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codeName="ThisWorkbook"/>
  <bookViews>
    <workbookView xWindow="9270" yWindow="-15" windowWidth="11220" windowHeight="7695" tabRatio="906" firstSheet="33" activeTab="45"/>
  </bookViews>
  <sheets>
    <sheet name="Apr 2014" sheetId="65" r:id="rId1"/>
    <sheet name="Mar 2014" sheetId="64" r:id="rId2"/>
    <sheet name="Feb 2014" sheetId="63" r:id="rId3"/>
    <sheet name="Jan 2014" sheetId="62" r:id="rId4"/>
    <sheet name="Nov 2013" sheetId="61" r:id="rId5"/>
    <sheet name="Oct 2013" sheetId="60" r:id="rId6"/>
    <sheet name="Sep 2013" sheetId="59" r:id="rId7"/>
    <sheet name="Aug 2013" sheetId="57" r:id="rId8"/>
    <sheet name="July 2013" sheetId="56" r:id="rId9"/>
    <sheet name="June 2013" sheetId="55" r:id="rId10"/>
    <sheet name="May 2013" sheetId="53" r:id="rId11"/>
    <sheet name="April 2013" sheetId="52" r:id="rId12"/>
    <sheet name="Mar 2013" sheetId="51" r:id="rId13"/>
    <sheet name="Feb 2013" sheetId="50" r:id="rId14"/>
    <sheet name="Jan 2013" sheetId="49" r:id="rId15"/>
    <sheet name="Nov 2012" sheetId="48" r:id="rId16"/>
    <sheet name="Oct 2012" sheetId="46" r:id="rId17"/>
    <sheet name="Sep 2012" sheetId="45" r:id="rId18"/>
    <sheet name="Aug 2012" sheetId="43" r:id="rId19"/>
    <sheet name="Jul 2012" sheetId="41" r:id="rId20"/>
    <sheet name="Jun 2012" sheetId="40" r:id="rId21"/>
    <sheet name="May 2012" sheetId="39" r:id="rId22"/>
    <sheet name="Apr 2012" sheetId="38" r:id="rId23"/>
    <sheet name="Mar 2012" sheetId="37" r:id="rId24"/>
    <sheet name="Feb 2012" sheetId="35" r:id="rId25"/>
    <sheet name="Jan 2012" sheetId="33" r:id="rId26"/>
    <sheet name="Lapsed" sheetId="79" r:id="rId27"/>
    <sheet name="May 2014" sheetId="67" r:id="rId28"/>
    <sheet name="Jun 2014" sheetId="68" r:id="rId29"/>
    <sheet name="Jul 2014" sheetId="69" r:id="rId30"/>
    <sheet name="Aug 2014" sheetId="70" r:id="rId31"/>
    <sheet name="Sep 2014" sheetId="71" r:id="rId32"/>
    <sheet name="Oct 2014" sheetId="72" r:id="rId33"/>
    <sheet name="Nov 2014" sheetId="73" r:id="rId34"/>
    <sheet name="Dec 2014 " sheetId="85" r:id="rId35"/>
    <sheet name="Jan 2015" sheetId="74" r:id="rId36"/>
    <sheet name="Feb 2015" sheetId="75" r:id="rId37"/>
    <sheet name="Mar 2015" sheetId="78" r:id="rId38"/>
    <sheet name="Apr 2015" sheetId="77" r:id="rId39"/>
    <sheet name="May 2015" sheetId="81" r:id="rId40"/>
    <sheet name="June-15" sheetId="82" r:id="rId41"/>
    <sheet name="July'15" sheetId="88" r:id="rId42"/>
    <sheet name="August '15" sheetId="95" r:id="rId43"/>
    <sheet name="September 15" sheetId="96" r:id="rId44"/>
    <sheet name="Oct 15" sheetId="97" r:id="rId45"/>
    <sheet name="Nov 15" sheetId="98" r:id="rId46"/>
    <sheet name="For FB" sheetId="99" r:id="rId47"/>
  </sheets>
  <definedNames>
    <definedName name="_xlnm._FilterDatabase" localSheetId="22" hidden="1">'Apr 2012'!$A$4:$P$242</definedName>
    <definedName name="_xlnm._FilterDatabase" localSheetId="0" hidden="1">'Apr 2014'!$C$5:$W$222</definedName>
    <definedName name="_xlnm._FilterDatabase" localSheetId="38" hidden="1">'Apr 2015'!$A$5:$W$167</definedName>
    <definedName name="_xlnm._FilterDatabase" localSheetId="11" hidden="1">'April 2013'!$A$4:$U$154</definedName>
    <definedName name="_xlnm._FilterDatabase" localSheetId="18" hidden="1">'Aug 2012'!$A$4:$R$128</definedName>
    <definedName name="_xlnm._FilterDatabase" localSheetId="7" hidden="1">'Aug 2013'!$A$4:$U$191</definedName>
    <definedName name="_xlnm._FilterDatabase" localSheetId="30" hidden="1">'Aug 2014'!$A$5:$W$222</definedName>
    <definedName name="_xlnm._FilterDatabase" localSheetId="24" hidden="1">'Feb 2012'!$A$4:$P$175</definedName>
    <definedName name="_xlnm._FilterDatabase" localSheetId="13" hidden="1">'Feb 2013'!$A$4:$U$150</definedName>
    <definedName name="_xlnm._FilterDatabase" localSheetId="2" hidden="1">'Feb 2014'!$A$4:$U$188</definedName>
    <definedName name="_xlnm._FilterDatabase" localSheetId="36" hidden="1">'Feb 2015'!$A$5:$W$209</definedName>
    <definedName name="_xlnm._FilterDatabase" localSheetId="25" hidden="1">'Jan 2012'!$A$4:$P$167</definedName>
    <definedName name="_xlnm._FilterDatabase" localSheetId="14" hidden="1">'Jan 2013'!$A$4:$T$143</definedName>
    <definedName name="_xlnm._FilterDatabase" localSheetId="3" hidden="1">'Jan 2014'!$A$4:$U$185</definedName>
    <definedName name="_xlnm._FilterDatabase" localSheetId="35" hidden="1">'Jan 2015'!$A$5:$W$228</definedName>
    <definedName name="_xlnm._FilterDatabase" localSheetId="19" hidden="1">'Jul 2012'!$A$4:$R$148</definedName>
    <definedName name="_xlnm._FilterDatabase" localSheetId="29" hidden="1">'Jul 2014'!$A$5:$W$203</definedName>
    <definedName name="_xlnm._FilterDatabase" localSheetId="8" hidden="1">'July 2013'!$A$4:$U$167</definedName>
    <definedName name="_xlnm._FilterDatabase" localSheetId="41" hidden="1">'July''15'!$B$5:$X$168</definedName>
    <definedName name="_xlnm._FilterDatabase" localSheetId="20" hidden="1">'Jun 2012'!$A$4:$R$132</definedName>
    <definedName name="_xlnm._FilterDatabase" localSheetId="28" hidden="1">'Jun 2014'!$A$5:$W$205</definedName>
    <definedName name="_xlnm._FilterDatabase" localSheetId="9" hidden="1">'June 2013'!$A$4:$U$190</definedName>
    <definedName name="_xlnm._FilterDatabase" localSheetId="40" hidden="1">'June-15'!$A$5:$W$145</definedName>
    <definedName name="_xlnm._FilterDatabase" localSheetId="26" hidden="1">Lapsed!$A$5:$W$80</definedName>
    <definedName name="_xlnm._FilterDatabase" localSheetId="23" hidden="1">'Mar 2012'!$A$4:$P$216</definedName>
    <definedName name="_xlnm._FilterDatabase" localSheetId="12" hidden="1">'Mar 2013'!$A$4:$U$151</definedName>
    <definedName name="_xlnm._FilterDatabase" localSheetId="1" hidden="1">'Mar 2014'!$C$5:$W$192</definedName>
    <definedName name="_xlnm._FilterDatabase" localSheetId="21" hidden="1">'May 2012'!$A$4:$R$116</definedName>
    <definedName name="_xlnm._FilterDatabase" localSheetId="10" hidden="1">'May 2013'!$A$4:$U$175</definedName>
    <definedName name="_xlnm._FilterDatabase" localSheetId="27" hidden="1">'May 2014'!$A$5:$W$182</definedName>
    <definedName name="_xlnm._FilterDatabase" localSheetId="39" hidden="1">'May 2015'!$A$5:$W$206</definedName>
    <definedName name="_xlnm._FilterDatabase" localSheetId="45" hidden="1">'Nov 15'!$B$5:$X$181</definedName>
    <definedName name="_xlnm._FilterDatabase" localSheetId="15" hidden="1">'Nov 2012'!$A$4:$R$142</definedName>
    <definedName name="_xlnm._FilterDatabase" localSheetId="4" hidden="1">'Nov 2013'!$A$4:$U$183</definedName>
    <definedName name="_xlnm._FilterDatabase" localSheetId="33" hidden="1">'Nov 2014'!$A$5:$W$220</definedName>
    <definedName name="_xlnm._FilterDatabase" localSheetId="44" hidden="1">'Oct 15'!$B$5:$X$180</definedName>
    <definedName name="_xlnm._FilterDatabase" localSheetId="16" hidden="1">'Oct 2012'!$A$4:$R$170</definedName>
    <definedName name="_xlnm._FilterDatabase" localSheetId="5" hidden="1">'Oct 2013'!$A$4:$U$181</definedName>
    <definedName name="_xlnm._FilterDatabase" localSheetId="32" hidden="1">'Oct 2014'!$A$5:$W$225</definedName>
    <definedName name="_xlnm._FilterDatabase" localSheetId="17" hidden="1">'Sep 2012'!$A$4:$R$151</definedName>
    <definedName name="_xlnm._FilterDatabase" localSheetId="6" hidden="1">'Sep 2013'!$A$4:$U$216</definedName>
    <definedName name="_xlnm._FilterDatabase" localSheetId="31" hidden="1">'Sep 2014'!$A$5:$W$206</definedName>
    <definedName name="_xlnm.Print_Area" localSheetId="22">'Apr 2012'!$A$1:$Q$217</definedName>
    <definedName name="_xlnm.Print_Area" localSheetId="0">'Apr 2014'!$A$1:$J$204</definedName>
    <definedName name="_xlnm.Print_Area" localSheetId="38">'Apr 2015'!$A$1:$J$157</definedName>
    <definedName name="_xlnm.Print_Area" localSheetId="18">'Aug 2012'!$A$1:$H$128</definedName>
    <definedName name="_xlnm.Print_Area" localSheetId="7">'Aug 2013'!$A$1:$H$191</definedName>
    <definedName name="_xlnm.Print_Area" localSheetId="30">'Aug 2014'!$A$1:$J$146</definedName>
    <definedName name="_xlnm.Print_Area" localSheetId="24">'Feb 2012'!$A$1:$Q$175</definedName>
    <definedName name="_xlnm.Print_Area" localSheetId="2">'Feb 2014'!$A$1:$H$188</definedName>
    <definedName name="_xlnm.Print_Area" localSheetId="36">'Feb 2015'!$A$1:$J$149</definedName>
    <definedName name="_xlnm.Print_Area" localSheetId="25">'Jan 2012'!$A$1:$Q$167</definedName>
    <definedName name="_xlnm.Print_Area" localSheetId="14">'Jan 2013'!$A$1:$H$131</definedName>
    <definedName name="_xlnm.Print_Area" localSheetId="3">'Jan 2014'!$A$1:$H$185</definedName>
    <definedName name="_xlnm.Print_Area" localSheetId="35">'Jan 2015'!$A$1:$J$170</definedName>
    <definedName name="_xlnm.Print_Area" localSheetId="19">'Jul 2012'!$A$1:$H$121</definedName>
    <definedName name="_xlnm.Print_Area" localSheetId="29">'Jul 2014'!$A$1:$J$138</definedName>
    <definedName name="_xlnm.Print_Area" localSheetId="8">'July 2013'!$A$1:$H$167</definedName>
    <definedName name="_xlnm.Print_Area" localSheetId="41">'July''15'!$A$1:$K$168</definedName>
    <definedName name="_xlnm.Print_Area" localSheetId="20">'Jun 2012'!$A$1:$H$132</definedName>
    <definedName name="_xlnm.Print_Area" localSheetId="28">'Jun 2014'!$A$1:$J$141</definedName>
    <definedName name="_xlnm.Print_Area" localSheetId="9">'June 2013'!$A$1:$H$161</definedName>
    <definedName name="_xlnm.Print_Area" localSheetId="40">'June-15'!$A$1:$J$145</definedName>
    <definedName name="_xlnm.Print_Area" localSheetId="26">Lapsed!$A$1:$J$5</definedName>
    <definedName name="_xlnm.Print_Area" localSheetId="23">'Mar 2012'!$A$1:$Q$191</definedName>
    <definedName name="_xlnm.Print_Area" localSheetId="1">'Mar 2014'!$A$1:$J$192</definedName>
    <definedName name="_xlnm.Print_Area" localSheetId="21">'May 2012'!$A$1:$Q$116</definedName>
    <definedName name="_xlnm.Print_Area" localSheetId="10">'May 2013'!$A$1:$V$163</definedName>
    <definedName name="_xlnm.Print_Area" localSheetId="27">'May 2014'!$A$1:$J$208</definedName>
    <definedName name="_xlnm.Print_Area" localSheetId="45">'Nov 15'!$A$1:$K$181</definedName>
    <definedName name="_xlnm.Print_Area" localSheetId="15">'Nov 2012'!$A$1:$Q$142</definedName>
    <definedName name="_xlnm.Print_Area" localSheetId="4">'Nov 2013'!$A$1:$H$183</definedName>
    <definedName name="_xlnm.Print_Area" localSheetId="33">'Nov 2014'!$A$1:$J$159</definedName>
    <definedName name="_xlnm.Print_Area" localSheetId="44">'Oct 15'!$A$1:$K$180</definedName>
    <definedName name="_xlnm.Print_Area" localSheetId="16">'Oct 2012'!$A$1:$H$170</definedName>
    <definedName name="_xlnm.Print_Area" localSheetId="5">'Oct 2013'!$A$1:$H$181</definedName>
    <definedName name="_xlnm.Print_Area" localSheetId="32">'Oct 2014'!$A$1:$J$168</definedName>
    <definedName name="_xlnm.Print_Area" localSheetId="17">'Sep 2012'!$A$1:$H$151</definedName>
    <definedName name="_xlnm.Print_Area" localSheetId="6">'Sep 2013'!$A$1:$H$182</definedName>
    <definedName name="_xlnm.Print_Area" localSheetId="31">'Sep 2014'!$A$1:$J$149</definedName>
    <definedName name="_xlnm.Print_Titles" localSheetId="22">'Apr 2012'!$3:$4</definedName>
    <definedName name="_xlnm.Print_Titles" localSheetId="0">'Apr 2014'!$1:$5</definedName>
    <definedName name="_xlnm.Print_Titles" localSheetId="38">'Apr 2015'!$1:$5</definedName>
    <definedName name="_xlnm.Print_Titles" localSheetId="11">'April 2013'!$4:$4</definedName>
    <definedName name="_xlnm.Print_Titles" localSheetId="18">'Aug 2012'!$3:$4</definedName>
    <definedName name="_xlnm.Print_Titles" localSheetId="7">'Aug 2013'!$4:$4</definedName>
    <definedName name="_xlnm.Print_Titles" localSheetId="30">'Aug 2014'!$1:$5</definedName>
    <definedName name="_xlnm.Print_Titles" localSheetId="24">'Feb 2012'!$3:$4</definedName>
    <definedName name="_xlnm.Print_Titles" localSheetId="2">'Feb 2014'!$4:$4</definedName>
    <definedName name="_xlnm.Print_Titles" localSheetId="36">'Feb 2015'!$1:$5</definedName>
    <definedName name="_xlnm.Print_Titles" localSheetId="25">'Jan 2012'!$3:$4</definedName>
    <definedName name="_xlnm.Print_Titles" localSheetId="14">'Jan 2013'!$3:$4</definedName>
    <definedName name="_xlnm.Print_Titles" localSheetId="3">'Jan 2014'!$4:$4</definedName>
    <definedName name="_xlnm.Print_Titles" localSheetId="35">'Jan 2015'!$1:$5</definedName>
    <definedName name="_xlnm.Print_Titles" localSheetId="19">'Jul 2012'!$3:$4</definedName>
    <definedName name="_xlnm.Print_Titles" localSheetId="29">'Jul 2014'!$1:$5</definedName>
    <definedName name="_xlnm.Print_Titles" localSheetId="8">'July 2013'!$4:$4</definedName>
    <definedName name="_xlnm.Print_Titles" localSheetId="20">'Jun 2012'!$3:$4</definedName>
    <definedName name="_xlnm.Print_Titles" localSheetId="28">'Jun 2014'!$1:$5</definedName>
    <definedName name="_xlnm.Print_Titles" localSheetId="9">'June 2013'!$4:$4</definedName>
    <definedName name="_xlnm.Print_Titles" localSheetId="26">Lapsed!$1:$5</definedName>
    <definedName name="_xlnm.Print_Titles" localSheetId="23">'Mar 2012'!$3:$4</definedName>
    <definedName name="_xlnm.Print_Titles" localSheetId="12">'Mar 2013'!$4:$4</definedName>
    <definedName name="_xlnm.Print_Titles" localSheetId="1">'Mar 2014'!$1:$5</definedName>
    <definedName name="_xlnm.Print_Titles" localSheetId="21">'May 2012'!$3:$4</definedName>
    <definedName name="_xlnm.Print_Titles" localSheetId="10">'May 2013'!$4:$4</definedName>
    <definedName name="_xlnm.Print_Titles" localSheetId="27">'May 2014'!$1:$5</definedName>
    <definedName name="_xlnm.Print_Titles" localSheetId="15">'Nov 2012'!$3:$4</definedName>
    <definedName name="_xlnm.Print_Titles" localSheetId="4">'Nov 2013'!$4:$4</definedName>
    <definedName name="_xlnm.Print_Titles" localSheetId="33">'Nov 2014'!$1:$5</definedName>
    <definedName name="_xlnm.Print_Titles" localSheetId="16">'Oct 2012'!$3:$4</definedName>
    <definedName name="_xlnm.Print_Titles" localSheetId="5">'Oct 2013'!$4:$4</definedName>
    <definedName name="_xlnm.Print_Titles" localSheetId="32">'Oct 2014'!$1:$5</definedName>
    <definedName name="_xlnm.Print_Titles" localSheetId="17">'Sep 2012'!$3:$4</definedName>
    <definedName name="_xlnm.Print_Titles" localSheetId="6">'Sep 2013'!$4:$4</definedName>
    <definedName name="_xlnm.Print_Titles" localSheetId="31">'Sep 2014'!$1:$5</definedName>
  </definedNames>
  <calcPr calcId="145621" concurrentCalc="0"/>
</workbook>
</file>

<file path=xl/calcChain.xml><?xml version="1.0" encoding="utf-8"?>
<calcChain xmlns="http://schemas.openxmlformats.org/spreadsheetml/2006/main">
  <c r="I163" i="98" l="1"/>
  <c r="J163" i="98"/>
  <c r="L163" i="98"/>
  <c r="W163" i="98"/>
  <c r="X163" i="98"/>
  <c r="J41" i="98"/>
  <c r="L41" i="98"/>
  <c r="W41" i="98"/>
  <c r="X41" i="98"/>
  <c r="N41" i="98"/>
  <c r="M41" i="98"/>
  <c r="L110" i="98"/>
  <c r="L130" i="98"/>
  <c r="W130" i="98"/>
  <c r="X130" i="98"/>
  <c r="L30" i="98"/>
  <c r="W30" i="98"/>
  <c r="I77" i="98"/>
  <c r="J77" i="98"/>
  <c r="L77" i="98"/>
  <c r="W77" i="98"/>
  <c r="X77" i="98"/>
  <c r="L74" i="98"/>
  <c r="W74" i="98"/>
  <c r="X74" i="98"/>
  <c r="L75" i="98"/>
  <c r="W75" i="98"/>
  <c r="X75" i="98"/>
  <c r="I144" i="98"/>
  <c r="J144" i="98"/>
  <c r="L45" i="98"/>
  <c r="L27" i="98"/>
  <c r="M27" i="98"/>
  <c r="N27" i="98"/>
  <c r="L28" i="98"/>
  <c r="M28" i="98"/>
  <c r="N28" i="98"/>
  <c r="L29" i="98"/>
  <c r="M29" i="98"/>
  <c r="N29" i="98"/>
  <c r="I81" i="98"/>
  <c r="J81" i="98"/>
  <c r="L81" i="98"/>
  <c r="M81" i="98"/>
  <c r="N81" i="98"/>
  <c r="L31" i="98"/>
  <c r="M31" i="98"/>
  <c r="N31" i="98"/>
  <c r="L32" i="98"/>
  <c r="M32" i="98"/>
  <c r="N32" i="98"/>
  <c r="L33" i="98"/>
  <c r="M33" i="98"/>
  <c r="N33" i="98"/>
  <c r="L34" i="98"/>
  <c r="M34" i="98"/>
  <c r="N34" i="98"/>
  <c r="L35" i="98"/>
  <c r="M35" i="98"/>
  <c r="N35" i="98"/>
  <c r="L36" i="98"/>
  <c r="M36" i="98"/>
  <c r="N36" i="98"/>
  <c r="L37" i="98"/>
  <c r="M37" i="98"/>
  <c r="N37" i="98"/>
  <c r="L38" i="98"/>
  <c r="M38" i="98"/>
  <c r="N38" i="98"/>
  <c r="L39" i="98"/>
  <c r="M39" i="98"/>
  <c r="N39" i="98"/>
  <c r="L40" i="98"/>
  <c r="M40" i="98"/>
  <c r="N40" i="98"/>
  <c r="L144" i="98"/>
  <c r="M144" i="98"/>
  <c r="N144" i="98"/>
  <c r="L43" i="98"/>
  <c r="M43" i="98"/>
  <c r="N43" i="98"/>
  <c r="L44" i="98"/>
  <c r="M44" i="98"/>
  <c r="N44" i="98"/>
  <c r="L46" i="98"/>
  <c r="M46" i="98"/>
  <c r="N46" i="98"/>
  <c r="L49" i="98"/>
  <c r="M49" i="98"/>
  <c r="N49" i="98"/>
  <c r="L50" i="98"/>
  <c r="M50" i="98"/>
  <c r="N50" i="98"/>
  <c r="L51" i="98"/>
  <c r="M51" i="98"/>
  <c r="N51" i="98"/>
  <c r="I98" i="98"/>
  <c r="J98" i="98"/>
  <c r="L98" i="98"/>
  <c r="M98" i="98"/>
  <c r="N98" i="98"/>
  <c r="L52" i="98"/>
  <c r="M52" i="98"/>
  <c r="N52" i="98"/>
  <c r="L53" i="98"/>
  <c r="M53" i="98"/>
  <c r="N53" i="98"/>
  <c r="L54" i="98"/>
  <c r="M54" i="98"/>
  <c r="N54" i="98"/>
  <c r="L55" i="98"/>
  <c r="M55" i="98"/>
  <c r="N55" i="98"/>
  <c r="L56" i="98"/>
  <c r="M56" i="98"/>
  <c r="N56" i="98"/>
  <c r="L57" i="98"/>
  <c r="M57" i="98"/>
  <c r="N57" i="98"/>
  <c r="L59" i="98"/>
  <c r="M59" i="98"/>
  <c r="N59" i="98"/>
  <c r="L60" i="98"/>
  <c r="M60" i="98"/>
  <c r="N60" i="98"/>
  <c r="L61" i="98"/>
  <c r="M61" i="98"/>
  <c r="N61" i="98"/>
  <c r="L62" i="98"/>
  <c r="M62" i="98"/>
  <c r="N62" i="98"/>
  <c r="L63" i="98"/>
  <c r="M63" i="98"/>
  <c r="N63" i="98"/>
  <c r="L64" i="98"/>
  <c r="M64" i="98"/>
  <c r="N64" i="98"/>
  <c r="L65" i="98"/>
  <c r="M65" i="98"/>
  <c r="N65" i="98"/>
  <c r="L66" i="98"/>
  <c r="M66" i="98"/>
  <c r="N66" i="98"/>
  <c r="L67" i="98"/>
  <c r="M67" i="98"/>
  <c r="N67" i="98"/>
  <c r="L68" i="98"/>
  <c r="M68" i="98"/>
  <c r="N68" i="98"/>
  <c r="L69" i="98"/>
  <c r="M69" i="98"/>
  <c r="N69" i="98"/>
  <c r="L70" i="98"/>
  <c r="M70" i="98"/>
  <c r="N70" i="98"/>
  <c r="L73" i="98"/>
  <c r="M73" i="98"/>
  <c r="N73" i="98"/>
  <c r="M74" i="98"/>
  <c r="N74" i="98"/>
  <c r="M30" i="98"/>
  <c r="N30" i="98"/>
  <c r="M75" i="98"/>
  <c r="N75" i="98"/>
  <c r="L155" i="98"/>
  <c r="M155" i="98"/>
  <c r="N155" i="98"/>
  <c r="L76" i="98"/>
  <c r="M76" i="98"/>
  <c r="N76" i="98"/>
  <c r="M163" i="98"/>
  <c r="N163" i="98"/>
  <c r="L78" i="98"/>
  <c r="M78" i="98"/>
  <c r="N78" i="98"/>
  <c r="L79" i="98"/>
  <c r="M79" i="98"/>
  <c r="N79" i="98"/>
  <c r="L80" i="98"/>
  <c r="M80" i="98"/>
  <c r="N80" i="98"/>
  <c r="L82" i="98"/>
  <c r="M82" i="98"/>
  <c r="N82" i="98"/>
  <c r="L83" i="98"/>
  <c r="M83" i="98"/>
  <c r="N83" i="98"/>
  <c r="L84" i="98"/>
  <c r="M84" i="98"/>
  <c r="N84" i="98"/>
  <c r="L85" i="98"/>
  <c r="M85" i="98"/>
  <c r="N85" i="98"/>
  <c r="L88" i="98"/>
  <c r="M88" i="98"/>
  <c r="N88" i="98"/>
  <c r="L89" i="98"/>
  <c r="M89" i="98"/>
  <c r="N89" i="98"/>
  <c r="L90" i="98"/>
  <c r="M90" i="98"/>
  <c r="N90" i="98"/>
  <c r="L93" i="98"/>
  <c r="M93" i="98"/>
  <c r="N93" i="98"/>
  <c r="L91" i="98"/>
  <c r="M91" i="98"/>
  <c r="N91" i="98"/>
  <c r="L92" i="98"/>
  <c r="M92" i="98"/>
  <c r="N92" i="98"/>
  <c r="L94" i="98"/>
  <c r="M94" i="98"/>
  <c r="N94" i="98"/>
  <c r="L95" i="98"/>
  <c r="M95" i="98"/>
  <c r="N95" i="98"/>
  <c r="L96" i="98"/>
  <c r="M96" i="98"/>
  <c r="N96" i="98"/>
  <c r="L97" i="98"/>
  <c r="M97" i="98"/>
  <c r="N97" i="98"/>
  <c r="L99" i="98"/>
  <c r="M99" i="98"/>
  <c r="N99" i="98"/>
  <c r="I42" i="98"/>
  <c r="J42" i="98"/>
  <c r="L42" i="98"/>
  <c r="M42" i="98"/>
  <c r="N42" i="98"/>
  <c r="L100" i="98"/>
  <c r="M100" i="98"/>
  <c r="N100" i="98"/>
  <c r="L101" i="98"/>
  <c r="M101" i="98"/>
  <c r="N101" i="98"/>
  <c r="I135" i="98"/>
  <c r="J135" i="98"/>
  <c r="L135" i="98"/>
  <c r="M135" i="98"/>
  <c r="N135" i="98"/>
  <c r="L105" i="98"/>
  <c r="M105" i="98"/>
  <c r="N105" i="98"/>
  <c r="L106" i="98"/>
  <c r="M106" i="98"/>
  <c r="N106" i="98"/>
  <c r="L107" i="98"/>
  <c r="M107" i="98"/>
  <c r="N107" i="98"/>
  <c r="L108" i="98"/>
  <c r="M108" i="98"/>
  <c r="N108" i="98"/>
  <c r="L109" i="98"/>
  <c r="M109" i="98"/>
  <c r="N109" i="98"/>
  <c r="I153" i="98"/>
  <c r="J153" i="98"/>
  <c r="L153" i="98"/>
  <c r="M153" i="98"/>
  <c r="N153" i="98"/>
  <c r="I111" i="98"/>
  <c r="J111" i="98"/>
  <c r="L111" i="98"/>
  <c r="M111" i="98"/>
  <c r="N111" i="98"/>
  <c r="L112" i="98"/>
  <c r="M112" i="98"/>
  <c r="N112" i="98"/>
  <c r="L113" i="98"/>
  <c r="M113" i="98"/>
  <c r="N113" i="98"/>
  <c r="L114" i="98"/>
  <c r="M114" i="98"/>
  <c r="N114" i="98"/>
  <c r="L115" i="98"/>
  <c r="M115" i="98"/>
  <c r="N115" i="98"/>
  <c r="L116" i="98"/>
  <c r="M116" i="98"/>
  <c r="N116" i="98"/>
  <c r="L117" i="98"/>
  <c r="M117" i="98"/>
  <c r="N117" i="98"/>
  <c r="L120" i="98"/>
  <c r="M120" i="98"/>
  <c r="N120" i="98"/>
  <c r="I121" i="98"/>
  <c r="J121" i="98"/>
  <c r="L121" i="98"/>
  <c r="M121" i="98"/>
  <c r="N121" i="98"/>
  <c r="L122" i="98"/>
  <c r="M122" i="98"/>
  <c r="N122" i="98"/>
  <c r="L123" i="98"/>
  <c r="M123" i="98"/>
  <c r="N123" i="98"/>
  <c r="L124" i="98"/>
  <c r="M124" i="98"/>
  <c r="N124" i="98"/>
  <c r="L125" i="98"/>
  <c r="M125" i="98"/>
  <c r="N125" i="98"/>
  <c r="L126" i="98"/>
  <c r="M126" i="98"/>
  <c r="N126" i="98"/>
  <c r="L127" i="98"/>
  <c r="M127" i="98"/>
  <c r="N127" i="98"/>
  <c r="L128" i="98"/>
  <c r="M128" i="98"/>
  <c r="N128" i="98"/>
  <c r="L129" i="98"/>
  <c r="M129" i="98"/>
  <c r="N129" i="98"/>
  <c r="M130" i="98"/>
  <c r="N130" i="98"/>
  <c r="L131" i="98"/>
  <c r="M131" i="98"/>
  <c r="N131" i="98"/>
  <c r="I145" i="98"/>
  <c r="J145" i="98"/>
  <c r="L145" i="98"/>
  <c r="M145" i="98"/>
  <c r="N145" i="98"/>
  <c r="L132" i="98"/>
  <c r="M132" i="98"/>
  <c r="N132" i="98"/>
  <c r="L133" i="98"/>
  <c r="M133" i="98"/>
  <c r="N133" i="98"/>
  <c r="L134" i="98"/>
  <c r="M134" i="98"/>
  <c r="N134" i="98"/>
  <c r="L136" i="98"/>
  <c r="M136" i="98"/>
  <c r="N136" i="98"/>
  <c r="L139" i="98"/>
  <c r="M139" i="98"/>
  <c r="N139" i="98"/>
  <c r="L140" i="98"/>
  <c r="M140" i="98"/>
  <c r="N140" i="98"/>
  <c r="L141" i="98"/>
  <c r="M141" i="98"/>
  <c r="N141" i="98"/>
  <c r="I177" i="98"/>
  <c r="J177" i="98"/>
  <c r="L177" i="98"/>
  <c r="M177" i="98"/>
  <c r="N177" i="98"/>
  <c r="L142" i="98"/>
  <c r="M142" i="98"/>
  <c r="N142" i="98"/>
  <c r="L143" i="98"/>
  <c r="M143" i="98"/>
  <c r="N143" i="98"/>
  <c r="M77" i="98"/>
  <c r="N77" i="98"/>
  <c r="L147" i="98"/>
  <c r="M147" i="98"/>
  <c r="N147" i="98"/>
  <c r="L148" i="98"/>
  <c r="M148" i="98"/>
  <c r="N148" i="98"/>
  <c r="L149" i="98"/>
  <c r="M149" i="98"/>
  <c r="N149" i="98"/>
  <c r="L150" i="98"/>
  <c r="M150" i="98"/>
  <c r="N150" i="98"/>
  <c r="L151" i="98"/>
  <c r="M151" i="98"/>
  <c r="N151" i="98"/>
  <c r="L152" i="98"/>
  <c r="M152" i="98"/>
  <c r="N152" i="98"/>
  <c r="I173" i="98"/>
  <c r="J173" i="98"/>
  <c r="L173" i="98"/>
  <c r="M173" i="98"/>
  <c r="N173" i="98"/>
  <c r="L154" i="98"/>
  <c r="M154" i="98"/>
  <c r="N154" i="98"/>
  <c r="L175" i="98"/>
  <c r="M175" i="98"/>
  <c r="N175" i="98"/>
  <c r="L158" i="98"/>
  <c r="M158" i="98"/>
  <c r="N158" i="98"/>
  <c r="L159" i="98"/>
  <c r="M159" i="98"/>
  <c r="N159" i="98"/>
  <c r="L160" i="98"/>
  <c r="M160" i="98"/>
  <c r="N160" i="98"/>
  <c r="L161" i="98"/>
  <c r="M161" i="98"/>
  <c r="N161" i="98"/>
  <c r="L162" i="98"/>
  <c r="M162" i="98"/>
  <c r="N162" i="98"/>
  <c r="I164" i="98"/>
  <c r="J164" i="98"/>
  <c r="L164" i="98"/>
  <c r="M164" i="98"/>
  <c r="N164" i="98"/>
  <c r="I146" i="98"/>
  <c r="J146" i="98"/>
  <c r="L146" i="98"/>
  <c r="M146" i="98"/>
  <c r="N146" i="98"/>
  <c r="L165" i="98"/>
  <c r="M165" i="98"/>
  <c r="N165" i="98"/>
  <c r="L166" i="98"/>
  <c r="M166" i="98"/>
  <c r="N166" i="98"/>
  <c r="L167" i="98"/>
  <c r="M167" i="98"/>
  <c r="N167" i="98"/>
  <c r="L168" i="98"/>
  <c r="M168" i="98"/>
  <c r="N168" i="98"/>
  <c r="L169" i="98"/>
  <c r="M169" i="98"/>
  <c r="N169" i="98"/>
  <c r="L171" i="98"/>
  <c r="M171" i="98"/>
  <c r="N171" i="98"/>
  <c r="L172" i="98"/>
  <c r="M172" i="98"/>
  <c r="N172" i="98"/>
  <c r="I104" i="98"/>
  <c r="J104" i="98"/>
  <c r="L104" i="98"/>
  <c r="M104" i="98"/>
  <c r="N104" i="98"/>
  <c r="L174" i="98"/>
  <c r="M174" i="98"/>
  <c r="N174" i="98"/>
  <c r="L176" i="98"/>
  <c r="M176" i="98"/>
  <c r="N176" i="98"/>
  <c r="I58" i="98"/>
  <c r="J58" i="98"/>
  <c r="L58" i="98"/>
  <c r="M58" i="98"/>
  <c r="N58" i="98"/>
  <c r="L178" i="98"/>
  <c r="M178" i="98"/>
  <c r="N178" i="98"/>
  <c r="I22" i="98"/>
  <c r="J22" i="98"/>
  <c r="L22" i="98"/>
  <c r="M22" i="98"/>
  <c r="N22" i="98"/>
  <c r="I13" i="98"/>
  <c r="J13" i="98"/>
  <c r="L13" i="98"/>
  <c r="M13" i="98"/>
  <c r="N13" i="98"/>
  <c r="L179" i="98"/>
  <c r="M179" i="98"/>
  <c r="N179" i="98"/>
  <c r="L180" i="98"/>
  <c r="M180" i="98"/>
  <c r="N180" i="98"/>
  <c r="L181" i="98"/>
  <c r="M181" i="98"/>
  <c r="N181" i="98"/>
  <c r="I30" i="97"/>
  <c r="J30" i="97"/>
  <c r="W198" i="98"/>
  <c r="X198" i="98"/>
  <c r="S181" i="98"/>
  <c r="I181" i="98"/>
  <c r="J181" i="98"/>
  <c r="W197" i="98"/>
  <c r="X197" i="98"/>
  <c r="S180" i="98"/>
  <c r="I180" i="98"/>
  <c r="J180" i="98"/>
  <c r="W196" i="98"/>
  <c r="X196" i="98"/>
  <c r="S179" i="98"/>
  <c r="I179" i="98"/>
  <c r="J179" i="98"/>
  <c r="W195" i="98"/>
  <c r="X195" i="98"/>
  <c r="S13" i="98"/>
  <c r="W194" i="98"/>
  <c r="X194" i="98"/>
  <c r="S22" i="98"/>
  <c r="W193" i="98"/>
  <c r="X193" i="98"/>
  <c r="S178" i="98"/>
  <c r="I178" i="98"/>
  <c r="J178" i="98"/>
  <c r="W192" i="98"/>
  <c r="X192" i="98"/>
  <c r="S58" i="98"/>
  <c r="W191" i="98"/>
  <c r="X191" i="98"/>
  <c r="S176" i="98"/>
  <c r="I176" i="98"/>
  <c r="J176" i="98"/>
  <c r="W190" i="98"/>
  <c r="X190" i="98"/>
  <c r="S174" i="98"/>
  <c r="I174" i="98"/>
  <c r="J174" i="98"/>
  <c r="W189" i="98"/>
  <c r="X189" i="98"/>
  <c r="S104" i="98"/>
  <c r="W188" i="98"/>
  <c r="X188" i="98"/>
  <c r="S172" i="98"/>
  <c r="I172" i="98"/>
  <c r="J172" i="98"/>
  <c r="W187" i="98"/>
  <c r="X187" i="98"/>
  <c r="S171" i="98"/>
  <c r="I171" i="98"/>
  <c r="J171" i="98"/>
  <c r="W186" i="98"/>
  <c r="X186" i="98"/>
  <c r="S169" i="98"/>
  <c r="I169" i="98"/>
  <c r="J169" i="98"/>
  <c r="S168" i="98"/>
  <c r="I168" i="98"/>
  <c r="J168" i="98"/>
  <c r="S167" i="98"/>
  <c r="I167" i="98"/>
  <c r="J167" i="98"/>
  <c r="W181" i="98"/>
  <c r="X181" i="98"/>
  <c r="S166" i="98"/>
  <c r="I166" i="98"/>
  <c r="J166" i="98"/>
  <c r="W180" i="98"/>
  <c r="X180" i="98"/>
  <c r="S165" i="98"/>
  <c r="I165" i="98"/>
  <c r="J165" i="98"/>
  <c r="W179" i="98"/>
  <c r="X179" i="98"/>
  <c r="S146" i="98"/>
  <c r="S164" i="98"/>
  <c r="W177" i="98"/>
  <c r="X177" i="98"/>
  <c r="S162" i="98"/>
  <c r="I162" i="98"/>
  <c r="J162" i="98"/>
  <c r="W176" i="98"/>
  <c r="X176" i="98"/>
  <c r="S161" i="98"/>
  <c r="I161" i="98"/>
  <c r="J161" i="98"/>
  <c r="W175" i="98"/>
  <c r="X175" i="98"/>
  <c r="S160" i="98"/>
  <c r="I160" i="98"/>
  <c r="J160" i="98"/>
  <c r="W174" i="98"/>
  <c r="X174" i="98"/>
  <c r="S159" i="98"/>
  <c r="I159" i="98"/>
  <c r="J159" i="98"/>
  <c r="W173" i="98"/>
  <c r="X173" i="98"/>
  <c r="S158" i="98"/>
  <c r="I158" i="98"/>
  <c r="J158" i="98"/>
  <c r="W172" i="98"/>
  <c r="X172" i="98"/>
  <c r="S175" i="98"/>
  <c r="I175" i="98"/>
  <c r="W171" i="98"/>
  <c r="X171" i="98"/>
  <c r="S154" i="98"/>
  <c r="I154" i="98"/>
  <c r="J154" i="98"/>
  <c r="W169" i="98"/>
  <c r="X169" i="98"/>
  <c r="S173" i="98"/>
  <c r="W168" i="98"/>
  <c r="X168" i="98"/>
  <c r="S152" i="98"/>
  <c r="I152" i="98"/>
  <c r="J152" i="98"/>
  <c r="W167" i="98"/>
  <c r="X167" i="98"/>
  <c r="S151" i="98"/>
  <c r="I151" i="98"/>
  <c r="J151" i="98"/>
  <c r="S150" i="98"/>
  <c r="I150" i="98"/>
  <c r="J150" i="98"/>
  <c r="W165" i="98"/>
  <c r="X165" i="98"/>
  <c r="S149" i="98"/>
  <c r="I149" i="98"/>
  <c r="J149" i="98"/>
  <c r="W164" i="98"/>
  <c r="X164" i="98"/>
  <c r="S148" i="98"/>
  <c r="I148" i="98"/>
  <c r="J148" i="98"/>
  <c r="W161" i="98"/>
  <c r="X161" i="98"/>
  <c r="S147" i="98"/>
  <c r="I147" i="98"/>
  <c r="J147" i="98"/>
  <c r="W160" i="98"/>
  <c r="X160" i="98"/>
  <c r="S77" i="98"/>
  <c r="W159" i="98"/>
  <c r="X159" i="98"/>
  <c r="S143" i="98"/>
  <c r="I143" i="98"/>
  <c r="J143" i="98"/>
  <c r="W158" i="98"/>
  <c r="X158" i="98"/>
  <c r="S142" i="98"/>
  <c r="I142" i="98"/>
  <c r="J142" i="98"/>
  <c r="W155" i="98"/>
  <c r="X155" i="98"/>
  <c r="S177" i="98"/>
  <c r="S141" i="98"/>
  <c r="I141" i="98"/>
  <c r="J141" i="98"/>
  <c r="W153" i="98"/>
  <c r="X153" i="98"/>
  <c r="S140" i="98"/>
  <c r="I140" i="98"/>
  <c r="J140" i="98"/>
  <c r="W152" i="98"/>
  <c r="X152" i="98"/>
  <c r="S139" i="98"/>
  <c r="I139" i="98"/>
  <c r="J139" i="98"/>
  <c r="W151" i="98"/>
  <c r="X151" i="98"/>
  <c r="S136" i="98"/>
  <c r="I136" i="98"/>
  <c r="J136" i="98"/>
  <c r="W150" i="98"/>
  <c r="X150" i="98"/>
  <c r="S134" i="98"/>
  <c r="I134" i="98"/>
  <c r="J134" i="98"/>
  <c r="W149" i="98"/>
  <c r="X149" i="98"/>
  <c r="S133" i="98"/>
  <c r="I133" i="98"/>
  <c r="J133" i="98"/>
  <c r="S132" i="98"/>
  <c r="I132" i="98"/>
  <c r="J132" i="98"/>
  <c r="W147" i="98"/>
  <c r="X147" i="98"/>
  <c r="S145" i="98"/>
  <c r="W146" i="98"/>
  <c r="X146" i="98"/>
  <c r="S131" i="98"/>
  <c r="I131" i="98"/>
  <c r="J131" i="98"/>
  <c r="W145" i="98"/>
  <c r="X145" i="98"/>
  <c r="S130" i="98"/>
  <c r="I130" i="98"/>
  <c r="J130" i="98"/>
  <c r="W144" i="98"/>
  <c r="X144" i="98"/>
  <c r="S129" i="98"/>
  <c r="I129" i="98"/>
  <c r="J129" i="98"/>
  <c r="W143" i="98"/>
  <c r="X143" i="98"/>
  <c r="S128" i="98"/>
  <c r="I128" i="98"/>
  <c r="J128" i="98"/>
  <c r="W142" i="98"/>
  <c r="X142" i="98"/>
  <c r="S127" i="98"/>
  <c r="I127" i="98"/>
  <c r="J127" i="98"/>
  <c r="W141" i="98"/>
  <c r="X141" i="98"/>
  <c r="S126" i="98"/>
  <c r="I126" i="98"/>
  <c r="J126" i="98"/>
  <c r="W140" i="98"/>
  <c r="X140" i="98"/>
  <c r="S125" i="98"/>
  <c r="I125" i="98"/>
  <c r="J125" i="98"/>
  <c r="W135" i="98"/>
  <c r="X135" i="98"/>
  <c r="S124" i="98"/>
  <c r="I124" i="98"/>
  <c r="J124" i="98"/>
  <c r="W134" i="98"/>
  <c r="X134" i="98"/>
  <c r="S123" i="98"/>
  <c r="I123" i="98"/>
  <c r="J123" i="98"/>
  <c r="W133" i="98"/>
  <c r="X133" i="98"/>
  <c r="S122" i="98"/>
  <c r="I122" i="98"/>
  <c r="J122" i="98"/>
  <c r="W132" i="98"/>
  <c r="X132" i="98"/>
  <c r="S121" i="98"/>
  <c r="W131" i="98"/>
  <c r="X131" i="98"/>
  <c r="S120" i="98"/>
  <c r="I120" i="98"/>
  <c r="J120" i="98"/>
  <c r="S117" i="98"/>
  <c r="I117" i="98"/>
  <c r="J117" i="98"/>
  <c r="S116" i="98"/>
  <c r="I116" i="98"/>
  <c r="J116" i="98"/>
  <c r="W128" i="98"/>
  <c r="X128" i="98"/>
  <c r="S115" i="98"/>
  <c r="I115" i="98"/>
  <c r="J115" i="98"/>
  <c r="W127" i="98"/>
  <c r="X127" i="98"/>
  <c r="S114" i="98"/>
  <c r="I114" i="98"/>
  <c r="J114" i="98"/>
  <c r="W126" i="98"/>
  <c r="X126" i="98"/>
  <c r="S113" i="98"/>
  <c r="I113" i="98"/>
  <c r="J113" i="98"/>
  <c r="W125" i="98"/>
  <c r="X125" i="98"/>
  <c r="S112" i="98"/>
  <c r="I112" i="98"/>
  <c r="J112" i="98"/>
  <c r="W124" i="98"/>
  <c r="X124" i="98"/>
  <c r="S111" i="98"/>
  <c r="W123" i="98"/>
  <c r="X123" i="98"/>
  <c r="S153" i="98"/>
  <c r="W122" i="98"/>
  <c r="X122" i="98"/>
  <c r="S109" i="98"/>
  <c r="I109" i="98"/>
  <c r="J109" i="98"/>
  <c r="W121" i="98"/>
  <c r="X121" i="98"/>
  <c r="S108" i="98"/>
  <c r="I108" i="98"/>
  <c r="J108" i="98"/>
  <c r="W116" i="98"/>
  <c r="X116" i="98"/>
  <c r="S107" i="98"/>
  <c r="I107" i="98"/>
  <c r="J107" i="98"/>
  <c r="W115" i="98"/>
  <c r="X115" i="98"/>
  <c r="S106" i="98"/>
  <c r="I106" i="98"/>
  <c r="J106" i="98"/>
  <c r="W114" i="98"/>
  <c r="X114" i="98"/>
  <c r="S105" i="98"/>
  <c r="I105" i="98"/>
  <c r="J105" i="98"/>
  <c r="W113" i="98"/>
  <c r="X113" i="98"/>
  <c r="S135" i="98"/>
  <c r="W112" i="98"/>
  <c r="X112" i="98"/>
  <c r="S101" i="98"/>
  <c r="I101" i="98"/>
  <c r="J101" i="98"/>
  <c r="W111" i="98"/>
  <c r="X111" i="98"/>
  <c r="S100" i="98"/>
  <c r="I100" i="98"/>
  <c r="J100" i="98"/>
  <c r="W110" i="98"/>
  <c r="X110" i="98"/>
  <c r="S42" i="98"/>
  <c r="W109" i="98"/>
  <c r="X109" i="98"/>
  <c r="J99" i="98"/>
  <c r="W108" i="98"/>
  <c r="X108" i="98"/>
  <c r="S97" i="98"/>
  <c r="I97" i="98"/>
  <c r="J97" i="98"/>
  <c r="W107" i="98"/>
  <c r="X107" i="98"/>
  <c r="S96" i="98"/>
  <c r="I96" i="98"/>
  <c r="J96" i="98"/>
  <c r="W106" i="98"/>
  <c r="X106" i="98"/>
  <c r="S95" i="98"/>
  <c r="I95" i="98"/>
  <c r="J95" i="98"/>
  <c r="W105" i="98"/>
  <c r="X105" i="98"/>
  <c r="S94" i="98"/>
  <c r="I94" i="98"/>
  <c r="J94" i="98"/>
  <c r="W104" i="98"/>
  <c r="X104" i="98"/>
  <c r="S92" i="98"/>
  <c r="I92" i="98"/>
  <c r="J92" i="98"/>
  <c r="W101" i="98"/>
  <c r="X101" i="98"/>
  <c r="S91" i="98"/>
  <c r="I91" i="98"/>
  <c r="J91" i="98"/>
  <c r="W100" i="98"/>
  <c r="X100" i="98"/>
  <c r="S93" i="98"/>
  <c r="I93" i="98"/>
  <c r="J93" i="98"/>
  <c r="W99" i="98"/>
  <c r="X99" i="98"/>
  <c r="S90" i="98"/>
  <c r="I90" i="98"/>
  <c r="J90" i="98"/>
  <c r="W98" i="98"/>
  <c r="X98" i="98"/>
  <c r="S89" i="98"/>
  <c r="I89" i="98"/>
  <c r="J89" i="98"/>
  <c r="W97" i="98"/>
  <c r="X97" i="98"/>
  <c r="W96" i="98"/>
  <c r="X96" i="98"/>
  <c r="W95" i="98"/>
  <c r="X95" i="98"/>
  <c r="S88" i="98"/>
  <c r="I88" i="98"/>
  <c r="J88" i="98"/>
  <c r="W94" i="98"/>
  <c r="X94" i="98"/>
  <c r="S85" i="98"/>
  <c r="I85" i="98"/>
  <c r="J85" i="98"/>
  <c r="W93" i="98"/>
  <c r="X93" i="98"/>
  <c r="S84" i="98"/>
  <c r="I84" i="98"/>
  <c r="J84" i="98"/>
  <c r="W92" i="98"/>
  <c r="X92" i="98"/>
  <c r="S83" i="98"/>
  <c r="I83" i="98"/>
  <c r="J83" i="98"/>
  <c r="W91" i="98"/>
  <c r="X91" i="98"/>
  <c r="S82" i="98"/>
  <c r="I82" i="98"/>
  <c r="J82" i="98"/>
  <c r="W90" i="98"/>
  <c r="X90" i="98"/>
  <c r="S80" i="98"/>
  <c r="I80" i="98"/>
  <c r="J80" i="98"/>
  <c r="W89" i="98"/>
  <c r="X89" i="98"/>
  <c r="I79" i="98"/>
  <c r="J79" i="98"/>
  <c r="W88" i="98"/>
  <c r="X88" i="98"/>
  <c r="S78" i="98"/>
  <c r="I78" i="98"/>
  <c r="J78" i="98"/>
  <c r="W85" i="98"/>
  <c r="X85" i="98"/>
  <c r="S163" i="98"/>
  <c r="W84" i="98"/>
  <c r="X84" i="98"/>
  <c r="S76" i="98"/>
  <c r="I76" i="98"/>
  <c r="J76" i="98"/>
  <c r="I155" i="98"/>
  <c r="J155" i="98"/>
  <c r="W83" i="98"/>
  <c r="X83" i="98"/>
  <c r="S155" i="98"/>
  <c r="W82" i="98"/>
  <c r="X82" i="98"/>
  <c r="S75" i="98"/>
  <c r="I75" i="98"/>
  <c r="J75" i="98"/>
  <c r="I30" i="98"/>
  <c r="J30" i="98"/>
  <c r="W81" i="98"/>
  <c r="X81" i="98"/>
  <c r="S30" i="98"/>
  <c r="W80" i="98"/>
  <c r="X80" i="98"/>
  <c r="S74" i="98"/>
  <c r="I74" i="98"/>
  <c r="J74" i="98"/>
  <c r="W79" i="98"/>
  <c r="X79" i="98"/>
  <c r="S73" i="98"/>
  <c r="I73" i="98"/>
  <c r="J73" i="98"/>
  <c r="S70" i="98"/>
  <c r="I70" i="98"/>
  <c r="J70" i="98"/>
  <c r="S69" i="98"/>
  <c r="I69" i="98"/>
  <c r="J69" i="98"/>
  <c r="W76" i="98"/>
  <c r="X76" i="98"/>
  <c r="S68" i="98"/>
  <c r="I68" i="98"/>
  <c r="J68" i="98"/>
  <c r="W73" i="98"/>
  <c r="X73" i="98"/>
  <c r="S67" i="98"/>
  <c r="I67" i="98"/>
  <c r="J67" i="98"/>
  <c r="W70" i="98"/>
  <c r="X70" i="98"/>
  <c r="S66" i="98"/>
  <c r="I66" i="98"/>
  <c r="J66" i="98"/>
  <c r="W69" i="98"/>
  <c r="X69" i="98"/>
  <c r="I65" i="98"/>
  <c r="J65" i="98"/>
  <c r="S64" i="98"/>
  <c r="I64" i="98"/>
  <c r="J64" i="98"/>
  <c r="W67" i="98"/>
  <c r="X67" i="98"/>
  <c r="S63" i="98"/>
  <c r="I63" i="98"/>
  <c r="J63" i="98"/>
  <c r="W66" i="98"/>
  <c r="X66" i="98"/>
  <c r="S62" i="98"/>
  <c r="I62" i="98"/>
  <c r="J62" i="98"/>
  <c r="W65" i="98"/>
  <c r="X65" i="98"/>
  <c r="S61" i="98"/>
  <c r="I61" i="98"/>
  <c r="J61" i="98"/>
  <c r="W64" i="98"/>
  <c r="X64" i="98"/>
  <c r="S60" i="98"/>
  <c r="I60" i="98"/>
  <c r="J60" i="98"/>
  <c r="W63" i="98"/>
  <c r="X63" i="98"/>
  <c r="S59" i="98"/>
  <c r="I59" i="98"/>
  <c r="J59" i="98"/>
  <c r="S57" i="98"/>
  <c r="I57" i="98"/>
  <c r="J57" i="98"/>
  <c r="W61" i="98"/>
  <c r="X61" i="98"/>
  <c r="S56" i="98"/>
  <c r="I56" i="98"/>
  <c r="J56" i="98"/>
  <c r="W60" i="98"/>
  <c r="X60" i="98"/>
  <c r="S55" i="98"/>
  <c r="I55" i="98"/>
  <c r="J55" i="98"/>
  <c r="W59" i="98"/>
  <c r="X59" i="98"/>
  <c r="S54" i="98"/>
  <c r="I54" i="98"/>
  <c r="J54" i="98"/>
  <c r="W58" i="98"/>
  <c r="X58" i="98"/>
  <c r="S53" i="98"/>
  <c r="I53" i="98"/>
  <c r="J53" i="98"/>
  <c r="S52" i="98"/>
  <c r="I52" i="98"/>
  <c r="J52" i="98"/>
  <c r="W55" i="98"/>
  <c r="X55" i="98"/>
  <c r="S98" i="98"/>
  <c r="W54" i="98"/>
  <c r="X54" i="98"/>
  <c r="S51" i="98"/>
  <c r="I51" i="98"/>
  <c r="J51" i="98"/>
  <c r="W53" i="98"/>
  <c r="X53" i="98"/>
  <c r="S50" i="98"/>
  <c r="I50" i="98"/>
  <c r="J50" i="98"/>
  <c r="W52" i="98"/>
  <c r="X52" i="98"/>
  <c r="S49" i="98"/>
  <c r="I49" i="98"/>
  <c r="J49" i="98"/>
  <c r="W51" i="98"/>
  <c r="X51" i="98"/>
  <c r="S46" i="98"/>
  <c r="I46" i="98"/>
  <c r="J46" i="98"/>
  <c r="W50" i="98"/>
  <c r="X50" i="98"/>
  <c r="S44" i="98"/>
  <c r="I44" i="98"/>
  <c r="J44" i="98"/>
  <c r="W49" i="98"/>
  <c r="X49" i="98"/>
  <c r="S43" i="98"/>
  <c r="I43" i="98"/>
  <c r="J43" i="98"/>
  <c r="W46" i="98"/>
  <c r="X46" i="98"/>
  <c r="S144" i="98"/>
  <c r="W45" i="98"/>
  <c r="X45" i="98"/>
  <c r="S40" i="98"/>
  <c r="I40" i="98"/>
  <c r="J40" i="98"/>
  <c r="S39" i="98"/>
  <c r="I39" i="98"/>
  <c r="J39" i="98"/>
  <c r="S38" i="98"/>
  <c r="I38" i="98"/>
  <c r="J38" i="98"/>
  <c r="W42" i="98"/>
  <c r="X42" i="98"/>
  <c r="S37" i="98"/>
  <c r="I37" i="98"/>
  <c r="J37" i="98"/>
  <c r="W40" i="98"/>
  <c r="X40" i="98"/>
  <c r="S36" i="98"/>
  <c r="I36" i="98"/>
  <c r="J36" i="98"/>
  <c r="W39" i="98"/>
  <c r="X39" i="98"/>
  <c r="S35" i="98"/>
  <c r="I35" i="98"/>
  <c r="J35" i="98"/>
  <c r="W38" i="98"/>
  <c r="X38" i="98"/>
  <c r="S34" i="98"/>
  <c r="I34" i="98"/>
  <c r="J34" i="98"/>
  <c r="W37" i="98"/>
  <c r="X37" i="98"/>
  <c r="S33" i="98"/>
  <c r="I33" i="98"/>
  <c r="J33" i="98"/>
  <c r="W36" i="98"/>
  <c r="X36" i="98"/>
  <c r="S32" i="98"/>
  <c r="I32" i="98"/>
  <c r="J32" i="98"/>
  <c r="W35" i="98"/>
  <c r="X35" i="98"/>
  <c r="S31" i="98"/>
  <c r="I31" i="98"/>
  <c r="J31" i="98"/>
  <c r="W32" i="98"/>
  <c r="X32" i="98"/>
  <c r="S81" i="98"/>
  <c r="W31" i="98"/>
  <c r="X31" i="98"/>
  <c r="S29" i="98"/>
  <c r="I29" i="98"/>
  <c r="J29" i="98"/>
  <c r="X30" i="98"/>
  <c r="S28" i="98"/>
  <c r="I28" i="98"/>
  <c r="J28" i="98"/>
  <c r="W29" i="98"/>
  <c r="X29" i="98"/>
  <c r="S27" i="98"/>
  <c r="I27" i="98"/>
  <c r="J27" i="98"/>
  <c r="W28" i="98"/>
  <c r="X28" i="98"/>
  <c r="S41" i="98"/>
  <c r="J45" i="98"/>
  <c r="W27" i="98"/>
  <c r="X27" i="98"/>
  <c r="S45" i="98"/>
  <c r="S26" i="98"/>
  <c r="N26" i="98"/>
  <c r="M26" i="98"/>
  <c r="L26" i="98"/>
  <c r="I26" i="98"/>
  <c r="J26" i="98"/>
  <c r="S25" i="98"/>
  <c r="N25" i="98"/>
  <c r="M25" i="98"/>
  <c r="L25" i="98"/>
  <c r="I25" i="98"/>
  <c r="J25" i="98"/>
  <c r="L24" i="98"/>
  <c r="W24" i="98"/>
  <c r="X24" i="98"/>
  <c r="S24" i="98"/>
  <c r="N24" i="98"/>
  <c r="M24" i="98"/>
  <c r="I24" i="98"/>
  <c r="J24" i="98"/>
  <c r="L21" i="98"/>
  <c r="L23" i="98"/>
  <c r="W23" i="98"/>
  <c r="X23" i="98"/>
  <c r="S21" i="98"/>
  <c r="N21" i="98"/>
  <c r="M21" i="98"/>
  <c r="I21" i="98"/>
  <c r="J21" i="98"/>
  <c r="L20" i="98"/>
  <c r="W22" i="98"/>
  <c r="X22" i="98"/>
  <c r="S20" i="98"/>
  <c r="N20" i="98"/>
  <c r="M20" i="98"/>
  <c r="I20" i="98"/>
  <c r="J20" i="98"/>
  <c r="L19" i="98"/>
  <c r="W21" i="98"/>
  <c r="X21" i="98"/>
  <c r="S19" i="98"/>
  <c r="N19" i="98"/>
  <c r="M19" i="98"/>
  <c r="I19" i="98"/>
  <c r="J19" i="98"/>
  <c r="L16" i="98"/>
  <c r="W16" i="98"/>
  <c r="X16" i="98"/>
  <c r="S16" i="98"/>
  <c r="N16" i="98"/>
  <c r="M16" i="98"/>
  <c r="I16" i="98"/>
  <c r="J16" i="98"/>
  <c r="L15" i="98"/>
  <c r="W15" i="98"/>
  <c r="X15" i="98"/>
  <c r="S15" i="98"/>
  <c r="N15" i="98"/>
  <c r="M15" i="98"/>
  <c r="I15" i="98"/>
  <c r="J15" i="98"/>
  <c r="L14" i="98"/>
  <c r="W14" i="98"/>
  <c r="X14" i="98"/>
  <c r="S14" i="98"/>
  <c r="N14" i="98"/>
  <c r="M14" i="98"/>
  <c r="I14" i="98"/>
  <c r="J14" i="98"/>
  <c r="L12" i="98"/>
  <c r="W13" i="98"/>
  <c r="X13" i="98"/>
  <c r="S12" i="98"/>
  <c r="N12" i="98"/>
  <c r="M12" i="98"/>
  <c r="I12" i="98"/>
  <c r="J12" i="98"/>
  <c r="L11" i="98"/>
  <c r="W12" i="98"/>
  <c r="X12" i="98"/>
  <c r="S11" i="98"/>
  <c r="N11" i="98"/>
  <c r="M11" i="98"/>
  <c r="I11" i="98"/>
  <c r="J11" i="98"/>
  <c r="L10" i="98"/>
  <c r="W11" i="98"/>
  <c r="X11" i="98"/>
  <c r="S10" i="98"/>
  <c r="N10" i="98"/>
  <c r="M10" i="98"/>
  <c r="I10" i="98"/>
  <c r="J10" i="98"/>
  <c r="L9" i="98"/>
  <c r="W10" i="98"/>
  <c r="X10" i="98"/>
  <c r="S9" i="98"/>
  <c r="N9" i="98"/>
  <c r="M9" i="98"/>
  <c r="I9" i="98"/>
  <c r="J9" i="98"/>
  <c r="L7" i="98"/>
  <c r="W9" i="98"/>
  <c r="X9" i="98"/>
  <c r="S7" i="98"/>
  <c r="N7" i="98"/>
  <c r="M7" i="98"/>
  <c r="I7" i="98"/>
  <c r="J7" i="98"/>
  <c r="L8" i="98"/>
  <c r="W8" i="98"/>
  <c r="X8" i="98"/>
  <c r="S23" i="98"/>
  <c r="N23" i="98"/>
  <c r="M23" i="98"/>
  <c r="I23" i="98"/>
  <c r="J23" i="98"/>
  <c r="W7" i="98"/>
  <c r="X7" i="98"/>
  <c r="S8" i="98"/>
  <c r="N8" i="98"/>
  <c r="M8" i="98"/>
  <c r="J8" i="98"/>
  <c r="L6" i="98"/>
  <c r="W6" i="98"/>
  <c r="X6" i="98"/>
  <c r="S6" i="98"/>
  <c r="N6" i="98"/>
  <c r="M6" i="98"/>
  <c r="I6" i="98"/>
  <c r="J6" i="98"/>
  <c r="I154" i="97"/>
  <c r="L26" i="97"/>
  <c r="W26" i="97"/>
  <c r="X26" i="97"/>
  <c r="J25" i="97"/>
  <c r="L25" i="97"/>
  <c r="W25" i="97"/>
  <c r="X25" i="97"/>
  <c r="L30" i="97"/>
  <c r="W30" i="97"/>
  <c r="X30" i="97"/>
  <c r="L43" i="97"/>
  <c r="W43" i="97"/>
  <c r="X43" i="97"/>
  <c r="L154" i="97"/>
  <c r="W154" i="97"/>
  <c r="X154" i="97"/>
  <c r="S154" i="97"/>
  <c r="I177" i="97"/>
  <c r="J177" i="97"/>
  <c r="L177" i="97"/>
  <c r="N177" i="97"/>
  <c r="M177" i="97"/>
  <c r="I176" i="97"/>
  <c r="J176" i="97"/>
  <c r="L176" i="97"/>
  <c r="N176" i="97"/>
  <c r="M176" i="97"/>
  <c r="I174" i="97"/>
  <c r="J174" i="97"/>
  <c r="L174" i="97"/>
  <c r="N174" i="97"/>
  <c r="M174" i="97"/>
  <c r="N154" i="97"/>
  <c r="M154" i="97"/>
  <c r="S25" i="97"/>
  <c r="S26" i="97"/>
  <c r="L84" i="97"/>
  <c r="W84" i="97"/>
  <c r="X84" i="97"/>
  <c r="L85" i="97"/>
  <c r="W85" i="97"/>
  <c r="X85" i="97"/>
  <c r="L86" i="97"/>
  <c r="W86" i="97"/>
  <c r="X86" i="97"/>
  <c r="W87" i="97"/>
  <c r="X87" i="97"/>
  <c r="W88" i="97"/>
  <c r="X88" i="97"/>
  <c r="L77" i="97"/>
  <c r="W77" i="97"/>
  <c r="X77" i="97"/>
  <c r="L180" i="97"/>
  <c r="W180" i="97"/>
  <c r="X180" i="97"/>
  <c r="S180" i="97"/>
  <c r="N180" i="97"/>
  <c r="M180" i="97"/>
  <c r="I180" i="97"/>
  <c r="J180" i="97"/>
  <c r="L179" i="97"/>
  <c r="W179" i="97"/>
  <c r="X179" i="97"/>
  <c r="S179" i="97"/>
  <c r="N179" i="97"/>
  <c r="M179" i="97"/>
  <c r="I179" i="97"/>
  <c r="J179" i="97"/>
  <c r="L178" i="97"/>
  <c r="W178" i="97"/>
  <c r="X178" i="97"/>
  <c r="S178" i="97"/>
  <c r="N178" i="97"/>
  <c r="M178" i="97"/>
  <c r="I178" i="97"/>
  <c r="J178" i="97"/>
  <c r="S43" i="97"/>
  <c r="N43" i="97"/>
  <c r="I43" i="97"/>
  <c r="M43" i="97"/>
  <c r="I140" i="97"/>
  <c r="J140" i="97"/>
  <c r="L140" i="97"/>
  <c r="W140" i="97"/>
  <c r="X140" i="97"/>
  <c r="S140" i="97"/>
  <c r="N140" i="97"/>
  <c r="M140" i="97"/>
  <c r="L175" i="97"/>
  <c r="W175" i="97"/>
  <c r="X175" i="97"/>
  <c r="S175" i="97"/>
  <c r="N175" i="97"/>
  <c r="M175" i="97"/>
  <c r="I175" i="97"/>
  <c r="J175" i="97"/>
  <c r="L173" i="97"/>
  <c r="W173" i="97"/>
  <c r="X173" i="97"/>
  <c r="S173" i="97"/>
  <c r="N173" i="97"/>
  <c r="M173" i="97"/>
  <c r="I173" i="97"/>
  <c r="J173" i="97"/>
  <c r="L172" i="97"/>
  <c r="W172" i="97"/>
  <c r="X172" i="97"/>
  <c r="S172" i="97"/>
  <c r="N172" i="97"/>
  <c r="M172" i="97"/>
  <c r="I172" i="97"/>
  <c r="J172" i="97"/>
  <c r="L171" i="97"/>
  <c r="W171" i="97"/>
  <c r="X171" i="97"/>
  <c r="S171" i="97"/>
  <c r="N171" i="97"/>
  <c r="M171" i="97"/>
  <c r="I171" i="97"/>
  <c r="J171" i="97"/>
  <c r="L170" i="97"/>
  <c r="W170" i="97"/>
  <c r="X170" i="97"/>
  <c r="S170" i="97"/>
  <c r="N170" i="97"/>
  <c r="M170" i="97"/>
  <c r="I170" i="97"/>
  <c r="J170" i="97"/>
  <c r="L169" i="97"/>
  <c r="W169" i="97"/>
  <c r="X169" i="97"/>
  <c r="S169" i="97"/>
  <c r="N169" i="97"/>
  <c r="M169" i="97"/>
  <c r="I169" i="97"/>
  <c r="J169" i="97"/>
  <c r="L168" i="97"/>
  <c r="W168" i="97"/>
  <c r="X168" i="97"/>
  <c r="S168" i="97"/>
  <c r="N168" i="97"/>
  <c r="M168" i="97"/>
  <c r="I168" i="97"/>
  <c r="J168" i="97"/>
  <c r="S165" i="97"/>
  <c r="N165" i="97"/>
  <c r="M165" i="97"/>
  <c r="L165" i="97"/>
  <c r="I165" i="97"/>
  <c r="J165" i="97"/>
  <c r="S164" i="97"/>
  <c r="N164" i="97"/>
  <c r="M164" i="97"/>
  <c r="L164" i="97"/>
  <c r="I164" i="97"/>
  <c r="J164" i="97"/>
  <c r="L163" i="97"/>
  <c r="W163" i="97"/>
  <c r="X163" i="97"/>
  <c r="S163" i="97"/>
  <c r="N163" i="97"/>
  <c r="M163" i="97"/>
  <c r="I163" i="97"/>
  <c r="J163" i="97"/>
  <c r="L162" i="97"/>
  <c r="W162" i="97"/>
  <c r="X162" i="97"/>
  <c r="S162" i="97"/>
  <c r="N162" i="97"/>
  <c r="M162" i="97"/>
  <c r="I162" i="97"/>
  <c r="J162" i="97"/>
  <c r="L161" i="97"/>
  <c r="W161" i="97"/>
  <c r="X161" i="97"/>
  <c r="S161" i="97"/>
  <c r="N161" i="97"/>
  <c r="M161" i="97"/>
  <c r="I161" i="97"/>
  <c r="J161" i="97"/>
  <c r="S160" i="97"/>
  <c r="N160" i="97"/>
  <c r="M160" i="97"/>
  <c r="L160" i="97"/>
  <c r="I160" i="97"/>
  <c r="J160" i="97"/>
  <c r="L159" i="97"/>
  <c r="W159" i="97"/>
  <c r="X159" i="97"/>
  <c r="S159" i="97"/>
  <c r="N159" i="97"/>
  <c r="M159" i="97"/>
  <c r="I159" i="97"/>
  <c r="J159" i="97"/>
  <c r="L158" i="97"/>
  <c r="W158" i="97"/>
  <c r="X158" i="97"/>
  <c r="S158" i="97"/>
  <c r="N158" i="97"/>
  <c r="M158" i="97"/>
  <c r="I158" i="97"/>
  <c r="J158" i="97"/>
  <c r="L157" i="97"/>
  <c r="W157" i="97"/>
  <c r="X157" i="97"/>
  <c r="S157" i="97"/>
  <c r="N157" i="97"/>
  <c r="M157" i="97"/>
  <c r="I157" i="97"/>
  <c r="J157" i="97"/>
  <c r="L156" i="97"/>
  <c r="W156" i="97"/>
  <c r="X156" i="97"/>
  <c r="S156" i="97"/>
  <c r="N156" i="97"/>
  <c r="M156" i="97"/>
  <c r="I156" i="97"/>
  <c r="J156" i="97"/>
  <c r="L155" i="97"/>
  <c r="W155" i="97"/>
  <c r="X155" i="97"/>
  <c r="S155" i="97"/>
  <c r="N155" i="97"/>
  <c r="M155" i="97"/>
  <c r="I155" i="97"/>
  <c r="J155" i="97"/>
  <c r="I76" i="97"/>
  <c r="J76" i="97"/>
  <c r="L76" i="97"/>
  <c r="W76" i="97"/>
  <c r="X76" i="97"/>
  <c r="S76" i="97"/>
  <c r="N76" i="97"/>
  <c r="M76" i="97"/>
  <c r="L153" i="97"/>
  <c r="W153" i="97"/>
  <c r="X153" i="97"/>
  <c r="S153" i="97"/>
  <c r="N153" i="97"/>
  <c r="M153" i="97"/>
  <c r="I153" i="97"/>
  <c r="J153" i="97"/>
  <c r="L152" i="97"/>
  <c r="W152" i="97"/>
  <c r="X152" i="97"/>
  <c r="S152" i="97"/>
  <c r="N152" i="97"/>
  <c r="M152" i="97"/>
  <c r="I152" i="97"/>
  <c r="J152" i="97"/>
  <c r="L151" i="97"/>
  <c r="W151" i="97"/>
  <c r="X151" i="97"/>
  <c r="S151" i="97"/>
  <c r="N151" i="97"/>
  <c r="M151" i="97"/>
  <c r="I151" i="97"/>
  <c r="J151" i="97"/>
  <c r="L150" i="97"/>
  <c r="W150" i="97"/>
  <c r="X150" i="97"/>
  <c r="S150" i="97"/>
  <c r="N150" i="97"/>
  <c r="M150" i="97"/>
  <c r="I150" i="97"/>
  <c r="J150" i="97"/>
  <c r="S149" i="97"/>
  <c r="N149" i="97"/>
  <c r="M149" i="97"/>
  <c r="L149" i="97"/>
  <c r="I149" i="97"/>
  <c r="J149" i="97"/>
  <c r="L148" i="97"/>
  <c r="W148" i="97"/>
  <c r="X148" i="97"/>
  <c r="S148" i="97"/>
  <c r="N148" i="97"/>
  <c r="M148" i="97"/>
  <c r="I148" i="97"/>
  <c r="J148" i="97"/>
  <c r="L147" i="97"/>
  <c r="W147" i="97"/>
  <c r="X147" i="97"/>
  <c r="S147" i="97"/>
  <c r="N147" i="97"/>
  <c r="M147" i="97"/>
  <c r="I147" i="97"/>
  <c r="J147" i="97"/>
  <c r="L144" i="97"/>
  <c r="W144" i="97"/>
  <c r="X144" i="97"/>
  <c r="S144" i="97"/>
  <c r="N144" i="97"/>
  <c r="M144" i="97"/>
  <c r="I144" i="97"/>
  <c r="J144" i="97"/>
  <c r="L143" i="97"/>
  <c r="W143" i="97"/>
  <c r="X143" i="97"/>
  <c r="S143" i="97"/>
  <c r="N143" i="97"/>
  <c r="M143" i="97"/>
  <c r="I143" i="97"/>
  <c r="J143" i="97"/>
  <c r="L142" i="97"/>
  <c r="W142" i="97"/>
  <c r="X142" i="97"/>
  <c r="S142" i="97"/>
  <c r="N142" i="97"/>
  <c r="M142" i="97"/>
  <c r="I142" i="97"/>
  <c r="J142" i="97"/>
  <c r="L141" i="97"/>
  <c r="W141" i="97"/>
  <c r="X141" i="97"/>
  <c r="S141" i="97"/>
  <c r="N141" i="97"/>
  <c r="M141" i="97"/>
  <c r="I141" i="97"/>
  <c r="J141" i="97"/>
  <c r="I132" i="97"/>
  <c r="J132" i="97"/>
  <c r="L132" i="97"/>
  <c r="W132" i="97"/>
  <c r="X132" i="97"/>
  <c r="S132" i="97"/>
  <c r="N132" i="97"/>
  <c r="M132" i="97"/>
  <c r="S139" i="97"/>
  <c r="N139" i="97"/>
  <c r="M139" i="97"/>
  <c r="L139" i="97"/>
  <c r="I139" i="97"/>
  <c r="J139" i="97"/>
  <c r="L138" i="97"/>
  <c r="W138" i="97"/>
  <c r="X138" i="97"/>
  <c r="S138" i="97"/>
  <c r="N138" i="97"/>
  <c r="M138" i="97"/>
  <c r="I138" i="97"/>
  <c r="J138" i="97"/>
  <c r="L137" i="97"/>
  <c r="W137" i="97"/>
  <c r="X137" i="97"/>
  <c r="S137" i="97"/>
  <c r="N137" i="97"/>
  <c r="M137" i="97"/>
  <c r="I137" i="97"/>
  <c r="J137" i="97"/>
  <c r="L136" i="97"/>
  <c r="W136" i="97"/>
  <c r="X136" i="97"/>
  <c r="S136" i="97"/>
  <c r="N136" i="97"/>
  <c r="M136" i="97"/>
  <c r="I136" i="97"/>
  <c r="J136" i="97"/>
  <c r="L135" i="97"/>
  <c r="W135" i="97"/>
  <c r="X135" i="97"/>
  <c r="S135" i="97"/>
  <c r="N135" i="97"/>
  <c r="M135" i="97"/>
  <c r="I135" i="97"/>
  <c r="J135" i="97"/>
  <c r="L134" i="97"/>
  <c r="W134" i="97"/>
  <c r="X134" i="97"/>
  <c r="S134" i="97"/>
  <c r="N134" i="97"/>
  <c r="M134" i="97"/>
  <c r="I134" i="97"/>
  <c r="J134" i="97"/>
  <c r="S133" i="97"/>
  <c r="N133" i="97"/>
  <c r="M133" i="97"/>
  <c r="L133" i="97"/>
  <c r="I133" i="97"/>
  <c r="J133" i="97"/>
  <c r="I50" i="97"/>
  <c r="J50" i="97"/>
  <c r="L50" i="97"/>
  <c r="W50" i="97"/>
  <c r="X50" i="97"/>
  <c r="S50" i="97"/>
  <c r="N50" i="97"/>
  <c r="M50" i="97"/>
  <c r="L131" i="97"/>
  <c r="W131" i="97"/>
  <c r="X131" i="97"/>
  <c r="S131" i="97"/>
  <c r="N131" i="97"/>
  <c r="M131" i="97"/>
  <c r="I131" i="97"/>
  <c r="J131" i="97"/>
  <c r="L130" i="97"/>
  <c r="W130" i="97"/>
  <c r="X130" i="97"/>
  <c r="S130" i="97"/>
  <c r="N130" i="97"/>
  <c r="M130" i="97"/>
  <c r="I130" i="97"/>
  <c r="J130" i="97"/>
  <c r="L129" i="97"/>
  <c r="W129" i="97"/>
  <c r="X129" i="97"/>
  <c r="S129" i="97"/>
  <c r="N129" i="97"/>
  <c r="M129" i="97"/>
  <c r="I129" i="97"/>
  <c r="J129" i="97"/>
  <c r="L128" i="97"/>
  <c r="W128" i="97"/>
  <c r="X128" i="97"/>
  <c r="S128" i="97"/>
  <c r="N128" i="97"/>
  <c r="M128" i="97"/>
  <c r="I128" i="97"/>
  <c r="J128" i="97"/>
  <c r="L127" i="97"/>
  <c r="W127" i="97"/>
  <c r="X127" i="97"/>
  <c r="S127" i="97"/>
  <c r="N127" i="97"/>
  <c r="M127" i="97"/>
  <c r="I127" i="97"/>
  <c r="J127" i="97"/>
  <c r="L126" i="97"/>
  <c r="W126" i="97"/>
  <c r="X126" i="97"/>
  <c r="S126" i="97"/>
  <c r="N126" i="97"/>
  <c r="M126" i="97"/>
  <c r="I126" i="97"/>
  <c r="J126" i="97"/>
  <c r="L125" i="97"/>
  <c r="W125" i="97"/>
  <c r="X125" i="97"/>
  <c r="S125" i="97"/>
  <c r="N125" i="97"/>
  <c r="M125" i="97"/>
  <c r="I125" i="97"/>
  <c r="J125" i="97"/>
  <c r="L122" i="97"/>
  <c r="W122" i="97"/>
  <c r="X122" i="97"/>
  <c r="S122" i="97"/>
  <c r="N122" i="97"/>
  <c r="M122" i="97"/>
  <c r="I122" i="97"/>
  <c r="J122" i="97"/>
  <c r="L121" i="97"/>
  <c r="W121" i="97"/>
  <c r="X121" i="97"/>
  <c r="S121" i="97"/>
  <c r="N121" i="97"/>
  <c r="M121" i="97"/>
  <c r="I121" i="97"/>
  <c r="J121" i="97"/>
  <c r="L120" i="97"/>
  <c r="W120" i="97"/>
  <c r="X120" i="97"/>
  <c r="S120" i="97"/>
  <c r="N120" i="97"/>
  <c r="M120" i="97"/>
  <c r="I120" i="97"/>
  <c r="J120" i="97"/>
  <c r="L119" i="97"/>
  <c r="W119" i="97"/>
  <c r="X119" i="97"/>
  <c r="S119" i="97"/>
  <c r="N119" i="97"/>
  <c r="M119" i="97"/>
  <c r="I119" i="97"/>
  <c r="J119" i="97"/>
  <c r="L118" i="97"/>
  <c r="W118" i="97"/>
  <c r="X118" i="97"/>
  <c r="S118" i="97"/>
  <c r="N118" i="97"/>
  <c r="M118" i="97"/>
  <c r="I118" i="97"/>
  <c r="J118" i="97"/>
  <c r="S117" i="97"/>
  <c r="N117" i="97"/>
  <c r="M117" i="97"/>
  <c r="L117" i="97"/>
  <c r="I117" i="97"/>
  <c r="J117" i="97"/>
  <c r="S116" i="97"/>
  <c r="N116" i="97"/>
  <c r="M116" i="97"/>
  <c r="L116" i="97"/>
  <c r="I116" i="97"/>
  <c r="J116" i="97"/>
  <c r="L115" i="97"/>
  <c r="W115" i="97"/>
  <c r="X115" i="97"/>
  <c r="S115" i="97"/>
  <c r="N115" i="97"/>
  <c r="M115" i="97"/>
  <c r="I115" i="97"/>
  <c r="J115" i="97"/>
  <c r="L114" i="97"/>
  <c r="W114" i="97"/>
  <c r="X114" i="97"/>
  <c r="S114" i="97"/>
  <c r="N114" i="97"/>
  <c r="M114" i="97"/>
  <c r="I114" i="97"/>
  <c r="J114" i="97"/>
  <c r="L113" i="97"/>
  <c r="W113" i="97"/>
  <c r="X113" i="97"/>
  <c r="S113" i="97"/>
  <c r="N113" i="97"/>
  <c r="M113" i="97"/>
  <c r="I113" i="97"/>
  <c r="J113" i="97"/>
  <c r="L112" i="97"/>
  <c r="W112" i="97"/>
  <c r="X112" i="97"/>
  <c r="S112" i="97"/>
  <c r="N112" i="97"/>
  <c r="M112" i="97"/>
  <c r="I112" i="97"/>
  <c r="J112" i="97"/>
  <c r="L111" i="97"/>
  <c r="W111" i="97"/>
  <c r="X111" i="97"/>
  <c r="S111" i="97"/>
  <c r="N111" i="97"/>
  <c r="M111" i="97"/>
  <c r="I111" i="97"/>
  <c r="J111" i="97"/>
  <c r="L110" i="97"/>
  <c r="W110" i="97"/>
  <c r="X110" i="97"/>
  <c r="S110" i="97"/>
  <c r="N110" i="97"/>
  <c r="M110" i="97"/>
  <c r="I110" i="97"/>
  <c r="J110" i="97"/>
  <c r="L109" i="97"/>
  <c r="W109" i="97"/>
  <c r="X109" i="97"/>
  <c r="S109" i="97"/>
  <c r="N109" i="97"/>
  <c r="M109" i="97"/>
  <c r="I109" i="97"/>
  <c r="J109" i="97"/>
  <c r="L108" i="97"/>
  <c r="W108" i="97"/>
  <c r="X108" i="97"/>
  <c r="S108" i="97"/>
  <c r="N108" i="97"/>
  <c r="M108" i="97"/>
  <c r="I108" i="97"/>
  <c r="J108" i="97"/>
  <c r="L105" i="97"/>
  <c r="W105" i="97"/>
  <c r="X105" i="97"/>
  <c r="S105" i="97"/>
  <c r="N105" i="97"/>
  <c r="M105" i="97"/>
  <c r="I105" i="97"/>
  <c r="J105" i="97"/>
  <c r="L104" i="97"/>
  <c r="W104" i="97"/>
  <c r="X104" i="97"/>
  <c r="S104" i="97"/>
  <c r="N104" i="97"/>
  <c r="M104" i="97"/>
  <c r="I104" i="97"/>
  <c r="J104" i="97"/>
  <c r="L103" i="97"/>
  <c r="W103" i="97"/>
  <c r="X103" i="97"/>
  <c r="S103" i="97"/>
  <c r="N103" i="97"/>
  <c r="M103" i="97"/>
  <c r="I103" i="97"/>
  <c r="J103" i="97"/>
  <c r="L102" i="97"/>
  <c r="W102" i="97"/>
  <c r="X102" i="97"/>
  <c r="S102" i="97"/>
  <c r="N102" i="97"/>
  <c r="M102" i="97"/>
  <c r="I102" i="97"/>
  <c r="J102" i="97"/>
  <c r="L101" i="97"/>
  <c r="W101" i="97"/>
  <c r="X101" i="97"/>
  <c r="S101" i="97"/>
  <c r="N101" i="97"/>
  <c r="M101" i="97"/>
  <c r="I101" i="97"/>
  <c r="J101" i="97"/>
  <c r="L100" i="97"/>
  <c r="W100" i="97"/>
  <c r="X100" i="97"/>
  <c r="S100" i="97"/>
  <c r="N100" i="97"/>
  <c r="M100" i="97"/>
  <c r="I100" i="97"/>
  <c r="J100" i="97"/>
  <c r="L98" i="97"/>
  <c r="W98" i="97"/>
  <c r="X98" i="97"/>
  <c r="N98" i="97"/>
  <c r="M98" i="97"/>
  <c r="J98" i="97"/>
  <c r="L97" i="97"/>
  <c r="W97" i="97"/>
  <c r="X97" i="97"/>
  <c r="S97" i="97"/>
  <c r="N97" i="97"/>
  <c r="M97" i="97"/>
  <c r="I97" i="97"/>
  <c r="J97" i="97"/>
  <c r="L96" i="97"/>
  <c r="W96" i="97"/>
  <c r="X96" i="97"/>
  <c r="S96" i="97"/>
  <c r="N96" i="97"/>
  <c r="M96" i="97"/>
  <c r="I96" i="97"/>
  <c r="J96" i="97"/>
  <c r="L95" i="97"/>
  <c r="W95" i="97"/>
  <c r="X95" i="97"/>
  <c r="S95" i="97"/>
  <c r="N95" i="97"/>
  <c r="M95" i="97"/>
  <c r="I95" i="97"/>
  <c r="J95" i="97"/>
  <c r="L94" i="97"/>
  <c r="W94" i="97"/>
  <c r="X94" i="97"/>
  <c r="S94" i="97"/>
  <c r="N94" i="97"/>
  <c r="M94" i="97"/>
  <c r="I94" i="97"/>
  <c r="J94" i="97"/>
  <c r="L93" i="97"/>
  <c r="W93" i="97"/>
  <c r="X93" i="97"/>
  <c r="S93" i="97"/>
  <c r="N93" i="97"/>
  <c r="M93" i="97"/>
  <c r="I93" i="97"/>
  <c r="J93" i="97"/>
  <c r="L92" i="97"/>
  <c r="W92" i="97"/>
  <c r="X92" i="97"/>
  <c r="S92" i="97"/>
  <c r="N92" i="97"/>
  <c r="M92" i="97"/>
  <c r="I92" i="97"/>
  <c r="J92" i="97"/>
  <c r="L91" i="97"/>
  <c r="W91" i="97"/>
  <c r="X91" i="97"/>
  <c r="S91" i="97"/>
  <c r="N91" i="97"/>
  <c r="M91" i="97"/>
  <c r="I91" i="97"/>
  <c r="J91" i="97"/>
  <c r="L90" i="97"/>
  <c r="W90" i="97"/>
  <c r="X90" i="97"/>
  <c r="S90" i="97"/>
  <c r="N90" i="97"/>
  <c r="M90" i="97"/>
  <c r="I90" i="97"/>
  <c r="J90" i="97"/>
  <c r="L89" i="97"/>
  <c r="W89" i="97"/>
  <c r="X89" i="97"/>
  <c r="S89" i="97"/>
  <c r="N89" i="97"/>
  <c r="M89" i="97"/>
  <c r="I89" i="97"/>
  <c r="J89" i="97"/>
  <c r="S86" i="97"/>
  <c r="N86" i="97"/>
  <c r="M86" i="97"/>
  <c r="I86" i="97"/>
  <c r="J86" i="97"/>
  <c r="S85" i="97"/>
  <c r="N85" i="97"/>
  <c r="M85" i="97"/>
  <c r="I85" i="97"/>
  <c r="J85" i="97"/>
  <c r="S84" i="97"/>
  <c r="N84" i="97"/>
  <c r="M84" i="97"/>
  <c r="I84" i="97"/>
  <c r="J84" i="97"/>
  <c r="L83" i="97"/>
  <c r="W83" i="97"/>
  <c r="X83" i="97"/>
  <c r="S83" i="97"/>
  <c r="N83" i="97"/>
  <c r="M83" i="97"/>
  <c r="I83" i="97"/>
  <c r="J83" i="97"/>
  <c r="L82" i="97"/>
  <c r="W82" i="97"/>
  <c r="X82" i="97"/>
  <c r="S82" i="97"/>
  <c r="N82" i="97"/>
  <c r="M82" i="97"/>
  <c r="I82" i="97"/>
  <c r="J82" i="97"/>
  <c r="L81" i="97"/>
  <c r="W81" i="97"/>
  <c r="X81" i="97"/>
  <c r="S81" i="97"/>
  <c r="N81" i="97"/>
  <c r="M81" i="97"/>
  <c r="I81" i="97"/>
  <c r="J81" i="97"/>
  <c r="L80" i="97"/>
  <c r="W80" i="97"/>
  <c r="X80" i="97"/>
  <c r="N80" i="97"/>
  <c r="M80" i="97"/>
  <c r="I80" i="97"/>
  <c r="J80" i="97"/>
  <c r="L79" i="97"/>
  <c r="W79" i="97"/>
  <c r="X79" i="97"/>
  <c r="S79" i="97"/>
  <c r="N79" i="97"/>
  <c r="M79" i="97"/>
  <c r="I79" i="97"/>
  <c r="J79" i="97"/>
  <c r="L78" i="97"/>
  <c r="W78" i="97"/>
  <c r="X78" i="97"/>
  <c r="S78" i="97"/>
  <c r="N78" i="97"/>
  <c r="M78" i="97"/>
  <c r="I78" i="97"/>
  <c r="J78" i="97"/>
  <c r="S77" i="97"/>
  <c r="N77" i="97"/>
  <c r="M77" i="97"/>
  <c r="I77" i="97"/>
  <c r="J77" i="97"/>
  <c r="S30" i="97"/>
  <c r="N30" i="97"/>
  <c r="M30" i="97"/>
  <c r="L75" i="97"/>
  <c r="W75" i="97"/>
  <c r="X75" i="97"/>
  <c r="S75" i="97"/>
  <c r="N75" i="97"/>
  <c r="M75" i="97"/>
  <c r="I75" i="97"/>
  <c r="J75" i="97"/>
  <c r="W174" i="97"/>
  <c r="X174" i="97"/>
  <c r="S174" i="97"/>
  <c r="L73" i="97"/>
  <c r="W73" i="97"/>
  <c r="X73" i="97"/>
  <c r="S73" i="97"/>
  <c r="N73" i="97"/>
  <c r="M73" i="97"/>
  <c r="I73" i="97"/>
  <c r="J73" i="97"/>
  <c r="L72" i="97"/>
  <c r="W72" i="97"/>
  <c r="X72" i="97"/>
  <c r="S72" i="97"/>
  <c r="N72" i="97"/>
  <c r="M72" i="97"/>
  <c r="I72" i="97"/>
  <c r="J72" i="97"/>
  <c r="S71" i="97"/>
  <c r="N71" i="97"/>
  <c r="M71" i="97"/>
  <c r="L71" i="97"/>
  <c r="I71" i="97"/>
  <c r="J71" i="97"/>
  <c r="S70" i="97"/>
  <c r="N70" i="97"/>
  <c r="M70" i="97"/>
  <c r="L70" i="97"/>
  <c r="I70" i="97"/>
  <c r="J70" i="97"/>
  <c r="L69" i="97"/>
  <c r="W69" i="97"/>
  <c r="X69" i="97"/>
  <c r="S69" i="97"/>
  <c r="N69" i="97"/>
  <c r="M69" i="97"/>
  <c r="I69" i="97"/>
  <c r="J69" i="97"/>
  <c r="L66" i="97"/>
  <c r="W66" i="97"/>
  <c r="X66" i="97"/>
  <c r="S66" i="97"/>
  <c r="N66" i="97"/>
  <c r="M66" i="97"/>
  <c r="I66" i="97"/>
  <c r="J66" i="97"/>
  <c r="L65" i="97"/>
  <c r="W65" i="97"/>
  <c r="X65" i="97"/>
  <c r="S65" i="97"/>
  <c r="N65" i="97"/>
  <c r="M65" i="97"/>
  <c r="I65" i="97"/>
  <c r="J65" i="97"/>
  <c r="L64" i="97"/>
  <c r="W64" i="97"/>
  <c r="X64" i="97"/>
  <c r="N64" i="97"/>
  <c r="M64" i="97"/>
  <c r="I64" i="97"/>
  <c r="J64" i="97"/>
  <c r="S63" i="97"/>
  <c r="N63" i="97"/>
  <c r="M63" i="97"/>
  <c r="L63" i="97"/>
  <c r="I63" i="97"/>
  <c r="J63" i="97"/>
  <c r="L62" i="97"/>
  <c r="W62" i="97"/>
  <c r="X62" i="97"/>
  <c r="S62" i="97"/>
  <c r="N62" i="97"/>
  <c r="M62" i="97"/>
  <c r="I62" i="97"/>
  <c r="J62" i="97"/>
  <c r="L61" i="97"/>
  <c r="W61" i="97"/>
  <c r="X61" i="97"/>
  <c r="S61" i="97"/>
  <c r="N61" i="97"/>
  <c r="M61" i="97"/>
  <c r="I61" i="97"/>
  <c r="J61" i="97"/>
  <c r="L60" i="97"/>
  <c r="W60" i="97"/>
  <c r="X60" i="97"/>
  <c r="S60" i="97"/>
  <c r="N60" i="97"/>
  <c r="M60" i="97"/>
  <c r="I60" i="97"/>
  <c r="J60" i="97"/>
  <c r="L59" i="97"/>
  <c r="W59" i="97"/>
  <c r="X59" i="97"/>
  <c r="S59" i="97"/>
  <c r="N59" i="97"/>
  <c r="M59" i="97"/>
  <c r="I59" i="97"/>
  <c r="J59" i="97"/>
  <c r="L58" i="97"/>
  <c r="W58" i="97"/>
  <c r="X58" i="97"/>
  <c r="S58" i="97"/>
  <c r="N58" i="97"/>
  <c r="M58" i="97"/>
  <c r="I58" i="97"/>
  <c r="J58" i="97"/>
  <c r="S57" i="97"/>
  <c r="N57" i="97"/>
  <c r="M57" i="97"/>
  <c r="L57" i="97"/>
  <c r="I57" i="97"/>
  <c r="J57" i="97"/>
  <c r="L56" i="97"/>
  <c r="W56" i="97"/>
  <c r="X56" i="97"/>
  <c r="S56" i="97"/>
  <c r="N56" i="97"/>
  <c r="M56" i="97"/>
  <c r="I56" i="97"/>
  <c r="J56" i="97"/>
  <c r="L55" i="97"/>
  <c r="W55" i="97"/>
  <c r="X55" i="97"/>
  <c r="S55" i="97"/>
  <c r="N55" i="97"/>
  <c r="M55" i="97"/>
  <c r="I55" i="97"/>
  <c r="J55" i="97"/>
  <c r="L54" i="97"/>
  <c r="W54" i="97"/>
  <c r="X54" i="97"/>
  <c r="S54" i="97"/>
  <c r="N54" i="97"/>
  <c r="M54" i="97"/>
  <c r="I54" i="97"/>
  <c r="J54" i="97"/>
  <c r="L53" i="97"/>
  <c r="W53" i="97"/>
  <c r="X53" i="97"/>
  <c r="S53" i="97"/>
  <c r="N53" i="97"/>
  <c r="M53" i="97"/>
  <c r="I53" i="97"/>
  <c r="J53" i="97"/>
  <c r="S52" i="97"/>
  <c r="N52" i="97"/>
  <c r="M52" i="97"/>
  <c r="L52" i="97"/>
  <c r="I52" i="97"/>
  <c r="J52" i="97"/>
  <c r="L49" i="97"/>
  <c r="W49" i="97"/>
  <c r="X49" i="97"/>
  <c r="S49" i="97"/>
  <c r="N49" i="97"/>
  <c r="M49" i="97"/>
  <c r="I49" i="97"/>
  <c r="J49" i="97"/>
  <c r="L48" i="97"/>
  <c r="W48" i="97"/>
  <c r="X48" i="97"/>
  <c r="S48" i="97"/>
  <c r="N48" i="97"/>
  <c r="M48" i="97"/>
  <c r="I48" i="97"/>
  <c r="J48" i="97"/>
  <c r="L47" i="97"/>
  <c r="W47" i="97"/>
  <c r="X47" i="97"/>
  <c r="S47" i="97"/>
  <c r="N47" i="97"/>
  <c r="M47" i="97"/>
  <c r="I47" i="97"/>
  <c r="J47" i="97"/>
  <c r="L46" i="97"/>
  <c r="W46" i="97"/>
  <c r="X46" i="97"/>
  <c r="S46" i="97"/>
  <c r="N46" i="97"/>
  <c r="M46" i="97"/>
  <c r="I46" i="97"/>
  <c r="J46" i="97"/>
  <c r="L45" i="97"/>
  <c r="W45" i="97"/>
  <c r="X45" i="97"/>
  <c r="S45" i="97"/>
  <c r="N45" i="97"/>
  <c r="M45" i="97"/>
  <c r="I45" i="97"/>
  <c r="J45" i="97"/>
  <c r="L44" i="97"/>
  <c r="W44" i="97"/>
  <c r="X44" i="97"/>
  <c r="S44" i="97"/>
  <c r="N44" i="97"/>
  <c r="M44" i="97"/>
  <c r="I44" i="97"/>
  <c r="J44" i="97"/>
  <c r="I99" i="97"/>
  <c r="J99" i="97"/>
  <c r="L99" i="97"/>
  <c r="W99" i="97"/>
  <c r="X99" i="97"/>
  <c r="S99" i="97"/>
  <c r="N99" i="97"/>
  <c r="M99" i="97"/>
  <c r="L42" i="97"/>
  <c r="W42" i="97"/>
  <c r="X42" i="97"/>
  <c r="S42" i="97"/>
  <c r="N42" i="97"/>
  <c r="M42" i="97"/>
  <c r="I42" i="97"/>
  <c r="J42" i="97"/>
  <c r="S41" i="97"/>
  <c r="N41" i="97"/>
  <c r="M41" i="97"/>
  <c r="L41" i="97"/>
  <c r="I41" i="97"/>
  <c r="J41" i="97"/>
  <c r="S40" i="97"/>
  <c r="N40" i="97"/>
  <c r="M40" i="97"/>
  <c r="L40" i="97"/>
  <c r="I40" i="97"/>
  <c r="J40" i="97"/>
  <c r="L39" i="97"/>
  <c r="W39" i="97"/>
  <c r="X39" i="97"/>
  <c r="S39" i="97"/>
  <c r="N39" i="97"/>
  <c r="M39" i="97"/>
  <c r="I39" i="97"/>
  <c r="J39" i="97"/>
  <c r="L38" i="97"/>
  <c r="W38" i="97"/>
  <c r="X38" i="97"/>
  <c r="S38" i="97"/>
  <c r="N38" i="97"/>
  <c r="M38" i="97"/>
  <c r="I38" i="97"/>
  <c r="J38" i="97"/>
  <c r="L37" i="97"/>
  <c r="W37" i="97"/>
  <c r="X37" i="97"/>
  <c r="S37" i="97"/>
  <c r="N37" i="97"/>
  <c r="M37" i="97"/>
  <c r="I37" i="97"/>
  <c r="J37" i="97"/>
  <c r="L36" i="97"/>
  <c r="W36" i="97"/>
  <c r="X36" i="97"/>
  <c r="S36" i="97"/>
  <c r="N36" i="97"/>
  <c r="M36" i="97"/>
  <c r="I36" i="97"/>
  <c r="J36" i="97"/>
  <c r="L35" i="97"/>
  <c r="W35" i="97"/>
  <c r="X35" i="97"/>
  <c r="S35" i="97"/>
  <c r="N35" i="97"/>
  <c r="M35" i="97"/>
  <c r="I35" i="97"/>
  <c r="J35" i="97"/>
  <c r="L34" i="97"/>
  <c r="W34" i="97"/>
  <c r="X34" i="97"/>
  <c r="S34" i="97"/>
  <c r="N34" i="97"/>
  <c r="M34" i="97"/>
  <c r="I34" i="97"/>
  <c r="J34" i="97"/>
  <c r="L33" i="97"/>
  <c r="W33" i="97"/>
  <c r="X33" i="97"/>
  <c r="S33" i="97"/>
  <c r="N33" i="97"/>
  <c r="M33" i="97"/>
  <c r="I33" i="97"/>
  <c r="J33" i="97"/>
  <c r="I74" i="97"/>
  <c r="J74" i="97"/>
  <c r="L74" i="97"/>
  <c r="W74" i="97"/>
  <c r="X74" i="97"/>
  <c r="S74" i="97"/>
  <c r="N74" i="97"/>
  <c r="M74" i="97"/>
  <c r="L29" i="97"/>
  <c r="W29" i="97"/>
  <c r="X29" i="97"/>
  <c r="S29" i="97"/>
  <c r="N29" i="97"/>
  <c r="M29" i="97"/>
  <c r="I29" i="97"/>
  <c r="J29" i="97"/>
  <c r="L28" i="97"/>
  <c r="W28" i="97"/>
  <c r="X28" i="97"/>
  <c r="S28" i="97"/>
  <c r="N28" i="97"/>
  <c r="M28" i="97"/>
  <c r="I28" i="97"/>
  <c r="J28" i="97"/>
  <c r="L27" i="97"/>
  <c r="W27" i="97"/>
  <c r="X27" i="97"/>
  <c r="S27" i="97"/>
  <c r="N27" i="97"/>
  <c r="M27" i="97"/>
  <c r="I27" i="97"/>
  <c r="J27" i="97"/>
  <c r="W177" i="97"/>
  <c r="X177" i="97"/>
  <c r="S177" i="97"/>
  <c r="W176" i="97"/>
  <c r="X176" i="97"/>
  <c r="S176" i="97"/>
  <c r="S24" i="97"/>
  <c r="N24" i="97"/>
  <c r="M24" i="97"/>
  <c r="L24" i="97"/>
  <c r="I24" i="97"/>
  <c r="J24" i="97"/>
  <c r="S23" i="97"/>
  <c r="N23" i="97"/>
  <c r="M23" i="97"/>
  <c r="L23" i="97"/>
  <c r="I23" i="97"/>
  <c r="J23" i="97"/>
  <c r="L22" i="97"/>
  <c r="W22" i="97"/>
  <c r="X22" i="97"/>
  <c r="S22" i="97"/>
  <c r="N22" i="97"/>
  <c r="M22" i="97"/>
  <c r="I22" i="97"/>
  <c r="J22" i="97"/>
  <c r="L21" i="97"/>
  <c r="W21" i="97"/>
  <c r="X21" i="97"/>
  <c r="S21" i="97"/>
  <c r="N21" i="97"/>
  <c r="M21" i="97"/>
  <c r="I21" i="97"/>
  <c r="J21" i="97"/>
  <c r="L20" i="97"/>
  <c r="W20" i="97"/>
  <c r="X20" i="97"/>
  <c r="S20" i="97"/>
  <c r="N20" i="97"/>
  <c r="M20" i="97"/>
  <c r="I20" i="97"/>
  <c r="J20" i="97"/>
  <c r="L19" i="97"/>
  <c r="W19" i="97"/>
  <c r="X19" i="97"/>
  <c r="S19" i="97"/>
  <c r="N19" i="97"/>
  <c r="M19" i="97"/>
  <c r="I19" i="97"/>
  <c r="J19" i="97"/>
  <c r="L16" i="97"/>
  <c r="W16" i="97"/>
  <c r="X16" i="97"/>
  <c r="S16" i="97"/>
  <c r="N16" i="97"/>
  <c r="M16" i="97"/>
  <c r="I16" i="97"/>
  <c r="J16" i="97"/>
  <c r="L15" i="97"/>
  <c r="W15" i="97"/>
  <c r="X15" i="97"/>
  <c r="S15" i="97"/>
  <c r="N15" i="97"/>
  <c r="M15" i="97"/>
  <c r="I15" i="97"/>
  <c r="J15" i="97"/>
  <c r="L14" i="97"/>
  <c r="W14" i="97"/>
  <c r="X14" i="97"/>
  <c r="S14" i="97"/>
  <c r="N14" i="97"/>
  <c r="M14" i="97"/>
  <c r="I14" i="97"/>
  <c r="J14" i="97"/>
  <c r="L13" i="97"/>
  <c r="W13" i="97"/>
  <c r="X13" i="97"/>
  <c r="S13" i="97"/>
  <c r="N13" i="97"/>
  <c r="M13" i="97"/>
  <c r="I13" i="97"/>
  <c r="J13" i="97"/>
  <c r="L12" i="97"/>
  <c r="W12" i="97"/>
  <c r="X12" i="97"/>
  <c r="S12" i="97"/>
  <c r="N12" i="97"/>
  <c r="M12" i="97"/>
  <c r="I12" i="97"/>
  <c r="J12" i="97"/>
  <c r="L11" i="97"/>
  <c r="W11" i="97"/>
  <c r="X11" i="97"/>
  <c r="S11" i="97"/>
  <c r="N11" i="97"/>
  <c r="M11" i="97"/>
  <c r="I11" i="97"/>
  <c r="J11" i="97"/>
  <c r="L10" i="97"/>
  <c r="W10" i="97"/>
  <c r="X10" i="97"/>
  <c r="S10" i="97"/>
  <c r="N10" i="97"/>
  <c r="M10" i="97"/>
  <c r="I10" i="97"/>
  <c r="J10" i="97"/>
  <c r="L9" i="97"/>
  <c r="W9" i="97"/>
  <c r="X9" i="97"/>
  <c r="S9" i="97"/>
  <c r="N9" i="97"/>
  <c r="M9" i="97"/>
  <c r="I9" i="97"/>
  <c r="J9" i="97"/>
  <c r="L8" i="97"/>
  <c r="W8" i="97"/>
  <c r="X8" i="97"/>
  <c r="S8" i="97"/>
  <c r="N8" i="97"/>
  <c r="M8" i="97"/>
  <c r="I8" i="97"/>
  <c r="J8" i="97"/>
  <c r="L7" i="97"/>
  <c r="W7" i="97"/>
  <c r="X7" i="97"/>
  <c r="S7" i="97"/>
  <c r="N7" i="97"/>
  <c r="M7" i="97"/>
  <c r="J7" i="97"/>
  <c r="L6" i="97"/>
  <c r="W6" i="97"/>
  <c r="X6" i="97"/>
  <c r="S6" i="97"/>
  <c r="N6" i="97"/>
  <c r="M6" i="97"/>
  <c r="I6" i="97"/>
  <c r="J6" i="97"/>
  <c r="L173" i="96"/>
  <c r="W173" i="96"/>
  <c r="X173" i="96"/>
  <c r="S173" i="96"/>
  <c r="N173" i="96"/>
  <c r="M173" i="96"/>
  <c r="I173" i="96"/>
  <c r="J173" i="96"/>
  <c r="X172" i="96"/>
  <c r="S172" i="96"/>
  <c r="N172" i="96"/>
  <c r="M172" i="96"/>
  <c r="L172" i="96"/>
  <c r="I172" i="96"/>
  <c r="J172" i="96"/>
  <c r="L171" i="96"/>
  <c r="W171" i="96"/>
  <c r="X171" i="96"/>
  <c r="S171" i="96"/>
  <c r="N171" i="96"/>
  <c r="M171" i="96"/>
  <c r="I171" i="96"/>
  <c r="J171" i="96"/>
  <c r="S170" i="96"/>
  <c r="N170" i="96"/>
  <c r="M170" i="96"/>
  <c r="L170" i="96"/>
  <c r="I170" i="96"/>
  <c r="J170" i="96"/>
  <c r="L169" i="96"/>
  <c r="W169" i="96"/>
  <c r="X169" i="96"/>
  <c r="S169" i="96"/>
  <c r="N169" i="96"/>
  <c r="M169" i="96"/>
  <c r="I169" i="96"/>
  <c r="J169" i="96"/>
  <c r="L168" i="96"/>
  <c r="W168" i="96"/>
  <c r="X168" i="96"/>
  <c r="S168" i="96"/>
  <c r="N168" i="96"/>
  <c r="M168" i="96"/>
  <c r="I168" i="96"/>
  <c r="J168" i="96"/>
  <c r="L167" i="96"/>
  <c r="W167" i="96"/>
  <c r="X167" i="96"/>
  <c r="S167" i="96"/>
  <c r="N167" i="96"/>
  <c r="M167" i="96"/>
  <c r="I167" i="96"/>
  <c r="J167" i="96"/>
  <c r="L166" i="96"/>
  <c r="W166" i="96"/>
  <c r="X166" i="96"/>
  <c r="S166" i="96"/>
  <c r="N166" i="96"/>
  <c r="M166" i="96"/>
  <c r="I166" i="96"/>
  <c r="J166" i="96"/>
  <c r="L165" i="96"/>
  <c r="W165" i="96"/>
  <c r="X165" i="96"/>
  <c r="S165" i="96"/>
  <c r="N165" i="96"/>
  <c r="M165" i="96"/>
  <c r="I165" i="96"/>
  <c r="J165" i="96"/>
  <c r="L164" i="96"/>
  <c r="W164" i="96"/>
  <c r="X164" i="96"/>
  <c r="S164" i="96"/>
  <c r="N164" i="96"/>
  <c r="M164" i="96"/>
  <c r="I164" i="96"/>
  <c r="J164" i="96"/>
  <c r="L163" i="96"/>
  <c r="W163" i="96"/>
  <c r="X163" i="96"/>
  <c r="S163" i="96"/>
  <c r="N163" i="96"/>
  <c r="M163" i="96"/>
  <c r="I163" i="96"/>
  <c r="J163" i="96"/>
  <c r="S162" i="96"/>
  <c r="N162" i="96"/>
  <c r="M162" i="96"/>
  <c r="L162" i="96"/>
  <c r="I162" i="96"/>
  <c r="J162" i="96"/>
  <c r="S161" i="96"/>
  <c r="N161" i="96"/>
  <c r="M161" i="96"/>
  <c r="L161" i="96"/>
  <c r="I161" i="96"/>
  <c r="J161" i="96"/>
  <c r="L160" i="96"/>
  <c r="W160" i="96"/>
  <c r="X160" i="96"/>
  <c r="S160" i="96"/>
  <c r="N160" i="96"/>
  <c r="M160" i="96"/>
  <c r="I160" i="96"/>
  <c r="J160" i="96"/>
  <c r="N159" i="96"/>
  <c r="M159" i="96"/>
  <c r="L159" i="96"/>
  <c r="N158" i="96"/>
  <c r="M158" i="96"/>
  <c r="L158" i="96"/>
  <c r="L157" i="96"/>
  <c r="W157" i="96"/>
  <c r="X157" i="96"/>
  <c r="S157" i="96"/>
  <c r="N157" i="96"/>
  <c r="M157" i="96"/>
  <c r="I157" i="96"/>
  <c r="J157" i="96"/>
  <c r="L156" i="96"/>
  <c r="W156" i="96"/>
  <c r="X156" i="96"/>
  <c r="S156" i="96"/>
  <c r="N156" i="96"/>
  <c r="M156" i="96"/>
  <c r="I156" i="96"/>
  <c r="J156" i="96"/>
  <c r="S155" i="96"/>
  <c r="N155" i="96"/>
  <c r="M155" i="96"/>
  <c r="L155" i="96"/>
  <c r="I155" i="96"/>
  <c r="J155" i="96"/>
  <c r="L154" i="96"/>
  <c r="W154" i="96"/>
  <c r="X154" i="96"/>
  <c r="S154" i="96"/>
  <c r="N154" i="96"/>
  <c r="M154" i="96"/>
  <c r="I154" i="96"/>
  <c r="J154" i="96"/>
  <c r="I153" i="96"/>
  <c r="J153" i="96"/>
  <c r="L153" i="96"/>
  <c r="W153" i="96"/>
  <c r="X153" i="96"/>
  <c r="S153" i="96"/>
  <c r="N153" i="96"/>
  <c r="M153" i="96"/>
  <c r="L152" i="96"/>
  <c r="W152" i="96"/>
  <c r="X152" i="96"/>
  <c r="S152" i="96"/>
  <c r="N152" i="96"/>
  <c r="M152" i="96"/>
  <c r="I152" i="96"/>
  <c r="J152" i="96"/>
  <c r="L151" i="96"/>
  <c r="W151" i="96"/>
  <c r="X151" i="96"/>
  <c r="S151" i="96"/>
  <c r="N151" i="96"/>
  <c r="M151" i="96"/>
  <c r="I151" i="96"/>
  <c r="J151" i="96"/>
  <c r="L150" i="96"/>
  <c r="W150" i="96"/>
  <c r="X150" i="96"/>
  <c r="S150" i="96"/>
  <c r="N150" i="96"/>
  <c r="M150" i="96"/>
  <c r="I150" i="96"/>
  <c r="J150" i="96"/>
  <c r="L149" i="96"/>
  <c r="W149" i="96"/>
  <c r="X149" i="96"/>
  <c r="S149" i="96"/>
  <c r="N149" i="96"/>
  <c r="M149" i="96"/>
  <c r="I149" i="96"/>
  <c r="J149" i="96"/>
  <c r="L148" i="96"/>
  <c r="W148" i="96"/>
  <c r="X148" i="96"/>
  <c r="S148" i="96"/>
  <c r="N148" i="96"/>
  <c r="M148" i="96"/>
  <c r="I148" i="96"/>
  <c r="J148" i="96"/>
  <c r="I147" i="96"/>
  <c r="J147" i="96"/>
  <c r="L147" i="96"/>
  <c r="W147" i="96"/>
  <c r="X147" i="96"/>
  <c r="S147" i="96"/>
  <c r="N147" i="96"/>
  <c r="M147" i="96"/>
  <c r="L146" i="96"/>
  <c r="W146" i="96"/>
  <c r="X146" i="96"/>
  <c r="S146" i="96"/>
  <c r="N146" i="96"/>
  <c r="M146" i="96"/>
  <c r="I146" i="96"/>
  <c r="J146" i="96"/>
  <c r="L145" i="96"/>
  <c r="W145" i="96"/>
  <c r="X145" i="96"/>
  <c r="S145" i="96"/>
  <c r="N145" i="96"/>
  <c r="M145" i="96"/>
  <c r="I145" i="96"/>
  <c r="J145" i="96"/>
  <c r="L144" i="96"/>
  <c r="W144" i="96"/>
  <c r="X144" i="96"/>
  <c r="S144" i="96"/>
  <c r="N144" i="96"/>
  <c r="I144" i="96"/>
  <c r="M144" i="96"/>
  <c r="S143" i="96"/>
  <c r="N143" i="96"/>
  <c r="M143" i="96"/>
  <c r="L143" i="96"/>
  <c r="I143" i="96"/>
  <c r="J143" i="96"/>
  <c r="L142" i="96"/>
  <c r="W142" i="96"/>
  <c r="X142" i="96"/>
  <c r="S142" i="96"/>
  <c r="N142" i="96"/>
  <c r="M142" i="96"/>
  <c r="I142" i="96"/>
  <c r="J142" i="96"/>
  <c r="L141" i="96"/>
  <c r="W141" i="96"/>
  <c r="X141" i="96"/>
  <c r="S141" i="96"/>
  <c r="N141" i="96"/>
  <c r="M141" i="96"/>
  <c r="I141" i="96"/>
  <c r="J141" i="96"/>
  <c r="L140" i="96"/>
  <c r="W140" i="96"/>
  <c r="X140" i="96"/>
  <c r="S140" i="96"/>
  <c r="N140" i="96"/>
  <c r="M140" i="96"/>
  <c r="I140" i="96"/>
  <c r="J140" i="96"/>
  <c r="L139" i="96"/>
  <c r="W139" i="96"/>
  <c r="X139" i="96"/>
  <c r="S139" i="96"/>
  <c r="N139" i="96"/>
  <c r="M139" i="96"/>
  <c r="I139" i="96"/>
  <c r="J139" i="96"/>
  <c r="N138" i="96"/>
  <c r="M138" i="96"/>
  <c r="L138" i="96"/>
  <c r="N137" i="96"/>
  <c r="M137" i="96"/>
  <c r="L137" i="96"/>
  <c r="L136" i="96"/>
  <c r="W136" i="96"/>
  <c r="X136" i="96"/>
  <c r="S136" i="96"/>
  <c r="N136" i="96"/>
  <c r="M136" i="96"/>
  <c r="I136" i="96"/>
  <c r="J136" i="96"/>
  <c r="L135" i="96"/>
  <c r="W135" i="96"/>
  <c r="X135" i="96"/>
  <c r="S135" i="96"/>
  <c r="N135" i="96"/>
  <c r="M135" i="96"/>
  <c r="I135" i="96"/>
  <c r="J135" i="96"/>
  <c r="L134" i="96"/>
  <c r="W134" i="96"/>
  <c r="X134" i="96"/>
  <c r="S134" i="96"/>
  <c r="N134" i="96"/>
  <c r="M134" i="96"/>
  <c r="I134" i="96"/>
  <c r="J134" i="96"/>
  <c r="S133" i="96"/>
  <c r="N133" i="96"/>
  <c r="M133" i="96"/>
  <c r="L133" i="96"/>
  <c r="I133" i="96"/>
  <c r="J133" i="96"/>
  <c r="L132" i="96"/>
  <c r="W132" i="96"/>
  <c r="X132" i="96"/>
  <c r="S132" i="96"/>
  <c r="N132" i="96"/>
  <c r="M132" i="96"/>
  <c r="I132" i="96"/>
  <c r="J132" i="96"/>
  <c r="L131" i="96"/>
  <c r="W131" i="96"/>
  <c r="X131" i="96"/>
  <c r="S131" i="96"/>
  <c r="N131" i="96"/>
  <c r="M131" i="96"/>
  <c r="I131" i="96"/>
  <c r="J131" i="96"/>
  <c r="L130" i="96"/>
  <c r="W130" i="96"/>
  <c r="X130" i="96"/>
  <c r="S130" i="96"/>
  <c r="N130" i="96"/>
  <c r="M130" i="96"/>
  <c r="I130" i="96"/>
  <c r="J130" i="96"/>
  <c r="L129" i="96"/>
  <c r="W129" i="96"/>
  <c r="X129" i="96"/>
  <c r="S129" i="96"/>
  <c r="N129" i="96"/>
  <c r="M129" i="96"/>
  <c r="I129" i="96"/>
  <c r="J129" i="96"/>
  <c r="L128" i="96"/>
  <c r="W128" i="96"/>
  <c r="X128" i="96"/>
  <c r="S128" i="96"/>
  <c r="N128" i="96"/>
  <c r="M128" i="96"/>
  <c r="I128" i="96"/>
  <c r="J128" i="96"/>
  <c r="S127" i="96"/>
  <c r="N127" i="96"/>
  <c r="M127" i="96"/>
  <c r="L127" i="96"/>
  <c r="I127" i="96"/>
  <c r="J127" i="96"/>
  <c r="L126" i="96"/>
  <c r="W126" i="96"/>
  <c r="X126" i="96"/>
  <c r="S126" i="96"/>
  <c r="N126" i="96"/>
  <c r="M126" i="96"/>
  <c r="I126" i="96"/>
  <c r="J126" i="96"/>
  <c r="L125" i="96"/>
  <c r="W125" i="96"/>
  <c r="X125" i="96"/>
  <c r="S125" i="96"/>
  <c r="N125" i="96"/>
  <c r="M125" i="96"/>
  <c r="I125" i="96"/>
  <c r="J125" i="96"/>
  <c r="L124" i="96"/>
  <c r="W124" i="96"/>
  <c r="X124" i="96"/>
  <c r="S124" i="96"/>
  <c r="N124" i="96"/>
  <c r="M124" i="96"/>
  <c r="I124" i="96"/>
  <c r="J124" i="96"/>
  <c r="L123" i="96"/>
  <c r="W123" i="96"/>
  <c r="X123" i="96"/>
  <c r="S123" i="96"/>
  <c r="N123" i="96"/>
  <c r="M123" i="96"/>
  <c r="I123" i="96"/>
  <c r="J123" i="96"/>
  <c r="L122" i="96"/>
  <c r="W122" i="96"/>
  <c r="X122" i="96"/>
  <c r="S122" i="96"/>
  <c r="N122" i="96"/>
  <c r="M122" i="96"/>
  <c r="I122" i="96"/>
  <c r="J122" i="96"/>
  <c r="L121" i="96"/>
  <c r="W121" i="96"/>
  <c r="X121" i="96"/>
  <c r="S121" i="96"/>
  <c r="N121" i="96"/>
  <c r="M121" i="96"/>
  <c r="I121" i="96"/>
  <c r="J121" i="96"/>
  <c r="L120" i="96"/>
  <c r="W120" i="96"/>
  <c r="X120" i="96"/>
  <c r="S120" i="96"/>
  <c r="N120" i="96"/>
  <c r="M120" i="96"/>
  <c r="I120" i="96"/>
  <c r="J120" i="96"/>
  <c r="I119" i="96"/>
  <c r="J119" i="96"/>
  <c r="L119" i="96"/>
  <c r="W119" i="96"/>
  <c r="X119" i="96"/>
  <c r="S119" i="96"/>
  <c r="N119" i="96"/>
  <c r="M119" i="96"/>
  <c r="L118" i="96"/>
  <c r="W118" i="96"/>
  <c r="X118" i="96"/>
  <c r="S118" i="96"/>
  <c r="N118" i="96"/>
  <c r="M118" i="96"/>
  <c r="I118" i="96"/>
  <c r="J118" i="96"/>
  <c r="N117" i="96"/>
  <c r="M117" i="96"/>
  <c r="L117" i="96"/>
  <c r="N116" i="96"/>
  <c r="M116" i="96"/>
  <c r="L116" i="96"/>
  <c r="L115" i="96"/>
  <c r="W115" i="96"/>
  <c r="X115" i="96"/>
  <c r="S115" i="96"/>
  <c r="N115" i="96"/>
  <c r="M115" i="96"/>
  <c r="I115" i="96"/>
  <c r="J115" i="96"/>
  <c r="L114" i="96"/>
  <c r="W114" i="96"/>
  <c r="X114" i="96"/>
  <c r="S114" i="96"/>
  <c r="N114" i="96"/>
  <c r="M114" i="96"/>
  <c r="I114" i="96"/>
  <c r="J114" i="96"/>
  <c r="L113" i="96"/>
  <c r="W113" i="96"/>
  <c r="X113" i="96"/>
  <c r="S113" i="96"/>
  <c r="N113" i="96"/>
  <c r="M113" i="96"/>
  <c r="I113" i="96"/>
  <c r="J113" i="96"/>
  <c r="L112" i="96"/>
  <c r="W112" i="96"/>
  <c r="X112" i="96"/>
  <c r="S112" i="96"/>
  <c r="N112" i="96"/>
  <c r="M112" i="96"/>
  <c r="I112" i="96"/>
  <c r="J112" i="96"/>
  <c r="L111" i="96"/>
  <c r="W111" i="96"/>
  <c r="X111" i="96"/>
  <c r="S111" i="96"/>
  <c r="N111" i="96"/>
  <c r="M111" i="96"/>
  <c r="I111" i="96"/>
  <c r="J111" i="96"/>
  <c r="S110" i="96"/>
  <c r="N110" i="96"/>
  <c r="M110" i="96"/>
  <c r="L110" i="96"/>
  <c r="I110" i="96"/>
  <c r="J110" i="96"/>
  <c r="S109" i="96"/>
  <c r="N109" i="96"/>
  <c r="M109" i="96"/>
  <c r="L109" i="96"/>
  <c r="I109" i="96"/>
  <c r="J109" i="96"/>
  <c r="L108" i="96"/>
  <c r="W108" i="96"/>
  <c r="X108" i="96"/>
  <c r="S108" i="96"/>
  <c r="N108" i="96"/>
  <c r="M108" i="96"/>
  <c r="I108" i="96"/>
  <c r="J108" i="96"/>
  <c r="L107" i="96"/>
  <c r="W107" i="96"/>
  <c r="X107" i="96"/>
  <c r="S107" i="96"/>
  <c r="N107" i="96"/>
  <c r="M107" i="96"/>
  <c r="I107" i="96"/>
  <c r="J107" i="96"/>
  <c r="L106" i="96"/>
  <c r="W106" i="96"/>
  <c r="X106" i="96"/>
  <c r="S106" i="96"/>
  <c r="N106" i="96"/>
  <c r="M106" i="96"/>
  <c r="I106" i="96"/>
  <c r="J106" i="96"/>
  <c r="L105" i="96"/>
  <c r="W105" i="96"/>
  <c r="X105" i="96"/>
  <c r="S105" i="96"/>
  <c r="N105" i="96"/>
  <c r="M105" i="96"/>
  <c r="I105" i="96"/>
  <c r="J105" i="96"/>
  <c r="L104" i="96"/>
  <c r="W104" i="96"/>
  <c r="X104" i="96"/>
  <c r="S104" i="96"/>
  <c r="N104" i="96"/>
  <c r="M104" i="96"/>
  <c r="I104" i="96"/>
  <c r="J104" i="96"/>
  <c r="L103" i="96"/>
  <c r="W103" i="96"/>
  <c r="X103" i="96"/>
  <c r="S103" i="96"/>
  <c r="N103" i="96"/>
  <c r="M103" i="96"/>
  <c r="I103" i="96"/>
  <c r="J103" i="96"/>
  <c r="L102" i="96"/>
  <c r="W102" i="96"/>
  <c r="X102" i="96"/>
  <c r="S102" i="96"/>
  <c r="N102" i="96"/>
  <c r="M102" i="96"/>
  <c r="I102" i="96"/>
  <c r="J102" i="96"/>
  <c r="L101" i="96"/>
  <c r="W101" i="96"/>
  <c r="X101" i="96"/>
  <c r="S101" i="96"/>
  <c r="N101" i="96"/>
  <c r="M101" i="96"/>
  <c r="I101" i="96"/>
  <c r="J101" i="96"/>
  <c r="L100" i="96"/>
  <c r="W100" i="96"/>
  <c r="X100" i="96"/>
  <c r="S100" i="96"/>
  <c r="N100" i="96"/>
  <c r="M100" i="96"/>
  <c r="I100" i="96"/>
  <c r="J100" i="96"/>
  <c r="L99" i="96"/>
  <c r="W99" i="96"/>
  <c r="X99" i="96"/>
  <c r="S99" i="96"/>
  <c r="N99" i="96"/>
  <c r="M99" i="96"/>
  <c r="I99" i="96"/>
  <c r="J99" i="96"/>
  <c r="L98" i="96"/>
  <c r="W98" i="96"/>
  <c r="X98" i="96"/>
  <c r="S98" i="96"/>
  <c r="N98" i="96"/>
  <c r="M98" i="96"/>
  <c r="I98" i="96"/>
  <c r="J98" i="96"/>
  <c r="L97" i="96"/>
  <c r="W97" i="96"/>
  <c r="X97" i="96"/>
  <c r="S97" i="96"/>
  <c r="N97" i="96"/>
  <c r="M97" i="96"/>
  <c r="I97" i="96"/>
  <c r="J97" i="96"/>
  <c r="L96" i="96"/>
  <c r="W96" i="96"/>
  <c r="X96" i="96"/>
  <c r="S96" i="96"/>
  <c r="N96" i="96"/>
  <c r="M96" i="96"/>
  <c r="I96" i="96"/>
  <c r="J96" i="96"/>
  <c r="L95" i="96"/>
  <c r="W95" i="96"/>
  <c r="X95" i="96"/>
  <c r="S95" i="96"/>
  <c r="N95" i="96"/>
  <c r="M95" i="96"/>
  <c r="I95" i="96"/>
  <c r="J95" i="96"/>
  <c r="L94" i="96"/>
  <c r="W94" i="96"/>
  <c r="X94" i="96"/>
  <c r="S94" i="96"/>
  <c r="N94" i="96"/>
  <c r="I94" i="96"/>
  <c r="M94" i="96"/>
  <c r="L93" i="96"/>
  <c r="W93" i="96"/>
  <c r="X93" i="96"/>
  <c r="N93" i="96"/>
  <c r="M93" i="96"/>
  <c r="L92" i="96"/>
  <c r="W92" i="96"/>
  <c r="X92" i="96"/>
  <c r="S92" i="96"/>
  <c r="N92" i="96"/>
  <c r="M92" i="96"/>
  <c r="I92" i="96"/>
  <c r="J92" i="96"/>
  <c r="L91" i="96"/>
  <c r="W91" i="96"/>
  <c r="X91" i="96"/>
  <c r="S91" i="96"/>
  <c r="N91" i="96"/>
  <c r="M91" i="96"/>
  <c r="I91" i="96"/>
  <c r="J91" i="96"/>
  <c r="L90" i="96"/>
  <c r="W90" i="96"/>
  <c r="X90" i="96"/>
  <c r="S90" i="96"/>
  <c r="N90" i="96"/>
  <c r="M90" i="96"/>
  <c r="I90" i="96"/>
  <c r="J90" i="96"/>
  <c r="L89" i="96"/>
  <c r="W89" i="96"/>
  <c r="X89" i="96"/>
  <c r="S89" i="96"/>
  <c r="N89" i="96"/>
  <c r="M89" i="96"/>
  <c r="I89" i="96"/>
  <c r="J89" i="96"/>
  <c r="L88" i="96"/>
  <c r="W88" i="96"/>
  <c r="X88" i="96"/>
  <c r="S88" i="96"/>
  <c r="N88" i="96"/>
  <c r="M88" i="96"/>
  <c r="I88" i="96"/>
  <c r="J88" i="96"/>
  <c r="L87" i="96"/>
  <c r="W87" i="96"/>
  <c r="X87" i="96"/>
  <c r="S87" i="96"/>
  <c r="N87" i="96"/>
  <c r="M87" i="96"/>
  <c r="I87" i="96"/>
  <c r="J87" i="96"/>
  <c r="L86" i="96"/>
  <c r="W86" i="96"/>
  <c r="X86" i="96"/>
  <c r="S86" i="96"/>
  <c r="N86" i="96"/>
  <c r="M86" i="96"/>
  <c r="I86" i="96"/>
  <c r="J86" i="96"/>
  <c r="L85" i="96"/>
  <c r="W85" i="96"/>
  <c r="X85" i="96"/>
  <c r="S85" i="96"/>
  <c r="N85" i="96"/>
  <c r="M85" i="96"/>
  <c r="I85" i="96"/>
  <c r="J85" i="96"/>
  <c r="S84" i="96"/>
  <c r="N84" i="96"/>
  <c r="M84" i="96"/>
  <c r="L84" i="96"/>
  <c r="I84" i="96"/>
  <c r="J84" i="96"/>
  <c r="L83" i="96"/>
  <c r="W83" i="96"/>
  <c r="X83" i="96"/>
  <c r="S83" i="96"/>
  <c r="N83" i="96"/>
  <c r="M83" i="96"/>
  <c r="S82" i="96"/>
  <c r="N82" i="96"/>
  <c r="M82" i="96"/>
  <c r="L82" i="96"/>
  <c r="I82" i="96"/>
  <c r="J82" i="96"/>
  <c r="L81" i="96"/>
  <c r="W81" i="96"/>
  <c r="X81" i="96"/>
  <c r="S81" i="96"/>
  <c r="N81" i="96"/>
  <c r="M81" i="96"/>
  <c r="I81" i="96"/>
  <c r="J81" i="96"/>
  <c r="L80" i="96"/>
  <c r="W80" i="96"/>
  <c r="X80" i="96"/>
  <c r="S80" i="96"/>
  <c r="N80" i="96"/>
  <c r="M80" i="96"/>
  <c r="I80" i="96"/>
  <c r="J80" i="96"/>
  <c r="I79" i="96"/>
  <c r="J79" i="96"/>
  <c r="L79" i="96"/>
  <c r="W79" i="96"/>
  <c r="X79" i="96"/>
  <c r="N79" i="96"/>
  <c r="M79" i="96"/>
  <c r="L78" i="96"/>
  <c r="W78" i="96"/>
  <c r="X78" i="96"/>
  <c r="S78" i="96"/>
  <c r="N78" i="96"/>
  <c r="M78" i="96"/>
  <c r="I78" i="96"/>
  <c r="J78" i="96"/>
  <c r="L77" i="96"/>
  <c r="W77" i="96"/>
  <c r="X77" i="96"/>
  <c r="S77" i="96"/>
  <c r="N77" i="96"/>
  <c r="M77" i="96"/>
  <c r="I77" i="96"/>
  <c r="J77" i="96"/>
  <c r="L76" i="96"/>
  <c r="W76" i="96"/>
  <c r="X76" i="96"/>
  <c r="S76" i="96"/>
  <c r="N76" i="96"/>
  <c r="M76" i="96"/>
  <c r="I76" i="96"/>
  <c r="J76" i="96"/>
  <c r="S75" i="96"/>
  <c r="N75" i="96"/>
  <c r="M75" i="96"/>
  <c r="L75" i="96"/>
  <c r="I75" i="96"/>
  <c r="J75" i="96"/>
  <c r="L74" i="96"/>
  <c r="W74" i="96"/>
  <c r="X74" i="96"/>
  <c r="S74" i="96"/>
  <c r="N74" i="96"/>
  <c r="M74" i="96"/>
  <c r="I74" i="96"/>
  <c r="J74" i="96"/>
  <c r="L73" i="96"/>
  <c r="W73" i="96"/>
  <c r="X73" i="96"/>
  <c r="S73" i="96"/>
  <c r="N73" i="96"/>
  <c r="M73" i="96"/>
  <c r="I73" i="96"/>
  <c r="J73" i="96"/>
  <c r="L72" i="96"/>
  <c r="W72" i="96"/>
  <c r="X72" i="96"/>
  <c r="S72" i="96"/>
  <c r="N72" i="96"/>
  <c r="M72" i="96"/>
  <c r="I72" i="96"/>
  <c r="J72" i="96"/>
  <c r="L71" i="96"/>
  <c r="W71" i="96"/>
  <c r="X71" i="96"/>
  <c r="S71" i="96"/>
  <c r="N71" i="96"/>
  <c r="M71" i="96"/>
  <c r="I71" i="96"/>
  <c r="J71" i="96"/>
  <c r="S70" i="96"/>
  <c r="N70" i="96"/>
  <c r="M70" i="96"/>
  <c r="L70" i="96"/>
  <c r="I70" i="96"/>
  <c r="J70" i="96"/>
  <c r="N69" i="96"/>
  <c r="M69" i="96"/>
  <c r="L69" i="96"/>
  <c r="N68" i="96"/>
  <c r="M68" i="96"/>
  <c r="L68" i="96"/>
  <c r="S67" i="96"/>
  <c r="N67" i="96"/>
  <c r="M67" i="96"/>
  <c r="L67" i="96"/>
  <c r="I67" i="96"/>
  <c r="J67" i="96"/>
  <c r="L66" i="96"/>
  <c r="W66" i="96"/>
  <c r="X66" i="96"/>
  <c r="S66" i="96"/>
  <c r="N66" i="96"/>
  <c r="M66" i="96"/>
  <c r="I66" i="96"/>
  <c r="J66" i="96"/>
  <c r="L65" i="96"/>
  <c r="W65" i="96"/>
  <c r="X65" i="96"/>
  <c r="S65" i="96"/>
  <c r="N65" i="96"/>
  <c r="M65" i="96"/>
  <c r="I65" i="96"/>
  <c r="J65" i="96"/>
  <c r="L64" i="96"/>
  <c r="W64" i="96"/>
  <c r="X64" i="96"/>
  <c r="S64" i="96"/>
  <c r="N64" i="96"/>
  <c r="M64" i="96"/>
  <c r="I64" i="96"/>
  <c r="J64" i="96"/>
  <c r="I63" i="96"/>
  <c r="J63" i="96"/>
  <c r="L63" i="96"/>
  <c r="W63" i="96"/>
  <c r="X63" i="96"/>
  <c r="S63" i="96"/>
  <c r="N63" i="96"/>
  <c r="M63" i="96"/>
  <c r="L62" i="96"/>
  <c r="W62" i="96"/>
  <c r="X62" i="96"/>
  <c r="N62" i="96"/>
  <c r="M62" i="96"/>
  <c r="I62" i="96"/>
  <c r="J62" i="96"/>
  <c r="S61" i="96"/>
  <c r="N61" i="96"/>
  <c r="M61" i="96"/>
  <c r="L61" i="96"/>
  <c r="I61" i="96"/>
  <c r="J61" i="96"/>
  <c r="L60" i="96"/>
  <c r="W60" i="96"/>
  <c r="X60" i="96"/>
  <c r="S60" i="96"/>
  <c r="N60" i="96"/>
  <c r="M60" i="96"/>
  <c r="I60" i="96"/>
  <c r="J60" i="96"/>
  <c r="I59" i="96"/>
  <c r="J59" i="96"/>
  <c r="L59" i="96"/>
  <c r="W59" i="96"/>
  <c r="X59" i="96"/>
  <c r="S59" i="96"/>
  <c r="N59" i="96"/>
  <c r="M59" i="96"/>
  <c r="L58" i="96"/>
  <c r="W58" i="96"/>
  <c r="X58" i="96"/>
  <c r="S58" i="96"/>
  <c r="N58" i="96"/>
  <c r="M58" i="96"/>
  <c r="I58" i="96"/>
  <c r="J58" i="96"/>
  <c r="L57" i="96"/>
  <c r="W57" i="96"/>
  <c r="X57" i="96"/>
  <c r="S57" i="96"/>
  <c r="N57" i="96"/>
  <c r="M57" i="96"/>
  <c r="I57" i="96"/>
  <c r="J57" i="96"/>
  <c r="L56" i="96"/>
  <c r="W56" i="96"/>
  <c r="X56" i="96"/>
  <c r="S56" i="96"/>
  <c r="N56" i="96"/>
  <c r="M56" i="96"/>
  <c r="I56" i="96"/>
  <c r="J56" i="96"/>
  <c r="L55" i="96"/>
  <c r="W55" i="96"/>
  <c r="X55" i="96"/>
  <c r="S55" i="96"/>
  <c r="N55" i="96"/>
  <c r="M55" i="96"/>
  <c r="I55" i="96"/>
  <c r="J55" i="96"/>
  <c r="I54" i="96"/>
  <c r="J54" i="96"/>
  <c r="L54" i="96"/>
  <c r="W54" i="96"/>
  <c r="X54" i="96"/>
  <c r="S54" i="96"/>
  <c r="N54" i="96"/>
  <c r="M54" i="96"/>
  <c r="S53" i="96"/>
  <c r="N53" i="96"/>
  <c r="M53" i="96"/>
  <c r="L53" i="96"/>
  <c r="I53" i="96"/>
  <c r="J53" i="96"/>
  <c r="L52" i="96"/>
  <c r="W52" i="96"/>
  <c r="X52" i="96"/>
  <c r="S52" i="96"/>
  <c r="N52" i="96"/>
  <c r="M52" i="96"/>
  <c r="I52" i="96"/>
  <c r="J52" i="96"/>
  <c r="L51" i="96"/>
  <c r="W51" i="96"/>
  <c r="X51" i="96"/>
  <c r="S51" i="96"/>
  <c r="N51" i="96"/>
  <c r="M51" i="96"/>
  <c r="I51" i="96"/>
  <c r="J51" i="96"/>
  <c r="L50" i="96"/>
  <c r="W50" i="96"/>
  <c r="X50" i="96"/>
  <c r="S50" i="96"/>
  <c r="N50" i="96"/>
  <c r="M50" i="96"/>
  <c r="I50" i="96"/>
  <c r="J50" i="96"/>
  <c r="S49" i="96"/>
  <c r="N49" i="96"/>
  <c r="M49" i="96"/>
  <c r="L49" i="96"/>
  <c r="I49" i="96"/>
  <c r="J49" i="96"/>
  <c r="L48" i="96"/>
  <c r="W48" i="96"/>
  <c r="X48" i="96"/>
  <c r="S48" i="96"/>
  <c r="N48" i="96"/>
  <c r="M48" i="96"/>
  <c r="I48" i="96"/>
  <c r="J48" i="96"/>
  <c r="L47" i="96"/>
  <c r="W47" i="96"/>
  <c r="X47" i="96"/>
  <c r="S47" i="96"/>
  <c r="N47" i="96"/>
  <c r="M47" i="96"/>
  <c r="I47" i="96"/>
  <c r="J47" i="96"/>
  <c r="N46" i="96"/>
  <c r="M46" i="96"/>
  <c r="L46" i="96"/>
  <c r="L45" i="96"/>
  <c r="W45" i="96"/>
  <c r="X45" i="96"/>
  <c r="S45" i="96"/>
  <c r="N45" i="96"/>
  <c r="M45" i="96"/>
  <c r="I45" i="96"/>
  <c r="J45" i="96"/>
  <c r="L44" i="96"/>
  <c r="W44" i="96"/>
  <c r="X44" i="96"/>
  <c r="S44" i="96"/>
  <c r="N44" i="96"/>
  <c r="M44" i="96"/>
  <c r="I44" i="96"/>
  <c r="J44" i="96"/>
  <c r="L43" i="96"/>
  <c r="W43" i="96"/>
  <c r="X43" i="96"/>
  <c r="S43" i="96"/>
  <c r="N43" i="96"/>
  <c r="M43" i="96"/>
  <c r="I43" i="96"/>
  <c r="J43" i="96"/>
  <c r="L42" i="96"/>
  <c r="W42" i="96"/>
  <c r="X42" i="96"/>
  <c r="S42" i="96"/>
  <c r="N42" i="96"/>
  <c r="M42" i="96"/>
  <c r="I42" i="96"/>
  <c r="J42" i="96"/>
  <c r="L41" i="96"/>
  <c r="W41" i="96"/>
  <c r="X41" i="96"/>
  <c r="S41" i="96"/>
  <c r="N41" i="96"/>
  <c r="M41" i="96"/>
  <c r="I41" i="96"/>
  <c r="J41" i="96"/>
  <c r="L40" i="96"/>
  <c r="W40" i="96"/>
  <c r="X40" i="96"/>
  <c r="S40" i="96"/>
  <c r="N40" i="96"/>
  <c r="M40" i="96"/>
  <c r="I40" i="96"/>
  <c r="J40" i="96"/>
  <c r="S39" i="96"/>
  <c r="N39" i="96"/>
  <c r="M39" i="96"/>
  <c r="L39" i="96"/>
  <c r="I39" i="96"/>
  <c r="J39" i="96"/>
  <c r="S38" i="96"/>
  <c r="N38" i="96"/>
  <c r="M38" i="96"/>
  <c r="L38" i="96"/>
  <c r="I38" i="96"/>
  <c r="J38" i="96"/>
  <c r="L37" i="96"/>
  <c r="W37" i="96"/>
  <c r="X37" i="96"/>
  <c r="S37" i="96"/>
  <c r="N37" i="96"/>
  <c r="M37" i="96"/>
  <c r="I37" i="96"/>
  <c r="J37" i="96"/>
  <c r="L36" i="96"/>
  <c r="W36" i="96"/>
  <c r="X36" i="96"/>
  <c r="S36" i="96"/>
  <c r="N36" i="96"/>
  <c r="M36" i="96"/>
  <c r="I36" i="96"/>
  <c r="J36" i="96"/>
  <c r="L35" i="96"/>
  <c r="W35" i="96"/>
  <c r="X35" i="96"/>
  <c r="S35" i="96"/>
  <c r="N35" i="96"/>
  <c r="M35" i="96"/>
  <c r="I35" i="96"/>
  <c r="J35" i="96"/>
  <c r="L34" i="96"/>
  <c r="W34" i="96"/>
  <c r="X34" i="96"/>
  <c r="S34" i="96"/>
  <c r="N34" i="96"/>
  <c r="M34" i="96"/>
  <c r="I34" i="96"/>
  <c r="J34" i="96"/>
  <c r="L33" i="96"/>
  <c r="W33" i="96"/>
  <c r="X33" i="96"/>
  <c r="S33" i="96"/>
  <c r="N33" i="96"/>
  <c r="M33" i="96"/>
  <c r="I33" i="96"/>
  <c r="J33" i="96"/>
  <c r="L32" i="96"/>
  <c r="W32" i="96"/>
  <c r="X32" i="96"/>
  <c r="S32" i="96"/>
  <c r="N32" i="96"/>
  <c r="M32" i="96"/>
  <c r="I32" i="96"/>
  <c r="J32" i="96"/>
  <c r="L31" i="96"/>
  <c r="W31" i="96"/>
  <c r="X31" i="96"/>
  <c r="S31" i="96"/>
  <c r="N31" i="96"/>
  <c r="M31" i="96"/>
  <c r="I31" i="96"/>
  <c r="J31" i="96"/>
  <c r="N30" i="96"/>
  <c r="M30" i="96"/>
  <c r="L30" i="96"/>
  <c r="N29" i="96"/>
  <c r="M29" i="96"/>
  <c r="L29" i="96"/>
  <c r="L28" i="96"/>
  <c r="W28" i="96"/>
  <c r="X28" i="96"/>
  <c r="S28" i="96"/>
  <c r="N28" i="96"/>
  <c r="M28" i="96"/>
  <c r="I28" i="96"/>
  <c r="J28" i="96"/>
  <c r="L27" i="96"/>
  <c r="W27" i="96"/>
  <c r="X27" i="96"/>
  <c r="S27" i="96"/>
  <c r="N27" i="96"/>
  <c r="M27" i="96"/>
  <c r="I27" i="96"/>
  <c r="J27" i="96"/>
  <c r="L26" i="96"/>
  <c r="W26" i="96"/>
  <c r="X26" i="96"/>
  <c r="S26" i="96"/>
  <c r="N26" i="96"/>
  <c r="M26" i="96"/>
  <c r="I26" i="96"/>
  <c r="J26" i="96"/>
  <c r="L25" i="96"/>
  <c r="W25" i="96"/>
  <c r="X25" i="96"/>
  <c r="S25" i="96"/>
  <c r="N25" i="96"/>
  <c r="M25" i="96"/>
  <c r="I25" i="96"/>
  <c r="J25" i="96"/>
  <c r="L24" i="96"/>
  <c r="W24" i="96"/>
  <c r="X24" i="96"/>
  <c r="S24" i="96"/>
  <c r="N24" i="96"/>
  <c r="M24" i="96"/>
  <c r="I24" i="96"/>
  <c r="J24" i="96"/>
  <c r="J23" i="96"/>
  <c r="L23" i="96"/>
  <c r="W23" i="96"/>
  <c r="X23" i="96"/>
  <c r="N23" i="96"/>
  <c r="M23" i="96"/>
  <c r="S22" i="96"/>
  <c r="N22" i="96"/>
  <c r="M22" i="96"/>
  <c r="L22" i="96"/>
  <c r="I22" i="96"/>
  <c r="J22" i="96"/>
  <c r="S21" i="96"/>
  <c r="N21" i="96"/>
  <c r="M21" i="96"/>
  <c r="L21" i="96"/>
  <c r="I21" i="96"/>
  <c r="J21" i="96"/>
  <c r="L20" i="96"/>
  <c r="W20" i="96"/>
  <c r="X20" i="96"/>
  <c r="S20" i="96"/>
  <c r="N20" i="96"/>
  <c r="M20" i="96"/>
  <c r="I20" i="96"/>
  <c r="J20" i="96"/>
  <c r="L19" i="96"/>
  <c r="W19" i="96"/>
  <c r="X19" i="96"/>
  <c r="S19" i="96"/>
  <c r="N19" i="96"/>
  <c r="M19" i="96"/>
  <c r="I19" i="96"/>
  <c r="J19" i="96"/>
  <c r="L18" i="96"/>
  <c r="W18" i="96"/>
  <c r="X18" i="96"/>
  <c r="S18" i="96"/>
  <c r="N18" i="96"/>
  <c r="M18" i="96"/>
  <c r="I18" i="96"/>
  <c r="J18" i="96"/>
  <c r="L17" i="96"/>
  <c r="W17" i="96"/>
  <c r="X17" i="96"/>
  <c r="S17" i="96"/>
  <c r="N17" i="96"/>
  <c r="M17" i="96"/>
  <c r="I17" i="96"/>
  <c r="J17" i="96"/>
  <c r="N16" i="96"/>
  <c r="M16" i="96"/>
  <c r="L16" i="96"/>
  <c r="L15" i="96"/>
  <c r="W15" i="96"/>
  <c r="X15" i="96"/>
  <c r="S15" i="96"/>
  <c r="N15" i="96"/>
  <c r="M15" i="96"/>
  <c r="I15" i="96"/>
  <c r="J15" i="96"/>
  <c r="L14" i="96"/>
  <c r="W14" i="96"/>
  <c r="X14" i="96"/>
  <c r="S14" i="96"/>
  <c r="N14" i="96"/>
  <c r="M14" i="96"/>
  <c r="I14" i="96"/>
  <c r="J14" i="96"/>
  <c r="L13" i="96"/>
  <c r="W13" i="96"/>
  <c r="X13" i="96"/>
  <c r="S13" i="96"/>
  <c r="N13" i="96"/>
  <c r="M13" i="96"/>
  <c r="I13" i="96"/>
  <c r="J13" i="96"/>
  <c r="L12" i="96"/>
  <c r="W12" i="96"/>
  <c r="X12" i="96"/>
  <c r="S12" i="96"/>
  <c r="N12" i="96"/>
  <c r="M12" i="96"/>
  <c r="I12" i="96"/>
  <c r="J12" i="96"/>
  <c r="L11" i="96"/>
  <c r="W11" i="96"/>
  <c r="X11" i="96"/>
  <c r="S11" i="96"/>
  <c r="N11" i="96"/>
  <c r="M11" i="96"/>
  <c r="I11" i="96"/>
  <c r="J11" i="96"/>
  <c r="L10" i="96"/>
  <c r="W10" i="96"/>
  <c r="X10" i="96"/>
  <c r="S10" i="96"/>
  <c r="N10" i="96"/>
  <c r="M10" i="96"/>
  <c r="I10" i="96"/>
  <c r="J10" i="96"/>
  <c r="I9" i="96"/>
  <c r="J9" i="96"/>
  <c r="L9" i="96"/>
  <c r="W9" i="96"/>
  <c r="X9" i="96"/>
  <c r="S9" i="96"/>
  <c r="N9" i="96"/>
  <c r="M9" i="96"/>
  <c r="L8" i="96"/>
  <c r="W8" i="96"/>
  <c r="X8" i="96"/>
  <c r="S8" i="96"/>
  <c r="N8" i="96"/>
  <c r="M8" i="96"/>
  <c r="I8" i="96"/>
  <c r="J8" i="96"/>
  <c r="L7" i="96"/>
  <c r="W7" i="96"/>
  <c r="X7" i="96"/>
  <c r="S7" i="96"/>
  <c r="N7" i="96"/>
  <c r="M7" i="96"/>
  <c r="I7" i="96"/>
  <c r="J7" i="96"/>
  <c r="L6" i="96"/>
  <c r="W6" i="96"/>
  <c r="X6" i="96"/>
  <c r="S6" i="96"/>
  <c r="N6" i="96"/>
  <c r="M6" i="96"/>
  <c r="I6" i="96"/>
  <c r="J6" i="96"/>
  <c r="L179" i="95"/>
  <c r="W179" i="95"/>
  <c r="X179" i="95"/>
  <c r="S179" i="95"/>
  <c r="N179" i="95"/>
  <c r="M179" i="95"/>
  <c r="I179" i="95"/>
  <c r="J179" i="95"/>
  <c r="I178" i="95"/>
  <c r="J178" i="95"/>
  <c r="L178" i="95"/>
  <c r="W178" i="95"/>
  <c r="X178" i="95"/>
  <c r="S178" i="95"/>
  <c r="N178" i="95"/>
  <c r="M178" i="95"/>
  <c r="I177" i="95"/>
  <c r="J177" i="95"/>
  <c r="L177" i="95"/>
  <c r="W177" i="95"/>
  <c r="X177" i="95"/>
  <c r="S177" i="95"/>
  <c r="N177" i="95"/>
  <c r="M177" i="95"/>
  <c r="L176" i="95"/>
  <c r="W176" i="95"/>
  <c r="X176" i="95"/>
  <c r="S176" i="95"/>
  <c r="N176" i="95"/>
  <c r="M176" i="95"/>
  <c r="I176" i="95"/>
  <c r="J176" i="95"/>
  <c r="L175" i="95"/>
  <c r="W175" i="95"/>
  <c r="X175" i="95"/>
  <c r="S175" i="95"/>
  <c r="N175" i="95"/>
  <c r="M175" i="95"/>
  <c r="I175" i="95"/>
  <c r="J175" i="95"/>
  <c r="L174" i="95"/>
  <c r="W174" i="95"/>
  <c r="X174" i="95"/>
  <c r="S174" i="95"/>
  <c r="N174" i="95"/>
  <c r="M174" i="95"/>
  <c r="I174" i="95"/>
  <c r="J174" i="95"/>
  <c r="L173" i="95"/>
  <c r="W173" i="95"/>
  <c r="X173" i="95"/>
  <c r="S173" i="95"/>
  <c r="N173" i="95"/>
  <c r="M173" i="95"/>
  <c r="I173" i="95"/>
  <c r="J173" i="95"/>
  <c r="L172" i="95"/>
  <c r="W172" i="95"/>
  <c r="X172" i="95"/>
  <c r="S172" i="95"/>
  <c r="N172" i="95"/>
  <c r="M172" i="95"/>
  <c r="I172" i="95"/>
  <c r="J172" i="95"/>
  <c r="L171" i="95"/>
  <c r="W171" i="95"/>
  <c r="X171" i="95"/>
  <c r="S171" i="95"/>
  <c r="N171" i="95"/>
  <c r="M171" i="95"/>
  <c r="I171" i="95"/>
  <c r="J171" i="95"/>
  <c r="L170" i="95"/>
  <c r="W170" i="95"/>
  <c r="X170" i="95"/>
  <c r="S170" i="95"/>
  <c r="N170" i="95"/>
  <c r="M170" i="95"/>
  <c r="I170" i="95"/>
  <c r="J170" i="95"/>
  <c r="L169" i="95"/>
  <c r="W169" i="95"/>
  <c r="X169" i="95"/>
  <c r="S169" i="95"/>
  <c r="N169" i="95"/>
  <c r="M169" i="95"/>
  <c r="I169" i="95"/>
  <c r="J169" i="95"/>
  <c r="L168" i="95"/>
  <c r="W168" i="95"/>
  <c r="X168" i="95"/>
  <c r="S168" i="95"/>
  <c r="N168" i="95"/>
  <c r="M168" i="95"/>
  <c r="I168" i="95"/>
  <c r="J168" i="95"/>
  <c r="L167" i="95"/>
  <c r="W167" i="95"/>
  <c r="X167" i="95"/>
  <c r="S167" i="95"/>
  <c r="N167" i="95"/>
  <c r="M167" i="95"/>
  <c r="I167" i="95"/>
  <c r="J167" i="95"/>
  <c r="I166" i="95"/>
  <c r="J166" i="95"/>
  <c r="L166" i="95"/>
  <c r="W166" i="95"/>
  <c r="X166" i="95"/>
  <c r="S166" i="95"/>
  <c r="N166" i="95"/>
  <c r="M166" i="95"/>
  <c r="L165" i="95"/>
  <c r="W165" i="95"/>
  <c r="X165" i="95"/>
  <c r="S165" i="95"/>
  <c r="N165" i="95"/>
  <c r="M165" i="95"/>
  <c r="I165" i="95"/>
  <c r="J165" i="95"/>
  <c r="W164" i="95"/>
  <c r="X164" i="95"/>
  <c r="S164" i="95"/>
  <c r="I164" i="95"/>
  <c r="J164" i="95"/>
  <c r="L161" i="95"/>
  <c r="W161" i="95"/>
  <c r="X161" i="95"/>
  <c r="S161" i="95"/>
  <c r="N161" i="95"/>
  <c r="M161" i="95"/>
  <c r="I161" i="95"/>
  <c r="J161" i="95"/>
  <c r="L160" i="95"/>
  <c r="W160" i="95"/>
  <c r="X160" i="95"/>
  <c r="S160" i="95"/>
  <c r="N160" i="95"/>
  <c r="M160" i="95"/>
  <c r="I160" i="95"/>
  <c r="J160" i="95"/>
  <c r="L159" i="95"/>
  <c r="W159" i="95"/>
  <c r="X159" i="95"/>
  <c r="S159" i="95"/>
  <c r="N159" i="95"/>
  <c r="M159" i="95"/>
  <c r="I159" i="95"/>
  <c r="J159" i="95"/>
  <c r="W158" i="95"/>
  <c r="X158" i="95"/>
  <c r="S158" i="95"/>
  <c r="I158" i="95"/>
  <c r="J158" i="95"/>
  <c r="L157" i="95"/>
  <c r="W157" i="95"/>
  <c r="X157" i="95"/>
  <c r="S157" i="95"/>
  <c r="N157" i="95"/>
  <c r="M157" i="95"/>
  <c r="I157" i="95"/>
  <c r="J157" i="95"/>
  <c r="L156" i="95"/>
  <c r="W156" i="95"/>
  <c r="X156" i="95"/>
  <c r="S156" i="95"/>
  <c r="N156" i="95"/>
  <c r="M156" i="95"/>
  <c r="I156" i="95"/>
  <c r="J156" i="95"/>
  <c r="S155" i="95"/>
  <c r="N155" i="95"/>
  <c r="M155" i="95"/>
  <c r="L155" i="95"/>
  <c r="I155" i="95"/>
  <c r="J155" i="95"/>
  <c r="L154" i="95"/>
  <c r="W154" i="95"/>
  <c r="X154" i="95"/>
  <c r="S154" i="95"/>
  <c r="N154" i="95"/>
  <c r="M154" i="95"/>
  <c r="I154" i="95"/>
  <c r="J154" i="95"/>
  <c r="W153" i="95"/>
  <c r="X153" i="95"/>
  <c r="S153" i="95"/>
  <c r="I153" i="95"/>
  <c r="J153" i="95"/>
  <c r="L152" i="95"/>
  <c r="W152" i="95"/>
  <c r="X152" i="95"/>
  <c r="S152" i="95"/>
  <c r="N152" i="95"/>
  <c r="M152" i="95"/>
  <c r="I152" i="95"/>
  <c r="J152" i="95"/>
  <c r="L151" i="95"/>
  <c r="W151" i="95"/>
  <c r="X151" i="95"/>
  <c r="S151" i="95"/>
  <c r="N151" i="95"/>
  <c r="M151" i="95"/>
  <c r="I151" i="95"/>
  <c r="J151" i="95"/>
  <c r="L150" i="95"/>
  <c r="W150" i="95"/>
  <c r="X150" i="95"/>
  <c r="S150" i="95"/>
  <c r="N150" i="95"/>
  <c r="M150" i="95"/>
  <c r="I150" i="95"/>
  <c r="J150" i="95"/>
  <c r="L149" i="95"/>
  <c r="W149" i="95"/>
  <c r="X149" i="95"/>
  <c r="S149" i="95"/>
  <c r="N149" i="95"/>
  <c r="M149" i="95"/>
  <c r="I149" i="95"/>
  <c r="J149" i="95"/>
  <c r="L148" i="95"/>
  <c r="W148" i="95"/>
  <c r="X148" i="95"/>
  <c r="S148" i="95"/>
  <c r="N148" i="95"/>
  <c r="M148" i="95"/>
  <c r="I148" i="95"/>
  <c r="J148" i="95"/>
  <c r="L145" i="95"/>
  <c r="W145" i="95"/>
  <c r="X145" i="95"/>
  <c r="S145" i="95"/>
  <c r="N145" i="95"/>
  <c r="M145" i="95"/>
  <c r="I145" i="95"/>
  <c r="J145" i="95"/>
  <c r="L144" i="95"/>
  <c r="W144" i="95"/>
  <c r="X144" i="95"/>
  <c r="S144" i="95"/>
  <c r="N144" i="95"/>
  <c r="M144" i="95"/>
  <c r="I144" i="95"/>
  <c r="J144" i="95"/>
  <c r="L143" i="95"/>
  <c r="W143" i="95"/>
  <c r="X143" i="95"/>
  <c r="S143" i="95"/>
  <c r="N143" i="95"/>
  <c r="M143" i="95"/>
  <c r="I143" i="95"/>
  <c r="J143" i="95"/>
  <c r="S142" i="95"/>
  <c r="N142" i="95"/>
  <c r="M142" i="95"/>
  <c r="L142" i="95"/>
  <c r="I142" i="95"/>
  <c r="J142" i="95"/>
  <c r="L141" i="95"/>
  <c r="W141" i="95"/>
  <c r="X141" i="95"/>
  <c r="S141" i="95"/>
  <c r="N141" i="95"/>
  <c r="M141" i="95"/>
  <c r="I141" i="95"/>
  <c r="J141" i="95"/>
  <c r="L140" i="95"/>
  <c r="W140" i="95"/>
  <c r="X140" i="95"/>
  <c r="S140" i="95"/>
  <c r="N140" i="95"/>
  <c r="M140" i="95"/>
  <c r="I140" i="95"/>
  <c r="J140" i="95"/>
  <c r="L139" i="95"/>
  <c r="W139" i="95"/>
  <c r="X139" i="95"/>
  <c r="S139" i="95"/>
  <c r="N139" i="95"/>
  <c r="M139" i="95"/>
  <c r="I139" i="95"/>
  <c r="J139" i="95"/>
  <c r="L138" i="95"/>
  <c r="W138" i="95"/>
  <c r="X138" i="95"/>
  <c r="S138" i="95"/>
  <c r="N138" i="95"/>
  <c r="M138" i="95"/>
  <c r="I138" i="95"/>
  <c r="J138" i="95"/>
  <c r="L137" i="95"/>
  <c r="W137" i="95"/>
  <c r="X137" i="95"/>
  <c r="S137" i="95"/>
  <c r="N137" i="95"/>
  <c r="M137" i="95"/>
  <c r="I137" i="95"/>
  <c r="J137" i="95"/>
  <c r="L136" i="95"/>
  <c r="W136" i="95"/>
  <c r="X136" i="95"/>
  <c r="S136" i="95"/>
  <c r="N136" i="95"/>
  <c r="M136" i="95"/>
  <c r="I136" i="95"/>
  <c r="J136" i="95"/>
  <c r="L135" i="95"/>
  <c r="W135" i="95"/>
  <c r="X135" i="95"/>
  <c r="S135" i="95"/>
  <c r="N135" i="95"/>
  <c r="M135" i="95"/>
  <c r="I135" i="95"/>
  <c r="J135" i="95"/>
  <c r="S134" i="95"/>
  <c r="N134" i="95"/>
  <c r="M134" i="95"/>
  <c r="L134" i="95"/>
  <c r="I134" i="95"/>
  <c r="J134" i="95"/>
  <c r="W133" i="95"/>
  <c r="X133" i="95"/>
  <c r="S133" i="95"/>
  <c r="I133" i="95"/>
  <c r="J133" i="95"/>
  <c r="L132" i="95"/>
  <c r="W132" i="95"/>
  <c r="X132" i="95"/>
  <c r="S132" i="95"/>
  <c r="N132" i="95"/>
  <c r="M132" i="95"/>
  <c r="I132" i="95"/>
  <c r="J132" i="95"/>
  <c r="L129" i="95"/>
  <c r="W129" i="95"/>
  <c r="X129" i="95"/>
  <c r="S129" i="95"/>
  <c r="N129" i="95"/>
  <c r="M129" i="95"/>
  <c r="I129" i="95"/>
  <c r="J129" i="95"/>
  <c r="L128" i="95"/>
  <c r="W128" i="95"/>
  <c r="X128" i="95"/>
  <c r="S128" i="95"/>
  <c r="N128" i="95"/>
  <c r="M128" i="95"/>
  <c r="I128" i="95"/>
  <c r="J128" i="95"/>
  <c r="L127" i="95"/>
  <c r="W127" i="95"/>
  <c r="X127" i="95"/>
  <c r="S127" i="95"/>
  <c r="N127" i="95"/>
  <c r="M127" i="95"/>
  <c r="I127" i="95"/>
  <c r="J127" i="95"/>
  <c r="L126" i="95"/>
  <c r="W126" i="95"/>
  <c r="X126" i="95"/>
  <c r="S126" i="95"/>
  <c r="N126" i="95"/>
  <c r="M126" i="95"/>
  <c r="I126" i="95"/>
  <c r="J126" i="95"/>
  <c r="I125" i="95"/>
  <c r="J125" i="95"/>
  <c r="L125" i="95"/>
  <c r="W125" i="95"/>
  <c r="X125" i="95"/>
  <c r="S125" i="95"/>
  <c r="N125" i="95"/>
  <c r="M125" i="95"/>
  <c r="L124" i="95"/>
  <c r="W124" i="95"/>
  <c r="X124" i="95"/>
  <c r="S124" i="95"/>
  <c r="N124" i="95"/>
  <c r="M124" i="95"/>
  <c r="I124" i="95"/>
  <c r="J124" i="95"/>
  <c r="L123" i="95"/>
  <c r="W123" i="95"/>
  <c r="X123" i="95"/>
  <c r="S123" i="95"/>
  <c r="N123" i="95"/>
  <c r="M123" i="95"/>
  <c r="I123" i="95"/>
  <c r="J123" i="95"/>
  <c r="S122" i="95"/>
  <c r="N122" i="95"/>
  <c r="M122" i="95"/>
  <c r="L122" i="95"/>
  <c r="I122" i="95"/>
  <c r="J122" i="95"/>
  <c r="L121" i="95"/>
  <c r="W121" i="95"/>
  <c r="X121" i="95"/>
  <c r="S121" i="95"/>
  <c r="N121" i="95"/>
  <c r="M121" i="95"/>
  <c r="I121" i="95"/>
  <c r="J121" i="95"/>
  <c r="L120" i="95"/>
  <c r="W120" i="95"/>
  <c r="X120" i="95"/>
  <c r="S120" i="95"/>
  <c r="N120" i="95"/>
  <c r="M120" i="95"/>
  <c r="I120" i="95"/>
  <c r="J120" i="95"/>
  <c r="I119" i="95"/>
  <c r="J119" i="95"/>
  <c r="L119" i="95"/>
  <c r="W119" i="95"/>
  <c r="X119" i="95"/>
  <c r="S119" i="95"/>
  <c r="N119" i="95"/>
  <c r="M119" i="95"/>
  <c r="L118" i="95"/>
  <c r="W118" i="95"/>
  <c r="X118" i="95"/>
  <c r="S118" i="95"/>
  <c r="N118" i="95"/>
  <c r="M118" i="95"/>
  <c r="I118" i="95"/>
  <c r="J118" i="95"/>
  <c r="L117" i="95"/>
  <c r="W117" i="95"/>
  <c r="X117" i="95"/>
  <c r="S117" i="95"/>
  <c r="N117" i="95"/>
  <c r="M117" i="95"/>
  <c r="I117" i="95"/>
  <c r="J117" i="95"/>
  <c r="L114" i="95"/>
  <c r="W114" i="95"/>
  <c r="X114" i="95"/>
  <c r="S114" i="95"/>
  <c r="N114" i="95"/>
  <c r="M114" i="95"/>
  <c r="I114" i="95"/>
  <c r="J114" i="95"/>
  <c r="L113" i="95"/>
  <c r="W113" i="95"/>
  <c r="X113" i="95"/>
  <c r="S113" i="95"/>
  <c r="N113" i="95"/>
  <c r="M113" i="95"/>
  <c r="I113" i="95"/>
  <c r="J113" i="95"/>
  <c r="W112" i="95"/>
  <c r="X112" i="95"/>
  <c r="S112" i="95"/>
  <c r="I112" i="95"/>
  <c r="J112" i="95"/>
  <c r="W111" i="95"/>
  <c r="X111" i="95"/>
  <c r="S111" i="95"/>
  <c r="I111" i="95"/>
  <c r="J111" i="95"/>
  <c r="L110" i="95"/>
  <c r="W110" i="95"/>
  <c r="X110" i="95"/>
  <c r="S110" i="95"/>
  <c r="N110" i="95"/>
  <c r="M110" i="95"/>
  <c r="I110" i="95"/>
  <c r="J110" i="95"/>
  <c r="L109" i="95"/>
  <c r="W109" i="95"/>
  <c r="X109" i="95"/>
  <c r="S109" i="95"/>
  <c r="N109" i="95"/>
  <c r="M109" i="95"/>
  <c r="I109" i="95"/>
  <c r="J109" i="95"/>
  <c r="L108" i="95"/>
  <c r="W108" i="95"/>
  <c r="X108" i="95"/>
  <c r="S108" i="95"/>
  <c r="N108" i="95"/>
  <c r="M108" i="95"/>
  <c r="I108" i="95"/>
  <c r="J108" i="95"/>
  <c r="W107" i="95"/>
  <c r="X107" i="95"/>
  <c r="S107" i="95"/>
  <c r="I107" i="95"/>
  <c r="J107" i="95"/>
  <c r="L106" i="95"/>
  <c r="W106" i="95"/>
  <c r="X106" i="95"/>
  <c r="S106" i="95"/>
  <c r="N106" i="95"/>
  <c r="M106" i="95"/>
  <c r="I106" i="95"/>
  <c r="J106" i="95"/>
  <c r="L105" i="95"/>
  <c r="W105" i="95"/>
  <c r="X105" i="95"/>
  <c r="S105" i="95"/>
  <c r="N105" i="95"/>
  <c r="M105" i="95"/>
  <c r="I105" i="95"/>
  <c r="J105" i="95"/>
  <c r="W104" i="95"/>
  <c r="X104" i="95"/>
  <c r="S104" i="95"/>
  <c r="I104" i="95"/>
  <c r="J104" i="95"/>
  <c r="L103" i="95"/>
  <c r="W103" i="95"/>
  <c r="X103" i="95"/>
  <c r="S103" i="95"/>
  <c r="N103" i="95"/>
  <c r="M103" i="95"/>
  <c r="I103" i="95"/>
  <c r="J103" i="95"/>
  <c r="L102" i="95"/>
  <c r="W102" i="95"/>
  <c r="X102" i="95"/>
  <c r="S102" i="95"/>
  <c r="N102" i="95"/>
  <c r="M102" i="95"/>
  <c r="I102" i="95"/>
  <c r="J102" i="95"/>
  <c r="W99" i="95"/>
  <c r="X99" i="95"/>
  <c r="S99" i="95"/>
  <c r="I99" i="95"/>
  <c r="J99" i="95"/>
  <c r="L98" i="95"/>
  <c r="W98" i="95"/>
  <c r="X98" i="95"/>
  <c r="S98" i="95"/>
  <c r="N98" i="95"/>
  <c r="M98" i="95"/>
  <c r="I98" i="95"/>
  <c r="J98" i="95"/>
  <c r="L97" i="95"/>
  <c r="W97" i="95"/>
  <c r="X97" i="95"/>
  <c r="S97" i="95"/>
  <c r="N97" i="95"/>
  <c r="M97" i="95"/>
  <c r="I97" i="95"/>
  <c r="J97" i="95"/>
  <c r="L96" i="95"/>
  <c r="W96" i="95"/>
  <c r="X96" i="95"/>
  <c r="S96" i="95"/>
  <c r="N96" i="95"/>
  <c r="M96" i="95"/>
  <c r="I96" i="95"/>
  <c r="J96" i="95"/>
  <c r="L95" i="95"/>
  <c r="W95" i="95"/>
  <c r="X95" i="95"/>
  <c r="S95" i="95"/>
  <c r="N95" i="95"/>
  <c r="M95" i="95"/>
  <c r="I95" i="95"/>
  <c r="J95" i="95"/>
  <c r="L94" i="95"/>
  <c r="W94" i="95"/>
  <c r="X94" i="95"/>
  <c r="S94" i="95"/>
  <c r="N94" i="95"/>
  <c r="M94" i="95"/>
  <c r="I94" i="95"/>
  <c r="J94" i="95"/>
  <c r="L93" i="95"/>
  <c r="W93" i="95"/>
  <c r="X93" i="95"/>
  <c r="S93" i="95"/>
  <c r="N93" i="95"/>
  <c r="M93" i="95"/>
  <c r="I93" i="95"/>
  <c r="J93" i="95"/>
  <c r="L92" i="95"/>
  <c r="W92" i="95"/>
  <c r="X92" i="95"/>
  <c r="S92" i="95"/>
  <c r="N92" i="95"/>
  <c r="M92" i="95"/>
  <c r="S91" i="95"/>
  <c r="N91" i="95"/>
  <c r="M91" i="95"/>
  <c r="L91" i="95"/>
  <c r="I91" i="95"/>
  <c r="J91" i="95"/>
  <c r="L90" i="95"/>
  <c r="W90" i="95"/>
  <c r="X90" i="95"/>
  <c r="S90" i="95"/>
  <c r="N90" i="95"/>
  <c r="M90" i="95"/>
  <c r="I90" i="95"/>
  <c r="J90" i="95"/>
  <c r="L89" i="95"/>
  <c r="W89" i="95"/>
  <c r="X89" i="95"/>
  <c r="S89" i="95"/>
  <c r="N89" i="95"/>
  <c r="M89" i="95"/>
  <c r="I89" i="95"/>
  <c r="J89" i="95"/>
  <c r="L88" i="95"/>
  <c r="W88" i="95"/>
  <c r="X88" i="95"/>
  <c r="S88" i="95"/>
  <c r="N88" i="95"/>
  <c r="M88" i="95"/>
  <c r="I88" i="95"/>
  <c r="J88" i="95"/>
  <c r="W85" i="95"/>
  <c r="X85" i="95"/>
  <c r="S85" i="95"/>
  <c r="I85" i="95"/>
  <c r="J85" i="95"/>
  <c r="L84" i="95"/>
  <c r="W84" i="95"/>
  <c r="X84" i="95"/>
  <c r="S84" i="95"/>
  <c r="N84" i="95"/>
  <c r="M84" i="95"/>
  <c r="I84" i="95"/>
  <c r="J84" i="95"/>
  <c r="L83" i="95"/>
  <c r="W83" i="95"/>
  <c r="X83" i="95"/>
  <c r="S83" i="95"/>
  <c r="N83" i="95"/>
  <c r="M83" i="95"/>
  <c r="I83" i="95"/>
  <c r="J83" i="95"/>
  <c r="L82" i="95"/>
  <c r="W82" i="95"/>
  <c r="X82" i="95"/>
  <c r="S82" i="95"/>
  <c r="N82" i="95"/>
  <c r="M82" i="95"/>
  <c r="I82" i="95"/>
  <c r="J82" i="95"/>
  <c r="L81" i="95"/>
  <c r="W81" i="95"/>
  <c r="X81" i="95"/>
  <c r="N81" i="95"/>
  <c r="M81" i="95"/>
  <c r="I81" i="95"/>
  <c r="J81" i="95"/>
  <c r="L80" i="95"/>
  <c r="W80" i="95"/>
  <c r="X80" i="95"/>
  <c r="S80" i="95"/>
  <c r="N80" i="95"/>
  <c r="M80" i="95"/>
  <c r="I80" i="95"/>
  <c r="J80" i="95"/>
  <c r="L79" i="95"/>
  <c r="W79" i="95"/>
  <c r="X79" i="95"/>
  <c r="S79" i="95"/>
  <c r="N79" i="95"/>
  <c r="M79" i="95"/>
  <c r="I79" i="95"/>
  <c r="J79" i="95"/>
  <c r="W78" i="95"/>
  <c r="X78" i="95"/>
  <c r="S78" i="95"/>
  <c r="I78" i="95"/>
  <c r="J78" i="95"/>
  <c r="S77" i="95"/>
  <c r="N77" i="95"/>
  <c r="M77" i="95"/>
  <c r="L77" i="95"/>
  <c r="I77" i="95"/>
  <c r="J77" i="95"/>
  <c r="L76" i="95"/>
  <c r="W76" i="95"/>
  <c r="X76" i="95"/>
  <c r="S76" i="95"/>
  <c r="N76" i="95"/>
  <c r="M76" i="95"/>
  <c r="I76" i="95"/>
  <c r="J76" i="95"/>
  <c r="I74" i="95"/>
  <c r="J74" i="95"/>
  <c r="L74" i="95"/>
  <c r="W74" i="95"/>
  <c r="X74" i="95"/>
  <c r="S74" i="95"/>
  <c r="N74" i="95"/>
  <c r="M74" i="95"/>
  <c r="L73" i="95"/>
  <c r="W73" i="95"/>
  <c r="X73" i="95"/>
  <c r="S73" i="95"/>
  <c r="N73" i="95"/>
  <c r="M73" i="95"/>
  <c r="I73" i="95"/>
  <c r="J73" i="95"/>
  <c r="W72" i="95"/>
  <c r="X72" i="95"/>
  <c r="S72" i="95"/>
  <c r="I72" i="95"/>
  <c r="J72" i="95"/>
  <c r="L71" i="95"/>
  <c r="W71" i="95"/>
  <c r="X71" i="95"/>
  <c r="S71" i="95"/>
  <c r="N71" i="95"/>
  <c r="M71" i="95"/>
  <c r="I71" i="95"/>
  <c r="J71" i="95"/>
  <c r="L70" i="95"/>
  <c r="W70" i="95"/>
  <c r="X70" i="95"/>
  <c r="S70" i="95"/>
  <c r="N70" i="95"/>
  <c r="M70" i="95"/>
  <c r="I70" i="95"/>
  <c r="J70" i="95"/>
  <c r="L69" i="95"/>
  <c r="W69" i="95"/>
  <c r="X69" i="95"/>
  <c r="S69" i="95"/>
  <c r="N69" i="95"/>
  <c r="M69" i="95"/>
  <c r="I69" i="95"/>
  <c r="J69" i="95"/>
  <c r="S68" i="95"/>
  <c r="N68" i="95"/>
  <c r="M68" i="95"/>
  <c r="L68" i="95"/>
  <c r="I68" i="95"/>
  <c r="J68" i="95"/>
  <c r="L67" i="95"/>
  <c r="W67" i="95"/>
  <c r="X67" i="95"/>
  <c r="S67" i="95"/>
  <c r="N67" i="95"/>
  <c r="M67" i="95"/>
  <c r="I67" i="95"/>
  <c r="J67" i="95"/>
  <c r="L66" i="95"/>
  <c r="W66" i="95"/>
  <c r="X66" i="95"/>
  <c r="S66" i="95"/>
  <c r="N66" i="95"/>
  <c r="M66" i="95"/>
  <c r="I66" i="95"/>
  <c r="J66" i="95"/>
  <c r="L65" i="95"/>
  <c r="W65" i="95"/>
  <c r="X65" i="95"/>
  <c r="N65" i="95"/>
  <c r="M65" i="95"/>
  <c r="I65" i="95"/>
  <c r="J65" i="95"/>
  <c r="L64" i="95"/>
  <c r="W64" i="95"/>
  <c r="X64" i="95"/>
  <c r="S64" i="95"/>
  <c r="N64" i="95"/>
  <c r="M64" i="95"/>
  <c r="I64" i="95"/>
  <c r="J64" i="95"/>
  <c r="L61" i="95"/>
  <c r="W61" i="95"/>
  <c r="X61" i="95"/>
  <c r="S61" i="95"/>
  <c r="N61" i="95"/>
  <c r="M61" i="95"/>
  <c r="I61" i="95"/>
  <c r="J61" i="95"/>
  <c r="L60" i="95"/>
  <c r="W60" i="95"/>
  <c r="X60" i="95"/>
  <c r="S60" i="95"/>
  <c r="N60" i="95"/>
  <c r="M60" i="95"/>
  <c r="I60" i="95"/>
  <c r="J60" i="95"/>
  <c r="L59" i="95"/>
  <c r="W59" i="95"/>
  <c r="X59" i="95"/>
  <c r="S59" i="95"/>
  <c r="N59" i="95"/>
  <c r="M59" i="95"/>
  <c r="I59" i="95"/>
  <c r="J59" i="95"/>
  <c r="L58" i="95"/>
  <c r="W58" i="95"/>
  <c r="X58" i="95"/>
  <c r="S58" i="95"/>
  <c r="N58" i="95"/>
  <c r="M58" i="95"/>
  <c r="I58" i="95"/>
  <c r="J58" i="95"/>
  <c r="L57" i="95"/>
  <c r="W57" i="95"/>
  <c r="X57" i="95"/>
  <c r="S57" i="95"/>
  <c r="N57" i="95"/>
  <c r="M57" i="95"/>
  <c r="I57" i="95"/>
  <c r="J57" i="95"/>
  <c r="S56" i="95"/>
  <c r="N56" i="95"/>
  <c r="M56" i="95"/>
  <c r="L56" i="95"/>
  <c r="I56" i="95"/>
  <c r="J56" i="95"/>
  <c r="L55" i="95"/>
  <c r="W55" i="95"/>
  <c r="X55" i="95"/>
  <c r="S55" i="95"/>
  <c r="N55" i="95"/>
  <c r="M55" i="95"/>
  <c r="I55" i="95"/>
  <c r="J55" i="95"/>
  <c r="I54" i="95"/>
  <c r="J54" i="95"/>
  <c r="L54" i="95"/>
  <c r="W54" i="95"/>
  <c r="X54" i="95"/>
  <c r="S54" i="95"/>
  <c r="N54" i="95"/>
  <c r="M54" i="95"/>
  <c r="L53" i="95"/>
  <c r="W53" i="95"/>
  <c r="X53" i="95"/>
  <c r="S53" i="95"/>
  <c r="N53" i="95"/>
  <c r="M53" i="95"/>
  <c r="I53" i="95"/>
  <c r="J53" i="95"/>
  <c r="W52" i="95"/>
  <c r="X52" i="95"/>
  <c r="S52" i="95"/>
  <c r="I52" i="95"/>
  <c r="J52" i="95"/>
  <c r="L51" i="95"/>
  <c r="W51" i="95"/>
  <c r="X51" i="95"/>
  <c r="S51" i="95"/>
  <c r="N51" i="95"/>
  <c r="M51" i="95"/>
  <c r="I51" i="95"/>
  <c r="J51" i="95"/>
  <c r="L50" i="95"/>
  <c r="W50" i="95"/>
  <c r="X50" i="95"/>
  <c r="S50" i="95"/>
  <c r="N50" i="95"/>
  <c r="M50" i="95"/>
  <c r="I50" i="95"/>
  <c r="J50" i="95"/>
  <c r="L47" i="95"/>
  <c r="W47" i="95"/>
  <c r="X47" i="95"/>
  <c r="S47" i="95"/>
  <c r="N47" i="95"/>
  <c r="M47" i="95"/>
  <c r="I47" i="95"/>
  <c r="J47" i="95"/>
  <c r="L46" i="95"/>
  <c r="W46" i="95"/>
  <c r="X46" i="95"/>
  <c r="S46" i="95"/>
  <c r="N46" i="95"/>
  <c r="M46" i="95"/>
  <c r="I46" i="95"/>
  <c r="J46" i="95"/>
  <c r="L45" i="95"/>
  <c r="W45" i="95"/>
  <c r="X45" i="95"/>
  <c r="S45" i="95"/>
  <c r="N45" i="95"/>
  <c r="M45" i="95"/>
  <c r="I45" i="95"/>
  <c r="J45" i="95"/>
  <c r="S44" i="95"/>
  <c r="N44" i="95"/>
  <c r="M44" i="95"/>
  <c r="L44" i="95"/>
  <c r="I44" i="95"/>
  <c r="J44" i="95"/>
  <c r="L43" i="95"/>
  <c r="W43" i="95"/>
  <c r="X43" i="95"/>
  <c r="S43" i="95"/>
  <c r="N43" i="95"/>
  <c r="M43" i="95"/>
  <c r="I43" i="95"/>
  <c r="J43" i="95"/>
  <c r="L42" i="95"/>
  <c r="W42" i="95"/>
  <c r="X42" i="95"/>
  <c r="S42" i="95"/>
  <c r="N42" i="95"/>
  <c r="M42" i="95"/>
  <c r="I42" i="95"/>
  <c r="J42" i="95"/>
  <c r="L41" i="95"/>
  <c r="W41" i="95"/>
  <c r="X41" i="95"/>
  <c r="S41" i="95"/>
  <c r="N41" i="95"/>
  <c r="M41" i="95"/>
  <c r="I41" i="95"/>
  <c r="J41" i="95"/>
  <c r="L40" i="95"/>
  <c r="W40" i="95"/>
  <c r="X40" i="95"/>
  <c r="S40" i="95"/>
  <c r="N40" i="95"/>
  <c r="M40" i="95"/>
  <c r="I40" i="95"/>
  <c r="J40" i="95"/>
  <c r="L39" i="95"/>
  <c r="W39" i="95"/>
  <c r="X39" i="95"/>
  <c r="S39" i="95"/>
  <c r="N39" i="95"/>
  <c r="M39" i="95"/>
  <c r="I39" i="95"/>
  <c r="J39" i="95"/>
  <c r="I38" i="95"/>
  <c r="J38" i="95"/>
  <c r="L38" i="95"/>
  <c r="W38" i="95"/>
  <c r="X38" i="95"/>
  <c r="S38" i="95"/>
  <c r="N38" i="95"/>
  <c r="M38" i="95"/>
  <c r="L37" i="95"/>
  <c r="W37" i="95"/>
  <c r="X37" i="95"/>
  <c r="S37" i="95"/>
  <c r="N37" i="95"/>
  <c r="M37" i="95"/>
  <c r="I37" i="95"/>
  <c r="J37" i="95"/>
  <c r="W36" i="95"/>
  <c r="X36" i="95"/>
  <c r="S36" i="95"/>
  <c r="I36" i="95"/>
  <c r="J36" i="95"/>
  <c r="L33" i="95"/>
  <c r="W33" i="95"/>
  <c r="X33" i="95"/>
  <c r="S33" i="95"/>
  <c r="N33" i="95"/>
  <c r="M33" i="95"/>
  <c r="I33" i="95"/>
  <c r="J33" i="95"/>
  <c r="L32" i="95"/>
  <c r="W32" i="95"/>
  <c r="X32" i="95"/>
  <c r="S32" i="95"/>
  <c r="N32" i="95"/>
  <c r="M32" i="95"/>
  <c r="I32" i="95"/>
  <c r="J32" i="95"/>
  <c r="L31" i="95"/>
  <c r="W31" i="95"/>
  <c r="X31" i="95"/>
  <c r="S31" i="95"/>
  <c r="N31" i="95"/>
  <c r="M31" i="95"/>
  <c r="I31" i="95"/>
  <c r="J31" i="95"/>
  <c r="L30" i="95"/>
  <c r="W30" i="95"/>
  <c r="X30" i="95"/>
  <c r="S30" i="95"/>
  <c r="N30" i="95"/>
  <c r="M30" i="95"/>
  <c r="I30" i="95"/>
  <c r="J30" i="95"/>
  <c r="I29" i="95"/>
  <c r="J29" i="95"/>
  <c r="L29" i="95"/>
  <c r="W29" i="95"/>
  <c r="X29" i="95"/>
  <c r="S29" i="95"/>
  <c r="N29" i="95"/>
  <c r="M29" i="95"/>
  <c r="W28" i="95"/>
  <c r="X28" i="95"/>
  <c r="S28" i="95"/>
  <c r="I28" i="95"/>
  <c r="J28" i="95"/>
  <c r="L27" i="95"/>
  <c r="W27" i="95"/>
  <c r="X27" i="95"/>
  <c r="S27" i="95"/>
  <c r="N27" i="95"/>
  <c r="M27" i="95"/>
  <c r="I27" i="95"/>
  <c r="J27" i="95"/>
  <c r="L26" i="95"/>
  <c r="W26" i="95"/>
  <c r="X26" i="95"/>
  <c r="S26" i="95"/>
  <c r="N26" i="95"/>
  <c r="M26" i="95"/>
  <c r="I26" i="95"/>
  <c r="J26" i="95"/>
  <c r="L25" i="95"/>
  <c r="W25" i="95"/>
  <c r="X25" i="95"/>
  <c r="S25" i="95"/>
  <c r="N25" i="95"/>
  <c r="M25" i="95"/>
  <c r="I25" i="95"/>
  <c r="J25" i="95"/>
  <c r="L24" i="95"/>
  <c r="W24" i="95"/>
  <c r="X24" i="95"/>
  <c r="S24" i="95"/>
  <c r="N24" i="95"/>
  <c r="M24" i="95"/>
  <c r="I24" i="95"/>
  <c r="J24" i="95"/>
  <c r="L23" i="95"/>
  <c r="W23" i="95"/>
  <c r="X23" i="95"/>
  <c r="S23" i="95"/>
  <c r="N23" i="95"/>
  <c r="M23" i="95"/>
  <c r="I23" i="95"/>
  <c r="J23" i="95"/>
  <c r="L22" i="95"/>
  <c r="W22" i="95"/>
  <c r="X22" i="95"/>
  <c r="S22" i="95"/>
  <c r="N22" i="95"/>
  <c r="M22" i="95"/>
  <c r="L21" i="95"/>
  <c r="W21" i="95"/>
  <c r="X21" i="95"/>
  <c r="S21" i="95"/>
  <c r="N21" i="95"/>
  <c r="M21" i="95"/>
  <c r="I21" i="95"/>
  <c r="J21" i="95"/>
  <c r="L18" i="95"/>
  <c r="W18" i="95"/>
  <c r="X18" i="95"/>
  <c r="S18" i="95"/>
  <c r="N18" i="95"/>
  <c r="M18" i="95"/>
  <c r="I18" i="95"/>
  <c r="J18" i="95"/>
  <c r="L17" i="95"/>
  <c r="W17" i="95"/>
  <c r="X17" i="95"/>
  <c r="S17" i="95"/>
  <c r="N17" i="95"/>
  <c r="M17" i="95"/>
  <c r="I17" i="95"/>
  <c r="J17" i="95"/>
  <c r="L16" i="95"/>
  <c r="W16" i="95"/>
  <c r="X16" i="95"/>
  <c r="S16" i="95"/>
  <c r="N16" i="95"/>
  <c r="M16" i="95"/>
  <c r="I16" i="95"/>
  <c r="J16" i="95"/>
  <c r="L15" i="95"/>
  <c r="W15" i="95"/>
  <c r="X15" i="95"/>
  <c r="S15" i="95"/>
  <c r="N15" i="95"/>
  <c r="M15" i="95"/>
  <c r="I15" i="95"/>
  <c r="J15" i="95"/>
  <c r="L14" i="95"/>
  <c r="W14" i="95"/>
  <c r="X14" i="95"/>
  <c r="S14" i="95"/>
  <c r="N14" i="95"/>
  <c r="M14" i="95"/>
  <c r="I14" i="95"/>
  <c r="J14" i="95"/>
  <c r="L13" i="95"/>
  <c r="W13" i="95"/>
  <c r="X13" i="95"/>
  <c r="S13" i="95"/>
  <c r="N13" i="95"/>
  <c r="M13" i="95"/>
  <c r="I13" i="95"/>
  <c r="J13" i="95"/>
  <c r="L12" i="95"/>
  <c r="W12" i="95"/>
  <c r="X12" i="95"/>
  <c r="S12" i="95"/>
  <c r="N12" i="95"/>
  <c r="M12" i="95"/>
  <c r="I12" i="95"/>
  <c r="J12" i="95"/>
  <c r="L11" i="95"/>
  <c r="W11" i="95"/>
  <c r="X11" i="95"/>
  <c r="S11" i="95"/>
  <c r="N11" i="95"/>
  <c r="M11" i="95"/>
  <c r="I11" i="95"/>
  <c r="J11" i="95"/>
  <c r="I10" i="95"/>
  <c r="J10" i="95"/>
  <c r="L10" i="95"/>
  <c r="W10" i="95"/>
  <c r="X10" i="95"/>
  <c r="S10" i="95"/>
  <c r="N10" i="95"/>
  <c r="M10" i="95"/>
  <c r="L9" i="95"/>
  <c r="W9" i="95"/>
  <c r="X9" i="95"/>
  <c r="S9" i="95"/>
  <c r="N9" i="95"/>
  <c r="M9" i="95"/>
  <c r="L8" i="95"/>
  <c r="W8" i="95"/>
  <c r="X8" i="95"/>
  <c r="S8" i="95"/>
  <c r="N8" i="95"/>
  <c r="M8" i="95"/>
  <c r="L7" i="95"/>
  <c r="W7" i="95"/>
  <c r="X7" i="95"/>
  <c r="S7" i="95"/>
  <c r="N7" i="95"/>
  <c r="M7" i="95"/>
  <c r="L6" i="95"/>
  <c r="W6" i="95"/>
  <c r="X6" i="95"/>
  <c r="S6" i="95"/>
  <c r="I6" i="95"/>
  <c r="J6" i="95"/>
  <c r="D4" i="95"/>
  <c r="I143" i="88"/>
  <c r="J143" i="88"/>
  <c r="L143" i="88"/>
  <c r="S143" i="88"/>
  <c r="J117" i="88"/>
  <c r="L117" i="88"/>
  <c r="S117" i="88"/>
  <c r="J21" i="88"/>
  <c r="L21" i="88"/>
  <c r="S21" i="88"/>
  <c r="J12" i="88"/>
  <c r="L12" i="88"/>
  <c r="S12" i="88"/>
  <c r="J10" i="88"/>
  <c r="L10" i="88"/>
  <c r="S10" i="88"/>
  <c r="L165" i="88"/>
  <c r="S165" i="88"/>
  <c r="I155" i="88"/>
  <c r="J155" i="88"/>
  <c r="L155" i="88"/>
  <c r="S155" i="88"/>
  <c r="I64" i="88"/>
  <c r="J64" i="88"/>
  <c r="L64" i="88"/>
  <c r="S64" i="88"/>
  <c r="J7" i="88"/>
  <c r="L7" i="88"/>
  <c r="S7" i="88"/>
  <c r="L11" i="88"/>
  <c r="S11" i="88"/>
  <c r="I160" i="88"/>
  <c r="L160" i="88"/>
  <c r="S160" i="88"/>
  <c r="L8" i="88"/>
  <c r="S8" i="88"/>
  <c r="L103" i="88"/>
  <c r="S103" i="88"/>
  <c r="I78" i="88"/>
  <c r="J78" i="88"/>
  <c r="L78" i="88"/>
  <c r="S78" i="88"/>
  <c r="J94" i="88"/>
  <c r="L94" i="88"/>
  <c r="S94" i="88"/>
  <c r="L66" i="88"/>
  <c r="S66" i="88"/>
  <c r="I97" i="88"/>
  <c r="J97" i="88"/>
  <c r="L97" i="88"/>
  <c r="S97" i="88"/>
  <c r="I99" i="88"/>
  <c r="J99" i="88"/>
  <c r="L99" i="88"/>
  <c r="S99" i="88"/>
  <c r="J67" i="88"/>
  <c r="L67" i="88"/>
  <c r="S67" i="88"/>
  <c r="M99" i="88"/>
  <c r="N99" i="88"/>
  <c r="M97" i="88"/>
  <c r="N97" i="88"/>
  <c r="I66" i="88"/>
  <c r="M66" i="88"/>
  <c r="N66" i="88"/>
  <c r="M13" i="88"/>
  <c r="N13" i="88"/>
  <c r="M14" i="88"/>
  <c r="N14" i="88"/>
  <c r="M15" i="88"/>
  <c r="N15" i="88"/>
  <c r="M16" i="88"/>
  <c r="N16" i="88"/>
  <c r="M17" i="88"/>
  <c r="N17" i="88"/>
  <c r="M18" i="88"/>
  <c r="N18" i="88"/>
  <c r="M19" i="88"/>
  <c r="N19" i="88"/>
  <c r="M20" i="88"/>
  <c r="N20" i="88"/>
  <c r="M94" i="88"/>
  <c r="N94" i="88"/>
  <c r="M22" i="88"/>
  <c r="N22" i="88"/>
  <c r="M23" i="88"/>
  <c r="N23" i="88"/>
  <c r="M24" i="88"/>
  <c r="N24" i="88"/>
  <c r="M25" i="88"/>
  <c r="N25" i="88"/>
  <c r="M26" i="88"/>
  <c r="N26" i="88"/>
  <c r="M27" i="88"/>
  <c r="N27" i="88"/>
  <c r="M28" i="88"/>
  <c r="N28" i="88"/>
  <c r="M29" i="88"/>
  <c r="N29" i="88"/>
  <c r="M30" i="88"/>
  <c r="N30" i="88"/>
  <c r="M31" i="88"/>
  <c r="N31" i="88"/>
  <c r="M32" i="88"/>
  <c r="N32" i="88"/>
  <c r="M33" i="88"/>
  <c r="N33" i="88"/>
  <c r="M34" i="88"/>
  <c r="N34" i="88"/>
  <c r="M35" i="88"/>
  <c r="N35" i="88"/>
  <c r="M36" i="88"/>
  <c r="N36" i="88"/>
  <c r="M37" i="88"/>
  <c r="N37" i="88"/>
  <c r="M38" i="88"/>
  <c r="N38" i="88"/>
  <c r="M39" i="88"/>
  <c r="N39" i="88"/>
  <c r="M40" i="88"/>
  <c r="N40" i="88"/>
  <c r="M41" i="88"/>
  <c r="N41" i="88"/>
  <c r="M42" i="88"/>
  <c r="N42" i="88"/>
  <c r="M43" i="88"/>
  <c r="N43" i="88"/>
  <c r="M44" i="88"/>
  <c r="N44" i="88"/>
  <c r="M45" i="88"/>
  <c r="N45" i="88"/>
  <c r="M46" i="88"/>
  <c r="N46" i="88"/>
  <c r="M47" i="88"/>
  <c r="N47" i="88"/>
  <c r="M48" i="88"/>
  <c r="N48" i="88"/>
  <c r="M49" i="88"/>
  <c r="N49" i="88"/>
  <c r="M50" i="88"/>
  <c r="N50" i="88"/>
  <c r="M51" i="88"/>
  <c r="N51" i="88"/>
  <c r="M52" i="88"/>
  <c r="N52" i="88"/>
  <c r="M53" i="88"/>
  <c r="N53" i="88"/>
  <c r="M54" i="88"/>
  <c r="N54" i="88"/>
  <c r="M55" i="88"/>
  <c r="N55" i="88"/>
  <c r="M56" i="88"/>
  <c r="N56" i="88"/>
  <c r="M57" i="88"/>
  <c r="N57" i="88"/>
  <c r="M58" i="88"/>
  <c r="N58" i="88"/>
  <c r="M59" i="88"/>
  <c r="N59" i="88"/>
  <c r="M60" i="88"/>
  <c r="N60" i="88"/>
  <c r="M61" i="88"/>
  <c r="N61" i="88"/>
  <c r="M62" i="88"/>
  <c r="N62" i="88"/>
  <c r="M63" i="88"/>
  <c r="N63" i="88"/>
  <c r="M78" i="88"/>
  <c r="N78" i="88"/>
  <c r="M65" i="88"/>
  <c r="N65" i="88"/>
  <c r="I103" i="88"/>
  <c r="M103" i="88"/>
  <c r="N103" i="88"/>
  <c r="M8" i="88"/>
  <c r="N8" i="88"/>
  <c r="M68" i="88"/>
  <c r="N68" i="88"/>
  <c r="M69" i="88"/>
  <c r="N69" i="88"/>
  <c r="M70" i="88"/>
  <c r="N70" i="88"/>
  <c r="M71" i="88"/>
  <c r="N71" i="88"/>
  <c r="M72" i="88"/>
  <c r="N72" i="88"/>
  <c r="M73" i="88"/>
  <c r="N73" i="88"/>
  <c r="M160" i="88"/>
  <c r="N160" i="88"/>
  <c r="M75" i="88"/>
  <c r="N75" i="88"/>
  <c r="M76" i="88"/>
  <c r="N76" i="88"/>
  <c r="M77" i="88"/>
  <c r="N77" i="88"/>
  <c r="I11" i="88"/>
  <c r="M11" i="88"/>
  <c r="N11" i="88"/>
  <c r="M79" i="88"/>
  <c r="N79" i="88"/>
  <c r="M80" i="88"/>
  <c r="N80" i="88"/>
  <c r="M81" i="88"/>
  <c r="N81" i="88"/>
  <c r="M82" i="88"/>
  <c r="N82" i="88"/>
  <c r="M83" i="88"/>
  <c r="N83" i="88"/>
  <c r="M84" i="88"/>
  <c r="N84" i="88"/>
  <c r="M85" i="88"/>
  <c r="N85" i="88"/>
  <c r="M86" i="88"/>
  <c r="N86" i="88"/>
  <c r="M87" i="88"/>
  <c r="N87" i="88"/>
  <c r="M88" i="88"/>
  <c r="N88" i="88"/>
  <c r="M89" i="88"/>
  <c r="N89" i="88"/>
  <c r="M90" i="88"/>
  <c r="N90" i="88"/>
  <c r="M91" i="88"/>
  <c r="N91" i="88"/>
  <c r="M92" i="88"/>
  <c r="N92" i="88"/>
  <c r="M93" i="88"/>
  <c r="N93" i="88"/>
  <c r="M7" i="88"/>
  <c r="N7" i="88"/>
  <c r="M95" i="88"/>
  <c r="N95" i="88"/>
  <c r="M96" i="88"/>
  <c r="N96" i="88"/>
  <c r="M64" i="88"/>
  <c r="N64" i="88"/>
  <c r="M98" i="88"/>
  <c r="N98" i="88"/>
  <c r="M155" i="88"/>
  <c r="N155" i="88"/>
  <c r="M100" i="88"/>
  <c r="N100" i="88"/>
  <c r="M101" i="88"/>
  <c r="N101" i="88"/>
  <c r="M102" i="88"/>
  <c r="N102" i="88"/>
  <c r="I165" i="88"/>
  <c r="M165" i="88"/>
  <c r="N165" i="88"/>
  <c r="M104" i="88"/>
  <c r="N104" i="88"/>
  <c r="M105" i="88"/>
  <c r="N105" i="88"/>
  <c r="M106" i="88"/>
  <c r="N106" i="88"/>
  <c r="M107" i="88"/>
  <c r="N107" i="88"/>
  <c r="M108" i="88"/>
  <c r="N108" i="88"/>
  <c r="M109" i="88"/>
  <c r="N109" i="88"/>
  <c r="M110" i="88"/>
  <c r="N110" i="88"/>
  <c r="M111" i="88"/>
  <c r="N111" i="88"/>
  <c r="M112" i="88"/>
  <c r="N112" i="88"/>
  <c r="M113" i="88"/>
  <c r="N113" i="88"/>
  <c r="M114" i="88"/>
  <c r="N114" i="88"/>
  <c r="M115" i="88"/>
  <c r="N115" i="88"/>
  <c r="M116" i="88"/>
  <c r="N116" i="88"/>
  <c r="M10" i="88"/>
  <c r="N10" i="88"/>
  <c r="M118" i="88"/>
  <c r="N118" i="88"/>
  <c r="M119" i="88"/>
  <c r="N119" i="88"/>
  <c r="M120" i="88"/>
  <c r="N120" i="88"/>
  <c r="M121" i="88"/>
  <c r="N121" i="88"/>
  <c r="M122" i="88"/>
  <c r="N122" i="88"/>
  <c r="M123" i="88"/>
  <c r="N123" i="88"/>
  <c r="M124" i="88"/>
  <c r="N124" i="88"/>
  <c r="M125" i="88"/>
  <c r="N125" i="88"/>
  <c r="M126" i="88"/>
  <c r="N126" i="88"/>
  <c r="M127" i="88"/>
  <c r="N127" i="88"/>
  <c r="M128" i="88"/>
  <c r="N128" i="88"/>
  <c r="M129" i="88"/>
  <c r="N129" i="88"/>
  <c r="M130" i="88"/>
  <c r="N130" i="88"/>
  <c r="M131" i="88"/>
  <c r="N131" i="88"/>
  <c r="M132" i="88"/>
  <c r="N132" i="88"/>
  <c r="M133" i="88"/>
  <c r="N133" i="88"/>
  <c r="M134" i="88"/>
  <c r="N134" i="88"/>
  <c r="M135" i="88"/>
  <c r="N135" i="88"/>
  <c r="M136" i="88"/>
  <c r="N136" i="88"/>
  <c r="M137" i="88"/>
  <c r="N137" i="88"/>
  <c r="M138" i="88"/>
  <c r="N138" i="88"/>
  <c r="M139" i="88"/>
  <c r="N139" i="88"/>
  <c r="M140" i="88"/>
  <c r="N140" i="88"/>
  <c r="M141" i="88"/>
  <c r="N141" i="88"/>
  <c r="M142" i="88"/>
  <c r="N142" i="88"/>
  <c r="M12" i="88"/>
  <c r="N12" i="88"/>
  <c r="M144" i="88"/>
  <c r="N144" i="88"/>
  <c r="M145" i="88"/>
  <c r="N145" i="88"/>
  <c r="M146" i="88"/>
  <c r="N146" i="88"/>
  <c r="M147" i="88"/>
  <c r="N147" i="88"/>
  <c r="M148" i="88"/>
  <c r="N148" i="88"/>
  <c r="M149" i="88"/>
  <c r="N149" i="88"/>
  <c r="M150" i="88"/>
  <c r="N150" i="88"/>
  <c r="M151" i="88"/>
  <c r="N151" i="88"/>
  <c r="M152" i="88"/>
  <c r="N152" i="88"/>
  <c r="M153" i="88"/>
  <c r="N153" i="88"/>
  <c r="M154" i="88"/>
  <c r="N154" i="88"/>
  <c r="M21" i="88"/>
  <c r="N21" i="88"/>
  <c r="M156" i="88"/>
  <c r="N156" i="88"/>
  <c r="M157" i="88"/>
  <c r="N157" i="88"/>
  <c r="M158" i="88"/>
  <c r="N158" i="88"/>
  <c r="M159" i="88"/>
  <c r="N159" i="88"/>
  <c r="M117" i="88"/>
  <c r="N117" i="88"/>
  <c r="M161" i="88"/>
  <c r="N161" i="88"/>
  <c r="M162" i="88"/>
  <c r="N162" i="88"/>
  <c r="M163" i="88"/>
  <c r="N163" i="88"/>
  <c r="M164" i="88"/>
  <c r="N164" i="88"/>
  <c r="M143" i="88"/>
  <c r="N143" i="88"/>
  <c r="M166" i="88"/>
  <c r="N166" i="88"/>
  <c r="M167" i="88"/>
  <c r="N167" i="88"/>
  <c r="M168" i="88"/>
  <c r="N168" i="88"/>
  <c r="M67" i="88"/>
  <c r="N67" i="88"/>
  <c r="W12" i="88"/>
  <c r="X12" i="88"/>
  <c r="W21" i="88"/>
  <c r="X21" i="88"/>
  <c r="W10" i="88"/>
  <c r="X10" i="88"/>
  <c r="W7" i="88"/>
  <c r="X7" i="88"/>
  <c r="W117" i="88"/>
  <c r="X117" i="88"/>
  <c r="W67" i="88"/>
  <c r="X67" i="88"/>
  <c r="W94" i="88"/>
  <c r="X94" i="88"/>
  <c r="W8" i="88"/>
  <c r="X8" i="88"/>
  <c r="L9" i="88"/>
  <c r="L13" i="88"/>
  <c r="L14" i="88"/>
  <c r="L15" i="88"/>
  <c r="L16" i="88"/>
  <c r="L17" i="88"/>
  <c r="L18" i="88"/>
  <c r="L19" i="88"/>
  <c r="L20" i="88"/>
  <c r="L22" i="88"/>
  <c r="L23" i="88"/>
  <c r="L24" i="88"/>
  <c r="L25" i="88"/>
  <c r="L26" i="88"/>
  <c r="L27" i="88"/>
  <c r="L28" i="88"/>
  <c r="L29" i="88"/>
  <c r="L30" i="88"/>
  <c r="L31" i="88"/>
  <c r="L32" i="88"/>
  <c r="L33" i="88"/>
  <c r="L34" i="88"/>
  <c r="L35" i="88"/>
  <c r="L36" i="88"/>
  <c r="L37" i="88"/>
  <c r="L38" i="88"/>
  <c r="L39" i="88"/>
  <c r="L40" i="88"/>
  <c r="L41" i="88"/>
  <c r="L42" i="88"/>
  <c r="L43" i="88"/>
  <c r="L44" i="88"/>
  <c r="L45" i="88"/>
  <c r="L46" i="88"/>
  <c r="L47" i="88"/>
  <c r="L48" i="88"/>
  <c r="L49" i="88"/>
  <c r="L50" i="88"/>
  <c r="L51" i="88"/>
  <c r="L52" i="88"/>
  <c r="L53" i="88"/>
  <c r="L54" i="88"/>
  <c r="L55" i="88"/>
  <c r="L56" i="88"/>
  <c r="L57" i="88"/>
  <c r="L58" i="88"/>
  <c r="L59" i="88"/>
  <c r="L60" i="88"/>
  <c r="L61" i="88"/>
  <c r="L62" i="88"/>
  <c r="L63" i="88"/>
  <c r="L65" i="88"/>
  <c r="L68" i="88"/>
  <c r="L69" i="88"/>
  <c r="L70" i="88"/>
  <c r="L71" i="88"/>
  <c r="L72" i="88"/>
  <c r="L73" i="88"/>
  <c r="L75" i="88"/>
  <c r="L76" i="88"/>
  <c r="L77" i="88"/>
  <c r="L79" i="88"/>
  <c r="L80" i="88"/>
  <c r="L81" i="88"/>
  <c r="L82" i="88"/>
  <c r="L83" i="88"/>
  <c r="L84" i="88"/>
  <c r="L85" i="88"/>
  <c r="L86" i="88"/>
  <c r="L87" i="88"/>
  <c r="L88" i="88"/>
  <c r="L89" i="88"/>
  <c r="L90" i="88"/>
  <c r="L91" i="88"/>
  <c r="L92" i="88"/>
  <c r="L93" i="88"/>
  <c r="L95" i="88"/>
  <c r="L96" i="88"/>
  <c r="I74" i="88"/>
  <c r="J74" i="88"/>
  <c r="L74" i="88"/>
  <c r="L98" i="88"/>
  <c r="L100" i="88"/>
  <c r="L101" i="88"/>
  <c r="L102" i="88"/>
  <c r="L104" i="88"/>
  <c r="L105" i="88"/>
  <c r="L106" i="88"/>
  <c r="L107" i="88"/>
  <c r="L108" i="88"/>
  <c r="L109" i="88"/>
  <c r="L110" i="88"/>
  <c r="L111" i="88"/>
  <c r="L112" i="88"/>
  <c r="L113" i="88"/>
  <c r="L114" i="88"/>
  <c r="L115" i="88"/>
  <c r="L116" i="88"/>
  <c r="L118" i="88"/>
  <c r="L119" i="88"/>
  <c r="L120" i="88"/>
  <c r="L121" i="88"/>
  <c r="L122" i="88"/>
  <c r="L123" i="88"/>
  <c r="L124" i="88"/>
  <c r="L125" i="88"/>
  <c r="L126" i="88"/>
  <c r="L127" i="88"/>
  <c r="L128" i="88"/>
  <c r="L129" i="88"/>
  <c r="L130" i="88"/>
  <c r="L131" i="88"/>
  <c r="L132" i="88"/>
  <c r="L133" i="88"/>
  <c r="L134" i="88"/>
  <c r="L135" i="88"/>
  <c r="L136" i="88"/>
  <c r="L137" i="88"/>
  <c r="L138" i="88"/>
  <c r="L139" i="88"/>
  <c r="L140" i="88"/>
  <c r="L141" i="88"/>
  <c r="L142" i="88"/>
  <c r="L144" i="88"/>
  <c r="L145" i="88"/>
  <c r="L146" i="88"/>
  <c r="L147" i="88"/>
  <c r="L148" i="88"/>
  <c r="L149" i="88"/>
  <c r="L150" i="88"/>
  <c r="L151" i="88"/>
  <c r="L152" i="88"/>
  <c r="L153" i="88"/>
  <c r="L154" i="88"/>
  <c r="L156" i="88"/>
  <c r="L157" i="88"/>
  <c r="L158" i="88"/>
  <c r="L159" i="88"/>
  <c r="L161" i="88"/>
  <c r="L162" i="88"/>
  <c r="L163" i="88"/>
  <c r="L164" i="88"/>
  <c r="L166" i="88"/>
  <c r="L167" i="88"/>
  <c r="L168" i="88"/>
  <c r="I76" i="88"/>
  <c r="I149" i="88"/>
  <c r="J149" i="88"/>
  <c r="I136" i="88"/>
  <c r="J136" i="88"/>
  <c r="I134" i="88"/>
  <c r="J134" i="88"/>
  <c r="S98" i="88"/>
  <c r="I98" i="88"/>
  <c r="J98" i="88"/>
  <c r="I73" i="88"/>
  <c r="I56" i="88"/>
  <c r="J73" i="88"/>
  <c r="J56" i="88"/>
  <c r="I17" i="88"/>
  <c r="S17" i="88"/>
  <c r="J17" i="88"/>
  <c r="K102" i="82"/>
  <c r="V102" i="82"/>
  <c r="W118" i="88"/>
  <c r="W26" i="88"/>
  <c r="W223" i="88"/>
  <c r="X223" i="88"/>
  <c r="W222" i="88"/>
  <c r="X222" i="88"/>
  <c r="W221" i="88"/>
  <c r="X221" i="88"/>
  <c r="W219" i="88"/>
  <c r="X219" i="88"/>
  <c r="W218" i="88"/>
  <c r="X218" i="88"/>
  <c r="W217" i="88"/>
  <c r="X217" i="88"/>
  <c r="W216" i="88"/>
  <c r="X216" i="88"/>
  <c r="W215" i="88"/>
  <c r="X215" i="88"/>
  <c r="W213" i="88"/>
  <c r="X213" i="88"/>
  <c r="W212" i="88"/>
  <c r="X212" i="88"/>
  <c r="W211" i="88"/>
  <c r="X211" i="88"/>
  <c r="W210" i="88"/>
  <c r="X210" i="88"/>
  <c r="W209" i="88"/>
  <c r="X209" i="88"/>
  <c r="W208" i="88"/>
  <c r="X208" i="88"/>
  <c r="W207" i="88"/>
  <c r="X207" i="88"/>
  <c r="W206" i="88"/>
  <c r="X206" i="88"/>
  <c r="W168" i="88"/>
  <c r="X168" i="88"/>
  <c r="S168" i="88"/>
  <c r="I168" i="88"/>
  <c r="J168" i="88"/>
  <c r="W167" i="88"/>
  <c r="X167" i="88"/>
  <c r="S167" i="88"/>
  <c r="I167" i="88"/>
  <c r="J167" i="88"/>
  <c r="W166" i="88"/>
  <c r="X166" i="88"/>
  <c r="S166" i="88"/>
  <c r="I166" i="88"/>
  <c r="J166" i="88"/>
  <c r="W103" i="88"/>
  <c r="X103" i="88"/>
  <c r="W164" i="88"/>
  <c r="X164" i="88"/>
  <c r="S164" i="88"/>
  <c r="I164" i="88"/>
  <c r="J164" i="88"/>
  <c r="W163" i="88"/>
  <c r="X163" i="88"/>
  <c r="S163" i="88"/>
  <c r="I163" i="88"/>
  <c r="J163" i="88"/>
  <c r="W162" i="88"/>
  <c r="X162" i="88"/>
  <c r="S162" i="88"/>
  <c r="I162" i="88"/>
  <c r="J162" i="88"/>
  <c r="W161" i="88"/>
  <c r="X161" i="88"/>
  <c r="S161" i="88"/>
  <c r="I161" i="88"/>
  <c r="J161" i="88"/>
  <c r="W159" i="88"/>
  <c r="X159" i="88"/>
  <c r="S159" i="88"/>
  <c r="I159" i="88"/>
  <c r="J159" i="88"/>
  <c r="W158" i="88"/>
  <c r="X158" i="88"/>
  <c r="S158" i="88"/>
  <c r="I158" i="88"/>
  <c r="J158" i="88"/>
  <c r="W97" i="88"/>
  <c r="X97" i="88"/>
  <c r="W157" i="88"/>
  <c r="X157" i="88"/>
  <c r="S157" i="88"/>
  <c r="I157" i="88"/>
  <c r="J157" i="88"/>
  <c r="W156" i="88"/>
  <c r="X156" i="88"/>
  <c r="S156" i="88"/>
  <c r="I156" i="88"/>
  <c r="J156" i="88"/>
  <c r="W154" i="88"/>
  <c r="X154" i="88"/>
  <c r="S154" i="88"/>
  <c r="I154" i="88"/>
  <c r="J154" i="88"/>
  <c r="W151" i="88"/>
  <c r="X151" i="88"/>
  <c r="S151" i="88"/>
  <c r="I151" i="88"/>
  <c r="J151" i="88"/>
  <c r="W150" i="88"/>
  <c r="X150" i="88"/>
  <c r="S150" i="88"/>
  <c r="I150" i="88"/>
  <c r="J150" i="88"/>
  <c r="W148" i="88"/>
  <c r="X148" i="88"/>
  <c r="S148" i="88"/>
  <c r="I148" i="88"/>
  <c r="J148" i="88"/>
  <c r="W147" i="88"/>
  <c r="X147" i="88"/>
  <c r="S147" i="88"/>
  <c r="I147" i="88"/>
  <c r="J147" i="88"/>
  <c r="W146" i="88"/>
  <c r="X146" i="88"/>
  <c r="S146" i="88"/>
  <c r="I146" i="88"/>
  <c r="J146" i="88"/>
  <c r="W145" i="88"/>
  <c r="X145" i="88"/>
  <c r="S145" i="88"/>
  <c r="I145" i="88"/>
  <c r="J145" i="88"/>
  <c r="S144" i="88"/>
  <c r="I144" i="88"/>
  <c r="J144" i="88"/>
  <c r="W66" i="88"/>
  <c r="X66" i="88"/>
  <c r="W142" i="88"/>
  <c r="X142" i="88"/>
  <c r="S142" i="88"/>
  <c r="I142" i="88"/>
  <c r="J142" i="88"/>
  <c r="W141" i="88"/>
  <c r="X141" i="88"/>
  <c r="S141" i="88"/>
  <c r="I141" i="88"/>
  <c r="J141" i="88"/>
  <c r="W140" i="88"/>
  <c r="X140" i="88"/>
  <c r="S140" i="88"/>
  <c r="I140" i="88"/>
  <c r="J140" i="88"/>
  <c r="W137" i="88"/>
  <c r="X137" i="88"/>
  <c r="S137" i="88"/>
  <c r="I137" i="88"/>
  <c r="J137" i="88"/>
  <c r="W135" i="88"/>
  <c r="X135" i="88"/>
  <c r="S135" i="88"/>
  <c r="I135" i="88"/>
  <c r="J135" i="88"/>
  <c r="W132" i="88"/>
  <c r="X132" i="88"/>
  <c r="S132" i="88"/>
  <c r="I132" i="88"/>
  <c r="J132" i="88"/>
  <c r="S131" i="88"/>
  <c r="I131" i="88"/>
  <c r="J131" i="88"/>
  <c r="I133" i="88"/>
  <c r="J133" i="88"/>
  <c r="W133" i="88"/>
  <c r="X133" i="88"/>
  <c r="S133" i="88"/>
  <c r="W130" i="88"/>
  <c r="X130" i="88"/>
  <c r="S130" i="88"/>
  <c r="I130" i="88"/>
  <c r="J130" i="88"/>
  <c r="W149" i="88"/>
  <c r="X149" i="88"/>
  <c r="S149" i="88"/>
  <c r="W129" i="88"/>
  <c r="X129" i="88"/>
  <c r="S129" i="88"/>
  <c r="I129" i="88"/>
  <c r="J129" i="88"/>
  <c r="W128" i="88"/>
  <c r="X128" i="88"/>
  <c r="S128" i="88"/>
  <c r="I128" i="88"/>
  <c r="J128" i="88"/>
  <c r="W127" i="88"/>
  <c r="X127" i="88"/>
  <c r="S127" i="88"/>
  <c r="I127" i="88"/>
  <c r="J127" i="88"/>
  <c r="W126" i="88"/>
  <c r="X126" i="88"/>
  <c r="S126" i="88"/>
  <c r="I126" i="88"/>
  <c r="J126" i="88"/>
  <c r="W125" i="88"/>
  <c r="X125" i="88"/>
  <c r="S125" i="88"/>
  <c r="I125" i="88"/>
  <c r="J125" i="88"/>
  <c r="W124" i="88"/>
  <c r="X124" i="88"/>
  <c r="S124" i="88"/>
  <c r="I124" i="88"/>
  <c r="J124" i="88"/>
  <c r="S123" i="88"/>
  <c r="I123" i="88"/>
  <c r="J123" i="88"/>
  <c r="W122" i="88"/>
  <c r="X122" i="88"/>
  <c r="S122" i="88"/>
  <c r="I122" i="88"/>
  <c r="J122" i="88"/>
  <c r="W136" i="88"/>
  <c r="X136" i="88"/>
  <c r="S136" i="88"/>
  <c r="W119" i="88"/>
  <c r="X119" i="88"/>
  <c r="S119" i="88"/>
  <c r="I119" i="88"/>
  <c r="J119" i="88"/>
  <c r="I116" i="88"/>
  <c r="J116" i="88"/>
  <c r="W116" i="88"/>
  <c r="X116" i="88"/>
  <c r="S116" i="88"/>
  <c r="X118" i="88"/>
  <c r="S118" i="88"/>
  <c r="I118" i="88"/>
  <c r="J118" i="88"/>
  <c r="I106" i="88"/>
  <c r="J106" i="88"/>
  <c r="W106" i="88"/>
  <c r="X106" i="88"/>
  <c r="S106" i="88"/>
  <c r="W134" i="88"/>
  <c r="X134" i="88"/>
  <c r="S134" i="88"/>
  <c r="W99" i="88"/>
  <c r="X99" i="88"/>
  <c r="W115" i="88"/>
  <c r="X115" i="88"/>
  <c r="S115" i="88"/>
  <c r="I115" i="88"/>
  <c r="J115" i="88"/>
  <c r="W114" i="88"/>
  <c r="X114" i="88"/>
  <c r="S114" i="88"/>
  <c r="I114" i="88"/>
  <c r="J114" i="88"/>
  <c r="W113" i="88"/>
  <c r="X113" i="88"/>
  <c r="S113" i="88"/>
  <c r="I113" i="88"/>
  <c r="J113" i="88"/>
  <c r="W112" i="88"/>
  <c r="X112" i="88"/>
  <c r="S112" i="88"/>
  <c r="I112" i="88"/>
  <c r="J112" i="88"/>
  <c r="S111" i="88"/>
  <c r="I111" i="88"/>
  <c r="J111" i="88"/>
  <c r="W110" i="88"/>
  <c r="X110" i="88"/>
  <c r="S110" i="88"/>
  <c r="I110" i="88"/>
  <c r="J110" i="88"/>
  <c r="W109" i="88"/>
  <c r="X109" i="88"/>
  <c r="S109" i="88"/>
  <c r="I109" i="88"/>
  <c r="J109" i="88"/>
  <c r="W108" i="88"/>
  <c r="X108" i="88"/>
  <c r="S108" i="88"/>
  <c r="I108" i="88"/>
  <c r="J108" i="88"/>
  <c r="W107" i="88"/>
  <c r="X107" i="88"/>
  <c r="S107" i="88"/>
  <c r="I107" i="88"/>
  <c r="J107" i="88"/>
  <c r="W105" i="88"/>
  <c r="X105" i="88"/>
  <c r="S105" i="88"/>
  <c r="I105" i="88"/>
  <c r="J105" i="88"/>
  <c r="W78" i="88"/>
  <c r="X78" i="88"/>
  <c r="W102" i="88"/>
  <c r="X102" i="88"/>
  <c r="S102" i="88"/>
  <c r="I102" i="88"/>
  <c r="J102" i="88"/>
  <c r="W101" i="88"/>
  <c r="X101" i="88"/>
  <c r="S101" i="88"/>
  <c r="I101" i="88"/>
  <c r="J101" i="88"/>
  <c r="I104" i="88"/>
  <c r="J104" i="88"/>
  <c r="W104" i="88"/>
  <c r="X104" i="88"/>
  <c r="S104" i="88"/>
  <c r="W96" i="88"/>
  <c r="X96" i="88"/>
  <c r="S96" i="88"/>
  <c r="I96" i="88"/>
  <c r="J96" i="88"/>
  <c r="W95" i="88"/>
  <c r="X95" i="88"/>
  <c r="S95" i="88"/>
  <c r="I95" i="88"/>
  <c r="J95" i="88"/>
  <c r="W160" i="88"/>
  <c r="X160" i="88"/>
  <c r="W93" i="88"/>
  <c r="X93" i="88"/>
  <c r="S93" i="88"/>
  <c r="I93" i="88"/>
  <c r="J93" i="88"/>
  <c r="W92" i="88"/>
  <c r="X92" i="88"/>
  <c r="S92" i="88"/>
  <c r="I92" i="88"/>
  <c r="J92" i="88"/>
  <c r="I85" i="88"/>
  <c r="J85" i="88"/>
  <c r="W85" i="88"/>
  <c r="X85" i="88"/>
  <c r="S85" i="88"/>
  <c r="W91" i="88"/>
  <c r="X91" i="88"/>
  <c r="S91" i="88"/>
  <c r="I91" i="88"/>
  <c r="J91" i="88"/>
  <c r="W90" i="88"/>
  <c r="X90" i="88"/>
  <c r="S90" i="88"/>
  <c r="I90" i="88"/>
  <c r="J90" i="88"/>
  <c r="W89" i="88"/>
  <c r="X89" i="88"/>
  <c r="S89" i="88"/>
  <c r="I89" i="88"/>
  <c r="J89" i="88"/>
  <c r="W88" i="88"/>
  <c r="X88" i="88"/>
  <c r="S88" i="88"/>
  <c r="I88" i="88"/>
  <c r="J88" i="88"/>
  <c r="W74" i="88"/>
  <c r="X74" i="88"/>
  <c r="S74" i="88"/>
  <c r="W87" i="88"/>
  <c r="X87" i="88"/>
  <c r="S87" i="88"/>
  <c r="I87" i="88"/>
  <c r="J87" i="88"/>
  <c r="W86" i="88"/>
  <c r="X86" i="88"/>
  <c r="S86" i="88"/>
  <c r="I86" i="88"/>
  <c r="J86" i="88"/>
  <c r="S84" i="88"/>
  <c r="I84" i="88"/>
  <c r="J84" i="88"/>
  <c r="W83" i="88"/>
  <c r="X83" i="88"/>
  <c r="S83" i="88"/>
  <c r="I83" i="88"/>
  <c r="J83" i="88"/>
  <c r="W82" i="88"/>
  <c r="X82" i="88"/>
  <c r="S82" i="88"/>
  <c r="I82" i="88"/>
  <c r="J82" i="88"/>
  <c r="W81" i="88"/>
  <c r="X81" i="88"/>
  <c r="S81" i="88"/>
  <c r="I81" i="88"/>
  <c r="J81" i="88"/>
  <c r="W11" i="88"/>
  <c r="X11" i="88"/>
  <c r="W77" i="88"/>
  <c r="X77" i="88"/>
  <c r="S77" i="88"/>
  <c r="I77" i="88"/>
  <c r="J77" i="88"/>
  <c r="W76" i="88"/>
  <c r="X76" i="88"/>
  <c r="S76" i="88"/>
  <c r="J76" i="88"/>
  <c r="W75" i="88"/>
  <c r="X75" i="88"/>
  <c r="S75" i="88"/>
  <c r="I75" i="88"/>
  <c r="J75" i="88"/>
  <c r="W72" i="88"/>
  <c r="X72" i="88"/>
  <c r="S72" i="88"/>
  <c r="I72" i="88"/>
  <c r="J72" i="88"/>
  <c r="W71" i="88"/>
  <c r="X71" i="88"/>
  <c r="S71" i="88"/>
  <c r="I71" i="88"/>
  <c r="J71" i="88"/>
  <c r="S70" i="88"/>
  <c r="I70" i="88"/>
  <c r="J70" i="88"/>
  <c r="W69" i="88"/>
  <c r="X69" i="88"/>
  <c r="S69" i="88"/>
  <c r="I69" i="88"/>
  <c r="J69" i="88"/>
  <c r="W98" i="88"/>
  <c r="X98" i="88"/>
  <c r="W68" i="88"/>
  <c r="X68" i="88"/>
  <c r="S68" i="88"/>
  <c r="I68" i="88"/>
  <c r="J68" i="88"/>
  <c r="W65" i="88"/>
  <c r="X65" i="88"/>
  <c r="S65" i="88"/>
  <c r="I65" i="88"/>
  <c r="J65" i="88"/>
  <c r="W155" i="88"/>
  <c r="X155" i="88"/>
  <c r="W63" i="88"/>
  <c r="X63" i="88"/>
  <c r="S63" i="88"/>
  <c r="I63" i="88"/>
  <c r="J63" i="88"/>
  <c r="W60" i="88"/>
  <c r="X60" i="88"/>
  <c r="S60" i="88"/>
  <c r="I60" i="88"/>
  <c r="J60" i="88"/>
  <c r="S59" i="88"/>
  <c r="I59" i="88"/>
  <c r="J59" i="88"/>
  <c r="W58" i="88"/>
  <c r="X58" i="88"/>
  <c r="S58" i="88"/>
  <c r="I58" i="88"/>
  <c r="J58" i="88"/>
  <c r="W57" i="88"/>
  <c r="X57" i="88"/>
  <c r="S57" i="88"/>
  <c r="I57" i="88"/>
  <c r="J57" i="88"/>
  <c r="W55" i="88"/>
  <c r="X55" i="88"/>
  <c r="S55" i="88"/>
  <c r="I55" i="88"/>
  <c r="J55" i="88"/>
  <c r="W56" i="88"/>
  <c r="X56" i="88"/>
  <c r="W73" i="88"/>
  <c r="X73" i="88"/>
  <c r="W54" i="88"/>
  <c r="X54" i="88"/>
  <c r="S54" i="88"/>
  <c r="I54" i="88"/>
  <c r="J54" i="88"/>
  <c r="W53" i="88"/>
  <c r="X53" i="88"/>
  <c r="S53" i="88"/>
  <c r="I53" i="88"/>
  <c r="J53" i="88"/>
  <c r="W52" i="88"/>
  <c r="X52" i="88"/>
  <c r="S52" i="88"/>
  <c r="I52" i="88"/>
  <c r="J52" i="88"/>
  <c r="W51" i="88"/>
  <c r="X51" i="88"/>
  <c r="S51" i="88"/>
  <c r="I51" i="88"/>
  <c r="J51" i="88"/>
  <c r="W50" i="88"/>
  <c r="X50" i="88"/>
  <c r="S50" i="88"/>
  <c r="I50" i="88"/>
  <c r="J50" i="88"/>
  <c r="S49" i="88"/>
  <c r="I49" i="88"/>
  <c r="J49" i="88"/>
  <c r="W48" i="88"/>
  <c r="X48" i="88"/>
  <c r="S48" i="88"/>
  <c r="I48" i="88"/>
  <c r="J48" i="88"/>
  <c r="W47" i="88"/>
  <c r="X47" i="88"/>
  <c r="S47" i="88"/>
  <c r="I47" i="88"/>
  <c r="J47" i="88"/>
  <c r="W44" i="88"/>
  <c r="X44" i="88"/>
  <c r="S44" i="88"/>
  <c r="I44" i="88"/>
  <c r="J44" i="88"/>
  <c r="W43" i="88"/>
  <c r="X43" i="88"/>
  <c r="S43" i="88"/>
  <c r="I43" i="88"/>
  <c r="J43" i="88"/>
  <c r="W42" i="88"/>
  <c r="X42" i="88"/>
  <c r="S42" i="88"/>
  <c r="I42" i="88"/>
  <c r="J42" i="88"/>
  <c r="W40" i="88"/>
  <c r="X40" i="88"/>
  <c r="S40" i="88"/>
  <c r="I40" i="88"/>
  <c r="J40" i="88"/>
  <c r="S39" i="88"/>
  <c r="I39" i="88"/>
  <c r="J39" i="88"/>
  <c r="W38" i="88"/>
  <c r="X38" i="88"/>
  <c r="S38" i="88"/>
  <c r="I38" i="88"/>
  <c r="J38" i="88"/>
  <c r="W37" i="88"/>
  <c r="X37" i="88"/>
  <c r="S37" i="88"/>
  <c r="I37" i="88"/>
  <c r="J37" i="88"/>
  <c r="W17" i="88"/>
  <c r="X17" i="88"/>
  <c r="W64" i="88"/>
  <c r="X64" i="88"/>
  <c r="W36" i="88"/>
  <c r="X36" i="88"/>
  <c r="S36" i="88"/>
  <c r="I36" i="88"/>
  <c r="J36" i="88"/>
  <c r="W35" i="88"/>
  <c r="X35" i="88"/>
  <c r="S35" i="88"/>
  <c r="I35" i="88"/>
  <c r="J35" i="88"/>
  <c r="W34" i="88"/>
  <c r="X34" i="88"/>
  <c r="S34" i="88"/>
  <c r="I34" i="88"/>
  <c r="J34" i="88"/>
  <c r="W33" i="88"/>
  <c r="X33" i="88"/>
  <c r="S33" i="88"/>
  <c r="I33" i="88"/>
  <c r="J33" i="88"/>
  <c r="W32" i="88"/>
  <c r="X32" i="88"/>
  <c r="S32" i="88"/>
  <c r="I32" i="88"/>
  <c r="J32" i="88"/>
  <c r="W31" i="88"/>
  <c r="X31" i="88"/>
  <c r="S31" i="88"/>
  <c r="I31" i="88"/>
  <c r="J31" i="88"/>
  <c r="W30" i="88"/>
  <c r="X30" i="88"/>
  <c r="S30" i="88"/>
  <c r="I30" i="88"/>
  <c r="J30" i="88"/>
  <c r="I41" i="88"/>
  <c r="J41" i="88"/>
  <c r="W41" i="88"/>
  <c r="X41" i="88"/>
  <c r="S41" i="88"/>
  <c r="W165" i="88"/>
  <c r="X165" i="88"/>
  <c r="W29" i="88"/>
  <c r="X29" i="88"/>
  <c r="S29" i="88"/>
  <c r="I29" i="88"/>
  <c r="J29" i="88"/>
  <c r="W28" i="88"/>
  <c r="X28" i="88"/>
  <c r="S28" i="88"/>
  <c r="I28" i="88"/>
  <c r="J28" i="88"/>
  <c r="W27" i="88"/>
  <c r="X27" i="88"/>
  <c r="S27" i="88"/>
  <c r="I27" i="88"/>
  <c r="J27" i="88"/>
  <c r="X26" i="88"/>
  <c r="S26" i="88"/>
  <c r="I26" i="88"/>
  <c r="J26" i="88"/>
  <c r="W24" i="88"/>
  <c r="X24" i="88"/>
  <c r="S24" i="88"/>
  <c r="I24" i="88"/>
  <c r="J24" i="88"/>
  <c r="W143" i="88"/>
  <c r="X143" i="88"/>
  <c r="W20" i="88"/>
  <c r="X20" i="88"/>
  <c r="S20" i="88"/>
  <c r="I20" i="88"/>
  <c r="J20" i="88"/>
  <c r="W19" i="88"/>
  <c r="X19" i="88"/>
  <c r="S19" i="88"/>
  <c r="I19" i="88"/>
  <c r="J19" i="88"/>
  <c r="W18" i="88"/>
  <c r="X18" i="88"/>
  <c r="S18" i="88"/>
  <c r="I18" i="88"/>
  <c r="J18" i="88"/>
  <c r="W16" i="88"/>
  <c r="X16" i="88"/>
  <c r="S16" i="88"/>
  <c r="I16" i="88"/>
  <c r="J16" i="88"/>
  <c r="W15" i="88"/>
  <c r="X15" i="88"/>
  <c r="S15" i="88"/>
  <c r="I15" i="88"/>
  <c r="J15" i="88"/>
  <c r="I25" i="88"/>
  <c r="J25" i="88"/>
  <c r="W25" i="88"/>
  <c r="X25" i="88"/>
  <c r="S25" i="88"/>
  <c r="W14" i="88"/>
  <c r="X14" i="88"/>
  <c r="S14" i="88"/>
  <c r="I14" i="88"/>
  <c r="J14" i="88"/>
  <c r="W13" i="88"/>
  <c r="X13" i="88"/>
  <c r="S13" i="88"/>
  <c r="I13" i="88"/>
  <c r="J13" i="88"/>
  <c r="W9" i="88"/>
  <c r="X9" i="88"/>
  <c r="S9" i="88"/>
  <c r="N9" i="88"/>
  <c r="M9" i="88"/>
  <c r="I9" i="88"/>
  <c r="J9" i="88"/>
  <c r="L6" i="88"/>
  <c r="W6" i="88"/>
  <c r="X6" i="88"/>
  <c r="S6" i="88"/>
  <c r="N6" i="88"/>
  <c r="M6" i="88"/>
  <c r="I6" i="88"/>
  <c r="J6" i="88"/>
  <c r="D4" i="88"/>
  <c r="K82" i="82"/>
  <c r="V82" i="82"/>
  <c r="H85" i="82"/>
  <c r="I85" i="82"/>
  <c r="K85" i="82"/>
  <c r="V85" i="82"/>
  <c r="W85" i="82"/>
  <c r="K32" i="82"/>
  <c r="M32" i="82"/>
  <c r="L32" i="82"/>
  <c r="K49" i="82"/>
  <c r="M49" i="82"/>
  <c r="L49" i="82"/>
  <c r="K48" i="82"/>
  <c r="L48" i="82"/>
  <c r="M48" i="82"/>
  <c r="H23" i="82"/>
  <c r="I23" i="82"/>
  <c r="K23" i="82"/>
  <c r="L23" i="82"/>
  <c r="M23" i="82"/>
  <c r="K31" i="82"/>
  <c r="M31" i="82"/>
  <c r="L31" i="82"/>
  <c r="V48" i="82"/>
  <c r="W48" i="82"/>
  <c r="V49" i="82"/>
  <c r="W49" i="82"/>
  <c r="V31" i="82"/>
  <c r="W31" i="82"/>
  <c r="V32" i="82"/>
  <c r="W32" i="82"/>
  <c r="V23" i="82"/>
  <c r="W23" i="82"/>
  <c r="K18" i="68"/>
  <c r="K22" i="69"/>
  <c r="H90" i="77"/>
  <c r="I90" i="77"/>
  <c r="K90" i="77"/>
  <c r="H143" i="77"/>
  <c r="I143" i="77"/>
  <c r="K143" i="77"/>
  <c r="H138" i="77"/>
  <c r="I138" i="77"/>
  <c r="K138" i="77"/>
  <c r="H136" i="77"/>
  <c r="I136" i="77"/>
  <c r="K136" i="77"/>
  <c r="I110" i="77"/>
  <c r="K110" i="77"/>
  <c r="K100" i="77"/>
  <c r="H135" i="77"/>
  <c r="I135" i="77"/>
  <c r="K135" i="77"/>
  <c r="H145" i="77"/>
  <c r="I145" i="77"/>
  <c r="K145" i="77"/>
  <c r="K123" i="77"/>
  <c r="H79" i="77"/>
  <c r="I79" i="77"/>
  <c r="K79" i="77"/>
  <c r="H66" i="77"/>
  <c r="I66" i="77"/>
  <c r="K66" i="77"/>
  <c r="I61" i="77"/>
  <c r="K61" i="77"/>
  <c r="I64" i="77"/>
  <c r="K64" i="77"/>
  <c r="I39" i="77"/>
  <c r="K39" i="77"/>
  <c r="H74" i="77"/>
  <c r="I74" i="77"/>
  <c r="K74" i="77"/>
  <c r="H41" i="77"/>
  <c r="I41" i="77"/>
  <c r="K41" i="77"/>
  <c r="H88" i="77"/>
  <c r="I88" i="77"/>
  <c r="K88" i="77"/>
  <c r="H73" i="77"/>
  <c r="I73" i="77"/>
  <c r="K73" i="77"/>
  <c r="I71" i="77"/>
  <c r="K71" i="77"/>
  <c r="I29" i="81"/>
  <c r="R65" i="82"/>
  <c r="H74" i="82"/>
  <c r="H83" i="82"/>
  <c r="H97" i="82"/>
  <c r="H54" i="82"/>
  <c r="I54" i="82"/>
  <c r="I65" i="82"/>
  <c r="I97" i="82"/>
  <c r="H139" i="82"/>
  <c r="I139" i="82"/>
  <c r="R38" i="82"/>
  <c r="H38" i="82"/>
  <c r="I38" i="82"/>
  <c r="V200" i="82"/>
  <c r="W200" i="82"/>
  <c r="V199" i="82"/>
  <c r="W199" i="82"/>
  <c r="K54" i="82"/>
  <c r="V54" i="82"/>
  <c r="W54" i="82"/>
  <c r="R54" i="82"/>
  <c r="M54" i="82"/>
  <c r="L54" i="82"/>
  <c r="V198" i="82"/>
  <c r="W198" i="82"/>
  <c r="V196" i="82"/>
  <c r="W196" i="82"/>
  <c r="V195" i="82"/>
  <c r="W195" i="82"/>
  <c r="V194" i="82"/>
  <c r="W194" i="82"/>
  <c r="V193" i="82"/>
  <c r="W193" i="82"/>
  <c r="V192" i="82"/>
  <c r="W192" i="82"/>
  <c r="V190" i="82"/>
  <c r="W190" i="82"/>
  <c r="V65" i="82"/>
  <c r="W65" i="82"/>
  <c r="V189" i="82"/>
  <c r="W189" i="82"/>
  <c r="V188" i="82"/>
  <c r="W188" i="82"/>
  <c r="V187" i="82"/>
  <c r="W187" i="82"/>
  <c r="V186" i="82"/>
  <c r="W186" i="82"/>
  <c r="V185" i="82"/>
  <c r="W185" i="82"/>
  <c r="V184" i="82"/>
  <c r="W184" i="82"/>
  <c r="V183" i="82"/>
  <c r="W183" i="82"/>
  <c r="H16" i="82"/>
  <c r="I16" i="82"/>
  <c r="K16" i="82"/>
  <c r="V16" i="82"/>
  <c r="W16" i="82"/>
  <c r="R16" i="82"/>
  <c r="M16" i="82"/>
  <c r="L16" i="82"/>
  <c r="K144" i="82"/>
  <c r="V144" i="82"/>
  <c r="W144" i="82"/>
  <c r="R144" i="82"/>
  <c r="M144" i="82"/>
  <c r="L144" i="82"/>
  <c r="H144" i="82"/>
  <c r="I144" i="82"/>
  <c r="K143" i="82"/>
  <c r="V143" i="82"/>
  <c r="W143" i="82"/>
  <c r="R143" i="82"/>
  <c r="M143" i="82"/>
  <c r="L143" i="82"/>
  <c r="H143" i="82"/>
  <c r="I143" i="82"/>
  <c r="K142" i="82"/>
  <c r="V142" i="82"/>
  <c r="W142" i="82"/>
  <c r="R142" i="82"/>
  <c r="M142" i="82"/>
  <c r="L142" i="82"/>
  <c r="H142" i="82"/>
  <c r="I142" i="82"/>
  <c r="K141" i="82"/>
  <c r="V141" i="82"/>
  <c r="W141" i="82"/>
  <c r="R141" i="82"/>
  <c r="M141" i="82"/>
  <c r="L141" i="82"/>
  <c r="H141" i="82"/>
  <c r="I141" i="82"/>
  <c r="K140" i="82"/>
  <c r="V140" i="82"/>
  <c r="W140" i="82"/>
  <c r="R140" i="82"/>
  <c r="M140" i="82"/>
  <c r="L140" i="82"/>
  <c r="H140" i="82"/>
  <c r="I140" i="82"/>
  <c r="K138" i="82"/>
  <c r="V138" i="82"/>
  <c r="W138" i="82"/>
  <c r="R138" i="82"/>
  <c r="M138" i="82"/>
  <c r="L138" i="82"/>
  <c r="H138" i="82"/>
  <c r="I138" i="82"/>
  <c r="K137" i="82"/>
  <c r="V137" i="82"/>
  <c r="W137" i="82"/>
  <c r="R137" i="82"/>
  <c r="M137" i="82"/>
  <c r="L137" i="82"/>
  <c r="H137" i="82"/>
  <c r="I137" i="82"/>
  <c r="K136" i="82"/>
  <c r="V136" i="82"/>
  <c r="W136" i="82"/>
  <c r="R136" i="82"/>
  <c r="M136" i="82"/>
  <c r="L136" i="82"/>
  <c r="H136" i="82"/>
  <c r="I136" i="82"/>
  <c r="H105" i="82"/>
  <c r="K105" i="82"/>
  <c r="V105" i="82"/>
  <c r="W105" i="82"/>
  <c r="R105" i="82"/>
  <c r="M105" i="82"/>
  <c r="L105" i="82"/>
  <c r="H130" i="82"/>
  <c r="I130" i="82"/>
  <c r="K130" i="82"/>
  <c r="V130" i="82"/>
  <c r="W130" i="82"/>
  <c r="R130" i="82"/>
  <c r="M130" i="82"/>
  <c r="L130" i="82"/>
  <c r="K134" i="82"/>
  <c r="V134" i="82"/>
  <c r="W134" i="82"/>
  <c r="R134" i="82"/>
  <c r="M134" i="82"/>
  <c r="L134" i="82"/>
  <c r="H134" i="82"/>
  <c r="I134" i="82"/>
  <c r="K133" i="82"/>
  <c r="V133" i="82"/>
  <c r="W133" i="82"/>
  <c r="R133" i="82"/>
  <c r="M133" i="82"/>
  <c r="L133" i="82"/>
  <c r="H133" i="82"/>
  <c r="I133" i="82"/>
  <c r="H72" i="82"/>
  <c r="I72" i="82"/>
  <c r="K72" i="82"/>
  <c r="V72" i="82"/>
  <c r="W72" i="82"/>
  <c r="R72" i="82"/>
  <c r="M72" i="82"/>
  <c r="L72" i="82"/>
  <c r="K132" i="82"/>
  <c r="V132" i="82"/>
  <c r="W132" i="82"/>
  <c r="R132" i="82"/>
  <c r="M132" i="82"/>
  <c r="L132" i="82"/>
  <c r="H132" i="82"/>
  <c r="I132" i="82"/>
  <c r="K129" i="82"/>
  <c r="V129" i="82"/>
  <c r="W129" i="82"/>
  <c r="R129" i="82"/>
  <c r="M129" i="82"/>
  <c r="L129" i="82"/>
  <c r="H129" i="82"/>
  <c r="I129" i="82"/>
  <c r="K128" i="82"/>
  <c r="V128" i="82"/>
  <c r="W128" i="82"/>
  <c r="R128" i="82"/>
  <c r="M128" i="82"/>
  <c r="L128" i="82"/>
  <c r="H128" i="82"/>
  <c r="I128" i="82"/>
  <c r="H135" i="82"/>
  <c r="I135" i="82"/>
  <c r="K135" i="82"/>
  <c r="V135" i="82"/>
  <c r="W135" i="82"/>
  <c r="R135" i="82"/>
  <c r="M135" i="82"/>
  <c r="L135" i="82"/>
  <c r="K127" i="82"/>
  <c r="V127" i="82"/>
  <c r="W127" i="82"/>
  <c r="R127" i="82"/>
  <c r="M127" i="82"/>
  <c r="L127" i="82"/>
  <c r="H127" i="82"/>
  <c r="I127" i="82"/>
  <c r="K126" i="82"/>
  <c r="V126" i="82"/>
  <c r="W126" i="82"/>
  <c r="R126" i="82"/>
  <c r="M126" i="82"/>
  <c r="L126" i="82"/>
  <c r="H126" i="82"/>
  <c r="I126" i="82"/>
  <c r="R125" i="82"/>
  <c r="M125" i="82"/>
  <c r="L125" i="82"/>
  <c r="K125" i="82"/>
  <c r="H125" i="82"/>
  <c r="I125" i="82"/>
  <c r="H88" i="82"/>
  <c r="I88" i="82"/>
  <c r="K88" i="82"/>
  <c r="V88" i="82"/>
  <c r="W88" i="82"/>
  <c r="R88" i="82"/>
  <c r="M88" i="82"/>
  <c r="L88" i="82"/>
  <c r="K124" i="82"/>
  <c r="V124" i="82"/>
  <c r="W124" i="82"/>
  <c r="R124" i="82"/>
  <c r="M124" i="82"/>
  <c r="L124" i="82"/>
  <c r="H124" i="82"/>
  <c r="I124" i="82"/>
  <c r="K123" i="82"/>
  <c r="V123" i="82"/>
  <c r="W123" i="82"/>
  <c r="R123" i="82"/>
  <c r="M123" i="82"/>
  <c r="L123" i="82"/>
  <c r="H123" i="82"/>
  <c r="I123" i="82"/>
  <c r="K122" i="82"/>
  <c r="V122" i="82"/>
  <c r="W122" i="82"/>
  <c r="R122" i="82"/>
  <c r="M122" i="82"/>
  <c r="L122" i="82"/>
  <c r="H122" i="82"/>
  <c r="I122" i="82"/>
  <c r="K121" i="82"/>
  <c r="V121" i="82"/>
  <c r="W121" i="82"/>
  <c r="R121" i="82"/>
  <c r="M121" i="82"/>
  <c r="L121" i="82"/>
  <c r="H121" i="82"/>
  <c r="I121" i="82"/>
  <c r="K120" i="82"/>
  <c r="V120" i="82"/>
  <c r="W120" i="82"/>
  <c r="R120" i="82"/>
  <c r="M120" i="82"/>
  <c r="L120" i="82"/>
  <c r="H120" i="82"/>
  <c r="I120" i="82"/>
  <c r="K119" i="82"/>
  <c r="V119" i="82"/>
  <c r="W119" i="82"/>
  <c r="R119" i="82"/>
  <c r="M119" i="82"/>
  <c r="L119" i="82"/>
  <c r="H119" i="82"/>
  <c r="I119" i="82"/>
  <c r="K118" i="82"/>
  <c r="V118" i="82"/>
  <c r="W118" i="82"/>
  <c r="R118" i="82"/>
  <c r="M118" i="82"/>
  <c r="L118" i="82"/>
  <c r="H118" i="82"/>
  <c r="I118" i="82"/>
  <c r="R117" i="82"/>
  <c r="M117" i="82"/>
  <c r="L117" i="82"/>
  <c r="K117" i="82"/>
  <c r="H117" i="82"/>
  <c r="I117" i="82"/>
  <c r="H116" i="82"/>
  <c r="I116" i="82"/>
  <c r="K116" i="82"/>
  <c r="V116" i="82"/>
  <c r="W116" i="82"/>
  <c r="R116" i="82"/>
  <c r="M116" i="82"/>
  <c r="L116" i="82"/>
  <c r="K115" i="82"/>
  <c r="V115" i="82"/>
  <c r="W115" i="82"/>
  <c r="R115" i="82"/>
  <c r="M115" i="82"/>
  <c r="L115" i="82"/>
  <c r="H115" i="82"/>
  <c r="I115" i="82"/>
  <c r="K113" i="82"/>
  <c r="V113" i="82"/>
  <c r="W113" i="82"/>
  <c r="R113" i="82"/>
  <c r="M113" i="82"/>
  <c r="L113" i="82"/>
  <c r="H113" i="82"/>
  <c r="I113" i="82"/>
  <c r="K112" i="82"/>
  <c r="V112" i="82"/>
  <c r="W112" i="82"/>
  <c r="R112" i="82"/>
  <c r="M112" i="82"/>
  <c r="L112" i="82"/>
  <c r="H112" i="82"/>
  <c r="I112" i="82"/>
  <c r="K111" i="82"/>
  <c r="V111" i="82"/>
  <c r="W111" i="82"/>
  <c r="R111" i="82"/>
  <c r="M111" i="82"/>
  <c r="L111" i="82"/>
  <c r="H111" i="82"/>
  <c r="I111" i="82"/>
  <c r="K110" i="82"/>
  <c r="V110" i="82"/>
  <c r="W110" i="82"/>
  <c r="R110" i="82"/>
  <c r="M110" i="82"/>
  <c r="L110" i="82"/>
  <c r="H110" i="82"/>
  <c r="I110" i="82"/>
  <c r="K109" i="82"/>
  <c r="V109" i="82"/>
  <c r="W109" i="82"/>
  <c r="R109" i="82"/>
  <c r="M109" i="82"/>
  <c r="L109" i="82"/>
  <c r="H109" i="82"/>
  <c r="I109" i="82"/>
  <c r="K108" i="82"/>
  <c r="V108" i="82"/>
  <c r="W108" i="82"/>
  <c r="R108" i="82"/>
  <c r="M108" i="82"/>
  <c r="L108" i="82"/>
  <c r="H108" i="82"/>
  <c r="I108" i="82"/>
  <c r="R107" i="82"/>
  <c r="M107" i="82"/>
  <c r="L107" i="82"/>
  <c r="K107" i="82"/>
  <c r="H107" i="82"/>
  <c r="I107" i="82"/>
  <c r="K106" i="82"/>
  <c r="V106" i="82"/>
  <c r="W106" i="82"/>
  <c r="R106" i="82"/>
  <c r="M106" i="82"/>
  <c r="L106" i="82"/>
  <c r="H106" i="82"/>
  <c r="I106" i="82"/>
  <c r="K97" i="82"/>
  <c r="V97" i="82"/>
  <c r="W97" i="82"/>
  <c r="R97" i="82"/>
  <c r="M97" i="82"/>
  <c r="L97" i="82"/>
  <c r="H101" i="82"/>
  <c r="I101" i="82"/>
  <c r="K101" i="82"/>
  <c r="V101" i="82"/>
  <c r="W101" i="82"/>
  <c r="R101" i="82"/>
  <c r="M101" i="82"/>
  <c r="L101" i="82"/>
  <c r="H100" i="82"/>
  <c r="K100" i="82"/>
  <c r="V100" i="82"/>
  <c r="W100" i="82"/>
  <c r="R100" i="82"/>
  <c r="M100" i="82"/>
  <c r="L100" i="82"/>
  <c r="K99" i="82"/>
  <c r="V99" i="82"/>
  <c r="W99" i="82"/>
  <c r="R99" i="82"/>
  <c r="H99" i="82"/>
  <c r="I99" i="82"/>
  <c r="H145" i="82"/>
  <c r="I145" i="82"/>
  <c r="K145" i="82"/>
  <c r="V145" i="82"/>
  <c r="W145" i="82"/>
  <c r="R145" i="82"/>
  <c r="M145" i="82"/>
  <c r="L145" i="82"/>
  <c r="K98" i="82"/>
  <c r="V98" i="82"/>
  <c r="W98" i="82"/>
  <c r="R98" i="82"/>
  <c r="M98" i="82"/>
  <c r="L98" i="82"/>
  <c r="H98" i="82"/>
  <c r="I98" i="82"/>
  <c r="K96" i="82"/>
  <c r="V96" i="82"/>
  <c r="W96" i="82"/>
  <c r="R96" i="82"/>
  <c r="H96" i="82"/>
  <c r="I96" i="82"/>
  <c r="K95" i="82"/>
  <c r="V95" i="82"/>
  <c r="W95" i="82"/>
  <c r="R95" i="82"/>
  <c r="M95" i="82"/>
  <c r="L95" i="82"/>
  <c r="H95" i="82"/>
  <c r="I95" i="82"/>
  <c r="R94" i="82"/>
  <c r="M94" i="82"/>
  <c r="L94" i="82"/>
  <c r="K94" i="82"/>
  <c r="H94" i="82"/>
  <c r="I94" i="82"/>
  <c r="K93" i="82"/>
  <c r="V93" i="82"/>
  <c r="W93" i="82"/>
  <c r="R93" i="82"/>
  <c r="M93" i="82"/>
  <c r="L93" i="82"/>
  <c r="H93" i="82"/>
  <c r="I93" i="82"/>
  <c r="H79" i="82"/>
  <c r="I79" i="82"/>
  <c r="K79" i="82"/>
  <c r="V79" i="82"/>
  <c r="W79" i="82"/>
  <c r="R79" i="82"/>
  <c r="M79" i="82"/>
  <c r="L79" i="82"/>
  <c r="K92" i="82"/>
  <c r="V92" i="82"/>
  <c r="W92" i="82"/>
  <c r="R92" i="82"/>
  <c r="M92" i="82"/>
  <c r="L92" i="82"/>
  <c r="H92" i="82"/>
  <c r="I92" i="82"/>
  <c r="H103" i="82"/>
  <c r="I103" i="82"/>
  <c r="K103" i="82"/>
  <c r="V103" i="82"/>
  <c r="W103" i="82"/>
  <c r="R103" i="82"/>
  <c r="M103" i="82"/>
  <c r="L103" i="82"/>
  <c r="K91" i="82"/>
  <c r="V91" i="82"/>
  <c r="W91" i="82"/>
  <c r="R91" i="82"/>
  <c r="M91" i="82"/>
  <c r="L91" i="82"/>
  <c r="H91" i="82"/>
  <c r="I91" i="82"/>
  <c r="K90" i="82"/>
  <c r="V90" i="82"/>
  <c r="W90" i="82"/>
  <c r="R90" i="82"/>
  <c r="M90" i="82"/>
  <c r="L90" i="82"/>
  <c r="H90" i="82"/>
  <c r="I90" i="82"/>
  <c r="K89" i="82"/>
  <c r="V89" i="82"/>
  <c r="W89" i="82"/>
  <c r="R89" i="82"/>
  <c r="M89" i="82"/>
  <c r="L89" i="82"/>
  <c r="H89" i="82"/>
  <c r="I89" i="82"/>
  <c r="K139" i="82"/>
  <c r="V139" i="82"/>
  <c r="W139" i="82"/>
  <c r="R139" i="82"/>
  <c r="M139" i="82"/>
  <c r="L139" i="82"/>
  <c r="K87" i="82"/>
  <c r="V87" i="82"/>
  <c r="W87" i="82"/>
  <c r="R87" i="82"/>
  <c r="M87" i="82"/>
  <c r="L87" i="82"/>
  <c r="H87" i="82"/>
  <c r="I87" i="82"/>
  <c r="K86" i="82"/>
  <c r="V86" i="82"/>
  <c r="W86" i="82"/>
  <c r="R86" i="82"/>
  <c r="M86" i="82"/>
  <c r="L86" i="82"/>
  <c r="H86" i="82"/>
  <c r="I86" i="82"/>
  <c r="R85" i="82"/>
  <c r="M85" i="82"/>
  <c r="L85" i="82"/>
  <c r="K22" i="82"/>
  <c r="V22" i="82"/>
  <c r="W22" i="82"/>
  <c r="R22" i="82"/>
  <c r="M22" i="82"/>
  <c r="H22" i="82"/>
  <c r="L22" i="82"/>
  <c r="K83" i="82"/>
  <c r="V83" i="82"/>
  <c r="W83" i="82"/>
  <c r="R83" i="82"/>
  <c r="M83" i="82"/>
  <c r="L83" i="82"/>
  <c r="I83" i="82"/>
  <c r="K84" i="82"/>
  <c r="V84" i="82"/>
  <c r="W84" i="82"/>
  <c r="R84" i="82"/>
  <c r="M84" i="82"/>
  <c r="L84" i="82"/>
  <c r="H84" i="82"/>
  <c r="I84" i="82"/>
  <c r="W82" i="82"/>
  <c r="R82" i="82"/>
  <c r="M82" i="82"/>
  <c r="L82" i="82"/>
  <c r="H82" i="82"/>
  <c r="I82" i="82"/>
  <c r="K81" i="82"/>
  <c r="V81" i="82"/>
  <c r="W81" i="82"/>
  <c r="R81" i="82"/>
  <c r="M81" i="82"/>
  <c r="L81" i="82"/>
  <c r="H81" i="82"/>
  <c r="I81" i="82"/>
  <c r="K80" i="82"/>
  <c r="V80" i="82"/>
  <c r="W80" i="82"/>
  <c r="R80" i="82"/>
  <c r="M80" i="82"/>
  <c r="L80" i="82"/>
  <c r="H80" i="82"/>
  <c r="I80" i="82"/>
  <c r="H102" i="82"/>
  <c r="I102" i="82"/>
  <c r="W102" i="82"/>
  <c r="R102" i="82"/>
  <c r="M102" i="82"/>
  <c r="L102" i="82"/>
  <c r="H131" i="82"/>
  <c r="I131" i="82"/>
  <c r="K131" i="82"/>
  <c r="V131" i="82"/>
  <c r="W131" i="82"/>
  <c r="R131" i="82"/>
  <c r="M131" i="82"/>
  <c r="L131" i="82"/>
  <c r="K78" i="82"/>
  <c r="V78" i="82"/>
  <c r="W78" i="82"/>
  <c r="R78" i="82"/>
  <c r="M78" i="82"/>
  <c r="L78" i="82"/>
  <c r="H78" i="82"/>
  <c r="I78" i="82"/>
  <c r="K77" i="82"/>
  <c r="V77" i="82"/>
  <c r="W77" i="82"/>
  <c r="R77" i="82"/>
  <c r="M77" i="82"/>
  <c r="L77" i="82"/>
  <c r="H77" i="82"/>
  <c r="I77" i="82"/>
  <c r="K76" i="82"/>
  <c r="V76" i="82"/>
  <c r="W76" i="82"/>
  <c r="R76" i="82"/>
  <c r="M76" i="82"/>
  <c r="L76" i="82"/>
  <c r="H76" i="82"/>
  <c r="I76" i="82"/>
  <c r="K75" i="82"/>
  <c r="V75" i="82"/>
  <c r="W75" i="82"/>
  <c r="R75" i="82"/>
  <c r="M75" i="82"/>
  <c r="L75" i="82"/>
  <c r="H75" i="82"/>
  <c r="I75" i="82"/>
  <c r="K73" i="82"/>
  <c r="V73" i="82"/>
  <c r="W73" i="82"/>
  <c r="R73" i="82"/>
  <c r="M73" i="82"/>
  <c r="L73" i="82"/>
  <c r="H73" i="82"/>
  <c r="I73" i="82"/>
  <c r="H29" i="82"/>
  <c r="I29" i="82"/>
  <c r="K29" i="82"/>
  <c r="V29" i="82"/>
  <c r="W29" i="82"/>
  <c r="R29" i="82"/>
  <c r="M29" i="82"/>
  <c r="L29" i="82"/>
  <c r="R71" i="82"/>
  <c r="M71" i="82"/>
  <c r="L71" i="82"/>
  <c r="K71" i="82"/>
  <c r="H71" i="82"/>
  <c r="I71" i="82"/>
  <c r="K70" i="82"/>
  <c r="V70" i="82"/>
  <c r="W70" i="82"/>
  <c r="R70" i="82"/>
  <c r="M70" i="82"/>
  <c r="L70" i="82"/>
  <c r="H70" i="82"/>
  <c r="I70" i="82"/>
  <c r="K69" i="82"/>
  <c r="V69" i="82"/>
  <c r="W69" i="82"/>
  <c r="R69" i="82"/>
  <c r="M69" i="82"/>
  <c r="L69" i="82"/>
  <c r="H69" i="82"/>
  <c r="I69" i="82"/>
  <c r="K68" i="82"/>
  <c r="V68" i="82"/>
  <c r="W68" i="82"/>
  <c r="R68" i="82"/>
  <c r="M68" i="82"/>
  <c r="L68" i="82"/>
  <c r="H68" i="82"/>
  <c r="I68" i="82"/>
  <c r="K67" i="82"/>
  <c r="V67" i="82"/>
  <c r="W67" i="82"/>
  <c r="R67" i="82"/>
  <c r="M67" i="82"/>
  <c r="L67" i="82"/>
  <c r="H67" i="82"/>
  <c r="I67" i="82"/>
  <c r="K66" i="82"/>
  <c r="V66" i="82"/>
  <c r="W66" i="82"/>
  <c r="R66" i="82"/>
  <c r="M66" i="82"/>
  <c r="L66" i="82"/>
  <c r="H66" i="82"/>
  <c r="I66" i="82"/>
  <c r="K64" i="82"/>
  <c r="V64" i="82"/>
  <c r="W64" i="82"/>
  <c r="R64" i="82"/>
  <c r="H64" i="82"/>
  <c r="I64" i="82"/>
  <c r="K63" i="82"/>
  <c r="V63" i="82"/>
  <c r="W63" i="82"/>
  <c r="R63" i="82"/>
  <c r="M63" i="82"/>
  <c r="L63" i="82"/>
  <c r="H63" i="82"/>
  <c r="I63" i="82"/>
  <c r="K62" i="82"/>
  <c r="V62" i="82"/>
  <c r="W62" i="82"/>
  <c r="R62" i="82"/>
  <c r="M62" i="82"/>
  <c r="L62" i="82"/>
  <c r="H62" i="82"/>
  <c r="I62" i="82"/>
  <c r="R61" i="82"/>
  <c r="M61" i="82"/>
  <c r="L61" i="82"/>
  <c r="K61" i="82"/>
  <c r="H61" i="82"/>
  <c r="I61" i="82"/>
  <c r="K60" i="82"/>
  <c r="V60" i="82"/>
  <c r="W60" i="82"/>
  <c r="R60" i="82"/>
  <c r="M60" i="82"/>
  <c r="L60" i="82"/>
  <c r="H60" i="82"/>
  <c r="I60" i="82"/>
  <c r="K58" i="82"/>
  <c r="V58" i="82"/>
  <c r="W58" i="82"/>
  <c r="R58" i="82"/>
  <c r="M58" i="82"/>
  <c r="L58" i="82"/>
  <c r="H58" i="82"/>
  <c r="I58" i="82"/>
  <c r="K59" i="82"/>
  <c r="V59" i="82"/>
  <c r="W59" i="82"/>
  <c r="R59" i="82"/>
  <c r="M59" i="82"/>
  <c r="H59" i="82"/>
  <c r="L59" i="82"/>
  <c r="K57" i="82"/>
  <c r="V57" i="82"/>
  <c r="W57" i="82"/>
  <c r="R57" i="82"/>
  <c r="M57" i="82"/>
  <c r="L57" i="82"/>
  <c r="H57" i="82"/>
  <c r="I57" i="82"/>
  <c r="K56" i="82"/>
  <c r="V56" i="82"/>
  <c r="W56" i="82"/>
  <c r="R56" i="82"/>
  <c r="M56" i="82"/>
  <c r="L56" i="82"/>
  <c r="H56" i="82"/>
  <c r="I56" i="82"/>
  <c r="K55" i="82"/>
  <c r="V55" i="82"/>
  <c r="W55" i="82"/>
  <c r="R55" i="82"/>
  <c r="M55" i="82"/>
  <c r="L55" i="82"/>
  <c r="H55" i="82"/>
  <c r="I55" i="82"/>
  <c r="R53" i="82"/>
  <c r="M53" i="82"/>
  <c r="L53" i="82"/>
  <c r="K53" i="82"/>
  <c r="H53" i="82"/>
  <c r="I53" i="82"/>
  <c r="K52" i="82"/>
  <c r="V52" i="82"/>
  <c r="W52" i="82"/>
  <c r="R52" i="82"/>
  <c r="M52" i="82"/>
  <c r="L52" i="82"/>
  <c r="H52" i="82"/>
  <c r="I52" i="82"/>
  <c r="K51" i="82"/>
  <c r="V51" i="82"/>
  <c r="W51" i="82"/>
  <c r="R51" i="82"/>
  <c r="M51" i="82"/>
  <c r="L51" i="82"/>
  <c r="H51" i="82"/>
  <c r="I51" i="82"/>
  <c r="K50" i="82"/>
  <c r="V50" i="82"/>
  <c r="W50" i="82"/>
  <c r="R50" i="82"/>
  <c r="M50" i="82"/>
  <c r="L50" i="82"/>
  <c r="H50" i="82"/>
  <c r="I50" i="82"/>
  <c r="K47" i="82"/>
  <c r="V47" i="82"/>
  <c r="W47" i="82"/>
  <c r="R47" i="82"/>
  <c r="M47" i="82"/>
  <c r="L47" i="82"/>
  <c r="H47" i="82"/>
  <c r="I47" i="82"/>
  <c r="K46" i="82"/>
  <c r="V46" i="82"/>
  <c r="W46" i="82"/>
  <c r="R46" i="82"/>
  <c r="M46" i="82"/>
  <c r="L46" i="82"/>
  <c r="H46" i="82"/>
  <c r="I46" i="82"/>
  <c r="K45" i="82"/>
  <c r="V45" i="82"/>
  <c r="W45" i="82"/>
  <c r="R45" i="82"/>
  <c r="M45" i="82"/>
  <c r="L45" i="82"/>
  <c r="H45" i="82"/>
  <c r="I45" i="82"/>
  <c r="K44" i="82"/>
  <c r="V44" i="82"/>
  <c r="W44" i="82"/>
  <c r="R44" i="82"/>
  <c r="M44" i="82"/>
  <c r="L44" i="82"/>
  <c r="H44" i="82"/>
  <c r="I44" i="82"/>
  <c r="K43" i="82"/>
  <c r="V43" i="82"/>
  <c r="W43" i="82"/>
  <c r="R43" i="82"/>
  <c r="H43" i="82"/>
  <c r="I43" i="82"/>
  <c r="R42" i="82"/>
  <c r="M42" i="82"/>
  <c r="L42" i="82"/>
  <c r="K42" i="82"/>
  <c r="H42" i="82"/>
  <c r="I42" i="82"/>
  <c r="K41" i="82"/>
  <c r="V41" i="82"/>
  <c r="W41" i="82"/>
  <c r="R41" i="82"/>
  <c r="M41" i="82"/>
  <c r="L41" i="82"/>
  <c r="H41" i="82"/>
  <c r="I41" i="82"/>
  <c r="K40" i="82"/>
  <c r="V40" i="82"/>
  <c r="W40" i="82"/>
  <c r="R40" i="82"/>
  <c r="H40" i="82"/>
  <c r="I40" i="82"/>
  <c r="K74" i="82"/>
  <c r="V74" i="82"/>
  <c r="W74" i="82"/>
  <c r="R74" i="82"/>
  <c r="M74" i="82"/>
  <c r="L74" i="82"/>
  <c r="K39" i="82"/>
  <c r="V39" i="82"/>
  <c r="W39" i="82"/>
  <c r="R39" i="82"/>
  <c r="M39" i="82"/>
  <c r="L39" i="82"/>
  <c r="H39" i="82"/>
  <c r="I39" i="82"/>
  <c r="K37" i="82"/>
  <c r="V37" i="82"/>
  <c r="W37" i="82"/>
  <c r="R37" i="82"/>
  <c r="M37" i="82"/>
  <c r="L37" i="82"/>
  <c r="H37" i="82"/>
  <c r="I37" i="82"/>
  <c r="K36" i="82"/>
  <c r="V36" i="82"/>
  <c r="W36" i="82"/>
  <c r="R36" i="82"/>
  <c r="H36" i="82"/>
  <c r="I36" i="82"/>
  <c r="R35" i="82"/>
  <c r="M35" i="82"/>
  <c r="L35" i="82"/>
  <c r="K35" i="82"/>
  <c r="H35" i="82"/>
  <c r="I35" i="82"/>
  <c r="K34" i="82"/>
  <c r="V34" i="82"/>
  <c r="W34" i="82"/>
  <c r="R34" i="82"/>
  <c r="M34" i="82"/>
  <c r="L34" i="82"/>
  <c r="H34" i="82"/>
  <c r="I34" i="82"/>
  <c r="K33" i="82"/>
  <c r="V33" i="82"/>
  <c r="W33" i="82"/>
  <c r="R33" i="82"/>
  <c r="M33" i="82"/>
  <c r="L33" i="82"/>
  <c r="H33" i="82"/>
  <c r="I33" i="82"/>
  <c r="K30" i="82"/>
  <c r="V30" i="82"/>
  <c r="W30" i="82"/>
  <c r="R30" i="82"/>
  <c r="M30" i="82"/>
  <c r="L30" i="82"/>
  <c r="H30" i="82"/>
  <c r="I30" i="82"/>
  <c r="K28" i="82"/>
  <c r="V28" i="82"/>
  <c r="W28" i="82"/>
  <c r="R28" i="82"/>
  <c r="M28" i="82"/>
  <c r="L28" i="82"/>
  <c r="H28" i="82"/>
  <c r="I28" i="82"/>
  <c r="K27" i="82"/>
  <c r="V27" i="82"/>
  <c r="W27" i="82"/>
  <c r="R27" i="82"/>
  <c r="M27" i="82"/>
  <c r="L27" i="82"/>
  <c r="H27" i="82"/>
  <c r="I27" i="82"/>
  <c r="K26" i="82"/>
  <c r="V26" i="82"/>
  <c r="W26" i="82"/>
  <c r="R26" i="82"/>
  <c r="M26" i="82"/>
  <c r="L26" i="82"/>
  <c r="H26" i="82"/>
  <c r="I26" i="82"/>
  <c r="H104" i="82"/>
  <c r="I104" i="82"/>
  <c r="K104" i="82"/>
  <c r="V104" i="82"/>
  <c r="W104" i="82"/>
  <c r="R104" i="82"/>
  <c r="M104" i="82"/>
  <c r="L104" i="82"/>
  <c r="K25" i="82"/>
  <c r="V25" i="82"/>
  <c r="W25" i="82"/>
  <c r="R25" i="82"/>
  <c r="M25" i="82"/>
  <c r="L25" i="82"/>
  <c r="H25" i="82"/>
  <c r="I25" i="82"/>
  <c r="K24" i="82"/>
  <c r="V24" i="82"/>
  <c r="W24" i="82"/>
  <c r="R24" i="82"/>
  <c r="M24" i="82"/>
  <c r="L24" i="82"/>
  <c r="H24" i="82"/>
  <c r="I24" i="82"/>
  <c r="R23" i="82"/>
  <c r="K21" i="82"/>
  <c r="V21" i="82"/>
  <c r="W21" i="82"/>
  <c r="R21" i="82"/>
  <c r="M21" i="82"/>
  <c r="L21" i="82"/>
  <c r="H21" i="82"/>
  <c r="I21" i="82"/>
  <c r="K20" i="82"/>
  <c r="V20" i="82"/>
  <c r="W20" i="82"/>
  <c r="R20" i="82"/>
  <c r="M20" i="82"/>
  <c r="L20" i="82"/>
  <c r="H20" i="82"/>
  <c r="I20" i="82"/>
  <c r="K19" i="82"/>
  <c r="V19" i="82"/>
  <c r="W19" i="82"/>
  <c r="R19" i="82"/>
  <c r="M19" i="82"/>
  <c r="L19" i="82"/>
  <c r="H19" i="82"/>
  <c r="I19" i="82"/>
  <c r="K18" i="82"/>
  <c r="V18" i="82"/>
  <c r="W18" i="82"/>
  <c r="R18" i="82"/>
  <c r="M18" i="82"/>
  <c r="L18" i="82"/>
  <c r="H18" i="82"/>
  <c r="I18" i="82"/>
  <c r="K17" i="82"/>
  <c r="V17" i="82"/>
  <c r="W17" i="82"/>
  <c r="R17" i="82"/>
  <c r="M17" i="82"/>
  <c r="L17" i="82"/>
  <c r="H17" i="82"/>
  <c r="I17" i="82"/>
  <c r="H114" i="82"/>
  <c r="K114" i="82"/>
  <c r="V114" i="82"/>
  <c r="W114" i="82"/>
  <c r="R114" i="82"/>
  <c r="M114" i="82"/>
  <c r="L114" i="82"/>
  <c r="K15" i="82"/>
  <c r="V15" i="82"/>
  <c r="W15" i="82"/>
  <c r="R15" i="82"/>
  <c r="M15" i="82"/>
  <c r="L15" i="82"/>
  <c r="H15" i="82"/>
  <c r="I15" i="82"/>
  <c r="K14" i="82"/>
  <c r="V14" i="82"/>
  <c r="W14" i="82"/>
  <c r="R14" i="82"/>
  <c r="H14" i="82"/>
  <c r="I14" i="82"/>
  <c r="K13" i="82"/>
  <c r="V13" i="82"/>
  <c r="W13" i="82"/>
  <c r="R13" i="82"/>
  <c r="H13" i="82"/>
  <c r="I13" i="82"/>
  <c r="K12" i="82"/>
  <c r="V12" i="82"/>
  <c r="W12" i="82"/>
  <c r="R12" i="82"/>
  <c r="M12" i="82"/>
  <c r="L12" i="82"/>
  <c r="H12" i="82"/>
  <c r="I12" i="82"/>
  <c r="K38" i="82"/>
  <c r="V38" i="82"/>
  <c r="W38" i="82"/>
  <c r="M38" i="82"/>
  <c r="L38" i="82"/>
  <c r="K11" i="82"/>
  <c r="V11" i="82"/>
  <c r="W11" i="82"/>
  <c r="R11" i="82"/>
  <c r="M11" i="82"/>
  <c r="L11" i="82"/>
  <c r="H11" i="82"/>
  <c r="I11" i="82"/>
  <c r="H10" i="82"/>
  <c r="I10" i="82"/>
  <c r="K10" i="82"/>
  <c r="V10" i="82"/>
  <c r="W10" i="82"/>
  <c r="R10" i="82"/>
  <c r="M10" i="82"/>
  <c r="L10" i="82"/>
  <c r="K9" i="82"/>
  <c r="V9" i="82"/>
  <c r="W9" i="82"/>
  <c r="R9" i="82"/>
  <c r="M9" i="82"/>
  <c r="L9" i="82"/>
  <c r="H9" i="82"/>
  <c r="I9" i="82"/>
  <c r="K8" i="82"/>
  <c r="V8" i="82"/>
  <c r="W8" i="82"/>
  <c r="R8" i="82"/>
  <c r="M8" i="82"/>
  <c r="L8" i="82"/>
  <c r="H8" i="82"/>
  <c r="I8" i="82"/>
  <c r="K7" i="82"/>
  <c r="V7" i="82"/>
  <c r="W7" i="82"/>
  <c r="R7" i="82"/>
  <c r="M7" i="82"/>
  <c r="L7" i="82"/>
  <c r="H7" i="82"/>
  <c r="I7" i="82"/>
  <c r="K6" i="82"/>
  <c r="V6" i="82"/>
  <c r="W6" i="82"/>
  <c r="R6" i="82"/>
  <c r="M6" i="82"/>
  <c r="L6" i="82"/>
  <c r="H6" i="82"/>
  <c r="I6" i="82"/>
  <c r="C4" i="82"/>
  <c r="H120" i="81"/>
  <c r="I120" i="81"/>
  <c r="K120" i="81"/>
  <c r="V120" i="81"/>
  <c r="W120" i="81"/>
  <c r="H153" i="81"/>
  <c r="I153" i="81"/>
  <c r="K153" i="81"/>
  <c r="V153" i="81"/>
  <c r="W153" i="81"/>
  <c r="H18" i="81"/>
  <c r="H112" i="81"/>
  <c r="I112" i="81"/>
  <c r="K112" i="81"/>
  <c r="V112" i="81"/>
  <c r="W112" i="81"/>
  <c r="K28" i="81"/>
  <c r="V28" i="81"/>
  <c r="W28" i="81"/>
  <c r="H82" i="81"/>
  <c r="I82" i="81"/>
  <c r="K82" i="81"/>
  <c r="V82" i="81"/>
  <c r="W82" i="81"/>
  <c r="L82" i="81"/>
  <c r="M82" i="81"/>
  <c r="R82" i="81"/>
  <c r="K13" i="81"/>
  <c r="L13" i="81"/>
  <c r="M13" i="81"/>
  <c r="V13" i="81"/>
  <c r="W13" i="81"/>
  <c r="K14" i="81"/>
  <c r="V14" i="81"/>
  <c r="W14" i="81"/>
  <c r="K20" i="81"/>
  <c r="V20" i="81"/>
  <c r="W20" i="81"/>
  <c r="R13" i="81"/>
  <c r="H138" i="81"/>
  <c r="I138" i="81"/>
  <c r="H110" i="81"/>
  <c r="I110" i="81"/>
  <c r="H66" i="81"/>
  <c r="H113" i="81"/>
  <c r="V196" i="81"/>
  <c r="W196" i="81"/>
  <c r="R120" i="81"/>
  <c r="M120" i="81"/>
  <c r="L120" i="81"/>
  <c r="K174" i="81"/>
  <c r="V195" i="81"/>
  <c r="W195" i="81"/>
  <c r="R174" i="81"/>
  <c r="M174" i="81"/>
  <c r="L174" i="81"/>
  <c r="H174" i="81"/>
  <c r="I174" i="81"/>
  <c r="K173" i="81"/>
  <c r="K194" i="81"/>
  <c r="V194" i="81"/>
  <c r="W194" i="81"/>
  <c r="R173" i="81"/>
  <c r="M173" i="81"/>
  <c r="L173" i="81"/>
  <c r="H173" i="81"/>
  <c r="I173" i="81"/>
  <c r="K169" i="81"/>
  <c r="V193" i="81"/>
  <c r="W193" i="81"/>
  <c r="R169" i="81"/>
  <c r="M169" i="81"/>
  <c r="L169" i="81"/>
  <c r="H169" i="81"/>
  <c r="I169" i="81"/>
  <c r="K168" i="81"/>
  <c r="V191" i="81"/>
  <c r="W191" i="81"/>
  <c r="R168" i="81"/>
  <c r="M168" i="81"/>
  <c r="L168" i="81"/>
  <c r="H168" i="81"/>
  <c r="I168" i="81"/>
  <c r="K167" i="81"/>
  <c r="V190" i="81"/>
  <c r="W190" i="81"/>
  <c r="R167" i="81"/>
  <c r="M167" i="81"/>
  <c r="L167" i="81"/>
  <c r="H167" i="81"/>
  <c r="I167" i="81"/>
  <c r="K166" i="81"/>
  <c r="V189" i="81"/>
  <c r="W189" i="81"/>
  <c r="R166" i="81"/>
  <c r="M166" i="81"/>
  <c r="L166" i="81"/>
  <c r="H166" i="81"/>
  <c r="I166" i="81"/>
  <c r="H164" i="81"/>
  <c r="I164" i="81"/>
  <c r="K164" i="81"/>
  <c r="V188" i="81"/>
  <c r="W188" i="81"/>
  <c r="R164" i="81"/>
  <c r="M164" i="81"/>
  <c r="L164" i="81"/>
  <c r="K161" i="81"/>
  <c r="V187" i="81"/>
  <c r="W187" i="81"/>
  <c r="R161" i="81"/>
  <c r="M161" i="81"/>
  <c r="L161" i="81"/>
  <c r="H161" i="81"/>
  <c r="I161" i="81"/>
  <c r="V185" i="81"/>
  <c r="W185" i="81"/>
  <c r="R194" i="81"/>
  <c r="M194" i="81"/>
  <c r="L194" i="81"/>
  <c r="H172" i="81"/>
  <c r="I172" i="81"/>
  <c r="K172" i="81"/>
  <c r="V184" i="81"/>
  <c r="W184" i="81"/>
  <c r="R172" i="81"/>
  <c r="M172" i="81"/>
  <c r="L172" i="81"/>
  <c r="K160" i="81"/>
  <c r="V183" i="81"/>
  <c r="W183" i="81"/>
  <c r="R160" i="81"/>
  <c r="M160" i="81"/>
  <c r="L160" i="81"/>
  <c r="H160" i="81"/>
  <c r="I160" i="81"/>
  <c r="V182" i="81"/>
  <c r="W182" i="81"/>
  <c r="R153" i="81"/>
  <c r="M153" i="81"/>
  <c r="L153" i="81"/>
  <c r="H165" i="81"/>
  <c r="I165" i="81"/>
  <c r="K165" i="81"/>
  <c r="V181" i="81"/>
  <c r="W181" i="81"/>
  <c r="R165" i="81"/>
  <c r="M165" i="81"/>
  <c r="L165" i="81"/>
  <c r="K158" i="81"/>
  <c r="V180" i="81"/>
  <c r="W180" i="81"/>
  <c r="R158" i="81"/>
  <c r="M158" i="81"/>
  <c r="L158" i="81"/>
  <c r="H158" i="81"/>
  <c r="I158" i="81"/>
  <c r="K157" i="81"/>
  <c r="V179" i="81"/>
  <c r="W179" i="81"/>
  <c r="R157" i="81"/>
  <c r="M157" i="81"/>
  <c r="L157" i="81"/>
  <c r="H157" i="81"/>
  <c r="I157" i="81"/>
  <c r="K156" i="81"/>
  <c r="V178" i="81"/>
  <c r="W178" i="81"/>
  <c r="R156" i="81"/>
  <c r="M156" i="81"/>
  <c r="L156" i="81"/>
  <c r="H156" i="81"/>
  <c r="I156" i="81"/>
  <c r="H140" i="81"/>
  <c r="I140" i="81"/>
  <c r="K140" i="81"/>
  <c r="V177" i="81"/>
  <c r="W177" i="81"/>
  <c r="R140" i="81"/>
  <c r="M140" i="81"/>
  <c r="L140" i="81"/>
  <c r="H90" i="81"/>
  <c r="I90" i="81"/>
  <c r="K90" i="81"/>
  <c r="K175" i="81"/>
  <c r="V175" i="81"/>
  <c r="W175" i="81"/>
  <c r="R90" i="81"/>
  <c r="M90" i="81"/>
  <c r="L90" i="81"/>
  <c r="H175" i="81"/>
  <c r="I175" i="81"/>
  <c r="V174" i="81"/>
  <c r="W174" i="81"/>
  <c r="R175" i="81"/>
  <c r="M175" i="81"/>
  <c r="L175" i="81"/>
  <c r="K152" i="81"/>
  <c r="V173" i="81"/>
  <c r="W173" i="81"/>
  <c r="R152" i="81"/>
  <c r="M152" i="81"/>
  <c r="L152" i="81"/>
  <c r="H152" i="81"/>
  <c r="I152" i="81"/>
  <c r="K151" i="81"/>
  <c r="V172" i="81"/>
  <c r="W172" i="81"/>
  <c r="R151" i="81"/>
  <c r="M151" i="81"/>
  <c r="L151" i="81"/>
  <c r="H151" i="81"/>
  <c r="I151" i="81"/>
  <c r="K150" i="81"/>
  <c r="V169" i="81"/>
  <c r="W169" i="81"/>
  <c r="R150" i="81"/>
  <c r="M150" i="81"/>
  <c r="L150" i="81"/>
  <c r="H150" i="81"/>
  <c r="I150" i="81"/>
  <c r="K126" i="81"/>
  <c r="V168" i="81"/>
  <c r="W168" i="81"/>
  <c r="R126" i="81"/>
  <c r="M126" i="81"/>
  <c r="L126" i="81"/>
  <c r="K148" i="81"/>
  <c r="V167" i="81"/>
  <c r="W167" i="81"/>
  <c r="R148" i="81"/>
  <c r="M148" i="81"/>
  <c r="L148" i="81"/>
  <c r="H148" i="81"/>
  <c r="I148" i="81"/>
  <c r="K145" i="81"/>
  <c r="V166" i="81"/>
  <c r="W166" i="81"/>
  <c r="R145" i="81"/>
  <c r="M145" i="81"/>
  <c r="L145" i="81"/>
  <c r="H145" i="81"/>
  <c r="I145" i="81"/>
  <c r="K144" i="81"/>
  <c r="V164" i="81"/>
  <c r="W164" i="81"/>
  <c r="R144" i="81"/>
  <c r="M144" i="81"/>
  <c r="L144" i="81"/>
  <c r="H144" i="81"/>
  <c r="I144" i="81"/>
  <c r="K143" i="81"/>
  <c r="V161" i="81"/>
  <c r="W161" i="81"/>
  <c r="R143" i="81"/>
  <c r="M143" i="81"/>
  <c r="L143" i="81"/>
  <c r="H143" i="81"/>
  <c r="I143" i="81"/>
  <c r="K142" i="81"/>
  <c r="V160" i="81"/>
  <c r="W160" i="81"/>
  <c r="R142" i="81"/>
  <c r="M142" i="81"/>
  <c r="L142" i="81"/>
  <c r="H142" i="81"/>
  <c r="I142" i="81"/>
  <c r="K141" i="81"/>
  <c r="V165" i="81"/>
  <c r="W165" i="81"/>
  <c r="R141" i="81"/>
  <c r="M141" i="81"/>
  <c r="L141" i="81"/>
  <c r="H141" i="81"/>
  <c r="I141" i="81"/>
  <c r="K138" i="81"/>
  <c r="V158" i="81"/>
  <c r="W158" i="81"/>
  <c r="R138" i="81"/>
  <c r="M138" i="81"/>
  <c r="L138" i="81"/>
  <c r="K137" i="81"/>
  <c r="V157" i="81"/>
  <c r="W157" i="81"/>
  <c r="R137" i="81"/>
  <c r="M137" i="81"/>
  <c r="L137" i="81"/>
  <c r="H137" i="81"/>
  <c r="I137" i="81"/>
  <c r="K136" i="81"/>
  <c r="V156" i="81"/>
  <c r="W156" i="81"/>
  <c r="R136" i="81"/>
  <c r="M136" i="81"/>
  <c r="L136" i="81"/>
  <c r="H136" i="81"/>
  <c r="I136" i="81"/>
  <c r="K135" i="81"/>
  <c r="V90" i="81"/>
  <c r="W90" i="81"/>
  <c r="R135" i="81"/>
  <c r="M135" i="81"/>
  <c r="L135" i="81"/>
  <c r="H135" i="81"/>
  <c r="I135" i="81"/>
  <c r="K134" i="81"/>
  <c r="V152" i="81"/>
  <c r="W152" i="81"/>
  <c r="R134" i="81"/>
  <c r="M134" i="81"/>
  <c r="L134" i="81"/>
  <c r="H134" i="81"/>
  <c r="I134" i="81"/>
  <c r="K133" i="81"/>
  <c r="V151" i="81"/>
  <c r="W151" i="81"/>
  <c r="R133" i="81"/>
  <c r="M133" i="81"/>
  <c r="L133" i="81"/>
  <c r="H133" i="81"/>
  <c r="I133" i="81"/>
  <c r="K131" i="81"/>
  <c r="V126" i="81"/>
  <c r="W126" i="81"/>
  <c r="R131" i="81"/>
  <c r="M131" i="81"/>
  <c r="L131" i="81"/>
  <c r="H131" i="81"/>
  <c r="I131" i="81"/>
  <c r="K130" i="81"/>
  <c r="V148" i="81"/>
  <c r="W148" i="81"/>
  <c r="R130" i="81"/>
  <c r="M130" i="81"/>
  <c r="L130" i="81"/>
  <c r="H130" i="81"/>
  <c r="I130" i="81"/>
  <c r="K129" i="81"/>
  <c r="V145" i="81"/>
  <c r="W145" i="81"/>
  <c r="R129" i="81"/>
  <c r="M129" i="81"/>
  <c r="L129" i="81"/>
  <c r="H129" i="81"/>
  <c r="I129" i="81"/>
  <c r="K128" i="81"/>
  <c r="V144" i="81"/>
  <c r="W144" i="81"/>
  <c r="R128" i="81"/>
  <c r="M128" i="81"/>
  <c r="L128" i="81"/>
  <c r="H128" i="81"/>
  <c r="I128" i="81"/>
  <c r="K127" i="81"/>
  <c r="V143" i="81"/>
  <c r="W143" i="81"/>
  <c r="R127" i="81"/>
  <c r="M127" i="81"/>
  <c r="L127" i="81"/>
  <c r="H127" i="81"/>
  <c r="I127" i="81"/>
  <c r="K123" i="81"/>
  <c r="V142" i="81"/>
  <c r="W142" i="81"/>
  <c r="R123" i="81"/>
  <c r="M123" i="81"/>
  <c r="L123" i="81"/>
  <c r="H123" i="81"/>
  <c r="I123" i="81"/>
  <c r="H122" i="81"/>
  <c r="I122" i="81"/>
  <c r="K122" i="81"/>
  <c r="V141" i="81"/>
  <c r="W141" i="81"/>
  <c r="R122" i="81"/>
  <c r="M122" i="81"/>
  <c r="L122" i="81"/>
  <c r="K121" i="81"/>
  <c r="V140" i="81"/>
  <c r="W140" i="81"/>
  <c r="R121" i="81"/>
  <c r="H121" i="81"/>
  <c r="I121" i="81"/>
  <c r="K104" i="81"/>
  <c r="V137" i="81"/>
  <c r="W137" i="81"/>
  <c r="R104" i="81"/>
  <c r="M104" i="81"/>
  <c r="H104" i="81"/>
  <c r="L104" i="81"/>
  <c r="K119" i="81"/>
  <c r="V136" i="81"/>
  <c r="W136" i="81"/>
  <c r="R119" i="81"/>
  <c r="M119" i="81"/>
  <c r="L119" i="81"/>
  <c r="H119" i="81"/>
  <c r="I119" i="81"/>
  <c r="K118" i="81"/>
  <c r="V135" i="81"/>
  <c r="W135" i="81"/>
  <c r="R118" i="81"/>
  <c r="H118" i="81"/>
  <c r="I118" i="81"/>
  <c r="K115" i="81"/>
  <c r="V134" i="81"/>
  <c r="W134" i="81"/>
  <c r="R115" i="81"/>
  <c r="M115" i="81"/>
  <c r="L115" i="81"/>
  <c r="H115" i="81"/>
  <c r="I115" i="81"/>
  <c r="K114" i="81"/>
  <c r="V133" i="81"/>
  <c r="W133" i="81"/>
  <c r="R114" i="81"/>
  <c r="M114" i="81"/>
  <c r="L114" i="81"/>
  <c r="H114" i="81"/>
  <c r="I114" i="81"/>
  <c r="H91" i="81"/>
  <c r="I91" i="81"/>
  <c r="K91" i="81"/>
  <c r="V131" i="81"/>
  <c r="W131" i="81"/>
  <c r="R91" i="81"/>
  <c r="M91" i="81"/>
  <c r="L91" i="81"/>
  <c r="K111" i="81"/>
  <c r="V130" i="81"/>
  <c r="W130" i="81"/>
  <c r="R111" i="81"/>
  <c r="M111" i="81"/>
  <c r="L111" i="81"/>
  <c r="H111" i="81"/>
  <c r="I111" i="81"/>
  <c r="K18" i="81"/>
  <c r="V129" i="81"/>
  <c r="W129" i="81"/>
  <c r="R18" i="81"/>
  <c r="M18" i="81"/>
  <c r="L18" i="81"/>
  <c r="K107" i="81"/>
  <c r="V127" i="81"/>
  <c r="W127" i="81"/>
  <c r="R107" i="81"/>
  <c r="M107" i="81"/>
  <c r="L107" i="81"/>
  <c r="H107" i="81"/>
  <c r="I107" i="81"/>
  <c r="K106" i="81"/>
  <c r="K110" i="81"/>
  <c r="V110" i="81"/>
  <c r="W110" i="81"/>
  <c r="R106" i="81"/>
  <c r="M106" i="81"/>
  <c r="L106" i="81"/>
  <c r="H106" i="81"/>
  <c r="I106" i="81"/>
  <c r="K105" i="81"/>
  <c r="V123" i="81"/>
  <c r="W123" i="81"/>
  <c r="R105" i="81"/>
  <c r="M105" i="81"/>
  <c r="L105" i="81"/>
  <c r="H105" i="81"/>
  <c r="I105" i="81"/>
  <c r="H149" i="81"/>
  <c r="I149" i="81"/>
  <c r="K149" i="81"/>
  <c r="V122" i="81"/>
  <c r="W122" i="81"/>
  <c r="R149" i="81"/>
  <c r="M149" i="81"/>
  <c r="L149" i="81"/>
  <c r="K103" i="81"/>
  <c r="V121" i="81"/>
  <c r="W121" i="81"/>
  <c r="R103" i="81"/>
  <c r="M103" i="81"/>
  <c r="L103" i="81"/>
  <c r="H103" i="81"/>
  <c r="I103" i="81"/>
  <c r="K102" i="81"/>
  <c r="V104" i="81"/>
  <c r="W104" i="81"/>
  <c r="R102" i="81"/>
  <c r="M102" i="81"/>
  <c r="L102" i="81"/>
  <c r="H102" i="81"/>
  <c r="I102" i="81"/>
  <c r="K100" i="81"/>
  <c r="V119" i="81"/>
  <c r="W119" i="81"/>
  <c r="R100" i="81"/>
  <c r="M100" i="81"/>
  <c r="L100" i="81"/>
  <c r="H100" i="81"/>
  <c r="I100" i="81"/>
  <c r="K99" i="81"/>
  <c r="V118" i="81"/>
  <c r="W118" i="81"/>
  <c r="R99" i="81"/>
  <c r="M99" i="81"/>
  <c r="L99" i="81"/>
  <c r="H99" i="81"/>
  <c r="I99" i="81"/>
  <c r="I98" i="81"/>
  <c r="K98" i="81"/>
  <c r="V115" i="81"/>
  <c r="W115" i="81"/>
  <c r="R98" i="81"/>
  <c r="M98" i="81"/>
  <c r="L98" i="81"/>
  <c r="I43" i="81"/>
  <c r="K43" i="81"/>
  <c r="K113" i="81"/>
  <c r="V113" i="81"/>
  <c r="W113" i="81"/>
  <c r="R43" i="81"/>
  <c r="M43" i="81"/>
  <c r="L43" i="81"/>
  <c r="K97" i="81"/>
  <c r="V91" i="81"/>
  <c r="W91" i="81"/>
  <c r="R97" i="81"/>
  <c r="M97" i="81"/>
  <c r="L97" i="81"/>
  <c r="H97" i="81"/>
  <c r="I97" i="81"/>
  <c r="K96" i="81"/>
  <c r="V111" i="81"/>
  <c r="W111" i="81"/>
  <c r="R96" i="81"/>
  <c r="M96" i="81"/>
  <c r="L96" i="81"/>
  <c r="H96" i="81"/>
  <c r="I96" i="81"/>
  <c r="K95" i="81"/>
  <c r="V18" i="81"/>
  <c r="W18" i="81"/>
  <c r="R95" i="81"/>
  <c r="M95" i="81"/>
  <c r="L95" i="81"/>
  <c r="H95" i="81"/>
  <c r="I95" i="81"/>
  <c r="K92" i="81"/>
  <c r="V107" i="81"/>
  <c r="W107" i="81"/>
  <c r="R92" i="81"/>
  <c r="M92" i="81"/>
  <c r="L92" i="81"/>
  <c r="H92" i="81"/>
  <c r="I92" i="81"/>
  <c r="H29" i="81"/>
  <c r="K29" i="81"/>
  <c r="V106" i="81"/>
  <c r="W106" i="81"/>
  <c r="R29" i="81"/>
  <c r="M29" i="81"/>
  <c r="L29" i="81"/>
  <c r="K89" i="81"/>
  <c r="V105" i="81"/>
  <c r="W105" i="81"/>
  <c r="R89" i="81"/>
  <c r="M89" i="81"/>
  <c r="L89" i="81"/>
  <c r="H89" i="81"/>
  <c r="I89" i="81"/>
  <c r="K88" i="81"/>
  <c r="V149" i="81"/>
  <c r="W149" i="81"/>
  <c r="R88" i="81"/>
  <c r="M88" i="81"/>
  <c r="L88" i="81"/>
  <c r="H88" i="81"/>
  <c r="I88" i="81"/>
  <c r="K87" i="81"/>
  <c r="V103" i="81"/>
  <c r="W103" i="81"/>
  <c r="R87" i="81"/>
  <c r="M87" i="81"/>
  <c r="L87" i="81"/>
  <c r="H87" i="81"/>
  <c r="I87" i="81"/>
  <c r="I113" i="81"/>
  <c r="V102" i="81"/>
  <c r="W102" i="81"/>
  <c r="R113" i="81"/>
  <c r="M113" i="81"/>
  <c r="L113" i="81"/>
  <c r="K84" i="81"/>
  <c r="V99" i="81"/>
  <c r="W99" i="81"/>
  <c r="R84" i="81"/>
  <c r="M84" i="81"/>
  <c r="L84" i="81"/>
  <c r="H84" i="81"/>
  <c r="I84" i="81"/>
  <c r="K83" i="81"/>
  <c r="V98" i="81"/>
  <c r="W98" i="81"/>
  <c r="R83" i="81"/>
  <c r="M83" i="81"/>
  <c r="L83" i="81"/>
  <c r="H83" i="81"/>
  <c r="I83" i="81"/>
  <c r="H159" i="81"/>
  <c r="I159" i="81"/>
  <c r="K159" i="81"/>
  <c r="V97" i="81"/>
  <c r="W97" i="81"/>
  <c r="R159" i="81"/>
  <c r="M159" i="81"/>
  <c r="L159" i="81"/>
  <c r="H65" i="81"/>
  <c r="I65" i="81"/>
  <c r="K65" i="81"/>
  <c r="V96" i="81"/>
  <c r="W96" i="81"/>
  <c r="R65" i="81"/>
  <c r="M65" i="81"/>
  <c r="L65" i="81"/>
  <c r="V95" i="81"/>
  <c r="W95" i="81"/>
  <c r="R110" i="81"/>
  <c r="M110" i="81"/>
  <c r="L110" i="81"/>
  <c r="K81" i="81"/>
  <c r="V92" i="81"/>
  <c r="W92" i="81"/>
  <c r="R81" i="81"/>
  <c r="M81" i="81"/>
  <c r="L81" i="81"/>
  <c r="H81" i="81"/>
  <c r="I81" i="81"/>
  <c r="V29" i="81"/>
  <c r="W29" i="81"/>
  <c r="R112" i="81"/>
  <c r="M112" i="81"/>
  <c r="L112" i="81"/>
  <c r="K79" i="81"/>
  <c r="V89" i="81"/>
  <c r="W89" i="81"/>
  <c r="R79" i="81"/>
  <c r="M79" i="81"/>
  <c r="L79" i="81"/>
  <c r="H79" i="81"/>
  <c r="I79" i="81"/>
  <c r="K76" i="81"/>
  <c r="V88" i="81"/>
  <c r="W88" i="81"/>
  <c r="R76" i="81"/>
  <c r="M76" i="81"/>
  <c r="L76" i="81"/>
  <c r="H76" i="81"/>
  <c r="I76" i="81"/>
  <c r="K75" i="81"/>
  <c r="V87" i="81"/>
  <c r="W87" i="81"/>
  <c r="R75" i="81"/>
  <c r="M75" i="81"/>
  <c r="L75" i="81"/>
  <c r="H75" i="81"/>
  <c r="I75" i="81"/>
  <c r="H80" i="81"/>
  <c r="I80" i="81"/>
  <c r="K80" i="81"/>
  <c r="V84" i="81"/>
  <c r="W84" i="81"/>
  <c r="R80" i="81"/>
  <c r="M80" i="81"/>
  <c r="L80" i="81"/>
  <c r="K74" i="81"/>
  <c r="V83" i="81"/>
  <c r="W83" i="81"/>
  <c r="R74" i="81"/>
  <c r="M74" i="81"/>
  <c r="L74" i="81"/>
  <c r="H74" i="81"/>
  <c r="I74" i="81"/>
  <c r="H71" i="81"/>
  <c r="I71" i="81"/>
  <c r="K71" i="81"/>
  <c r="V159" i="81"/>
  <c r="W159" i="81"/>
  <c r="R71" i="81"/>
  <c r="M71" i="81"/>
  <c r="L71" i="81"/>
  <c r="V80" i="81"/>
  <c r="W80" i="81"/>
  <c r="H72" i="81"/>
  <c r="I72" i="81"/>
  <c r="K72" i="81"/>
  <c r="V79" i="81"/>
  <c r="W79" i="81"/>
  <c r="R72" i="81"/>
  <c r="M72" i="81"/>
  <c r="L72" i="81"/>
  <c r="K73" i="81"/>
  <c r="V76" i="81"/>
  <c r="W76" i="81"/>
  <c r="R73" i="81"/>
  <c r="H73" i="81"/>
  <c r="I73" i="81"/>
  <c r="K68" i="81"/>
  <c r="V75" i="81"/>
  <c r="W75" i="81"/>
  <c r="R68" i="81"/>
  <c r="M68" i="81"/>
  <c r="L68" i="81"/>
  <c r="H68" i="81"/>
  <c r="I68" i="81"/>
  <c r="K67" i="81"/>
  <c r="V74" i="81"/>
  <c r="W74" i="81"/>
  <c r="R67" i="81"/>
  <c r="M67" i="81"/>
  <c r="L67" i="81"/>
  <c r="H67" i="81"/>
  <c r="I67" i="81"/>
  <c r="K64" i="81"/>
  <c r="V73" i="81"/>
  <c r="W73" i="81"/>
  <c r="R64" i="81"/>
  <c r="M64" i="81"/>
  <c r="L64" i="81"/>
  <c r="H64" i="81"/>
  <c r="I64" i="81"/>
  <c r="K63" i="81"/>
  <c r="V72" i="81"/>
  <c r="W72" i="81"/>
  <c r="R63" i="81"/>
  <c r="M63" i="81"/>
  <c r="L63" i="81"/>
  <c r="H63" i="81"/>
  <c r="I63" i="81"/>
  <c r="K60" i="81"/>
  <c r="V71" i="81"/>
  <c r="W71" i="81"/>
  <c r="R60" i="81"/>
  <c r="M60" i="81"/>
  <c r="L60" i="81"/>
  <c r="H60" i="81"/>
  <c r="I60" i="81"/>
  <c r="K59" i="81"/>
  <c r="V67" i="81"/>
  <c r="W67" i="81"/>
  <c r="R59" i="81"/>
  <c r="M59" i="81"/>
  <c r="L59" i="81"/>
  <c r="H59" i="81"/>
  <c r="I59" i="81"/>
  <c r="K58" i="81"/>
  <c r="K66" i="81"/>
  <c r="V66" i="81"/>
  <c r="W66" i="81"/>
  <c r="R58" i="81"/>
  <c r="M58" i="81"/>
  <c r="L58" i="81"/>
  <c r="H58" i="81"/>
  <c r="I58" i="81"/>
  <c r="K57" i="81"/>
  <c r="V65" i="81"/>
  <c r="W65" i="81"/>
  <c r="R57" i="81"/>
  <c r="M57" i="81"/>
  <c r="L57" i="81"/>
  <c r="H57" i="81"/>
  <c r="I57" i="81"/>
  <c r="K56" i="81"/>
  <c r="V64" i="81"/>
  <c r="W64" i="81"/>
  <c r="R56" i="81"/>
  <c r="M56" i="81"/>
  <c r="L56" i="81"/>
  <c r="H56" i="81"/>
  <c r="I56" i="81"/>
  <c r="K55" i="81"/>
  <c r="V63" i="81"/>
  <c r="W63" i="81"/>
  <c r="R55" i="81"/>
  <c r="M55" i="81"/>
  <c r="L55" i="81"/>
  <c r="H55" i="81"/>
  <c r="I55" i="81"/>
  <c r="K52" i="81"/>
  <c r="V60" i="81"/>
  <c r="W60" i="81"/>
  <c r="R52" i="81"/>
  <c r="M52" i="81"/>
  <c r="L52" i="81"/>
  <c r="H52" i="81"/>
  <c r="I52" i="81"/>
  <c r="K51" i="81"/>
  <c r="V58" i="81"/>
  <c r="W58" i="81"/>
  <c r="R51" i="81"/>
  <c r="M51" i="81"/>
  <c r="L51" i="81"/>
  <c r="H51" i="81"/>
  <c r="I51" i="81"/>
  <c r="K49" i="81"/>
  <c r="V57" i="81"/>
  <c r="W57" i="81"/>
  <c r="R49" i="81"/>
  <c r="H49" i="81"/>
  <c r="I49" i="81"/>
  <c r="K48" i="81"/>
  <c r="V56" i="81"/>
  <c r="W56" i="81"/>
  <c r="R48" i="81"/>
  <c r="M48" i="81"/>
  <c r="L48" i="81"/>
  <c r="H48" i="81"/>
  <c r="I48" i="81"/>
  <c r="K47" i="81"/>
  <c r="V55" i="81"/>
  <c r="W55" i="81"/>
  <c r="R47" i="81"/>
  <c r="M47" i="81"/>
  <c r="L47" i="81"/>
  <c r="H47" i="81"/>
  <c r="I47" i="81"/>
  <c r="K44" i="81"/>
  <c r="V52" i="81"/>
  <c r="W52" i="81"/>
  <c r="R44" i="81"/>
  <c r="H44" i="81"/>
  <c r="I44" i="81"/>
  <c r="H50" i="81"/>
  <c r="I50" i="81"/>
  <c r="K50" i="81"/>
  <c r="V51" i="81"/>
  <c r="W51" i="81"/>
  <c r="R50" i="81"/>
  <c r="M50" i="81"/>
  <c r="L50" i="81"/>
  <c r="K42" i="81"/>
  <c r="V50" i="81"/>
  <c r="W50" i="81"/>
  <c r="R42" i="81"/>
  <c r="M42" i="81"/>
  <c r="L42" i="81"/>
  <c r="H42" i="81"/>
  <c r="I42" i="81"/>
  <c r="I66" i="81"/>
  <c r="V49" i="81"/>
  <c r="W49" i="81"/>
  <c r="R66" i="81"/>
  <c r="M66" i="81"/>
  <c r="L66" i="81"/>
  <c r="K41" i="81"/>
  <c r="V47" i="81"/>
  <c r="W47" i="81"/>
  <c r="R41" i="81"/>
  <c r="M41" i="81"/>
  <c r="L41" i="81"/>
  <c r="H41" i="81"/>
  <c r="I41" i="81"/>
  <c r="K40" i="81"/>
  <c r="V44" i="81"/>
  <c r="W44" i="81"/>
  <c r="R40" i="81"/>
  <c r="H40" i="81"/>
  <c r="I40" i="81"/>
  <c r="K39" i="81"/>
  <c r="V43" i="81"/>
  <c r="W43" i="81"/>
  <c r="R39" i="81"/>
  <c r="M39" i="81"/>
  <c r="L39" i="81"/>
  <c r="H39" i="81"/>
  <c r="I39" i="81"/>
  <c r="K36" i="81"/>
  <c r="V42" i="81"/>
  <c r="W42" i="81"/>
  <c r="R36" i="81"/>
  <c r="M36" i="81"/>
  <c r="L36" i="81"/>
  <c r="H36" i="81"/>
  <c r="I36" i="81"/>
  <c r="K35" i="81"/>
  <c r="V41" i="81"/>
  <c r="W41" i="81"/>
  <c r="R35" i="81"/>
  <c r="M35" i="81"/>
  <c r="L35" i="81"/>
  <c r="H35" i="81"/>
  <c r="I35" i="81"/>
  <c r="K33" i="81"/>
  <c r="V40" i="81"/>
  <c r="W40" i="81"/>
  <c r="R33" i="81"/>
  <c r="M33" i="81"/>
  <c r="L33" i="81"/>
  <c r="H33" i="81"/>
  <c r="I33" i="81"/>
  <c r="K34" i="81"/>
  <c r="V36" i="81"/>
  <c r="W36" i="81"/>
  <c r="R34" i="81"/>
  <c r="M34" i="81"/>
  <c r="L34" i="81"/>
  <c r="H34" i="81"/>
  <c r="I34" i="81"/>
  <c r="K32" i="81"/>
  <c r="V35" i="81"/>
  <c r="W35" i="81"/>
  <c r="R32" i="81"/>
  <c r="M32" i="81"/>
  <c r="L32" i="81"/>
  <c r="H32" i="81"/>
  <c r="I32" i="81"/>
  <c r="K31" i="81"/>
  <c r="V34" i="81"/>
  <c r="W34" i="81"/>
  <c r="R31" i="81"/>
  <c r="M31" i="81"/>
  <c r="L31" i="81"/>
  <c r="H31" i="81"/>
  <c r="I31" i="81"/>
  <c r="V33" i="81"/>
  <c r="W33" i="81"/>
  <c r="R28" i="81"/>
  <c r="M28" i="81"/>
  <c r="L28" i="81"/>
  <c r="H28" i="81"/>
  <c r="I28" i="81"/>
  <c r="K27" i="81"/>
  <c r="V32" i="81"/>
  <c r="W32" i="81"/>
  <c r="R27" i="81"/>
  <c r="M27" i="81"/>
  <c r="L27" i="81"/>
  <c r="H27" i="81"/>
  <c r="I27" i="81"/>
  <c r="K26" i="81"/>
  <c r="V31" i="81"/>
  <c r="W31" i="81"/>
  <c r="R26" i="81"/>
  <c r="H26" i="81"/>
  <c r="I26" i="81"/>
  <c r="K25" i="81"/>
  <c r="V27" i="81"/>
  <c r="W27" i="81"/>
  <c r="R25" i="81"/>
  <c r="M25" i="81"/>
  <c r="L25" i="81"/>
  <c r="H25" i="81"/>
  <c r="I25" i="81"/>
  <c r="K24" i="81"/>
  <c r="V26" i="81"/>
  <c r="W26" i="81"/>
  <c r="R24" i="81"/>
  <c r="M24" i="81"/>
  <c r="L24" i="81"/>
  <c r="H24" i="81"/>
  <c r="I24" i="81"/>
  <c r="K23" i="81"/>
  <c r="V25" i="81"/>
  <c r="W25" i="81"/>
  <c r="R23" i="81"/>
  <c r="M23" i="81"/>
  <c r="L23" i="81"/>
  <c r="H23" i="81"/>
  <c r="I23" i="81"/>
  <c r="V24" i="81"/>
  <c r="W24" i="81"/>
  <c r="R20" i="81"/>
  <c r="M20" i="81"/>
  <c r="L20" i="81"/>
  <c r="H20" i="81"/>
  <c r="I20" i="81"/>
  <c r="K19" i="81"/>
  <c r="V23" i="81"/>
  <c r="W23" i="81"/>
  <c r="R19" i="81"/>
  <c r="M19" i="81"/>
  <c r="L19" i="81"/>
  <c r="H19" i="81"/>
  <c r="I19" i="81"/>
  <c r="H176" i="81"/>
  <c r="I176" i="81"/>
  <c r="K176" i="81"/>
  <c r="V19" i="81"/>
  <c r="W19" i="81"/>
  <c r="R176" i="81"/>
  <c r="M176" i="81"/>
  <c r="L176" i="81"/>
  <c r="K17" i="81"/>
  <c r="V176" i="81"/>
  <c r="W176" i="81"/>
  <c r="R17" i="81"/>
  <c r="M17" i="81"/>
  <c r="L17" i="81"/>
  <c r="H17" i="81"/>
  <c r="I17" i="81"/>
  <c r="K16" i="81"/>
  <c r="V17" i="81"/>
  <c r="W17" i="81"/>
  <c r="R16" i="81"/>
  <c r="H16" i="81"/>
  <c r="I16" i="81"/>
  <c r="K15" i="81"/>
  <c r="V16" i="81"/>
  <c r="W16" i="81"/>
  <c r="R15" i="81"/>
  <c r="H15" i="81"/>
  <c r="I15" i="81"/>
  <c r="V15" i="81"/>
  <c r="W15" i="81"/>
  <c r="R14" i="81"/>
  <c r="M14" i="81"/>
  <c r="L14" i="81"/>
  <c r="H14" i="81"/>
  <c r="I14" i="81"/>
  <c r="K11" i="81"/>
  <c r="V11" i="81"/>
  <c r="W11" i="81"/>
  <c r="R11" i="81"/>
  <c r="M11" i="81"/>
  <c r="L11" i="81"/>
  <c r="H11" i="81"/>
  <c r="I11" i="81"/>
  <c r="K10" i="81"/>
  <c r="V10" i="81"/>
  <c r="W10" i="81"/>
  <c r="R10" i="81"/>
  <c r="M10" i="81"/>
  <c r="L10" i="81"/>
  <c r="H10" i="81"/>
  <c r="I10" i="81"/>
  <c r="K9" i="81"/>
  <c r="V9" i="81"/>
  <c r="W9" i="81"/>
  <c r="R9" i="81"/>
  <c r="M9" i="81"/>
  <c r="L9" i="81"/>
  <c r="H9" i="81"/>
  <c r="I9" i="81"/>
  <c r="K8" i="81"/>
  <c r="V8" i="81"/>
  <c r="W8" i="81"/>
  <c r="R8" i="81"/>
  <c r="M8" i="81"/>
  <c r="L8" i="81"/>
  <c r="H8" i="81"/>
  <c r="I8" i="81"/>
  <c r="K7" i="81"/>
  <c r="V7" i="81"/>
  <c r="W7" i="81"/>
  <c r="R7" i="81"/>
  <c r="M7" i="81"/>
  <c r="L7" i="81"/>
  <c r="H7" i="81"/>
  <c r="I7" i="81"/>
  <c r="K6" i="81"/>
  <c r="V6" i="81"/>
  <c r="W6" i="81"/>
  <c r="R6" i="81"/>
  <c r="M6" i="81"/>
  <c r="L6" i="81"/>
  <c r="H6" i="81"/>
  <c r="I6" i="81"/>
  <c r="C4" i="81"/>
  <c r="H3" i="81"/>
  <c r="R64" i="77"/>
  <c r="R71" i="77"/>
  <c r="V71" i="77"/>
  <c r="W71" i="77"/>
  <c r="V64" i="77"/>
  <c r="W64" i="77"/>
  <c r="V110" i="77"/>
  <c r="W110" i="77"/>
  <c r="R110" i="77"/>
  <c r="M110" i="77"/>
  <c r="L110" i="77"/>
  <c r="K65" i="77"/>
  <c r="V65" i="77"/>
  <c r="W65" i="77"/>
  <c r="V61" i="77"/>
  <c r="W61" i="77"/>
  <c r="M71" i="77"/>
  <c r="L71" i="77"/>
  <c r="M41" i="77"/>
  <c r="L41" i="77"/>
  <c r="R61" i="77"/>
  <c r="L61" i="77"/>
  <c r="M61" i="77"/>
  <c r="L40" i="77"/>
  <c r="M40" i="77"/>
  <c r="L64" i="77"/>
  <c r="M64" i="77"/>
  <c r="W80" i="79"/>
  <c r="V79" i="79"/>
  <c r="W79" i="79"/>
  <c r="V78" i="79"/>
  <c r="W78" i="79"/>
  <c r="K77" i="79"/>
  <c r="V77" i="79"/>
  <c r="W77" i="79"/>
  <c r="R77" i="79"/>
  <c r="M77" i="79"/>
  <c r="L77" i="79"/>
  <c r="H77" i="79"/>
  <c r="I77" i="79"/>
  <c r="K76" i="79"/>
  <c r="V76" i="79"/>
  <c r="W76" i="79"/>
  <c r="R76" i="79"/>
  <c r="M76" i="79"/>
  <c r="L76" i="79"/>
  <c r="H76" i="79"/>
  <c r="I76" i="79"/>
  <c r="K75" i="79"/>
  <c r="V75" i="79"/>
  <c r="W75" i="79"/>
  <c r="R75" i="79"/>
  <c r="M75" i="79"/>
  <c r="L75" i="79"/>
  <c r="H75" i="79"/>
  <c r="I75" i="79"/>
  <c r="V74" i="79"/>
  <c r="R74" i="79"/>
  <c r="H74" i="79"/>
  <c r="I74" i="79"/>
  <c r="K73" i="79"/>
  <c r="V73" i="79"/>
  <c r="R73" i="79"/>
  <c r="M73" i="79"/>
  <c r="L73" i="79"/>
  <c r="H73" i="79"/>
  <c r="I73" i="79"/>
  <c r="K72" i="79"/>
  <c r="V72" i="79"/>
  <c r="R72" i="79"/>
  <c r="M72" i="79"/>
  <c r="L72" i="79"/>
  <c r="H72" i="79"/>
  <c r="I72" i="79"/>
  <c r="K71" i="79"/>
  <c r="V71" i="79"/>
  <c r="W71" i="79"/>
  <c r="R71" i="79"/>
  <c r="M71" i="79"/>
  <c r="L71" i="79"/>
  <c r="H71" i="79"/>
  <c r="I71" i="79"/>
  <c r="K70" i="79"/>
  <c r="V70" i="79"/>
  <c r="W70" i="79"/>
  <c r="R70" i="79"/>
  <c r="M70" i="79"/>
  <c r="L70" i="79"/>
  <c r="H70" i="79"/>
  <c r="I70" i="79"/>
  <c r="K69" i="79"/>
  <c r="V69" i="79"/>
  <c r="W69" i="79"/>
  <c r="R69" i="79"/>
  <c r="M69" i="79"/>
  <c r="L69" i="79"/>
  <c r="H69" i="79"/>
  <c r="I69" i="79"/>
  <c r="K68" i="79"/>
  <c r="V68" i="79"/>
  <c r="R68" i="79"/>
  <c r="M68" i="79"/>
  <c r="L68" i="79"/>
  <c r="H68" i="79"/>
  <c r="I68" i="79"/>
  <c r="K67" i="79"/>
  <c r="V67" i="79"/>
  <c r="W67" i="79"/>
  <c r="R67" i="79"/>
  <c r="M67" i="79"/>
  <c r="L67" i="79"/>
  <c r="H67" i="79"/>
  <c r="I67" i="79"/>
  <c r="K66" i="79"/>
  <c r="V66" i="79"/>
  <c r="W66" i="79"/>
  <c r="R66" i="79"/>
  <c r="H66" i="79"/>
  <c r="I66" i="79"/>
  <c r="K65" i="79"/>
  <c r="V65" i="79"/>
  <c r="W65" i="79"/>
  <c r="R65" i="79"/>
  <c r="H65" i="79"/>
  <c r="I65" i="79"/>
  <c r="K64" i="79"/>
  <c r="V64" i="79"/>
  <c r="W64" i="79"/>
  <c r="R64" i="79"/>
  <c r="M64" i="79"/>
  <c r="L64" i="79"/>
  <c r="H64" i="79"/>
  <c r="I64" i="79"/>
  <c r="K63" i="79"/>
  <c r="V63" i="79"/>
  <c r="W63" i="79"/>
  <c r="R63" i="79"/>
  <c r="M63" i="79"/>
  <c r="L63" i="79"/>
  <c r="H63" i="79"/>
  <c r="I63" i="79"/>
  <c r="K62" i="79"/>
  <c r="V62" i="79"/>
  <c r="W62" i="79"/>
  <c r="R62" i="79"/>
  <c r="M62" i="79"/>
  <c r="L62" i="79"/>
  <c r="H62" i="79"/>
  <c r="I62" i="79"/>
  <c r="K61" i="79"/>
  <c r="V61" i="79"/>
  <c r="W61" i="79"/>
  <c r="R61" i="79"/>
  <c r="M61" i="79"/>
  <c r="L61" i="79"/>
  <c r="H61" i="79"/>
  <c r="I61" i="79"/>
  <c r="K60" i="79"/>
  <c r="V60" i="79"/>
  <c r="W60" i="79"/>
  <c r="R60" i="79"/>
  <c r="M60" i="79"/>
  <c r="L60" i="79"/>
  <c r="H60" i="79"/>
  <c r="I60" i="79"/>
  <c r="K59" i="79"/>
  <c r="V59" i="79"/>
  <c r="W59" i="79"/>
  <c r="R59" i="79"/>
  <c r="M59" i="79"/>
  <c r="L59" i="79"/>
  <c r="H59" i="79"/>
  <c r="I59" i="79"/>
  <c r="K58" i="79"/>
  <c r="V58" i="79"/>
  <c r="W58" i="79"/>
  <c r="R58" i="79"/>
  <c r="M58" i="79"/>
  <c r="L58" i="79"/>
  <c r="H58" i="79"/>
  <c r="I58" i="79"/>
  <c r="K57" i="79"/>
  <c r="V57" i="79"/>
  <c r="W57" i="79"/>
  <c r="R57" i="79"/>
  <c r="M57" i="79"/>
  <c r="L57" i="79"/>
  <c r="H57" i="79"/>
  <c r="I57" i="79"/>
  <c r="K56" i="79"/>
  <c r="V56" i="79"/>
  <c r="W56" i="79"/>
  <c r="R56" i="79"/>
  <c r="M56" i="79"/>
  <c r="L56" i="79"/>
  <c r="H56" i="79"/>
  <c r="I56" i="79"/>
  <c r="K55" i="79"/>
  <c r="V55" i="79"/>
  <c r="W55" i="79"/>
  <c r="R55" i="79"/>
  <c r="M55" i="79"/>
  <c r="L55" i="79"/>
  <c r="H55" i="79"/>
  <c r="I55" i="79"/>
  <c r="K54" i="79"/>
  <c r="V54" i="79"/>
  <c r="R54" i="79"/>
  <c r="M54" i="79"/>
  <c r="L54" i="79"/>
  <c r="H54" i="79"/>
  <c r="I54" i="79"/>
  <c r="K53" i="79"/>
  <c r="V53" i="79"/>
  <c r="W53" i="79"/>
  <c r="R53" i="79"/>
  <c r="M53" i="79"/>
  <c r="L53" i="79"/>
  <c r="H53" i="79"/>
  <c r="I53" i="79"/>
  <c r="K52" i="79"/>
  <c r="V52" i="79"/>
  <c r="W52" i="79"/>
  <c r="R52" i="79"/>
  <c r="M52" i="79"/>
  <c r="L52" i="79"/>
  <c r="H52" i="79"/>
  <c r="I52" i="79"/>
  <c r="K51" i="79"/>
  <c r="V51" i="79"/>
  <c r="R51" i="79"/>
  <c r="M51" i="79"/>
  <c r="L51" i="79"/>
  <c r="H51" i="79"/>
  <c r="I51" i="79"/>
  <c r="K50" i="79"/>
  <c r="V50" i="79"/>
  <c r="W50" i="79"/>
  <c r="R50" i="79"/>
  <c r="H50" i="79"/>
  <c r="I50" i="79"/>
  <c r="K49" i="79"/>
  <c r="V49" i="79"/>
  <c r="W49" i="79"/>
  <c r="R49" i="79"/>
  <c r="M49" i="79"/>
  <c r="L49" i="79"/>
  <c r="H49" i="79"/>
  <c r="I49" i="79"/>
  <c r="K48" i="79"/>
  <c r="V48" i="79"/>
  <c r="W48" i="79"/>
  <c r="R48" i="79"/>
  <c r="M48" i="79"/>
  <c r="L48" i="79"/>
  <c r="H48" i="79"/>
  <c r="I48" i="79"/>
  <c r="K47" i="79"/>
  <c r="V47" i="79"/>
  <c r="W47" i="79"/>
  <c r="R47" i="79"/>
  <c r="M47" i="79"/>
  <c r="L47" i="79"/>
  <c r="H47" i="79"/>
  <c r="I47" i="79"/>
  <c r="K46" i="79"/>
  <c r="V46" i="79"/>
  <c r="W46" i="79"/>
  <c r="R46" i="79"/>
  <c r="M46" i="79"/>
  <c r="L46" i="79"/>
  <c r="H46" i="79"/>
  <c r="I46" i="79"/>
  <c r="K45" i="79"/>
  <c r="V45" i="79"/>
  <c r="W45" i="79"/>
  <c r="R45" i="79"/>
  <c r="M45" i="79"/>
  <c r="L45" i="79"/>
  <c r="H45" i="79"/>
  <c r="I45" i="79"/>
  <c r="K44" i="79"/>
  <c r="V44" i="79"/>
  <c r="W44" i="79"/>
  <c r="R44" i="79"/>
  <c r="M44" i="79"/>
  <c r="L44" i="79"/>
  <c r="H44" i="79"/>
  <c r="I44" i="79"/>
  <c r="K43" i="79"/>
  <c r="V43" i="79"/>
  <c r="W43" i="79"/>
  <c r="R43" i="79"/>
  <c r="M43" i="79"/>
  <c r="L43" i="79"/>
  <c r="H43" i="79"/>
  <c r="I43" i="79"/>
  <c r="K42" i="79"/>
  <c r="V42" i="79"/>
  <c r="W42" i="79"/>
  <c r="R42" i="79"/>
  <c r="M42" i="79"/>
  <c r="L42" i="79"/>
  <c r="H42" i="79"/>
  <c r="I42" i="79"/>
  <c r="K41" i="79"/>
  <c r="V41" i="79"/>
  <c r="W41" i="79"/>
  <c r="R41" i="79"/>
  <c r="M41" i="79"/>
  <c r="L41" i="79"/>
  <c r="H41" i="79"/>
  <c r="I41" i="79"/>
  <c r="K40" i="79"/>
  <c r="V40" i="79"/>
  <c r="R40" i="79"/>
  <c r="M40" i="79"/>
  <c r="L40" i="79"/>
  <c r="H40" i="79"/>
  <c r="I40" i="79"/>
  <c r="K39" i="79"/>
  <c r="V39" i="79"/>
  <c r="W39" i="79"/>
  <c r="R39" i="79"/>
  <c r="M39" i="79"/>
  <c r="L39" i="79"/>
  <c r="H39" i="79"/>
  <c r="I39" i="79"/>
  <c r="K38" i="79"/>
  <c r="V38" i="79"/>
  <c r="W38" i="79"/>
  <c r="R38" i="79"/>
  <c r="M38" i="79"/>
  <c r="L38" i="79"/>
  <c r="H38" i="79"/>
  <c r="I38" i="79"/>
  <c r="K37" i="79"/>
  <c r="V37" i="79"/>
  <c r="W37" i="79"/>
  <c r="R37" i="79"/>
  <c r="M37" i="79"/>
  <c r="L37" i="79"/>
  <c r="H37" i="79"/>
  <c r="I37" i="79"/>
  <c r="K36" i="79"/>
  <c r="V36" i="79"/>
  <c r="W36" i="79"/>
  <c r="R36" i="79"/>
  <c r="H36" i="79"/>
  <c r="I36" i="79"/>
  <c r="K35" i="79"/>
  <c r="V35" i="79"/>
  <c r="R35" i="79"/>
  <c r="M35" i="79"/>
  <c r="L35" i="79"/>
  <c r="H35" i="79"/>
  <c r="I35" i="79"/>
  <c r="K34" i="79"/>
  <c r="V34" i="79"/>
  <c r="W34" i="79"/>
  <c r="R34" i="79"/>
  <c r="M34" i="79"/>
  <c r="L34" i="79"/>
  <c r="H34" i="79"/>
  <c r="I34" i="79"/>
  <c r="K33" i="79"/>
  <c r="V33" i="79"/>
  <c r="W33" i="79"/>
  <c r="R33" i="79"/>
  <c r="M33" i="79"/>
  <c r="L33" i="79"/>
  <c r="H33" i="79"/>
  <c r="I33" i="79"/>
  <c r="K32" i="79"/>
  <c r="V32" i="79"/>
  <c r="W32" i="79"/>
  <c r="R32" i="79"/>
  <c r="M32" i="79"/>
  <c r="L32" i="79"/>
  <c r="H32" i="79"/>
  <c r="I32" i="79"/>
  <c r="K31" i="79"/>
  <c r="V31" i="79"/>
  <c r="W31" i="79"/>
  <c r="R31" i="79"/>
  <c r="M31" i="79"/>
  <c r="L31" i="79"/>
  <c r="H31" i="79"/>
  <c r="I31" i="79"/>
  <c r="K30" i="79"/>
  <c r="V30" i="79"/>
  <c r="W30" i="79"/>
  <c r="R30" i="79"/>
  <c r="M30" i="79"/>
  <c r="L30" i="79"/>
  <c r="H30" i="79"/>
  <c r="I30" i="79"/>
  <c r="K29" i="79"/>
  <c r="V29" i="79"/>
  <c r="W29" i="79"/>
  <c r="R29" i="79"/>
  <c r="M29" i="79"/>
  <c r="L29" i="79"/>
  <c r="H29" i="79"/>
  <c r="I29" i="79"/>
  <c r="K28" i="79"/>
  <c r="V28" i="79"/>
  <c r="W28" i="79"/>
  <c r="R28" i="79"/>
  <c r="M28" i="79"/>
  <c r="L28" i="79"/>
  <c r="H28" i="79"/>
  <c r="I28" i="79"/>
  <c r="K27" i="79"/>
  <c r="V27" i="79"/>
  <c r="W27" i="79"/>
  <c r="R27" i="79"/>
  <c r="M27" i="79"/>
  <c r="L27" i="79"/>
  <c r="H27" i="79"/>
  <c r="I27" i="79"/>
  <c r="K26" i="79"/>
  <c r="V26" i="79"/>
  <c r="W26" i="79"/>
  <c r="R26" i="79"/>
  <c r="M26" i="79"/>
  <c r="L26" i="79"/>
  <c r="H26" i="79"/>
  <c r="I26" i="79"/>
  <c r="K25" i="79"/>
  <c r="V25" i="79"/>
  <c r="W25" i="79"/>
  <c r="R25" i="79"/>
  <c r="M25" i="79"/>
  <c r="L25" i="79"/>
  <c r="H25" i="79"/>
  <c r="I25" i="79"/>
  <c r="K24" i="79"/>
  <c r="V24" i="79"/>
  <c r="W24" i="79"/>
  <c r="R24" i="79"/>
  <c r="M24" i="79"/>
  <c r="L24" i="79"/>
  <c r="H24" i="79"/>
  <c r="I24" i="79"/>
  <c r="K23" i="79"/>
  <c r="V23" i="79"/>
  <c r="W23" i="79"/>
  <c r="R23" i="79"/>
  <c r="H23" i="79"/>
  <c r="I23" i="79"/>
  <c r="K22" i="79"/>
  <c r="V22" i="79"/>
  <c r="W22" i="79"/>
  <c r="R22" i="79"/>
  <c r="M22" i="79"/>
  <c r="L22" i="79"/>
  <c r="H22" i="79"/>
  <c r="I22" i="79"/>
  <c r="K21" i="79"/>
  <c r="V21" i="79"/>
  <c r="W21" i="79"/>
  <c r="R21" i="79"/>
  <c r="M21" i="79"/>
  <c r="L21" i="79"/>
  <c r="H21" i="79"/>
  <c r="I21" i="79"/>
  <c r="K20" i="79"/>
  <c r="V20" i="79"/>
  <c r="W20" i="79"/>
  <c r="R20" i="79"/>
  <c r="M20" i="79"/>
  <c r="L20" i="79"/>
  <c r="H20" i="79"/>
  <c r="I20" i="79"/>
  <c r="K19" i="79"/>
  <c r="V19" i="79"/>
  <c r="W19" i="79"/>
  <c r="R19" i="79"/>
  <c r="H19" i="79"/>
  <c r="I19" i="79"/>
  <c r="R18" i="79"/>
  <c r="K18" i="79"/>
  <c r="H18" i="79"/>
  <c r="I18" i="79"/>
  <c r="K17" i="79"/>
  <c r="V17" i="79"/>
  <c r="W17" i="79"/>
  <c r="R17" i="79"/>
  <c r="H17" i="79"/>
  <c r="I17" i="79"/>
  <c r="K16" i="79"/>
  <c r="V16" i="79"/>
  <c r="W16" i="79"/>
  <c r="R16" i="79"/>
  <c r="H16" i="79"/>
  <c r="I16" i="79"/>
  <c r="K15" i="79"/>
  <c r="V15" i="79"/>
  <c r="W15" i="79"/>
  <c r="R15" i="79"/>
  <c r="H15" i="79"/>
  <c r="I15" i="79"/>
  <c r="K14" i="79"/>
  <c r="V14" i="79"/>
  <c r="W14" i="79"/>
  <c r="R14" i="79"/>
  <c r="H14" i="79"/>
  <c r="I14" i="79"/>
  <c r="K13" i="79"/>
  <c r="V13" i="79"/>
  <c r="W13" i="79"/>
  <c r="R13" i="79"/>
  <c r="H13" i="79"/>
  <c r="I13" i="79"/>
  <c r="K12" i="79"/>
  <c r="V12" i="79"/>
  <c r="W12" i="79"/>
  <c r="R12" i="79"/>
  <c r="H12" i="79"/>
  <c r="I12" i="79"/>
  <c r="K11" i="79"/>
  <c r="V11" i="79"/>
  <c r="W11" i="79"/>
  <c r="R11" i="79"/>
  <c r="H11" i="79"/>
  <c r="I11" i="79"/>
  <c r="K10" i="79"/>
  <c r="V10" i="79"/>
  <c r="W10" i="79"/>
  <c r="R10" i="79"/>
  <c r="H10" i="79"/>
  <c r="I10" i="79"/>
  <c r="R9" i="79"/>
  <c r="K9" i="79"/>
  <c r="H9" i="79"/>
  <c r="I9" i="79"/>
  <c r="K8" i="79"/>
  <c r="V8" i="79"/>
  <c r="W8" i="79"/>
  <c r="R8" i="79"/>
  <c r="H8" i="79"/>
  <c r="I8" i="79"/>
  <c r="K7" i="79"/>
  <c r="V7" i="79"/>
  <c r="W7" i="79"/>
  <c r="R7" i="79"/>
  <c r="H7" i="79"/>
  <c r="I7" i="79"/>
  <c r="K6" i="79"/>
  <c r="V6" i="79"/>
  <c r="W6" i="79"/>
  <c r="R6" i="79"/>
  <c r="M6" i="79"/>
  <c r="L6" i="79"/>
  <c r="H6" i="79"/>
  <c r="I6" i="79"/>
  <c r="C4" i="79"/>
  <c r="H3" i="79"/>
  <c r="H25" i="77"/>
  <c r="I25" i="77"/>
  <c r="H23" i="77"/>
  <c r="I23" i="77"/>
  <c r="H60" i="77"/>
  <c r="I60" i="77"/>
  <c r="H77" i="77"/>
  <c r="I77" i="77"/>
  <c r="H40" i="77"/>
  <c r="I40" i="77"/>
  <c r="H123" i="77"/>
  <c r="H134" i="77"/>
  <c r="I134" i="77"/>
  <c r="H154" i="77"/>
  <c r="I154" i="77"/>
  <c r="H91" i="77"/>
  <c r="I91" i="77"/>
  <c r="H101" i="77"/>
  <c r="I101" i="77"/>
  <c r="H10" i="77"/>
  <c r="I10" i="77"/>
  <c r="H27" i="77"/>
  <c r="I27" i="77"/>
  <c r="H20" i="77"/>
  <c r="I20" i="77"/>
  <c r="H56" i="77"/>
  <c r="I56" i="77"/>
  <c r="H58" i="77"/>
  <c r="I58" i="77"/>
  <c r="H86" i="77"/>
  <c r="I86" i="77"/>
  <c r="H98" i="77"/>
  <c r="I98" i="77"/>
  <c r="C4" i="75"/>
  <c r="H3" i="75"/>
  <c r="C4" i="77"/>
  <c r="H3" i="77"/>
  <c r="K34" i="77"/>
  <c r="V34" i="77"/>
  <c r="W34" i="77"/>
  <c r="R34" i="77"/>
  <c r="M34" i="77"/>
  <c r="L34" i="77"/>
  <c r="H34" i="77"/>
  <c r="I34" i="77"/>
  <c r="K157" i="77"/>
  <c r="V157" i="77"/>
  <c r="W157" i="77"/>
  <c r="R157" i="77"/>
  <c r="M157" i="77"/>
  <c r="L157" i="77"/>
  <c r="H157" i="77"/>
  <c r="I157" i="77"/>
  <c r="K155" i="77"/>
  <c r="V155" i="77"/>
  <c r="W155" i="77"/>
  <c r="R155" i="77"/>
  <c r="M155" i="77"/>
  <c r="L155" i="77"/>
  <c r="H155" i="77"/>
  <c r="I155" i="77"/>
  <c r="K156" i="77"/>
  <c r="V156" i="77"/>
  <c r="W156" i="77"/>
  <c r="R156" i="77"/>
  <c r="M156" i="77"/>
  <c r="L156" i="77"/>
  <c r="H156" i="77"/>
  <c r="I156" i="77"/>
  <c r="K152" i="77"/>
  <c r="V152" i="77"/>
  <c r="W152" i="77"/>
  <c r="R152" i="77"/>
  <c r="M152" i="77"/>
  <c r="L152" i="77"/>
  <c r="H152" i="77"/>
  <c r="I152" i="77"/>
  <c r="K151" i="77"/>
  <c r="V151" i="77"/>
  <c r="W151" i="77"/>
  <c r="R151" i="77"/>
  <c r="M151" i="77"/>
  <c r="L151" i="77"/>
  <c r="H151" i="77"/>
  <c r="I151" i="77"/>
  <c r="K150" i="77"/>
  <c r="V150" i="77"/>
  <c r="W150" i="77"/>
  <c r="R150" i="77"/>
  <c r="M150" i="77"/>
  <c r="L150" i="77"/>
  <c r="H150" i="77"/>
  <c r="I150" i="77"/>
  <c r="K149" i="77"/>
  <c r="V149" i="77"/>
  <c r="W149" i="77"/>
  <c r="R149" i="77"/>
  <c r="M149" i="77"/>
  <c r="L149" i="77"/>
  <c r="H149" i="77"/>
  <c r="I149" i="77"/>
  <c r="K148" i="77"/>
  <c r="V148" i="77"/>
  <c r="W148" i="77"/>
  <c r="R148" i="77"/>
  <c r="M148" i="77"/>
  <c r="L148" i="77"/>
  <c r="H148" i="77"/>
  <c r="I148" i="77"/>
  <c r="K144" i="77"/>
  <c r="V144" i="77"/>
  <c r="W144" i="77"/>
  <c r="R144" i="77"/>
  <c r="M144" i="77"/>
  <c r="L144" i="77"/>
  <c r="H144" i="77"/>
  <c r="I144" i="77"/>
  <c r="V90" i="77"/>
  <c r="W90" i="77"/>
  <c r="R90" i="77"/>
  <c r="M90" i="77"/>
  <c r="L90" i="77"/>
  <c r="K142" i="77"/>
  <c r="V142" i="77"/>
  <c r="W142" i="77"/>
  <c r="R142" i="77"/>
  <c r="M142" i="77"/>
  <c r="L142" i="77"/>
  <c r="H142" i="77"/>
  <c r="I142" i="77"/>
  <c r="K141" i="77"/>
  <c r="V141" i="77"/>
  <c r="W141" i="77"/>
  <c r="R141" i="77"/>
  <c r="M141" i="77"/>
  <c r="L141" i="77"/>
  <c r="H141" i="77"/>
  <c r="I141" i="77"/>
  <c r="K140" i="77"/>
  <c r="V140" i="77"/>
  <c r="W140" i="77"/>
  <c r="R140" i="77"/>
  <c r="M140" i="77"/>
  <c r="L140" i="77"/>
  <c r="H140" i="77"/>
  <c r="I140" i="77"/>
  <c r="K139" i="77"/>
  <c r="V139" i="77"/>
  <c r="W139" i="77"/>
  <c r="R139" i="77"/>
  <c r="M139" i="77"/>
  <c r="L139" i="77"/>
  <c r="H139" i="77"/>
  <c r="I139" i="77"/>
  <c r="V143" i="77"/>
  <c r="W143" i="77"/>
  <c r="R143" i="77"/>
  <c r="M143" i="77"/>
  <c r="L143" i="77"/>
  <c r="V135" i="77"/>
  <c r="W135" i="77"/>
  <c r="R135" i="77"/>
  <c r="M135" i="77"/>
  <c r="L135" i="77"/>
  <c r="K133" i="77"/>
  <c r="V133" i="77"/>
  <c r="W133" i="77"/>
  <c r="R133" i="77"/>
  <c r="M133" i="77"/>
  <c r="L133" i="77"/>
  <c r="H133" i="77"/>
  <c r="I133" i="77"/>
  <c r="K132" i="77"/>
  <c r="V132" i="77"/>
  <c r="W132" i="77"/>
  <c r="R132" i="77"/>
  <c r="M132" i="77"/>
  <c r="L132" i="77"/>
  <c r="H132" i="77"/>
  <c r="I132" i="77"/>
  <c r="K131" i="77"/>
  <c r="V131" i="77"/>
  <c r="W131" i="77"/>
  <c r="R131" i="77"/>
  <c r="M131" i="77"/>
  <c r="L131" i="77"/>
  <c r="H131" i="77"/>
  <c r="I131" i="77"/>
  <c r="K130" i="77"/>
  <c r="V130" i="77"/>
  <c r="W130" i="77"/>
  <c r="R130" i="77"/>
  <c r="M130" i="77"/>
  <c r="L130" i="77"/>
  <c r="H130" i="77"/>
  <c r="I130" i="77"/>
  <c r="K129" i="77"/>
  <c r="V129" i="77"/>
  <c r="W129" i="77"/>
  <c r="R129" i="77"/>
  <c r="M129" i="77"/>
  <c r="L129" i="77"/>
  <c r="H129" i="77"/>
  <c r="I129" i="77"/>
  <c r="K127" i="77"/>
  <c r="V127" i="77"/>
  <c r="W127" i="77"/>
  <c r="R127" i="77"/>
  <c r="M127" i="77"/>
  <c r="L127" i="77"/>
  <c r="H127" i="77"/>
  <c r="I127" i="77"/>
  <c r="K126" i="77"/>
  <c r="V126" i="77"/>
  <c r="W126" i="77"/>
  <c r="R126" i="77"/>
  <c r="M126" i="77"/>
  <c r="L126" i="77"/>
  <c r="H126" i="77"/>
  <c r="I126" i="77"/>
  <c r="K125" i="77"/>
  <c r="V125" i="77"/>
  <c r="W125" i="77"/>
  <c r="R125" i="77"/>
  <c r="M125" i="77"/>
  <c r="L125" i="77"/>
  <c r="H125" i="77"/>
  <c r="I125" i="77"/>
  <c r="K124" i="77"/>
  <c r="V124" i="77"/>
  <c r="W124" i="77"/>
  <c r="R124" i="77"/>
  <c r="M124" i="77"/>
  <c r="L124" i="77"/>
  <c r="H124" i="77"/>
  <c r="I124" i="77"/>
  <c r="K122" i="77"/>
  <c r="V122" i="77"/>
  <c r="W122" i="77"/>
  <c r="R122" i="77"/>
  <c r="M122" i="77"/>
  <c r="L122" i="77"/>
  <c r="H122" i="77"/>
  <c r="I122" i="77"/>
  <c r="K121" i="77"/>
  <c r="V121" i="77"/>
  <c r="W121" i="77"/>
  <c r="R121" i="77"/>
  <c r="M121" i="77"/>
  <c r="L121" i="77"/>
  <c r="H121" i="77"/>
  <c r="I121" i="77"/>
  <c r="K120" i="77"/>
  <c r="V120" i="77"/>
  <c r="W120" i="77"/>
  <c r="R120" i="77"/>
  <c r="M120" i="77"/>
  <c r="L120" i="77"/>
  <c r="H120" i="77"/>
  <c r="I120" i="77"/>
  <c r="K119" i="77"/>
  <c r="V119" i="77"/>
  <c r="W119" i="77"/>
  <c r="R119" i="77"/>
  <c r="M119" i="77"/>
  <c r="L119" i="77"/>
  <c r="H119" i="77"/>
  <c r="I119" i="77"/>
  <c r="K118" i="77"/>
  <c r="V118" i="77"/>
  <c r="W118" i="77"/>
  <c r="R118" i="77"/>
  <c r="M118" i="77"/>
  <c r="L118" i="77"/>
  <c r="H118" i="77"/>
  <c r="I118" i="77"/>
  <c r="K116" i="77"/>
  <c r="V116" i="77"/>
  <c r="W116" i="77"/>
  <c r="R116" i="77"/>
  <c r="M116" i="77"/>
  <c r="L116" i="77"/>
  <c r="H116" i="77"/>
  <c r="I116" i="77"/>
  <c r="K115" i="77"/>
  <c r="V115" i="77"/>
  <c r="W115" i="77"/>
  <c r="R115" i="77"/>
  <c r="M115" i="77"/>
  <c r="L115" i="77"/>
  <c r="H115" i="77"/>
  <c r="I115" i="77"/>
  <c r="K114" i="77"/>
  <c r="V114" i="77"/>
  <c r="W114" i="77"/>
  <c r="R114" i="77"/>
  <c r="M114" i="77"/>
  <c r="L114" i="77"/>
  <c r="H114" i="77"/>
  <c r="I114" i="77"/>
  <c r="K113" i="77"/>
  <c r="V113" i="77"/>
  <c r="W113" i="77"/>
  <c r="R113" i="77"/>
  <c r="M113" i="77"/>
  <c r="L113" i="77"/>
  <c r="H113" i="77"/>
  <c r="I113" i="77"/>
  <c r="K112" i="77"/>
  <c r="V112" i="77"/>
  <c r="W112" i="77"/>
  <c r="R112" i="77"/>
  <c r="M112" i="77"/>
  <c r="L112" i="77"/>
  <c r="H112" i="77"/>
  <c r="I112" i="77"/>
  <c r="K111" i="77"/>
  <c r="V111" i="77"/>
  <c r="W111" i="77"/>
  <c r="R111" i="77"/>
  <c r="M111" i="77"/>
  <c r="L111" i="77"/>
  <c r="H111" i="77"/>
  <c r="I111" i="77"/>
  <c r="V66" i="77"/>
  <c r="W66" i="77"/>
  <c r="R66" i="77"/>
  <c r="M66" i="77"/>
  <c r="L66" i="77"/>
  <c r="K109" i="77"/>
  <c r="V109" i="77"/>
  <c r="W109" i="77"/>
  <c r="R109" i="77"/>
  <c r="H109" i="77"/>
  <c r="I109" i="77"/>
  <c r="K107" i="77"/>
  <c r="V107" i="77"/>
  <c r="W107" i="77"/>
  <c r="R107" i="77"/>
  <c r="M107" i="77"/>
  <c r="L107" i="77"/>
  <c r="H107" i="77"/>
  <c r="I107" i="77"/>
  <c r="K106" i="77"/>
  <c r="V106" i="77"/>
  <c r="W106" i="77"/>
  <c r="R106" i="77"/>
  <c r="M106" i="77"/>
  <c r="L106" i="77"/>
  <c r="H106" i="77"/>
  <c r="I106" i="77"/>
  <c r="K105" i="77"/>
  <c r="V105" i="77"/>
  <c r="W105" i="77"/>
  <c r="R105" i="77"/>
  <c r="H105" i="77"/>
  <c r="I105" i="77"/>
  <c r="K104" i="77"/>
  <c r="V104" i="77"/>
  <c r="W104" i="77"/>
  <c r="R104" i="77"/>
  <c r="M104" i="77"/>
  <c r="L104" i="77"/>
  <c r="H104" i="77"/>
  <c r="I104" i="77"/>
  <c r="K103" i="77"/>
  <c r="V103" i="77"/>
  <c r="W103" i="77"/>
  <c r="R103" i="77"/>
  <c r="M103" i="77"/>
  <c r="L103" i="77"/>
  <c r="H103" i="77"/>
  <c r="I103" i="77"/>
  <c r="K102" i="77"/>
  <c r="V102" i="77"/>
  <c r="W102" i="77"/>
  <c r="R102" i="77"/>
  <c r="M102" i="77"/>
  <c r="L102" i="77"/>
  <c r="H102" i="77"/>
  <c r="I102" i="77"/>
  <c r="K97" i="77"/>
  <c r="V97" i="77"/>
  <c r="W97" i="77"/>
  <c r="R97" i="77"/>
  <c r="M97" i="77"/>
  <c r="L97" i="77"/>
  <c r="H97" i="77"/>
  <c r="I97" i="77"/>
  <c r="K96" i="77"/>
  <c r="V96" i="77"/>
  <c r="W96" i="77"/>
  <c r="R96" i="77"/>
  <c r="M96" i="77"/>
  <c r="L96" i="77"/>
  <c r="H96" i="77"/>
  <c r="I96" i="77"/>
  <c r="K95" i="77"/>
  <c r="V95" i="77"/>
  <c r="W95" i="77"/>
  <c r="R95" i="77"/>
  <c r="M95" i="77"/>
  <c r="L95" i="77"/>
  <c r="H95" i="77"/>
  <c r="I95" i="77"/>
  <c r="K94" i="77"/>
  <c r="V94" i="77"/>
  <c r="W94" i="77"/>
  <c r="R94" i="77"/>
  <c r="M94" i="77"/>
  <c r="L94" i="77"/>
  <c r="H94" i="77"/>
  <c r="I94" i="77"/>
  <c r="K93" i="77"/>
  <c r="V93" i="77"/>
  <c r="W93" i="77"/>
  <c r="R93" i="77"/>
  <c r="M93" i="77"/>
  <c r="L93" i="77"/>
  <c r="H93" i="77"/>
  <c r="I93" i="77"/>
  <c r="K92" i="77"/>
  <c r="V92" i="77"/>
  <c r="W92" i="77"/>
  <c r="R92" i="77"/>
  <c r="M92" i="77"/>
  <c r="L92" i="77"/>
  <c r="H92" i="77"/>
  <c r="I92" i="77"/>
  <c r="V39" i="77"/>
  <c r="W39" i="77"/>
  <c r="R39" i="77"/>
  <c r="M39" i="77"/>
  <c r="L39" i="77"/>
  <c r="K87" i="77"/>
  <c r="V87" i="77"/>
  <c r="W87" i="77"/>
  <c r="R87" i="77"/>
  <c r="M87" i="77"/>
  <c r="L87" i="77"/>
  <c r="H87" i="77"/>
  <c r="I87" i="77"/>
  <c r="K85" i="77"/>
  <c r="V85" i="77"/>
  <c r="W85" i="77"/>
  <c r="R85" i="77"/>
  <c r="M85" i="77"/>
  <c r="L85" i="77"/>
  <c r="H85" i="77"/>
  <c r="I85" i="77"/>
  <c r="K84" i="77"/>
  <c r="V84" i="77"/>
  <c r="W84" i="77"/>
  <c r="R84" i="77"/>
  <c r="M84" i="77"/>
  <c r="L84" i="77"/>
  <c r="H84" i="77"/>
  <c r="I84" i="77"/>
  <c r="K83" i="77"/>
  <c r="V83" i="77"/>
  <c r="W83" i="77"/>
  <c r="R83" i="77"/>
  <c r="M83" i="77"/>
  <c r="L83" i="77"/>
  <c r="H83" i="77"/>
  <c r="I83" i="77"/>
  <c r="K82" i="77"/>
  <c r="V82" i="77"/>
  <c r="W82" i="77"/>
  <c r="R82" i="77"/>
  <c r="M82" i="77"/>
  <c r="L82" i="77"/>
  <c r="H82" i="77"/>
  <c r="I82" i="77"/>
  <c r="K81" i="77"/>
  <c r="V81" i="77"/>
  <c r="W81" i="77"/>
  <c r="R81" i="77"/>
  <c r="M81" i="77"/>
  <c r="L81" i="77"/>
  <c r="H81" i="77"/>
  <c r="I81" i="77"/>
  <c r="K80" i="77"/>
  <c r="V80" i="77"/>
  <c r="W80" i="77"/>
  <c r="R80" i="77"/>
  <c r="M80" i="77"/>
  <c r="L80" i="77"/>
  <c r="H80" i="77"/>
  <c r="I80" i="77"/>
  <c r="K76" i="77"/>
  <c r="V76" i="77"/>
  <c r="W76" i="77"/>
  <c r="R76" i="77"/>
  <c r="M76" i="77"/>
  <c r="L76" i="77"/>
  <c r="H76" i="77"/>
  <c r="I76" i="77"/>
  <c r="K75" i="77"/>
  <c r="V75" i="77"/>
  <c r="W75" i="77"/>
  <c r="R75" i="77"/>
  <c r="M75" i="77"/>
  <c r="L75" i="77"/>
  <c r="H75" i="77"/>
  <c r="I75" i="77"/>
  <c r="H100" i="77"/>
  <c r="V100" i="77"/>
  <c r="W100" i="77"/>
  <c r="R100" i="77"/>
  <c r="M100" i="77"/>
  <c r="L100" i="77"/>
  <c r="K72" i="77"/>
  <c r="V72" i="77"/>
  <c r="W72" i="77"/>
  <c r="R72" i="77"/>
  <c r="M72" i="77"/>
  <c r="L72" i="77"/>
  <c r="H72" i="77"/>
  <c r="I72" i="77"/>
  <c r="K69" i="77"/>
  <c r="V69" i="77"/>
  <c r="W69" i="77"/>
  <c r="R69" i="77"/>
  <c r="M69" i="77"/>
  <c r="L69" i="77"/>
  <c r="H69" i="77"/>
  <c r="I69" i="77"/>
  <c r="K68" i="77"/>
  <c r="V68" i="77"/>
  <c r="W68" i="77"/>
  <c r="R68" i="77"/>
  <c r="M68" i="77"/>
  <c r="L68" i="77"/>
  <c r="H68" i="77"/>
  <c r="I68" i="77"/>
  <c r="K67" i="77"/>
  <c r="V67" i="77"/>
  <c r="W67" i="77"/>
  <c r="R67" i="77"/>
  <c r="M67" i="77"/>
  <c r="L67" i="77"/>
  <c r="H67" i="77"/>
  <c r="I67" i="77"/>
  <c r="V88" i="77"/>
  <c r="W88" i="77"/>
  <c r="R88" i="77"/>
  <c r="M88" i="77"/>
  <c r="L88" i="77"/>
  <c r="R65" i="77"/>
  <c r="M65" i="77"/>
  <c r="L65" i="77"/>
  <c r="H65" i="77"/>
  <c r="I65" i="77"/>
  <c r="V138" i="77"/>
  <c r="W138" i="77"/>
  <c r="R138" i="77"/>
  <c r="M138" i="77"/>
  <c r="L138" i="77"/>
  <c r="V136" i="77"/>
  <c r="W136" i="77"/>
  <c r="R136" i="77"/>
  <c r="M136" i="77"/>
  <c r="L136" i="77"/>
  <c r="K59" i="77"/>
  <c r="V59" i="77"/>
  <c r="W59" i="77"/>
  <c r="R59" i="77"/>
  <c r="M59" i="77"/>
  <c r="L59" i="77"/>
  <c r="H59" i="77"/>
  <c r="I59" i="77"/>
  <c r="K57" i="77"/>
  <c r="V57" i="77"/>
  <c r="W57" i="77"/>
  <c r="R57" i="77"/>
  <c r="M57" i="77"/>
  <c r="L57" i="77"/>
  <c r="H57" i="77"/>
  <c r="I57" i="77"/>
  <c r="K55" i="77"/>
  <c r="V55" i="77"/>
  <c r="W55" i="77"/>
  <c r="R55" i="77"/>
  <c r="M55" i="77"/>
  <c r="L55" i="77"/>
  <c r="H55" i="77"/>
  <c r="I55" i="77"/>
  <c r="K146" i="77"/>
  <c r="V146" i="77"/>
  <c r="W146" i="77"/>
  <c r="R146" i="77"/>
  <c r="M146" i="77"/>
  <c r="L146" i="77"/>
  <c r="K53" i="77"/>
  <c r="V53" i="77"/>
  <c r="W53" i="77"/>
  <c r="R53" i="77"/>
  <c r="M53" i="77"/>
  <c r="L53" i="77"/>
  <c r="H53" i="77"/>
  <c r="I53" i="77"/>
  <c r="K52" i="77"/>
  <c r="V52" i="77"/>
  <c r="W52" i="77"/>
  <c r="R52" i="77"/>
  <c r="M52" i="77"/>
  <c r="L52" i="77"/>
  <c r="H52" i="77"/>
  <c r="I52" i="77"/>
  <c r="K51" i="77"/>
  <c r="V51" i="77"/>
  <c r="W51" i="77"/>
  <c r="R51" i="77"/>
  <c r="M51" i="77"/>
  <c r="L51" i="77"/>
  <c r="H51" i="77"/>
  <c r="I51" i="77"/>
  <c r="K50" i="77"/>
  <c r="V50" i="77"/>
  <c r="W50" i="77"/>
  <c r="R50" i="77"/>
  <c r="M50" i="77"/>
  <c r="L50" i="77"/>
  <c r="H50" i="77"/>
  <c r="I50" i="77"/>
  <c r="K49" i="77"/>
  <c r="V49" i="77"/>
  <c r="W49" i="77"/>
  <c r="R49" i="77"/>
  <c r="M49" i="77"/>
  <c r="L49" i="77"/>
  <c r="H49" i="77"/>
  <c r="I49" i="77"/>
  <c r="K48" i="77"/>
  <c r="V48" i="77"/>
  <c r="W48" i="77"/>
  <c r="R48" i="77"/>
  <c r="M48" i="77"/>
  <c r="L48" i="77"/>
  <c r="H48" i="77"/>
  <c r="I48" i="77"/>
  <c r="K46" i="77"/>
  <c r="V46" i="77"/>
  <c r="W46" i="77"/>
  <c r="R46" i="77"/>
  <c r="M46" i="77"/>
  <c r="L46" i="77"/>
  <c r="H46" i="77"/>
  <c r="I46" i="77"/>
  <c r="K45" i="77"/>
  <c r="V45" i="77"/>
  <c r="W45" i="77"/>
  <c r="R45" i="77"/>
  <c r="H45" i="77"/>
  <c r="I45" i="77"/>
  <c r="K44" i="77"/>
  <c r="V44" i="77"/>
  <c r="W44" i="77"/>
  <c r="R44" i="77"/>
  <c r="M44" i="77"/>
  <c r="L44" i="77"/>
  <c r="H44" i="77"/>
  <c r="I44" i="77"/>
  <c r="K43" i="77"/>
  <c r="V43" i="77"/>
  <c r="W43" i="77"/>
  <c r="R43" i="77"/>
  <c r="M43" i="77"/>
  <c r="L43" i="77"/>
  <c r="H43" i="77"/>
  <c r="I43" i="77"/>
  <c r="K42" i="77"/>
  <c r="V42" i="77"/>
  <c r="W42" i="77"/>
  <c r="R42" i="77"/>
  <c r="H42" i="77"/>
  <c r="I42" i="77"/>
  <c r="K37" i="77"/>
  <c r="V37" i="77"/>
  <c r="W37" i="77"/>
  <c r="R37" i="77"/>
  <c r="M37" i="77"/>
  <c r="L37" i="77"/>
  <c r="H37" i="77"/>
  <c r="I37" i="77"/>
  <c r="K36" i="77"/>
  <c r="V36" i="77"/>
  <c r="W36" i="77"/>
  <c r="R36" i="77"/>
  <c r="H36" i="77"/>
  <c r="I36" i="77"/>
  <c r="K35" i="77"/>
  <c r="V35" i="77"/>
  <c r="W35" i="77"/>
  <c r="R35" i="77"/>
  <c r="M35" i="77"/>
  <c r="L35" i="77"/>
  <c r="H35" i="77"/>
  <c r="I35" i="77"/>
  <c r="K33" i="77"/>
  <c r="V33" i="77"/>
  <c r="W33" i="77"/>
  <c r="R33" i="77"/>
  <c r="M33" i="77"/>
  <c r="L33" i="77"/>
  <c r="H33" i="77"/>
  <c r="I33" i="77"/>
  <c r="K32" i="77"/>
  <c r="V32" i="77"/>
  <c r="W32" i="77"/>
  <c r="R32" i="77"/>
  <c r="M32" i="77"/>
  <c r="L32" i="77"/>
  <c r="H32" i="77"/>
  <c r="I32" i="77"/>
  <c r="K30" i="77"/>
  <c r="V30" i="77"/>
  <c r="W30" i="77"/>
  <c r="R30" i="77"/>
  <c r="M30" i="77"/>
  <c r="L30" i="77"/>
  <c r="H30" i="77"/>
  <c r="I30" i="77"/>
  <c r="K29" i="77"/>
  <c r="V29" i="77"/>
  <c r="W29" i="77"/>
  <c r="R29" i="77"/>
  <c r="M29" i="77"/>
  <c r="L29" i="77"/>
  <c r="H29" i="77"/>
  <c r="I29" i="77"/>
  <c r="K26" i="77"/>
  <c r="V26" i="77"/>
  <c r="W26" i="77"/>
  <c r="R26" i="77"/>
  <c r="M26" i="77"/>
  <c r="L26" i="77"/>
  <c r="H26" i="77"/>
  <c r="I26" i="77"/>
  <c r="K28" i="77"/>
  <c r="V28" i="77"/>
  <c r="W28" i="77"/>
  <c r="R28" i="77"/>
  <c r="M28" i="77"/>
  <c r="L28" i="77"/>
  <c r="H28" i="77"/>
  <c r="I28" i="77"/>
  <c r="K22" i="77"/>
  <c r="V22" i="77"/>
  <c r="W22" i="77"/>
  <c r="R22" i="77"/>
  <c r="M22" i="77"/>
  <c r="L22" i="77"/>
  <c r="H22" i="77"/>
  <c r="I22" i="77"/>
  <c r="K21" i="77"/>
  <c r="V21" i="77"/>
  <c r="W21" i="77"/>
  <c r="R21" i="77"/>
  <c r="M21" i="77"/>
  <c r="L21" i="77"/>
  <c r="H21" i="77"/>
  <c r="I21" i="77"/>
  <c r="K19" i="77"/>
  <c r="V19" i="77"/>
  <c r="W19" i="77"/>
  <c r="R19" i="77"/>
  <c r="M19" i="77"/>
  <c r="L19" i="77"/>
  <c r="H19" i="77"/>
  <c r="I19" i="77"/>
  <c r="K17" i="77"/>
  <c r="V17" i="77"/>
  <c r="W17" i="77"/>
  <c r="R17" i="77"/>
  <c r="M17" i="77"/>
  <c r="L17" i="77"/>
  <c r="H17" i="77"/>
  <c r="I17" i="77"/>
  <c r="K16" i="77"/>
  <c r="V16" i="77"/>
  <c r="W16" i="77"/>
  <c r="R16" i="77"/>
  <c r="M16" i="77"/>
  <c r="L16" i="77"/>
  <c r="H16" i="77"/>
  <c r="I16" i="77"/>
  <c r="K15" i="77"/>
  <c r="V15" i="77"/>
  <c r="W15" i="77"/>
  <c r="R15" i="77"/>
  <c r="H15" i="77"/>
  <c r="I15" i="77"/>
  <c r="K14" i="77"/>
  <c r="V14" i="77"/>
  <c r="W14" i="77"/>
  <c r="R14" i="77"/>
  <c r="H14" i="77"/>
  <c r="I14" i="77"/>
  <c r="K13" i="77"/>
  <c r="V13" i="77"/>
  <c r="W13" i="77"/>
  <c r="R13" i="77"/>
  <c r="M13" i="77"/>
  <c r="L13" i="77"/>
  <c r="H13" i="77"/>
  <c r="I13" i="77"/>
  <c r="K11" i="77"/>
  <c r="V11" i="77"/>
  <c r="W11" i="77"/>
  <c r="R11" i="77"/>
  <c r="M11" i="77"/>
  <c r="L11" i="77"/>
  <c r="H11" i="77"/>
  <c r="I11" i="77"/>
  <c r="K9" i="77"/>
  <c r="V9" i="77"/>
  <c r="W9" i="77"/>
  <c r="R9" i="77"/>
  <c r="M9" i="77"/>
  <c r="L9" i="77"/>
  <c r="H9" i="77"/>
  <c r="I9" i="77"/>
  <c r="K8" i="77"/>
  <c r="V8" i="77"/>
  <c r="W8" i="77"/>
  <c r="R8" i="77"/>
  <c r="M8" i="77"/>
  <c r="L8" i="77"/>
  <c r="H8" i="77"/>
  <c r="I8" i="77"/>
  <c r="K7" i="77"/>
  <c r="V7" i="77"/>
  <c r="W7" i="77"/>
  <c r="R7" i="77"/>
  <c r="M7" i="77"/>
  <c r="L7" i="77"/>
  <c r="H7" i="77"/>
  <c r="I7" i="77"/>
  <c r="K6" i="77"/>
  <c r="V6" i="77"/>
  <c r="W6" i="77"/>
  <c r="R6" i="77"/>
  <c r="M6" i="77"/>
  <c r="L6" i="77"/>
  <c r="H6" i="77"/>
  <c r="I6" i="77"/>
  <c r="V62" i="77"/>
  <c r="W62" i="77"/>
  <c r="V41" i="77"/>
  <c r="W41" i="77"/>
  <c r="R41" i="77"/>
  <c r="K98" i="77"/>
  <c r="V98" i="77"/>
  <c r="W98" i="77"/>
  <c r="R98" i="77"/>
  <c r="M98" i="77"/>
  <c r="L98" i="77"/>
  <c r="K86" i="77"/>
  <c r="V86" i="77"/>
  <c r="W86" i="77"/>
  <c r="R86" i="77"/>
  <c r="M86" i="77"/>
  <c r="L86" i="77"/>
  <c r="K58" i="77"/>
  <c r="V58" i="77"/>
  <c r="W58" i="77"/>
  <c r="R58" i="77"/>
  <c r="M58" i="77"/>
  <c r="L58" i="77"/>
  <c r="K56" i="77"/>
  <c r="V56" i="77"/>
  <c r="W56" i="77"/>
  <c r="R56" i="77"/>
  <c r="M56" i="77"/>
  <c r="L56" i="77"/>
  <c r="K20" i="77"/>
  <c r="V20" i="77"/>
  <c r="W20" i="77"/>
  <c r="R20" i="77"/>
  <c r="M20" i="77"/>
  <c r="L20" i="77"/>
  <c r="K27" i="77"/>
  <c r="V27" i="77"/>
  <c r="W27" i="77"/>
  <c r="R27" i="77"/>
  <c r="M27" i="77"/>
  <c r="L27" i="77"/>
  <c r="K10" i="77"/>
  <c r="V10" i="77"/>
  <c r="W10" i="77"/>
  <c r="R10" i="77"/>
  <c r="M10" i="77"/>
  <c r="L10" i="77"/>
  <c r="V79" i="77"/>
  <c r="W79" i="77"/>
  <c r="R79" i="77"/>
  <c r="M79" i="77"/>
  <c r="L79" i="77"/>
  <c r="K101" i="77"/>
  <c r="V101" i="77"/>
  <c r="W101" i="77"/>
  <c r="R101" i="77"/>
  <c r="M101" i="77"/>
  <c r="L101" i="77"/>
  <c r="K91" i="77"/>
  <c r="V91" i="77"/>
  <c r="W91" i="77"/>
  <c r="R91" i="77"/>
  <c r="M91" i="77"/>
  <c r="L91" i="77"/>
  <c r="K154" i="77"/>
  <c r="V154" i="77"/>
  <c r="W154" i="77"/>
  <c r="R154" i="77"/>
  <c r="M154" i="77"/>
  <c r="L154" i="77"/>
  <c r="K134" i="77"/>
  <c r="V134" i="77"/>
  <c r="W134" i="77"/>
  <c r="R134" i="77"/>
  <c r="M134" i="77"/>
  <c r="L134" i="77"/>
  <c r="V123" i="77"/>
  <c r="W123" i="77"/>
  <c r="R123" i="77"/>
  <c r="M123" i="77"/>
  <c r="L123" i="77"/>
  <c r="V74" i="77"/>
  <c r="W74" i="77"/>
  <c r="R74" i="77"/>
  <c r="M74" i="77"/>
  <c r="L74" i="77"/>
  <c r="K40" i="77"/>
  <c r="V40" i="77"/>
  <c r="W40" i="77"/>
  <c r="R40" i="77"/>
  <c r="V73" i="77"/>
  <c r="W73" i="77"/>
  <c r="R73" i="77"/>
  <c r="M73" i="77"/>
  <c r="L73" i="77"/>
  <c r="K77" i="77"/>
  <c r="V77" i="77"/>
  <c r="W77" i="77"/>
  <c r="R77" i="77"/>
  <c r="M77" i="77"/>
  <c r="L77" i="77"/>
  <c r="K60" i="77"/>
  <c r="V60" i="77"/>
  <c r="W60" i="77"/>
  <c r="R60" i="77"/>
  <c r="K23" i="77"/>
  <c r="V23" i="77"/>
  <c r="W23" i="77"/>
  <c r="R23" i="77"/>
  <c r="M23" i="77"/>
  <c r="L23" i="77"/>
  <c r="K25" i="77"/>
  <c r="V25" i="77"/>
  <c r="W25" i="77"/>
  <c r="R25" i="77"/>
  <c r="V145" i="77"/>
  <c r="W145" i="77"/>
  <c r="R145" i="77"/>
  <c r="M145" i="77"/>
  <c r="L145" i="77"/>
  <c r="H8" i="75"/>
  <c r="I8" i="75"/>
  <c r="K8" i="75"/>
  <c r="M8" i="75"/>
  <c r="H10" i="75"/>
  <c r="I10" i="75"/>
  <c r="K10" i="75"/>
  <c r="M10" i="75"/>
  <c r="H11" i="75"/>
  <c r="I11" i="75"/>
  <c r="K11" i="75"/>
  <c r="M11" i="75"/>
  <c r="H13" i="75"/>
  <c r="I13" i="75"/>
  <c r="K13" i="75"/>
  <c r="M13" i="75"/>
  <c r="H14" i="75"/>
  <c r="I14" i="75"/>
  <c r="K14" i="75"/>
  <c r="M14" i="75"/>
  <c r="H15" i="75"/>
  <c r="I15" i="75"/>
  <c r="K15" i="75"/>
  <c r="M15" i="75"/>
  <c r="H16" i="75"/>
  <c r="I16" i="75"/>
  <c r="K16" i="75"/>
  <c r="M16" i="75"/>
  <c r="H17" i="75"/>
  <c r="I17" i="75"/>
  <c r="K17" i="75"/>
  <c r="M17" i="75"/>
  <c r="H18" i="75"/>
  <c r="I18" i="75"/>
  <c r="K18" i="75"/>
  <c r="M18" i="75"/>
  <c r="H19" i="75"/>
  <c r="I19" i="75"/>
  <c r="K19" i="75"/>
  <c r="M19" i="75"/>
  <c r="H20" i="75"/>
  <c r="I20" i="75"/>
  <c r="K20" i="75"/>
  <c r="M20" i="75"/>
  <c r="H21" i="75"/>
  <c r="I21" i="75"/>
  <c r="K21" i="75"/>
  <c r="M21" i="75"/>
  <c r="H6" i="75"/>
  <c r="I6" i="75"/>
  <c r="K6" i="75"/>
  <c r="M6" i="75"/>
  <c r="K22" i="75"/>
  <c r="K23" i="75"/>
  <c r="K24" i="75"/>
  <c r="K25" i="75"/>
  <c r="K26" i="75"/>
  <c r="K27" i="75"/>
  <c r="K7" i="75"/>
  <c r="K9" i="75"/>
  <c r="K12" i="75"/>
  <c r="M26" i="75"/>
  <c r="M25" i="75"/>
  <c r="M24" i="75"/>
  <c r="M23" i="75"/>
  <c r="M22" i="75"/>
  <c r="R9" i="75"/>
  <c r="R19" i="75"/>
  <c r="R12" i="75"/>
  <c r="R13" i="75"/>
  <c r="R7" i="75"/>
  <c r="R8" i="75"/>
  <c r="V7" i="75"/>
  <c r="W7" i="75"/>
  <c r="V9" i="75"/>
  <c r="W9" i="75"/>
  <c r="V12" i="75"/>
  <c r="W12" i="75"/>
  <c r="V28" i="75"/>
  <c r="W28" i="75"/>
  <c r="K67" i="75"/>
  <c r="K53" i="75"/>
  <c r="H133" i="75"/>
  <c r="I133" i="75"/>
  <c r="K133" i="75"/>
  <c r="L133" i="75"/>
  <c r="M133" i="75"/>
  <c r="R133" i="75"/>
  <c r="V133" i="75"/>
  <c r="W133" i="75"/>
  <c r="K71" i="75"/>
  <c r="L71" i="75"/>
  <c r="M71" i="75"/>
  <c r="L13" i="75"/>
  <c r="K130" i="75"/>
  <c r="L130" i="75"/>
  <c r="M130" i="75"/>
  <c r="K116" i="75"/>
  <c r="L116" i="75"/>
  <c r="M116" i="75"/>
  <c r="L6" i="75"/>
  <c r="L11" i="75"/>
  <c r="L15" i="75"/>
  <c r="K85" i="75"/>
  <c r="L85" i="75"/>
  <c r="M85" i="75"/>
  <c r="L23" i="75"/>
  <c r="K143" i="75"/>
  <c r="L143" i="75"/>
  <c r="M143" i="75"/>
  <c r="L16" i="75"/>
  <c r="K93" i="75"/>
  <c r="L93" i="75"/>
  <c r="M93" i="75"/>
  <c r="L20" i="75"/>
  <c r="L17" i="75"/>
  <c r="L8" i="75"/>
  <c r="L22" i="75"/>
  <c r="K58" i="75"/>
  <c r="L58" i="75"/>
  <c r="M58" i="75"/>
  <c r="H130" i="75"/>
  <c r="I130" i="75"/>
  <c r="H116" i="75"/>
  <c r="I116" i="75"/>
  <c r="W209" i="75"/>
  <c r="R209" i="75"/>
  <c r="K209" i="75"/>
  <c r="H209" i="75"/>
  <c r="I209" i="75"/>
  <c r="R208" i="75"/>
  <c r="M208" i="75"/>
  <c r="L208" i="75"/>
  <c r="K208" i="75"/>
  <c r="V208" i="75"/>
  <c r="W208" i="75"/>
  <c r="H208" i="75"/>
  <c r="I208" i="75"/>
  <c r="R207" i="75"/>
  <c r="M207" i="75"/>
  <c r="L207" i="75"/>
  <c r="K207" i="75"/>
  <c r="V207" i="75"/>
  <c r="W207" i="75"/>
  <c r="H207" i="75"/>
  <c r="I207" i="75"/>
  <c r="R206" i="75"/>
  <c r="K206" i="75"/>
  <c r="V206" i="75"/>
  <c r="W206" i="75"/>
  <c r="H206" i="75"/>
  <c r="I206" i="75"/>
  <c r="R205" i="75"/>
  <c r="M205" i="75"/>
  <c r="L205" i="75"/>
  <c r="K205" i="75"/>
  <c r="V205" i="75"/>
  <c r="W205" i="75"/>
  <c r="H205" i="75"/>
  <c r="I205" i="75"/>
  <c r="R204" i="75"/>
  <c r="M204" i="75"/>
  <c r="L204" i="75"/>
  <c r="K204" i="75"/>
  <c r="V204" i="75"/>
  <c r="W204" i="75"/>
  <c r="H204" i="75"/>
  <c r="I204" i="75"/>
  <c r="R203" i="75"/>
  <c r="K203" i="75"/>
  <c r="V203" i="75"/>
  <c r="W203" i="75"/>
  <c r="H203" i="75"/>
  <c r="I203" i="75"/>
  <c r="R202" i="75"/>
  <c r="M202" i="75"/>
  <c r="L202" i="75"/>
  <c r="K202" i="75"/>
  <c r="V202" i="75"/>
  <c r="H202" i="75"/>
  <c r="I202" i="75"/>
  <c r="R201" i="75"/>
  <c r="M201" i="75"/>
  <c r="L201" i="75"/>
  <c r="K201" i="75"/>
  <c r="V201" i="75"/>
  <c r="H201" i="75"/>
  <c r="I201" i="75"/>
  <c r="R200" i="75"/>
  <c r="M200" i="75"/>
  <c r="L200" i="75"/>
  <c r="K200" i="75"/>
  <c r="V200" i="75"/>
  <c r="H200" i="75"/>
  <c r="I200" i="75"/>
  <c r="R199" i="75"/>
  <c r="M199" i="75"/>
  <c r="L199" i="75"/>
  <c r="K199" i="75"/>
  <c r="V199" i="75"/>
  <c r="W199" i="75"/>
  <c r="H199" i="75"/>
  <c r="I199" i="75"/>
  <c r="R198" i="75"/>
  <c r="M198" i="75"/>
  <c r="L198" i="75"/>
  <c r="K198" i="75"/>
  <c r="V198" i="75"/>
  <c r="W198" i="75"/>
  <c r="H198" i="75"/>
  <c r="I198" i="75"/>
  <c r="R197" i="75"/>
  <c r="M197" i="75"/>
  <c r="L197" i="75"/>
  <c r="K197" i="75"/>
  <c r="V197" i="75"/>
  <c r="W197" i="75"/>
  <c r="H197" i="75"/>
  <c r="I197" i="75"/>
  <c r="R196" i="75"/>
  <c r="M196" i="75"/>
  <c r="L196" i="75"/>
  <c r="K196" i="75"/>
  <c r="V196" i="75"/>
  <c r="H196" i="75"/>
  <c r="I196" i="75"/>
  <c r="R195" i="75"/>
  <c r="M195" i="75"/>
  <c r="L195" i="75"/>
  <c r="K195" i="75"/>
  <c r="V195" i="75"/>
  <c r="W195" i="75"/>
  <c r="H195" i="75"/>
  <c r="I195" i="75"/>
  <c r="R194" i="75"/>
  <c r="M194" i="75"/>
  <c r="L194" i="75"/>
  <c r="K194" i="75"/>
  <c r="V194" i="75"/>
  <c r="W194" i="75"/>
  <c r="H194" i="75"/>
  <c r="I194" i="75"/>
  <c r="R193" i="75"/>
  <c r="M193" i="75"/>
  <c r="L193" i="75"/>
  <c r="K193" i="75"/>
  <c r="V193" i="75"/>
  <c r="W193" i="75"/>
  <c r="H193" i="75"/>
  <c r="I193" i="75"/>
  <c r="R192" i="75"/>
  <c r="M192" i="75"/>
  <c r="L192" i="75"/>
  <c r="K192" i="75"/>
  <c r="V192" i="75"/>
  <c r="W192" i="75"/>
  <c r="H192" i="75"/>
  <c r="I192" i="75"/>
  <c r="R191" i="75"/>
  <c r="M191" i="75"/>
  <c r="L191" i="75"/>
  <c r="K191" i="75"/>
  <c r="V191" i="75"/>
  <c r="W191" i="75"/>
  <c r="H191" i="75"/>
  <c r="I191" i="75"/>
  <c r="R190" i="75"/>
  <c r="K190" i="75"/>
  <c r="V190" i="75"/>
  <c r="W190" i="75"/>
  <c r="H190" i="75"/>
  <c r="I190" i="75"/>
  <c r="R189" i="75"/>
  <c r="M189" i="75"/>
  <c r="L189" i="75"/>
  <c r="K189" i="75"/>
  <c r="V189" i="75"/>
  <c r="W189" i="75"/>
  <c r="H189" i="75"/>
  <c r="I189" i="75"/>
  <c r="R188" i="75"/>
  <c r="M188" i="75"/>
  <c r="L188" i="75"/>
  <c r="K188" i="75"/>
  <c r="V188" i="75"/>
  <c r="W188" i="75"/>
  <c r="H188" i="75"/>
  <c r="I188" i="75"/>
  <c r="R187" i="75"/>
  <c r="M187" i="75"/>
  <c r="L187" i="75"/>
  <c r="K187" i="75"/>
  <c r="V187" i="75"/>
  <c r="W187" i="75"/>
  <c r="H187" i="75"/>
  <c r="I187" i="75"/>
  <c r="K186" i="75"/>
  <c r="V186" i="75"/>
  <c r="W186" i="75"/>
  <c r="R186" i="75"/>
  <c r="H186" i="75"/>
  <c r="I186" i="75"/>
  <c r="R185" i="75"/>
  <c r="M185" i="75"/>
  <c r="L185" i="75"/>
  <c r="K185" i="75"/>
  <c r="V185" i="75"/>
  <c r="W185" i="75"/>
  <c r="H185" i="75"/>
  <c r="I185" i="75"/>
  <c r="R184" i="75"/>
  <c r="M184" i="75"/>
  <c r="L184" i="75"/>
  <c r="K184" i="75"/>
  <c r="V184" i="75"/>
  <c r="W184" i="75"/>
  <c r="H184" i="75"/>
  <c r="I184" i="75"/>
  <c r="R183" i="75"/>
  <c r="M183" i="75"/>
  <c r="L183" i="75"/>
  <c r="K183" i="75"/>
  <c r="V183" i="75"/>
  <c r="W183" i="75"/>
  <c r="H183" i="75"/>
  <c r="I183" i="75"/>
  <c r="R182" i="75"/>
  <c r="M182" i="75"/>
  <c r="L182" i="75"/>
  <c r="K182" i="75"/>
  <c r="V182" i="75"/>
  <c r="H182" i="75"/>
  <c r="I182" i="75"/>
  <c r="R181" i="75"/>
  <c r="M181" i="75"/>
  <c r="L181" i="75"/>
  <c r="K181" i="75"/>
  <c r="V181" i="75"/>
  <c r="W181" i="75"/>
  <c r="H181" i="75"/>
  <c r="I181" i="75"/>
  <c r="R180" i="75"/>
  <c r="M180" i="75"/>
  <c r="L180" i="75"/>
  <c r="K180" i="75"/>
  <c r="V180" i="75"/>
  <c r="W180" i="75"/>
  <c r="H180" i="75"/>
  <c r="I180" i="75"/>
  <c r="R179" i="75"/>
  <c r="M179" i="75"/>
  <c r="L179" i="75"/>
  <c r="K179" i="75"/>
  <c r="V179" i="75"/>
  <c r="H179" i="75"/>
  <c r="I179" i="75"/>
  <c r="R178" i="75"/>
  <c r="M178" i="75"/>
  <c r="L178" i="75"/>
  <c r="K178" i="75"/>
  <c r="V178" i="75"/>
  <c r="W178" i="75"/>
  <c r="H178" i="75"/>
  <c r="I178" i="75"/>
  <c r="R177" i="75"/>
  <c r="M177" i="75"/>
  <c r="L177" i="75"/>
  <c r="K177" i="75"/>
  <c r="V177" i="75"/>
  <c r="W177" i="75"/>
  <c r="H177" i="75"/>
  <c r="I177" i="75"/>
  <c r="R176" i="75"/>
  <c r="M176" i="75"/>
  <c r="L176" i="75"/>
  <c r="K176" i="75"/>
  <c r="V176" i="75"/>
  <c r="W176" i="75"/>
  <c r="H176" i="75"/>
  <c r="I176" i="75"/>
  <c r="R175" i="75"/>
  <c r="M175" i="75"/>
  <c r="L175" i="75"/>
  <c r="K175" i="75"/>
  <c r="V175" i="75"/>
  <c r="W175" i="75"/>
  <c r="H175" i="75"/>
  <c r="I175" i="75"/>
  <c r="R174" i="75"/>
  <c r="M174" i="75"/>
  <c r="L174" i="75"/>
  <c r="K174" i="75"/>
  <c r="V174" i="75"/>
  <c r="W174" i="75"/>
  <c r="H174" i="75"/>
  <c r="I174" i="75"/>
  <c r="R173" i="75"/>
  <c r="M173" i="75"/>
  <c r="L173" i="75"/>
  <c r="K173" i="75"/>
  <c r="V173" i="75"/>
  <c r="W173" i="75"/>
  <c r="H173" i="75"/>
  <c r="I173" i="75"/>
  <c r="R172" i="75"/>
  <c r="M172" i="75"/>
  <c r="L172" i="75"/>
  <c r="K172" i="75"/>
  <c r="V172" i="75"/>
  <c r="W172" i="75"/>
  <c r="H172" i="75"/>
  <c r="I172" i="75"/>
  <c r="R171" i="75"/>
  <c r="M171" i="75"/>
  <c r="L171" i="75"/>
  <c r="K171" i="75"/>
  <c r="V171" i="75"/>
  <c r="W171" i="75"/>
  <c r="H171" i="75"/>
  <c r="I171" i="75"/>
  <c r="R170" i="75"/>
  <c r="M170" i="75"/>
  <c r="L170" i="75"/>
  <c r="K170" i="75"/>
  <c r="V170" i="75"/>
  <c r="W170" i="75"/>
  <c r="H170" i="75"/>
  <c r="I170" i="75"/>
  <c r="R169" i="75"/>
  <c r="M169" i="75"/>
  <c r="L169" i="75"/>
  <c r="K169" i="75"/>
  <c r="V169" i="75"/>
  <c r="W169" i="75"/>
  <c r="H169" i="75"/>
  <c r="I169" i="75"/>
  <c r="R168" i="75"/>
  <c r="M168" i="75"/>
  <c r="L168" i="75"/>
  <c r="K168" i="75"/>
  <c r="V168" i="75"/>
  <c r="H168" i="75"/>
  <c r="I168" i="75"/>
  <c r="R167" i="75"/>
  <c r="M167" i="75"/>
  <c r="L167" i="75"/>
  <c r="K167" i="75"/>
  <c r="V167" i="75"/>
  <c r="W167" i="75"/>
  <c r="H167" i="75"/>
  <c r="I167" i="75"/>
  <c r="R166" i="75"/>
  <c r="M166" i="75"/>
  <c r="L166" i="75"/>
  <c r="K166" i="75"/>
  <c r="V166" i="75"/>
  <c r="W166" i="75"/>
  <c r="H166" i="75"/>
  <c r="I166" i="75"/>
  <c r="R165" i="75"/>
  <c r="M165" i="75"/>
  <c r="L165" i="75"/>
  <c r="K165" i="75"/>
  <c r="V165" i="75"/>
  <c r="W165" i="75"/>
  <c r="H165" i="75"/>
  <c r="I165" i="75"/>
  <c r="R164" i="75"/>
  <c r="M164" i="75"/>
  <c r="L164" i="75"/>
  <c r="K164" i="75"/>
  <c r="V164" i="75"/>
  <c r="W164" i="75"/>
  <c r="H164" i="75"/>
  <c r="I164" i="75"/>
  <c r="R163" i="75"/>
  <c r="M163" i="75"/>
  <c r="L163" i="75"/>
  <c r="K163" i="75"/>
  <c r="V163" i="75"/>
  <c r="H163" i="75"/>
  <c r="I163" i="75"/>
  <c r="R162" i="75"/>
  <c r="K162" i="75"/>
  <c r="V162" i="75"/>
  <c r="W162" i="75"/>
  <c r="H162" i="75"/>
  <c r="I162" i="75"/>
  <c r="R161" i="75"/>
  <c r="M161" i="75"/>
  <c r="L161" i="75"/>
  <c r="K161" i="75"/>
  <c r="V161" i="75"/>
  <c r="W161" i="75"/>
  <c r="H161" i="75"/>
  <c r="I161" i="75"/>
  <c r="R160" i="75"/>
  <c r="M160" i="75"/>
  <c r="L160" i="75"/>
  <c r="K160" i="75"/>
  <c r="V160" i="75"/>
  <c r="W160" i="75"/>
  <c r="H160" i="75"/>
  <c r="I160" i="75"/>
  <c r="R159" i="75"/>
  <c r="M159" i="75"/>
  <c r="L159" i="75"/>
  <c r="K159" i="75"/>
  <c r="V159" i="75"/>
  <c r="W159" i="75"/>
  <c r="H159" i="75"/>
  <c r="I159" i="75"/>
  <c r="R158" i="75"/>
  <c r="K158" i="75"/>
  <c r="V158" i="75"/>
  <c r="W158" i="75"/>
  <c r="H158" i="75"/>
  <c r="I158" i="75"/>
  <c r="R157" i="75"/>
  <c r="M157" i="75"/>
  <c r="L157" i="75"/>
  <c r="K157" i="75"/>
  <c r="V157" i="75"/>
  <c r="W157" i="75"/>
  <c r="H157" i="75"/>
  <c r="I157" i="75"/>
  <c r="R156" i="75"/>
  <c r="M156" i="75"/>
  <c r="L156" i="75"/>
  <c r="K156" i="75"/>
  <c r="V156" i="75"/>
  <c r="W156" i="75"/>
  <c r="H156" i="75"/>
  <c r="I156" i="75"/>
  <c r="R155" i="75"/>
  <c r="M155" i="75"/>
  <c r="L155" i="75"/>
  <c r="K155" i="75"/>
  <c r="V155" i="75"/>
  <c r="W155" i="75"/>
  <c r="H155" i="75"/>
  <c r="I155" i="75"/>
  <c r="R154" i="75"/>
  <c r="M154" i="75"/>
  <c r="L154" i="75"/>
  <c r="K154" i="75"/>
  <c r="V154" i="75"/>
  <c r="W154" i="75"/>
  <c r="H154" i="75"/>
  <c r="I154" i="75"/>
  <c r="R153" i="75"/>
  <c r="M153" i="75"/>
  <c r="L153" i="75"/>
  <c r="K153" i="75"/>
  <c r="V153" i="75"/>
  <c r="W153" i="75"/>
  <c r="H153" i="75"/>
  <c r="I153" i="75"/>
  <c r="R151" i="75"/>
  <c r="M151" i="75"/>
  <c r="L151" i="75"/>
  <c r="K151" i="75"/>
  <c r="V151" i="75"/>
  <c r="W151" i="75"/>
  <c r="H151" i="75"/>
  <c r="I151" i="75"/>
  <c r="R148" i="75"/>
  <c r="M148" i="75"/>
  <c r="L148" i="75"/>
  <c r="K148" i="75"/>
  <c r="V16" i="75"/>
  <c r="W16" i="75"/>
  <c r="H148" i="75"/>
  <c r="I148" i="75"/>
  <c r="R147" i="75"/>
  <c r="M147" i="75"/>
  <c r="L147" i="75"/>
  <c r="K147" i="75"/>
  <c r="H147" i="75"/>
  <c r="I147" i="75"/>
  <c r="R146" i="75"/>
  <c r="M146" i="75"/>
  <c r="L146" i="75"/>
  <c r="K146" i="75"/>
  <c r="H146" i="75"/>
  <c r="I146" i="75"/>
  <c r="R145" i="75"/>
  <c r="M145" i="75"/>
  <c r="L145" i="75"/>
  <c r="K145" i="75"/>
  <c r="H145" i="75"/>
  <c r="I145" i="75"/>
  <c r="R144" i="75"/>
  <c r="M144" i="75"/>
  <c r="L144" i="75"/>
  <c r="K144" i="75"/>
  <c r="H144" i="75"/>
  <c r="I144" i="75"/>
  <c r="R142" i="75"/>
  <c r="M142" i="75"/>
  <c r="L142" i="75"/>
  <c r="K142" i="75"/>
  <c r="H142" i="75"/>
  <c r="I142" i="75"/>
  <c r="R141" i="75"/>
  <c r="M141" i="75"/>
  <c r="L141" i="75"/>
  <c r="K141" i="75"/>
  <c r="H141" i="75"/>
  <c r="I141" i="75"/>
  <c r="R140" i="75"/>
  <c r="M140" i="75"/>
  <c r="L140" i="75"/>
  <c r="K140" i="75"/>
  <c r="H140" i="75"/>
  <c r="I140" i="75"/>
  <c r="R139" i="75"/>
  <c r="M139" i="75"/>
  <c r="L139" i="75"/>
  <c r="K139" i="75"/>
  <c r="H139" i="75"/>
  <c r="I139" i="75"/>
  <c r="R138" i="75"/>
  <c r="M138" i="75"/>
  <c r="L138" i="75"/>
  <c r="K138" i="75"/>
  <c r="H138" i="75"/>
  <c r="I138" i="75"/>
  <c r="R137" i="75"/>
  <c r="M137" i="75"/>
  <c r="L137" i="75"/>
  <c r="K137" i="75"/>
  <c r="H137" i="75"/>
  <c r="I137" i="75"/>
  <c r="R135" i="75"/>
  <c r="M135" i="75"/>
  <c r="L135" i="75"/>
  <c r="K135" i="75"/>
  <c r="H135" i="75"/>
  <c r="I135" i="75"/>
  <c r="R134" i="75"/>
  <c r="M134" i="75"/>
  <c r="L134" i="75"/>
  <c r="K134" i="75"/>
  <c r="V22" i="75"/>
  <c r="W22" i="75"/>
  <c r="H134" i="75"/>
  <c r="I134" i="75"/>
  <c r="V150" i="75"/>
  <c r="W150" i="75"/>
  <c r="R132" i="75"/>
  <c r="M132" i="75"/>
  <c r="L132" i="75"/>
  <c r="K132" i="75"/>
  <c r="H132" i="75"/>
  <c r="I132" i="75"/>
  <c r="R131" i="75"/>
  <c r="M131" i="75"/>
  <c r="L131" i="75"/>
  <c r="K131" i="75"/>
  <c r="H131" i="75"/>
  <c r="I131" i="75"/>
  <c r="R129" i="75"/>
  <c r="M129" i="75"/>
  <c r="L129" i="75"/>
  <c r="K129" i="75"/>
  <c r="H129" i="75"/>
  <c r="I129" i="75"/>
  <c r="R128" i="75"/>
  <c r="M128" i="75"/>
  <c r="L128" i="75"/>
  <c r="K128" i="75"/>
  <c r="H128" i="75"/>
  <c r="I128" i="75"/>
  <c r="R127" i="75"/>
  <c r="M127" i="75"/>
  <c r="L127" i="75"/>
  <c r="K127" i="75"/>
  <c r="V93" i="75"/>
  <c r="W93" i="75"/>
  <c r="H127" i="75"/>
  <c r="I127" i="75"/>
  <c r="R126" i="75"/>
  <c r="M126" i="75"/>
  <c r="L126" i="75"/>
  <c r="K126" i="75"/>
  <c r="V8" i="75"/>
  <c r="W8" i="75"/>
  <c r="H126" i="75"/>
  <c r="I126" i="75"/>
  <c r="R125" i="75"/>
  <c r="M125" i="75"/>
  <c r="L125" i="75"/>
  <c r="K125" i="75"/>
  <c r="H125" i="75"/>
  <c r="I125" i="75"/>
  <c r="R124" i="75"/>
  <c r="M124" i="75"/>
  <c r="L124" i="75"/>
  <c r="K124" i="75"/>
  <c r="V11" i="75"/>
  <c r="W11" i="75"/>
  <c r="H124" i="75"/>
  <c r="I124" i="75"/>
  <c r="R123" i="75"/>
  <c r="M123" i="75"/>
  <c r="L123" i="75"/>
  <c r="K123" i="75"/>
  <c r="V135" i="75"/>
  <c r="W135" i="75"/>
  <c r="H123" i="75"/>
  <c r="I123" i="75"/>
  <c r="R122" i="75"/>
  <c r="M122" i="75"/>
  <c r="L122" i="75"/>
  <c r="K122" i="75"/>
  <c r="H122" i="75"/>
  <c r="I122" i="75"/>
  <c r="R121" i="75"/>
  <c r="M121" i="75"/>
  <c r="L121" i="75"/>
  <c r="K121" i="75"/>
  <c r="H121" i="75"/>
  <c r="I121" i="75"/>
  <c r="R120" i="75"/>
  <c r="M120" i="75"/>
  <c r="L120" i="75"/>
  <c r="K120" i="75"/>
  <c r="H120" i="75"/>
  <c r="I120" i="75"/>
  <c r="R119" i="75"/>
  <c r="M119" i="75"/>
  <c r="L119" i="75"/>
  <c r="K119" i="75"/>
  <c r="H119" i="75"/>
  <c r="I119" i="75"/>
  <c r="R14" i="75"/>
  <c r="L14" i="75"/>
  <c r="R118" i="75"/>
  <c r="M118" i="75"/>
  <c r="L118" i="75"/>
  <c r="K118" i="75"/>
  <c r="H118" i="75"/>
  <c r="I118" i="75"/>
  <c r="R117" i="75"/>
  <c r="M117" i="75"/>
  <c r="L117" i="75"/>
  <c r="K117" i="75"/>
  <c r="H117" i="75"/>
  <c r="I117" i="75"/>
  <c r="R115" i="75"/>
  <c r="M115" i="75"/>
  <c r="L115" i="75"/>
  <c r="K115" i="75"/>
  <c r="H115" i="75"/>
  <c r="I115" i="75"/>
  <c r="R114" i="75"/>
  <c r="M114" i="75"/>
  <c r="L114" i="75"/>
  <c r="K114" i="75"/>
  <c r="H114" i="75"/>
  <c r="I114" i="75"/>
  <c r="R113" i="75"/>
  <c r="M113" i="75"/>
  <c r="L113" i="75"/>
  <c r="K113" i="75"/>
  <c r="V15" i="75"/>
  <c r="W15" i="75"/>
  <c r="H113" i="75"/>
  <c r="I113" i="75"/>
  <c r="R112" i="75"/>
  <c r="M112" i="75"/>
  <c r="L112" i="75"/>
  <c r="K112" i="75"/>
  <c r="H112" i="75"/>
  <c r="I112" i="75"/>
  <c r="R111" i="75"/>
  <c r="M111" i="75"/>
  <c r="L111" i="75"/>
  <c r="K111" i="75"/>
  <c r="V58" i="75"/>
  <c r="W58" i="75"/>
  <c r="H111" i="75"/>
  <c r="I111" i="75"/>
  <c r="R110" i="75"/>
  <c r="M110" i="75"/>
  <c r="L110" i="75"/>
  <c r="K110" i="75"/>
  <c r="H110" i="75"/>
  <c r="I110" i="75"/>
  <c r="R109" i="75"/>
  <c r="M109" i="75"/>
  <c r="L109" i="75"/>
  <c r="K109" i="75"/>
  <c r="H109" i="75"/>
  <c r="I109" i="75"/>
  <c r="R108" i="75"/>
  <c r="M108" i="75"/>
  <c r="L108" i="75"/>
  <c r="K108" i="75"/>
  <c r="H108" i="75"/>
  <c r="I108" i="75"/>
  <c r="R107" i="75"/>
  <c r="K107" i="75"/>
  <c r="H107" i="75"/>
  <c r="I107" i="75"/>
  <c r="R106" i="75"/>
  <c r="M106" i="75"/>
  <c r="L106" i="75"/>
  <c r="K106" i="75"/>
  <c r="H106" i="75"/>
  <c r="I106" i="75"/>
  <c r="R105" i="75"/>
  <c r="M105" i="75"/>
  <c r="L105" i="75"/>
  <c r="K105" i="75"/>
  <c r="H105" i="75"/>
  <c r="I105" i="75"/>
  <c r="R104" i="75"/>
  <c r="M104" i="75"/>
  <c r="L104" i="75"/>
  <c r="K104" i="75"/>
  <c r="H104" i="75"/>
  <c r="I104" i="75"/>
  <c r="R103" i="75"/>
  <c r="M103" i="75"/>
  <c r="L103" i="75"/>
  <c r="K103" i="75"/>
  <c r="V126" i="75"/>
  <c r="W126" i="75"/>
  <c r="H103" i="75"/>
  <c r="I103" i="75"/>
  <c r="R102" i="75"/>
  <c r="K102" i="75"/>
  <c r="V115" i="75"/>
  <c r="W115" i="75"/>
  <c r="H102" i="75"/>
  <c r="I102" i="75"/>
  <c r="R101" i="75"/>
  <c r="M101" i="75"/>
  <c r="L101" i="75"/>
  <c r="K101" i="75"/>
  <c r="H101" i="75"/>
  <c r="I101" i="75"/>
  <c r="R100" i="75"/>
  <c r="M100" i="75"/>
  <c r="L100" i="75"/>
  <c r="K100" i="75"/>
  <c r="H100" i="75"/>
  <c r="I100" i="75"/>
  <c r="R99" i="75"/>
  <c r="M99" i="75"/>
  <c r="L99" i="75"/>
  <c r="K99" i="75"/>
  <c r="V106" i="75"/>
  <c r="W106" i="75"/>
  <c r="H99" i="75"/>
  <c r="I99" i="75"/>
  <c r="R98" i="75"/>
  <c r="M98" i="75"/>
  <c r="L98" i="75"/>
  <c r="K98" i="75"/>
  <c r="H98" i="75"/>
  <c r="I98" i="75"/>
  <c r="R97" i="75"/>
  <c r="M97" i="75"/>
  <c r="L97" i="75"/>
  <c r="K97" i="75"/>
  <c r="H97" i="75"/>
  <c r="I97" i="75"/>
  <c r="R96" i="75"/>
  <c r="M96" i="75"/>
  <c r="L96" i="75"/>
  <c r="K96" i="75"/>
  <c r="V117" i="75"/>
  <c r="W117" i="75"/>
  <c r="H96" i="75"/>
  <c r="I96" i="75"/>
  <c r="R95" i="75"/>
  <c r="M95" i="75"/>
  <c r="L95" i="75"/>
  <c r="K95" i="75"/>
  <c r="H95" i="75"/>
  <c r="I95" i="75"/>
  <c r="R94" i="75"/>
  <c r="M94" i="75"/>
  <c r="L94" i="75"/>
  <c r="K94" i="75"/>
  <c r="H94" i="75"/>
  <c r="I94" i="75"/>
  <c r="R92" i="75"/>
  <c r="M92" i="75"/>
  <c r="L92" i="75"/>
  <c r="K92" i="75"/>
  <c r="H92" i="75"/>
  <c r="I92" i="75"/>
  <c r="R91" i="75"/>
  <c r="M91" i="75"/>
  <c r="L91" i="75"/>
  <c r="K91" i="75"/>
  <c r="H91" i="75"/>
  <c r="I91" i="75"/>
  <c r="R90" i="75"/>
  <c r="K90" i="75"/>
  <c r="V128" i="75"/>
  <c r="W128" i="75"/>
  <c r="H90" i="75"/>
  <c r="I90" i="75"/>
  <c r="R89" i="75"/>
  <c r="M89" i="75"/>
  <c r="L89" i="75"/>
  <c r="K89" i="75"/>
  <c r="V71" i="75"/>
  <c r="W71" i="75"/>
  <c r="H89" i="75"/>
  <c r="I89" i="75"/>
  <c r="R88" i="75"/>
  <c r="M88" i="75"/>
  <c r="L88" i="75"/>
  <c r="K88" i="75"/>
  <c r="V17" i="75"/>
  <c r="W17" i="75"/>
  <c r="H88" i="75"/>
  <c r="I88" i="75"/>
  <c r="R87" i="75"/>
  <c r="M87" i="75"/>
  <c r="L87" i="75"/>
  <c r="K87" i="75"/>
  <c r="V141" i="75"/>
  <c r="W141" i="75"/>
  <c r="H87" i="75"/>
  <c r="I87" i="75"/>
  <c r="L19" i="75"/>
  <c r="V44" i="75"/>
  <c r="W44" i="75"/>
  <c r="R86" i="75"/>
  <c r="M86" i="75"/>
  <c r="L86" i="75"/>
  <c r="K86" i="75"/>
  <c r="V19" i="75"/>
  <c r="W19" i="75"/>
  <c r="H86" i="75"/>
  <c r="I86" i="75"/>
  <c r="R84" i="75"/>
  <c r="M84" i="75"/>
  <c r="L84" i="75"/>
  <c r="K84" i="75"/>
  <c r="V6" i="75"/>
  <c r="W6" i="75"/>
  <c r="H84" i="75"/>
  <c r="I84" i="75"/>
  <c r="R83" i="75"/>
  <c r="M83" i="75"/>
  <c r="L83" i="75"/>
  <c r="K83" i="75"/>
  <c r="V143" i="75"/>
  <c r="W143" i="75"/>
  <c r="H83" i="75"/>
  <c r="I83" i="75"/>
  <c r="R82" i="75"/>
  <c r="M82" i="75"/>
  <c r="L82" i="75"/>
  <c r="K82" i="75"/>
  <c r="V134" i="75"/>
  <c r="W134" i="75"/>
  <c r="H82" i="75"/>
  <c r="I82" i="75"/>
  <c r="R81" i="75"/>
  <c r="M81" i="75"/>
  <c r="L81" i="75"/>
  <c r="K81" i="75"/>
  <c r="V123" i="75"/>
  <c r="W123" i="75"/>
  <c r="H81" i="75"/>
  <c r="I81" i="75"/>
  <c r="R10" i="75"/>
  <c r="L10" i="75"/>
  <c r="V121" i="75"/>
  <c r="W121" i="75"/>
  <c r="R80" i="75"/>
  <c r="M80" i="75"/>
  <c r="L80" i="75"/>
  <c r="K80" i="75"/>
  <c r="V132" i="75"/>
  <c r="W132" i="75"/>
  <c r="H80" i="75"/>
  <c r="I80" i="75"/>
  <c r="R79" i="75"/>
  <c r="M79" i="75"/>
  <c r="L79" i="75"/>
  <c r="K79" i="75"/>
  <c r="H79" i="75"/>
  <c r="I79" i="75"/>
  <c r="R78" i="75"/>
  <c r="M78" i="75"/>
  <c r="L78" i="75"/>
  <c r="K78" i="75"/>
  <c r="V111" i="75"/>
  <c r="W111" i="75"/>
  <c r="H78" i="75"/>
  <c r="I78" i="75"/>
  <c r="R77" i="75"/>
  <c r="M77" i="75"/>
  <c r="L77" i="75"/>
  <c r="K77" i="75"/>
  <c r="V20" i="75"/>
  <c r="W20" i="75"/>
  <c r="H77" i="75"/>
  <c r="I77" i="75"/>
  <c r="R76" i="75"/>
  <c r="M76" i="75"/>
  <c r="L76" i="75"/>
  <c r="K76" i="75"/>
  <c r="V105" i="75"/>
  <c r="W105" i="75"/>
  <c r="H76" i="75"/>
  <c r="I76" i="75"/>
  <c r="R75" i="75"/>
  <c r="M75" i="75"/>
  <c r="L75" i="75"/>
  <c r="K75" i="75"/>
  <c r="V147" i="75"/>
  <c r="W147" i="75"/>
  <c r="H75" i="75"/>
  <c r="I75" i="75"/>
  <c r="R74" i="75"/>
  <c r="M74" i="75"/>
  <c r="L74" i="75"/>
  <c r="K74" i="75"/>
  <c r="H74" i="75"/>
  <c r="I74" i="75"/>
  <c r="R73" i="75"/>
  <c r="M73" i="75"/>
  <c r="L73" i="75"/>
  <c r="K73" i="75"/>
  <c r="V139" i="75"/>
  <c r="W139" i="75"/>
  <c r="H73" i="75"/>
  <c r="I73" i="75"/>
  <c r="R72" i="75"/>
  <c r="M72" i="75"/>
  <c r="L72" i="75"/>
  <c r="K72" i="75"/>
  <c r="V116" i="75"/>
  <c r="W116" i="75"/>
  <c r="H72" i="75"/>
  <c r="I72" i="75"/>
  <c r="R70" i="75"/>
  <c r="M70" i="75"/>
  <c r="L70" i="75"/>
  <c r="K70" i="75"/>
  <c r="V90" i="75"/>
  <c r="W90" i="75"/>
  <c r="H70" i="75"/>
  <c r="I70" i="75"/>
  <c r="R24" i="75"/>
  <c r="L24" i="75"/>
  <c r="V122" i="75"/>
  <c r="W122" i="75"/>
  <c r="H24" i="75"/>
  <c r="I24" i="75"/>
  <c r="R69" i="75"/>
  <c r="M69" i="75"/>
  <c r="L69" i="75"/>
  <c r="K69" i="75"/>
  <c r="V119" i="75"/>
  <c r="W119" i="75"/>
  <c r="H69" i="75"/>
  <c r="I69" i="75"/>
  <c r="R68" i="75"/>
  <c r="M68" i="75"/>
  <c r="L68" i="75"/>
  <c r="K68" i="75"/>
  <c r="H68" i="75"/>
  <c r="I68" i="75"/>
  <c r="R67" i="75"/>
  <c r="M67" i="75"/>
  <c r="L67" i="75"/>
  <c r="H67" i="75"/>
  <c r="I67" i="75"/>
  <c r="R66" i="75"/>
  <c r="M66" i="75"/>
  <c r="L66" i="75"/>
  <c r="K66" i="75"/>
  <c r="V125" i="75"/>
  <c r="W125" i="75"/>
  <c r="H66" i="75"/>
  <c r="I66" i="75"/>
  <c r="R65" i="75"/>
  <c r="M65" i="75"/>
  <c r="L65" i="75"/>
  <c r="K65" i="75"/>
  <c r="H65" i="75"/>
  <c r="I65" i="75"/>
  <c r="R64" i="75"/>
  <c r="M64" i="75"/>
  <c r="L64" i="75"/>
  <c r="K64" i="75"/>
  <c r="V75" i="75"/>
  <c r="W75" i="75"/>
  <c r="H64" i="75"/>
  <c r="I64" i="75"/>
  <c r="R63" i="75"/>
  <c r="M63" i="75"/>
  <c r="L63" i="75"/>
  <c r="K63" i="75"/>
  <c r="H63" i="75"/>
  <c r="I63" i="75"/>
  <c r="R62" i="75"/>
  <c r="M62" i="75"/>
  <c r="L62" i="75"/>
  <c r="K62" i="75"/>
  <c r="V120" i="75"/>
  <c r="W120" i="75"/>
  <c r="H62" i="75"/>
  <c r="I62" i="75"/>
  <c r="R61" i="75"/>
  <c r="M61" i="75"/>
  <c r="L61" i="75"/>
  <c r="K61" i="75"/>
  <c r="V131" i="75"/>
  <c r="W131" i="75"/>
  <c r="H61" i="75"/>
  <c r="I61" i="75"/>
  <c r="R59" i="75"/>
  <c r="M59" i="75"/>
  <c r="L59" i="75"/>
  <c r="K59" i="75"/>
  <c r="H59" i="75"/>
  <c r="I59" i="75"/>
  <c r="R57" i="75"/>
  <c r="K57" i="75"/>
  <c r="H57" i="75"/>
  <c r="I57" i="75"/>
  <c r="R56" i="75"/>
  <c r="M56" i="75"/>
  <c r="L56" i="75"/>
  <c r="K56" i="75"/>
  <c r="V59" i="75"/>
  <c r="W59" i="75"/>
  <c r="H56" i="75"/>
  <c r="I56" i="75"/>
  <c r="R55" i="75"/>
  <c r="M55" i="75"/>
  <c r="L55" i="75"/>
  <c r="K55" i="75"/>
  <c r="V85" i="75"/>
  <c r="W85" i="75"/>
  <c r="H55" i="75"/>
  <c r="I55" i="75"/>
  <c r="K54" i="75"/>
  <c r="R54" i="75"/>
  <c r="V110" i="75"/>
  <c r="W110" i="75"/>
  <c r="H54" i="75"/>
  <c r="I54" i="75"/>
  <c r="R53" i="75"/>
  <c r="M53" i="75"/>
  <c r="L53" i="75"/>
  <c r="H53" i="75"/>
  <c r="I53" i="75"/>
  <c r="R21" i="75"/>
  <c r="L21" i="75"/>
  <c r="V57" i="75"/>
  <c r="W57" i="75"/>
  <c r="R52" i="75"/>
  <c r="K52" i="75"/>
  <c r="V88" i="75"/>
  <c r="W88" i="75"/>
  <c r="H52" i="75"/>
  <c r="I52" i="75"/>
  <c r="R51" i="75"/>
  <c r="M51" i="75"/>
  <c r="L51" i="75"/>
  <c r="K51" i="75"/>
  <c r="V148" i="75"/>
  <c r="W148" i="75"/>
  <c r="H51" i="75"/>
  <c r="I51" i="75"/>
  <c r="R50" i="75"/>
  <c r="M50" i="75"/>
  <c r="L50" i="75"/>
  <c r="K50" i="75"/>
  <c r="V54" i="75"/>
  <c r="W54" i="75"/>
  <c r="H50" i="75"/>
  <c r="I50" i="75"/>
  <c r="R49" i="75"/>
  <c r="M49" i="75"/>
  <c r="L49" i="75"/>
  <c r="K49" i="75"/>
  <c r="V62" i="75"/>
  <c r="W62" i="75"/>
  <c r="H49" i="75"/>
  <c r="I49" i="75"/>
  <c r="R48" i="75"/>
  <c r="M48" i="75"/>
  <c r="L48" i="75"/>
  <c r="K48" i="75"/>
  <c r="V138" i="75"/>
  <c r="W138" i="75"/>
  <c r="H48" i="75"/>
  <c r="I48" i="75"/>
  <c r="R47" i="75"/>
  <c r="M47" i="75"/>
  <c r="L47" i="75"/>
  <c r="K47" i="75"/>
  <c r="V137" i="75"/>
  <c r="W137" i="75"/>
  <c r="H47" i="75"/>
  <c r="I47" i="75"/>
  <c r="R46" i="75"/>
  <c r="M46" i="75"/>
  <c r="L46" i="75"/>
  <c r="K46" i="75"/>
  <c r="V89" i="75"/>
  <c r="W89" i="75"/>
  <c r="H46" i="75"/>
  <c r="I46" i="75"/>
  <c r="R45" i="75"/>
  <c r="M45" i="75"/>
  <c r="L45" i="75"/>
  <c r="K45" i="75"/>
  <c r="V70" i="75"/>
  <c r="W70" i="75"/>
  <c r="H45" i="75"/>
  <c r="I45" i="75"/>
  <c r="V146" i="75"/>
  <c r="W146" i="75"/>
  <c r="R44" i="75"/>
  <c r="H44" i="75"/>
  <c r="I44" i="75"/>
  <c r="R152" i="75"/>
  <c r="M152" i="75"/>
  <c r="L152" i="75"/>
  <c r="K152" i="75"/>
  <c r="V152" i="75"/>
  <c r="W152" i="75"/>
  <c r="H152" i="75"/>
  <c r="I152" i="75"/>
  <c r="R43" i="75"/>
  <c r="M43" i="75"/>
  <c r="L43" i="75"/>
  <c r="K43" i="75"/>
  <c r="V108" i="75"/>
  <c r="W108" i="75"/>
  <c r="H43" i="75"/>
  <c r="I43" i="75"/>
  <c r="R42" i="75"/>
  <c r="M42" i="75"/>
  <c r="L42" i="75"/>
  <c r="K42" i="75"/>
  <c r="H42" i="75"/>
  <c r="I42" i="75"/>
  <c r="R41" i="75"/>
  <c r="M41" i="75"/>
  <c r="L41" i="75"/>
  <c r="K41" i="75"/>
  <c r="V65" i="75"/>
  <c r="W65" i="75"/>
  <c r="H41" i="75"/>
  <c r="I41" i="75"/>
  <c r="R40" i="75"/>
  <c r="M40" i="75"/>
  <c r="L40" i="75"/>
  <c r="K40" i="75"/>
  <c r="H40" i="75"/>
  <c r="I40" i="75"/>
  <c r="R39" i="75"/>
  <c r="M39" i="75"/>
  <c r="L39" i="75"/>
  <c r="K39" i="75"/>
  <c r="V142" i="75"/>
  <c r="W142" i="75"/>
  <c r="H39" i="75"/>
  <c r="I39" i="75"/>
  <c r="R38" i="75"/>
  <c r="M38" i="75"/>
  <c r="L38" i="75"/>
  <c r="K38" i="75"/>
  <c r="V40" i="75"/>
  <c r="W40" i="75"/>
  <c r="H38" i="75"/>
  <c r="I38" i="75"/>
  <c r="R36" i="75"/>
  <c r="K36" i="75"/>
  <c r="V109" i="75"/>
  <c r="W109" i="75"/>
  <c r="H36" i="75"/>
  <c r="I36" i="75"/>
  <c r="R35" i="75"/>
  <c r="M35" i="75"/>
  <c r="L35" i="75"/>
  <c r="K35" i="75"/>
  <c r="V79" i="75"/>
  <c r="W79" i="75"/>
  <c r="H35" i="75"/>
  <c r="I35" i="75"/>
  <c r="R34" i="75"/>
  <c r="M34" i="75"/>
  <c r="L34" i="75"/>
  <c r="K34" i="75"/>
  <c r="V144" i="75"/>
  <c r="W144" i="75"/>
  <c r="H34" i="75"/>
  <c r="I34" i="75"/>
  <c r="R33" i="75"/>
  <c r="M33" i="75"/>
  <c r="L33" i="75"/>
  <c r="K33" i="75"/>
  <c r="H33" i="75"/>
  <c r="I33" i="75"/>
  <c r="R32" i="75"/>
  <c r="M32" i="75"/>
  <c r="L32" i="75"/>
  <c r="K32" i="75"/>
  <c r="V107" i="75"/>
  <c r="W107" i="75"/>
  <c r="H32" i="75"/>
  <c r="I32" i="75"/>
  <c r="R31" i="75"/>
  <c r="M31" i="75"/>
  <c r="L31" i="75"/>
  <c r="K31" i="75"/>
  <c r="V101" i="75"/>
  <c r="W101" i="75"/>
  <c r="H31" i="75"/>
  <c r="I31" i="75"/>
  <c r="R30" i="75"/>
  <c r="M30" i="75"/>
  <c r="L30" i="75"/>
  <c r="K30" i="75"/>
  <c r="V48" i="75"/>
  <c r="W48" i="75"/>
  <c r="H30" i="75"/>
  <c r="I30" i="75"/>
  <c r="R29" i="75"/>
  <c r="M29" i="75"/>
  <c r="L29" i="75"/>
  <c r="K29" i="75"/>
  <c r="V24" i="75"/>
  <c r="W24" i="75"/>
  <c r="H29" i="75"/>
  <c r="I29" i="75"/>
  <c r="R37" i="75"/>
  <c r="K37" i="75"/>
  <c r="V130" i="75"/>
  <c r="W130" i="75"/>
  <c r="H37" i="75"/>
  <c r="I37" i="75"/>
  <c r="R136" i="75"/>
  <c r="M136" i="75"/>
  <c r="L136" i="75"/>
  <c r="K136" i="75"/>
  <c r="H136" i="75"/>
  <c r="I136" i="75"/>
  <c r="R27" i="75"/>
  <c r="V13" i="75"/>
  <c r="W13" i="75"/>
  <c r="H27" i="75"/>
  <c r="I27" i="75"/>
  <c r="R18" i="75"/>
  <c r="L18" i="75"/>
  <c r="V50" i="75"/>
  <c r="W50" i="75"/>
  <c r="R26" i="75"/>
  <c r="L26" i="75"/>
  <c r="V104" i="75"/>
  <c r="W104" i="75"/>
  <c r="H26" i="75"/>
  <c r="I26" i="75"/>
  <c r="R25" i="75"/>
  <c r="L25" i="75"/>
  <c r="V27" i="75"/>
  <c r="W27" i="75"/>
  <c r="H25" i="75"/>
  <c r="I25" i="75"/>
  <c r="R60" i="75"/>
  <c r="M60" i="75"/>
  <c r="L60" i="75"/>
  <c r="K60" i="75"/>
  <c r="V86" i="75"/>
  <c r="W86" i="75"/>
  <c r="H60" i="75"/>
  <c r="I60" i="75"/>
  <c r="R58" i="75"/>
  <c r="V94" i="75"/>
  <c r="W94" i="75"/>
  <c r="H58" i="75"/>
  <c r="I58" i="75"/>
  <c r="V64" i="75"/>
  <c r="W64" i="75"/>
  <c r="R22" i="75"/>
  <c r="H22" i="75"/>
  <c r="I22" i="75"/>
  <c r="V103" i="75"/>
  <c r="W103" i="75"/>
  <c r="H93" i="75"/>
  <c r="I93" i="75"/>
  <c r="H143" i="75"/>
  <c r="I143" i="75"/>
  <c r="H23" i="75"/>
  <c r="I23" i="75"/>
  <c r="H85" i="75"/>
  <c r="I85" i="75"/>
  <c r="R11" i="75"/>
  <c r="R6" i="75"/>
  <c r="R116" i="75"/>
  <c r="V76" i="75"/>
  <c r="W76" i="75"/>
  <c r="H71" i="75"/>
  <c r="I71" i="75"/>
  <c r="V127" i="75"/>
  <c r="W127" i="75"/>
  <c r="V140" i="75"/>
  <c r="W140" i="75"/>
  <c r="V60" i="75"/>
  <c r="W60" i="75"/>
  <c r="V129" i="75"/>
  <c r="W129" i="75"/>
  <c r="V41" i="75"/>
  <c r="W41" i="75"/>
  <c r="V38" i="75"/>
  <c r="W38" i="75"/>
  <c r="V43" i="75"/>
  <c r="W43" i="75"/>
  <c r="V39" i="75"/>
  <c r="W39" i="75"/>
  <c r="V52" i="75"/>
  <c r="W52" i="75"/>
  <c r="V56" i="75"/>
  <c r="W56" i="75"/>
  <c r="V30" i="75"/>
  <c r="W30" i="75"/>
  <c r="V97" i="75"/>
  <c r="W97" i="75"/>
  <c r="V35" i="75"/>
  <c r="W35" i="75"/>
  <c r="V55" i="75"/>
  <c r="W55" i="75"/>
  <c r="V102" i="75"/>
  <c r="W102" i="75"/>
  <c r="V74" i="75"/>
  <c r="W74" i="75"/>
  <c r="V99" i="75"/>
  <c r="W99" i="75"/>
  <c r="V14" i="75"/>
  <c r="W14" i="75"/>
  <c r="V78" i="75"/>
  <c r="W78" i="75"/>
  <c r="V34" i="75"/>
  <c r="W34" i="75"/>
  <c r="V87" i="75"/>
  <c r="W87" i="75"/>
  <c r="V53" i="75"/>
  <c r="W53" i="75"/>
  <c r="V31" i="75"/>
  <c r="W31" i="75"/>
  <c r="V18" i="75"/>
  <c r="W18" i="75"/>
  <c r="V80" i="75"/>
  <c r="W80" i="75"/>
  <c r="V73" i="75"/>
  <c r="W73" i="75"/>
  <c r="V98" i="75"/>
  <c r="W98" i="75"/>
  <c r="V33" i="75"/>
  <c r="W33" i="75"/>
  <c r="V46" i="75"/>
  <c r="W46" i="75"/>
  <c r="V47" i="75"/>
  <c r="W47" i="75"/>
  <c r="V92" i="75"/>
  <c r="W92" i="75"/>
  <c r="V51" i="75"/>
  <c r="W51" i="75"/>
  <c r="V112" i="75"/>
  <c r="W112" i="75"/>
  <c r="V66" i="75"/>
  <c r="W66" i="75"/>
  <c r="V96" i="75"/>
  <c r="W96" i="75"/>
  <c r="V37" i="75"/>
  <c r="W37" i="75"/>
  <c r="V45" i="75"/>
  <c r="W45" i="75"/>
  <c r="V91" i="75"/>
  <c r="W91" i="75"/>
  <c r="V67" i="75"/>
  <c r="W67" i="75"/>
  <c r="V77" i="75"/>
  <c r="W77" i="75"/>
  <c r="V61" i="75"/>
  <c r="W61" i="75"/>
  <c r="V69" i="75"/>
  <c r="W69" i="75"/>
  <c r="V21" i="75"/>
  <c r="W21" i="75"/>
  <c r="V136" i="75"/>
  <c r="W136" i="75"/>
  <c r="V26" i="75"/>
  <c r="W26" i="75"/>
  <c r="V25" i="75"/>
  <c r="W25" i="75"/>
  <c r="V81" i="75"/>
  <c r="W81" i="75"/>
  <c r="V84" i="75"/>
  <c r="W84" i="75"/>
  <c r="V42" i="75"/>
  <c r="W42" i="75"/>
  <c r="V72" i="75"/>
  <c r="W72" i="75"/>
  <c r="V95" i="75"/>
  <c r="W95" i="75"/>
  <c r="V82" i="75"/>
  <c r="W82" i="75"/>
  <c r="V29" i="75"/>
  <c r="W29" i="75"/>
  <c r="V10" i="75"/>
  <c r="W10" i="75"/>
  <c r="V118" i="75"/>
  <c r="W118" i="75"/>
  <c r="R143" i="75"/>
  <c r="V114" i="75"/>
  <c r="W114" i="75"/>
  <c r="R17" i="75"/>
  <c r="V68" i="75"/>
  <c r="W68" i="75"/>
  <c r="R15" i="75"/>
  <c r="V124" i="75"/>
  <c r="W124" i="75"/>
  <c r="R16" i="75"/>
  <c r="V100" i="75"/>
  <c r="W100" i="75"/>
  <c r="R85" i="75"/>
  <c r="V113" i="75"/>
  <c r="W113" i="75"/>
  <c r="R93" i="75"/>
  <c r="V32" i="75"/>
  <c r="W32" i="75"/>
  <c r="V36" i="75"/>
  <c r="W36" i="75"/>
  <c r="R71" i="75"/>
  <c r="R23" i="75"/>
  <c r="V83" i="75"/>
  <c r="W83" i="75"/>
  <c r="R20" i="75"/>
  <c r="V49" i="75"/>
  <c r="W49" i="75"/>
  <c r="R130" i="75"/>
  <c r="V23" i="75"/>
  <c r="W23" i="75"/>
  <c r="V63" i="75"/>
  <c r="W63" i="75"/>
  <c r="V145" i="75"/>
  <c r="W145" i="75"/>
  <c r="V37" i="74"/>
  <c r="W37" i="74"/>
  <c r="V43" i="74"/>
  <c r="W43" i="74"/>
  <c r="V47" i="74"/>
  <c r="W47" i="74"/>
  <c r="V50" i="74"/>
  <c r="W50" i="74"/>
  <c r="V51" i="74"/>
  <c r="W51" i="74"/>
  <c r="V58" i="74"/>
  <c r="W58" i="74"/>
  <c r="V66" i="74"/>
  <c r="W66" i="74"/>
  <c r="V80" i="74"/>
  <c r="W80" i="74"/>
  <c r="V90" i="74"/>
  <c r="W90" i="74"/>
  <c r="V99" i="74"/>
  <c r="W99" i="74"/>
  <c r="V106" i="74"/>
  <c r="W106" i="74"/>
  <c r="V113" i="74"/>
  <c r="W113" i="74"/>
  <c r="V129" i="74"/>
  <c r="W129" i="74"/>
  <c r="V145" i="74"/>
  <c r="W145" i="74"/>
  <c r="K11" i="74"/>
  <c r="V11" i="74"/>
  <c r="W11" i="74"/>
  <c r="K8" i="74"/>
  <c r="V8" i="74"/>
  <c r="W8" i="74"/>
  <c r="K9" i="74"/>
  <c r="V9" i="74"/>
  <c r="W9" i="74"/>
  <c r="K10" i="74"/>
  <c r="V10" i="74"/>
  <c r="W10" i="74"/>
  <c r="R10" i="74"/>
  <c r="R11" i="74"/>
  <c r="R9" i="74"/>
  <c r="R8" i="74"/>
  <c r="H132" i="74"/>
  <c r="I132" i="74"/>
  <c r="K132" i="74"/>
  <c r="V132" i="74"/>
  <c r="W132" i="74"/>
  <c r="L132" i="74"/>
  <c r="M132" i="74"/>
  <c r="H111" i="74"/>
  <c r="I111" i="74"/>
  <c r="K111" i="74"/>
  <c r="V111" i="74"/>
  <c r="W111" i="74"/>
  <c r="L111" i="74"/>
  <c r="M111" i="74"/>
  <c r="H83" i="74"/>
  <c r="I83" i="74"/>
  <c r="K83" i="74"/>
  <c r="V83" i="74"/>
  <c r="W83" i="74"/>
  <c r="L83" i="74"/>
  <c r="M83" i="74"/>
  <c r="H7" i="74"/>
  <c r="I7" i="74"/>
  <c r="K7" i="74"/>
  <c r="H95" i="74"/>
  <c r="I95" i="74"/>
  <c r="K95" i="74"/>
  <c r="V95" i="74"/>
  <c r="W95" i="74"/>
  <c r="L95" i="74"/>
  <c r="M95" i="74"/>
  <c r="H19" i="74"/>
  <c r="I19" i="74"/>
  <c r="K19" i="74"/>
  <c r="R19" i="74"/>
  <c r="H96" i="74"/>
  <c r="I96" i="74"/>
  <c r="K96" i="74"/>
  <c r="V96" i="74"/>
  <c r="W96" i="74"/>
  <c r="L96" i="74"/>
  <c r="M96" i="74"/>
  <c r="H117" i="74"/>
  <c r="I117" i="74"/>
  <c r="K117" i="74"/>
  <c r="V117" i="74"/>
  <c r="W117" i="74"/>
  <c r="L117" i="74"/>
  <c r="M117" i="74"/>
  <c r="H76" i="74"/>
  <c r="I76" i="74"/>
  <c r="K76" i="74"/>
  <c r="V76" i="74"/>
  <c r="W76" i="74"/>
  <c r="L76" i="74"/>
  <c r="M76" i="74"/>
  <c r="H59" i="74"/>
  <c r="I59" i="74"/>
  <c r="K59" i="74"/>
  <c r="V59" i="74"/>
  <c r="W59" i="74"/>
  <c r="L59" i="74"/>
  <c r="M59" i="74"/>
  <c r="H12" i="74"/>
  <c r="I12" i="74"/>
  <c r="K12" i="74"/>
  <c r="H54" i="74"/>
  <c r="I54" i="74"/>
  <c r="K54" i="74"/>
  <c r="V54" i="74"/>
  <c r="W54" i="74"/>
  <c r="L54" i="74"/>
  <c r="M54" i="74"/>
  <c r="H26" i="74"/>
  <c r="I26" i="74"/>
  <c r="K26" i="74"/>
  <c r="V26" i="74"/>
  <c r="W26" i="74"/>
  <c r="L26" i="74"/>
  <c r="M26" i="74"/>
  <c r="H18" i="74"/>
  <c r="I18" i="74"/>
  <c r="K18" i="74"/>
  <c r="H34" i="74"/>
  <c r="I34" i="74"/>
  <c r="K34" i="74"/>
  <c r="L34" i="74"/>
  <c r="M34" i="74"/>
  <c r="H20" i="74"/>
  <c r="I20" i="74"/>
  <c r="K20" i="74"/>
  <c r="L20" i="74"/>
  <c r="M20" i="74"/>
  <c r="W228" i="74"/>
  <c r="R228" i="74"/>
  <c r="K228" i="74"/>
  <c r="H228" i="74"/>
  <c r="I228" i="74"/>
  <c r="R227" i="74"/>
  <c r="M227" i="74"/>
  <c r="L227" i="74"/>
  <c r="K227" i="74"/>
  <c r="V227" i="74"/>
  <c r="W227" i="74"/>
  <c r="H227" i="74"/>
  <c r="I227" i="74"/>
  <c r="R226" i="74"/>
  <c r="M226" i="74"/>
  <c r="L226" i="74"/>
  <c r="K226" i="74"/>
  <c r="V226" i="74"/>
  <c r="W226" i="74"/>
  <c r="H226" i="74"/>
  <c r="I226" i="74"/>
  <c r="R225" i="74"/>
  <c r="K225" i="74"/>
  <c r="V225" i="74"/>
  <c r="W225" i="74"/>
  <c r="I225" i="74"/>
  <c r="H225" i="74"/>
  <c r="R224" i="74"/>
  <c r="M224" i="74"/>
  <c r="L224" i="74"/>
  <c r="K224" i="74"/>
  <c r="V224" i="74"/>
  <c r="W224" i="74"/>
  <c r="H224" i="74"/>
  <c r="I224" i="74"/>
  <c r="R223" i="74"/>
  <c r="M223" i="74"/>
  <c r="L223" i="74"/>
  <c r="K223" i="74"/>
  <c r="V223" i="74"/>
  <c r="W223" i="74"/>
  <c r="I223" i="74"/>
  <c r="H223" i="74"/>
  <c r="R222" i="74"/>
  <c r="K222" i="74"/>
  <c r="V222" i="74"/>
  <c r="W222" i="74"/>
  <c r="H222" i="74"/>
  <c r="I222" i="74"/>
  <c r="R221" i="74"/>
  <c r="M221" i="74"/>
  <c r="L221" i="74"/>
  <c r="K221" i="74"/>
  <c r="V221" i="74"/>
  <c r="H221" i="74"/>
  <c r="I221" i="74"/>
  <c r="R220" i="74"/>
  <c r="M220" i="74"/>
  <c r="L220" i="74"/>
  <c r="K220" i="74"/>
  <c r="V220" i="74"/>
  <c r="H220" i="74"/>
  <c r="I220" i="74"/>
  <c r="R219" i="74"/>
  <c r="M219" i="74"/>
  <c r="L219" i="74"/>
  <c r="K219" i="74"/>
  <c r="V219" i="74"/>
  <c r="H219" i="74"/>
  <c r="I219" i="74"/>
  <c r="R218" i="74"/>
  <c r="M218" i="74"/>
  <c r="L218" i="74"/>
  <c r="K218" i="74"/>
  <c r="V218" i="74"/>
  <c r="W218" i="74"/>
  <c r="H218" i="74"/>
  <c r="I218" i="74"/>
  <c r="R217" i="74"/>
  <c r="M217" i="74"/>
  <c r="L217" i="74"/>
  <c r="K217" i="74"/>
  <c r="V217" i="74"/>
  <c r="W217" i="74"/>
  <c r="H217" i="74"/>
  <c r="I217" i="74"/>
  <c r="R216" i="74"/>
  <c r="M216" i="74"/>
  <c r="L216" i="74"/>
  <c r="K216" i="74"/>
  <c r="V216" i="74"/>
  <c r="W216" i="74"/>
  <c r="H216" i="74"/>
  <c r="I216" i="74"/>
  <c r="R215" i="74"/>
  <c r="M215" i="74"/>
  <c r="L215" i="74"/>
  <c r="K215" i="74"/>
  <c r="V215" i="74"/>
  <c r="I215" i="74"/>
  <c r="H215" i="74"/>
  <c r="R214" i="74"/>
  <c r="M214" i="74"/>
  <c r="L214" i="74"/>
  <c r="K214" i="74"/>
  <c r="V214" i="74"/>
  <c r="W214" i="74"/>
  <c r="H214" i="74"/>
  <c r="I214" i="74"/>
  <c r="R213" i="74"/>
  <c r="M213" i="74"/>
  <c r="L213" i="74"/>
  <c r="K213" i="74"/>
  <c r="V213" i="74"/>
  <c r="W213" i="74"/>
  <c r="I213" i="74"/>
  <c r="H213" i="74"/>
  <c r="R212" i="74"/>
  <c r="M212" i="74"/>
  <c r="L212" i="74"/>
  <c r="K212" i="74"/>
  <c r="V212" i="74"/>
  <c r="W212" i="74"/>
  <c r="H212" i="74"/>
  <c r="I212" i="74"/>
  <c r="R211" i="74"/>
  <c r="M211" i="74"/>
  <c r="L211" i="74"/>
  <c r="K211" i="74"/>
  <c r="V211" i="74"/>
  <c r="W211" i="74"/>
  <c r="H211" i="74"/>
  <c r="I211" i="74"/>
  <c r="R210" i="74"/>
  <c r="M210" i="74"/>
  <c r="L210" i="74"/>
  <c r="K210" i="74"/>
  <c r="V210" i="74"/>
  <c r="W210" i="74"/>
  <c r="H210" i="74"/>
  <c r="I210" i="74"/>
  <c r="V209" i="74"/>
  <c r="W209" i="74"/>
  <c r="R209" i="74"/>
  <c r="K209" i="74"/>
  <c r="H209" i="74"/>
  <c r="I209" i="74"/>
  <c r="R208" i="74"/>
  <c r="M208" i="74"/>
  <c r="L208" i="74"/>
  <c r="K208" i="74"/>
  <c r="V208" i="74"/>
  <c r="W208" i="74"/>
  <c r="H208" i="74"/>
  <c r="I208" i="74"/>
  <c r="R207" i="74"/>
  <c r="M207" i="74"/>
  <c r="L207" i="74"/>
  <c r="K207" i="74"/>
  <c r="V207" i="74"/>
  <c r="W207" i="74"/>
  <c r="H207" i="74"/>
  <c r="I207" i="74"/>
  <c r="R206" i="74"/>
  <c r="M206" i="74"/>
  <c r="L206" i="74"/>
  <c r="K206" i="74"/>
  <c r="V206" i="74"/>
  <c r="W206" i="74"/>
  <c r="H206" i="74"/>
  <c r="I206" i="74"/>
  <c r="R205" i="74"/>
  <c r="K205" i="74"/>
  <c r="V205" i="74"/>
  <c r="W205" i="74"/>
  <c r="H205" i="74"/>
  <c r="I205" i="74"/>
  <c r="R204" i="74"/>
  <c r="M204" i="74"/>
  <c r="L204" i="74"/>
  <c r="K204" i="74"/>
  <c r="V204" i="74"/>
  <c r="W204" i="74"/>
  <c r="H204" i="74"/>
  <c r="I204" i="74"/>
  <c r="R203" i="74"/>
  <c r="M203" i="74"/>
  <c r="L203" i="74"/>
  <c r="K203" i="74"/>
  <c r="V203" i="74"/>
  <c r="W203" i="74"/>
  <c r="H203" i="74"/>
  <c r="I203" i="74"/>
  <c r="R202" i="74"/>
  <c r="M202" i="74"/>
  <c r="L202" i="74"/>
  <c r="K202" i="74"/>
  <c r="V202" i="74"/>
  <c r="W202" i="74"/>
  <c r="H202" i="74"/>
  <c r="I202" i="74"/>
  <c r="R201" i="74"/>
  <c r="M201" i="74"/>
  <c r="L201" i="74"/>
  <c r="K201" i="74"/>
  <c r="V201" i="74"/>
  <c r="I201" i="74"/>
  <c r="H201" i="74"/>
  <c r="R200" i="74"/>
  <c r="M200" i="74"/>
  <c r="L200" i="74"/>
  <c r="K200" i="74"/>
  <c r="V200" i="74"/>
  <c r="W200" i="74"/>
  <c r="H200" i="74"/>
  <c r="I200" i="74"/>
  <c r="R199" i="74"/>
  <c r="M199" i="74"/>
  <c r="L199" i="74"/>
  <c r="K199" i="74"/>
  <c r="V199" i="74"/>
  <c r="W199" i="74"/>
  <c r="H199" i="74"/>
  <c r="I199" i="74"/>
  <c r="R198" i="74"/>
  <c r="M198" i="74"/>
  <c r="L198" i="74"/>
  <c r="K198" i="74"/>
  <c r="V198" i="74"/>
  <c r="H198" i="74"/>
  <c r="I198" i="74"/>
  <c r="R197" i="74"/>
  <c r="M197" i="74"/>
  <c r="L197" i="74"/>
  <c r="K197" i="74"/>
  <c r="V197" i="74"/>
  <c r="W197" i="74"/>
  <c r="H197" i="74"/>
  <c r="I197" i="74"/>
  <c r="R196" i="74"/>
  <c r="M196" i="74"/>
  <c r="L196" i="74"/>
  <c r="K196" i="74"/>
  <c r="V196" i="74"/>
  <c r="W196" i="74"/>
  <c r="H196" i="74"/>
  <c r="I196" i="74"/>
  <c r="R195" i="74"/>
  <c r="M195" i="74"/>
  <c r="L195" i="74"/>
  <c r="K195" i="74"/>
  <c r="V195" i="74"/>
  <c r="W195" i="74"/>
  <c r="H195" i="74"/>
  <c r="I195" i="74"/>
  <c r="R194" i="74"/>
  <c r="M194" i="74"/>
  <c r="L194" i="74"/>
  <c r="K194" i="74"/>
  <c r="V194" i="74"/>
  <c r="W194" i="74"/>
  <c r="H194" i="74"/>
  <c r="I194" i="74"/>
  <c r="R193" i="74"/>
  <c r="M193" i="74"/>
  <c r="L193" i="74"/>
  <c r="K193" i="74"/>
  <c r="V193" i="74"/>
  <c r="W193" i="74"/>
  <c r="H193" i="74"/>
  <c r="I193" i="74"/>
  <c r="R192" i="74"/>
  <c r="M192" i="74"/>
  <c r="L192" i="74"/>
  <c r="K192" i="74"/>
  <c r="V192" i="74"/>
  <c r="W192" i="74"/>
  <c r="H192" i="74"/>
  <c r="I192" i="74"/>
  <c r="R191" i="74"/>
  <c r="M191" i="74"/>
  <c r="L191" i="74"/>
  <c r="K191" i="74"/>
  <c r="V191" i="74"/>
  <c r="W191" i="74"/>
  <c r="H191" i="74"/>
  <c r="I191" i="74"/>
  <c r="R190" i="74"/>
  <c r="M190" i="74"/>
  <c r="L190" i="74"/>
  <c r="K190" i="74"/>
  <c r="V190" i="74"/>
  <c r="W190" i="74"/>
  <c r="H190" i="74"/>
  <c r="I190" i="74"/>
  <c r="R189" i="74"/>
  <c r="M189" i="74"/>
  <c r="L189" i="74"/>
  <c r="K189" i="74"/>
  <c r="V189" i="74"/>
  <c r="W189" i="74"/>
  <c r="H189" i="74"/>
  <c r="I189" i="74"/>
  <c r="R188" i="74"/>
  <c r="M188" i="74"/>
  <c r="L188" i="74"/>
  <c r="K188" i="74"/>
  <c r="V188" i="74"/>
  <c r="W188" i="74"/>
  <c r="H188" i="74"/>
  <c r="I188" i="74"/>
  <c r="R187" i="74"/>
  <c r="M187" i="74"/>
  <c r="L187" i="74"/>
  <c r="K187" i="74"/>
  <c r="V187" i="74"/>
  <c r="H187" i="74"/>
  <c r="I187" i="74"/>
  <c r="R186" i="74"/>
  <c r="M186" i="74"/>
  <c r="L186" i="74"/>
  <c r="K186" i="74"/>
  <c r="V186" i="74"/>
  <c r="W186" i="74"/>
  <c r="I186" i="74"/>
  <c r="H186" i="74"/>
  <c r="R185" i="74"/>
  <c r="M185" i="74"/>
  <c r="L185" i="74"/>
  <c r="K185" i="74"/>
  <c r="V185" i="74"/>
  <c r="W185" i="74"/>
  <c r="H185" i="74"/>
  <c r="I185" i="74"/>
  <c r="R184" i="74"/>
  <c r="M184" i="74"/>
  <c r="L184" i="74"/>
  <c r="K184" i="74"/>
  <c r="V184" i="74"/>
  <c r="W184" i="74"/>
  <c r="I184" i="74"/>
  <c r="H184" i="74"/>
  <c r="R183" i="74"/>
  <c r="M183" i="74"/>
  <c r="L183" i="74"/>
  <c r="K183" i="74"/>
  <c r="V183" i="74"/>
  <c r="W183" i="74"/>
  <c r="H183" i="74"/>
  <c r="I183" i="74"/>
  <c r="R182" i="74"/>
  <c r="M182" i="74"/>
  <c r="L182" i="74"/>
  <c r="K182" i="74"/>
  <c r="V182" i="74"/>
  <c r="I182" i="74"/>
  <c r="H182" i="74"/>
  <c r="R181" i="74"/>
  <c r="K181" i="74"/>
  <c r="V181" i="74"/>
  <c r="W181" i="74"/>
  <c r="H181" i="74"/>
  <c r="I181" i="74"/>
  <c r="R180" i="74"/>
  <c r="M180" i="74"/>
  <c r="L180" i="74"/>
  <c r="K180" i="74"/>
  <c r="V180" i="74"/>
  <c r="W180" i="74"/>
  <c r="H180" i="74"/>
  <c r="I180" i="74"/>
  <c r="R179" i="74"/>
  <c r="M179" i="74"/>
  <c r="L179" i="74"/>
  <c r="K179" i="74"/>
  <c r="V179" i="74"/>
  <c r="W179" i="74"/>
  <c r="H179" i="74"/>
  <c r="I179" i="74"/>
  <c r="R178" i="74"/>
  <c r="M178" i="74"/>
  <c r="L178" i="74"/>
  <c r="K178" i="74"/>
  <c r="V178" i="74"/>
  <c r="W178" i="74"/>
  <c r="H178" i="74"/>
  <c r="I178" i="74"/>
  <c r="R177" i="74"/>
  <c r="K177" i="74"/>
  <c r="V177" i="74"/>
  <c r="W177" i="74"/>
  <c r="H177" i="74"/>
  <c r="I177" i="74"/>
  <c r="R176" i="74"/>
  <c r="M176" i="74"/>
  <c r="L176" i="74"/>
  <c r="K176" i="74"/>
  <c r="V176" i="74"/>
  <c r="W176" i="74"/>
  <c r="H176" i="74"/>
  <c r="I176" i="74"/>
  <c r="R175" i="74"/>
  <c r="M175" i="74"/>
  <c r="L175" i="74"/>
  <c r="K175" i="74"/>
  <c r="V175" i="74"/>
  <c r="W175" i="74"/>
  <c r="H175" i="74"/>
  <c r="I175" i="74"/>
  <c r="R174" i="74"/>
  <c r="M174" i="74"/>
  <c r="L174" i="74"/>
  <c r="K174" i="74"/>
  <c r="V174" i="74"/>
  <c r="W174" i="74"/>
  <c r="H174" i="74"/>
  <c r="I174" i="74"/>
  <c r="R173" i="74"/>
  <c r="M173" i="74"/>
  <c r="L173" i="74"/>
  <c r="K173" i="74"/>
  <c r="V173" i="74"/>
  <c r="W173" i="74"/>
  <c r="H173" i="74"/>
  <c r="I173" i="74"/>
  <c r="R172" i="74"/>
  <c r="M172" i="74"/>
  <c r="L172" i="74"/>
  <c r="K172" i="74"/>
  <c r="V172" i="74"/>
  <c r="W172" i="74"/>
  <c r="H172" i="74"/>
  <c r="I172" i="74"/>
  <c r="M171" i="74"/>
  <c r="L171" i="74"/>
  <c r="M170" i="74"/>
  <c r="L170" i="74"/>
  <c r="R35" i="74"/>
  <c r="M35" i="74"/>
  <c r="L35" i="74"/>
  <c r="K35" i="74"/>
  <c r="V35" i="74"/>
  <c r="W35" i="74"/>
  <c r="H35" i="74"/>
  <c r="I35" i="74"/>
  <c r="R159" i="74"/>
  <c r="M159" i="74"/>
  <c r="L159" i="74"/>
  <c r="K159" i="74"/>
  <c r="V159" i="74"/>
  <c r="W159" i="74"/>
  <c r="H159" i="74"/>
  <c r="I159" i="74"/>
  <c r="R158" i="74"/>
  <c r="M158" i="74"/>
  <c r="L158" i="74"/>
  <c r="K158" i="74"/>
  <c r="V158" i="74"/>
  <c r="W158" i="74"/>
  <c r="H158" i="74"/>
  <c r="I158" i="74"/>
  <c r="R157" i="74"/>
  <c r="M157" i="74"/>
  <c r="L157" i="74"/>
  <c r="K157" i="74"/>
  <c r="V157" i="74"/>
  <c r="W157" i="74"/>
  <c r="H157" i="74"/>
  <c r="I157" i="74"/>
  <c r="R156" i="74"/>
  <c r="M156" i="74"/>
  <c r="L156" i="74"/>
  <c r="K156" i="74"/>
  <c r="V156" i="74"/>
  <c r="W156" i="74"/>
  <c r="H156" i="74"/>
  <c r="I156" i="74"/>
  <c r="R155" i="74"/>
  <c r="M155" i="74"/>
  <c r="L155" i="74"/>
  <c r="K155" i="74"/>
  <c r="V155" i="74"/>
  <c r="W155" i="74"/>
  <c r="H155" i="74"/>
  <c r="I155" i="74"/>
  <c r="H15" i="74"/>
  <c r="I15" i="74"/>
  <c r="K15" i="74"/>
  <c r="V15" i="74"/>
  <c r="W15" i="74"/>
  <c r="H16" i="74"/>
  <c r="I16" i="74"/>
  <c r="K16" i="74"/>
  <c r="V16" i="74"/>
  <c r="W16" i="74"/>
  <c r="R154" i="74"/>
  <c r="M154" i="74"/>
  <c r="L154" i="74"/>
  <c r="K154" i="74"/>
  <c r="V154" i="74"/>
  <c r="W154" i="74"/>
  <c r="H154" i="74"/>
  <c r="I154" i="74"/>
  <c r="R152" i="74"/>
  <c r="M152" i="74"/>
  <c r="L152" i="74"/>
  <c r="K152" i="74"/>
  <c r="V152" i="74"/>
  <c r="W152" i="74"/>
  <c r="H152" i="74"/>
  <c r="I152" i="74"/>
  <c r="R151" i="74"/>
  <c r="M151" i="74"/>
  <c r="L151" i="74"/>
  <c r="K151" i="74"/>
  <c r="V151" i="74"/>
  <c r="W151" i="74"/>
  <c r="H151" i="74"/>
  <c r="I151" i="74"/>
  <c r="R150" i="74"/>
  <c r="M150" i="74"/>
  <c r="L150" i="74"/>
  <c r="K150" i="74"/>
  <c r="V150" i="74"/>
  <c r="W150" i="74"/>
  <c r="H150" i="74"/>
  <c r="I150" i="74"/>
  <c r="R149" i="74"/>
  <c r="M149" i="74"/>
  <c r="L149" i="74"/>
  <c r="K149" i="74"/>
  <c r="V149" i="74"/>
  <c r="W149" i="74"/>
  <c r="H149" i="74"/>
  <c r="I149" i="74"/>
  <c r="R148" i="74"/>
  <c r="M148" i="74"/>
  <c r="L148" i="74"/>
  <c r="K148" i="74"/>
  <c r="V148" i="74"/>
  <c r="W148" i="74"/>
  <c r="H148" i="74"/>
  <c r="I148" i="74"/>
  <c r="R28" i="74"/>
  <c r="M28" i="74"/>
  <c r="L28" i="74"/>
  <c r="K28" i="74"/>
  <c r="V28" i="74"/>
  <c r="W28" i="74"/>
  <c r="H28" i="74"/>
  <c r="I28" i="74"/>
  <c r="R147" i="74"/>
  <c r="M147" i="74"/>
  <c r="L147" i="74"/>
  <c r="K147" i="74"/>
  <c r="V147" i="74"/>
  <c r="W147" i="74"/>
  <c r="H147" i="74"/>
  <c r="I147" i="74"/>
  <c r="R146" i="74"/>
  <c r="M146" i="74"/>
  <c r="L146" i="74"/>
  <c r="K146" i="74"/>
  <c r="V146" i="74"/>
  <c r="W146" i="74"/>
  <c r="H146" i="74"/>
  <c r="I146" i="74"/>
  <c r="R144" i="74"/>
  <c r="M144" i="74"/>
  <c r="L144" i="74"/>
  <c r="K144" i="74"/>
  <c r="V144" i="74"/>
  <c r="W144" i="74"/>
  <c r="H144" i="74"/>
  <c r="I144" i="74"/>
  <c r="R143" i="74"/>
  <c r="M143" i="74"/>
  <c r="L143" i="74"/>
  <c r="K143" i="74"/>
  <c r="V143" i="74"/>
  <c r="W143" i="74"/>
  <c r="H143" i="74"/>
  <c r="I143" i="74"/>
  <c r="R142" i="74"/>
  <c r="M142" i="74"/>
  <c r="L142" i="74"/>
  <c r="K142" i="74"/>
  <c r="V142" i="74"/>
  <c r="W142" i="74"/>
  <c r="H142" i="74"/>
  <c r="I142" i="74"/>
  <c r="R141" i="74"/>
  <c r="M141" i="74"/>
  <c r="L141" i="74"/>
  <c r="K141" i="74"/>
  <c r="V141" i="74"/>
  <c r="W141" i="74"/>
  <c r="H141" i="74"/>
  <c r="I141" i="74"/>
  <c r="R140" i="74"/>
  <c r="M140" i="74"/>
  <c r="L140" i="74"/>
  <c r="K140" i="74"/>
  <c r="V140" i="74"/>
  <c r="W140" i="74"/>
  <c r="H140" i="74"/>
  <c r="I140" i="74"/>
  <c r="R139" i="74"/>
  <c r="M139" i="74"/>
  <c r="L139" i="74"/>
  <c r="K139" i="74"/>
  <c r="V139" i="74"/>
  <c r="W139" i="74"/>
  <c r="H139" i="74"/>
  <c r="I139" i="74"/>
  <c r="R138" i="74"/>
  <c r="M138" i="74"/>
  <c r="L138" i="74"/>
  <c r="K138" i="74"/>
  <c r="V138" i="74"/>
  <c r="W138" i="74"/>
  <c r="H138" i="74"/>
  <c r="I138" i="74"/>
  <c r="R137" i="74"/>
  <c r="M137" i="74"/>
  <c r="L137" i="74"/>
  <c r="K137" i="74"/>
  <c r="V137" i="74"/>
  <c r="W137" i="74"/>
  <c r="H137" i="74"/>
  <c r="I137" i="74"/>
  <c r="R136" i="74"/>
  <c r="M136" i="74"/>
  <c r="L136" i="74"/>
  <c r="K136" i="74"/>
  <c r="V136" i="74"/>
  <c r="W136" i="74"/>
  <c r="H136" i="74"/>
  <c r="I136" i="74"/>
  <c r="R135" i="74"/>
  <c r="M135" i="74"/>
  <c r="L135" i="74"/>
  <c r="K135" i="74"/>
  <c r="V135" i="74"/>
  <c r="W135" i="74"/>
  <c r="H135" i="74"/>
  <c r="I135" i="74"/>
  <c r="R134" i="74"/>
  <c r="M134" i="74"/>
  <c r="L134" i="74"/>
  <c r="K134" i="74"/>
  <c r="V134" i="74"/>
  <c r="W134" i="74"/>
  <c r="H134" i="74"/>
  <c r="I134" i="74"/>
  <c r="R133" i="74"/>
  <c r="M133" i="74"/>
  <c r="L133" i="74"/>
  <c r="K133" i="74"/>
  <c r="V133" i="74"/>
  <c r="W133" i="74"/>
  <c r="H133" i="74"/>
  <c r="I133" i="74"/>
  <c r="R131" i="74"/>
  <c r="M131" i="74"/>
  <c r="L131" i="74"/>
  <c r="K131" i="74"/>
  <c r="V131" i="74"/>
  <c r="W131" i="74"/>
  <c r="H131" i="74"/>
  <c r="I131" i="74"/>
  <c r="R130" i="74"/>
  <c r="M130" i="74"/>
  <c r="L130" i="74"/>
  <c r="K130" i="74"/>
  <c r="V130" i="74"/>
  <c r="W130" i="74"/>
  <c r="H130" i="74"/>
  <c r="I130" i="74"/>
  <c r="R128" i="74"/>
  <c r="M128" i="74"/>
  <c r="L128" i="74"/>
  <c r="K128" i="74"/>
  <c r="V128" i="74"/>
  <c r="W128" i="74"/>
  <c r="H128" i="74"/>
  <c r="I128" i="74"/>
  <c r="R127" i="74"/>
  <c r="M127" i="74"/>
  <c r="L127" i="74"/>
  <c r="K127" i="74"/>
  <c r="V127" i="74"/>
  <c r="W127" i="74"/>
  <c r="H127" i="74"/>
  <c r="I127" i="74"/>
  <c r="R126" i="74"/>
  <c r="M126" i="74"/>
  <c r="L126" i="74"/>
  <c r="K126" i="74"/>
  <c r="V126" i="74"/>
  <c r="W126" i="74"/>
  <c r="H126" i="74"/>
  <c r="I126" i="74"/>
  <c r="R125" i="74"/>
  <c r="M125" i="74"/>
  <c r="L125" i="74"/>
  <c r="K125" i="74"/>
  <c r="V125" i="74"/>
  <c r="W125" i="74"/>
  <c r="H125" i="74"/>
  <c r="I125" i="74"/>
  <c r="R124" i="74"/>
  <c r="M124" i="74"/>
  <c r="L124" i="74"/>
  <c r="K124" i="74"/>
  <c r="V124" i="74"/>
  <c r="W124" i="74"/>
  <c r="H124" i="74"/>
  <c r="I124" i="74"/>
  <c r="R123" i="74"/>
  <c r="M123" i="74"/>
  <c r="L123" i="74"/>
  <c r="K123" i="74"/>
  <c r="V123" i="74"/>
  <c r="W123" i="74"/>
  <c r="H123" i="74"/>
  <c r="I123" i="74"/>
  <c r="R122" i="74"/>
  <c r="M122" i="74"/>
  <c r="L122" i="74"/>
  <c r="K122" i="74"/>
  <c r="V122" i="74"/>
  <c r="W122" i="74"/>
  <c r="H122" i="74"/>
  <c r="I122" i="74"/>
  <c r="R121" i="74"/>
  <c r="M121" i="74"/>
  <c r="L121" i="74"/>
  <c r="K121" i="74"/>
  <c r="V121" i="74"/>
  <c r="W121" i="74"/>
  <c r="H121" i="74"/>
  <c r="I121" i="74"/>
  <c r="R120" i="74"/>
  <c r="M120" i="74"/>
  <c r="L120" i="74"/>
  <c r="K120" i="74"/>
  <c r="V120" i="74"/>
  <c r="W120" i="74"/>
  <c r="H120" i="74"/>
  <c r="I120" i="74"/>
  <c r="R119" i="74"/>
  <c r="M119" i="74"/>
  <c r="L119" i="74"/>
  <c r="K119" i="74"/>
  <c r="V119" i="74"/>
  <c r="W119" i="74"/>
  <c r="H119" i="74"/>
  <c r="I119" i="74"/>
  <c r="R118" i="74"/>
  <c r="K118" i="74"/>
  <c r="V118" i="74"/>
  <c r="W118" i="74"/>
  <c r="H118" i="74"/>
  <c r="I118" i="74"/>
  <c r="R116" i="74"/>
  <c r="M116" i="74"/>
  <c r="L116" i="74"/>
  <c r="K116" i="74"/>
  <c r="V116" i="74"/>
  <c r="W116" i="74"/>
  <c r="H116" i="74"/>
  <c r="I116" i="74"/>
  <c r="R115" i="74"/>
  <c r="M115" i="74"/>
  <c r="L115" i="74"/>
  <c r="K115" i="74"/>
  <c r="V115" i="74"/>
  <c r="W115" i="74"/>
  <c r="H115" i="74"/>
  <c r="I115" i="74"/>
  <c r="R114" i="74"/>
  <c r="M114" i="74"/>
  <c r="L114" i="74"/>
  <c r="K114" i="74"/>
  <c r="V114" i="74"/>
  <c r="W114" i="74"/>
  <c r="H114" i="74"/>
  <c r="I114" i="74"/>
  <c r="H17" i="74"/>
  <c r="I17" i="74"/>
  <c r="K17" i="74"/>
  <c r="R112" i="74"/>
  <c r="K112" i="74"/>
  <c r="V112" i="74"/>
  <c r="W112" i="74"/>
  <c r="H112" i="74"/>
  <c r="I112" i="74"/>
  <c r="R110" i="74"/>
  <c r="M110" i="74"/>
  <c r="L110" i="74"/>
  <c r="K110" i="74"/>
  <c r="V110" i="74"/>
  <c r="W110" i="74"/>
  <c r="H110" i="74"/>
  <c r="I110" i="74"/>
  <c r="R109" i="74"/>
  <c r="M109" i="74"/>
  <c r="L109" i="74"/>
  <c r="K109" i="74"/>
  <c r="V109" i="74"/>
  <c r="W109" i="74"/>
  <c r="H109" i="74"/>
  <c r="I109" i="74"/>
  <c r="R108" i="74"/>
  <c r="M108" i="74"/>
  <c r="L108" i="74"/>
  <c r="K108" i="74"/>
  <c r="V108" i="74"/>
  <c r="W108" i="74"/>
  <c r="H108" i="74"/>
  <c r="I108" i="74"/>
  <c r="R107" i="74"/>
  <c r="M107" i="74"/>
  <c r="L107" i="74"/>
  <c r="K107" i="74"/>
  <c r="V107" i="74"/>
  <c r="W107" i="74"/>
  <c r="H107" i="74"/>
  <c r="I107" i="74"/>
  <c r="R104" i="74"/>
  <c r="M104" i="74"/>
  <c r="L104" i="74"/>
  <c r="K104" i="74"/>
  <c r="V104" i="74"/>
  <c r="W104" i="74"/>
  <c r="H104" i="74"/>
  <c r="I104" i="74"/>
  <c r="R103" i="74"/>
  <c r="M103" i="74"/>
  <c r="L103" i="74"/>
  <c r="K103" i="74"/>
  <c r="V103" i="74"/>
  <c r="W103" i="74"/>
  <c r="H103" i="74"/>
  <c r="I103" i="74"/>
  <c r="R102" i="74"/>
  <c r="M102" i="74"/>
  <c r="L102" i="74"/>
  <c r="K102" i="74"/>
  <c r="V102" i="74"/>
  <c r="W102" i="74"/>
  <c r="H102" i="74"/>
  <c r="I102" i="74"/>
  <c r="R101" i="74"/>
  <c r="M101" i="74"/>
  <c r="L101" i="74"/>
  <c r="K101" i="74"/>
  <c r="V101" i="74"/>
  <c r="W101" i="74"/>
  <c r="H101" i="74"/>
  <c r="I101" i="74"/>
  <c r="H13" i="74"/>
  <c r="I13" i="74"/>
  <c r="K13" i="74"/>
  <c r="V13" i="74"/>
  <c r="W13" i="74"/>
  <c r="R100" i="74"/>
  <c r="K100" i="74"/>
  <c r="V100" i="74"/>
  <c r="W100" i="74"/>
  <c r="H100" i="74"/>
  <c r="I100" i="74"/>
  <c r="R24" i="74"/>
  <c r="M24" i="74"/>
  <c r="L24" i="74"/>
  <c r="K24" i="74"/>
  <c r="V24" i="74"/>
  <c r="W24" i="74"/>
  <c r="H24" i="74"/>
  <c r="I24" i="74"/>
  <c r="R98" i="74"/>
  <c r="M98" i="74"/>
  <c r="L98" i="74"/>
  <c r="K98" i="74"/>
  <c r="V98" i="74"/>
  <c r="W98" i="74"/>
  <c r="H98" i="74"/>
  <c r="I98" i="74"/>
  <c r="R97" i="74"/>
  <c r="M97" i="74"/>
  <c r="L97" i="74"/>
  <c r="K97" i="74"/>
  <c r="V97" i="74"/>
  <c r="W97" i="74"/>
  <c r="H97" i="74"/>
  <c r="I97" i="74"/>
  <c r="R94" i="74"/>
  <c r="M94" i="74"/>
  <c r="L94" i="74"/>
  <c r="K94" i="74"/>
  <c r="V94" i="74"/>
  <c r="W94" i="74"/>
  <c r="H94" i="74"/>
  <c r="I94" i="74"/>
  <c r="R93" i="74"/>
  <c r="M93" i="74"/>
  <c r="L93" i="74"/>
  <c r="K93" i="74"/>
  <c r="V93" i="74"/>
  <c r="W93" i="74"/>
  <c r="H93" i="74"/>
  <c r="I93" i="74"/>
  <c r="R92" i="74"/>
  <c r="M92" i="74"/>
  <c r="L92" i="74"/>
  <c r="K92" i="74"/>
  <c r="V92" i="74"/>
  <c r="W92" i="74"/>
  <c r="H92" i="74"/>
  <c r="I92" i="74"/>
  <c r="R91" i="74"/>
  <c r="M91" i="74"/>
  <c r="L91" i="74"/>
  <c r="K91" i="74"/>
  <c r="V91" i="74"/>
  <c r="W91" i="74"/>
  <c r="H91" i="74"/>
  <c r="I91" i="74"/>
  <c r="R89" i="74"/>
  <c r="M89" i="74"/>
  <c r="L89" i="74"/>
  <c r="K89" i="74"/>
  <c r="V89" i="74"/>
  <c r="W89" i="74"/>
  <c r="H89" i="74"/>
  <c r="I89" i="74"/>
  <c r="R87" i="74"/>
  <c r="M87" i="74"/>
  <c r="L87" i="74"/>
  <c r="K87" i="74"/>
  <c r="V87" i="74"/>
  <c r="W87" i="74"/>
  <c r="H87" i="74"/>
  <c r="I87" i="74"/>
  <c r="R86" i="74"/>
  <c r="M86" i="74"/>
  <c r="L86" i="74"/>
  <c r="K86" i="74"/>
  <c r="V86" i="74"/>
  <c r="W86" i="74"/>
  <c r="H86" i="74"/>
  <c r="I86" i="74"/>
  <c r="R85" i="74"/>
  <c r="M85" i="74"/>
  <c r="L85" i="74"/>
  <c r="K85" i="74"/>
  <c r="V85" i="74"/>
  <c r="W85" i="74"/>
  <c r="H85" i="74"/>
  <c r="I85" i="74"/>
  <c r="R84" i="74"/>
  <c r="M84" i="74"/>
  <c r="L84" i="74"/>
  <c r="K84" i="74"/>
  <c r="V84" i="74"/>
  <c r="W84" i="74"/>
  <c r="H84" i="74"/>
  <c r="I84" i="74"/>
  <c r="R82" i="74"/>
  <c r="M82" i="74"/>
  <c r="L82" i="74"/>
  <c r="K82" i="74"/>
  <c r="V82" i="74"/>
  <c r="W82" i="74"/>
  <c r="H82" i="74"/>
  <c r="I82" i="74"/>
  <c r="R81" i="74"/>
  <c r="M81" i="74"/>
  <c r="L81" i="74"/>
  <c r="K81" i="74"/>
  <c r="V81" i="74"/>
  <c r="W81" i="74"/>
  <c r="H81" i="74"/>
  <c r="I81" i="74"/>
  <c r="R79" i="74"/>
  <c r="M79" i="74"/>
  <c r="L79" i="74"/>
  <c r="K79" i="74"/>
  <c r="V79" i="74"/>
  <c r="W79" i="74"/>
  <c r="H79" i="74"/>
  <c r="I79" i="74"/>
  <c r="R78" i="74"/>
  <c r="M78" i="74"/>
  <c r="L78" i="74"/>
  <c r="K78" i="74"/>
  <c r="V78" i="74"/>
  <c r="W78" i="74"/>
  <c r="H78" i="74"/>
  <c r="I78" i="74"/>
  <c r="R77" i="74"/>
  <c r="M77" i="74"/>
  <c r="L77" i="74"/>
  <c r="K77" i="74"/>
  <c r="V77" i="74"/>
  <c r="W77" i="74"/>
  <c r="H77" i="74"/>
  <c r="I77" i="74"/>
  <c r="R75" i="74"/>
  <c r="M75" i="74"/>
  <c r="L75" i="74"/>
  <c r="K75" i="74"/>
  <c r="V75" i="74"/>
  <c r="W75" i="74"/>
  <c r="H75" i="74"/>
  <c r="I75" i="74"/>
  <c r="R74" i="74"/>
  <c r="M74" i="74"/>
  <c r="L74" i="74"/>
  <c r="K74" i="74"/>
  <c r="V74" i="74"/>
  <c r="W74" i="74"/>
  <c r="H74" i="74"/>
  <c r="I74" i="74"/>
  <c r="R73" i="74"/>
  <c r="M73" i="74"/>
  <c r="L73" i="74"/>
  <c r="K73" i="74"/>
  <c r="V73" i="74"/>
  <c r="W73" i="74"/>
  <c r="H73" i="74"/>
  <c r="I73" i="74"/>
  <c r="R72" i="74"/>
  <c r="M72" i="74"/>
  <c r="L72" i="74"/>
  <c r="K72" i="74"/>
  <c r="V72" i="74"/>
  <c r="W72" i="74"/>
  <c r="H72" i="74"/>
  <c r="I72" i="74"/>
  <c r="R71" i="74"/>
  <c r="M71" i="74"/>
  <c r="L71" i="74"/>
  <c r="K71" i="74"/>
  <c r="V71" i="74"/>
  <c r="W71" i="74"/>
  <c r="H71" i="74"/>
  <c r="I71" i="74"/>
  <c r="R70" i="74"/>
  <c r="M70" i="74"/>
  <c r="L70" i="74"/>
  <c r="K70" i="74"/>
  <c r="V70" i="74"/>
  <c r="W70" i="74"/>
  <c r="H70" i="74"/>
  <c r="I70" i="74"/>
  <c r="R69" i="74"/>
  <c r="M69" i="74"/>
  <c r="L69" i="74"/>
  <c r="K69" i="74"/>
  <c r="V69" i="74"/>
  <c r="W69" i="74"/>
  <c r="H69" i="74"/>
  <c r="I69" i="74"/>
  <c r="R68" i="74"/>
  <c r="M68" i="74"/>
  <c r="L68" i="74"/>
  <c r="K68" i="74"/>
  <c r="V68" i="74"/>
  <c r="W68" i="74"/>
  <c r="H68" i="74"/>
  <c r="I68" i="74"/>
  <c r="R67" i="74"/>
  <c r="M67" i="74"/>
  <c r="L67" i="74"/>
  <c r="K67" i="74"/>
  <c r="V67" i="74"/>
  <c r="W67" i="74"/>
  <c r="H67" i="74"/>
  <c r="I67" i="74"/>
  <c r="R23" i="74"/>
  <c r="M23" i="74"/>
  <c r="L23" i="74"/>
  <c r="K23" i="74"/>
  <c r="V23" i="74"/>
  <c r="W23" i="74"/>
  <c r="H23" i="74"/>
  <c r="I23" i="74"/>
  <c r="R65" i="74"/>
  <c r="M65" i="74"/>
  <c r="L65" i="74"/>
  <c r="K65" i="74"/>
  <c r="V65" i="74"/>
  <c r="W65" i="74"/>
  <c r="H65" i="74"/>
  <c r="I65" i="74"/>
  <c r="R64" i="74"/>
  <c r="K64" i="74"/>
  <c r="V64" i="74"/>
  <c r="W64" i="74"/>
  <c r="H64" i="74"/>
  <c r="I64" i="74"/>
  <c r="R63" i="74"/>
  <c r="M63" i="74"/>
  <c r="L63" i="74"/>
  <c r="K63" i="74"/>
  <c r="V63" i="74"/>
  <c r="W63" i="74"/>
  <c r="H63" i="74"/>
  <c r="I63" i="74"/>
  <c r="H6" i="74"/>
  <c r="I6" i="74"/>
  <c r="K6" i="74"/>
  <c r="R6" i="74"/>
  <c r="R62" i="74"/>
  <c r="M62" i="74"/>
  <c r="L62" i="74"/>
  <c r="K62" i="74"/>
  <c r="V62" i="74"/>
  <c r="W62" i="74"/>
  <c r="H62" i="74"/>
  <c r="I62" i="74"/>
  <c r="R61" i="74"/>
  <c r="K61" i="74"/>
  <c r="V61" i="74"/>
  <c r="W61" i="74"/>
  <c r="H61" i="74"/>
  <c r="I61" i="74"/>
  <c r="R60" i="74"/>
  <c r="M60" i="74"/>
  <c r="L60" i="74"/>
  <c r="K60" i="74"/>
  <c r="V60" i="74"/>
  <c r="W60" i="74"/>
  <c r="H60" i="74"/>
  <c r="I60" i="74"/>
  <c r="R57" i="74"/>
  <c r="K57" i="74"/>
  <c r="V57" i="74"/>
  <c r="W57" i="74"/>
  <c r="H57" i="74"/>
  <c r="I57" i="74"/>
  <c r="R56" i="74"/>
  <c r="M56" i="74"/>
  <c r="L56" i="74"/>
  <c r="K56" i="74"/>
  <c r="V56" i="74"/>
  <c r="W56" i="74"/>
  <c r="H56" i="74"/>
  <c r="I56" i="74"/>
  <c r="R55" i="74"/>
  <c r="M55" i="74"/>
  <c r="L55" i="74"/>
  <c r="K55" i="74"/>
  <c r="V55" i="74"/>
  <c r="W55" i="74"/>
  <c r="H55" i="74"/>
  <c r="I55" i="74"/>
  <c r="R53" i="74"/>
  <c r="M53" i="74"/>
  <c r="L53" i="74"/>
  <c r="K53" i="74"/>
  <c r="V53" i="74"/>
  <c r="W53" i="74"/>
  <c r="H53" i="74"/>
  <c r="I53" i="74"/>
  <c r="R52" i="74"/>
  <c r="M52" i="74"/>
  <c r="L52" i="74"/>
  <c r="K52" i="74"/>
  <c r="V52" i="74"/>
  <c r="W52" i="74"/>
  <c r="H52" i="74"/>
  <c r="I52" i="74"/>
  <c r="R49" i="74"/>
  <c r="M49" i="74"/>
  <c r="L49" i="74"/>
  <c r="K49" i="74"/>
  <c r="V49" i="74"/>
  <c r="W49" i="74"/>
  <c r="H49" i="74"/>
  <c r="I49" i="74"/>
  <c r="R48" i="74"/>
  <c r="M48" i="74"/>
  <c r="L48" i="74"/>
  <c r="K48" i="74"/>
  <c r="V48" i="74"/>
  <c r="W48" i="74"/>
  <c r="H48" i="74"/>
  <c r="I48" i="74"/>
  <c r="R47" i="74"/>
  <c r="H47" i="74"/>
  <c r="I47" i="74"/>
  <c r="R46" i="74"/>
  <c r="M46" i="74"/>
  <c r="L46" i="74"/>
  <c r="K46" i="74"/>
  <c r="V46" i="74"/>
  <c r="W46" i="74"/>
  <c r="H46" i="74"/>
  <c r="I46" i="74"/>
  <c r="R45" i="74"/>
  <c r="M45" i="74"/>
  <c r="L45" i="74"/>
  <c r="K45" i="74"/>
  <c r="V45" i="74"/>
  <c r="W45" i="74"/>
  <c r="H45" i="74"/>
  <c r="I45" i="74"/>
  <c r="R44" i="74"/>
  <c r="M44" i="74"/>
  <c r="L44" i="74"/>
  <c r="K44" i="74"/>
  <c r="V44" i="74"/>
  <c r="W44" i="74"/>
  <c r="H44" i="74"/>
  <c r="I44" i="74"/>
  <c r="R42" i="74"/>
  <c r="M42" i="74"/>
  <c r="L42" i="74"/>
  <c r="K42" i="74"/>
  <c r="V42" i="74"/>
  <c r="W42" i="74"/>
  <c r="H42" i="74"/>
  <c r="I42" i="74"/>
  <c r="R40" i="74"/>
  <c r="M40" i="74"/>
  <c r="L40" i="74"/>
  <c r="K40" i="74"/>
  <c r="V40" i="74"/>
  <c r="W40" i="74"/>
  <c r="H40" i="74"/>
  <c r="I40" i="74"/>
  <c r="R39" i="74"/>
  <c r="M39" i="74"/>
  <c r="L39" i="74"/>
  <c r="K39" i="74"/>
  <c r="V39" i="74"/>
  <c r="W39" i="74"/>
  <c r="H39" i="74"/>
  <c r="I39" i="74"/>
  <c r="R29" i="74"/>
  <c r="K29" i="74"/>
  <c r="V29" i="74"/>
  <c r="W29" i="74"/>
  <c r="H29" i="74"/>
  <c r="I29" i="74"/>
  <c r="R38" i="74"/>
  <c r="K38" i="74"/>
  <c r="V38" i="74"/>
  <c r="W38" i="74"/>
  <c r="H38" i="74"/>
  <c r="I38" i="74"/>
  <c r="R36" i="74"/>
  <c r="M36" i="74"/>
  <c r="L36" i="74"/>
  <c r="K36" i="74"/>
  <c r="V36" i="74"/>
  <c r="W36" i="74"/>
  <c r="H36" i="74"/>
  <c r="I36" i="74"/>
  <c r="R33" i="74"/>
  <c r="M33" i="74"/>
  <c r="L33" i="74"/>
  <c r="K33" i="74"/>
  <c r="V33" i="74"/>
  <c r="W33" i="74"/>
  <c r="H33" i="74"/>
  <c r="I33" i="74"/>
  <c r="R32" i="74"/>
  <c r="M32" i="74"/>
  <c r="L32" i="74"/>
  <c r="K32" i="74"/>
  <c r="V32" i="74"/>
  <c r="W32" i="74"/>
  <c r="H32" i="74"/>
  <c r="I32" i="74"/>
  <c r="R31" i="74"/>
  <c r="M31" i="74"/>
  <c r="L31" i="74"/>
  <c r="K31" i="74"/>
  <c r="V31" i="74"/>
  <c r="W31" i="74"/>
  <c r="H31" i="74"/>
  <c r="I31" i="74"/>
  <c r="R30" i="74"/>
  <c r="M30" i="74"/>
  <c r="L30" i="74"/>
  <c r="K30" i="74"/>
  <c r="V30" i="74"/>
  <c r="W30" i="74"/>
  <c r="H30" i="74"/>
  <c r="I30" i="74"/>
  <c r="R153" i="74"/>
  <c r="M153" i="74"/>
  <c r="L153" i="74"/>
  <c r="K153" i="74"/>
  <c r="V153" i="74"/>
  <c r="W153" i="74"/>
  <c r="H153" i="74"/>
  <c r="I153" i="74"/>
  <c r="R27" i="74"/>
  <c r="K27" i="74"/>
  <c r="V27" i="74"/>
  <c r="W27" i="74"/>
  <c r="H27" i="74"/>
  <c r="I27" i="74"/>
  <c r="R25" i="74"/>
  <c r="M25" i="74"/>
  <c r="L25" i="74"/>
  <c r="K25" i="74"/>
  <c r="V25" i="74"/>
  <c r="W25" i="74"/>
  <c r="H25" i="74"/>
  <c r="I25" i="74"/>
  <c r="R105" i="74"/>
  <c r="M105" i="74"/>
  <c r="L105" i="74"/>
  <c r="K105" i="74"/>
  <c r="V105" i="74"/>
  <c r="W105" i="74"/>
  <c r="H105" i="74"/>
  <c r="I105" i="74"/>
  <c r="R88" i="74"/>
  <c r="M88" i="74"/>
  <c r="L88" i="74"/>
  <c r="K88" i="74"/>
  <c r="V88" i="74"/>
  <c r="W88" i="74"/>
  <c r="H88" i="74"/>
  <c r="I88" i="74"/>
  <c r="R22" i="74"/>
  <c r="K22" i="74"/>
  <c r="V22" i="74"/>
  <c r="W22" i="74"/>
  <c r="H22" i="74"/>
  <c r="I22" i="74"/>
  <c r="R21" i="74"/>
  <c r="K21" i="74"/>
  <c r="H21" i="74"/>
  <c r="I21" i="74"/>
  <c r="R41" i="74"/>
  <c r="M41" i="74"/>
  <c r="L41" i="74"/>
  <c r="K41" i="74"/>
  <c r="V41" i="74"/>
  <c r="W41" i="74"/>
  <c r="H41" i="74"/>
  <c r="I41" i="74"/>
  <c r="R20" i="74"/>
  <c r="R34" i="74"/>
  <c r="V34" i="74"/>
  <c r="W34" i="74"/>
  <c r="R26" i="74"/>
  <c r="R54" i="74"/>
  <c r="R59" i="74"/>
  <c r="R76" i="74"/>
  <c r="R117" i="74"/>
  <c r="R96" i="74"/>
  <c r="R95" i="74"/>
  <c r="R83" i="74"/>
  <c r="R111" i="74"/>
  <c r="R132" i="74"/>
  <c r="H14" i="74"/>
  <c r="I14" i="74"/>
  <c r="K14" i="74"/>
  <c r="C4" i="74"/>
  <c r="L136" i="73"/>
  <c r="M136" i="73"/>
  <c r="L137" i="73"/>
  <c r="M137" i="73"/>
  <c r="L138" i="73"/>
  <c r="M138" i="73"/>
  <c r="L139" i="73"/>
  <c r="M139" i="73"/>
  <c r="L140" i="73"/>
  <c r="M140" i="73"/>
  <c r="L141" i="73"/>
  <c r="M141" i="73"/>
  <c r="L160" i="73"/>
  <c r="M160" i="73"/>
  <c r="L161" i="73"/>
  <c r="M161" i="73"/>
  <c r="L162" i="73"/>
  <c r="M162" i="73"/>
  <c r="L163" i="73"/>
  <c r="M163" i="73"/>
  <c r="L164" i="73"/>
  <c r="M164" i="73"/>
  <c r="L165" i="73"/>
  <c r="M165" i="73"/>
  <c r="L166" i="73"/>
  <c r="M166" i="73"/>
  <c r="L167" i="73"/>
  <c r="M167" i="73"/>
  <c r="L168" i="73"/>
  <c r="M168" i="73"/>
  <c r="L124" i="73"/>
  <c r="M124" i="73"/>
  <c r="L125" i="73"/>
  <c r="M125" i="73"/>
  <c r="L126" i="73"/>
  <c r="M126" i="73"/>
  <c r="L158" i="73"/>
  <c r="M158" i="73"/>
  <c r="L127" i="73"/>
  <c r="M127" i="73"/>
  <c r="L128" i="73"/>
  <c r="M128" i="73"/>
  <c r="L129" i="73"/>
  <c r="M129" i="73"/>
  <c r="L130" i="73"/>
  <c r="M130" i="73"/>
  <c r="L131" i="73"/>
  <c r="M131" i="73"/>
  <c r="L132" i="73"/>
  <c r="M132" i="73"/>
  <c r="L133" i="73"/>
  <c r="M133" i="73"/>
  <c r="L30" i="73"/>
  <c r="M30" i="73"/>
  <c r="L159" i="73"/>
  <c r="M159" i="73"/>
  <c r="L134" i="73"/>
  <c r="M134" i="73"/>
  <c r="L135" i="73"/>
  <c r="M135" i="73"/>
  <c r="L89" i="73"/>
  <c r="M89" i="73"/>
  <c r="L90" i="73"/>
  <c r="M90" i="73"/>
  <c r="L91" i="73"/>
  <c r="M91" i="73"/>
  <c r="L27" i="73"/>
  <c r="M27" i="73"/>
  <c r="L92" i="73"/>
  <c r="M92" i="73"/>
  <c r="L153" i="73"/>
  <c r="M153" i="73"/>
  <c r="L93" i="73"/>
  <c r="M93" i="73"/>
  <c r="L28" i="73"/>
  <c r="M28" i="73"/>
  <c r="L98" i="73"/>
  <c r="M98" i="73"/>
  <c r="L154" i="73"/>
  <c r="M154" i="73"/>
  <c r="L99" i="73"/>
  <c r="M99" i="73"/>
  <c r="L100" i="73"/>
  <c r="M100" i="73"/>
  <c r="K9" i="73"/>
  <c r="V9" i="73"/>
  <c r="W9" i="73"/>
  <c r="K18" i="73"/>
  <c r="R18" i="73"/>
  <c r="K21" i="73"/>
  <c r="V21" i="73"/>
  <c r="W21" i="73"/>
  <c r="V21" i="74"/>
  <c r="W21" i="74"/>
  <c r="V20" i="74"/>
  <c r="W20" i="74"/>
  <c r="V17" i="74"/>
  <c r="W17" i="74"/>
  <c r="R17" i="74"/>
  <c r="L17" i="74"/>
  <c r="M12" i="74"/>
  <c r="V12" i="74"/>
  <c r="W12" i="74"/>
  <c r="L12" i="74"/>
  <c r="M7" i="74"/>
  <c r="V7" i="74"/>
  <c r="W7" i="74"/>
  <c r="L7" i="74"/>
  <c r="R7" i="74"/>
  <c r="M18" i="74"/>
  <c r="V18" i="74"/>
  <c r="W18" i="74"/>
  <c r="L13" i="74"/>
  <c r="L15" i="74"/>
  <c r="R14" i="74"/>
  <c r="V14" i="74"/>
  <c r="W14" i="74"/>
  <c r="L6" i="74"/>
  <c r="V6" i="74"/>
  <c r="W6" i="74"/>
  <c r="M6" i="74"/>
  <c r="R13" i="74"/>
  <c r="R15" i="74"/>
  <c r="L19" i="74"/>
  <c r="V19" i="74"/>
  <c r="W19" i="74"/>
  <c r="M15" i="74"/>
  <c r="L16" i="74"/>
  <c r="M16" i="74"/>
  <c r="R16" i="74"/>
  <c r="M17" i="74"/>
  <c r="M19" i="74"/>
  <c r="M13" i="74"/>
  <c r="L18" i="74"/>
  <c r="M14" i="74"/>
  <c r="L14" i="74"/>
  <c r="R12" i="74"/>
  <c r="R18" i="74"/>
  <c r="R9" i="73"/>
  <c r="R21" i="73"/>
  <c r="V18" i="73"/>
  <c r="W18" i="73"/>
  <c r="H55" i="73"/>
  <c r="I55" i="73"/>
  <c r="H11" i="73"/>
  <c r="I11" i="73"/>
  <c r="H51" i="73"/>
  <c r="I51" i="73"/>
  <c r="H17" i="73"/>
  <c r="I17" i="73"/>
  <c r="K17" i="73"/>
  <c r="H10" i="73"/>
  <c r="I10" i="73"/>
  <c r="H132" i="73"/>
  <c r="I132" i="73"/>
  <c r="H117" i="73"/>
  <c r="I117" i="73"/>
  <c r="H128" i="73"/>
  <c r="I128" i="73"/>
  <c r="H16" i="73"/>
  <c r="I16" i="73"/>
  <c r="H112" i="73"/>
  <c r="I112" i="73"/>
  <c r="H23" i="73"/>
  <c r="I23" i="73"/>
  <c r="H6" i="73"/>
  <c r="I6" i="73"/>
  <c r="K6" i="73"/>
  <c r="H35" i="73"/>
  <c r="I35" i="73"/>
  <c r="W220" i="73"/>
  <c r="R220" i="73"/>
  <c r="K220" i="73"/>
  <c r="H220" i="73"/>
  <c r="I220" i="73"/>
  <c r="R219" i="73"/>
  <c r="M219" i="73"/>
  <c r="L219" i="73"/>
  <c r="K219" i="73"/>
  <c r="V219" i="73"/>
  <c r="W219" i="73"/>
  <c r="H219" i="73"/>
  <c r="I219" i="73"/>
  <c r="R218" i="73"/>
  <c r="M218" i="73"/>
  <c r="L218" i="73"/>
  <c r="K218" i="73"/>
  <c r="V218" i="73"/>
  <c r="W218" i="73"/>
  <c r="H218" i="73"/>
  <c r="I218" i="73"/>
  <c r="R217" i="73"/>
  <c r="K217" i="73"/>
  <c r="V217" i="73"/>
  <c r="W217" i="73"/>
  <c r="H217" i="73"/>
  <c r="I217" i="73"/>
  <c r="R216" i="73"/>
  <c r="M216" i="73"/>
  <c r="L216" i="73"/>
  <c r="K216" i="73"/>
  <c r="V216" i="73"/>
  <c r="W216" i="73"/>
  <c r="H216" i="73"/>
  <c r="I216" i="73"/>
  <c r="R215" i="73"/>
  <c r="M215" i="73"/>
  <c r="L215" i="73"/>
  <c r="K215" i="73"/>
  <c r="V215" i="73"/>
  <c r="W215" i="73"/>
  <c r="H215" i="73"/>
  <c r="I215" i="73"/>
  <c r="R214" i="73"/>
  <c r="K214" i="73"/>
  <c r="V214" i="73"/>
  <c r="W214" i="73"/>
  <c r="H214" i="73"/>
  <c r="I214" i="73"/>
  <c r="R213" i="73"/>
  <c r="M213" i="73"/>
  <c r="L213" i="73"/>
  <c r="K213" i="73"/>
  <c r="V213" i="73"/>
  <c r="H213" i="73"/>
  <c r="I213" i="73"/>
  <c r="R212" i="73"/>
  <c r="M212" i="73"/>
  <c r="L212" i="73"/>
  <c r="K212" i="73"/>
  <c r="V212" i="73"/>
  <c r="H212" i="73"/>
  <c r="I212" i="73"/>
  <c r="R211" i="73"/>
  <c r="M211" i="73"/>
  <c r="L211" i="73"/>
  <c r="K211" i="73"/>
  <c r="V211" i="73"/>
  <c r="H211" i="73"/>
  <c r="I211" i="73"/>
  <c r="R210" i="73"/>
  <c r="M210" i="73"/>
  <c r="L210" i="73"/>
  <c r="K210" i="73"/>
  <c r="V210" i="73"/>
  <c r="W210" i="73"/>
  <c r="H210" i="73"/>
  <c r="I210" i="73"/>
  <c r="R209" i="73"/>
  <c r="M209" i="73"/>
  <c r="L209" i="73"/>
  <c r="K209" i="73"/>
  <c r="V209" i="73"/>
  <c r="W209" i="73"/>
  <c r="H209" i="73"/>
  <c r="I209" i="73"/>
  <c r="R208" i="73"/>
  <c r="M208" i="73"/>
  <c r="L208" i="73"/>
  <c r="K208" i="73"/>
  <c r="V208" i="73"/>
  <c r="W208" i="73"/>
  <c r="H208" i="73"/>
  <c r="I208" i="73"/>
  <c r="R207" i="73"/>
  <c r="M207" i="73"/>
  <c r="L207" i="73"/>
  <c r="K207" i="73"/>
  <c r="V207" i="73"/>
  <c r="H207" i="73"/>
  <c r="I207" i="73"/>
  <c r="R206" i="73"/>
  <c r="M206" i="73"/>
  <c r="L206" i="73"/>
  <c r="K206" i="73"/>
  <c r="V206" i="73"/>
  <c r="W206" i="73"/>
  <c r="H206" i="73"/>
  <c r="I206" i="73"/>
  <c r="R205" i="73"/>
  <c r="M205" i="73"/>
  <c r="L205" i="73"/>
  <c r="K205" i="73"/>
  <c r="V205" i="73"/>
  <c r="W205" i="73"/>
  <c r="H205" i="73"/>
  <c r="I205" i="73"/>
  <c r="R204" i="73"/>
  <c r="M204" i="73"/>
  <c r="L204" i="73"/>
  <c r="K204" i="73"/>
  <c r="V204" i="73"/>
  <c r="W204" i="73"/>
  <c r="H204" i="73"/>
  <c r="I204" i="73"/>
  <c r="R203" i="73"/>
  <c r="M203" i="73"/>
  <c r="L203" i="73"/>
  <c r="K203" i="73"/>
  <c r="V203" i="73"/>
  <c r="W203" i="73"/>
  <c r="H203" i="73"/>
  <c r="I203" i="73"/>
  <c r="R202" i="73"/>
  <c r="M202" i="73"/>
  <c r="L202" i="73"/>
  <c r="K202" i="73"/>
  <c r="V202" i="73"/>
  <c r="W202" i="73"/>
  <c r="H202" i="73"/>
  <c r="I202" i="73"/>
  <c r="R201" i="73"/>
  <c r="K201" i="73"/>
  <c r="V201" i="73"/>
  <c r="W201" i="73"/>
  <c r="H201" i="73"/>
  <c r="I201" i="73"/>
  <c r="R200" i="73"/>
  <c r="M200" i="73"/>
  <c r="L200" i="73"/>
  <c r="K200" i="73"/>
  <c r="V200" i="73"/>
  <c r="W200" i="73"/>
  <c r="H200" i="73"/>
  <c r="I200" i="73"/>
  <c r="R199" i="73"/>
  <c r="M199" i="73"/>
  <c r="L199" i="73"/>
  <c r="K199" i="73"/>
  <c r="V199" i="73"/>
  <c r="W199" i="73"/>
  <c r="H199" i="73"/>
  <c r="I199" i="73"/>
  <c r="R198" i="73"/>
  <c r="M198" i="73"/>
  <c r="L198" i="73"/>
  <c r="K198" i="73"/>
  <c r="V198" i="73"/>
  <c r="W198" i="73"/>
  <c r="H198" i="73"/>
  <c r="I198" i="73"/>
  <c r="R197" i="73"/>
  <c r="K197" i="73"/>
  <c r="V197" i="73"/>
  <c r="W197" i="73"/>
  <c r="H197" i="73"/>
  <c r="I197" i="73"/>
  <c r="R196" i="73"/>
  <c r="M196" i="73"/>
  <c r="L196" i="73"/>
  <c r="K196" i="73"/>
  <c r="V196" i="73"/>
  <c r="W196" i="73"/>
  <c r="H196" i="73"/>
  <c r="I196" i="73"/>
  <c r="R195" i="73"/>
  <c r="M195" i="73"/>
  <c r="L195" i="73"/>
  <c r="K195" i="73"/>
  <c r="V195" i="73"/>
  <c r="W195" i="73"/>
  <c r="H195" i="73"/>
  <c r="I195" i="73"/>
  <c r="R194" i="73"/>
  <c r="M194" i="73"/>
  <c r="L194" i="73"/>
  <c r="K194" i="73"/>
  <c r="V194" i="73"/>
  <c r="W194" i="73"/>
  <c r="H194" i="73"/>
  <c r="I194" i="73"/>
  <c r="R193" i="73"/>
  <c r="M193" i="73"/>
  <c r="L193" i="73"/>
  <c r="K193" i="73"/>
  <c r="V193" i="73"/>
  <c r="H193" i="73"/>
  <c r="I193" i="73"/>
  <c r="R192" i="73"/>
  <c r="M192" i="73"/>
  <c r="L192" i="73"/>
  <c r="K192" i="73"/>
  <c r="V192" i="73"/>
  <c r="W192" i="73"/>
  <c r="H192" i="73"/>
  <c r="I192" i="73"/>
  <c r="R191" i="73"/>
  <c r="M191" i="73"/>
  <c r="L191" i="73"/>
  <c r="K191" i="73"/>
  <c r="V191" i="73"/>
  <c r="W191" i="73"/>
  <c r="H191" i="73"/>
  <c r="I191" i="73"/>
  <c r="R190" i="73"/>
  <c r="M190" i="73"/>
  <c r="L190" i="73"/>
  <c r="K190" i="73"/>
  <c r="V190" i="73"/>
  <c r="H190" i="73"/>
  <c r="I190" i="73"/>
  <c r="R189" i="73"/>
  <c r="M189" i="73"/>
  <c r="L189" i="73"/>
  <c r="K189" i="73"/>
  <c r="V189" i="73"/>
  <c r="W189" i="73"/>
  <c r="H189" i="73"/>
  <c r="I189" i="73"/>
  <c r="R188" i="73"/>
  <c r="M188" i="73"/>
  <c r="L188" i="73"/>
  <c r="K188" i="73"/>
  <c r="V188" i="73"/>
  <c r="W188" i="73"/>
  <c r="H188" i="73"/>
  <c r="I188" i="73"/>
  <c r="R187" i="73"/>
  <c r="M187" i="73"/>
  <c r="L187" i="73"/>
  <c r="K187" i="73"/>
  <c r="V187" i="73"/>
  <c r="W187" i="73"/>
  <c r="H187" i="73"/>
  <c r="I187" i="73"/>
  <c r="R186" i="73"/>
  <c r="M186" i="73"/>
  <c r="L186" i="73"/>
  <c r="K186" i="73"/>
  <c r="V186" i="73"/>
  <c r="W186" i="73"/>
  <c r="H186" i="73"/>
  <c r="I186" i="73"/>
  <c r="R185" i="73"/>
  <c r="M185" i="73"/>
  <c r="L185" i="73"/>
  <c r="K185" i="73"/>
  <c r="V185" i="73"/>
  <c r="W185" i="73"/>
  <c r="H185" i="73"/>
  <c r="I185" i="73"/>
  <c r="R184" i="73"/>
  <c r="M184" i="73"/>
  <c r="L184" i="73"/>
  <c r="K184" i="73"/>
  <c r="V184" i="73"/>
  <c r="W184" i="73"/>
  <c r="H184" i="73"/>
  <c r="I184" i="73"/>
  <c r="R183" i="73"/>
  <c r="M183" i="73"/>
  <c r="L183" i="73"/>
  <c r="K183" i="73"/>
  <c r="V183" i="73"/>
  <c r="W183" i="73"/>
  <c r="H183" i="73"/>
  <c r="I183" i="73"/>
  <c r="R182" i="73"/>
  <c r="M182" i="73"/>
  <c r="L182" i="73"/>
  <c r="K182" i="73"/>
  <c r="V182" i="73"/>
  <c r="W182" i="73"/>
  <c r="H182" i="73"/>
  <c r="I182" i="73"/>
  <c r="R181" i="73"/>
  <c r="M181" i="73"/>
  <c r="L181" i="73"/>
  <c r="K181" i="73"/>
  <c r="V181" i="73"/>
  <c r="W181" i="73"/>
  <c r="H181" i="73"/>
  <c r="I181" i="73"/>
  <c r="R180" i="73"/>
  <c r="M180" i="73"/>
  <c r="L180" i="73"/>
  <c r="K180" i="73"/>
  <c r="V180" i="73"/>
  <c r="W180" i="73"/>
  <c r="H180" i="73"/>
  <c r="I180" i="73"/>
  <c r="R179" i="73"/>
  <c r="M179" i="73"/>
  <c r="L179" i="73"/>
  <c r="K179" i="73"/>
  <c r="V179" i="73"/>
  <c r="H179" i="73"/>
  <c r="I179" i="73"/>
  <c r="R178" i="73"/>
  <c r="M178" i="73"/>
  <c r="L178" i="73"/>
  <c r="K178" i="73"/>
  <c r="V178" i="73"/>
  <c r="W178" i="73"/>
  <c r="H178" i="73"/>
  <c r="I178" i="73"/>
  <c r="R177" i="73"/>
  <c r="M177" i="73"/>
  <c r="L177" i="73"/>
  <c r="K177" i="73"/>
  <c r="V177" i="73"/>
  <c r="W177" i="73"/>
  <c r="H177" i="73"/>
  <c r="I177" i="73"/>
  <c r="R176" i="73"/>
  <c r="M176" i="73"/>
  <c r="L176" i="73"/>
  <c r="K176" i="73"/>
  <c r="V176" i="73"/>
  <c r="W176" i="73"/>
  <c r="H176" i="73"/>
  <c r="I176" i="73"/>
  <c r="R175" i="73"/>
  <c r="M175" i="73"/>
  <c r="L175" i="73"/>
  <c r="K175" i="73"/>
  <c r="V175" i="73"/>
  <c r="W175" i="73"/>
  <c r="H175" i="73"/>
  <c r="I175" i="73"/>
  <c r="R174" i="73"/>
  <c r="M174" i="73"/>
  <c r="L174" i="73"/>
  <c r="K174" i="73"/>
  <c r="V174" i="73"/>
  <c r="H174" i="73"/>
  <c r="I174" i="73"/>
  <c r="R173" i="73"/>
  <c r="K173" i="73"/>
  <c r="V173" i="73"/>
  <c r="W173" i="73"/>
  <c r="H173" i="73"/>
  <c r="I173" i="73"/>
  <c r="R172" i="73"/>
  <c r="M172" i="73"/>
  <c r="L172" i="73"/>
  <c r="K172" i="73"/>
  <c r="V172" i="73"/>
  <c r="W172" i="73"/>
  <c r="H172" i="73"/>
  <c r="I172" i="73"/>
  <c r="R171" i="73"/>
  <c r="M171" i="73"/>
  <c r="L171" i="73"/>
  <c r="K171" i="73"/>
  <c r="V171" i="73"/>
  <c r="W171" i="73"/>
  <c r="H171" i="73"/>
  <c r="I171" i="73"/>
  <c r="R170" i="73"/>
  <c r="M170" i="73"/>
  <c r="L170" i="73"/>
  <c r="K170" i="73"/>
  <c r="V170" i="73"/>
  <c r="W170" i="73"/>
  <c r="H170" i="73"/>
  <c r="I170" i="73"/>
  <c r="R169" i="73"/>
  <c r="K169" i="73"/>
  <c r="V169" i="73"/>
  <c r="W169" i="73"/>
  <c r="H169" i="73"/>
  <c r="I169" i="73"/>
  <c r="R168" i="73"/>
  <c r="K168" i="73"/>
  <c r="V168" i="73"/>
  <c r="W168" i="73"/>
  <c r="H168" i="73"/>
  <c r="I168" i="73"/>
  <c r="R167" i="73"/>
  <c r="K167" i="73"/>
  <c r="V167" i="73"/>
  <c r="W167" i="73"/>
  <c r="H167" i="73"/>
  <c r="I167" i="73"/>
  <c r="R166" i="73"/>
  <c r="K166" i="73"/>
  <c r="V166" i="73"/>
  <c r="W166" i="73"/>
  <c r="H166" i="73"/>
  <c r="I166" i="73"/>
  <c r="R165" i="73"/>
  <c r="K165" i="73"/>
  <c r="V165" i="73"/>
  <c r="W165" i="73"/>
  <c r="H165" i="73"/>
  <c r="I165" i="73"/>
  <c r="R164" i="73"/>
  <c r="K164" i="73"/>
  <c r="V164" i="73"/>
  <c r="W164" i="73"/>
  <c r="H164" i="73"/>
  <c r="I164" i="73"/>
  <c r="W143" i="73"/>
  <c r="R143" i="73"/>
  <c r="M143" i="73"/>
  <c r="L143" i="73"/>
  <c r="K143" i="73"/>
  <c r="H143" i="73"/>
  <c r="I143" i="73"/>
  <c r="V161" i="73"/>
  <c r="W161" i="73"/>
  <c r="V160" i="73"/>
  <c r="W160" i="73"/>
  <c r="R141" i="73"/>
  <c r="K141" i="73"/>
  <c r="V141" i="73"/>
  <c r="W141" i="73"/>
  <c r="H141" i="73"/>
  <c r="I141" i="73"/>
  <c r="R140" i="73"/>
  <c r="K140" i="73"/>
  <c r="V140" i="73"/>
  <c r="W140" i="73"/>
  <c r="H140" i="73"/>
  <c r="I140" i="73"/>
  <c r="R139" i="73"/>
  <c r="K139" i="73"/>
  <c r="V139" i="73"/>
  <c r="W139" i="73"/>
  <c r="H139" i="73"/>
  <c r="I139" i="73"/>
  <c r="R138" i="73"/>
  <c r="K138" i="73"/>
  <c r="V138" i="73"/>
  <c r="W138" i="73"/>
  <c r="H138" i="73"/>
  <c r="I138" i="73"/>
  <c r="R137" i="73"/>
  <c r="K137" i="73"/>
  <c r="V137" i="73"/>
  <c r="W137" i="73"/>
  <c r="H137" i="73"/>
  <c r="I137" i="73"/>
  <c r="R136" i="73"/>
  <c r="K136" i="73"/>
  <c r="V136" i="73"/>
  <c r="W136" i="73"/>
  <c r="H136" i="73"/>
  <c r="I136" i="73"/>
  <c r="R135" i="73"/>
  <c r="K135" i="73"/>
  <c r="V135" i="73"/>
  <c r="W135" i="73"/>
  <c r="H135" i="73"/>
  <c r="I135" i="73"/>
  <c r="R134" i="73"/>
  <c r="K134" i="73"/>
  <c r="V134" i="73"/>
  <c r="W134" i="73"/>
  <c r="H134" i="73"/>
  <c r="I134" i="73"/>
  <c r="K14" i="73"/>
  <c r="R30" i="73"/>
  <c r="K30" i="73"/>
  <c r="V30" i="73"/>
  <c r="W30" i="73"/>
  <c r="H30" i="73"/>
  <c r="I30" i="73"/>
  <c r="R133" i="73"/>
  <c r="K133" i="73"/>
  <c r="V133" i="73"/>
  <c r="W133" i="73"/>
  <c r="H133" i="73"/>
  <c r="I133" i="73"/>
  <c r="R131" i="73"/>
  <c r="K131" i="73"/>
  <c r="V131" i="73"/>
  <c r="W131" i="73"/>
  <c r="H131" i="73"/>
  <c r="I131" i="73"/>
  <c r="R130" i="73"/>
  <c r="K130" i="73"/>
  <c r="V130" i="73"/>
  <c r="W130" i="73"/>
  <c r="H130" i="73"/>
  <c r="I130" i="73"/>
  <c r="R129" i="73"/>
  <c r="K129" i="73"/>
  <c r="V129" i="73"/>
  <c r="W129" i="73"/>
  <c r="H129" i="73"/>
  <c r="I129" i="73"/>
  <c r="R127" i="73"/>
  <c r="K127" i="73"/>
  <c r="V127" i="73"/>
  <c r="W127" i="73"/>
  <c r="H127" i="73"/>
  <c r="I127" i="73"/>
  <c r="R126" i="73"/>
  <c r="K126" i="73"/>
  <c r="V126" i="73"/>
  <c r="W126" i="73"/>
  <c r="H126" i="73"/>
  <c r="I126" i="73"/>
  <c r="R125" i="73"/>
  <c r="K125" i="73"/>
  <c r="V125" i="73"/>
  <c r="W125" i="73"/>
  <c r="H125" i="73"/>
  <c r="I125" i="73"/>
  <c r="R124" i="73"/>
  <c r="K124" i="73"/>
  <c r="V124" i="73"/>
  <c r="W124" i="73"/>
  <c r="H124" i="73"/>
  <c r="I124" i="73"/>
  <c r="R122" i="73"/>
  <c r="M122" i="73"/>
  <c r="L122" i="73"/>
  <c r="K122" i="73"/>
  <c r="V122" i="73"/>
  <c r="W122" i="73"/>
  <c r="H122" i="73"/>
  <c r="I122" i="73"/>
  <c r="R121" i="73"/>
  <c r="M121" i="73"/>
  <c r="L121" i="73"/>
  <c r="K121" i="73"/>
  <c r="V121" i="73"/>
  <c r="W121" i="73"/>
  <c r="H121" i="73"/>
  <c r="I121" i="73"/>
  <c r="R120" i="73"/>
  <c r="M120" i="73"/>
  <c r="L120" i="73"/>
  <c r="K120" i="73"/>
  <c r="V120" i="73"/>
  <c r="W120" i="73"/>
  <c r="H120" i="73"/>
  <c r="I120" i="73"/>
  <c r="R119" i="73"/>
  <c r="M119" i="73"/>
  <c r="L119" i="73"/>
  <c r="K119" i="73"/>
  <c r="V119" i="73"/>
  <c r="W119" i="73"/>
  <c r="H119" i="73"/>
  <c r="I119" i="73"/>
  <c r="R118" i="73"/>
  <c r="M118" i="73"/>
  <c r="L118" i="73"/>
  <c r="K118" i="73"/>
  <c r="V118" i="73"/>
  <c r="W118" i="73"/>
  <c r="H118" i="73"/>
  <c r="I118" i="73"/>
  <c r="R116" i="73"/>
  <c r="M116" i="73"/>
  <c r="L116" i="73"/>
  <c r="K116" i="73"/>
  <c r="V116" i="73"/>
  <c r="W116" i="73"/>
  <c r="H116" i="73"/>
  <c r="I116" i="73"/>
  <c r="R115" i="73"/>
  <c r="M115" i="73"/>
  <c r="L115" i="73"/>
  <c r="K115" i="73"/>
  <c r="V115" i="73"/>
  <c r="W115" i="73"/>
  <c r="H115" i="73"/>
  <c r="I115" i="73"/>
  <c r="R114" i="73"/>
  <c r="M114" i="73"/>
  <c r="L114" i="73"/>
  <c r="K114" i="73"/>
  <c r="V114" i="73"/>
  <c r="W114" i="73"/>
  <c r="H114" i="73"/>
  <c r="I114" i="73"/>
  <c r="R113" i="73"/>
  <c r="M113" i="73"/>
  <c r="L113" i="73"/>
  <c r="K113" i="73"/>
  <c r="V113" i="73"/>
  <c r="W113" i="73"/>
  <c r="H113" i="73"/>
  <c r="I113" i="73"/>
  <c r="R111" i="73"/>
  <c r="M111" i="73"/>
  <c r="L111" i="73"/>
  <c r="K111" i="73"/>
  <c r="V111" i="73"/>
  <c r="W111" i="73"/>
  <c r="H111" i="73"/>
  <c r="I111" i="73"/>
  <c r="R110" i="73"/>
  <c r="M110" i="73"/>
  <c r="L110" i="73"/>
  <c r="K110" i="73"/>
  <c r="V110" i="73"/>
  <c r="W110" i="73"/>
  <c r="H110" i="73"/>
  <c r="I110" i="73"/>
  <c r="R109" i="73"/>
  <c r="M109" i="73"/>
  <c r="L109" i="73"/>
  <c r="K109" i="73"/>
  <c r="V109" i="73"/>
  <c r="H109" i="73"/>
  <c r="I109" i="73"/>
  <c r="R108" i="73"/>
  <c r="M108" i="73"/>
  <c r="L108" i="73"/>
  <c r="K108" i="73"/>
  <c r="V108" i="73"/>
  <c r="W108" i="73"/>
  <c r="H108" i="73"/>
  <c r="I108" i="73"/>
  <c r="H19" i="73"/>
  <c r="I19" i="73"/>
  <c r="K19" i="73"/>
  <c r="R107" i="73"/>
  <c r="M107" i="73"/>
  <c r="L107" i="73"/>
  <c r="K107" i="73"/>
  <c r="V107" i="73"/>
  <c r="W107" i="73"/>
  <c r="H107" i="73"/>
  <c r="I107" i="73"/>
  <c r="R106" i="73"/>
  <c r="M106" i="73"/>
  <c r="L106" i="73"/>
  <c r="K106" i="73"/>
  <c r="V106" i="73"/>
  <c r="W106" i="73"/>
  <c r="H106" i="73"/>
  <c r="I106" i="73"/>
  <c r="R105" i="73"/>
  <c r="M105" i="73"/>
  <c r="L105" i="73"/>
  <c r="K105" i="73"/>
  <c r="V105" i="73"/>
  <c r="W105" i="73"/>
  <c r="H105" i="73"/>
  <c r="I105" i="73"/>
  <c r="R104" i="73"/>
  <c r="M104" i="73"/>
  <c r="L104" i="73"/>
  <c r="K104" i="73"/>
  <c r="V104" i="73"/>
  <c r="W104" i="73"/>
  <c r="H104" i="73"/>
  <c r="I104" i="73"/>
  <c r="R103" i="73"/>
  <c r="M103" i="73"/>
  <c r="L103" i="73"/>
  <c r="K103" i="73"/>
  <c r="V103" i="73"/>
  <c r="W103" i="73"/>
  <c r="H103" i="73"/>
  <c r="I103" i="73"/>
  <c r="R102" i="73"/>
  <c r="M102" i="73"/>
  <c r="L102" i="73"/>
  <c r="K102" i="73"/>
  <c r="V102" i="73"/>
  <c r="W102" i="73"/>
  <c r="H102" i="73"/>
  <c r="I102" i="73"/>
  <c r="R100" i="73"/>
  <c r="K100" i="73"/>
  <c r="V100" i="73"/>
  <c r="H100" i="73"/>
  <c r="I100" i="73"/>
  <c r="R99" i="73"/>
  <c r="K99" i="73"/>
  <c r="V99" i="73"/>
  <c r="W99" i="73"/>
  <c r="H99" i="73"/>
  <c r="I99" i="73"/>
  <c r="R98" i="73"/>
  <c r="K98" i="73"/>
  <c r="V98" i="73"/>
  <c r="W98" i="73"/>
  <c r="H98" i="73"/>
  <c r="I98" i="73"/>
  <c r="K8" i="73"/>
  <c r="R97" i="73"/>
  <c r="M97" i="73"/>
  <c r="L97" i="73"/>
  <c r="K97" i="73"/>
  <c r="V97" i="73"/>
  <c r="W97" i="73"/>
  <c r="H97" i="73"/>
  <c r="I97" i="73"/>
  <c r="R96" i="73"/>
  <c r="K96" i="73"/>
  <c r="V96" i="73"/>
  <c r="W96" i="73"/>
  <c r="H96" i="73"/>
  <c r="I96" i="73"/>
  <c r="R95" i="73"/>
  <c r="M95" i="73"/>
  <c r="L95" i="73"/>
  <c r="K95" i="73"/>
  <c r="V95" i="73"/>
  <c r="W95" i="73"/>
  <c r="H95" i="73"/>
  <c r="I95" i="73"/>
  <c r="R94" i="73"/>
  <c r="M94" i="73"/>
  <c r="L94" i="73"/>
  <c r="K94" i="73"/>
  <c r="V94" i="73"/>
  <c r="W94" i="73"/>
  <c r="H94" i="73"/>
  <c r="I94" i="73"/>
  <c r="R93" i="73"/>
  <c r="K93" i="73"/>
  <c r="V93" i="73"/>
  <c r="W93" i="73"/>
  <c r="H93" i="73"/>
  <c r="I93" i="73"/>
  <c r="R92" i="73"/>
  <c r="K92" i="73"/>
  <c r="V92" i="73"/>
  <c r="H92" i="73"/>
  <c r="I92" i="73"/>
  <c r="R27" i="73"/>
  <c r="K27" i="73"/>
  <c r="V27" i="73"/>
  <c r="W27" i="73"/>
  <c r="H27" i="73"/>
  <c r="I27" i="73"/>
  <c r="H7" i="73"/>
  <c r="I7" i="73"/>
  <c r="K7" i="73"/>
  <c r="R91" i="73"/>
  <c r="K91" i="73"/>
  <c r="V91" i="73"/>
  <c r="W91" i="73"/>
  <c r="H91" i="73"/>
  <c r="I91" i="73"/>
  <c r="R90" i="73"/>
  <c r="K90" i="73"/>
  <c r="V90" i="73"/>
  <c r="W90" i="73"/>
  <c r="H90" i="73"/>
  <c r="I90" i="73"/>
  <c r="H12" i="73"/>
  <c r="I12" i="73"/>
  <c r="K12" i="73"/>
  <c r="R89" i="73"/>
  <c r="K89" i="73"/>
  <c r="V89" i="73"/>
  <c r="H89" i="73"/>
  <c r="I89" i="73"/>
  <c r="R88" i="73"/>
  <c r="M88" i="73"/>
  <c r="L88" i="73"/>
  <c r="K88" i="73"/>
  <c r="V88" i="73"/>
  <c r="W88" i="73"/>
  <c r="H88" i="73"/>
  <c r="I88" i="73"/>
  <c r="R87" i="73"/>
  <c r="M87" i="73"/>
  <c r="L87" i="73"/>
  <c r="K87" i="73"/>
  <c r="V87" i="73"/>
  <c r="W87" i="73"/>
  <c r="H87" i="73"/>
  <c r="I87" i="73"/>
  <c r="R86" i="73"/>
  <c r="K86" i="73"/>
  <c r="V86" i="73"/>
  <c r="W86" i="73"/>
  <c r="H86" i="73"/>
  <c r="I86" i="73"/>
  <c r="R85" i="73"/>
  <c r="M85" i="73"/>
  <c r="L85" i="73"/>
  <c r="K85" i="73"/>
  <c r="V85" i="73"/>
  <c r="W85" i="73"/>
  <c r="H85" i="73"/>
  <c r="I85" i="73"/>
  <c r="R84" i="73"/>
  <c r="M84" i="73"/>
  <c r="L84" i="73"/>
  <c r="K84" i="73"/>
  <c r="V84" i="73"/>
  <c r="H84" i="73"/>
  <c r="I84" i="73"/>
  <c r="R83" i="73"/>
  <c r="M83" i="73"/>
  <c r="L83" i="73"/>
  <c r="K83" i="73"/>
  <c r="V83" i="73"/>
  <c r="W83" i="73"/>
  <c r="H83" i="73"/>
  <c r="I83" i="73"/>
  <c r="R82" i="73"/>
  <c r="M82" i="73"/>
  <c r="L82" i="73"/>
  <c r="K82" i="73"/>
  <c r="V82" i="73"/>
  <c r="W82" i="73"/>
  <c r="H82" i="73"/>
  <c r="I82" i="73"/>
  <c r="R81" i="73"/>
  <c r="M81" i="73"/>
  <c r="L81" i="73"/>
  <c r="K81" i="73"/>
  <c r="V81" i="73"/>
  <c r="W81" i="73"/>
  <c r="H81" i="73"/>
  <c r="I81" i="73"/>
  <c r="R80" i="73"/>
  <c r="M80" i="73"/>
  <c r="L80" i="73"/>
  <c r="K80" i="73"/>
  <c r="V80" i="73"/>
  <c r="W80" i="73"/>
  <c r="H80" i="73"/>
  <c r="I80" i="73"/>
  <c r="R79" i="73"/>
  <c r="M79" i="73"/>
  <c r="L79" i="73"/>
  <c r="K79" i="73"/>
  <c r="V79" i="73"/>
  <c r="W79" i="73"/>
  <c r="H79" i="73"/>
  <c r="I79" i="73"/>
  <c r="R78" i="73"/>
  <c r="M78" i="73"/>
  <c r="L78" i="73"/>
  <c r="K78" i="73"/>
  <c r="V78" i="73"/>
  <c r="H78" i="73"/>
  <c r="I78" i="73"/>
  <c r="H13" i="73"/>
  <c r="I13" i="73"/>
  <c r="K13" i="73"/>
  <c r="R77" i="73"/>
  <c r="M77" i="73"/>
  <c r="L77" i="73"/>
  <c r="K77" i="73"/>
  <c r="V77" i="73"/>
  <c r="W77" i="73"/>
  <c r="H77" i="73"/>
  <c r="I77" i="73"/>
  <c r="R76" i="73"/>
  <c r="M76" i="73"/>
  <c r="L76" i="73"/>
  <c r="K76" i="73"/>
  <c r="V76" i="73"/>
  <c r="W76" i="73"/>
  <c r="H76" i="73"/>
  <c r="I76" i="73"/>
  <c r="R75" i="73"/>
  <c r="M75" i="73"/>
  <c r="L75" i="73"/>
  <c r="K75" i="73"/>
  <c r="V75" i="73"/>
  <c r="W75" i="73"/>
  <c r="H75" i="73"/>
  <c r="I75" i="73"/>
  <c r="R74" i="73"/>
  <c r="M74" i="73"/>
  <c r="L74" i="73"/>
  <c r="K74" i="73"/>
  <c r="V74" i="73"/>
  <c r="W74" i="73"/>
  <c r="H74" i="73"/>
  <c r="I74" i="73"/>
  <c r="R73" i="73"/>
  <c r="M73" i="73"/>
  <c r="L73" i="73"/>
  <c r="K73" i="73"/>
  <c r="V73" i="73"/>
  <c r="W73" i="73"/>
  <c r="H73" i="73"/>
  <c r="I73" i="73"/>
  <c r="R72" i="73"/>
  <c r="M72" i="73"/>
  <c r="L72" i="73"/>
  <c r="K72" i="73"/>
  <c r="V72" i="73"/>
  <c r="W72" i="73"/>
  <c r="H72" i="73"/>
  <c r="I72" i="73"/>
  <c r="R71" i="73"/>
  <c r="M71" i="73"/>
  <c r="L71" i="73"/>
  <c r="K71" i="73"/>
  <c r="V71" i="73"/>
  <c r="W71" i="73"/>
  <c r="H71" i="73"/>
  <c r="I71" i="73"/>
  <c r="R70" i="73"/>
  <c r="M70" i="73"/>
  <c r="L70" i="73"/>
  <c r="K70" i="73"/>
  <c r="V70" i="73"/>
  <c r="W70" i="73"/>
  <c r="H70" i="73"/>
  <c r="I70" i="73"/>
  <c r="R69" i="73"/>
  <c r="M69" i="73"/>
  <c r="L69" i="73"/>
  <c r="K69" i="73"/>
  <c r="V69" i="73"/>
  <c r="W69" i="73"/>
  <c r="H69" i="73"/>
  <c r="I69" i="73"/>
  <c r="H15" i="73"/>
  <c r="I15" i="73"/>
  <c r="K15" i="73"/>
  <c r="R68" i="73"/>
  <c r="M68" i="73"/>
  <c r="L68" i="73"/>
  <c r="K68" i="73"/>
  <c r="V68" i="73"/>
  <c r="H68" i="73"/>
  <c r="I68" i="73"/>
  <c r="R67" i="73"/>
  <c r="M67" i="73"/>
  <c r="L67" i="73"/>
  <c r="K67" i="73"/>
  <c r="V67" i="73"/>
  <c r="W67" i="73"/>
  <c r="H67" i="73"/>
  <c r="I67" i="73"/>
  <c r="R65" i="73"/>
  <c r="M65" i="73"/>
  <c r="L65" i="73"/>
  <c r="K65" i="73"/>
  <c r="V65" i="73"/>
  <c r="W65" i="73"/>
  <c r="H65" i="73"/>
  <c r="I65" i="73"/>
  <c r="R64" i="73"/>
  <c r="M64" i="73"/>
  <c r="L64" i="73"/>
  <c r="K64" i="73"/>
  <c r="V64" i="73"/>
  <c r="W64" i="73"/>
  <c r="H64" i="73"/>
  <c r="I64" i="73"/>
  <c r="R63" i="73"/>
  <c r="M63" i="73"/>
  <c r="L63" i="73"/>
  <c r="K63" i="73"/>
  <c r="V63" i="73"/>
  <c r="W63" i="73"/>
  <c r="H63" i="73"/>
  <c r="I63" i="73"/>
  <c r="R62" i="73"/>
  <c r="M62" i="73"/>
  <c r="L62" i="73"/>
  <c r="K62" i="73"/>
  <c r="V62" i="73"/>
  <c r="W62" i="73"/>
  <c r="H62" i="73"/>
  <c r="I62" i="73"/>
  <c r="R61" i="73"/>
  <c r="M61" i="73"/>
  <c r="L61" i="73"/>
  <c r="K61" i="73"/>
  <c r="V61" i="73"/>
  <c r="H61" i="73"/>
  <c r="I61" i="73"/>
  <c r="R60" i="73"/>
  <c r="M60" i="73"/>
  <c r="L60" i="73"/>
  <c r="K60" i="73"/>
  <c r="V60" i="73"/>
  <c r="W60" i="73"/>
  <c r="H60" i="73"/>
  <c r="I60" i="73"/>
  <c r="R58" i="73"/>
  <c r="M58" i="73"/>
  <c r="L58" i="73"/>
  <c r="K58" i="73"/>
  <c r="V58" i="73"/>
  <c r="W58" i="73"/>
  <c r="H58" i="73"/>
  <c r="I58" i="73"/>
  <c r="R25" i="73"/>
  <c r="K25" i="73"/>
  <c r="V25" i="73"/>
  <c r="W25" i="73"/>
  <c r="H25" i="73"/>
  <c r="I25" i="73"/>
  <c r="R57" i="73"/>
  <c r="K57" i="73"/>
  <c r="V57" i="73"/>
  <c r="W57" i="73"/>
  <c r="H57" i="73"/>
  <c r="I57" i="73"/>
  <c r="R56" i="73"/>
  <c r="M56" i="73"/>
  <c r="L56" i="73"/>
  <c r="K56" i="73"/>
  <c r="V56" i="73"/>
  <c r="W56" i="73"/>
  <c r="H56" i="73"/>
  <c r="I56" i="73"/>
  <c r="R54" i="73"/>
  <c r="M54" i="73"/>
  <c r="L54" i="73"/>
  <c r="K54" i="73"/>
  <c r="V54" i="73"/>
  <c r="W54" i="73"/>
  <c r="H54" i="73"/>
  <c r="I54" i="73"/>
  <c r="R53" i="73"/>
  <c r="K53" i="73"/>
  <c r="V53" i="73"/>
  <c r="W53" i="73"/>
  <c r="H53" i="73"/>
  <c r="I53" i="73"/>
  <c r="R52" i="73"/>
  <c r="M52" i="73"/>
  <c r="L52" i="73"/>
  <c r="K52" i="73"/>
  <c r="V52" i="73"/>
  <c r="W52" i="73"/>
  <c r="H52" i="73"/>
  <c r="I52" i="73"/>
  <c r="R50" i="73"/>
  <c r="M50" i="73"/>
  <c r="L50" i="73"/>
  <c r="K50" i="73"/>
  <c r="V50" i="73"/>
  <c r="W50" i="73"/>
  <c r="H50" i="73"/>
  <c r="I50" i="73"/>
  <c r="R49" i="73"/>
  <c r="M49" i="73"/>
  <c r="L49" i="73"/>
  <c r="K49" i="73"/>
  <c r="V49" i="73"/>
  <c r="W49" i="73"/>
  <c r="H49" i="73"/>
  <c r="I49" i="73"/>
  <c r="R48" i="73"/>
  <c r="M48" i="73"/>
  <c r="L48" i="73"/>
  <c r="K48" i="73"/>
  <c r="V48" i="73"/>
  <c r="W48" i="73"/>
  <c r="H48" i="73"/>
  <c r="I48" i="73"/>
  <c r="R47" i="73"/>
  <c r="M47" i="73"/>
  <c r="L47" i="73"/>
  <c r="K47" i="73"/>
  <c r="V47" i="73"/>
  <c r="W47" i="73"/>
  <c r="H47" i="73"/>
  <c r="I47" i="73"/>
  <c r="R46" i="73"/>
  <c r="M46" i="73"/>
  <c r="L46" i="73"/>
  <c r="K46" i="73"/>
  <c r="V46" i="73"/>
  <c r="W46" i="73"/>
  <c r="H46" i="73"/>
  <c r="I46" i="73"/>
  <c r="R45" i="73"/>
  <c r="M45" i="73"/>
  <c r="L45" i="73"/>
  <c r="K45" i="73"/>
  <c r="V45" i="73"/>
  <c r="W45" i="73"/>
  <c r="H45" i="73"/>
  <c r="I45" i="73"/>
  <c r="V44" i="73"/>
  <c r="W44" i="73"/>
  <c r="R44" i="73"/>
  <c r="H44" i="73"/>
  <c r="I44" i="73"/>
  <c r="R43" i="73"/>
  <c r="M43" i="73"/>
  <c r="L43" i="73"/>
  <c r="K43" i="73"/>
  <c r="V43" i="73"/>
  <c r="W43" i="73"/>
  <c r="H43" i="73"/>
  <c r="I43" i="73"/>
  <c r="R42" i="73"/>
  <c r="M42" i="73"/>
  <c r="L42" i="73"/>
  <c r="K42" i="73"/>
  <c r="V42" i="73"/>
  <c r="W42" i="73"/>
  <c r="H42" i="73"/>
  <c r="I42" i="73"/>
  <c r="R41" i="73"/>
  <c r="M41" i="73"/>
  <c r="L41" i="73"/>
  <c r="K41" i="73"/>
  <c r="V41" i="73"/>
  <c r="W41" i="73"/>
  <c r="H41" i="73"/>
  <c r="I41" i="73"/>
  <c r="R40" i="73"/>
  <c r="M40" i="73"/>
  <c r="L40" i="73"/>
  <c r="K40" i="73"/>
  <c r="V40" i="73"/>
  <c r="W40" i="73"/>
  <c r="H40" i="73"/>
  <c r="I40" i="73"/>
  <c r="R39" i="73"/>
  <c r="M39" i="73"/>
  <c r="L39" i="73"/>
  <c r="K39" i="73"/>
  <c r="V39" i="73"/>
  <c r="W39" i="73"/>
  <c r="H39" i="73"/>
  <c r="I39" i="73"/>
  <c r="R38" i="73"/>
  <c r="M38" i="73"/>
  <c r="L38" i="73"/>
  <c r="K38" i="73"/>
  <c r="V38" i="73"/>
  <c r="W38" i="73"/>
  <c r="H38" i="73"/>
  <c r="I38" i="73"/>
  <c r="R37" i="73"/>
  <c r="K37" i="73"/>
  <c r="V37" i="73"/>
  <c r="W37" i="73"/>
  <c r="H37" i="73"/>
  <c r="I37" i="73"/>
  <c r="R36" i="73"/>
  <c r="K36" i="73"/>
  <c r="V36" i="73"/>
  <c r="W36" i="73"/>
  <c r="H36" i="73"/>
  <c r="I36" i="73"/>
  <c r="R22" i="73"/>
  <c r="M22" i="73"/>
  <c r="L22" i="73"/>
  <c r="K22" i="73"/>
  <c r="V22" i="73"/>
  <c r="W22" i="73"/>
  <c r="H22" i="73"/>
  <c r="I22" i="73"/>
  <c r="H20" i="73"/>
  <c r="I20" i="73"/>
  <c r="K20" i="73"/>
  <c r="R34" i="73"/>
  <c r="M34" i="73"/>
  <c r="L34" i="73"/>
  <c r="K34" i="73"/>
  <c r="V34" i="73"/>
  <c r="W34" i="73"/>
  <c r="H34" i="73"/>
  <c r="I34" i="73"/>
  <c r="R33" i="73"/>
  <c r="M33" i="73"/>
  <c r="L33" i="73"/>
  <c r="K33" i="73"/>
  <c r="V33" i="73"/>
  <c r="W33" i="73"/>
  <c r="H33" i="73"/>
  <c r="I33" i="73"/>
  <c r="R32" i="73"/>
  <c r="M32" i="73"/>
  <c r="L32" i="73"/>
  <c r="K32" i="73"/>
  <c r="V32" i="73"/>
  <c r="W32" i="73"/>
  <c r="H32" i="73"/>
  <c r="I32" i="73"/>
  <c r="H31" i="73"/>
  <c r="I31" i="73"/>
  <c r="K31" i="73"/>
  <c r="R123" i="73"/>
  <c r="M123" i="73"/>
  <c r="L123" i="73"/>
  <c r="K123" i="73"/>
  <c r="V123" i="73"/>
  <c r="W123" i="73"/>
  <c r="H123" i="73"/>
  <c r="I123" i="73"/>
  <c r="R29" i="73"/>
  <c r="K29" i="73"/>
  <c r="V29" i="73"/>
  <c r="W29" i="73"/>
  <c r="H29" i="73"/>
  <c r="I29" i="73"/>
  <c r="R101" i="73"/>
  <c r="K101" i="73"/>
  <c r="V101" i="73"/>
  <c r="W101" i="73"/>
  <c r="H101" i="73"/>
  <c r="I101" i="73"/>
  <c r="R24" i="73"/>
  <c r="K24" i="73"/>
  <c r="V24" i="73"/>
  <c r="W24" i="73"/>
  <c r="H24" i="73"/>
  <c r="I24" i="73"/>
  <c r="R28" i="73"/>
  <c r="K28" i="73"/>
  <c r="V28" i="73"/>
  <c r="W28" i="73"/>
  <c r="H28" i="73"/>
  <c r="I28" i="73"/>
  <c r="R26" i="73"/>
  <c r="M26" i="73"/>
  <c r="L26" i="73"/>
  <c r="K26" i="73"/>
  <c r="V26" i="73"/>
  <c r="W26" i="73"/>
  <c r="H26" i="73"/>
  <c r="I26" i="73"/>
  <c r="R66" i="73"/>
  <c r="M66" i="73"/>
  <c r="L66" i="73"/>
  <c r="K66" i="73"/>
  <c r="V66" i="73"/>
  <c r="W66" i="73"/>
  <c r="H66" i="73"/>
  <c r="I66" i="73"/>
  <c r="R59" i="73"/>
  <c r="M59" i="73"/>
  <c r="L59" i="73"/>
  <c r="K59" i="73"/>
  <c r="V59" i="73"/>
  <c r="W59" i="73"/>
  <c r="H59" i="73"/>
  <c r="I59" i="73"/>
  <c r="K35" i="73"/>
  <c r="V35" i="73"/>
  <c r="W35" i="73"/>
  <c r="K23" i="73"/>
  <c r="K112" i="73"/>
  <c r="K16" i="73"/>
  <c r="K128" i="73"/>
  <c r="K117" i="73"/>
  <c r="K132" i="73"/>
  <c r="K10" i="73"/>
  <c r="R51" i="73"/>
  <c r="K51" i="73"/>
  <c r="V51" i="73"/>
  <c r="W51" i="73"/>
  <c r="K11" i="73"/>
  <c r="R55" i="73"/>
  <c r="K55" i="73"/>
  <c r="V55" i="73"/>
  <c r="W55" i="73"/>
  <c r="C4" i="73"/>
  <c r="V11" i="73"/>
  <c r="W11" i="73"/>
  <c r="R8" i="73"/>
  <c r="R13" i="73"/>
  <c r="V6" i="73"/>
  <c r="W6" i="73"/>
  <c r="M16" i="73"/>
  <c r="V15" i="73"/>
  <c r="W15" i="73"/>
  <c r="R15" i="73"/>
  <c r="V19" i="73"/>
  <c r="W19" i="73"/>
  <c r="R19" i="73"/>
  <c r="L19" i="73"/>
  <c r="V12" i="73"/>
  <c r="W12" i="73"/>
  <c r="L12" i="73"/>
  <c r="M12" i="73"/>
  <c r="R12" i="73"/>
  <c r="V20" i="73"/>
  <c r="W20" i="73"/>
  <c r="L20" i="73"/>
  <c r="M20" i="73"/>
  <c r="R20" i="73"/>
  <c r="R11" i="73"/>
  <c r="V10" i="73"/>
  <c r="W10" i="73"/>
  <c r="L10" i="73"/>
  <c r="M10" i="73"/>
  <c r="R10" i="73"/>
  <c r="R16" i="73"/>
  <c r="R6" i="73"/>
  <c r="V13" i="73"/>
  <c r="W13" i="73"/>
  <c r="L13" i="73"/>
  <c r="M13" i="73"/>
  <c r="V8" i="73"/>
  <c r="W8" i="73"/>
  <c r="L8" i="73"/>
  <c r="M8" i="73"/>
  <c r="V14" i="73"/>
  <c r="W14" i="73"/>
  <c r="M14" i="73"/>
  <c r="L14" i="73"/>
  <c r="R14" i="73"/>
  <c r="M19" i="73"/>
  <c r="V7" i="73"/>
  <c r="W7" i="73"/>
  <c r="M7" i="73"/>
  <c r="L7" i="73"/>
  <c r="R7" i="73"/>
  <c r="L11" i="73"/>
  <c r="L15" i="73"/>
  <c r="M15" i="73"/>
  <c r="L6" i="73"/>
  <c r="M6" i="73"/>
  <c r="L16" i="73"/>
  <c r="V31" i="73"/>
  <c r="W31" i="73"/>
  <c r="R31" i="73"/>
  <c r="L31" i="73"/>
  <c r="M31" i="73"/>
  <c r="R23" i="73"/>
  <c r="M23" i="73"/>
  <c r="V23" i="73"/>
  <c r="W23" i="73"/>
  <c r="L23" i="73"/>
  <c r="V17" i="73"/>
  <c r="W17" i="73"/>
  <c r="R17" i="73"/>
  <c r="M17" i="73"/>
  <c r="L17" i="73"/>
  <c r="V132" i="73"/>
  <c r="W132" i="73"/>
  <c r="R132" i="73"/>
  <c r="R128" i="73"/>
  <c r="V128" i="73"/>
  <c r="W128" i="73"/>
  <c r="L112" i="73"/>
  <c r="M112" i="73"/>
  <c r="V112" i="73"/>
  <c r="W112" i="73"/>
  <c r="R112" i="73"/>
  <c r="V117" i="73"/>
  <c r="W117" i="73"/>
  <c r="R117" i="73"/>
  <c r="M117" i="73"/>
  <c r="L117" i="73"/>
  <c r="M35" i="73"/>
  <c r="M11" i="73"/>
  <c r="V16" i="73"/>
  <c r="W16" i="73"/>
  <c r="R35" i="73"/>
  <c r="L35" i="73"/>
  <c r="L62" i="72"/>
  <c r="M62" i="72"/>
  <c r="L63" i="72"/>
  <c r="M63" i="72"/>
  <c r="W144" i="72"/>
  <c r="K44" i="72"/>
  <c r="K45" i="72"/>
  <c r="V45" i="72"/>
  <c r="W45" i="72"/>
  <c r="K6" i="72"/>
  <c r="R6" i="72"/>
  <c r="K10" i="72"/>
  <c r="V10" i="72"/>
  <c r="W10" i="72"/>
  <c r="K8" i="72"/>
  <c r="R8" i="72"/>
  <c r="K144" i="72"/>
  <c r="K46" i="72"/>
  <c r="K47" i="72"/>
  <c r="K48" i="72"/>
  <c r="R10" i="72"/>
  <c r="V8" i="72"/>
  <c r="W8" i="72"/>
  <c r="V6" i="72"/>
  <c r="W6" i="72"/>
  <c r="H78" i="72"/>
  <c r="I78" i="72"/>
  <c r="K78" i="72"/>
  <c r="L78" i="72"/>
  <c r="M78" i="72"/>
  <c r="H101" i="72"/>
  <c r="I101" i="72"/>
  <c r="K101" i="72"/>
  <c r="L101" i="72"/>
  <c r="M101" i="72"/>
  <c r="H9" i="72"/>
  <c r="I9" i="72"/>
  <c r="K9" i="72"/>
  <c r="H138" i="72"/>
  <c r="I138" i="72"/>
  <c r="K138" i="72"/>
  <c r="L138" i="72"/>
  <c r="M138" i="72"/>
  <c r="H26" i="72"/>
  <c r="I26" i="72"/>
  <c r="K26" i="72"/>
  <c r="L26" i="72"/>
  <c r="M26" i="72"/>
  <c r="H30" i="72"/>
  <c r="I30" i="72"/>
  <c r="K30" i="72"/>
  <c r="L30" i="72"/>
  <c r="M30" i="72"/>
  <c r="H57" i="72"/>
  <c r="I57" i="72"/>
  <c r="K57" i="72"/>
  <c r="L57" i="72"/>
  <c r="M57" i="72"/>
  <c r="H107" i="72"/>
  <c r="I107" i="72"/>
  <c r="K107" i="72"/>
  <c r="L107" i="72"/>
  <c r="M107" i="72"/>
  <c r="H132" i="72"/>
  <c r="I132" i="72"/>
  <c r="K132" i="72"/>
  <c r="L132" i="72"/>
  <c r="M132" i="72"/>
  <c r="H15" i="72"/>
  <c r="I15" i="72"/>
  <c r="K15" i="72"/>
  <c r="K7" i="72"/>
  <c r="H32" i="72"/>
  <c r="I32" i="72"/>
  <c r="K32" i="72"/>
  <c r="L32" i="72"/>
  <c r="M32" i="72"/>
  <c r="H16" i="72"/>
  <c r="I16" i="72"/>
  <c r="K16" i="72"/>
  <c r="W225" i="72"/>
  <c r="R225" i="72"/>
  <c r="K225" i="72"/>
  <c r="H225" i="72"/>
  <c r="I225" i="72"/>
  <c r="R224" i="72"/>
  <c r="M224" i="72"/>
  <c r="L224" i="72"/>
  <c r="K224" i="72"/>
  <c r="V224" i="72"/>
  <c r="W224" i="72"/>
  <c r="H224" i="72"/>
  <c r="I224" i="72"/>
  <c r="R223" i="72"/>
  <c r="M223" i="72"/>
  <c r="L223" i="72"/>
  <c r="K223" i="72"/>
  <c r="V223" i="72"/>
  <c r="W223" i="72"/>
  <c r="H223" i="72"/>
  <c r="I223" i="72"/>
  <c r="R222" i="72"/>
  <c r="K222" i="72"/>
  <c r="V222" i="72"/>
  <c r="W222" i="72"/>
  <c r="H222" i="72"/>
  <c r="I222" i="72"/>
  <c r="R221" i="72"/>
  <c r="M221" i="72"/>
  <c r="L221" i="72"/>
  <c r="K221" i="72"/>
  <c r="V221" i="72"/>
  <c r="W221" i="72"/>
  <c r="H221" i="72"/>
  <c r="I221" i="72"/>
  <c r="R220" i="72"/>
  <c r="M220" i="72"/>
  <c r="L220" i="72"/>
  <c r="K220" i="72"/>
  <c r="V220" i="72"/>
  <c r="W220" i="72"/>
  <c r="H220" i="72"/>
  <c r="I220" i="72"/>
  <c r="R219" i="72"/>
  <c r="K219" i="72"/>
  <c r="V219" i="72"/>
  <c r="W219" i="72"/>
  <c r="H219" i="72"/>
  <c r="I219" i="72"/>
  <c r="R218" i="72"/>
  <c r="M218" i="72"/>
  <c r="L218" i="72"/>
  <c r="K218" i="72"/>
  <c r="V218" i="72"/>
  <c r="H218" i="72"/>
  <c r="I218" i="72"/>
  <c r="R217" i="72"/>
  <c r="M217" i="72"/>
  <c r="L217" i="72"/>
  <c r="K217" i="72"/>
  <c r="V217" i="72"/>
  <c r="H217" i="72"/>
  <c r="I217" i="72"/>
  <c r="R216" i="72"/>
  <c r="M216" i="72"/>
  <c r="L216" i="72"/>
  <c r="K216" i="72"/>
  <c r="V216" i="72"/>
  <c r="H216" i="72"/>
  <c r="I216" i="72"/>
  <c r="R215" i="72"/>
  <c r="M215" i="72"/>
  <c r="L215" i="72"/>
  <c r="K215" i="72"/>
  <c r="V215" i="72"/>
  <c r="W215" i="72"/>
  <c r="H215" i="72"/>
  <c r="I215" i="72"/>
  <c r="R214" i="72"/>
  <c r="M214" i="72"/>
  <c r="L214" i="72"/>
  <c r="K214" i="72"/>
  <c r="V214" i="72"/>
  <c r="W214" i="72"/>
  <c r="H214" i="72"/>
  <c r="I214" i="72"/>
  <c r="R213" i="72"/>
  <c r="M213" i="72"/>
  <c r="L213" i="72"/>
  <c r="K213" i="72"/>
  <c r="V213" i="72"/>
  <c r="W213" i="72"/>
  <c r="H213" i="72"/>
  <c r="I213" i="72"/>
  <c r="R212" i="72"/>
  <c r="M212" i="72"/>
  <c r="L212" i="72"/>
  <c r="K212" i="72"/>
  <c r="V212" i="72"/>
  <c r="H212" i="72"/>
  <c r="I212" i="72"/>
  <c r="R211" i="72"/>
  <c r="M211" i="72"/>
  <c r="L211" i="72"/>
  <c r="K211" i="72"/>
  <c r="V211" i="72"/>
  <c r="W211" i="72"/>
  <c r="H211" i="72"/>
  <c r="I211" i="72"/>
  <c r="R210" i="72"/>
  <c r="M210" i="72"/>
  <c r="L210" i="72"/>
  <c r="K210" i="72"/>
  <c r="V210" i="72"/>
  <c r="W210" i="72"/>
  <c r="H210" i="72"/>
  <c r="I210" i="72"/>
  <c r="R209" i="72"/>
  <c r="M209" i="72"/>
  <c r="L209" i="72"/>
  <c r="K209" i="72"/>
  <c r="V209" i="72"/>
  <c r="W209" i="72"/>
  <c r="H209" i="72"/>
  <c r="I209" i="72"/>
  <c r="R208" i="72"/>
  <c r="M208" i="72"/>
  <c r="L208" i="72"/>
  <c r="K208" i="72"/>
  <c r="V208" i="72"/>
  <c r="W208" i="72"/>
  <c r="H208" i="72"/>
  <c r="I208" i="72"/>
  <c r="R207" i="72"/>
  <c r="M207" i="72"/>
  <c r="L207" i="72"/>
  <c r="K207" i="72"/>
  <c r="V207" i="72"/>
  <c r="W207" i="72"/>
  <c r="H207" i="72"/>
  <c r="I207" i="72"/>
  <c r="R206" i="72"/>
  <c r="K206" i="72"/>
  <c r="V206" i="72"/>
  <c r="W206" i="72"/>
  <c r="H206" i="72"/>
  <c r="I206" i="72"/>
  <c r="R205" i="72"/>
  <c r="M205" i="72"/>
  <c r="L205" i="72"/>
  <c r="K205" i="72"/>
  <c r="V205" i="72"/>
  <c r="W205" i="72"/>
  <c r="H205" i="72"/>
  <c r="I205" i="72"/>
  <c r="R204" i="72"/>
  <c r="M204" i="72"/>
  <c r="L204" i="72"/>
  <c r="K204" i="72"/>
  <c r="V204" i="72"/>
  <c r="W204" i="72"/>
  <c r="H204" i="72"/>
  <c r="I204" i="72"/>
  <c r="R203" i="72"/>
  <c r="M203" i="72"/>
  <c r="L203" i="72"/>
  <c r="K203" i="72"/>
  <c r="V203" i="72"/>
  <c r="W203" i="72"/>
  <c r="H203" i="72"/>
  <c r="I203" i="72"/>
  <c r="R202" i="72"/>
  <c r="K202" i="72"/>
  <c r="V202" i="72"/>
  <c r="W202" i="72"/>
  <c r="H202" i="72"/>
  <c r="I202" i="72"/>
  <c r="R201" i="72"/>
  <c r="M201" i="72"/>
  <c r="L201" i="72"/>
  <c r="K201" i="72"/>
  <c r="V201" i="72"/>
  <c r="W201" i="72"/>
  <c r="H201" i="72"/>
  <c r="I201" i="72"/>
  <c r="R200" i="72"/>
  <c r="M200" i="72"/>
  <c r="L200" i="72"/>
  <c r="K200" i="72"/>
  <c r="V200" i="72"/>
  <c r="W200" i="72"/>
  <c r="H200" i="72"/>
  <c r="I200" i="72"/>
  <c r="R199" i="72"/>
  <c r="M199" i="72"/>
  <c r="L199" i="72"/>
  <c r="K199" i="72"/>
  <c r="V199" i="72"/>
  <c r="W199" i="72"/>
  <c r="H199" i="72"/>
  <c r="I199" i="72"/>
  <c r="R198" i="72"/>
  <c r="M198" i="72"/>
  <c r="L198" i="72"/>
  <c r="K198" i="72"/>
  <c r="V198" i="72"/>
  <c r="H198" i="72"/>
  <c r="I198" i="72"/>
  <c r="R197" i="72"/>
  <c r="M197" i="72"/>
  <c r="L197" i="72"/>
  <c r="K197" i="72"/>
  <c r="V197" i="72"/>
  <c r="W197" i="72"/>
  <c r="H197" i="72"/>
  <c r="I197" i="72"/>
  <c r="R196" i="72"/>
  <c r="M196" i="72"/>
  <c r="L196" i="72"/>
  <c r="K196" i="72"/>
  <c r="V196" i="72"/>
  <c r="W196" i="72"/>
  <c r="H196" i="72"/>
  <c r="I196" i="72"/>
  <c r="R195" i="72"/>
  <c r="M195" i="72"/>
  <c r="L195" i="72"/>
  <c r="K195" i="72"/>
  <c r="V195" i="72"/>
  <c r="H195" i="72"/>
  <c r="I195" i="72"/>
  <c r="R194" i="72"/>
  <c r="M194" i="72"/>
  <c r="L194" i="72"/>
  <c r="K194" i="72"/>
  <c r="V194" i="72"/>
  <c r="W194" i="72"/>
  <c r="H194" i="72"/>
  <c r="I194" i="72"/>
  <c r="R193" i="72"/>
  <c r="M193" i="72"/>
  <c r="L193" i="72"/>
  <c r="K193" i="72"/>
  <c r="V193" i="72"/>
  <c r="W193" i="72"/>
  <c r="H193" i="72"/>
  <c r="I193" i="72"/>
  <c r="R192" i="72"/>
  <c r="M192" i="72"/>
  <c r="L192" i="72"/>
  <c r="K192" i="72"/>
  <c r="V192" i="72"/>
  <c r="W192" i="72"/>
  <c r="H192" i="72"/>
  <c r="I192" i="72"/>
  <c r="R191" i="72"/>
  <c r="M191" i="72"/>
  <c r="L191" i="72"/>
  <c r="K191" i="72"/>
  <c r="V191" i="72"/>
  <c r="W191" i="72"/>
  <c r="H191" i="72"/>
  <c r="I191" i="72"/>
  <c r="R190" i="72"/>
  <c r="M190" i="72"/>
  <c r="L190" i="72"/>
  <c r="K190" i="72"/>
  <c r="V190" i="72"/>
  <c r="W190" i="72"/>
  <c r="H190" i="72"/>
  <c r="I190" i="72"/>
  <c r="R189" i="72"/>
  <c r="M189" i="72"/>
  <c r="L189" i="72"/>
  <c r="K189" i="72"/>
  <c r="V189" i="72"/>
  <c r="W189" i="72"/>
  <c r="H189" i="72"/>
  <c r="I189" i="72"/>
  <c r="R188" i="72"/>
  <c r="M188" i="72"/>
  <c r="L188" i="72"/>
  <c r="K188" i="72"/>
  <c r="V188" i="72"/>
  <c r="W188" i="72"/>
  <c r="H188" i="72"/>
  <c r="I188" i="72"/>
  <c r="R187" i="72"/>
  <c r="M187" i="72"/>
  <c r="L187" i="72"/>
  <c r="K187" i="72"/>
  <c r="V187" i="72"/>
  <c r="W187" i="72"/>
  <c r="H187" i="72"/>
  <c r="I187" i="72"/>
  <c r="R186" i="72"/>
  <c r="M186" i="72"/>
  <c r="L186" i="72"/>
  <c r="K186" i="72"/>
  <c r="V186" i="72"/>
  <c r="W186" i="72"/>
  <c r="H186" i="72"/>
  <c r="I186" i="72"/>
  <c r="R185" i="72"/>
  <c r="M185" i="72"/>
  <c r="L185" i="72"/>
  <c r="K185" i="72"/>
  <c r="V185" i="72"/>
  <c r="W185" i="72"/>
  <c r="H185" i="72"/>
  <c r="I185" i="72"/>
  <c r="R184" i="72"/>
  <c r="M184" i="72"/>
  <c r="L184" i="72"/>
  <c r="K184" i="72"/>
  <c r="V184" i="72"/>
  <c r="H184" i="72"/>
  <c r="I184" i="72"/>
  <c r="R183" i="72"/>
  <c r="M183" i="72"/>
  <c r="L183" i="72"/>
  <c r="K183" i="72"/>
  <c r="V183" i="72"/>
  <c r="W183" i="72"/>
  <c r="H183" i="72"/>
  <c r="I183" i="72"/>
  <c r="R182" i="72"/>
  <c r="M182" i="72"/>
  <c r="L182" i="72"/>
  <c r="K182" i="72"/>
  <c r="V182" i="72"/>
  <c r="W182" i="72"/>
  <c r="H182" i="72"/>
  <c r="I182" i="72"/>
  <c r="R181" i="72"/>
  <c r="M181" i="72"/>
  <c r="L181" i="72"/>
  <c r="K181" i="72"/>
  <c r="V181" i="72"/>
  <c r="W181" i="72"/>
  <c r="H181" i="72"/>
  <c r="I181" i="72"/>
  <c r="R180" i="72"/>
  <c r="M180" i="72"/>
  <c r="L180" i="72"/>
  <c r="K180" i="72"/>
  <c r="V180" i="72"/>
  <c r="W180" i="72"/>
  <c r="H180" i="72"/>
  <c r="I180" i="72"/>
  <c r="R179" i="72"/>
  <c r="M179" i="72"/>
  <c r="L179" i="72"/>
  <c r="K179" i="72"/>
  <c r="V179" i="72"/>
  <c r="H179" i="72"/>
  <c r="I179" i="72"/>
  <c r="R178" i="72"/>
  <c r="K178" i="72"/>
  <c r="V178" i="72"/>
  <c r="W178" i="72"/>
  <c r="H178" i="72"/>
  <c r="I178" i="72"/>
  <c r="R177" i="72"/>
  <c r="M177" i="72"/>
  <c r="L177" i="72"/>
  <c r="K177" i="72"/>
  <c r="V177" i="72"/>
  <c r="W177" i="72"/>
  <c r="H177" i="72"/>
  <c r="I177" i="72"/>
  <c r="R176" i="72"/>
  <c r="M176" i="72"/>
  <c r="L176" i="72"/>
  <c r="K176" i="72"/>
  <c r="V176" i="72"/>
  <c r="W176" i="72"/>
  <c r="H176" i="72"/>
  <c r="I176" i="72"/>
  <c r="R175" i="72"/>
  <c r="M175" i="72"/>
  <c r="L175" i="72"/>
  <c r="K175" i="72"/>
  <c r="V175" i="72"/>
  <c r="W175" i="72"/>
  <c r="H175" i="72"/>
  <c r="I175" i="72"/>
  <c r="R174" i="72"/>
  <c r="K174" i="72"/>
  <c r="V174" i="72"/>
  <c r="W174" i="72"/>
  <c r="H174" i="72"/>
  <c r="I174" i="72"/>
  <c r="R173" i="72"/>
  <c r="M173" i="72"/>
  <c r="L173" i="72"/>
  <c r="K173" i="72"/>
  <c r="V173" i="72"/>
  <c r="W173" i="72"/>
  <c r="H173" i="72"/>
  <c r="I173" i="72"/>
  <c r="R172" i="72"/>
  <c r="M172" i="72"/>
  <c r="L172" i="72"/>
  <c r="K172" i="72"/>
  <c r="V172" i="72"/>
  <c r="W172" i="72"/>
  <c r="H172" i="72"/>
  <c r="I172" i="72"/>
  <c r="R171" i="72"/>
  <c r="M171" i="72"/>
  <c r="L171" i="72"/>
  <c r="K171" i="72"/>
  <c r="V171" i="72"/>
  <c r="W171" i="72"/>
  <c r="H171" i="72"/>
  <c r="I171" i="72"/>
  <c r="R170" i="72"/>
  <c r="M170" i="72"/>
  <c r="L170" i="72"/>
  <c r="K170" i="72"/>
  <c r="V170" i="72"/>
  <c r="W170" i="72"/>
  <c r="H170" i="72"/>
  <c r="I170" i="72"/>
  <c r="R169" i="72"/>
  <c r="M169" i="72"/>
  <c r="L169" i="72"/>
  <c r="K169" i="72"/>
  <c r="V169" i="72"/>
  <c r="W169" i="72"/>
  <c r="H169" i="72"/>
  <c r="I169" i="72"/>
  <c r="W167" i="72"/>
  <c r="W141" i="72"/>
  <c r="R141" i="72"/>
  <c r="M141" i="72"/>
  <c r="L141" i="72"/>
  <c r="K141" i="72"/>
  <c r="H141" i="72"/>
  <c r="I141" i="72"/>
  <c r="R137" i="72"/>
  <c r="M137" i="72"/>
  <c r="L137" i="72"/>
  <c r="K137" i="72"/>
  <c r="V137" i="72"/>
  <c r="W137" i="72"/>
  <c r="H137" i="72"/>
  <c r="I137" i="72"/>
  <c r="R136" i="72"/>
  <c r="M136" i="72"/>
  <c r="L136" i="72"/>
  <c r="K136" i="72"/>
  <c r="V136" i="72"/>
  <c r="W136" i="72"/>
  <c r="H136" i="72"/>
  <c r="I136" i="72"/>
  <c r="R135" i="72"/>
  <c r="M135" i="72"/>
  <c r="L135" i="72"/>
  <c r="K135" i="72"/>
  <c r="V135" i="72"/>
  <c r="W135" i="72"/>
  <c r="H135" i="72"/>
  <c r="I135" i="72"/>
  <c r="R134" i="72"/>
  <c r="M134" i="72"/>
  <c r="L134" i="72"/>
  <c r="K134" i="72"/>
  <c r="V134" i="72"/>
  <c r="W134" i="72"/>
  <c r="H134" i="72"/>
  <c r="I134" i="72"/>
  <c r="R133" i="72"/>
  <c r="M133" i="72"/>
  <c r="L133" i="72"/>
  <c r="K133" i="72"/>
  <c r="V133" i="72"/>
  <c r="W133" i="72"/>
  <c r="H133" i="72"/>
  <c r="I133" i="72"/>
  <c r="V140" i="72"/>
  <c r="W140" i="72"/>
  <c r="R131" i="72"/>
  <c r="M131" i="72"/>
  <c r="L131" i="72"/>
  <c r="K131" i="72"/>
  <c r="V131" i="72"/>
  <c r="W131" i="72"/>
  <c r="H131" i="72"/>
  <c r="I131" i="72"/>
  <c r="R130" i="72"/>
  <c r="K130" i="72"/>
  <c r="V130" i="72"/>
  <c r="W130" i="72"/>
  <c r="H130" i="72"/>
  <c r="I130" i="72"/>
  <c r="R129" i="72"/>
  <c r="K129" i="72"/>
  <c r="V129" i="72"/>
  <c r="W129" i="72"/>
  <c r="H129" i="72"/>
  <c r="I129" i="72"/>
  <c r="R128" i="72"/>
  <c r="M128" i="72"/>
  <c r="L128" i="72"/>
  <c r="K128" i="72"/>
  <c r="V128" i="72"/>
  <c r="W128" i="72"/>
  <c r="H128" i="72"/>
  <c r="I128" i="72"/>
  <c r="R127" i="72"/>
  <c r="K127" i="72"/>
  <c r="V127" i="72"/>
  <c r="W127" i="72"/>
  <c r="H127" i="72"/>
  <c r="I127" i="72"/>
  <c r="H13" i="72"/>
  <c r="I13" i="72"/>
  <c r="K13" i="72"/>
  <c r="R126" i="72"/>
  <c r="K126" i="72"/>
  <c r="V126" i="72"/>
  <c r="W126" i="72"/>
  <c r="H126" i="72"/>
  <c r="I126" i="72"/>
  <c r="V139" i="72"/>
  <c r="W139" i="72"/>
  <c r="R125" i="72"/>
  <c r="K125" i="72"/>
  <c r="V125" i="72"/>
  <c r="W125" i="72"/>
  <c r="H125" i="72"/>
  <c r="I125" i="72"/>
  <c r="H11" i="72"/>
  <c r="I11" i="72"/>
  <c r="K11" i="72"/>
  <c r="R124" i="72"/>
  <c r="K124" i="72"/>
  <c r="V124" i="72"/>
  <c r="W124" i="72"/>
  <c r="H124" i="72"/>
  <c r="I124" i="72"/>
  <c r="R123" i="72"/>
  <c r="M123" i="72"/>
  <c r="L123" i="72"/>
  <c r="K123" i="72"/>
  <c r="V123" i="72"/>
  <c r="W123" i="72"/>
  <c r="H123" i="72"/>
  <c r="I123" i="72"/>
  <c r="R122" i="72"/>
  <c r="M122" i="72"/>
  <c r="L122" i="72"/>
  <c r="K122" i="72"/>
  <c r="V122" i="72"/>
  <c r="W122" i="72"/>
  <c r="H122" i="72"/>
  <c r="I122" i="72"/>
  <c r="R121" i="72"/>
  <c r="M121" i="72"/>
  <c r="L121" i="72"/>
  <c r="K121" i="72"/>
  <c r="V121" i="72"/>
  <c r="W121" i="72"/>
  <c r="H121" i="72"/>
  <c r="I121" i="72"/>
  <c r="R120" i="72"/>
  <c r="M120" i="72"/>
  <c r="L120" i="72"/>
  <c r="K120" i="72"/>
  <c r="V120" i="72"/>
  <c r="W120" i="72"/>
  <c r="H120" i="72"/>
  <c r="I120" i="72"/>
  <c r="R119" i="72"/>
  <c r="M119" i="72"/>
  <c r="L119" i="72"/>
  <c r="K119" i="72"/>
  <c r="V119" i="72"/>
  <c r="W119" i="72"/>
  <c r="H119" i="72"/>
  <c r="I119" i="72"/>
  <c r="R118" i="72"/>
  <c r="M118" i="72"/>
  <c r="L118" i="72"/>
  <c r="K118" i="72"/>
  <c r="V118" i="72"/>
  <c r="W118" i="72"/>
  <c r="H118" i="72"/>
  <c r="I118" i="72"/>
  <c r="R116" i="72"/>
  <c r="M116" i="72"/>
  <c r="L116" i="72"/>
  <c r="K116" i="72"/>
  <c r="V116" i="72"/>
  <c r="W116" i="72"/>
  <c r="H116" i="72"/>
  <c r="I116" i="72"/>
  <c r="H12" i="72"/>
  <c r="I12" i="72"/>
  <c r="K12" i="72"/>
  <c r="R115" i="72"/>
  <c r="M115" i="72"/>
  <c r="L115" i="72"/>
  <c r="K115" i="72"/>
  <c r="V115" i="72"/>
  <c r="W115" i="72"/>
  <c r="H115" i="72"/>
  <c r="I115" i="72"/>
  <c r="R114" i="72"/>
  <c r="M114" i="72"/>
  <c r="L114" i="72"/>
  <c r="K114" i="72"/>
  <c r="V114" i="72"/>
  <c r="W114" i="72"/>
  <c r="H114" i="72"/>
  <c r="I114" i="72"/>
  <c r="R113" i="72"/>
  <c r="M113" i="72"/>
  <c r="L113" i="72"/>
  <c r="K113" i="72"/>
  <c r="V113" i="72"/>
  <c r="W113" i="72"/>
  <c r="H113" i="72"/>
  <c r="I113" i="72"/>
  <c r="R112" i="72"/>
  <c r="M112" i="72"/>
  <c r="L112" i="72"/>
  <c r="K112" i="72"/>
  <c r="V112" i="72"/>
  <c r="W112" i="72"/>
  <c r="H112" i="72"/>
  <c r="I112" i="72"/>
  <c r="R111" i="72"/>
  <c r="M111" i="72"/>
  <c r="L111" i="72"/>
  <c r="K111" i="72"/>
  <c r="V111" i="72"/>
  <c r="W111" i="72"/>
  <c r="H111" i="72"/>
  <c r="I111" i="72"/>
  <c r="R110" i="72"/>
  <c r="M110" i="72"/>
  <c r="L110" i="72"/>
  <c r="K110" i="72"/>
  <c r="V110" i="72"/>
  <c r="W110" i="72"/>
  <c r="H110" i="72"/>
  <c r="I110" i="72"/>
  <c r="R109" i="72"/>
  <c r="M109" i="72"/>
  <c r="L109" i="72"/>
  <c r="K109" i="72"/>
  <c r="V109" i="72"/>
  <c r="H109" i="72"/>
  <c r="I109" i="72"/>
  <c r="R108" i="72"/>
  <c r="M108" i="72"/>
  <c r="L108" i="72"/>
  <c r="K108" i="72"/>
  <c r="V108" i="72"/>
  <c r="W108" i="72"/>
  <c r="H108" i="72"/>
  <c r="I108" i="72"/>
  <c r="R105" i="72"/>
  <c r="M105" i="72"/>
  <c r="L105" i="72"/>
  <c r="K105" i="72"/>
  <c r="V105" i="72"/>
  <c r="W105" i="72"/>
  <c r="H105" i="72"/>
  <c r="I105" i="72"/>
  <c r="R106" i="72"/>
  <c r="M106" i="72"/>
  <c r="L106" i="72"/>
  <c r="K106" i="72"/>
  <c r="V106" i="72"/>
  <c r="W106" i="72"/>
  <c r="H106" i="72"/>
  <c r="I106" i="72"/>
  <c r="R104" i="72"/>
  <c r="M104" i="72"/>
  <c r="L104" i="72"/>
  <c r="K104" i="72"/>
  <c r="V104" i="72"/>
  <c r="W104" i="72"/>
  <c r="H104" i="72"/>
  <c r="I104" i="72"/>
  <c r="R103" i="72"/>
  <c r="M103" i="72"/>
  <c r="L103" i="72"/>
  <c r="K103" i="72"/>
  <c r="V103" i="72"/>
  <c r="W103" i="72"/>
  <c r="H103" i="72"/>
  <c r="I103" i="72"/>
  <c r="R102" i="72"/>
  <c r="M102" i="72"/>
  <c r="L102" i="72"/>
  <c r="K102" i="72"/>
  <c r="V102" i="72"/>
  <c r="W102" i="72"/>
  <c r="H102" i="72"/>
  <c r="I102" i="72"/>
  <c r="R24" i="72"/>
  <c r="K24" i="72"/>
  <c r="H24" i="72"/>
  <c r="I24" i="72"/>
  <c r="R100" i="72"/>
  <c r="M100" i="72"/>
  <c r="L100" i="72"/>
  <c r="K100" i="72"/>
  <c r="V100" i="72"/>
  <c r="H100" i="72"/>
  <c r="I100" i="72"/>
  <c r="R99" i="72"/>
  <c r="K99" i="72"/>
  <c r="V99" i="72"/>
  <c r="W99" i="72"/>
  <c r="H99" i="72"/>
  <c r="I99" i="72"/>
  <c r="R98" i="72"/>
  <c r="M98" i="72"/>
  <c r="L98" i="72"/>
  <c r="K98" i="72"/>
  <c r="V98" i="72"/>
  <c r="W98" i="72"/>
  <c r="H98" i="72"/>
  <c r="I98" i="72"/>
  <c r="R97" i="72"/>
  <c r="K97" i="72"/>
  <c r="V97" i="72"/>
  <c r="W97" i="72"/>
  <c r="H97" i="72"/>
  <c r="I97" i="72"/>
  <c r="R96" i="72"/>
  <c r="M96" i="72"/>
  <c r="L96" i="72"/>
  <c r="K96" i="72"/>
  <c r="V96" i="72"/>
  <c r="W96" i="72"/>
  <c r="H96" i="72"/>
  <c r="I96" i="72"/>
  <c r="R95" i="72"/>
  <c r="K95" i="72"/>
  <c r="V95" i="72"/>
  <c r="W95" i="72"/>
  <c r="H95" i="72"/>
  <c r="I95" i="72"/>
  <c r="R94" i="72"/>
  <c r="M94" i="72"/>
  <c r="L94" i="72"/>
  <c r="K94" i="72"/>
  <c r="V94" i="72"/>
  <c r="W94" i="72"/>
  <c r="H94" i="72"/>
  <c r="I94" i="72"/>
  <c r="R92" i="72"/>
  <c r="M92" i="72"/>
  <c r="L92" i="72"/>
  <c r="K92" i="72"/>
  <c r="V92" i="72"/>
  <c r="W92" i="72"/>
  <c r="H92" i="72"/>
  <c r="I92" i="72"/>
  <c r="R91" i="72"/>
  <c r="M91" i="72"/>
  <c r="L91" i="72"/>
  <c r="K91" i="72"/>
  <c r="V91" i="72"/>
  <c r="H91" i="72"/>
  <c r="I91" i="72"/>
  <c r="R90" i="72"/>
  <c r="K90" i="72"/>
  <c r="V90" i="72"/>
  <c r="H90" i="72"/>
  <c r="I90" i="72"/>
  <c r="R89" i="72"/>
  <c r="K89" i="72"/>
  <c r="V89" i="72"/>
  <c r="W89" i="72"/>
  <c r="H89" i="72"/>
  <c r="I89" i="72"/>
  <c r="R88" i="72"/>
  <c r="M88" i="72"/>
  <c r="L88" i="72"/>
  <c r="K88" i="72"/>
  <c r="V88" i="72"/>
  <c r="W88" i="72"/>
  <c r="H88" i="72"/>
  <c r="I88" i="72"/>
  <c r="R87" i="72"/>
  <c r="M87" i="72"/>
  <c r="L87" i="72"/>
  <c r="K87" i="72"/>
  <c r="V87" i="72"/>
  <c r="W87" i="72"/>
  <c r="H87" i="72"/>
  <c r="I87" i="72"/>
  <c r="R85" i="72"/>
  <c r="M85" i="72"/>
  <c r="L85" i="72"/>
  <c r="K85" i="72"/>
  <c r="V85" i="72"/>
  <c r="H85" i="72"/>
  <c r="I85" i="72"/>
  <c r="R84" i="72"/>
  <c r="M84" i="72"/>
  <c r="L84" i="72"/>
  <c r="K84" i="72"/>
  <c r="V84" i="72"/>
  <c r="W84" i="72"/>
  <c r="H84" i="72"/>
  <c r="I84" i="72"/>
  <c r="R83" i="72"/>
  <c r="M83" i="72"/>
  <c r="L83" i="72"/>
  <c r="K83" i="72"/>
  <c r="V83" i="72"/>
  <c r="W83" i="72"/>
  <c r="H83" i="72"/>
  <c r="I83" i="72"/>
  <c r="R82" i="72"/>
  <c r="K82" i="72"/>
  <c r="V82" i="72"/>
  <c r="W82" i="72"/>
  <c r="H82" i="72"/>
  <c r="I82" i="72"/>
  <c r="R80" i="72"/>
  <c r="M80" i="72"/>
  <c r="L80" i="72"/>
  <c r="K80" i="72"/>
  <c r="V80" i="72"/>
  <c r="H80" i="72"/>
  <c r="I80" i="72"/>
  <c r="R79" i="72"/>
  <c r="M79" i="72"/>
  <c r="L79" i="72"/>
  <c r="K79" i="72"/>
  <c r="V79" i="72"/>
  <c r="W79" i="72"/>
  <c r="H79" i="72"/>
  <c r="I79" i="72"/>
  <c r="R77" i="72"/>
  <c r="M77" i="72"/>
  <c r="L77" i="72"/>
  <c r="K77" i="72"/>
  <c r="V77" i="72"/>
  <c r="W77" i="72"/>
  <c r="H77" i="72"/>
  <c r="I77" i="72"/>
  <c r="R75" i="72"/>
  <c r="M75" i="72"/>
  <c r="L75" i="72"/>
  <c r="K75" i="72"/>
  <c r="V75" i="72"/>
  <c r="W75" i="72"/>
  <c r="H75" i="72"/>
  <c r="I75" i="72"/>
  <c r="R74" i="72"/>
  <c r="M74" i="72"/>
  <c r="L74" i="72"/>
  <c r="K74" i="72"/>
  <c r="V74" i="72"/>
  <c r="H74" i="72"/>
  <c r="I74" i="72"/>
  <c r="R21" i="72"/>
  <c r="M21" i="72"/>
  <c r="L21" i="72"/>
  <c r="K21" i="72"/>
  <c r="V21" i="72"/>
  <c r="W21" i="72"/>
  <c r="H21" i="72"/>
  <c r="I21" i="72"/>
  <c r="R73" i="72"/>
  <c r="K73" i="72"/>
  <c r="V73" i="72"/>
  <c r="W73" i="72"/>
  <c r="H73" i="72"/>
  <c r="I73" i="72"/>
  <c r="R72" i="72"/>
  <c r="M72" i="72"/>
  <c r="L72" i="72"/>
  <c r="K72" i="72"/>
  <c r="V72" i="72"/>
  <c r="W72" i="72"/>
  <c r="H72" i="72"/>
  <c r="I72" i="72"/>
  <c r="R71" i="72"/>
  <c r="M71" i="72"/>
  <c r="L71" i="72"/>
  <c r="K71" i="72"/>
  <c r="V71" i="72"/>
  <c r="W71" i="72"/>
  <c r="H71" i="72"/>
  <c r="I71" i="72"/>
  <c r="R70" i="72"/>
  <c r="M70" i="72"/>
  <c r="L70" i="72"/>
  <c r="K70" i="72"/>
  <c r="V70" i="72"/>
  <c r="W70" i="72"/>
  <c r="H70" i="72"/>
  <c r="I70" i="72"/>
  <c r="R69" i="72"/>
  <c r="M69" i="72"/>
  <c r="L69" i="72"/>
  <c r="K69" i="72"/>
  <c r="V69" i="72"/>
  <c r="W69" i="72"/>
  <c r="H69" i="72"/>
  <c r="I69" i="72"/>
  <c r="R68" i="72"/>
  <c r="M68" i="72"/>
  <c r="L68" i="72"/>
  <c r="K68" i="72"/>
  <c r="V68" i="72"/>
  <c r="W68" i="72"/>
  <c r="H68" i="72"/>
  <c r="I68" i="72"/>
  <c r="R67" i="72"/>
  <c r="M67" i="72"/>
  <c r="L67" i="72"/>
  <c r="K67" i="72"/>
  <c r="V67" i="72"/>
  <c r="W67" i="72"/>
  <c r="H67" i="72"/>
  <c r="I67" i="72"/>
  <c r="R66" i="72"/>
  <c r="M66" i="72"/>
  <c r="L66" i="72"/>
  <c r="K66" i="72"/>
  <c r="V66" i="72"/>
  <c r="W66" i="72"/>
  <c r="H66" i="72"/>
  <c r="I66" i="72"/>
  <c r="R65" i="72"/>
  <c r="M65" i="72"/>
  <c r="L65" i="72"/>
  <c r="K65" i="72"/>
  <c r="V65" i="72"/>
  <c r="W65" i="72"/>
  <c r="H65" i="72"/>
  <c r="I65" i="72"/>
  <c r="R64" i="72"/>
  <c r="M64" i="72"/>
  <c r="L64" i="72"/>
  <c r="K64" i="72"/>
  <c r="V64" i="72"/>
  <c r="W64" i="72"/>
  <c r="H64" i="72"/>
  <c r="I64" i="72"/>
  <c r="R63" i="72"/>
  <c r="K63" i="72"/>
  <c r="V63" i="72"/>
  <c r="W63" i="72"/>
  <c r="H63" i="72"/>
  <c r="I63" i="72"/>
  <c r="R62" i="72"/>
  <c r="K62" i="72"/>
  <c r="V62" i="72"/>
  <c r="H62" i="72"/>
  <c r="I62" i="72"/>
  <c r="R61" i="72"/>
  <c r="M61" i="72"/>
  <c r="L61" i="72"/>
  <c r="K61" i="72"/>
  <c r="V61" i="72"/>
  <c r="W61" i="72"/>
  <c r="H61" i="72"/>
  <c r="I61" i="72"/>
  <c r="R20" i="72"/>
  <c r="M20" i="72"/>
  <c r="L20" i="72"/>
  <c r="K20" i="72"/>
  <c r="H20" i="72"/>
  <c r="I20" i="72"/>
  <c r="R60" i="72"/>
  <c r="M60" i="72"/>
  <c r="L60" i="72"/>
  <c r="K60" i="72"/>
  <c r="V60" i="72"/>
  <c r="W60" i="72"/>
  <c r="H60" i="72"/>
  <c r="I60" i="72"/>
  <c r="R59" i="72"/>
  <c r="M59" i="72"/>
  <c r="L59" i="72"/>
  <c r="K59" i="72"/>
  <c r="V59" i="72"/>
  <c r="W59" i="72"/>
  <c r="H59" i="72"/>
  <c r="I59" i="72"/>
  <c r="R58" i="72"/>
  <c r="M58" i="72"/>
  <c r="L58" i="72"/>
  <c r="K58" i="72"/>
  <c r="V58" i="72"/>
  <c r="W58" i="72"/>
  <c r="H58" i="72"/>
  <c r="I58" i="72"/>
  <c r="R56" i="72"/>
  <c r="M56" i="72"/>
  <c r="L56" i="72"/>
  <c r="K56" i="72"/>
  <c r="V56" i="72"/>
  <c r="H56" i="72"/>
  <c r="I56" i="72"/>
  <c r="R55" i="72"/>
  <c r="M55" i="72"/>
  <c r="L55" i="72"/>
  <c r="K55" i="72"/>
  <c r="V55" i="72"/>
  <c r="W55" i="72"/>
  <c r="H55" i="72"/>
  <c r="I55" i="72"/>
  <c r="R54" i="72"/>
  <c r="M54" i="72"/>
  <c r="L54" i="72"/>
  <c r="K54" i="72"/>
  <c r="V54" i="72"/>
  <c r="W54" i="72"/>
  <c r="H54" i="72"/>
  <c r="I54" i="72"/>
  <c r="R19" i="72"/>
  <c r="M19" i="72"/>
  <c r="L19" i="72"/>
  <c r="K19" i="72"/>
  <c r="H19" i="72"/>
  <c r="I19" i="72"/>
  <c r="R53" i="72"/>
  <c r="K53" i="72"/>
  <c r="V53" i="72"/>
  <c r="H53" i="72"/>
  <c r="I53" i="72"/>
  <c r="R52" i="72"/>
  <c r="K52" i="72"/>
  <c r="V52" i="72"/>
  <c r="W52" i="72"/>
  <c r="H52" i="72"/>
  <c r="I52" i="72"/>
  <c r="R51" i="72"/>
  <c r="M51" i="72"/>
  <c r="L51" i="72"/>
  <c r="K51" i="72"/>
  <c r="V51" i="72"/>
  <c r="W51" i="72"/>
  <c r="H51" i="72"/>
  <c r="I51" i="72"/>
  <c r="R50" i="72"/>
  <c r="M50" i="72"/>
  <c r="L50" i="72"/>
  <c r="K50" i="72"/>
  <c r="V50" i="72"/>
  <c r="W50" i="72"/>
  <c r="H50" i="72"/>
  <c r="I50" i="72"/>
  <c r="R49" i="72"/>
  <c r="K49" i="72"/>
  <c r="V49" i="72"/>
  <c r="W49" i="72"/>
  <c r="H49" i="72"/>
  <c r="I49" i="72"/>
  <c r="K14" i="72"/>
  <c r="R48" i="72"/>
  <c r="M48" i="72"/>
  <c r="L48" i="72"/>
  <c r="V48" i="72"/>
  <c r="W48" i="72"/>
  <c r="H48" i="72"/>
  <c r="I48" i="72"/>
  <c r="R47" i="72"/>
  <c r="M47" i="72"/>
  <c r="L47" i="72"/>
  <c r="V47" i="72"/>
  <c r="W47" i="72"/>
  <c r="H47" i="72"/>
  <c r="I47" i="72"/>
  <c r="R46" i="72"/>
  <c r="M46" i="72"/>
  <c r="L46" i="72"/>
  <c r="V46" i="72"/>
  <c r="W46" i="72"/>
  <c r="H46" i="72"/>
  <c r="I46" i="72"/>
  <c r="R45" i="72"/>
  <c r="M45" i="72"/>
  <c r="L45" i="72"/>
  <c r="H45" i="72"/>
  <c r="I45" i="72"/>
  <c r="R44" i="72"/>
  <c r="M44" i="72"/>
  <c r="L44" i="72"/>
  <c r="V44" i="72"/>
  <c r="W44" i="72"/>
  <c r="H44" i="72"/>
  <c r="I44" i="72"/>
  <c r="R42" i="72"/>
  <c r="M42" i="72"/>
  <c r="L42" i="72"/>
  <c r="K42" i="72"/>
  <c r="V42" i="72"/>
  <c r="W42" i="72"/>
  <c r="H42" i="72"/>
  <c r="I42" i="72"/>
  <c r="R43" i="72"/>
  <c r="M43" i="72"/>
  <c r="L43" i="72"/>
  <c r="K43" i="72"/>
  <c r="V43" i="72"/>
  <c r="W43" i="72"/>
  <c r="H43" i="72"/>
  <c r="I43" i="72"/>
  <c r="V41" i="72"/>
  <c r="W41" i="72"/>
  <c r="R41" i="72"/>
  <c r="H41" i="72"/>
  <c r="I41" i="72"/>
  <c r="R40" i="72"/>
  <c r="M40" i="72"/>
  <c r="L40" i="72"/>
  <c r="K40" i="72"/>
  <c r="V40" i="72"/>
  <c r="W40" i="72"/>
  <c r="H40" i="72"/>
  <c r="I40" i="72"/>
  <c r="R39" i="72"/>
  <c r="M39" i="72"/>
  <c r="L39" i="72"/>
  <c r="K39" i="72"/>
  <c r="V39" i="72"/>
  <c r="W39" i="72"/>
  <c r="H39" i="72"/>
  <c r="I39" i="72"/>
  <c r="R38" i="72"/>
  <c r="M38" i="72"/>
  <c r="L38" i="72"/>
  <c r="K38" i="72"/>
  <c r="V38" i="72"/>
  <c r="W38" i="72"/>
  <c r="H38" i="72"/>
  <c r="I38" i="72"/>
  <c r="R37" i="72"/>
  <c r="M37" i="72"/>
  <c r="L37" i="72"/>
  <c r="K37" i="72"/>
  <c r="V37" i="72"/>
  <c r="W37" i="72"/>
  <c r="H37" i="72"/>
  <c r="I37" i="72"/>
  <c r="R35" i="72"/>
  <c r="M35" i="72"/>
  <c r="L35" i="72"/>
  <c r="K35" i="72"/>
  <c r="V35" i="72"/>
  <c r="W35" i="72"/>
  <c r="H35" i="72"/>
  <c r="I35" i="72"/>
  <c r="R36" i="72"/>
  <c r="M36" i="72"/>
  <c r="L36" i="72"/>
  <c r="K36" i="72"/>
  <c r="V36" i="72"/>
  <c r="W36" i="72"/>
  <c r="H36" i="72"/>
  <c r="I36" i="72"/>
  <c r="R34" i="72"/>
  <c r="K34" i="72"/>
  <c r="V34" i="72"/>
  <c r="W34" i="72"/>
  <c r="H34" i="72"/>
  <c r="I34" i="72"/>
  <c r="R33" i="72"/>
  <c r="K33" i="72"/>
  <c r="V33" i="72"/>
  <c r="W33" i="72"/>
  <c r="H33" i="72"/>
  <c r="I33" i="72"/>
  <c r="R31" i="72"/>
  <c r="K31" i="72"/>
  <c r="V31" i="72"/>
  <c r="W31" i="72"/>
  <c r="H31" i="72"/>
  <c r="I31" i="72"/>
  <c r="R29" i="72"/>
  <c r="M29" i="72"/>
  <c r="L29" i="72"/>
  <c r="K29" i="72"/>
  <c r="V29" i="72"/>
  <c r="W29" i="72"/>
  <c r="H29" i="72"/>
  <c r="I29" i="72"/>
  <c r="R28" i="72"/>
  <c r="M28" i="72"/>
  <c r="L28" i="72"/>
  <c r="K28" i="72"/>
  <c r="V28" i="72"/>
  <c r="W28" i="72"/>
  <c r="H28" i="72"/>
  <c r="I28" i="72"/>
  <c r="R27" i="72"/>
  <c r="M27" i="72"/>
  <c r="L27" i="72"/>
  <c r="K27" i="72"/>
  <c r="V27" i="72"/>
  <c r="W27" i="72"/>
  <c r="H27" i="72"/>
  <c r="I27" i="72"/>
  <c r="R25" i="72"/>
  <c r="K25" i="72"/>
  <c r="H25" i="72"/>
  <c r="I25" i="72"/>
  <c r="R117" i="72"/>
  <c r="M117" i="72"/>
  <c r="L117" i="72"/>
  <c r="K117" i="72"/>
  <c r="V117" i="72"/>
  <c r="W117" i="72"/>
  <c r="H117" i="72"/>
  <c r="I117" i="72"/>
  <c r="R93" i="72"/>
  <c r="M93" i="72"/>
  <c r="L93" i="72"/>
  <c r="K93" i="72"/>
  <c r="V93" i="72"/>
  <c r="W93" i="72"/>
  <c r="H93" i="72"/>
  <c r="I93" i="72"/>
  <c r="R22" i="72"/>
  <c r="K22" i="72"/>
  <c r="H22" i="72"/>
  <c r="I22" i="72"/>
  <c r="R86" i="72"/>
  <c r="K86" i="72"/>
  <c r="V86" i="72"/>
  <c r="W86" i="72"/>
  <c r="H86" i="72"/>
  <c r="I86" i="72"/>
  <c r="R81" i="72"/>
  <c r="M81" i="72"/>
  <c r="L81" i="72"/>
  <c r="K81" i="72"/>
  <c r="V81" i="72"/>
  <c r="W81" i="72"/>
  <c r="H81" i="72"/>
  <c r="I81" i="72"/>
  <c r="R76" i="72"/>
  <c r="M76" i="72"/>
  <c r="L76" i="72"/>
  <c r="K76" i="72"/>
  <c r="V76" i="72"/>
  <c r="W76" i="72"/>
  <c r="H76" i="72"/>
  <c r="I76" i="72"/>
  <c r="K17" i="72"/>
  <c r="R23" i="72"/>
  <c r="K23" i="72"/>
  <c r="H23" i="72"/>
  <c r="I23" i="72"/>
  <c r="H18" i="72"/>
  <c r="K18" i="72"/>
  <c r="R32" i="72"/>
  <c r="V32" i="72"/>
  <c r="W32" i="72"/>
  <c r="R57" i="72"/>
  <c r="V57" i="72"/>
  <c r="W57" i="72"/>
  <c r="R26" i="72"/>
  <c r="V26" i="72"/>
  <c r="W26" i="72"/>
  <c r="R138" i="72"/>
  <c r="V138" i="72"/>
  <c r="W138" i="72"/>
  <c r="R101" i="72"/>
  <c r="R78" i="72"/>
  <c r="C4" i="72"/>
  <c r="V23" i="72"/>
  <c r="W23" i="72"/>
  <c r="V25" i="72"/>
  <c r="W25" i="72"/>
  <c r="V24" i="72"/>
  <c r="W24" i="72"/>
  <c r="V22" i="72"/>
  <c r="W22" i="72"/>
  <c r="V20" i="72"/>
  <c r="W20" i="72"/>
  <c r="R17" i="72"/>
  <c r="V19" i="72"/>
  <c r="W19" i="72"/>
  <c r="V13" i="72"/>
  <c r="W13" i="72"/>
  <c r="L7" i="72"/>
  <c r="V14" i="72"/>
  <c r="W14" i="72"/>
  <c r="M7" i="72"/>
  <c r="V11" i="72"/>
  <c r="W11" i="72"/>
  <c r="L11" i="72"/>
  <c r="R11" i="72"/>
  <c r="L9" i="72"/>
  <c r="M9" i="72"/>
  <c r="V12" i="72"/>
  <c r="W12" i="72"/>
  <c r="L12" i="72"/>
  <c r="L15" i="72"/>
  <c r="M15" i="72"/>
  <c r="V17" i="72"/>
  <c r="W17" i="72"/>
  <c r="L17" i="72"/>
  <c r="M17" i="72"/>
  <c r="R14" i="72"/>
  <c r="L13" i="72"/>
  <c r="L14" i="72"/>
  <c r="R13" i="72"/>
  <c r="M14" i="72"/>
  <c r="M13" i="72"/>
  <c r="M11" i="72"/>
  <c r="R12" i="72"/>
  <c r="M12" i="72"/>
  <c r="L16" i="72"/>
  <c r="M16" i="72"/>
  <c r="R9" i="72"/>
  <c r="V9" i="72"/>
  <c r="W9" i="72"/>
  <c r="V78" i="72"/>
  <c r="W78" i="72"/>
  <c r="V101" i="72"/>
  <c r="W101" i="72"/>
  <c r="V30" i="72"/>
  <c r="W30" i="72"/>
  <c r="R30" i="72"/>
  <c r="R107" i="72"/>
  <c r="V107" i="72"/>
  <c r="W107" i="72"/>
  <c r="R132" i="72"/>
  <c r="V132" i="72"/>
  <c r="W132" i="72"/>
  <c r="R15" i="72"/>
  <c r="V15" i="72"/>
  <c r="W15" i="72"/>
  <c r="R7" i="72"/>
  <c r="V7" i="72"/>
  <c r="W7" i="72"/>
  <c r="R16" i="72"/>
  <c r="V16" i="72"/>
  <c r="W16" i="72"/>
  <c r="R18" i="72"/>
  <c r="L18" i="72"/>
  <c r="V18" i="72"/>
  <c r="W18" i="72"/>
  <c r="M18" i="72"/>
  <c r="V125" i="71"/>
  <c r="W125" i="71"/>
  <c r="V132" i="71"/>
  <c r="W132" i="71"/>
  <c r="R115" i="71"/>
  <c r="R27" i="71"/>
  <c r="R116" i="71"/>
  <c r="R117" i="71"/>
  <c r="R118" i="71"/>
  <c r="R28" i="71"/>
  <c r="R119" i="71"/>
  <c r="R120" i="71"/>
  <c r="R121" i="71"/>
  <c r="R122" i="71"/>
  <c r="R123" i="71"/>
  <c r="R124" i="71"/>
  <c r="R126" i="71"/>
  <c r="R127" i="71"/>
  <c r="R128" i="71"/>
  <c r="R129" i="71"/>
  <c r="R130" i="71"/>
  <c r="R29" i="71"/>
  <c r="R131" i="71"/>
  <c r="K10" i="71"/>
  <c r="K133" i="71"/>
  <c r="L133" i="71"/>
  <c r="M133" i="71"/>
  <c r="K134" i="71"/>
  <c r="L134" i="71"/>
  <c r="M134" i="71"/>
  <c r="K135" i="71"/>
  <c r="L135" i="71"/>
  <c r="M135" i="71"/>
  <c r="K136" i="71"/>
  <c r="L136" i="71"/>
  <c r="M136" i="71"/>
  <c r="K137" i="71"/>
  <c r="L137" i="71"/>
  <c r="M137" i="71"/>
  <c r="R10" i="71"/>
  <c r="V10" i="71"/>
  <c r="W10" i="71"/>
  <c r="W148" i="71"/>
  <c r="K80" i="71"/>
  <c r="K7" i="71"/>
  <c r="K6" i="71"/>
  <c r="K12" i="71"/>
  <c r="K17" i="71"/>
  <c r="R17" i="71"/>
  <c r="V6" i="71"/>
  <c r="W6" i="71"/>
  <c r="R12" i="71"/>
  <c r="V7" i="71"/>
  <c r="W7" i="71"/>
  <c r="R6" i="71"/>
  <c r="R7" i="71"/>
  <c r="V17" i="71"/>
  <c r="W17" i="71"/>
  <c r="V12" i="71"/>
  <c r="W12" i="71"/>
  <c r="H37" i="71"/>
  <c r="I37" i="71"/>
  <c r="K37" i="71"/>
  <c r="L37" i="71"/>
  <c r="M37" i="71"/>
  <c r="R37" i="71"/>
  <c r="V37" i="71"/>
  <c r="W37" i="71"/>
  <c r="H135" i="71"/>
  <c r="I135" i="71"/>
  <c r="V135" i="71"/>
  <c r="R135" i="71"/>
  <c r="H136" i="71"/>
  <c r="I136" i="71"/>
  <c r="V136" i="71"/>
  <c r="R136" i="71"/>
  <c r="H137" i="71"/>
  <c r="I137" i="71"/>
  <c r="R137" i="71"/>
  <c r="H9" i="71"/>
  <c r="K9" i="71"/>
  <c r="H44" i="71"/>
  <c r="I44" i="71"/>
  <c r="K44" i="71"/>
  <c r="L44" i="71"/>
  <c r="M44" i="71"/>
  <c r="R44" i="71"/>
  <c r="H45" i="71"/>
  <c r="I45" i="71"/>
  <c r="K45" i="71"/>
  <c r="L45" i="71"/>
  <c r="M45" i="71"/>
  <c r="R45" i="71"/>
  <c r="H46" i="71"/>
  <c r="I46" i="71"/>
  <c r="K46" i="71"/>
  <c r="L46" i="71"/>
  <c r="M46" i="71"/>
  <c r="R46" i="71"/>
  <c r="H19" i="71"/>
  <c r="I19" i="71"/>
  <c r="K19" i="71"/>
  <c r="K35" i="71"/>
  <c r="K89" i="71"/>
  <c r="K130" i="71"/>
  <c r="V130" i="71"/>
  <c r="W130" i="71"/>
  <c r="K76" i="71"/>
  <c r="K66" i="71"/>
  <c r="K94" i="71"/>
  <c r="K124" i="71"/>
  <c r="V124" i="71"/>
  <c r="W124" i="71"/>
  <c r="K96" i="71"/>
  <c r="K54" i="71"/>
  <c r="V54" i="71"/>
  <c r="K33" i="71"/>
  <c r="K24" i="71"/>
  <c r="K55" i="71"/>
  <c r="K34" i="71"/>
  <c r="K29" i="71"/>
  <c r="V29" i="71"/>
  <c r="W29" i="71"/>
  <c r="K28" i="71"/>
  <c r="V28" i="71"/>
  <c r="W28" i="71"/>
  <c r="K20" i="71"/>
  <c r="V20" i="71"/>
  <c r="K21" i="71"/>
  <c r="K100" i="71"/>
  <c r="V100" i="71"/>
  <c r="K25" i="71"/>
  <c r="V25" i="71"/>
  <c r="H34" i="71"/>
  <c r="I34" i="71"/>
  <c r="H55" i="71"/>
  <c r="I55" i="71"/>
  <c r="H24" i="71"/>
  <c r="I24" i="71"/>
  <c r="H33" i="71"/>
  <c r="I33" i="71"/>
  <c r="H134" i="71"/>
  <c r="I134" i="71"/>
  <c r="H54" i="71"/>
  <c r="I54" i="71"/>
  <c r="H96" i="71"/>
  <c r="I96" i="71"/>
  <c r="H124" i="71"/>
  <c r="I124" i="71"/>
  <c r="H13" i="71"/>
  <c r="I13" i="71"/>
  <c r="K13" i="71"/>
  <c r="H94" i="71"/>
  <c r="I94" i="71"/>
  <c r="H66" i="71"/>
  <c r="I66" i="71"/>
  <c r="H8" i="71"/>
  <c r="I8" i="71"/>
  <c r="K8" i="71"/>
  <c r="H130" i="71"/>
  <c r="I130" i="71"/>
  <c r="H89" i="71"/>
  <c r="I89" i="71"/>
  <c r="H18" i="71"/>
  <c r="I18" i="71"/>
  <c r="K18" i="71"/>
  <c r="H16" i="71"/>
  <c r="I16" i="71"/>
  <c r="K16" i="71"/>
  <c r="H35" i="71"/>
  <c r="I35" i="71"/>
  <c r="R169" i="71"/>
  <c r="M169" i="71"/>
  <c r="L169" i="71"/>
  <c r="K169" i="71"/>
  <c r="V169" i="71"/>
  <c r="H169" i="71"/>
  <c r="I169" i="71"/>
  <c r="R48" i="71"/>
  <c r="M48" i="71"/>
  <c r="L48" i="71"/>
  <c r="K48" i="71"/>
  <c r="V48" i="71"/>
  <c r="H48" i="71"/>
  <c r="I48" i="71"/>
  <c r="R71" i="71"/>
  <c r="M71" i="71"/>
  <c r="L71" i="71"/>
  <c r="K71" i="71"/>
  <c r="V71" i="71"/>
  <c r="H71" i="71"/>
  <c r="I71" i="71"/>
  <c r="R164" i="71"/>
  <c r="M164" i="71"/>
  <c r="L164" i="71"/>
  <c r="K164" i="71"/>
  <c r="V164" i="71"/>
  <c r="H164" i="71"/>
  <c r="I164" i="71"/>
  <c r="R42" i="71"/>
  <c r="V42" i="71"/>
  <c r="H42" i="71"/>
  <c r="I42" i="71"/>
  <c r="R138" i="71"/>
  <c r="M138" i="71"/>
  <c r="L138" i="71"/>
  <c r="K138" i="71"/>
  <c r="H138" i="71"/>
  <c r="I138" i="71"/>
  <c r="V137" i="71"/>
  <c r="R22" i="71"/>
  <c r="M22" i="71"/>
  <c r="L22" i="71"/>
  <c r="K22" i="71"/>
  <c r="V22" i="71"/>
  <c r="H22" i="71"/>
  <c r="I22" i="71"/>
  <c r="R36" i="71"/>
  <c r="M36" i="71"/>
  <c r="L36" i="71"/>
  <c r="K36" i="71"/>
  <c r="V36" i="71"/>
  <c r="H36" i="71"/>
  <c r="I36" i="71"/>
  <c r="R191" i="71"/>
  <c r="M191" i="71"/>
  <c r="L191" i="71"/>
  <c r="K191" i="71"/>
  <c r="V191" i="71"/>
  <c r="H191" i="71"/>
  <c r="I191" i="71"/>
  <c r="R114" i="71"/>
  <c r="M114" i="71"/>
  <c r="L114" i="71"/>
  <c r="K114" i="71"/>
  <c r="V114" i="71"/>
  <c r="W114" i="71"/>
  <c r="H114" i="71"/>
  <c r="I114" i="71"/>
  <c r="R177" i="71"/>
  <c r="M177" i="71"/>
  <c r="L177" i="71"/>
  <c r="K177" i="71"/>
  <c r="V177" i="71"/>
  <c r="H177" i="71"/>
  <c r="I177" i="71"/>
  <c r="R69" i="71"/>
  <c r="M69" i="71"/>
  <c r="L69" i="71"/>
  <c r="K69" i="71"/>
  <c r="V69" i="71"/>
  <c r="H69" i="71"/>
  <c r="I69" i="71"/>
  <c r="V45" i="71"/>
  <c r="R182" i="71"/>
  <c r="M182" i="71"/>
  <c r="L182" i="71"/>
  <c r="K182" i="71"/>
  <c r="V182" i="71"/>
  <c r="H182" i="71"/>
  <c r="I182" i="71"/>
  <c r="R113" i="71"/>
  <c r="M113" i="71"/>
  <c r="L113" i="71"/>
  <c r="K113" i="71"/>
  <c r="V113" i="71"/>
  <c r="W113" i="71"/>
  <c r="H113" i="71"/>
  <c r="I113" i="71"/>
  <c r="R79" i="71"/>
  <c r="M79" i="71"/>
  <c r="L79" i="71"/>
  <c r="K79" i="71"/>
  <c r="V79" i="71"/>
  <c r="H79" i="71"/>
  <c r="I79" i="71"/>
  <c r="R23" i="71"/>
  <c r="M23" i="71"/>
  <c r="L23" i="71"/>
  <c r="K23" i="71"/>
  <c r="V23" i="71"/>
  <c r="H23" i="71"/>
  <c r="I23" i="71"/>
  <c r="R75" i="71"/>
  <c r="M75" i="71"/>
  <c r="L75" i="71"/>
  <c r="K75" i="71"/>
  <c r="V75" i="71"/>
  <c r="H75" i="71"/>
  <c r="I75" i="71"/>
  <c r="R58" i="71"/>
  <c r="M58" i="71"/>
  <c r="L58" i="71"/>
  <c r="K58" i="71"/>
  <c r="V58" i="71"/>
  <c r="H58" i="71"/>
  <c r="I58" i="71"/>
  <c r="R173" i="71"/>
  <c r="M173" i="71"/>
  <c r="L173" i="71"/>
  <c r="K173" i="71"/>
  <c r="V173" i="71"/>
  <c r="H173" i="71"/>
  <c r="I173" i="71"/>
  <c r="R151" i="71"/>
  <c r="M151" i="71"/>
  <c r="L151" i="71"/>
  <c r="K151" i="71"/>
  <c r="V151" i="71"/>
  <c r="H151" i="71"/>
  <c r="I151" i="71"/>
  <c r="R104" i="71"/>
  <c r="M104" i="71"/>
  <c r="L104" i="71"/>
  <c r="K104" i="71"/>
  <c r="V104" i="71"/>
  <c r="H104" i="71"/>
  <c r="I104" i="71"/>
  <c r="R83" i="71"/>
  <c r="K83" i="71"/>
  <c r="V83" i="71"/>
  <c r="H83" i="71"/>
  <c r="I83" i="71"/>
  <c r="R206" i="71"/>
  <c r="K206" i="71"/>
  <c r="H206" i="71"/>
  <c r="I206" i="71"/>
  <c r="R111" i="71"/>
  <c r="M111" i="71"/>
  <c r="L111" i="71"/>
  <c r="K111" i="71"/>
  <c r="V111" i="71"/>
  <c r="W111" i="71"/>
  <c r="H111" i="71"/>
  <c r="I111" i="71"/>
  <c r="R97" i="71"/>
  <c r="M97" i="71"/>
  <c r="L97" i="71"/>
  <c r="K97" i="71"/>
  <c r="V97" i="71"/>
  <c r="H97" i="71"/>
  <c r="I97" i="71"/>
  <c r="R62" i="71"/>
  <c r="M62" i="71"/>
  <c r="L62" i="71"/>
  <c r="K62" i="71"/>
  <c r="V62" i="71"/>
  <c r="W62" i="71"/>
  <c r="H62" i="71"/>
  <c r="I62" i="71"/>
  <c r="R78" i="71"/>
  <c r="M78" i="71"/>
  <c r="L78" i="71"/>
  <c r="K78" i="71"/>
  <c r="V78" i="71"/>
  <c r="H78" i="71"/>
  <c r="I78" i="71"/>
  <c r="R77" i="71"/>
  <c r="M77" i="71"/>
  <c r="L77" i="71"/>
  <c r="K77" i="71"/>
  <c r="V77" i="71"/>
  <c r="H77" i="71"/>
  <c r="I77" i="71"/>
  <c r="R59" i="71"/>
  <c r="M59" i="71"/>
  <c r="L59" i="71"/>
  <c r="K59" i="71"/>
  <c r="V59" i="71"/>
  <c r="H59" i="71"/>
  <c r="I59" i="71"/>
  <c r="R65" i="71"/>
  <c r="M65" i="71"/>
  <c r="L65" i="71"/>
  <c r="K65" i="71"/>
  <c r="V65" i="71"/>
  <c r="H65" i="71"/>
  <c r="I65" i="71"/>
  <c r="M119" i="71"/>
  <c r="L119" i="71"/>
  <c r="K119" i="71"/>
  <c r="V119" i="71"/>
  <c r="W119" i="71"/>
  <c r="H119" i="71"/>
  <c r="I119" i="71"/>
  <c r="R198" i="71"/>
  <c r="M198" i="71"/>
  <c r="L198" i="71"/>
  <c r="K198" i="71"/>
  <c r="V198" i="71"/>
  <c r="H198" i="71"/>
  <c r="I198" i="71"/>
  <c r="R181" i="71"/>
  <c r="M181" i="71"/>
  <c r="L181" i="71"/>
  <c r="K181" i="71"/>
  <c r="V181" i="71"/>
  <c r="H181" i="71"/>
  <c r="I181" i="71"/>
  <c r="R201" i="71"/>
  <c r="M201" i="71"/>
  <c r="L201" i="71"/>
  <c r="K201" i="71"/>
  <c r="V201" i="71"/>
  <c r="H201" i="71"/>
  <c r="I201" i="71"/>
  <c r="R90" i="71"/>
  <c r="K90" i="71"/>
  <c r="V90" i="71"/>
  <c r="H90" i="71"/>
  <c r="I90" i="71"/>
  <c r="R68" i="71"/>
  <c r="M68" i="71"/>
  <c r="L68" i="71"/>
  <c r="K68" i="71"/>
  <c r="V68" i="71"/>
  <c r="H68" i="71"/>
  <c r="I68" i="71"/>
  <c r="R133" i="71"/>
  <c r="V133" i="71"/>
  <c r="H133" i="71"/>
  <c r="I133" i="71"/>
  <c r="R84" i="71"/>
  <c r="M84" i="71"/>
  <c r="L84" i="71"/>
  <c r="K84" i="71"/>
  <c r="V84" i="71"/>
  <c r="H84" i="71"/>
  <c r="I84" i="71"/>
  <c r="R73" i="71"/>
  <c r="M73" i="71"/>
  <c r="L73" i="71"/>
  <c r="K73" i="71"/>
  <c r="V73" i="71"/>
  <c r="H73" i="71"/>
  <c r="I73" i="71"/>
  <c r="R51" i="71"/>
  <c r="K51" i="71"/>
  <c r="V51" i="71"/>
  <c r="H51" i="71"/>
  <c r="I51" i="71"/>
  <c r="R185" i="71"/>
  <c r="M185" i="71"/>
  <c r="L185" i="71"/>
  <c r="K185" i="71"/>
  <c r="V185" i="71"/>
  <c r="H185" i="71"/>
  <c r="I185" i="71"/>
  <c r="R74" i="71"/>
  <c r="M74" i="71"/>
  <c r="L74" i="71"/>
  <c r="K74" i="71"/>
  <c r="V74" i="71"/>
  <c r="H74" i="71"/>
  <c r="I74" i="71"/>
  <c r="R40" i="71"/>
  <c r="M40" i="71"/>
  <c r="L40" i="71"/>
  <c r="K40" i="71"/>
  <c r="V40" i="71"/>
  <c r="H40" i="71"/>
  <c r="I40" i="71"/>
  <c r="R179" i="71"/>
  <c r="M179" i="71"/>
  <c r="L179" i="71"/>
  <c r="K179" i="71"/>
  <c r="V179" i="71"/>
  <c r="H179" i="71"/>
  <c r="I179" i="71"/>
  <c r="H11" i="71"/>
  <c r="I11" i="71"/>
  <c r="K11" i="71"/>
  <c r="R166" i="71"/>
  <c r="M166" i="71"/>
  <c r="L166" i="71"/>
  <c r="K166" i="71"/>
  <c r="V166" i="71"/>
  <c r="H166" i="71"/>
  <c r="I166" i="71"/>
  <c r="R26" i="71"/>
  <c r="M26" i="71"/>
  <c r="L26" i="71"/>
  <c r="K26" i="71"/>
  <c r="V26" i="71"/>
  <c r="H26" i="71"/>
  <c r="I26" i="71"/>
  <c r="R168" i="71"/>
  <c r="M168" i="71"/>
  <c r="L168" i="71"/>
  <c r="K168" i="71"/>
  <c r="V168" i="71"/>
  <c r="H168" i="71"/>
  <c r="I168" i="71"/>
  <c r="R197" i="71"/>
  <c r="M197" i="71"/>
  <c r="L197" i="71"/>
  <c r="K197" i="71"/>
  <c r="V197" i="71"/>
  <c r="H197" i="71"/>
  <c r="I197" i="71"/>
  <c r="R184" i="71"/>
  <c r="M184" i="71"/>
  <c r="L184" i="71"/>
  <c r="K184" i="71"/>
  <c r="V184" i="71"/>
  <c r="H184" i="71"/>
  <c r="I184" i="71"/>
  <c r="R178" i="71"/>
  <c r="M178" i="71"/>
  <c r="L178" i="71"/>
  <c r="K178" i="71"/>
  <c r="V178" i="71"/>
  <c r="H178" i="71"/>
  <c r="I178" i="71"/>
  <c r="R171" i="71"/>
  <c r="M171" i="71"/>
  <c r="L171" i="71"/>
  <c r="K171" i="71"/>
  <c r="V171" i="71"/>
  <c r="H171" i="71"/>
  <c r="I171" i="71"/>
  <c r="R161" i="71"/>
  <c r="M161" i="71"/>
  <c r="L161" i="71"/>
  <c r="K161" i="71"/>
  <c r="V161" i="71"/>
  <c r="H161" i="71"/>
  <c r="I161" i="71"/>
  <c r="R203" i="71"/>
  <c r="K203" i="71"/>
  <c r="V203" i="71"/>
  <c r="H203" i="71"/>
  <c r="I203" i="71"/>
  <c r="R105" i="71"/>
  <c r="M105" i="71"/>
  <c r="L105" i="71"/>
  <c r="K105" i="71"/>
  <c r="V105" i="71"/>
  <c r="H105" i="71"/>
  <c r="I105" i="71"/>
  <c r="R32" i="71"/>
  <c r="M32" i="71"/>
  <c r="L32" i="71"/>
  <c r="K32" i="71"/>
  <c r="V32" i="71"/>
  <c r="H32" i="71"/>
  <c r="I32" i="71"/>
  <c r="H14" i="71"/>
  <c r="I14" i="71"/>
  <c r="K14" i="71"/>
  <c r="R110" i="71"/>
  <c r="M110" i="71"/>
  <c r="L110" i="71"/>
  <c r="K110" i="71"/>
  <c r="V110" i="71"/>
  <c r="W110" i="71"/>
  <c r="H110" i="71"/>
  <c r="I110" i="71"/>
  <c r="R39" i="71"/>
  <c r="M39" i="71"/>
  <c r="L39" i="71"/>
  <c r="K39" i="71"/>
  <c r="V39" i="71"/>
  <c r="H39" i="71"/>
  <c r="I39" i="71"/>
  <c r="R152" i="71"/>
  <c r="M152" i="71"/>
  <c r="L152" i="71"/>
  <c r="K152" i="71"/>
  <c r="V152" i="71"/>
  <c r="H152" i="71"/>
  <c r="I152" i="71"/>
  <c r="R153" i="71"/>
  <c r="M153" i="71"/>
  <c r="L153" i="71"/>
  <c r="K153" i="71"/>
  <c r="V153" i="71"/>
  <c r="H153" i="71"/>
  <c r="I153" i="71"/>
  <c r="H15" i="71"/>
  <c r="I15" i="71"/>
  <c r="K15" i="71"/>
  <c r="M116" i="71"/>
  <c r="L116" i="71"/>
  <c r="K116" i="71"/>
  <c r="V116" i="71"/>
  <c r="W116" i="71"/>
  <c r="H116" i="71"/>
  <c r="I116" i="71"/>
  <c r="M117" i="71"/>
  <c r="L117" i="71"/>
  <c r="K117" i="71"/>
  <c r="V117" i="71"/>
  <c r="W117" i="71"/>
  <c r="H117" i="71"/>
  <c r="I117" i="71"/>
  <c r="R176" i="71"/>
  <c r="M176" i="71"/>
  <c r="L176" i="71"/>
  <c r="K176" i="71"/>
  <c r="V176" i="71"/>
  <c r="H176" i="71"/>
  <c r="I176" i="71"/>
  <c r="R202" i="71"/>
  <c r="M202" i="71"/>
  <c r="L202" i="71"/>
  <c r="K202" i="71"/>
  <c r="V202" i="71"/>
  <c r="H202" i="71"/>
  <c r="I202" i="71"/>
  <c r="R195" i="71"/>
  <c r="M195" i="71"/>
  <c r="L195" i="71"/>
  <c r="K195" i="71"/>
  <c r="V195" i="71"/>
  <c r="H195" i="71"/>
  <c r="I195" i="71"/>
  <c r="R194" i="71"/>
  <c r="M194" i="71"/>
  <c r="L194" i="71"/>
  <c r="K194" i="71"/>
  <c r="V194" i="71"/>
  <c r="H194" i="71"/>
  <c r="I194" i="71"/>
  <c r="R188" i="71"/>
  <c r="M188" i="71"/>
  <c r="L188" i="71"/>
  <c r="K188" i="71"/>
  <c r="V188" i="71"/>
  <c r="H188" i="71"/>
  <c r="I188" i="71"/>
  <c r="R162" i="71"/>
  <c r="M162" i="71"/>
  <c r="L162" i="71"/>
  <c r="K162" i="71"/>
  <c r="V162" i="71"/>
  <c r="H162" i="71"/>
  <c r="I162" i="71"/>
  <c r="R98" i="71"/>
  <c r="K98" i="71"/>
  <c r="V98" i="71"/>
  <c r="H98" i="71"/>
  <c r="I98" i="71"/>
  <c r="R81" i="71"/>
  <c r="M81" i="71"/>
  <c r="L81" i="71"/>
  <c r="K81" i="71"/>
  <c r="V81" i="71"/>
  <c r="H81" i="71"/>
  <c r="I81" i="71"/>
  <c r="R67" i="71"/>
  <c r="M67" i="71"/>
  <c r="L67" i="71"/>
  <c r="K67" i="71"/>
  <c r="V67" i="71"/>
  <c r="H67" i="71"/>
  <c r="I67" i="71"/>
  <c r="R205" i="71"/>
  <c r="M205" i="71"/>
  <c r="L205" i="71"/>
  <c r="K205" i="71"/>
  <c r="V205" i="71"/>
  <c r="H205" i="71"/>
  <c r="I205" i="71"/>
  <c r="R172" i="71"/>
  <c r="M172" i="71"/>
  <c r="L172" i="71"/>
  <c r="K172" i="71"/>
  <c r="V172" i="71"/>
  <c r="W206" i="71"/>
  <c r="H172" i="71"/>
  <c r="I172" i="71"/>
  <c r="R49" i="71"/>
  <c r="M49" i="71"/>
  <c r="L49" i="71"/>
  <c r="K49" i="71"/>
  <c r="V49" i="71"/>
  <c r="H49" i="71"/>
  <c r="I49" i="71"/>
  <c r="R43" i="71"/>
  <c r="M43" i="71"/>
  <c r="L43" i="71"/>
  <c r="K43" i="71"/>
  <c r="V43" i="71"/>
  <c r="H43" i="71"/>
  <c r="I43" i="71"/>
  <c r="R56" i="71"/>
  <c r="M56" i="71"/>
  <c r="L56" i="71"/>
  <c r="K56" i="71"/>
  <c r="V56" i="71"/>
  <c r="H56" i="71"/>
  <c r="I56" i="71"/>
  <c r="R52" i="71"/>
  <c r="M52" i="71"/>
  <c r="L52" i="71"/>
  <c r="K52" i="71"/>
  <c r="V52" i="71"/>
  <c r="H52" i="71"/>
  <c r="I52" i="71"/>
  <c r="R157" i="71"/>
  <c r="M157" i="71"/>
  <c r="L157" i="71"/>
  <c r="K157" i="71"/>
  <c r="V157" i="71"/>
  <c r="H157" i="71"/>
  <c r="I157" i="71"/>
  <c r="R93" i="71"/>
  <c r="M93" i="71"/>
  <c r="L93" i="71"/>
  <c r="K93" i="71"/>
  <c r="V93" i="71"/>
  <c r="H93" i="71"/>
  <c r="I93" i="71"/>
  <c r="R112" i="71"/>
  <c r="M112" i="71"/>
  <c r="L112" i="71"/>
  <c r="K112" i="71"/>
  <c r="V112" i="71"/>
  <c r="W112" i="71"/>
  <c r="H112" i="71"/>
  <c r="I112" i="71"/>
  <c r="R86" i="71"/>
  <c r="M86" i="71"/>
  <c r="L86" i="71"/>
  <c r="K86" i="71"/>
  <c r="V86" i="71"/>
  <c r="H86" i="71"/>
  <c r="I86" i="71"/>
  <c r="M131" i="71"/>
  <c r="L131" i="71"/>
  <c r="K131" i="71"/>
  <c r="V131" i="71"/>
  <c r="W131" i="71"/>
  <c r="H131" i="71"/>
  <c r="I131" i="71"/>
  <c r="R88" i="71"/>
  <c r="M88" i="71"/>
  <c r="L88" i="71"/>
  <c r="K88" i="71"/>
  <c r="V88" i="71"/>
  <c r="H88" i="71"/>
  <c r="I88" i="71"/>
  <c r="K122" i="71"/>
  <c r="V122" i="71"/>
  <c r="W122" i="71"/>
  <c r="H122" i="71"/>
  <c r="I122" i="71"/>
  <c r="R106" i="71"/>
  <c r="M106" i="71"/>
  <c r="L106" i="71"/>
  <c r="K106" i="71"/>
  <c r="V106" i="71"/>
  <c r="W181" i="71"/>
  <c r="H106" i="71"/>
  <c r="I106" i="71"/>
  <c r="R60" i="71"/>
  <c r="M60" i="71"/>
  <c r="L60" i="71"/>
  <c r="K60" i="71"/>
  <c r="V60" i="71"/>
  <c r="H60" i="71"/>
  <c r="I60" i="71"/>
  <c r="R108" i="71"/>
  <c r="M108" i="71"/>
  <c r="L108" i="71"/>
  <c r="K108" i="71"/>
  <c r="V108" i="71"/>
  <c r="W108" i="71"/>
  <c r="H108" i="71"/>
  <c r="I108" i="71"/>
  <c r="R92" i="71"/>
  <c r="M92" i="71"/>
  <c r="L92" i="71"/>
  <c r="K92" i="71"/>
  <c r="V92" i="71"/>
  <c r="H92" i="71"/>
  <c r="I92" i="71"/>
  <c r="R107" i="71"/>
  <c r="M107" i="71"/>
  <c r="L107" i="71"/>
  <c r="K107" i="71"/>
  <c r="V107" i="71"/>
  <c r="H107" i="71"/>
  <c r="I107" i="71"/>
  <c r="R187" i="71"/>
  <c r="K187" i="71"/>
  <c r="V187" i="71"/>
  <c r="H187" i="71"/>
  <c r="I187" i="71"/>
  <c r="R82" i="71"/>
  <c r="M82" i="71"/>
  <c r="L82" i="71"/>
  <c r="K82" i="71"/>
  <c r="V82" i="71"/>
  <c r="H82" i="71"/>
  <c r="I82" i="71"/>
  <c r="V44" i="71"/>
  <c r="R30" i="71"/>
  <c r="M30" i="71"/>
  <c r="L30" i="71"/>
  <c r="K30" i="71"/>
  <c r="V30" i="71"/>
  <c r="H30" i="71"/>
  <c r="I30" i="71"/>
  <c r="R160" i="71"/>
  <c r="M160" i="71"/>
  <c r="L160" i="71"/>
  <c r="K160" i="71"/>
  <c r="V160" i="71"/>
  <c r="H160" i="71"/>
  <c r="I160" i="71"/>
  <c r="R154" i="71"/>
  <c r="M154" i="71"/>
  <c r="L154" i="71"/>
  <c r="K154" i="71"/>
  <c r="V154" i="71"/>
  <c r="H154" i="71"/>
  <c r="I154" i="71"/>
  <c r="R170" i="71"/>
  <c r="M170" i="71"/>
  <c r="L170" i="71"/>
  <c r="K170" i="71"/>
  <c r="V170" i="71"/>
  <c r="W71" i="71"/>
  <c r="H170" i="71"/>
  <c r="I170" i="71"/>
  <c r="M118" i="71"/>
  <c r="L118" i="71"/>
  <c r="K118" i="71"/>
  <c r="V118" i="71"/>
  <c r="W118" i="71"/>
  <c r="H118" i="71"/>
  <c r="I118" i="71"/>
  <c r="R192" i="71"/>
  <c r="M192" i="71"/>
  <c r="L192" i="71"/>
  <c r="K192" i="71"/>
  <c r="V192" i="71"/>
  <c r="H192" i="71"/>
  <c r="I192" i="71"/>
  <c r="R102" i="71"/>
  <c r="M102" i="71"/>
  <c r="L102" i="71"/>
  <c r="K102" i="71"/>
  <c r="V102" i="71"/>
  <c r="H102" i="71"/>
  <c r="I102" i="71"/>
  <c r="M129" i="71"/>
  <c r="L129" i="71"/>
  <c r="K129" i="71"/>
  <c r="V129" i="71"/>
  <c r="W129" i="71"/>
  <c r="H129" i="71"/>
  <c r="I129" i="71"/>
  <c r="R38" i="71"/>
  <c r="M38" i="71"/>
  <c r="L38" i="71"/>
  <c r="K38" i="71"/>
  <c r="V38" i="71"/>
  <c r="W177" i="71"/>
  <c r="H38" i="71"/>
  <c r="I38" i="71"/>
  <c r="R180" i="71"/>
  <c r="M180" i="71"/>
  <c r="L180" i="71"/>
  <c r="K180" i="71"/>
  <c r="V180" i="71"/>
  <c r="H180" i="71"/>
  <c r="I180" i="71"/>
  <c r="R189" i="71"/>
  <c r="M189" i="71"/>
  <c r="L189" i="71"/>
  <c r="K189" i="71"/>
  <c r="V189" i="71"/>
  <c r="H189" i="71"/>
  <c r="I189" i="71"/>
  <c r="R80" i="71"/>
  <c r="M80" i="71"/>
  <c r="L80" i="71"/>
  <c r="V80" i="71"/>
  <c r="W67" i="71"/>
  <c r="H80" i="71"/>
  <c r="I80" i="71"/>
  <c r="M115" i="71"/>
  <c r="L115" i="71"/>
  <c r="K115" i="71"/>
  <c r="V115" i="71"/>
  <c r="W115" i="71"/>
  <c r="H115" i="71"/>
  <c r="I115" i="71"/>
  <c r="R167" i="71"/>
  <c r="M167" i="71"/>
  <c r="L167" i="71"/>
  <c r="K167" i="71"/>
  <c r="V167" i="71"/>
  <c r="H167" i="71"/>
  <c r="I167" i="71"/>
  <c r="M127" i="71"/>
  <c r="L127" i="71"/>
  <c r="K127" i="71"/>
  <c r="V127" i="71"/>
  <c r="W127" i="71"/>
  <c r="H127" i="71"/>
  <c r="I127" i="71"/>
  <c r="R53" i="71"/>
  <c r="M53" i="71"/>
  <c r="L53" i="71"/>
  <c r="K53" i="71"/>
  <c r="V53" i="71"/>
  <c r="H53" i="71"/>
  <c r="I53" i="71"/>
  <c r="R103" i="71"/>
  <c r="M103" i="71"/>
  <c r="L103" i="71"/>
  <c r="K103" i="71"/>
  <c r="V103" i="71"/>
  <c r="H103" i="71"/>
  <c r="I103" i="71"/>
  <c r="R50" i="71"/>
  <c r="M50" i="71"/>
  <c r="L50" i="71"/>
  <c r="K50" i="71"/>
  <c r="V50" i="71"/>
  <c r="H50" i="71"/>
  <c r="I50" i="71"/>
  <c r="R199" i="71"/>
  <c r="M199" i="71"/>
  <c r="L199" i="71"/>
  <c r="K199" i="71"/>
  <c r="V199" i="71"/>
  <c r="H199" i="71"/>
  <c r="I199" i="71"/>
  <c r="R87" i="71"/>
  <c r="M87" i="71"/>
  <c r="L87" i="71"/>
  <c r="K87" i="71"/>
  <c r="V87" i="71"/>
  <c r="W170" i="71"/>
  <c r="H87" i="71"/>
  <c r="I87" i="71"/>
  <c r="R47" i="71"/>
  <c r="M47" i="71"/>
  <c r="L47" i="71"/>
  <c r="K47" i="71"/>
  <c r="V47" i="71"/>
  <c r="H47" i="71"/>
  <c r="I47" i="71"/>
  <c r="K126" i="71"/>
  <c r="V126" i="71"/>
  <c r="W126" i="71"/>
  <c r="H126" i="71"/>
  <c r="I126" i="71"/>
  <c r="R70" i="71"/>
  <c r="M70" i="71"/>
  <c r="L70" i="71"/>
  <c r="K70" i="71"/>
  <c r="V70" i="71"/>
  <c r="H70" i="71"/>
  <c r="I70" i="71"/>
  <c r="R196" i="71"/>
  <c r="M196" i="71"/>
  <c r="L196" i="71"/>
  <c r="K196" i="71"/>
  <c r="V196" i="71"/>
  <c r="H196" i="71"/>
  <c r="I196" i="71"/>
  <c r="R186" i="71"/>
  <c r="M186" i="71"/>
  <c r="L186" i="71"/>
  <c r="K186" i="71"/>
  <c r="V186" i="71"/>
  <c r="H186" i="71"/>
  <c r="I186" i="71"/>
  <c r="R156" i="71"/>
  <c r="M156" i="71"/>
  <c r="L156" i="71"/>
  <c r="K156" i="71"/>
  <c r="V156" i="71"/>
  <c r="W60" i="71"/>
  <c r="H156" i="71"/>
  <c r="I156" i="71"/>
  <c r="M120" i="71"/>
  <c r="L120" i="71"/>
  <c r="K120" i="71"/>
  <c r="V120" i="71"/>
  <c r="W120" i="71"/>
  <c r="H120" i="71"/>
  <c r="I120" i="71"/>
  <c r="R155" i="71"/>
  <c r="K155" i="71"/>
  <c r="V155" i="71"/>
  <c r="H155" i="71"/>
  <c r="I155" i="71"/>
  <c r="R204" i="71"/>
  <c r="M204" i="71"/>
  <c r="L204" i="71"/>
  <c r="K204" i="71"/>
  <c r="V204" i="71"/>
  <c r="W56" i="71"/>
  <c r="H204" i="71"/>
  <c r="I204" i="71"/>
  <c r="R31" i="71"/>
  <c r="M31" i="71"/>
  <c r="L31" i="71"/>
  <c r="K31" i="71"/>
  <c r="V31" i="71"/>
  <c r="H31" i="71"/>
  <c r="I31" i="71"/>
  <c r="R109" i="71"/>
  <c r="M109" i="71"/>
  <c r="L109" i="71"/>
  <c r="K109" i="71"/>
  <c r="V109" i="71"/>
  <c r="W109" i="71"/>
  <c r="H109" i="71"/>
  <c r="I109" i="71"/>
  <c r="R85" i="71"/>
  <c r="M85" i="71"/>
  <c r="L85" i="71"/>
  <c r="K85" i="71"/>
  <c r="V85" i="71"/>
  <c r="H85" i="71"/>
  <c r="I85" i="71"/>
  <c r="R158" i="71"/>
  <c r="M158" i="71"/>
  <c r="L158" i="71"/>
  <c r="K158" i="71"/>
  <c r="V158" i="71"/>
  <c r="H158" i="71"/>
  <c r="I158" i="71"/>
  <c r="R99" i="71"/>
  <c r="M99" i="71"/>
  <c r="L99" i="71"/>
  <c r="K99" i="71"/>
  <c r="V99" i="71"/>
  <c r="H99" i="71"/>
  <c r="I99" i="71"/>
  <c r="M121" i="71"/>
  <c r="L121" i="71"/>
  <c r="K121" i="71"/>
  <c r="V121" i="71"/>
  <c r="W121" i="71"/>
  <c r="H121" i="71"/>
  <c r="I121" i="71"/>
  <c r="W166" i="71"/>
  <c r="R193" i="71"/>
  <c r="M193" i="71"/>
  <c r="L193" i="71"/>
  <c r="K193" i="71"/>
  <c r="V193" i="71"/>
  <c r="H193" i="71"/>
  <c r="I193" i="71"/>
  <c r="R190" i="71"/>
  <c r="M190" i="71"/>
  <c r="L190" i="71"/>
  <c r="K190" i="71"/>
  <c r="V190" i="71"/>
  <c r="H190" i="71"/>
  <c r="I190" i="71"/>
  <c r="R63" i="71"/>
  <c r="M63" i="71"/>
  <c r="L63" i="71"/>
  <c r="K63" i="71"/>
  <c r="V63" i="71"/>
  <c r="H63" i="71"/>
  <c r="I63" i="71"/>
  <c r="R163" i="71"/>
  <c r="M163" i="71"/>
  <c r="L163" i="71"/>
  <c r="K163" i="71"/>
  <c r="V163" i="71"/>
  <c r="H163" i="71"/>
  <c r="I163" i="71"/>
  <c r="R57" i="71"/>
  <c r="M57" i="71"/>
  <c r="L57" i="71"/>
  <c r="K57" i="71"/>
  <c r="V57" i="71"/>
  <c r="H57" i="71"/>
  <c r="I57" i="71"/>
  <c r="R61" i="71"/>
  <c r="M61" i="71"/>
  <c r="L61" i="71"/>
  <c r="K61" i="71"/>
  <c r="V61" i="71"/>
  <c r="W61" i="71"/>
  <c r="H61" i="71"/>
  <c r="I61" i="71"/>
  <c r="R200" i="71"/>
  <c r="K200" i="71"/>
  <c r="V200" i="71"/>
  <c r="W162" i="71"/>
  <c r="H200" i="71"/>
  <c r="I200" i="71"/>
  <c r="M27" i="71"/>
  <c r="L27" i="71"/>
  <c r="K27" i="71"/>
  <c r="V27" i="71"/>
  <c r="W27" i="71"/>
  <c r="H27" i="71"/>
  <c r="I27" i="71"/>
  <c r="R72" i="71"/>
  <c r="M72" i="71"/>
  <c r="L72" i="71"/>
  <c r="K72" i="71"/>
  <c r="V72" i="71"/>
  <c r="W48" i="71"/>
  <c r="H72" i="71"/>
  <c r="I72" i="71"/>
  <c r="M123" i="71"/>
  <c r="L123" i="71"/>
  <c r="K123" i="71"/>
  <c r="V123" i="71"/>
  <c r="W123" i="71"/>
  <c r="H123" i="71"/>
  <c r="I123" i="71"/>
  <c r="R101" i="71"/>
  <c r="M101" i="71"/>
  <c r="L101" i="71"/>
  <c r="K101" i="71"/>
  <c r="V101" i="71"/>
  <c r="W47" i="71"/>
  <c r="H101" i="71"/>
  <c r="I101" i="71"/>
  <c r="R175" i="71"/>
  <c r="M175" i="71"/>
  <c r="L175" i="71"/>
  <c r="K175" i="71"/>
  <c r="V175" i="71"/>
  <c r="H175" i="71"/>
  <c r="I175" i="71"/>
  <c r="R174" i="71"/>
  <c r="M174" i="71"/>
  <c r="L174" i="71"/>
  <c r="K174" i="71"/>
  <c r="V174" i="71"/>
  <c r="H174" i="71"/>
  <c r="I174" i="71"/>
  <c r="R165" i="71"/>
  <c r="M165" i="71"/>
  <c r="L165" i="71"/>
  <c r="K165" i="71"/>
  <c r="V165" i="71"/>
  <c r="H165" i="71"/>
  <c r="I165" i="71"/>
  <c r="R150" i="71"/>
  <c r="M150" i="71"/>
  <c r="L150" i="71"/>
  <c r="K150" i="71"/>
  <c r="V150" i="71"/>
  <c r="H150" i="71"/>
  <c r="I150" i="71"/>
  <c r="R183" i="71"/>
  <c r="K183" i="71"/>
  <c r="V183" i="71"/>
  <c r="H183" i="71"/>
  <c r="I183" i="71"/>
  <c r="R95" i="71"/>
  <c r="M95" i="71"/>
  <c r="L95" i="71"/>
  <c r="K95" i="71"/>
  <c r="V95" i="71"/>
  <c r="H95" i="71"/>
  <c r="I95" i="71"/>
  <c r="R41" i="71"/>
  <c r="M41" i="71"/>
  <c r="L41" i="71"/>
  <c r="K41" i="71"/>
  <c r="V41" i="71"/>
  <c r="W43" i="71"/>
  <c r="H41" i="71"/>
  <c r="I41" i="71"/>
  <c r="R159" i="71"/>
  <c r="K159" i="71"/>
  <c r="V159" i="71"/>
  <c r="H159" i="71"/>
  <c r="I159" i="71"/>
  <c r="R64" i="71"/>
  <c r="M64" i="71"/>
  <c r="L64" i="71"/>
  <c r="K64" i="71"/>
  <c r="V64" i="71"/>
  <c r="H64" i="71"/>
  <c r="I64" i="71"/>
  <c r="R91" i="71"/>
  <c r="M91" i="71"/>
  <c r="L91" i="71"/>
  <c r="K91" i="71"/>
  <c r="V91" i="71"/>
  <c r="H91" i="71"/>
  <c r="I91" i="71"/>
  <c r="K128" i="71"/>
  <c r="V128" i="71"/>
  <c r="W128" i="71"/>
  <c r="H128" i="71"/>
  <c r="I128" i="71"/>
  <c r="R25" i="71"/>
  <c r="H25" i="71"/>
  <c r="I25" i="71"/>
  <c r="R100" i="71"/>
  <c r="H100" i="71"/>
  <c r="I100" i="71"/>
  <c r="R21" i="71"/>
  <c r="V21" i="71"/>
  <c r="H21" i="71"/>
  <c r="I21" i="71"/>
  <c r="R20" i="71"/>
  <c r="H20" i="71"/>
  <c r="I20" i="71"/>
  <c r="H28" i="71"/>
  <c r="I28" i="71"/>
  <c r="H29" i="71"/>
  <c r="I29" i="71"/>
  <c r="R134" i="71"/>
  <c r="H76" i="71"/>
  <c r="I76" i="71"/>
  <c r="C4" i="71"/>
  <c r="V11" i="71"/>
  <c r="R9" i="71"/>
  <c r="L16" i="71"/>
  <c r="M16" i="71"/>
  <c r="R14" i="71"/>
  <c r="V14" i="71"/>
  <c r="W14" i="71"/>
  <c r="L14" i="71"/>
  <c r="V18" i="71"/>
  <c r="W18" i="71"/>
  <c r="L18" i="71"/>
  <c r="M18" i="71"/>
  <c r="M13" i="71"/>
  <c r="L13" i="71"/>
  <c r="L19" i="71"/>
  <c r="R19" i="71"/>
  <c r="M19" i="71"/>
  <c r="V19" i="71"/>
  <c r="W19" i="71"/>
  <c r="L8" i="71"/>
  <c r="M8" i="71"/>
  <c r="V15" i="71"/>
  <c r="W15" i="71"/>
  <c r="R15" i="71"/>
  <c r="L15" i="71"/>
  <c r="M14" i="71"/>
  <c r="L9" i="71"/>
  <c r="M9" i="71"/>
  <c r="V9" i="71"/>
  <c r="W9" i="71"/>
  <c r="M15" i="71"/>
  <c r="L11" i="71"/>
  <c r="R11" i="71"/>
  <c r="M11" i="71"/>
  <c r="W168" i="71"/>
  <c r="W203" i="71"/>
  <c r="W39" i="71"/>
  <c r="W38" i="71"/>
  <c r="W42" i="71"/>
  <c r="W44" i="71"/>
  <c r="W50" i="71"/>
  <c r="W51" i="71"/>
  <c r="W167" i="71"/>
  <c r="W171" i="71"/>
  <c r="W68" i="71"/>
  <c r="W74" i="71"/>
  <c r="W79" i="71"/>
  <c r="W175" i="71"/>
  <c r="W85" i="71"/>
  <c r="W192" i="71"/>
  <c r="W63" i="71"/>
  <c r="W174" i="71"/>
  <c r="W70" i="71"/>
  <c r="W151" i="71"/>
  <c r="W40" i="71"/>
  <c r="W161" i="71"/>
  <c r="W205" i="71"/>
  <c r="W164" i="71"/>
  <c r="W57" i="71"/>
  <c r="W58" i="71"/>
  <c r="W21" i="71"/>
  <c r="W178" i="71"/>
  <c r="W69" i="71"/>
  <c r="W72" i="71"/>
  <c r="W180" i="71"/>
  <c r="W77" i="71"/>
  <c r="W182" i="71"/>
  <c r="W81" i="71"/>
  <c r="W23" i="71"/>
  <c r="W187" i="71"/>
  <c r="W25" i="71"/>
  <c r="W105" i="71"/>
  <c r="W106" i="71"/>
  <c r="W200" i="71"/>
  <c r="W137" i="71"/>
  <c r="W41" i="71"/>
  <c r="W163" i="71"/>
  <c r="W52" i="71"/>
  <c r="W53" i="71"/>
  <c r="W64" i="71"/>
  <c r="W73" i="71"/>
  <c r="W22" i="71"/>
  <c r="W183" i="71"/>
  <c r="W83" i="71"/>
  <c r="W84" i="71"/>
  <c r="W185" i="71"/>
  <c r="W186" i="71"/>
  <c r="W92" i="71"/>
  <c r="W26" i="71"/>
  <c r="W95" i="71"/>
  <c r="W190" i="71"/>
  <c r="W98" i="71"/>
  <c r="W101" i="71"/>
  <c r="W103" i="71"/>
  <c r="W104" i="71"/>
  <c r="W194" i="71"/>
  <c r="W196" i="71"/>
  <c r="W135" i="71"/>
  <c r="W201" i="71"/>
  <c r="W202" i="71"/>
  <c r="W136" i="71"/>
  <c r="W20" i="71"/>
  <c r="W159" i="71"/>
  <c r="W158" i="71"/>
  <c r="W169" i="71"/>
  <c r="W172" i="71"/>
  <c r="W80" i="71"/>
  <c r="W87" i="71"/>
  <c r="W188" i="71"/>
  <c r="W97" i="71"/>
  <c r="W191" i="71"/>
  <c r="W100" i="71"/>
  <c r="W102" i="71"/>
  <c r="W195" i="71"/>
  <c r="V35" i="71"/>
  <c r="W150" i="71"/>
  <c r="R35" i="71"/>
  <c r="V89" i="71"/>
  <c r="W152" i="71"/>
  <c r="R89" i="71"/>
  <c r="R18" i="71"/>
  <c r="R54" i="71"/>
  <c r="V16" i="71"/>
  <c r="W30" i="71"/>
  <c r="R16" i="71"/>
  <c r="R33" i="71"/>
  <c r="V33" i="71"/>
  <c r="W33" i="71"/>
  <c r="R55" i="71"/>
  <c r="V55" i="71"/>
  <c r="W157" i="71"/>
  <c r="W31" i="71"/>
  <c r="V76" i="71"/>
  <c r="W32" i="71"/>
  <c r="R76" i="71"/>
  <c r="V8" i="71"/>
  <c r="R8" i="71"/>
  <c r="V66" i="71"/>
  <c r="W154" i="71"/>
  <c r="R66" i="71"/>
  <c r="V94" i="71"/>
  <c r="W204" i="71"/>
  <c r="R94" i="71"/>
  <c r="V13" i="71"/>
  <c r="W11" i="71"/>
  <c r="R13" i="71"/>
  <c r="W155" i="71"/>
  <c r="V96" i="71"/>
  <c r="W138" i="71"/>
  <c r="R96" i="71"/>
  <c r="R24" i="71"/>
  <c r="V24" i="71"/>
  <c r="R34" i="71"/>
  <c r="V34" i="71"/>
  <c r="V134" i="71"/>
  <c r="W156" i="71"/>
  <c r="V46" i="71"/>
  <c r="W36" i="71"/>
  <c r="L8" i="70"/>
  <c r="M8" i="70"/>
  <c r="L19" i="70"/>
  <c r="M19" i="70"/>
  <c r="L7" i="70"/>
  <c r="M7" i="70"/>
  <c r="L10" i="70"/>
  <c r="M10" i="70"/>
  <c r="L11" i="70"/>
  <c r="M11" i="70"/>
  <c r="L12" i="70"/>
  <c r="M12" i="70"/>
  <c r="L13" i="70"/>
  <c r="M13" i="70"/>
  <c r="L14" i="70"/>
  <c r="M14" i="70"/>
  <c r="L15" i="70"/>
  <c r="M15" i="70"/>
  <c r="L16" i="70"/>
  <c r="M16" i="70"/>
  <c r="L17" i="70"/>
  <c r="M17" i="70"/>
  <c r="L20" i="70"/>
  <c r="M20" i="70"/>
  <c r="L21" i="70"/>
  <c r="M21" i="70"/>
  <c r="L22" i="70"/>
  <c r="M22" i="70"/>
  <c r="L23" i="70"/>
  <c r="M23" i="70"/>
  <c r="R31" i="70"/>
  <c r="K8" i="70"/>
  <c r="K24" i="70"/>
  <c r="V24" i="70"/>
  <c r="W24" i="70"/>
  <c r="K18" i="70"/>
  <c r="V18" i="70"/>
  <c r="W18" i="70"/>
  <c r="K9" i="70"/>
  <c r="V9" i="70"/>
  <c r="W9" i="70"/>
  <c r="W153" i="71"/>
  <c r="W8" i="71"/>
  <c r="W35" i="71"/>
  <c r="W94" i="71"/>
  <c r="W96" i="71"/>
  <c r="W16" i="71"/>
  <c r="W89" i="71"/>
  <c r="W76" i="71"/>
  <c r="W34" i="71"/>
  <c r="W134" i="71"/>
  <c r="W66" i="71"/>
  <c r="W46" i="71"/>
  <c r="W24" i="71"/>
  <c r="W133" i="71"/>
  <c r="W13" i="71"/>
  <c r="W93" i="71"/>
  <c r="W189" i="71"/>
  <c r="W184" i="71"/>
  <c r="W173" i="71"/>
  <c r="W88" i="71"/>
  <c r="W75" i="71"/>
  <c r="W54" i="71"/>
  <c r="R24" i="70"/>
  <c r="R18" i="70"/>
  <c r="V8" i="70"/>
  <c r="W8" i="70"/>
  <c r="R9" i="70"/>
  <c r="H11" i="70"/>
  <c r="I11" i="70"/>
  <c r="K11" i="70"/>
  <c r="H68" i="70"/>
  <c r="I68" i="70"/>
  <c r="K68" i="70"/>
  <c r="L68" i="70"/>
  <c r="M68" i="70"/>
  <c r="R68" i="70"/>
  <c r="H148" i="70"/>
  <c r="I148" i="70"/>
  <c r="K148" i="70"/>
  <c r="L148" i="70"/>
  <c r="M148" i="70"/>
  <c r="R148" i="70"/>
  <c r="H17" i="70"/>
  <c r="I17" i="70"/>
  <c r="K17" i="70"/>
  <c r="H146" i="70"/>
  <c r="I146" i="70"/>
  <c r="K146" i="70"/>
  <c r="L146" i="70"/>
  <c r="M146" i="70"/>
  <c r="R146" i="70"/>
  <c r="H95" i="70"/>
  <c r="I95" i="70"/>
  <c r="K95" i="70"/>
  <c r="L95" i="70"/>
  <c r="M95" i="70"/>
  <c r="R95" i="70"/>
  <c r="H43" i="70"/>
  <c r="I43" i="70"/>
  <c r="K43" i="70"/>
  <c r="L43" i="70"/>
  <c r="M43" i="70"/>
  <c r="R43" i="70"/>
  <c r="R118" i="70"/>
  <c r="M118" i="70"/>
  <c r="L118" i="70"/>
  <c r="K118" i="70"/>
  <c r="V118" i="70"/>
  <c r="W222" i="70"/>
  <c r="H118" i="70"/>
  <c r="I118" i="70"/>
  <c r="R151" i="70"/>
  <c r="M151" i="70"/>
  <c r="L151" i="70"/>
  <c r="K151" i="70"/>
  <c r="V151" i="70"/>
  <c r="W221" i="70"/>
  <c r="H151" i="70"/>
  <c r="I151" i="70"/>
  <c r="I19" i="70"/>
  <c r="K19" i="70"/>
  <c r="R46" i="70"/>
  <c r="K46" i="70"/>
  <c r="V46" i="70"/>
  <c r="W219" i="70"/>
  <c r="H46" i="70"/>
  <c r="I46" i="70"/>
  <c r="R70" i="70"/>
  <c r="M70" i="70"/>
  <c r="L70" i="70"/>
  <c r="K70" i="70"/>
  <c r="V70" i="70"/>
  <c r="W218" i="70"/>
  <c r="H70" i="70"/>
  <c r="I70" i="70"/>
  <c r="R153" i="70"/>
  <c r="M153" i="70"/>
  <c r="L153" i="70"/>
  <c r="K153" i="70"/>
  <c r="V153" i="70"/>
  <c r="W217" i="70"/>
  <c r="H153" i="70"/>
  <c r="I153" i="70"/>
  <c r="R136" i="70"/>
  <c r="M136" i="70"/>
  <c r="L136" i="70"/>
  <c r="K136" i="70"/>
  <c r="V136" i="70"/>
  <c r="W216" i="70"/>
  <c r="H136" i="70"/>
  <c r="I136" i="70"/>
  <c r="R65" i="70"/>
  <c r="M65" i="70"/>
  <c r="L65" i="70"/>
  <c r="K65" i="70"/>
  <c r="V65" i="70"/>
  <c r="W215" i="70"/>
  <c r="H65" i="70"/>
  <c r="I65" i="70"/>
  <c r="R117" i="70"/>
  <c r="M117" i="70"/>
  <c r="L117" i="70"/>
  <c r="K117" i="70"/>
  <c r="V117" i="70"/>
  <c r="W214" i="70"/>
  <c r="H117" i="70"/>
  <c r="I117" i="70"/>
  <c r="R116" i="70"/>
  <c r="M116" i="70"/>
  <c r="L116" i="70"/>
  <c r="K116" i="70"/>
  <c r="V116" i="70"/>
  <c r="W213" i="70"/>
  <c r="H116" i="70"/>
  <c r="I116" i="70"/>
  <c r="R52" i="70"/>
  <c r="M52" i="70"/>
  <c r="L52" i="70"/>
  <c r="K52" i="70"/>
  <c r="V52" i="70"/>
  <c r="W212" i="70"/>
  <c r="H52" i="70"/>
  <c r="I52" i="70"/>
  <c r="R83" i="70"/>
  <c r="M83" i="70"/>
  <c r="L83" i="70"/>
  <c r="K83" i="70"/>
  <c r="V83" i="70"/>
  <c r="W211" i="70"/>
  <c r="H83" i="70"/>
  <c r="I83" i="70"/>
  <c r="R178" i="70"/>
  <c r="M178" i="70"/>
  <c r="L178" i="70"/>
  <c r="K178" i="70"/>
  <c r="V178" i="70"/>
  <c r="H178" i="70"/>
  <c r="I178" i="70"/>
  <c r="R51" i="70"/>
  <c r="M51" i="70"/>
  <c r="L51" i="70"/>
  <c r="K51" i="70"/>
  <c r="V51" i="70"/>
  <c r="W209" i="70"/>
  <c r="H51" i="70"/>
  <c r="I51" i="70"/>
  <c r="R78" i="70"/>
  <c r="M78" i="70"/>
  <c r="L78" i="70"/>
  <c r="K78" i="70"/>
  <c r="V78" i="70"/>
  <c r="W208" i="70"/>
  <c r="H78" i="70"/>
  <c r="I78" i="70"/>
  <c r="R115" i="70"/>
  <c r="M115" i="70"/>
  <c r="L115" i="70"/>
  <c r="K115" i="70"/>
  <c r="V115" i="70"/>
  <c r="W207" i="70"/>
  <c r="H115" i="70"/>
  <c r="I115" i="70"/>
  <c r="R91" i="70"/>
  <c r="K91" i="70"/>
  <c r="V91" i="70"/>
  <c r="W206" i="70"/>
  <c r="H91" i="70"/>
  <c r="I91" i="70"/>
  <c r="R64" i="70"/>
  <c r="M64" i="70"/>
  <c r="L64" i="70"/>
  <c r="K64" i="70"/>
  <c r="V64" i="70"/>
  <c r="W205" i="70"/>
  <c r="H64" i="70"/>
  <c r="I64" i="70"/>
  <c r="R144" i="70"/>
  <c r="M144" i="70"/>
  <c r="L144" i="70"/>
  <c r="K144" i="70"/>
  <c r="V144" i="70"/>
  <c r="W204" i="70"/>
  <c r="H144" i="70"/>
  <c r="I144" i="70"/>
  <c r="R135" i="70"/>
  <c r="M135" i="70"/>
  <c r="L135" i="70"/>
  <c r="K135" i="70"/>
  <c r="V135" i="70"/>
  <c r="W203" i="70"/>
  <c r="H135" i="70"/>
  <c r="I135" i="70"/>
  <c r="R37" i="70"/>
  <c r="K37" i="70"/>
  <c r="V37" i="70"/>
  <c r="W202" i="70"/>
  <c r="H37" i="70"/>
  <c r="I37" i="70"/>
  <c r="R173" i="70"/>
  <c r="M173" i="70"/>
  <c r="L173" i="70"/>
  <c r="K173" i="70"/>
  <c r="V173" i="70"/>
  <c r="W201" i="70"/>
  <c r="H173" i="70"/>
  <c r="I173" i="70"/>
  <c r="R152" i="70"/>
  <c r="M152" i="70"/>
  <c r="L152" i="70"/>
  <c r="K152" i="70"/>
  <c r="V152" i="70"/>
  <c r="W200" i="70"/>
  <c r="H152" i="70"/>
  <c r="I152" i="70"/>
  <c r="R79" i="70"/>
  <c r="M79" i="70"/>
  <c r="L79" i="70"/>
  <c r="K79" i="70"/>
  <c r="V79" i="70"/>
  <c r="W199" i="70"/>
  <c r="H79" i="70"/>
  <c r="I79" i="70"/>
  <c r="R141" i="70"/>
  <c r="M141" i="70"/>
  <c r="L141" i="70"/>
  <c r="K141" i="70"/>
  <c r="V141" i="70"/>
  <c r="W198" i="70"/>
  <c r="H141" i="70"/>
  <c r="I141" i="70"/>
  <c r="R134" i="70"/>
  <c r="M134" i="70"/>
  <c r="L134" i="70"/>
  <c r="K134" i="70"/>
  <c r="V134" i="70"/>
  <c r="W197" i="70"/>
  <c r="H134" i="70"/>
  <c r="I134" i="70"/>
  <c r="R176" i="70"/>
  <c r="M176" i="70"/>
  <c r="L176" i="70"/>
  <c r="K176" i="70"/>
  <c r="V176" i="70"/>
  <c r="W196" i="70"/>
  <c r="H176" i="70"/>
  <c r="I176" i="70"/>
  <c r="R119" i="70"/>
  <c r="M119" i="70"/>
  <c r="L119" i="70"/>
  <c r="K119" i="70"/>
  <c r="V119" i="70"/>
  <c r="W195" i="70"/>
  <c r="H119" i="70"/>
  <c r="I119" i="70"/>
  <c r="R41" i="70"/>
  <c r="M41" i="70"/>
  <c r="L41" i="70"/>
  <c r="K41" i="70"/>
  <c r="V41" i="70"/>
  <c r="W194" i="70"/>
  <c r="H41" i="70"/>
  <c r="I41" i="70"/>
  <c r="R40" i="70"/>
  <c r="M40" i="70"/>
  <c r="L40" i="70"/>
  <c r="K40" i="70"/>
  <c r="V40" i="70"/>
  <c r="W193" i="70"/>
  <c r="H40" i="70"/>
  <c r="I40" i="70"/>
  <c r="R166" i="70"/>
  <c r="M166" i="70"/>
  <c r="L166" i="70"/>
  <c r="K166" i="70"/>
  <c r="V166" i="70"/>
  <c r="W192" i="70"/>
  <c r="H166" i="70"/>
  <c r="I166" i="70"/>
  <c r="R109" i="70"/>
  <c r="M109" i="70"/>
  <c r="L109" i="70"/>
  <c r="K109" i="70"/>
  <c r="V109" i="70"/>
  <c r="W191" i="70"/>
  <c r="H109" i="70"/>
  <c r="I109" i="70"/>
  <c r="R133" i="70"/>
  <c r="M133" i="70"/>
  <c r="L133" i="70"/>
  <c r="K133" i="70"/>
  <c r="V133" i="70"/>
  <c r="W190" i="70"/>
  <c r="H133" i="70"/>
  <c r="I133" i="70"/>
  <c r="R85" i="70"/>
  <c r="M85" i="70"/>
  <c r="L85" i="70"/>
  <c r="K85" i="70"/>
  <c r="V85" i="70"/>
  <c r="W189" i="70"/>
  <c r="H85" i="70"/>
  <c r="I85" i="70"/>
  <c r="R187" i="70"/>
  <c r="M187" i="70"/>
  <c r="L187" i="70"/>
  <c r="K187" i="70"/>
  <c r="V187" i="70"/>
  <c r="H187" i="70"/>
  <c r="I187" i="70"/>
  <c r="R137" i="70"/>
  <c r="M137" i="70"/>
  <c r="L137" i="70"/>
  <c r="K137" i="70"/>
  <c r="V137" i="70"/>
  <c r="H137" i="70"/>
  <c r="I137" i="70"/>
  <c r="R75" i="70"/>
  <c r="M75" i="70"/>
  <c r="L75" i="70"/>
  <c r="K75" i="70"/>
  <c r="V75" i="70"/>
  <c r="H75" i="70"/>
  <c r="I75" i="70"/>
  <c r="R139" i="70"/>
  <c r="M139" i="70"/>
  <c r="L139" i="70"/>
  <c r="K139" i="70"/>
  <c r="V139" i="70"/>
  <c r="H139" i="70"/>
  <c r="I139" i="70"/>
  <c r="R39" i="70"/>
  <c r="M39" i="70"/>
  <c r="L39" i="70"/>
  <c r="K39" i="70"/>
  <c r="V39" i="70"/>
  <c r="H39" i="70"/>
  <c r="I39" i="70"/>
  <c r="R184" i="70"/>
  <c r="M184" i="70"/>
  <c r="L184" i="70"/>
  <c r="K184" i="70"/>
  <c r="V184" i="70"/>
  <c r="H184" i="70"/>
  <c r="I184" i="70"/>
  <c r="R49" i="70"/>
  <c r="M49" i="70"/>
  <c r="L49" i="70"/>
  <c r="K49" i="70"/>
  <c r="V49" i="70"/>
  <c r="W182" i="70"/>
  <c r="H49" i="70"/>
  <c r="I49" i="70"/>
  <c r="R114" i="70"/>
  <c r="M114" i="70"/>
  <c r="L114" i="70"/>
  <c r="K114" i="70"/>
  <c r="V114" i="70"/>
  <c r="H114" i="70"/>
  <c r="I114" i="70"/>
  <c r="R132" i="70"/>
  <c r="M132" i="70"/>
  <c r="L132" i="70"/>
  <c r="K132" i="70"/>
  <c r="V132" i="70"/>
  <c r="H132" i="70"/>
  <c r="I132" i="70"/>
  <c r="R87" i="70"/>
  <c r="M87" i="70"/>
  <c r="L87" i="70"/>
  <c r="K87" i="70"/>
  <c r="V87" i="70"/>
  <c r="H87" i="70"/>
  <c r="I87" i="70"/>
  <c r="R131" i="70"/>
  <c r="K131" i="70"/>
  <c r="V131" i="70"/>
  <c r="W178" i="70"/>
  <c r="H131" i="70"/>
  <c r="I131" i="70"/>
  <c r="R34" i="70"/>
  <c r="K34" i="70"/>
  <c r="V34" i="70"/>
  <c r="H34" i="70"/>
  <c r="I34" i="70"/>
  <c r="R80" i="70"/>
  <c r="M80" i="70"/>
  <c r="L80" i="70"/>
  <c r="K80" i="70"/>
  <c r="V80" i="70"/>
  <c r="W80" i="70"/>
  <c r="H80" i="70"/>
  <c r="I80" i="70"/>
  <c r="R56" i="70"/>
  <c r="M56" i="70"/>
  <c r="L56" i="70"/>
  <c r="K56" i="70"/>
  <c r="V56" i="70"/>
  <c r="H56" i="70"/>
  <c r="I56" i="70"/>
  <c r="K6" i="70"/>
  <c r="H6" i="70"/>
  <c r="R104" i="70"/>
  <c r="M104" i="70"/>
  <c r="L104" i="70"/>
  <c r="K104" i="70"/>
  <c r="V104" i="70"/>
  <c r="H104" i="70"/>
  <c r="I104" i="70"/>
  <c r="R63" i="70"/>
  <c r="M63" i="70"/>
  <c r="L63" i="70"/>
  <c r="K63" i="70"/>
  <c r="V63" i="70"/>
  <c r="H63" i="70"/>
  <c r="I63" i="70"/>
  <c r="R61" i="70"/>
  <c r="K61" i="70"/>
  <c r="V61" i="70"/>
  <c r="W173" i="70"/>
  <c r="H61" i="70"/>
  <c r="I61" i="70"/>
  <c r="R60" i="70"/>
  <c r="M60" i="70"/>
  <c r="L60" i="70"/>
  <c r="K60" i="70"/>
  <c r="V60" i="70"/>
  <c r="H60" i="70"/>
  <c r="I60" i="70"/>
  <c r="R86" i="70"/>
  <c r="M86" i="70"/>
  <c r="L86" i="70"/>
  <c r="K86" i="70"/>
  <c r="V86" i="70"/>
  <c r="H86" i="70"/>
  <c r="I86" i="70"/>
  <c r="R123" i="70"/>
  <c r="M123" i="70"/>
  <c r="L123" i="70"/>
  <c r="K123" i="70"/>
  <c r="V123" i="70"/>
  <c r="H123" i="70"/>
  <c r="I123" i="70"/>
  <c r="R125" i="70"/>
  <c r="M125" i="70"/>
  <c r="L125" i="70"/>
  <c r="K125" i="70"/>
  <c r="V125" i="70"/>
  <c r="H125" i="70"/>
  <c r="I125" i="70"/>
  <c r="R165" i="70"/>
  <c r="M165" i="70"/>
  <c r="L165" i="70"/>
  <c r="K165" i="70"/>
  <c r="V165" i="70"/>
  <c r="H165" i="70"/>
  <c r="I165" i="70"/>
  <c r="R38" i="70"/>
  <c r="M38" i="70"/>
  <c r="L38" i="70"/>
  <c r="K38" i="70"/>
  <c r="V38" i="70"/>
  <c r="H38" i="70"/>
  <c r="I38" i="70"/>
  <c r="R162" i="70"/>
  <c r="K162" i="70"/>
  <c r="H162" i="70"/>
  <c r="I162" i="70"/>
  <c r="M219" i="70"/>
  <c r="L219" i="70"/>
  <c r="M218" i="70"/>
  <c r="L218" i="70"/>
  <c r="R181" i="70"/>
  <c r="M181" i="70"/>
  <c r="L181" i="70"/>
  <c r="K181" i="70"/>
  <c r="V181" i="70"/>
  <c r="H181" i="70"/>
  <c r="I181" i="70"/>
  <c r="R172" i="70"/>
  <c r="M172" i="70"/>
  <c r="L172" i="70"/>
  <c r="K172" i="70"/>
  <c r="V172" i="70"/>
  <c r="H172" i="70"/>
  <c r="I172" i="70"/>
  <c r="R124" i="70"/>
  <c r="M124" i="70"/>
  <c r="L124" i="70"/>
  <c r="K124" i="70"/>
  <c r="V124" i="70"/>
  <c r="H124" i="70"/>
  <c r="I124" i="70"/>
  <c r="R128" i="70"/>
  <c r="M128" i="70"/>
  <c r="L128" i="70"/>
  <c r="K128" i="70"/>
  <c r="V128" i="70"/>
  <c r="H128" i="70"/>
  <c r="I128" i="70"/>
  <c r="R100" i="70"/>
  <c r="M100" i="70"/>
  <c r="L100" i="70"/>
  <c r="K100" i="70"/>
  <c r="V100" i="70"/>
  <c r="H100" i="70"/>
  <c r="I100" i="70"/>
  <c r="R25" i="70"/>
  <c r="M25" i="70"/>
  <c r="L25" i="70"/>
  <c r="K25" i="70"/>
  <c r="V25" i="70"/>
  <c r="H25" i="70"/>
  <c r="I25" i="70"/>
  <c r="R81" i="70"/>
  <c r="M81" i="70"/>
  <c r="L81" i="70"/>
  <c r="K81" i="70"/>
  <c r="V81" i="70"/>
  <c r="W144" i="70"/>
  <c r="H81" i="70"/>
  <c r="I81" i="70"/>
  <c r="H16" i="70"/>
  <c r="I16" i="70"/>
  <c r="K16" i="70"/>
  <c r="K31" i="70"/>
  <c r="V31" i="70"/>
  <c r="H31" i="70"/>
  <c r="I31" i="70"/>
  <c r="R74" i="70"/>
  <c r="M74" i="70"/>
  <c r="L74" i="70"/>
  <c r="K74" i="70"/>
  <c r="V74" i="70"/>
  <c r="H74" i="70"/>
  <c r="I74" i="70"/>
  <c r="R67" i="70"/>
  <c r="K67" i="70"/>
  <c r="V67" i="70"/>
  <c r="W139" i="70"/>
  <c r="H67" i="70"/>
  <c r="I67" i="70"/>
  <c r="H10" i="70"/>
  <c r="I10" i="70"/>
  <c r="K10" i="70"/>
  <c r="R97" i="70"/>
  <c r="K97" i="70"/>
  <c r="V97" i="70"/>
  <c r="H97" i="70"/>
  <c r="I97" i="70"/>
  <c r="R54" i="70"/>
  <c r="M54" i="70"/>
  <c r="L54" i="70"/>
  <c r="K54" i="70"/>
  <c r="V54" i="70"/>
  <c r="W135" i="70"/>
  <c r="H54" i="70"/>
  <c r="I54" i="70"/>
  <c r="R62" i="70"/>
  <c r="M62" i="70"/>
  <c r="L62" i="70"/>
  <c r="K62" i="70"/>
  <c r="V62" i="70"/>
  <c r="W134" i="70"/>
  <c r="H62" i="70"/>
  <c r="I62" i="70"/>
  <c r="R154" i="70"/>
  <c r="M154" i="70"/>
  <c r="L154" i="70"/>
  <c r="K154" i="70"/>
  <c r="V154" i="70"/>
  <c r="W133" i="70"/>
  <c r="H154" i="70"/>
  <c r="I154" i="70"/>
  <c r="R122" i="70"/>
  <c r="M122" i="70"/>
  <c r="L122" i="70"/>
  <c r="K122" i="70"/>
  <c r="V122" i="70"/>
  <c r="H122" i="70"/>
  <c r="I122" i="70"/>
  <c r="R84" i="70"/>
  <c r="M84" i="70"/>
  <c r="L84" i="70"/>
  <c r="K84" i="70"/>
  <c r="V84" i="70"/>
  <c r="H84" i="70"/>
  <c r="I84" i="70"/>
  <c r="R120" i="70"/>
  <c r="M120" i="70"/>
  <c r="L120" i="70"/>
  <c r="K120" i="70"/>
  <c r="V120" i="70"/>
  <c r="H120" i="70"/>
  <c r="I120" i="70"/>
  <c r="R121" i="70"/>
  <c r="M121" i="70"/>
  <c r="L121" i="70"/>
  <c r="K121" i="70"/>
  <c r="V121" i="70"/>
  <c r="W128" i="70"/>
  <c r="H121" i="70"/>
  <c r="I121" i="70"/>
  <c r="R45" i="70"/>
  <c r="M45" i="70"/>
  <c r="L45" i="70"/>
  <c r="K45" i="70"/>
  <c r="V45" i="70"/>
  <c r="H45" i="70"/>
  <c r="I45" i="70"/>
  <c r="R76" i="70"/>
  <c r="M76" i="70"/>
  <c r="L76" i="70"/>
  <c r="K76" i="70"/>
  <c r="V76" i="70"/>
  <c r="H76" i="70"/>
  <c r="I76" i="70"/>
  <c r="R177" i="70"/>
  <c r="M177" i="70"/>
  <c r="L177" i="70"/>
  <c r="K177" i="70"/>
  <c r="V177" i="70"/>
  <c r="H177" i="70"/>
  <c r="I177" i="70"/>
  <c r="R171" i="70"/>
  <c r="M171" i="70"/>
  <c r="L171" i="70"/>
  <c r="K171" i="70"/>
  <c r="V171" i="70"/>
  <c r="H171" i="70"/>
  <c r="I171" i="70"/>
  <c r="R102" i="70"/>
  <c r="M102" i="70"/>
  <c r="L102" i="70"/>
  <c r="K102" i="70"/>
  <c r="V102" i="70"/>
  <c r="H102" i="70"/>
  <c r="I102" i="70"/>
  <c r="R161" i="70"/>
  <c r="M161" i="70"/>
  <c r="L161" i="70"/>
  <c r="K161" i="70"/>
  <c r="V161" i="70"/>
  <c r="H161" i="70"/>
  <c r="I161" i="70"/>
  <c r="R127" i="70"/>
  <c r="M127" i="70"/>
  <c r="L127" i="70"/>
  <c r="K127" i="70"/>
  <c r="V127" i="70"/>
  <c r="W122" i="70"/>
  <c r="H127" i="70"/>
  <c r="I127" i="70"/>
  <c r="R94" i="70"/>
  <c r="M94" i="70"/>
  <c r="L94" i="70"/>
  <c r="K94" i="70"/>
  <c r="V94" i="70"/>
  <c r="H94" i="70"/>
  <c r="I94" i="70"/>
  <c r="R92" i="70"/>
  <c r="M92" i="70"/>
  <c r="L92" i="70"/>
  <c r="K92" i="70"/>
  <c r="V92" i="70"/>
  <c r="H92" i="70"/>
  <c r="I92" i="70"/>
  <c r="R96" i="70"/>
  <c r="M96" i="70"/>
  <c r="L96" i="70"/>
  <c r="K96" i="70"/>
  <c r="V96" i="70"/>
  <c r="W117" i="70"/>
  <c r="H96" i="70"/>
  <c r="I96" i="70"/>
  <c r="R130" i="70"/>
  <c r="M130" i="70"/>
  <c r="L130" i="70"/>
  <c r="K130" i="70"/>
  <c r="V130" i="70"/>
  <c r="W115" i="70"/>
  <c r="H130" i="70"/>
  <c r="I130" i="70"/>
  <c r="R164" i="70"/>
  <c r="M164" i="70"/>
  <c r="L164" i="70"/>
  <c r="K164" i="70"/>
  <c r="V164" i="70"/>
  <c r="W116" i="70"/>
  <c r="H164" i="70"/>
  <c r="I164" i="70"/>
  <c r="R72" i="70"/>
  <c r="M72" i="70"/>
  <c r="L72" i="70"/>
  <c r="K72" i="70"/>
  <c r="V72" i="70"/>
  <c r="W114" i="70"/>
  <c r="H72" i="70"/>
  <c r="I72" i="70"/>
  <c r="R82" i="70"/>
  <c r="M82" i="70"/>
  <c r="L82" i="70"/>
  <c r="K82" i="70"/>
  <c r="V82" i="70"/>
  <c r="H82" i="70"/>
  <c r="I82" i="70"/>
  <c r="R42" i="70"/>
  <c r="M42" i="70"/>
  <c r="L42" i="70"/>
  <c r="K42" i="70"/>
  <c r="V42" i="70"/>
  <c r="H42" i="70"/>
  <c r="I42" i="70"/>
  <c r="H12" i="70"/>
  <c r="I12" i="70"/>
  <c r="K12" i="70"/>
  <c r="R29" i="70"/>
  <c r="M29" i="70"/>
  <c r="L29" i="70"/>
  <c r="K29" i="70"/>
  <c r="V29" i="70"/>
  <c r="H29" i="70"/>
  <c r="I29" i="70"/>
  <c r="R55" i="70"/>
  <c r="M55" i="70"/>
  <c r="L55" i="70"/>
  <c r="K55" i="70"/>
  <c r="V55" i="70"/>
  <c r="H55" i="70"/>
  <c r="I55" i="70"/>
  <c r="R113" i="70"/>
  <c r="K113" i="70"/>
  <c r="V113" i="70"/>
  <c r="H113" i="70"/>
  <c r="I113" i="70"/>
  <c r="R160" i="70"/>
  <c r="M160" i="70"/>
  <c r="L160" i="70"/>
  <c r="K160" i="70"/>
  <c r="V160" i="70"/>
  <c r="H160" i="70"/>
  <c r="I160" i="70"/>
  <c r="R36" i="70"/>
  <c r="M36" i="70"/>
  <c r="L36" i="70"/>
  <c r="K36" i="70"/>
  <c r="V36" i="70"/>
  <c r="H36" i="70"/>
  <c r="I36" i="70"/>
  <c r="R103" i="70"/>
  <c r="M103" i="70"/>
  <c r="L103" i="70"/>
  <c r="K103" i="70"/>
  <c r="V103" i="70"/>
  <c r="W103" i="70"/>
  <c r="H103" i="70"/>
  <c r="I103" i="70"/>
  <c r="R138" i="70"/>
  <c r="M138" i="70"/>
  <c r="L138" i="70"/>
  <c r="K138" i="70"/>
  <c r="V138" i="70"/>
  <c r="W102" i="70"/>
  <c r="H138" i="70"/>
  <c r="I138" i="70"/>
  <c r="R93" i="70"/>
  <c r="M93" i="70"/>
  <c r="L93" i="70"/>
  <c r="K93" i="70"/>
  <c r="V93" i="70"/>
  <c r="H93" i="70"/>
  <c r="I93" i="70"/>
  <c r="R32" i="70"/>
  <c r="M32" i="70"/>
  <c r="L32" i="70"/>
  <c r="K32" i="70"/>
  <c r="V32" i="70"/>
  <c r="H32" i="70"/>
  <c r="I32" i="70"/>
  <c r="R150" i="70"/>
  <c r="K150" i="70"/>
  <c r="V150" i="70"/>
  <c r="H150" i="70"/>
  <c r="I150" i="70"/>
  <c r="R99" i="70"/>
  <c r="M99" i="70"/>
  <c r="L99" i="70"/>
  <c r="K99" i="70"/>
  <c r="V99" i="70"/>
  <c r="W97" i="70"/>
  <c r="H99" i="70"/>
  <c r="I99" i="70"/>
  <c r="R69" i="70"/>
  <c r="M69" i="70"/>
  <c r="L69" i="70"/>
  <c r="K69" i="70"/>
  <c r="V69" i="70"/>
  <c r="H69" i="70"/>
  <c r="I69" i="70"/>
  <c r="R101" i="70"/>
  <c r="M101" i="70"/>
  <c r="L101" i="70"/>
  <c r="K101" i="70"/>
  <c r="V101" i="70"/>
  <c r="H101" i="70"/>
  <c r="I101" i="70"/>
  <c r="R57" i="70"/>
  <c r="M57" i="70"/>
  <c r="L57" i="70"/>
  <c r="K57" i="70"/>
  <c r="V57" i="70"/>
  <c r="W93" i="70"/>
  <c r="H57" i="70"/>
  <c r="I57" i="70"/>
  <c r="R147" i="70"/>
  <c r="M147" i="70"/>
  <c r="L147" i="70"/>
  <c r="K147" i="70"/>
  <c r="V147" i="70"/>
  <c r="H147" i="70"/>
  <c r="I147" i="70"/>
  <c r="R163" i="70"/>
  <c r="K163" i="70"/>
  <c r="V163" i="70"/>
  <c r="H163" i="70"/>
  <c r="I163" i="70"/>
  <c r="R169" i="70"/>
  <c r="M169" i="70"/>
  <c r="L169" i="70"/>
  <c r="K169" i="70"/>
  <c r="V169" i="70"/>
  <c r="H169" i="70"/>
  <c r="I169" i="70"/>
  <c r="R90" i="70"/>
  <c r="M90" i="70"/>
  <c r="L90" i="70"/>
  <c r="K90" i="70"/>
  <c r="V90" i="70"/>
  <c r="H90" i="70"/>
  <c r="I90" i="70"/>
  <c r="R112" i="70"/>
  <c r="M112" i="70"/>
  <c r="L112" i="70"/>
  <c r="K112" i="70"/>
  <c r="V112" i="70"/>
  <c r="W87" i="70"/>
  <c r="H112" i="70"/>
  <c r="I112" i="70"/>
  <c r="R77" i="70"/>
  <c r="M77" i="70"/>
  <c r="L77" i="70"/>
  <c r="K77" i="70"/>
  <c r="V77" i="70"/>
  <c r="W85" i="70"/>
  <c r="H77" i="70"/>
  <c r="I77" i="70"/>
  <c r="R180" i="70"/>
  <c r="M180" i="70"/>
  <c r="L180" i="70"/>
  <c r="K180" i="70"/>
  <c r="V180" i="70"/>
  <c r="H180" i="70"/>
  <c r="I180" i="70"/>
  <c r="R170" i="70"/>
  <c r="M170" i="70"/>
  <c r="L170" i="70"/>
  <c r="K170" i="70"/>
  <c r="V170" i="70"/>
  <c r="W83" i="70"/>
  <c r="H170" i="70"/>
  <c r="I170" i="70"/>
  <c r="R157" i="70"/>
  <c r="M157" i="70"/>
  <c r="L157" i="70"/>
  <c r="K157" i="70"/>
  <c r="V157" i="70"/>
  <c r="H157" i="70"/>
  <c r="I157" i="70"/>
  <c r="R168" i="70"/>
  <c r="M168" i="70"/>
  <c r="L168" i="70"/>
  <c r="K168" i="70"/>
  <c r="V168" i="70"/>
  <c r="H168" i="70"/>
  <c r="I168" i="70"/>
  <c r="R143" i="70"/>
  <c r="M143" i="70"/>
  <c r="L143" i="70"/>
  <c r="K143" i="70"/>
  <c r="V143" i="70"/>
  <c r="H143" i="70"/>
  <c r="I143" i="70"/>
  <c r="R44" i="70"/>
  <c r="M44" i="70"/>
  <c r="L44" i="70"/>
  <c r="K44" i="70"/>
  <c r="V44" i="70"/>
  <c r="W77" i="70"/>
  <c r="H44" i="70"/>
  <c r="I44" i="70"/>
  <c r="R185" i="70"/>
  <c r="M185" i="70"/>
  <c r="L185" i="70"/>
  <c r="K185" i="70"/>
  <c r="V185" i="70"/>
  <c r="H185" i="70"/>
  <c r="I185" i="70"/>
  <c r="R66" i="70"/>
  <c r="M66" i="70"/>
  <c r="L66" i="70"/>
  <c r="K66" i="70"/>
  <c r="V66" i="70"/>
  <c r="H66" i="70"/>
  <c r="I66" i="70"/>
  <c r="R175" i="70"/>
  <c r="M175" i="70"/>
  <c r="L175" i="70"/>
  <c r="K175" i="70"/>
  <c r="V175" i="70"/>
  <c r="H175" i="70"/>
  <c r="I175" i="70"/>
  <c r="R149" i="70"/>
  <c r="M149" i="70"/>
  <c r="L149" i="70"/>
  <c r="K149" i="70"/>
  <c r="V149" i="70"/>
  <c r="H149" i="70"/>
  <c r="I149" i="70"/>
  <c r="R111" i="70"/>
  <c r="M111" i="70"/>
  <c r="L111" i="70"/>
  <c r="K111" i="70"/>
  <c r="V111" i="70"/>
  <c r="H111" i="70"/>
  <c r="I111" i="70"/>
  <c r="H13" i="70"/>
  <c r="I13" i="70"/>
  <c r="K13" i="70"/>
  <c r="R28" i="70"/>
  <c r="M28" i="70"/>
  <c r="L28" i="70"/>
  <c r="K28" i="70"/>
  <c r="V28" i="70"/>
  <c r="H28" i="70"/>
  <c r="I28" i="70"/>
  <c r="R155" i="70"/>
  <c r="M155" i="70"/>
  <c r="L155" i="70"/>
  <c r="K155" i="70"/>
  <c r="V155" i="70"/>
  <c r="H155" i="70"/>
  <c r="I155" i="70"/>
  <c r="R33" i="70"/>
  <c r="M33" i="70"/>
  <c r="L33" i="70"/>
  <c r="K33" i="70"/>
  <c r="V33" i="70"/>
  <c r="W67" i="70"/>
  <c r="H33" i="70"/>
  <c r="I33" i="70"/>
  <c r="R159" i="70"/>
  <c r="M159" i="70"/>
  <c r="L159" i="70"/>
  <c r="K159" i="70"/>
  <c r="V159" i="70"/>
  <c r="W65" i="70"/>
  <c r="H159" i="70"/>
  <c r="I159" i="70"/>
  <c r="R47" i="70"/>
  <c r="M47" i="70"/>
  <c r="L47" i="70"/>
  <c r="K47" i="70"/>
  <c r="V47" i="70"/>
  <c r="W64" i="70"/>
  <c r="H47" i="70"/>
  <c r="I47" i="70"/>
  <c r="R156" i="70"/>
  <c r="M156" i="70"/>
  <c r="L156" i="70"/>
  <c r="K156" i="70"/>
  <c r="V156" i="70"/>
  <c r="H156" i="70"/>
  <c r="I156" i="70"/>
  <c r="R167" i="70"/>
  <c r="M167" i="70"/>
  <c r="L167" i="70"/>
  <c r="K167" i="70"/>
  <c r="V167" i="70"/>
  <c r="H167" i="70"/>
  <c r="I167" i="70"/>
  <c r="R48" i="70"/>
  <c r="M48" i="70"/>
  <c r="L48" i="70"/>
  <c r="K48" i="70"/>
  <c r="V48" i="70"/>
  <c r="H48" i="70"/>
  <c r="I48" i="70"/>
  <c r="R106" i="70"/>
  <c r="M106" i="70"/>
  <c r="L106" i="70"/>
  <c r="K106" i="70"/>
  <c r="V106" i="70"/>
  <c r="H106" i="70"/>
  <c r="I106" i="70"/>
  <c r="R73" i="70"/>
  <c r="M73" i="70"/>
  <c r="L73" i="70"/>
  <c r="K73" i="70"/>
  <c r="V73" i="70"/>
  <c r="H73" i="70"/>
  <c r="I73" i="70"/>
  <c r="R145" i="70"/>
  <c r="K145" i="70"/>
  <c r="V145" i="70"/>
  <c r="W56" i="70"/>
  <c r="H145" i="70"/>
  <c r="I145" i="70"/>
  <c r="R71" i="70"/>
  <c r="M71" i="70"/>
  <c r="L71" i="70"/>
  <c r="K71" i="70"/>
  <c r="V71" i="70"/>
  <c r="H71" i="70"/>
  <c r="I71" i="70"/>
  <c r="R108" i="70"/>
  <c r="M108" i="70"/>
  <c r="L108" i="70"/>
  <c r="K108" i="70"/>
  <c r="V108" i="70"/>
  <c r="H108" i="70"/>
  <c r="I108" i="70"/>
  <c r="R110" i="70"/>
  <c r="M110" i="70"/>
  <c r="L110" i="70"/>
  <c r="K110" i="70"/>
  <c r="V110" i="70"/>
  <c r="H110" i="70"/>
  <c r="I110" i="70"/>
  <c r="R98" i="70"/>
  <c r="M98" i="70"/>
  <c r="L98" i="70"/>
  <c r="K98" i="70"/>
  <c r="V98" i="70"/>
  <c r="H98" i="70"/>
  <c r="I98" i="70"/>
  <c r="R174" i="70"/>
  <c r="M174" i="70"/>
  <c r="L174" i="70"/>
  <c r="K174" i="70"/>
  <c r="V174" i="70"/>
  <c r="H174" i="70"/>
  <c r="I174" i="70"/>
  <c r="R89" i="70"/>
  <c r="M89" i="70"/>
  <c r="L89" i="70"/>
  <c r="K89" i="70"/>
  <c r="V89" i="70"/>
  <c r="H89" i="70"/>
  <c r="I89" i="70"/>
  <c r="R107" i="70"/>
  <c r="M107" i="70"/>
  <c r="L107" i="70"/>
  <c r="K107" i="70"/>
  <c r="V107" i="70"/>
  <c r="H107" i="70"/>
  <c r="I107" i="70"/>
  <c r="R183" i="70"/>
  <c r="M183" i="70"/>
  <c r="L183" i="70"/>
  <c r="K183" i="70"/>
  <c r="V183" i="70"/>
  <c r="W46" i="70"/>
  <c r="H183" i="70"/>
  <c r="I183" i="70"/>
  <c r="R35" i="70"/>
  <c r="M35" i="70"/>
  <c r="L35" i="70"/>
  <c r="K35" i="70"/>
  <c r="V35" i="70"/>
  <c r="W25" i="70"/>
  <c r="H35" i="70"/>
  <c r="I35" i="70"/>
  <c r="R142" i="70"/>
  <c r="M142" i="70"/>
  <c r="L142" i="70"/>
  <c r="K142" i="70"/>
  <c r="V142" i="70"/>
  <c r="H142" i="70"/>
  <c r="I142" i="70"/>
  <c r="R126" i="70"/>
  <c r="M126" i="70"/>
  <c r="L126" i="70"/>
  <c r="K126" i="70"/>
  <c r="V126" i="70"/>
  <c r="H126" i="70"/>
  <c r="I126" i="70"/>
  <c r="R27" i="70"/>
  <c r="M27" i="70"/>
  <c r="L27" i="70"/>
  <c r="K27" i="70"/>
  <c r="V27" i="70"/>
  <c r="W42" i="70"/>
  <c r="H27" i="70"/>
  <c r="I27" i="70"/>
  <c r="R53" i="70"/>
  <c r="M53" i="70"/>
  <c r="L53" i="70"/>
  <c r="K53" i="70"/>
  <c r="V53" i="70"/>
  <c r="H53" i="70"/>
  <c r="I53" i="70"/>
  <c r="R179" i="70"/>
  <c r="M179" i="70"/>
  <c r="L179" i="70"/>
  <c r="K179" i="70"/>
  <c r="V179" i="70"/>
  <c r="W40" i="70"/>
  <c r="H179" i="70"/>
  <c r="I179" i="70"/>
  <c r="R182" i="70"/>
  <c r="M182" i="70"/>
  <c r="L182" i="70"/>
  <c r="K182" i="70"/>
  <c r="H182" i="70"/>
  <c r="I182" i="70"/>
  <c r="R140" i="70"/>
  <c r="M140" i="70"/>
  <c r="L140" i="70"/>
  <c r="K140" i="70"/>
  <c r="V140" i="70"/>
  <c r="W36" i="70"/>
  <c r="H140" i="70"/>
  <c r="I140" i="70"/>
  <c r="H23" i="70"/>
  <c r="I23" i="70"/>
  <c r="K23" i="70"/>
  <c r="R129" i="70"/>
  <c r="M129" i="70"/>
  <c r="L129" i="70"/>
  <c r="K129" i="70"/>
  <c r="V129" i="70"/>
  <c r="H129" i="70"/>
  <c r="I129" i="70"/>
  <c r="R59" i="70"/>
  <c r="M59" i="70"/>
  <c r="L59" i="70"/>
  <c r="K59" i="70"/>
  <c r="V59" i="70"/>
  <c r="H59" i="70"/>
  <c r="I59" i="70"/>
  <c r="R88" i="70"/>
  <c r="M88" i="70"/>
  <c r="L88" i="70"/>
  <c r="K88" i="70"/>
  <c r="V88" i="70"/>
  <c r="W31" i="70"/>
  <c r="H88" i="70"/>
  <c r="I88" i="70"/>
  <c r="H15" i="70"/>
  <c r="I15" i="70"/>
  <c r="K15" i="70"/>
  <c r="R30" i="70"/>
  <c r="M30" i="70"/>
  <c r="L30" i="70"/>
  <c r="K30" i="70"/>
  <c r="V30" i="70"/>
  <c r="H30" i="70"/>
  <c r="I30" i="70"/>
  <c r="H7" i="70"/>
  <c r="I7" i="70"/>
  <c r="K7" i="70"/>
  <c r="H22" i="70"/>
  <c r="I22" i="70"/>
  <c r="K22" i="70"/>
  <c r="R105" i="70"/>
  <c r="M105" i="70"/>
  <c r="L105" i="70"/>
  <c r="K105" i="70"/>
  <c r="V105" i="70"/>
  <c r="H105" i="70"/>
  <c r="I105" i="70"/>
  <c r="H26" i="70"/>
  <c r="I26" i="70"/>
  <c r="K26" i="70"/>
  <c r="H20" i="70"/>
  <c r="I20" i="70"/>
  <c r="K20" i="70"/>
  <c r="H21" i="70"/>
  <c r="I21" i="70"/>
  <c r="K21" i="70"/>
  <c r="H14" i="70"/>
  <c r="I14" i="70"/>
  <c r="K14" i="70"/>
  <c r="H58" i="70"/>
  <c r="I58" i="70"/>
  <c r="K58" i="70"/>
  <c r="H186" i="70"/>
  <c r="I186" i="70"/>
  <c r="K186" i="70"/>
  <c r="H50" i="70"/>
  <c r="I50" i="70"/>
  <c r="K50" i="70"/>
  <c r="H188" i="70"/>
  <c r="I188" i="70"/>
  <c r="K188" i="70"/>
  <c r="V146" i="70"/>
  <c r="W78" i="70"/>
  <c r="H158" i="70"/>
  <c r="I158" i="70"/>
  <c r="K158" i="70"/>
  <c r="C4" i="70"/>
  <c r="V7" i="70"/>
  <c r="V13" i="70"/>
  <c r="W13" i="70"/>
  <c r="V12" i="70"/>
  <c r="W12" i="70"/>
  <c r="V10" i="70"/>
  <c r="W10" i="70"/>
  <c r="R6" i="70"/>
  <c r="W44" i="70"/>
  <c r="W48" i="70"/>
  <c r="W54" i="70"/>
  <c r="W70" i="70"/>
  <c r="W74" i="70"/>
  <c r="W76" i="70"/>
  <c r="W82" i="70"/>
  <c r="W84" i="70"/>
  <c r="W91" i="70"/>
  <c r="W101" i="70"/>
  <c r="W39" i="70"/>
  <c r="W49" i="70"/>
  <c r="W61" i="70"/>
  <c r="W75" i="70"/>
  <c r="W96" i="70"/>
  <c r="W124" i="70"/>
  <c r="W125" i="70"/>
  <c r="W131" i="70"/>
  <c r="W136" i="70"/>
  <c r="W141" i="70"/>
  <c r="W187" i="70"/>
  <c r="W109" i="70"/>
  <c r="W29" i="70"/>
  <c r="R17" i="70"/>
  <c r="V17" i="70"/>
  <c r="W17" i="70"/>
  <c r="W57" i="70"/>
  <c r="V22" i="70"/>
  <c r="W22" i="70"/>
  <c r="R22" i="70"/>
  <c r="V16" i="70"/>
  <c r="W16" i="70"/>
  <c r="R16" i="70"/>
  <c r="R21" i="70"/>
  <c r="V21" i="70"/>
  <c r="W21" i="70"/>
  <c r="W35" i="70"/>
  <c r="R23" i="70"/>
  <c r="V23" i="70"/>
  <c r="W23" i="70"/>
  <c r="R19" i="70"/>
  <c r="V19" i="70"/>
  <c r="W19" i="70"/>
  <c r="V11" i="70"/>
  <c r="W11" i="70"/>
  <c r="V14" i="70"/>
  <c r="W14" i="70"/>
  <c r="R14" i="70"/>
  <c r="V20" i="70"/>
  <c r="W20" i="70"/>
  <c r="R20" i="70"/>
  <c r="W121" i="70"/>
  <c r="R15" i="70"/>
  <c r="V15" i="70"/>
  <c r="W15" i="70"/>
  <c r="R11" i="70"/>
  <c r="W33" i="70"/>
  <c r="W55" i="70"/>
  <c r="W69" i="70"/>
  <c r="R7" i="70"/>
  <c r="W149" i="70"/>
  <c r="W168" i="70"/>
  <c r="W171" i="70"/>
  <c r="W7" i="70"/>
  <c r="R13" i="70"/>
  <c r="W105" i="70"/>
  <c r="W107" i="70"/>
  <c r="R10" i="70"/>
  <c r="W170" i="70"/>
  <c r="W172" i="70"/>
  <c r="W220" i="70"/>
  <c r="V6" i="70"/>
  <c r="W176" i="70"/>
  <c r="M6" i="70"/>
  <c r="L6" i="70"/>
  <c r="R12" i="70"/>
  <c r="W27" i="70"/>
  <c r="W129" i="70"/>
  <c r="W72" i="70"/>
  <c r="W32" i="70"/>
  <c r="W47" i="70"/>
  <c r="W53" i="70"/>
  <c r="W59" i="70"/>
  <c r="W60" i="70"/>
  <c r="W73" i="70"/>
  <c r="W81" i="70"/>
  <c r="W88" i="70"/>
  <c r="W90" i="70"/>
  <c r="W98" i="70"/>
  <c r="W100" i="70"/>
  <c r="W106" i="70"/>
  <c r="W108" i="70"/>
  <c r="W110" i="70"/>
  <c r="W113" i="70"/>
  <c r="W120" i="70"/>
  <c r="W123" i="70"/>
  <c r="W126" i="70"/>
  <c r="W130" i="70"/>
  <c r="W138" i="70"/>
  <c r="W140" i="70"/>
  <c r="W143" i="70"/>
  <c r="W89" i="70"/>
  <c r="W99" i="70"/>
  <c r="W112" i="70"/>
  <c r="W127" i="70"/>
  <c r="W145" i="70"/>
  <c r="W169" i="70"/>
  <c r="W174" i="70"/>
  <c r="W175" i="70"/>
  <c r="W177" i="70"/>
  <c r="W179" i="70"/>
  <c r="W180" i="70"/>
  <c r="W181" i="70"/>
  <c r="W183" i="70"/>
  <c r="W184" i="70"/>
  <c r="W185" i="70"/>
  <c r="V158" i="70"/>
  <c r="M158" i="70"/>
  <c r="L158" i="70"/>
  <c r="R158" i="70"/>
  <c r="V68" i="70"/>
  <c r="W51" i="70"/>
  <c r="V148" i="70"/>
  <c r="W147" i="70"/>
  <c r="V95" i="70"/>
  <c r="W63" i="70"/>
  <c r="V43" i="70"/>
  <c r="W137" i="70"/>
  <c r="V188" i="70"/>
  <c r="W150" i="70"/>
  <c r="M188" i="70"/>
  <c r="L188" i="70"/>
  <c r="R188" i="70"/>
  <c r="V50" i="70"/>
  <c r="W66" i="70"/>
  <c r="M50" i="70"/>
  <c r="R50" i="70"/>
  <c r="L50" i="70"/>
  <c r="V186" i="70"/>
  <c r="M186" i="70"/>
  <c r="L186" i="70"/>
  <c r="R186" i="70"/>
  <c r="V58" i="70"/>
  <c r="M58" i="70"/>
  <c r="R58" i="70"/>
  <c r="L58" i="70"/>
  <c r="W28" i="70"/>
  <c r="W92" i="70"/>
  <c r="W41" i="70"/>
  <c r="R8" i="70"/>
  <c r="W34" i="70"/>
  <c r="V26" i="70"/>
  <c r="W30" i="70"/>
  <c r="M26" i="70"/>
  <c r="L26" i="70"/>
  <c r="R26" i="70"/>
  <c r="V11" i="69"/>
  <c r="W11" i="69"/>
  <c r="W6" i="70"/>
  <c r="W188" i="70"/>
  <c r="W148" i="70"/>
  <c r="W43" i="70"/>
  <c r="W95" i="70"/>
  <c r="W26" i="70"/>
  <c r="W186" i="70"/>
  <c r="W50" i="70"/>
  <c r="W68" i="70"/>
  <c r="R11" i="69"/>
  <c r="K11" i="69"/>
  <c r="R55" i="69"/>
  <c r="M55" i="69"/>
  <c r="L55" i="69"/>
  <c r="K55" i="69"/>
  <c r="V55" i="69"/>
  <c r="W55" i="69"/>
  <c r="H55" i="69"/>
  <c r="I55" i="69"/>
  <c r="R52" i="69"/>
  <c r="M52" i="69"/>
  <c r="L52" i="69"/>
  <c r="K52" i="69"/>
  <c r="H52" i="69"/>
  <c r="I52" i="69"/>
  <c r="H12" i="69"/>
  <c r="I12" i="69"/>
  <c r="K12" i="69"/>
  <c r="R12" i="69"/>
  <c r="R24" i="69"/>
  <c r="M24" i="69"/>
  <c r="L24" i="69"/>
  <c r="K24" i="69"/>
  <c r="H24" i="69"/>
  <c r="I24" i="69"/>
  <c r="R23" i="69"/>
  <c r="M23" i="69"/>
  <c r="L23" i="69"/>
  <c r="K23" i="69"/>
  <c r="H23" i="69"/>
  <c r="I23" i="69"/>
  <c r="R50" i="69"/>
  <c r="M50" i="69"/>
  <c r="L50" i="69"/>
  <c r="K50" i="69"/>
  <c r="H50" i="69"/>
  <c r="I50" i="69"/>
  <c r="R48" i="69"/>
  <c r="M48" i="69"/>
  <c r="L48" i="69"/>
  <c r="K48" i="69"/>
  <c r="H48" i="69"/>
  <c r="I48" i="69"/>
  <c r="R46" i="69"/>
  <c r="M46" i="69"/>
  <c r="L46" i="69"/>
  <c r="K46" i="69"/>
  <c r="H46" i="69"/>
  <c r="I46" i="69"/>
  <c r="R45" i="69"/>
  <c r="M45" i="69"/>
  <c r="L45" i="69"/>
  <c r="K45" i="69"/>
  <c r="V45" i="69"/>
  <c r="W45" i="69"/>
  <c r="H45" i="69"/>
  <c r="I45" i="69"/>
  <c r="R44" i="69"/>
  <c r="M44" i="69"/>
  <c r="L44" i="69"/>
  <c r="K44" i="69"/>
  <c r="H44" i="69"/>
  <c r="I44" i="69"/>
  <c r="R43" i="69"/>
  <c r="M43" i="69"/>
  <c r="L43" i="69"/>
  <c r="K43" i="69"/>
  <c r="V43" i="69"/>
  <c r="W43" i="69"/>
  <c r="H43" i="69"/>
  <c r="I43" i="69"/>
  <c r="R42" i="69"/>
  <c r="M42" i="69"/>
  <c r="L42" i="69"/>
  <c r="K42" i="69"/>
  <c r="H42" i="69"/>
  <c r="I42" i="69"/>
  <c r="H8" i="69"/>
  <c r="I8" i="69"/>
  <c r="K8" i="69"/>
  <c r="M8" i="69"/>
  <c r="R41" i="69"/>
  <c r="M41" i="69"/>
  <c r="L41" i="69"/>
  <c r="K41" i="69"/>
  <c r="H41" i="69"/>
  <c r="I41" i="69"/>
  <c r="R39" i="69"/>
  <c r="M39" i="69"/>
  <c r="L39" i="69"/>
  <c r="K39" i="69"/>
  <c r="H39" i="69"/>
  <c r="I39" i="69"/>
  <c r="R36" i="69"/>
  <c r="M36" i="69"/>
  <c r="L36" i="69"/>
  <c r="K36" i="69"/>
  <c r="H36" i="69"/>
  <c r="I36" i="69"/>
  <c r="R35" i="69"/>
  <c r="M35" i="69"/>
  <c r="L35" i="69"/>
  <c r="K35" i="69"/>
  <c r="H35" i="69"/>
  <c r="I35" i="69"/>
  <c r="H20" i="69"/>
  <c r="I20" i="69"/>
  <c r="K20" i="69"/>
  <c r="R34" i="69"/>
  <c r="M34" i="69"/>
  <c r="L34" i="69"/>
  <c r="K34" i="69"/>
  <c r="H34" i="69"/>
  <c r="I34" i="69"/>
  <c r="R31" i="69"/>
  <c r="M31" i="69"/>
  <c r="L31" i="69"/>
  <c r="K31" i="69"/>
  <c r="H31" i="69"/>
  <c r="I31" i="69"/>
  <c r="H21" i="69"/>
  <c r="I21" i="69"/>
  <c r="K21" i="69"/>
  <c r="R30" i="69"/>
  <c r="M30" i="69"/>
  <c r="L30" i="69"/>
  <c r="K30" i="69"/>
  <c r="H30" i="69"/>
  <c r="I30" i="69"/>
  <c r="R29" i="69"/>
  <c r="M29" i="69"/>
  <c r="L29" i="69"/>
  <c r="K29" i="69"/>
  <c r="H29" i="69"/>
  <c r="I29" i="69"/>
  <c r="R28" i="69"/>
  <c r="M28" i="69"/>
  <c r="L28" i="69"/>
  <c r="K28" i="69"/>
  <c r="H28" i="69"/>
  <c r="I28" i="69"/>
  <c r="R127" i="69"/>
  <c r="M127" i="69"/>
  <c r="L127" i="69"/>
  <c r="K127" i="69"/>
  <c r="H127" i="69"/>
  <c r="I127" i="69"/>
  <c r="R26" i="69"/>
  <c r="M26" i="69"/>
  <c r="L26" i="69"/>
  <c r="K26" i="69"/>
  <c r="H26" i="69"/>
  <c r="I26" i="69"/>
  <c r="R80" i="69"/>
  <c r="M80" i="69"/>
  <c r="L80" i="69"/>
  <c r="K80" i="69"/>
  <c r="H80" i="69"/>
  <c r="I80" i="69"/>
  <c r="R53" i="69"/>
  <c r="M53" i="69"/>
  <c r="L53" i="69"/>
  <c r="K53" i="69"/>
  <c r="V46" i="69"/>
  <c r="W46" i="69"/>
  <c r="H53" i="69"/>
  <c r="I53" i="69"/>
  <c r="R7" i="69"/>
  <c r="K7" i="69"/>
  <c r="R38" i="69"/>
  <c r="M38" i="69"/>
  <c r="L38" i="69"/>
  <c r="K38" i="69"/>
  <c r="V44" i="69"/>
  <c r="W44" i="69"/>
  <c r="H38" i="69"/>
  <c r="I38" i="69"/>
  <c r="R37" i="69"/>
  <c r="M37" i="69"/>
  <c r="L37" i="69"/>
  <c r="K37" i="69"/>
  <c r="H37" i="69"/>
  <c r="I37" i="69"/>
  <c r="R25" i="69"/>
  <c r="M25" i="69"/>
  <c r="L25" i="69"/>
  <c r="K25" i="69"/>
  <c r="H25" i="69"/>
  <c r="I25" i="69"/>
  <c r="H22" i="69"/>
  <c r="I22" i="69"/>
  <c r="H19" i="69"/>
  <c r="I19" i="69"/>
  <c r="K19" i="69"/>
  <c r="R115" i="69"/>
  <c r="M115" i="69"/>
  <c r="L115" i="69"/>
  <c r="K115" i="69"/>
  <c r="H115" i="69"/>
  <c r="I115" i="69"/>
  <c r="R99" i="69"/>
  <c r="M99" i="69"/>
  <c r="L99" i="69"/>
  <c r="K99" i="69"/>
  <c r="H99" i="69"/>
  <c r="I99" i="69"/>
  <c r="H10" i="69"/>
  <c r="I10" i="69"/>
  <c r="K10" i="69"/>
  <c r="R136" i="69"/>
  <c r="M136" i="69"/>
  <c r="L136" i="69"/>
  <c r="K136" i="69"/>
  <c r="H136" i="69"/>
  <c r="I136" i="69"/>
  <c r="R63" i="69"/>
  <c r="M63" i="69"/>
  <c r="L63" i="69"/>
  <c r="K63" i="69"/>
  <c r="H63" i="69"/>
  <c r="I63" i="69"/>
  <c r="H14" i="69"/>
  <c r="I14" i="69"/>
  <c r="K14" i="69"/>
  <c r="R32" i="69"/>
  <c r="M32" i="69"/>
  <c r="L32" i="69"/>
  <c r="K32" i="69"/>
  <c r="H32" i="69"/>
  <c r="I32" i="69"/>
  <c r="R137" i="69"/>
  <c r="M137" i="69"/>
  <c r="L137" i="69"/>
  <c r="K137" i="69"/>
  <c r="H137" i="69"/>
  <c r="I137" i="69"/>
  <c r="H16" i="69"/>
  <c r="I16" i="69"/>
  <c r="K16" i="69"/>
  <c r="R98" i="69"/>
  <c r="M98" i="69"/>
  <c r="L98" i="69"/>
  <c r="K98" i="69"/>
  <c r="H98" i="69"/>
  <c r="I98" i="69"/>
  <c r="R129" i="69"/>
  <c r="M129" i="69"/>
  <c r="L129" i="69"/>
  <c r="K129" i="69"/>
  <c r="H129" i="69"/>
  <c r="I129" i="69"/>
  <c r="R86" i="69"/>
  <c r="M86" i="69"/>
  <c r="L86" i="69"/>
  <c r="K86" i="69"/>
  <c r="H86" i="69"/>
  <c r="I86" i="69"/>
  <c r="R203" i="69"/>
  <c r="M203" i="69"/>
  <c r="L203" i="69"/>
  <c r="K203" i="69"/>
  <c r="V203" i="69"/>
  <c r="W203" i="69"/>
  <c r="H203" i="69"/>
  <c r="I203" i="69"/>
  <c r="R202" i="69"/>
  <c r="M202" i="69"/>
  <c r="L202" i="69"/>
  <c r="K202" i="69"/>
  <c r="V202" i="69"/>
  <c r="W202" i="69"/>
  <c r="H202" i="69"/>
  <c r="I202" i="69"/>
  <c r="R201" i="69"/>
  <c r="M201" i="69"/>
  <c r="L201" i="69"/>
  <c r="K201" i="69"/>
  <c r="V201" i="69"/>
  <c r="W201" i="69"/>
  <c r="H201" i="69"/>
  <c r="I201" i="69"/>
  <c r="R200" i="69"/>
  <c r="K200" i="69"/>
  <c r="V200" i="69"/>
  <c r="W200" i="69"/>
  <c r="I200" i="69"/>
  <c r="H200" i="69"/>
  <c r="R199" i="69"/>
  <c r="M199" i="69"/>
  <c r="L199" i="69"/>
  <c r="K199" i="69"/>
  <c r="V199" i="69"/>
  <c r="W199" i="69"/>
  <c r="H199" i="69"/>
  <c r="I199" i="69"/>
  <c r="R198" i="69"/>
  <c r="M198" i="69"/>
  <c r="L198" i="69"/>
  <c r="K198" i="69"/>
  <c r="V198" i="69"/>
  <c r="W198" i="69"/>
  <c r="H198" i="69"/>
  <c r="I198" i="69"/>
  <c r="R197" i="69"/>
  <c r="M197" i="69"/>
  <c r="L197" i="69"/>
  <c r="K197" i="69"/>
  <c r="V197" i="69"/>
  <c r="W197" i="69"/>
  <c r="H197" i="69"/>
  <c r="I197" i="69"/>
  <c r="R196" i="69"/>
  <c r="M196" i="69"/>
  <c r="L196" i="69"/>
  <c r="K196" i="69"/>
  <c r="V196" i="69"/>
  <c r="W196" i="69"/>
  <c r="H196" i="69"/>
  <c r="I196" i="69"/>
  <c r="R195" i="69"/>
  <c r="M195" i="69"/>
  <c r="L195" i="69"/>
  <c r="K195" i="69"/>
  <c r="V195" i="69"/>
  <c r="W195" i="69"/>
  <c r="H195" i="69"/>
  <c r="I195" i="69"/>
  <c r="R194" i="69"/>
  <c r="M194" i="69"/>
  <c r="L194" i="69"/>
  <c r="K194" i="69"/>
  <c r="V194" i="69"/>
  <c r="W194" i="69"/>
  <c r="H194" i="69"/>
  <c r="I194" i="69"/>
  <c r="R193" i="69"/>
  <c r="M193" i="69"/>
  <c r="L193" i="69"/>
  <c r="K193" i="69"/>
  <c r="V193" i="69"/>
  <c r="W193" i="69"/>
  <c r="H193" i="69"/>
  <c r="I193" i="69"/>
  <c r="R192" i="69"/>
  <c r="M192" i="69"/>
  <c r="L192" i="69"/>
  <c r="K192" i="69"/>
  <c r="V192" i="69"/>
  <c r="W192" i="69"/>
  <c r="H192" i="69"/>
  <c r="I192" i="69"/>
  <c r="R191" i="69"/>
  <c r="M191" i="69"/>
  <c r="L191" i="69"/>
  <c r="K191" i="69"/>
  <c r="V191" i="69"/>
  <c r="H191" i="69"/>
  <c r="I191" i="69"/>
  <c r="R190" i="69"/>
  <c r="M190" i="69"/>
  <c r="L190" i="69"/>
  <c r="K190" i="69"/>
  <c r="V190" i="69"/>
  <c r="W190" i="69"/>
  <c r="H190" i="69"/>
  <c r="I190" i="69"/>
  <c r="R189" i="69"/>
  <c r="M189" i="69"/>
  <c r="L189" i="69"/>
  <c r="K189" i="69"/>
  <c r="V189" i="69"/>
  <c r="W189" i="69"/>
  <c r="H189" i="69"/>
  <c r="I189" i="69"/>
  <c r="R188" i="69"/>
  <c r="M188" i="69"/>
  <c r="L188" i="69"/>
  <c r="K188" i="69"/>
  <c r="V188" i="69"/>
  <c r="W188" i="69"/>
  <c r="H188" i="69"/>
  <c r="I188" i="69"/>
  <c r="R187" i="69"/>
  <c r="K187" i="69"/>
  <c r="V187" i="69"/>
  <c r="W187" i="69"/>
  <c r="H187" i="69"/>
  <c r="I187" i="69"/>
  <c r="R186" i="69"/>
  <c r="M186" i="69"/>
  <c r="L186" i="69"/>
  <c r="K186" i="69"/>
  <c r="V186" i="69"/>
  <c r="W186" i="69"/>
  <c r="H186" i="69"/>
  <c r="I186" i="69"/>
  <c r="R185" i="69"/>
  <c r="M185" i="69"/>
  <c r="L185" i="69"/>
  <c r="K185" i="69"/>
  <c r="V185" i="69"/>
  <c r="W185" i="69"/>
  <c r="I185" i="69"/>
  <c r="H185" i="69"/>
  <c r="R184" i="69"/>
  <c r="M184" i="69"/>
  <c r="L184" i="69"/>
  <c r="K184" i="69"/>
  <c r="V184" i="69"/>
  <c r="W184" i="69"/>
  <c r="H184" i="69"/>
  <c r="I184" i="69"/>
  <c r="R183" i="69"/>
  <c r="K183" i="69"/>
  <c r="V183" i="69"/>
  <c r="W183" i="69"/>
  <c r="H183" i="69"/>
  <c r="I183" i="69"/>
  <c r="R182" i="69"/>
  <c r="M182" i="69"/>
  <c r="L182" i="69"/>
  <c r="K182" i="69"/>
  <c r="V182" i="69"/>
  <c r="W182" i="69"/>
  <c r="H182" i="69"/>
  <c r="I182" i="69"/>
  <c r="R181" i="69"/>
  <c r="M181" i="69"/>
  <c r="L181" i="69"/>
  <c r="K181" i="69"/>
  <c r="V181" i="69"/>
  <c r="W181" i="69"/>
  <c r="I181" i="69"/>
  <c r="H181" i="69"/>
  <c r="R180" i="69"/>
  <c r="M180" i="69"/>
  <c r="L180" i="69"/>
  <c r="K180" i="69"/>
  <c r="V180" i="69"/>
  <c r="W180" i="69"/>
  <c r="H180" i="69"/>
  <c r="I180" i="69"/>
  <c r="R179" i="69"/>
  <c r="M179" i="69"/>
  <c r="L179" i="69"/>
  <c r="K179" i="69"/>
  <c r="V179" i="69"/>
  <c r="W179" i="69"/>
  <c r="H179" i="69"/>
  <c r="I179" i="69"/>
  <c r="R178" i="69"/>
  <c r="M178" i="69"/>
  <c r="L178" i="69"/>
  <c r="K178" i="69"/>
  <c r="V178" i="69"/>
  <c r="W178" i="69"/>
  <c r="H178" i="69"/>
  <c r="I178" i="69"/>
  <c r="R177" i="69"/>
  <c r="M177" i="69"/>
  <c r="L177" i="69"/>
  <c r="K177" i="69"/>
  <c r="V177" i="69"/>
  <c r="W177" i="69"/>
  <c r="H177" i="69"/>
  <c r="I177" i="69"/>
  <c r="R176" i="69"/>
  <c r="M176" i="69"/>
  <c r="L176" i="69"/>
  <c r="K176" i="69"/>
  <c r="V176" i="69"/>
  <c r="W176" i="69"/>
  <c r="I176" i="69"/>
  <c r="H176" i="69"/>
  <c r="R175" i="69"/>
  <c r="M175" i="69"/>
  <c r="L175" i="69"/>
  <c r="K175" i="69"/>
  <c r="V175" i="69"/>
  <c r="W175" i="69"/>
  <c r="H175" i="69"/>
  <c r="I175" i="69"/>
  <c r="R174" i="69"/>
  <c r="M174" i="69"/>
  <c r="L174" i="69"/>
  <c r="K174" i="69"/>
  <c r="V174" i="69"/>
  <c r="W174" i="69"/>
  <c r="H174" i="69"/>
  <c r="I174" i="69"/>
  <c r="R173" i="69"/>
  <c r="M173" i="69"/>
  <c r="L173" i="69"/>
  <c r="K173" i="69"/>
  <c r="V173" i="69"/>
  <c r="W173" i="69"/>
  <c r="I173" i="69"/>
  <c r="H173" i="69"/>
  <c r="R172" i="69"/>
  <c r="M172" i="69"/>
  <c r="L172" i="69"/>
  <c r="K172" i="69"/>
  <c r="V172" i="69"/>
  <c r="W172" i="69"/>
  <c r="H172" i="69"/>
  <c r="I172" i="69"/>
  <c r="R171" i="69"/>
  <c r="M171" i="69"/>
  <c r="L171" i="69"/>
  <c r="K171" i="69"/>
  <c r="V171" i="69"/>
  <c r="W171" i="69"/>
  <c r="H171" i="69"/>
  <c r="I171" i="69"/>
  <c r="R170" i="69"/>
  <c r="M170" i="69"/>
  <c r="L170" i="69"/>
  <c r="K170" i="69"/>
  <c r="V170" i="69"/>
  <c r="W170" i="69"/>
  <c r="H170" i="69"/>
  <c r="I170" i="69"/>
  <c r="R169" i="69"/>
  <c r="M169" i="69"/>
  <c r="L169" i="69"/>
  <c r="K169" i="69"/>
  <c r="V169" i="69"/>
  <c r="W169" i="69"/>
  <c r="H169" i="69"/>
  <c r="I169" i="69"/>
  <c r="R168" i="69"/>
  <c r="M168" i="69"/>
  <c r="L168" i="69"/>
  <c r="K168" i="69"/>
  <c r="V168" i="69"/>
  <c r="W168" i="69"/>
  <c r="H168" i="69"/>
  <c r="I168" i="69"/>
  <c r="R167" i="69"/>
  <c r="M167" i="69"/>
  <c r="L167" i="69"/>
  <c r="K167" i="69"/>
  <c r="V167" i="69"/>
  <c r="W167" i="69"/>
  <c r="H167" i="69"/>
  <c r="I167" i="69"/>
  <c r="R166" i="69"/>
  <c r="M166" i="69"/>
  <c r="L166" i="69"/>
  <c r="K166" i="69"/>
  <c r="V166" i="69"/>
  <c r="W166" i="69"/>
  <c r="H166" i="69"/>
  <c r="I166" i="69"/>
  <c r="R165" i="69"/>
  <c r="M165" i="69"/>
  <c r="L165" i="69"/>
  <c r="K165" i="69"/>
  <c r="V165" i="69"/>
  <c r="W165" i="69"/>
  <c r="H165" i="69"/>
  <c r="I165" i="69"/>
  <c r="R51" i="69"/>
  <c r="K51" i="69"/>
  <c r="V51" i="69"/>
  <c r="W51" i="69"/>
  <c r="H51" i="69"/>
  <c r="I51" i="69"/>
  <c r="R164" i="69"/>
  <c r="M164" i="69"/>
  <c r="L164" i="69"/>
  <c r="K164" i="69"/>
  <c r="V164" i="69"/>
  <c r="W164" i="69"/>
  <c r="H164" i="69"/>
  <c r="I164" i="69"/>
  <c r="R163" i="69"/>
  <c r="M163" i="69"/>
  <c r="L163" i="69"/>
  <c r="K163" i="69"/>
  <c r="V163" i="69"/>
  <c r="W163" i="69"/>
  <c r="H163" i="69"/>
  <c r="I163" i="69"/>
  <c r="R162" i="69"/>
  <c r="M162" i="69"/>
  <c r="L162" i="69"/>
  <c r="K162" i="69"/>
  <c r="V162" i="69"/>
  <c r="W162" i="69"/>
  <c r="H162" i="69"/>
  <c r="I162" i="69"/>
  <c r="R47" i="69"/>
  <c r="M47" i="69"/>
  <c r="L47" i="69"/>
  <c r="K47" i="69"/>
  <c r="V47" i="69"/>
  <c r="W47" i="69"/>
  <c r="H47" i="69"/>
  <c r="I47" i="69"/>
  <c r="R161" i="69"/>
  <c r="M161" i="69"/>
  <c r="L161" i="69"/>
  <c r="K161" i="69"/>
  <c r="V161" i="69"/>
  <c r="W161" i="69"/>
  <c r="H161" i="69"/>
  <c r="I161" i="69"/>
  <c r="R160" i="69"/>
  <c r="M160" i="69"/>
  <c r="L160" i="69"/>
  <c r="K160" i="69"/>
  <c r="V160" i="69"/>
  <c r="W160" i="69"/>
  <c r="H160" i="69"/>
  <c r="I160" i="69"/>
  <c r="R159" i="69"/>
  <c r="K159" i="69"/>
  <c r="V159" i="69"/>
  <c r="W159" i="69"/>
  <c r="H159" i="69"/>
  <c r="I159" i="69"/>
  <c r="R158" i="69"/>
  <c r="K158" i="69"/>
  <c r="V158" i="69"/>
  <c r="W158" i="69"/>
  <c r="H158" i="69"/>
  <c r="I158" i="69"/>
  <c r="R157" i="69"/>
  <c r="M157" i="69"/>
  <c r="L157" i="69"/>
  <c r="K157" i="69"/>
  <c r="V157" i="69"/>
  <c r="W157" i="69"/>
  <c r="H157" i="69"/>
  <c r="I157" i="69"/>
  <c r="R156" i="69"/>
  <c r="M156" i="69"/>
  <c r="L156" i="69"/>
  <c r="K156" i="69"/>
  <c r="V156" i="69"/>
  <c r="W156" i="69"/>
  <c r="H156" i="69"/>
  <c r="I156" i="69"/>
  <c r="R155" i="69"/>
  <c r="K155" i="69"/>
  <c r="V155" i="69"/>
  <c r="W155" i="69"/>
  <c r="H155" i="69"/>
  <c r="I155" i="69"/>
  <c r="R154" i="69"/>
  <c r="M154" i="69"/>
  <c r="L154" i="69"/>
  <c r="K154" i="69"/>
  <c r="V154" i="69"/>
  <c r="W154" i="69"/>
  <c r="H154" i="69"/>
  <c r="I154" i="69"/>
  <c r="R153" i="69"/>
  <c r="M153" i="69"/>
  <c r="L153" i="69"/>
  <c r="K153" i="69"/>
  <c r="V153" i="69"/>
  <c r="W153" i="69"/>
  <c r="H153" i="69"/>
  <c r="I153" i="69"/>
  <c r="R152" i="69"/>
  <c r="K152" i="69"/>
  <c r="V152" i="69"/>
  <c r="W152" i="69"/>
  <c r="H152" i="69"/>
  <c r="I152" i="69"/>
  <c r="R151" i="69"/>
  <c r="M151" i="69"/>
  <c r="L151" i="69"/>
  <c r="K151" i="69"/>
  <c r="V151" i="69"/>
  <c r="W151" i="69"/>
  <c r="H151" i="69"/>
  <c r="I151" i="69"/>
  <c r="R150" i="69"/>
  <c r="M150" i="69"/>
  <c r="L150" i="69"/>
  <c r="K150" i="69"/>
  <c r="V150" i="69"/>
  <c r="W150" i="69"/>
  <c r="H150" i="69"/>
  <c r="I150" i="69"/>
  <c r="R149" i="69"/>
  <c r="M149" i="69"/>
  <c r="L149" i="69"/>
  <c r="K149" i="69"/>
  <c r="V149" i="69"/>
  <c r="W149" i="69"/>
  <c r="H149" i="69"/>
  <c r="I149" i="69"/>
  <c r="R148" i="69"/>
  <c r="M148" i="69"/>
  <c r="L148" i="69"/>
  <c r="K148" i="69"/>
  <c r="V148" i="69"/>
  <c r="W148" i="69"/>
  <c r="H148" i="69"/>
  <c r="I148" i="69"/>
  <c r="R147" i="69"/>
  <c r="M147" i="69"/>
  <c r="L147" i="69"/>
  <c r="K147" i="69"/>
  <c r="V147" i="69"/>
  <c r="W147" i="69"/>
  <c r="I147" i="69"/>
  <c r="H147" i="69"/>
  <c r="R146" i="69"/>
  <c r="M146" i="69"/>
  <c r="L146" i="69"/>
  <c r="K146" i="69"/>
  <c r="V146" i="69"/>
  <c r="W146" i="69"/>
  <c r="H146" i="69"/>
  <c r="I146" i="69"/>
  <c r="R145" i="69"/>
  <c r="K145" i="69"/>
  <c r="H145" i="69"/>
  <c r="I145" i="69"/>
  <c r="M141" i="69"/>
  <c r="L141" i="69"/>
  <c r="M140" i="69"/>
  <c r="L140" i="69"/>
  <c r="R139" i="69"/>
  <c r="M139" i="69"/>
  <c r="L139" i="69"/>
  <c r="K139" i="69"/>
  <c r="H139" i="69"/>
  <c r="I139" i="69"/>
  <c r="R138" i="69"/>
  <c r="M138" i="69"/>
  <c r="L138" i="69"/>
  <c r="K138" i="69"/>
  <c r="H138" i="69"/>
  <c r="I138" i="69"/>
  <c r="R134" i="69"/>
  <c r="M134" i="69"/>
  <c r="L134" i="69"/>
  <c r="K134" i="69"/>
  <c r="V139" i="69"/>
  <c r="W139" i="69"/>
  <c r="H134" i="69"/>
  <c r="I134" i="69"/>
  <c r="H9" i="69"/>
  <c r="I9" i="69"/>
  <c r="K9" i="69"/>
  <c r="M9" i="69"/>
  <c r="R133" i="69"/>
  <c r="M133" i="69"/>
  <c r="L133" i="69"/>
  <c r="K133" i="69"/>
  <c r="V133" i="69"/>
  <c r="W133" i="69"/>
  <c r="H133" i="69"/>
  <c r="I133" i="69"/>
  <c r="R132" i="69"/>
  <c r="M132" i="69"/>
  <c r="L132" i="69"/>
  <c r="K132" i="69"/>
  <c r="V137" i="69"/>
  <c r="W137" i="69"/>
  <c r="H132" i="69"/>
  <c r="I132" i="69"/>
  <c r="R131" i="69"/>
  <c r="M131" i="69"/>
  <c r="L131" i="69"/>
  <c r="K131" i="69"/>
  <c r="V136" i="69"/>
  <c r="W136" i="69"/>
  <c r="H131" i="69"/>
  <c r="I131" i="69"/>
  <c r="R130" i="69"/>
  <c r="K130" i="69"/>
  <c r="H130" i="69"/>
  <c r="I130" i="69"/>
  <c r="R128" i="69"/>
  <c r="K128" i="69"/>
  <c r="H128" i="69"/>
  <c r="I128" i="69"/>
  <c r="H13" i="69"/>
  <c r="I13" i="69"/>
  <c r="K13" i="69"/>
  <c r="R125" i="69"/>
  <c r="K125" i="69"/>
  <c r="H125" i="69"/>
  <c r="I125" i="69"/>
  <c r="R124" i="69"/>
  <c r="M124" i="69"/>
  <c r="L124" i="69"/>
  <c r="K124" i="69"/>
  <c r="H124" i="69"/>
  <c r="I124" i="69"/>
  <c r="R123" i="69"/>
  <c r="M123" i="69"/>
  <c r="L123" i="69"/>
  <c r="K123" i="69"/>
  <c r="H123" i="69"/>
  <c r="I123" i="69"/>
  <c r="R122" i="69"/>
  <c r="M122" i="69"/>
  <c r="L122" i="69"/>
  <c r="K122" i="69"/>
  <c r="H122" i="69"/>
  <c r="I122" i="69"/>
  <c r="R121" i="69"/>
  <c r="M121" i="69"/>
  <c r="L121" i="69"/>
  <c r="K121" i="69"/>
  <c r="H121" i="69"/>
  <c r="I121" i="69"/>
  <c r="R120" i="69"/>
  <c r="M120" i="69"/>
  <c r="L120" i="69"/>
  <c r="K120" i="69"/>
  <c r="H120" i="69"/>
  <c r="I120" i="69"/>
  <c r="R119" i="69"/>
  <c r="M119" i="69"/>
  <c r="L119" i="69"/>
  <c r="K119" i="69"/>
  <c r="H119" i="69"/>
  <c r="I119" i="69"/>
  <c r="R118" i="69"/>
  <c r="M118" i="69"/>
  <c r="L118" i="69"/>
  <c r="K118" i="69"/>
  <c r="H118" i="69"/>
  <c r="I118" i="69"/>
  <c r="R117" i="69"/>
  <c r="M117" i="69"/>
  <c r="L117" i="69"/>
  <c r="K117" i="69"/>
  <c r="H117" i="69"/>
  <c r="I117" i="69"/>
  <c r="R114" i="69"/>
  <c r="M114" i="69"/>
  <c r="L114" i="69"/>
  <c r="K114" i="69"/>
  <c r="H114" i="69"/>
  <c r="I114" i="69"/>
  <c r="R113" i="69"/>
  <c r="M113" i="69"/>
  <c r="L113" i="69"/>
  <c r="K113" i="69"/>
  <c r="H113" i="69"/>
  <c r="I113" i="69"/>
  <c r="R112" i="69"/>
  <c r="M112" i="69"/>
  <c r="L112" i="69"/>
  <c r="K112" i="69"/>
  <c r="H112" i="69"/>
  <c r="I112" i="69"/>
  <c r="R111" i="69"/>
  <c r="M111" i="69"/>
  <c r="L111" i="69"/>
  <c r="K111" i="69"/>
  <c r="H111" i="69"/>
  <c r="I111" i="69"/>
  <c r="H17" i="69"/>
  <c r="I17" i="69"/>
  <c r="K17" i="69"/>
  <c r="R110" i="69"/>
  <c r="M110" i="69"/>
  <c r="L110" i="69"/>
  <c r="K110" i="69"/>
  <c r="H110" i="69"/>
  <c r="I110" i="69"/>
  <c r="R27" i="69"/>
  <c r="M27" i="69"/>
  <c r="L27" i="69"/>
  <c r="K27" i="69"/>
  <c r="H27" i="69"/>
  <c r="I27" i="69"/>
  <c r="R109" i="69"/>
  <c r="M109" i="69"/>
  <c r="L109" i="69"/>
  <c r="K109" i="69"/>
  <c r="H109" i="69"/>
  <c r="I109" i="69"/>
  <c r="R107" i="69"/>
  <c r="M107" i="69"/>
  <c r="L107" i="69"/>
  <c r="K107" i="69"/>
  <c r="V114" i="69"/>
  <c r="W114" i="69"/>
  <c r="H107" i="69"/>
  <c r="I107" i="69"/>
  <c r="R106" i="69"/>
  <c r="M106" i="69"/>
  <c r="L106" i="69"/>
  <c r="K106" i="69"/>
  <c r="V113" i="69"/>
  <c r="W113" i="69"/>
  <c r="H106" i="69"/>
  <c r="I106" i="69"/>
  <c r="R105" i="69"/>
  <c r="M105" i="69"/>
  <c r="L105" i="69"/>
  <c r="K105" i="69"/>
  <c r="V112" i="69"/>
  <c r="W112" i="69"/>
  <c r="H105" i="69"/>
  <c r="I105" i="69"/>
  <c r="R104" i="69"/>
  <c r="M104" i="69"/>
  <c r="L104" i="69"/>
  <c r="K104" i="69"/>
  <c r="V111" i="69"/>
  <c r="W111" i="69"/>
  <c r="H104" i="69"/>
  <c r="I104" i="69"/>
  <c r="R103" i="69"/>
  <c r="M103" i="69"/>
  <c r="L103" i="69"/>
  <c r="K103" i="69"/>
  <c r="H103" i="69"/>
  <c r="I103" i="69"/>
  <c r="R102" i="69"/>
  <c r="M102" i="69"/>
  <c r="L102" i="69"/>
  <c r="K102" i="69"/>
  <c r="V110" i="69"/>
  <c r="W110" i="69"/>
  <c r="H102" i="69"/>
  <c r="I102" i="69"/>
  <c r="R100" i="69"/>
  <c r="M100" i="69"/>
  <c r="L100" i="69"/>
  <c r="K100" i="69"/>
  <c r="V27" i="69"/>
  <c r="W27" i="69"/>
  <c r="H100" i="69"/>
  <c r="I100" i="69"/>
  <c r="R97" i="69"/>
  <c r="M97" i="69"/>
  <c r="L97" i="69"/>
  <c r="K97" i="69"/>
  <c r="V109" i="69"/>
  <c r="W109" i="69"/>
  <c r="H97" i="69"/>
  <c r="I97" i="69"/>
  <c r="R96" i="69"/>
  <c r="K96" i="69"/>
  <c r="H96" i="69"/>
  <c r="I96" i="69"/>
  <c r="H18" i="69"/>
  <c r="I18" i="69"/>
  <c r="K18" i="69"/>
  <c r="R95" i="69"/>
  <c r="M95" i="69"/>
  <c r="L95" i="69"/>
  <c r="K95" i="69"/>
  <c r="H95" i="69"/>
  <c r="I95" i="69"/>
  <c r="R93" i="69"/>
  <c r="M93" i="69"/>
  <c r="L93" i="69"/>
  <c r="K93" i="69"/>
  <c r="V93" i="69"/>
  <c r="W93" i="69"/>
  <c r="H93" i="69"/>
  <c r="I93" i="69"/>
  <c r="R92" i="69"/>
  <c r="M92" i="69"/>
  <c r="L92" i="69"/>
  <c r="K92" i="69"/>
  <c r="H92" i="69"/>
  <c r="I92" i="69"/>
  <c r="R91" i="69"/>
  <c r="M91" i="69"/>
  <c r="L91" i="69"/>
  <c r="K91" i="69"/>
  <c r="H91" i="69"/>
  <c r="I91" i="69"/>
  <c r="R90" i="69"/>
  <c r="M90" i="69"/>
  <c r="L90" i="69"/>
  <c r="K90" i="69"/>
  <c r="H90" i="69"/>
  <c r="I90" i="69"/>
  <c r="R89" i="69"/>
  <c r="M89" i="69"/>
  <c r="L89" i="69"/>
  <c r="K89" i="69"/>
  <c r="V99" i="69"/>
  <c r="W99" i="69"/>
  <c r="H89" i="69"/>
  <c r="I89" i="69"/>
  <c r="V98" i="69"/>
  <c r="W98" i="69"/>
  <c r="R88" i="69"/>
  <c r="K88" i="69"/>
  <c r="H88" i="69"/>
  <c r="I88" i="69"/>
  <c r="R85" i="69"/>
  <c r="M85" i="69"/>
  <c r="L85" i="69"/>
  <c r="K85" i="69"/>
  <c r="H85" i="69"/>
  <c r="I85" i="69"/>
  <c r="R84" i="69"/>
  <c r="M84" i="69"/>
  <c r="L84" i="69"/>
  <c r="K84" i="69"/>
  <c r="H84" i="69"/>
  <c r="I84" i="69"/>
  <c r="R83" i="69"/>
  <c r="M83" i="69"/>
  <c r="L83" i="69"/>
  <c r="K83" i="69"/>
  <c r="H83" i="69"/>
  <c r="I83" i="69"/>
  <c r="R82" i="69"/>
  <c r="M82" i="69"/>
  <c r="L82" i="69"/>
  <c r="K82" i="69"/>
  <c r="H82" i="69"/>
  <c r="I82" i="69"/>
  <c r="R81" i="69"/>
  <c r="K81" i="69"/>
  <c r="H81" i="69"/>
  <c r="I81" i="69"/>
  <c r="R78" i="69"/>
  <c r="M78" i="69"/>
  <c r="L78" i="69"/>
  <c r="K78" i="69"/>
  <c r="H78" i="69"/>
  <c r="I78" i="69"/>
  <c r="R77" i="69"/>
  <c r="M77" i="69"/>
  <c r="L77" i="69"/>
  <c r="K77" i="69"/>
  <c r="H77" i="69"/>
  <c r="I77" i="69"/>
  <c r="R76" i="69"/>
  <c r="M76" i="69"/>
  <c r="L76" i="69"/>
  <c r="K76" i="69"/>
  <c r="V26" i="69"/>
  <c r="W26" i="69"/>
  <c r="H76" i="69"/>
  <c r="I76" i="69"/>
  <c r="R75" i="69"/>
  <c r="M75" i="69"/>
  <c r="L75" i="69"/>
  <c r="K75" i="69"/>
  <c r="H75" i="69"/>
  <c r="I75" i="69"/>
  <c r="R74" i="69"/>
  <c r="M74" i="69"/>
  <c r="L74" i="69"/>
  <c r="K74" i="69"/>
  <c r="H74" i="69"/>
  <c r="I74" i="69"/>
  <c r="R73" i="69"/>
  <c r="M73" i="69"/>
  <c r="L73" i="69"/>
  <c r="K73" i="69"/>
  <c r="H73" i="69"/>
  <c r="I73" i="69"/>
  <c r="R72" i="69"/>
  <c r="M72" i="69"/>
  <c r="L72" i="69"/>
  <c r="K72" i="69"/>
  <c r="H72" i="69"/>
  <c r="I72" i="69"/>
  <c r="R71" i="69"/>
  <c r="M71" i="69"/>
  <c r="L71" i="69"/>
  <c r="K71" i="69"/>
  <c r="V86" i="69"/>
  <c r="W86" i="69"/>
  <c r="H71" i="69"/>
  <c r="I71" i="69"/>
  <c r="R70" i="69"/>
  <c r="M70" i="69"/>
  <c r="L70" i="69"/>
  <c r="K70" i="69"/>
  <c r="H70" i="69"/>
  <c r="I70" i="69"/>
  <c r="R69" i="69"/>
  <c r="M69" i="69"/>
  <c r="L69" i="69"/>
  <c r="K69" i="69"/>
  <c r="H69" i="69"/>
  <c r="I69" i="69"/>
  <c r="R68" i="69"/>
  <c r="M68" i="69"/>
  <c r="L68" i="69"/>
  <c r="K68" i="69"/>
  <c r="H68" i="69"/>
  <c r="I68" i="69"/>
  <c r="R67" i="69"/>
  <c r="M67" i="69"/>
  <c r="L67" i="69"/>
  <c r="K67" i="69"/>
  <c r="H67" i="69"/>
  <c r="I67" i="69"/>
  <c r="R66" i="69"/>
  <c r="M66" i="69"/>
  <c r="L66" i="69"/>
  <c r="K66" i="69"/>
  <c r="H66" i="69"/>
  <c r="I66" i="69"/>
  <c r="R65" i="69"/>
  <c r="M65" i="69"/>
  <c r="L65" i="69"/>
  <c r="K65" i="69"/>
  <c r="H65" i="69"/>
  <c r="I65" i="69"/>
  <c r="R62" i="69"/>
  <c r="M62" i="69"/>
  <c r="L62" i="69"/>
  <c r="K62" i="69"/>
  <c r="V62" i="69"/>
  <c r="W62" i="69"/>
  <c r="H62" i="69"/>
  <c r="I62" i="69"/>
  <c r="R60" i="69"/>
  <c r="M60" i="69"/>
  <c r="L60" i="69"/>
  <c r="K60" i="69"/>
  <c r="H60" i="69"/>
  <c r="I60" i="69"/>
  <c r="H15" i="69"/>
  <c r="I15" i="69"/>
  <c r="K15" i="69"/>
  <c r="R59" i="69"/>
  <c r="M59" i="69"/>
  <c r="L59" i="69"/>
  <c r="K59" i="69"/>
  <c r="H59" i="69"/>
  <c r="I59" i="69"/>
  <c r="R58" i="69"/>
  <c r="M58" i="69"/>
  <c r="L58" i="69"/>
  <c r="K58" i="69"/>
  <c r="V58" i="69"/>
  <c r="W58" i="69"/>
  <c r="H58" i="69"/>
  <c r="I58" i="69"/>
  <c r="H6" i="69"/>
  <c r="I6" i="69"/>
  <c r="K6" i="69"/>
  <c r="R6" i="69"/>
  <c r="R57" i="69"/>
  <c r="M57" i="69"/>
  <c r="L57" i="69"/>
  <c r="K57" i="69"/>
  <c r="V57" i="69"/>
  <c r="W57" i="69"/>
  <c r="H57" i="69"/>
  <c r="I57" i="69"/>
  <c r="R56" i="69"/>
  <c r="M56" i="69"/>
  <c r="L56" i="69"/>
  <c r="K56" i="69"/>
  <c r="H56" i="69"/>
  <c r="I56" i="69"/>
  <c r="V71" i="69"/>
  <c r="W71" i="69"/>
  <c r="V25" i="69"/>
  <c r="W25" i="69"/>
  <c r="V52" i="69"/>
  <c r="W52" i="69"/>
  <c r="V24" i="69"/>
  <c r="W24" i="69"/>
  <c r="V50" i="69"/>
  <c r="W50" i="69"/>
  <c r="H64" i="69"/>
  <c r="I64" i="69"/>
  <c r="K64" i="69"/>
  <c r="V64" i="69"/>
  <c r="W64" i="69"/>
  <c r="C4" i="69"/>
  <c r="V15" i="69"/>
  <c r="W15" i="69"/>
  <c r="R15" i="69"/>
  <c r="L15" i="69"/>
  <c r="M18" i="69"/>
  <c r="L18" i="69"/>
  <c r="R18" i="69"/>
  <c r="V16" i="69"/>
  <c r="W16" i="69"/>
  <c r="R16" i="69"/>
  <c r="L16" i="69"/>
  <c r="M10" i="69"/>
  <c r="R10" i="69"/>
  <c r="L10" i="69"/>
  <c r="R22" i="69"/>
  <c r="L22" i="69"/>
  <c r="M20" i="69"/>
  <c r="L20" i="69"/>
  <c r="R20" i="69"/>
  <c r="M17" i="69"/>
  <c r="L17" i="69"/>
  <c r="R17" i="69"/>
  <c r="M14" i="69"/>
  <c r="R14" i="69"/>
  <c r="L14" i="69"/>
  <c r="M19" i="69"/>
  <c r="R19" i="69"/>
  <c r="L19" i="69"/>
  <c r="M21" i="69"/>
  <c r="L21" i="69"/>
  <c r="R21" i="69"/>
  <c r="V19" i="69"/>
  <c r="W19" i="69"/>
  <c r="V17" i="69"/>
  <c r="W17" i="69"/>
  <c r="R9" i="69"/>
  <c r="R8" i="69"/>
  <c r="L9" i="69"/>
  <c r="L8" i="69"/>
  <c r="M22" i="69"/>
  <c r="M16" i="69"/>
  <c r="M15" i="69"/>
  <c r="L13" i="69"/>
  <c r="M13" i="69"/>
  <c r="R13" i="69"/>
  <c r="M12" i="69"/>
  <c r="L12" i="69"/>
  <c r="M6" i="69"/>
  <c r="L6" i="69"/>
  <c r="V88" i="69"/>
  <c r="W88" i="69"/>
  <c r="V128" i="69"/>
  <c r="W128" i="69"/>
  <c r="V72" i="69"/>
  <c r="W72" i="69"/>
  <c r="V76" i="69"/>
  <c r="W76" i="69"/>
  <c r="V81" i="69"/>
  <c r="W81" i="69"/>
  <c r="V85" i="69"/>
  <c r="W85" i="69"/>
  <c r="V89" i="69"/>
  <c r="W89" i="69"/>
  <c r="V91" i="69"/>
  <c r="W91" i="69"/>
  <c r="V100" i="69"/>
  <c r="W100" i="69"/>
  <c r="V105" i="69"/>
  <c r="W105" i="69"/>
  <c r="V119" i="69"/>
  <c r="W119" i="69"/>
  <c r="V123" i="69"/>
  <c r="W123" i="69"/>
  <c r="V131" i="69"/>
  <c r="W131" i="69"/>
  <c r="V138" i="69"/>
  <c r="W138" i="69"/>
  <c r="V74" i="69"/>
  <c r="W74" i="69"/>
  <c r="V78" i="69"/>
  <c r="W78" i="69"/>
  <c r="V83" i="69"/>
  <c r="W83" i="69"/>
  <c r="V90" i="69"/>
  <c r="W90" i="69"/>
  <c r="V95" i="69"/>
  <c r="W95" i="69"/>
  <c r="V97" i="69"/>
  <c r="W97" i="69"/>
  <c r="V103" i="69"/>
  <c r="W103" i="69"/>
  <c r="V107" i="69"/>
  <c r="V117" i="69"/>
  <c r="W117" i="69"/>
  <c r="V121" i="69"/>
  <c r="W121" i="69"/>
  <c r="V125" i="69"/>
  <c r="W125" i="69"/>
  <c r="V129" i="69"/>
  <c r="W129" i="69"/>
  <c r="V134" i="69"/>
  <c r="W134" i="69"/>
  <c r="V127" i="69"/>
  <c r="W127" i="69"/>
  <c r="V84" i="69"/>
  <c r="W84" i="69"/>
  <c r="V18" i="69"/>
  <c r="W18" i="69"/>
  <c r="V14" i="69"/>
  <c r="W14" i="69"/>
  <c r="V67" i="69"/>
  <c r="W67" i="69"/>
  <c r="V115" i="69"/>
  <c r="W115" i="69"/>
  <c r="V120" i="69"/>
  <c r="W120" i="69"/>
  <c r="V124" i="69"/>
  <c r="W124" i="69"/>
  <c r="V132" i="69"/>
  <c r="W132" i="69"/>
  <c r="V9" i="69"/>
  <c r="W9" i="69"/>
  <c r="V118" i="69"/>
  <c r="W118" i="69"/>
  <c r="V122" i="69"/>
  <c r="W122" i="69"/>
  <c r="V13" i="69"/>
  <c r="W13" i="69"/>
  <c r="V130" i="69"/>
  <c r="W130" i="69"/>
  <c r="V75" i="69"/>
  <c r="W75" i="69"/>
  <c r="V80" i="69"/>
  <c r="W80" i="69"/>
  <c r="V104" i="69"/>
  <c r="W104" i="69"/>
  <c r="V22" i="69"/>
  <c r="W22" i="69"/>
  <c r="V7" i="69"/>
  <c r="W7" i="69"/>
  <c r="V23" i="69"/>
  <c r="W23" i="69"/>
  <c r="V53" i="69"/>
  <c r="W53" i="69"/>
  <c r="V6" i="69"/>
  <c r="W6" i="69"/>
  <c r="V60" i="69"/>
  <c r="W60" i="69"/>
  <c r="V65" i="69"/>
  <c r="W65" i="69"/>
  <c r="V68" i="69"/>
  <c r="W68" i="69"/>
  <c r="V69" i="69"/>
  <c r="W69" i="69"/>
  <c r="V73" i="69"/>
  <c r="W73" i="69"/>
  <c r="V77" i="69"/>
  <c r="W77" i="69"/>
  <c r="V82" i="69"/>
  <c r="W82" i="69"/>
  <c r="V10" i="69"/>
  <c r="W10" i="69"/>
  <c r="V92" i="69"/>
  <c r="W92" i="69"/>
  <c r="V96" i="69"/>
  <c r="W96" i="69"/>
  <c r="V102" i="69"/>
  <c r="W102" i="69"/>
  <c r="V106" i="69"/>
  <c r="W106" i="69"/>
  <c r="V48" i="69"/>
  <c r="W48" i="69"/>
  <c r="V12" i="69"/>
  <c r="W12" i="69"/>
  <c r="V56" i="69"/>
  <c r="W56" i="69"/>
  <c r="V59" i="69"/>
  <c r="W59" i="69"/>
  <c r="V63" i="69"/>
  <c r="W63" i="69"/>
  <c r="V66" i="69"/>
  <c r="W66" i="69"/>
  <c r="V70" i="69"/>
  <c r="W70" i="69"/>
  <c r="V38" i="69"/>
  <c r="W38" i="69"/>
  <c r="R64" i="69"/>
  <c r="M64" i="69"/>
  <c r="L64" i="69"/>
  <c r="V28" i="69"/>
  <c r="W28" i="69"/>
  <c r="V31" i="69"/>
  <c r="W31" i="69"/>
  <c r="V20" i="69"/>
  <c r="W20" i="69"/>
  <c r="V36" i="69"/>
  <c r="W36" i="69"/>
  <c r="V29" i="69"/>
  <c r="W29" i="69"/>
  <c r="V32" i="69"/>
  <c r="W32" i="69"/>
  <c r="V42" i="69"/>
  <c r="W42" i="69"/>
  <c r="V30" i="69"/>
  <c r="W30" i="69"/>
  <c r="V35" i="69"/>
  <c r="W35" i="69"/>
  <c r="V41" i="69"/>
  <c r="W41" i="69"/>
  <c r="V21" i="69"/>
  <c r="W21" i="69"/>
  <c r="V37" i="69"/>
  <c r="W37" i="69"/>
  <c r="V39" i="69"/>
  <c r="W39" i="69"/>
  <c r="V8" i="69"/>
  <c r="W8" i="69"/>
  <c r="K22" i="68"/>
  <c r="L22" i="68"/>
  <c r="M22" i="68"/>
  <c r="K23" i="68"/>
  <c r="L23" i="68"/>
  <c r="M23" i="68"/>
  <c r="K24" i="68"/>
  <c r="V24" i="68"/>
  <c r="W24" i="68"/>
  <c r="L24" i="68"/>
  <c r="M24" i="68"/>
  <c r="K38" i="68"/>
  <c r="L38" i="68"/>
  <c r="M38" i="68"/>
  <c r="K39" i="68"/>
  <c r="L39" i="68"/>
  <c r="M39" i="68"/>
  <c r="L139" i="68"/>
  <c r="M139" i="68"/>
  <c r="L120" i="68"/>
  <c r="M120" i="68"/>
  <c r="L121" i="68"/>
  <c r="M121" i="68"/>
  <c r="L140" i="68"/>
  <c r="M140" i="68"/>
  <c r="L122" i="68"/>
  <c r="M122" i="68"/>
  <c r="L123" i="68"/>
  <c r="M123" i="68"/>
  <c r="L141" i="68"/>
  <c r="M141" i="68"/>
  <c r="L136" i="68"/>
  <c r="M136" i="68"/>
  <c r="L108" i="68"/>
  <c r="M108" i="68"/>
  <c r="L109" i="68"/>
  <c r="M109" i="68"/>
  <c r="L110" i="68"/>
  <c r="M110" i="68"/>
  <c r="L111" i="68"/>
  <c r="M111" i="68"/>
  <c r="L112" i="68"/>
  <c r="M112" i="68"/>
  <c r="L134" i="68"/>
  <c r="M134" i="68"/>
  <c r="L95" i="68"/>
  <c r="M95" i="68"/>
  <c r="L96" i="68"/>
  <c r="M96" i="68"/>
  <c r="L97" i="68"/>
  <c r="M97" i="68"/>
  <c r="L98" i="68"/>
  <c r="M98" i="68"/>
  <c r="L99" i="68"/>
  <c r="M99" i="68"/>
  <c r="L100" i="68"/>
  <c r="M100" i="68"/>
  <c r="L135" i="68"/>
  <c r="M135" i="68"/>
  <c r="L101" i="68"/>
  <c r="M101" i="68"/>
  <c r="L102" i="68"/>
  <c r="M102" i="68"/>
  <c r="L103" i="68"/>
  <c r="M103" i="68"/>
  <c r="L104" i="68"/>
  <c r="M104" i="68"/>
  <c r="L105" i="68"/>
  <c r="M105" i="68"/>
  <c r="L106" i="68"/>
  <c r="M106" i="68"/>
  <c r="L107" i="68"/>
  <c r="M107" i="68"/>
  <c r="L83" i="68"/>
  <c r="L84" i="68"/>
  <c r="L132" i="68"/>
  <c r="L85" i="68"/>
  <c r="M83" i="68"/>
  <c r="M84" i="68"/>
  <c r="M132" i="68"/>
  <c r="L57" i="68"/>
  <c r="M57" i="68"/>
  <c r="L58" i="68"/>
  <c r="M58" i="68"/>
  <c r="L59" i="68"/>
  <c r="M59" i="68"/>
  <c r="L127" i="68"/>
  <c r="M127" i="68"/>
  <c r="K12" i="68"/>
  <c r="H58" i="68"/>
  <c r="I58" i="68"/>
  <c r="H39" i="68"/>
  <c r="I39" i="68"/>
  <c r="H38" i="68"/>
  <c r="I38" i="68"/>
  <c r="H65" i="68"/>
  <c r="H43" i="68"/>
  <c r="H99" i="68"/>
  <c r="I99" i="68"/>
  <c r="H49" i="68"/>
  <c r="H28" i="68"/>
  <c r="I28" i="68"/>
  <c r="H16" i="68"/>
  <c r="H56" i="68"/>
  <c r="H145" i="68"/>
  <c r="H7" i="68"/>
  <c r="I145" i="68"/>
  <c r="R123" i="68"/>
  <c r="K123" i="68"/>
  <c r="V123" i="68"/>
  <c r="W123" i="68"/>
  <c r="H123" i="68"/>
  <c r="I123" i="68"/>
  <c r="H13" i="68"/>
  <c r="I13" i="68"/>
  <c r="K13" i="68"/>
  <c r="R122" i="68"/>
  <c r="K122" i="68"/>
  <c r="V122" i="68"/>
  <c r="W122" i="68"/>
  <c r="H122" i="68"/>
  <c r="I122" i="68"/>
  <c r="R205" i="68"/>
  <c r="M205" i="68"/>
  <c r="L205" i="68"/>
  <c r="K205" i="68"/>
  <c r="V205" i="68"/>
  <c r="W205" i="68"/>
  <c r="H205" i="68"/>
  <c r="I205" i="68"/>
  <c r="R204" i="68"/>
  <c r="M204" i="68"/>
  <c r="L204" i="68"/>
  <c r="K204" i="68"/>
  <c r="V204" i="68"/>
  <c r="W204" i="68"/>
  <c r="H204" i="68"/>
  <c r="I204" i="68"/>
  <c r="R203" i="68"/>
  <c r="M203" i="68"/>
  <c r="L203" i="68"/>
  <c r="K203" i="68"/>
  <c r="V203" i="68"/>
  <c r="W203" i="68"/>
  <c r="H203" i="68"/>
  <c r="I203" i="68"/>
  <c r="R202" i="68"/>
  <c r="K202" i="68"/>
  <c r="V202" i="68"/>
  <c r="W202" i="68"/>
  <c r="H202" i="68"/>
  <c r="I202" i="68"/>
  <c r="H11" i="68"/>
  <c r="I11" i="68"/>
  <c r="K11" i="68"/>
  <c r="R121" i="68"/>
  <c r="K121" i="68"/>
  <c r="V121" i="68"/>
  <c r="W121" i="68"/>
  <c r="H121" i="68"/>
  <c r="I121" i="68"/>
  <c r="R120" i="68"/>
  <c r="K120" i="68"/>
  <c r="V120" i="68"/>
  <c r="W120" i="68"/>
  <c r="H120" i="68"/>
  <c r="I120" i="68"/>
  <c r="R117" i="68"/>
  <c r="M117" i="68"/>
  <c r="L117" i="68"/>
  <c r="K117" i="68"/>
  <c r="V117" i="68"/>
  <c r="W117" i="68"/>
  <c r="H117" i="68"/>
  <c r="I117" i="68"/>
  <c r="R116" i="68"/>
  <c r="K116" i="68"/>
  <c r="V116" i="68"/>
  <c r="W116" i="68"/>
  <c r="H116" i="68"/>
  <c r="I116" i="68"/>
  <c r="R115" i="68"/>
  <c r="K115" i="68"/>
  <c r="V115" i="68"/>
  <c r="W115" i="68"/>
  <c r="H115" i="68"/>
  <c r="I115" i="68"/>
  <c r="R113" i="68"/>
  <c r="K113" i="68"/>
  <c r="V113" i="68"/>
  <c r="W113" i="68"/>
  <c r="H113" i="68"/>
  <c r="I113" i="68"/>
  <c r="R112" i="68"/>
  <c r="K112" i="68"/>
  <c r="V112" i="68"/>
  <c r="W112" i="68"/>
  <c r="H112" i="68"/>
  <c r="I112" i="68"/>
  <c r="R111" i="68"/>
  <c r="K111" i="68"/>
  <c r="V111" i="68"/>
  <c r="W111" i="68"/>
  <c r="H111" i="68"/>
  <c r="I111" i="68"/>
  <c r="R110" i="68"/>
  <c r="K110" i="68"/>
  <c r="V110" i="68"/>
  <c r="W110" i="68"/>
  <c r="H110" i="68"/>
  <c r="I110" i="68"/>
  <c r="R201" i="68"/>
  <c r="M201" i="68"/>
  <c r="L201" i="68"/>
  <c r="K201" i="68"/>
  <c r="V201" i="68"/>
  <c r="W201" i="68"/>
  <c r="H201" i="68"/>
  <c r="I201" i="68"/>
  <c r="R200" i="68"/>
  <c r="M200" i="68"/>
  <c r="L200" i="68"/>
  <c r="K200" i="68"/>
  <c r="V200" i="68"/>
  <c r="W200" i="68"/>
  <c r="H200" i="68"/>
  <c r="I200" i="68"/>
  <c r="R199" i="68"/>
  <c r="M199" i="68"/>
  <c r="L199" i="68"/>
  <c r="K199" i="68"/>
  <c r="V199" i="68"/>
  <c r="W199" i="68"/>
  <c r="H199" i="68"/>
  <c r="I199" i="68"/>
  <c r="R109" i="68"/>
  <c r="K109" i="68"/>
  <c r="V109" i="68"/>
  <c r="W109" i="68"/>
  <c r="H109" i="68"/>
  <c r="I109" i="68"/>
  <c r="R108" i="68"/>
  <c r="K108" i="68"/>
  <c r="V108" i="68"/>
  <c r="W108" i="68"/>
  <c r="H108" i="68"/>
  <c r="I108" i="68"/>
  <c r="R106" i="68"/>
  <c r="K106" i="68"/>
  <c r="V106" i="68"/>
  <c r="W106" i="68"/>
  <c r="H106" i="68"/>
  <c r="I106" i="68"/>
  <c r="R105" i="68"/>
  <c r="K105" i="68"/>
  <c r="V105" i="68"/>
  <c r="W105" i="68"/>
  <c r="H105" i="68"/>
  <c r="I105" i="68"/>
  <c r="R104" i="68"/>
  <c r="K104" i="68"/>
  <c r="V104" i="68"/>
  <c r="W104" i="68"/>
  <c r="H104" i="68"/>
  <c r="I104" i="68"/>
  <c r="R102" i="68"/>
  <c r="K102" i="68"/>
  <c r="V102" i="68"/>
  <c r="W102" i="68"/>
  <c r="H102" i="68"/>
  <c r="I102" i="68"/>
  <c r="H18" i="68"/>
  <c r="I18" i="68"/>
  <c r="R101" i="68"/>
  <c r="K101" i="68"/>
  <c r="V101" i="68"/>
  <c r="W101" i="68"/>
  <c r="H101" i="68"/>
  <c r="I101" i="68"/>
  <c r="R100" i="68"/>
  <c r="K100" i="68"/>
  <c r="V100" i="68"/>
  <c r="W100" i="68"/>
  <c r="H100" i="68"/>
  <c r="I100" i="68"/>
  <c r="R198" i="68"/>
  <c r="M198" i="68"/>
  <c r="L198" i="68"/>
  <c r="K198" i="68"/>
  <c r="V198" i="68"/>
  <c r="W198" i="68"/>
  <c r="H198" i="68"/>
  <c r="I198" i="68"/>
  <c r="R197" i="68"/>
  <c r="M197" i="68"/>
  <c r="L197" i="68"/>
  <c r="K197" i="68"/>
  <c r="V197" i="68"/>
  <c r="W197" i="68"/>
  <c r="H197" i="68"/>
  <c r="I197" i="68"/>
  <c r="R196" i="68"/>
  <c r="M196" i="68"/>
  <c r="L196" i="68"/>
  <c r="K196" i="68"/>
  <c r="V196" i="68"/>
  <c r="W196" i="68"/>
  <c r="H196" i="68"/>
  <c r="I196" i="68"/>
  <c r="R195" i="68"/>
  <c r="M195" i="68"/>
  <c r="L195" i="68"/>
  <c r="K195" i="68"/>
  <c r="V195" i="68"/>
  <c r="W195" i="68"/>
  <c r="H195" i="68"/>
  <c r="I195" i="68"/>
  <c r="R98" i="68"/>
  <c r="K98" i="68"/>
  <c r="V98" i="68"/>
  <c r="W98" i="68"/>
  <c r="H98" i="68"/>
  <c r="I98" i="68"/>
  <c r="R97" i="68"/>
  <c r="K97" i="68"/>
  <c r="V97" i="68"/>
  <c r="W97" i="68"/>
  <c r="H97" i="68"/>
  <c r="I97" i="68"/>
  <c r="R96" i="68"/>
  <c r="K96" i="68"/>
  <c r="V96" i="68"/>
  <c r="W96" i="68"/>
  <c r="H96" i="68"/>
  <c r="I96" i="68"/>
  <c r="R95" i="68"/>
  <c r="K95" i="68"/>
  <c r="V95" i="68"/>
  <c r="W95" i="68"/>
  <c r="H95" i="68"/>
  <c r="I95" i="68"/>
  <c r="R94" i="68"/>
  <c r="M94" i="68"/>
  <c r="L94" i="68"/>
  <c r="K94" i="68"/>
  <c r="V94" i="68"/>
  <c r="W94" i="68"/>
  <c r="H94" i="68"/>
  <c r="I94" i="68"/>
  <c r="R93" i="68"/>
  <c r="M93" i="68"/>
  <c r="L93" i="68"/>
  <c r="K93" i="68"/>
  <c r="V93" i="68"/>
  <c r="W93" i="68"/>
  <c r="H93" i="68"/>
  <c r="I93" i="68"/>
  <c r="R91" i="68"/>
  <c r="M91" i="68"/>
  <c r="L91" i="68"/>
  <c r="K91" i="68"/>
  <c r="V91" i="68"/>
  <c r="W91" i="68"/>
  <c r="H91" i="68"/>
  <c r="I91" i="68"/>
  <c r="R90" i="68"/>
  <c r="M90" i="68"/>
  <c r="L90" i="68"/>
  <c r="K90" i="68"/>
  <c r="V90" i="68"/>
  <c r="W90" i="68"/>
  <c r="H90" i="68"/>
  <c r="I90" i="68"/>
  <c r="R194" i="68"/>
  <c r="M194" i="68"/>
  <c r="L194" i="68"/>
  <c r="K194" i="68"/>
  <c r="V194" i="68"/>
  <c r="W194" i="68"/>
  <c r="H194" i="68"/>
  <c r="I194" i="68"/>
  <c r="R193" i="68"/>
  <c r="M193" i="68"/>
  <c r="L193" i="68"/>
  <c r="K193" i="68"/>
  <c r="V193" i="68"/>
  <c r="H193" i="68"/>
  <c r="I193" i="68"/>
  <c r="R89" i="68"/>
  <c r="M89" i="68"/>
  <c r="L89" i="68"/>
  <c r="K89" i="68"/>
  <c r="V89" i="68"/>
  <c r="W89" i="68"/>
  <c r="H89" i="68"/>
  <c r="I89" i="68"/>
  <c r="R88" i="68"/>
  <c r="K88" i="68"/>
  <c r="V88" i="68"/>
  <c r="H88" i="68"/>
  <c r="I88" i="68"/>
  <c r="R87" i="68"/>
  <c r="M87" i="68"/>
  <c r="L87" i="68"/>
  <c r="K87" i="68"/>
  <c r="V87" i="68"/>
  <c r="W87" i="68"/>
  <c r="H87" i="68"/>
  <c r="I87" i="68"/>
  <c r="R192" i="68"/>
  <c r="M192" i="68"/>
  <c r="L192" i="68"/>
  <c r="K192" i="68"/>
  <c r="V192" i="68"/>
  <c r="W192" i="68"/>
  <c r="H192" i="68"/>
  <c r="I192" i="68"/>
  <c r="R86" i="68"/>
  <c r="M86" i="68"/>
  <c r="L86" i="68"/>
  <c r="K86" i="68"/>
  <c r="V86" i="68"/>
  <c r="W86" i="68"/>
  <c r="H86" i="68"/>
  <c r="I86" i="68"/>
  <c r="R191" i="68"/>
  <c r="M191" i="68"/>
  <c r="L191" i="68"/>
  <c r="K191" i="68"/>
  <c r="V191" i="68"/>
  <c r="W191" i="68"/>
  <c r="H191" i="68"/>
  <c r="I191" i="68"/>
  <c r="R85" i="68"/>
  <c r="M85" i="68"/>
  <c r="K85" i="68"/>
  <c r="V85" i="68"/>
  <c r="W85" i="68"/>
  <c r="H85" i="68"/>
  <c r="I85" i="68"/>
  <c r="H9" i="68"/>
  <c r="I9" i="68"/>
  <c r="K9" i="68"/>
  <c r="R84" i="68"/>
  <c r="K84" i="68"/>
  <c r="V84" i="68"/>
  <c r="W84" i="68"/>
  <c r="H84" i="68"/>
  <c r="I84" i="68"/>
  <c r="R190" i="68"/>
  <c r="M190" i="68"/>
  <c r="L190" i="68"/>
  <c r="K190" i="68"/>
  <c r="V190" i="68"/>
  <c r="W190" i="68"/>
  <c r="H190" i="68"/>
  <c r="I190" i="68"/>
  <c r="R83" i="68"/>
  <c r="K83" i="68"/>
  <c r="V83" i="68"/>
  <c r="W83" i="68"/>
  <c r="H83" i="68"/>
  <c r="I83" i="68"/>
  <c r="R82" i="68"/>
  <c r="M82" i="68"/>
  <c r="L82" i="68"/>
  <c r="K82" i="68"/>
  <c r="V82" i="68"/>
  <c r="W82" i="68"/>
  <c r="H82" i="68"/>
  <c r="I82" i="68"/>
  <c r="R81" i="68"/>
  <c r="M81" i="68"/>
  <c r="L81" i="68"/>
  <c r="K81" i="68"/>
  <c r="V81" i="68"/>
  <c r="W81" i="68"/>
  <c r="H81" i="68"/>
  <c r="I81" i="68"/>
  <c r="R80" i="68"/>
  <c r="K80" i="68"/>
  <c r="V80" i="68"/>
  <c r="W80" i="68"/>
  <c r="H80" i="68"/>
  <c r="I80" i="68"/>
  <c r="R189" i="68"/>
  <c r="K189" i="68"/>
  <c r="V189" i="68"/>
  <c r="W189" i="68"/>
  <c r="H189" i="68"/>
  <c r="I189" i="68"/>
  <c r="R79" i="68"/>
  <c r="M79" i="68"/>
  <c r="L79" i="68"/>
  <c r="K79" i="68"/>
  <c r="V79" i="68"/>
  <c r="W79" i="68"/>
  <c r="H79" i="68"/>
  <c r="I79" i="68"/>
  <c r="R188" i="68"/>
  <c r="M188" i="68"/>
  <c r="L188" i="68"/>
  <c r="K188" i="68"/>
  <c r="V188" i="68"/>
  <c r="W188" i="68"/>
  <c r="H188" i="68"/>
  <c r="I188" i="68"/>
  <c r="R78" i="68"/>
  <c r="M78" i="68"/>
  <c r="L78" i="68"/>
  <c r="K78" i="68"/>
  <c r="V78" i="68"/>
  <c r="W78" i="68"/>
  <c r="H78" i="68"/>
  <c r="I78" i="68"/>
  <c r="R187" i="68"/>
  <c r="M187" i="68"/>
  <c r="L187" i="68"/>
  <c r="K187" i="68"/>
  <c r="V187" i="68"/>
  <c r="W187" i="68"/>
  <c r="H187" i="68"/>
  <c r="I187" i="68"/>
  <c r="H19" i="68"/>
  <c r="I19" i="68"/>
  <c r="K19" i="68"/>
  <c r="R77" i="68"/>
  <c r="M77" i="68"/>
  <c r="L77" i="68"/>
  <c r="K77" i="68"/>
  <c r="V77" i="68"/>
  <c r="W77" i="68"/>
  <c r="H77" i="68"/>
  <c r="I77" i="68"/>
  <c r="R76" i="68"/>
  <c r="M76" i="68"/>
  <c r="L76" i="68"/>
  <c r="K76" i="68"/>
  <c r="V76" i="68"/>
  <c r="W76" i="68"/>
  <c r="H76" i="68"/>
  <c r="I76" i="68"/>
  <c r="R75" i="68"/>
  <c r="K75" i="68"/>
  <c r="V75" i="68"/>
  <c r="W75" i="68"/>
  <c r="H75" i="68"/>
  <c r="I75" i="68"/>
  <c r="R26" i="68"/>
  <c r="M26" i="68"/>
  <c r="L26" i="68"/>
  <c r="K26" i="68"/>
  <c r="V26" i="68"/>
  <c r="W26" i="68"/>
  <c r="H26" i="68"/>
  <c r="I26" i="68"/>
  <c r="R74" i="68"/>
  <c r="M74" i="68"/>
  <c r="L74" i="68"/>
  <c r="K74" i="68"/>
  <c r="V74" i="68"/>
  <c r="W74" i="68"/>
  <c r="H74" i="68"/>
  <c r="I74" i="68"/>
  <c r="R73" i="68"/>
  <c r="M73" i="68"/>
  <c r="L73" i="68"/>
  <c r="K73" i="68"/>
  <c r="V73" i="68"/>
  <c r="W73" i="68"/>
  <c r="H73" i="68"/>
  <c r="I73" i="68"/>
  <c r="R186" i="68"/>
  <c r="M186" i="68"/>
  <c r="L186" i="68"/>
  <c r="K186" i="68"/>
  <c r="V186" i="68"/>
  <c r="W186" i="68"/>
  <c r="H186" i="68"/>
  <c r="I186" i="68"/>
  <c r="R185" i="68"/>
  <c r="K185" i="68"/>
  <c r="V185" i="68"/>
  <c r="W185" i="68"/>
  <c r="H185" i="68"/>
  <c r="I185" i="68"/>
  <c r="R72" i="68"/>
  <c r="M72" i="68"/>
  <c r="L72" i="68"/>
  <c r="K72" i="68"/>
  <c r="V72" i="68"/>
  <c r="W72" i="68"/>
  <c r="H72" i="68"/>
  <c r="I72" i="68"/>
  <c r="R71" i="68"/>
  <c r="M71" i="68"/>
  <c r="L71" i="68"/>
  <c r="K71" i="68"/>
  <c r="V71" i="68"/>
  <c r="W71" i="68"/>
  <c r="H71" i="68"/>
  <c r="I71" i="68"/>
  <c r="R184" i="68"/>
  <c r="M184" i="68"/>
  <c r="L184" i="68"/>
  <c r="K184" i="68"/>
  <c r="V184" i="68"/>
  <c r="W184" i="68"/>
  <c r="H184" i="68"/>
  <c r="I184" i="68"/>
  <c r="R183" i="68"/>
  <c r="M183" i="68"/>
  <c r="L183" i="68"/>
  <c r="K183" i="68"/>
  <c r="V183" i="68"/>
  <c r="W183" i="68"/>
  <c r="H183" i="68"/>
  <c r="I183" i="68"/>
  <c r="R70" i="68"/>
  <c r="M70" i="68"/>
  <c r="L70" i="68"/>
  <c r="K70" i="68"/>
  <c r="V70" i="68"/>
  <c r="W70" i="68"/>
  <c r="H70" i="68"/>
  <c r="I70" i="68"/>
  <c r="H21" i="68"/>
  <c r="I21" i="68"/>
  <c r="K21" i="68"/>
  <c r="R69" i="68"/>
  <c r="M69" i="68"/>
  <c r="L69" i="68"/>
  <c r="K69" i="68"/>
  <c r="V69" i="68"/>
  <c r="W69" i="68"/>
  <c r="H69" i="68"/>
  <c r="I69" i="68"/>
  <c r="R68" i="68"/>
  <c r="M68" i="68"/>
  <c r="L68" i="68"/>
  <c r="K68" i="68"/>
  <c r="V68" i="68"/>
  <c r="W68" i="68"/>
  <c r="H68" i="68"/>
  <c r="I68" i="68"/>
  <c r="R67" i="68"/>
  <c r="M67" i="68"/>
  <c r="L67" i="68"/>
  <c r="K67" i="68"/>
  <c r="V67" i="68"/>
  <c r="W67" i="68"/>
  <c r="H67" i="68"/>
  <c r="I67" i="68"/>
  <c r="R182" i="68"/>
  <c r="M182" i="68"/>
  <c r="L182" i="68"/>
  <c r="K182" i="68"/>
  <c r="V182" i="68"/>
  <c r="W182" i="68"/>
  <c r="H182" i="68"/>
  <c r="I182" i="68"/>
  <c r="R66" i="68"/>
  <c r="M66" i="68"/>
  <c r="L66" i="68"/>
  <c r="K66" i="68"/>
  <c r="V66" i="68"/>
  <c r="W66" i="68"/>
  <c r="H66" i="68"/>
  <c r="I66" i="68"/>
  <c r="R181" i="68"/>
  <c r="M181" i="68"/>
  <c r="L181" i="68"/>
  <c r="K181" i="68"/>
  <c r="V181" i="68"/>
  <c r="W181" i="68"/>
  <c r="H181" i="68"/>
  <c r="I181" i="68"/>
  <c r="R64" i="68"/>
  <c r="M64" i="68"/>
  <c r="L64" i="68"/>
  <c r="K64" i="68"/>
  <c r="V64" i="68"/>
  <c r="W64" i="68"/>
  <c r="H64" i="68"/>
  <c r="I64" i="68"/>
  <c r="R63" i="68"/>
  <c r="M63" i="68"/>
  <c r="L63" i="68"/>
  <c r="K63" i="68"/>
  <c r="V63" i="68"/>
  <c r="W63" i="68"/>
  <c r="H63" i="68"/>
  <c r="I63" i="68"/>
  <c r="R62" i="68"/>
  <c r="M62" i="68"/>
  <c r="L62" i="68"/>
  <c r="K62" i="68"/>
  <c r="V62" i="68"/>
  <c r="W62" i="68"/>
  <c r="H62" i="68"/>
  <c r="I62" i="68"/>
  <c r="R180" i="68"/>
  <c r="M180" i="68"/>
  <c r="L180" i="68"/>
  <c r="K180" i="68"/>
  <c r="V180" i="68"/>
  <c r="W180" i="68"/>
  <c r="H180" i="68"/>
  <c r="I180" i="68"/>
  <c r="R179" i="68"/>
  <c r="M179" i="68"/>
  <c r="L179" i="68"/>
  <c r="K179" i="68"/>
  <c r="V179" i="68"/>
  <c r="W179" i="68"/>
  <c r="H179" i="68"/>
  <c r="I179" i="68"/>
  <c r="R178" i="68"/>
  <c r="M178" i="68"/>
  <c r="L178" i="68"/>
  <c r="K178" i="68"/>
  <c r="V178" i="68"/>
  <c r="W178" i="68"/>
  <c r="H178" i="68"/>
  <c r="I178" i="68"/>
  <c r="R177" i="68"/>
  <c r="M177" i="68"/>
  <c r="L177" i="68"/>
  <c r="K177" i="68"/>
  <c r="V177" i="68"/>
  <c r="W177" i="68"/>
  <c r="H177" i="68"/>
  <c r="I177" i="68"/>
  <c r="R61" i="68"/>
  <c r="M61" i="68"/>
  <c r="L61" i="68"/>
  <c r="K61" i="68"/>
  <c r="V61" i="68"/>
  <c r="W61" i="68"/>
  <c r="H61" i="68"/>
  <c r="I61" i="68"/>
  <c r="R176" i="68"/>
  <c r="M176" i="68"/>
  <c r="L176" i="68"/>
  <c r="K176" i="68"/>
  <c r="V176" i="68"/>
  <c r="W176" i="68"/>
  <c r="H176" i="68"/>
  <c r="I176" i="68"/>
  <c r="R175" i="68"/>
  <c r="M175" i="68"/>
  <c r="L175" i="68"/>
  <c r="K175" i="68"/>
  <c r="V175" i="68"/>
  <c r="W175" i="68"/>
  <c r="H175" i="68"/>
  <c r="I175" i="68"/>
  <c r="R174" i="68"/>
  <c r="M174" i="68"/>
  <c r="L174" i="68"/>
  <c r="K174" i="68"/>
  <c r="V174" i="68"/>
  <c r="W174" i="68"/>
  <c r="H174" i="68"/>
  <c r="I174" i="68"/>
  <c r="R60" i="68"/>
  <c r="M60" i="68"/>
  <c r="L60" i="68"/>
  <c r="K60" i="68"/>
  <c r="V60" i="68"/>
  <c r="W60" i="68"/>
  <c r="H60" i="68"/>
  <c r="I60" i="68"/>
  <c r="H14" i="68"/>
  <c r="I14" i="68"/>
  <c r="K14" i="68"/>
  <c r="R173" i="68"/>
  <c r="M173" i="68"/>
  <c r="L173" i="68"/>
  <c r="K173" i="68"/>
  <c r="V173" i="68"/>
  <c r="W173" i="68"/>
  <c r="H173" i="68"/>
  <c r="I173" i="68"/>
  <c r="R172" i="68"/>
  <c r="M172" i="68"/>
  <c r="L172" i="68"/>
  <c r="K172" i="68"/>
  <c r="V172" i="68"/>
  <c r="W172" i="68"/>
  <c r="H172" i="68"/>
  <c r="I172" i="68"/>
  <c r="R59" i="68"/>
  <c r="K59" i="68"/>
  <c r="V59" i="68"/>
  <c r="W59" i="68"/>
  <c r="H59" i="68"/>
  <c r="I59" i="68"/>
  <c r="R171" i="68"/>
  <c r="M171" i="68"/>
  <c r="L171" i="68"/>
  <c r="K171" i="68"/>
  <c r="V171" i="68"/>
  <c r="W171" i="68"/>
  <c r="H171" i="68"/>
  <c r="I171" i="68"/>
  <c r="R57" i="68"/>
  <c r="K57" i="68"/>
  <c r="V57" i="68"/>
  <c r="W57" i="68"/>
  <c r="H57" i="68"/>
  <c r="I57" i="68"/>
  <c r="R55" i="68"/>
  <c r="M55" i="68"/>
  <c r="L55" i="68"/>
  <c r="K55" i="68"/>
  <c r="V55" i="68"/>
  <c r="W55" i="68"/>
  <c r="H55" i="68"/>
  <c r="I55" i="68"/>
  <c r="R54" i="68"/>
  <c r="M54" i="68"/>
  <c r="L54" i="68"/>
  <c r="K54" i="68"/>
  <c r="V54" i="68"/>
  <c r="W54" i="68"/>
  <c r="H54" i="68"/>
  <c r="I54" i="68"/>
  <c r="R53" i="68"/>
  <c r="M53" i="68"/>
  <c r="L53" i="68"/>
  <c r="K53" i="68"/>
  <c r="V53" i="68"/>
  <c r="W53" i="68"/>
  <c r="H53" i="68"/>
  <c r="I53" i="68"/>
  <c r="R25" i="68"/>
  <c r="M25" i="68"/>
  <c r="L25" i="68"/>
  <c r="K25" i="68"/>
  <c r="V25" i="68"/>
  <c r="W25" i="68"/>
  <c r="H25" i="68"/>
  <c r="I25" i="68"/>
  <c r="R52" i="68"/>
  <c r="M52" i="68"/>
  <c r="L52" i="68"/>
  <c r="K52" i="68"/>
  <c r="V52" i="68"/>
  <c r="W52" i="68"/>
  <c r="H52" i="68"/>
  <c r="I52" i="68"/>
  <c r="R51" i="68"/>
  <c r="M51" i="68"/>
  <c r="L51" i="68"/>
  <c r="K51" i="68"/>
  <c r="V51" i="68"/>
  <c r="W51" i="68"/>
  <c r="H51" i="68"/>
  <c r="I51" i="68"/>
  <c r="R170" i="68"/>
  <c r="M170" i="68"/>
  <c r="L170" i="68"/>
  <c r="K170" i="68"/>
  <c r="V170" i="68"/>
  <c r="W170" i="68"/>
  <c r="H170" i="68"/>
  <c r="I170" i="68"/>
  <c r="R169" i="68"/>
  <c r="M169" i="68"/>
  <c r="L169" i="68"/>
  <c r="K169" i="68"/>
  <c r="V169" i="68"/>
  <c r="W169" i="68"/>
  <c r="H169" i="68"/>
  <c r="I169" i="68"/>
  <c r="R168" i="68"/>
  <c r="M168" i="68"/>
  <c r="L168" i="68"/>
  <c r="K168" i="68"/>
  <c r="V168" i="68"/>
  <c r="W168" i="68"/>
  <c r="H168" i="68"/>
  <c r="I168" i="68"/>
  <c r="H6" i="68"/>
  <c r="I6" i="68"/>
  <c r="K6" i="68"/>
  <c r="R167" i="68"/>
  <c r="M167" i="68"/>
  <c r="L167" i="68"/>
  <c r="K167" i="68"/>
  <c r="V167" i="68"/>
  <c r="W167" i="68"/>
  <c r="H167" i="68"/>
  <c r="I167" i="68"/>
  <c r="R48" i="68"/>
  <c r="M48" i="68"/>
  <c r="L48" i="68"/>
  <c r="K48" i="68"/>
  <c r="V48" i="68"/>
  <c r="W48" i="68"/>
  <c r="H48" i="68"/>
  <c r="I48" i="68"/>
  <c r="R166" i="68"/>
  <c r="K166" i="68"/>
  <c r="V166" i="68"/>
  <c r="W166" i="68"/>
  <c r="H166" i="68"/>
  <c r="I166" i="68"/>
  <c r="R165" i="68"/>
  <c r="M165" i="68"/>
  <c r="L165" i="68"/>
  <c r="K165" i="68"/>
  <c r="V165" i="68"/>
  <c r="W165" i="68"/>
  <c r="H165" i="68"/>
  <c r="I165" i="68"/>
  <c r="R47" i="68"/>
  <c r="K47" i="68"/>
  <c r="V47" i="68"/>
  <c r="W47" i="68"/>
  <c r="H47" i="68"/>
  <c r="I47" i="68"/>
  <c r="R164" i="68"/>
  <c r="M164" i="68"/>
  <c r="L164" i="68"/>
  <c r="K164" i="68"/>
  <c r="V164" i="68"/>
  <c r="W164" i="68"/>
  <c r="H164" i="68"/>
  <c r="I164" i="68"/>
  <c r="R163" i="68"/>
  <c r="M163" i="68"/>
  <c r="L163" i="68"/>
  <c r="K163" i="68"/>
  <c r="V163" i="68"/>
  <c r="W163" i="68"/>
  <c r="H163" i="68"/>
  <c r="I163" i="68"/>
  <c r="R46" i="68"/>
  <c r="M46" i="68"/>
  <c r="L46" i="68"/>
  <c r="K46" i="68"/>
  <c r="V46" i="68"/>
  <c r="W46" i="68"/>
  <c r="H46" i="68"/>
  <c r="I46" i="68"/>
  <c r="R162" i="68"/>
  <c r="M162" i="68"/>
  <c r="L162" i="68"/>
  <c r="K162" i="68"/>
  <c r="V162" i="68"/>
  <c r="W162" i="68"/>
  <c r="H162" i="68"/>
  <c r="I162" i="68"/>
  <c r="R161" i="68"/>
  <c r="M161" i="68"/>
  <c r="L161" i="68"/>
  <c r="K161" i="68"/>
  <c r="V161" i="68"/>
  <c r="W161" i="68"/>
  <c r="H161" i="68"/>
  <c r="I161" i="68"/>
  <c r="H10" i="68"/>
  <c r="I10" i="68"/>
  <c r="K10" i="68"/>
  <c r="R160" i="68"/>
  <c r="M160" i="68"/>
  <c r="L160" i="68"/>
  <c r="K160" i="68"/>
  <c r="V160" i="68"/>
  <c r="W160" i="68"/>
  <c r="H160" i="68"/>
  <c r="I160" i="68"/>
  <c r="R42" i="68"/>
  <c r="M42" i="68"/>
  <c r="L42" i="68"/>
  <c r="K42" i="68"/>
  <c r="V42" i="68"/>
  <c r="W42" i="68"/>
  <c r="H42" i="68"/>
  <c r="I42" i="68"/>
  <c r="R41" i="68"/>
  <c r="K41" i="68"/>
  <c r="V41" i="68"/>
  <c r="W41" i="68"/>
  <c r="H41" i="68"/>
  <c r="I41" i="68"/>
  <c r="R40" i="68"/>
  <c r="K40" i="68"/>
  <c r="V40" i="68"/>
  <c r="W40" i="68"/>
  <c r="H40" i="68"/>
  <c r="I40" i="68"/>
  <c r="R23" i="68"/>
  <c r="V23" i="68"/>
  <c r="W23" i="68"/>
  <c r="H23" i="68"/>
  <c r="I23" i="68"/>
  <c r="R159" i="68"/>
  <c r="K159" i="68"/>
  <c r="V159" i="68"/>
  <c r="W159" i="68"/>
  <c r="H159" i="68"/>
  <c r="I159" i="68"/>
  <c r="R158" i="68"/>
  <c r="K158" i="68"/>
  <c r="V158" i="68"/>
  <c r="W158" i="68"/>
  <c r="H158" i="68"/>
  <c r="I158" i="68"/>
  <c r="R157" i="68"/>
  <c r="M157" i="68"/>
  <c r="L157" i="68"/>
  <c r="K157" i="68"/>
  <c r="V157" i="68"/>
  <c r="W157" i="68"/>
  <c r="H157" i="68"/>
  <c r="I157" i="68"/>
  <c r="R156" i="68"/>
  <c r="M156" i="68"/>
  <c r="L156" i="68"/>
  <c r="K156" i="68"/>
  <c r="V156" i="68"/>
  <c r="W156" i="68"/>
  <c r="H156" i="68"/>
  <c r="I156" i="68"/>
  <c r="R36" i="68"/>
  <c r="M36" i="68"/>
  <c r="L36" i="68"/>
  <c r="K36" i="68"/>
  <c r="V36" i="68"/>
  <c r="W36" i="68"/>
  <c r="H36" i="68"/>
  <c r="I36" i="68"/>
  <c r="R37" i="68"/>
  <c r="M37" i="68"/>
  <c r="L37" i="68"/>
  <c r="K37" i="68"/>
  <c r="V37" i="68"/>
  <c r="W37" i="68"/>
  <c r="H37" i="68"/>
  <c r="I37" i="68"/>
  <c r="R155" i="68"/>
  <c r="K155" i="68"/>
  <c r="V155" i="68"/>
  <c r="W155" i="68"/>
  <c r="H155" i="68"/>
  <c r="I155" i="68"/>
  <c r="R154" i="68"/>
  <c r="M154" i="68"/>
  <c r="L154" i="68"/>
  <c r="K154" i="68"/>
  <c r="V154" i="68"/>
  <c r="W154" i="68"/>
  <c r="H154" i="68"/>
  <c r="I154" i="68"/>
  <c r="R35" i="68"/>
  <c r="M35" i="68"/>
  <c r="L35" i="68"/>
  <c r="K35" i="68"/>
  <c r="V35" i="68"/>
  <c r="W35" i="68"/>
  <c r="H35" i="68"/>
  <c r="I35" i="68"/>
  <c r="R153" i="68"/>
  <c r="M153" i="68"/>
  <c r="L153" i="68"/>
  <c r="K153" i="68"/>
  <c r="V153" i="68"/>
  <c r="W153" i="68"/>
  <c r="H153" i="68"/>
  <c r="I153" i="68"/>
  <c r="R34" i="68"/>
  <c r="M34" i="68"/>
  <c r="L34" i="68"/>
  <c r="K34" i="68"/>
  <c r="V34" i="68"/>
  <c r="W34" i="68"/>
  <c r="H34" i="68"/>
  <c r="I34" i="68"/>
  <c r="R152" i="68"/>
  <c r="K152" i="68"/>
  <c r="V152" i="68"/>
  <c r="W152" i="68"/>
  <c r="H152" i="68"/>
  <c r="I152" i="68"/>
  <c r="R151" i="68"/>
  <c r="M151" i="68"/>
  <c r="L151" i="68"/>
  <c r="K151" i="68"/>
  <c r="V151" i="68"/>
  <c r="W151" i="68"/>
  <c r="H151" i="68"/>
  <c r="I151" i="68"/>
  <c r="R32" i="68"/>
  <c r="M32" i="68"/>
  <c r="L32" i="68"/>
  <c r="K32" i="68"/>
  <c r="V32" i="68"/>
  <c r="W32" i="68"/>
  <c r="H32" i="68"/>
  <c r="I32" i="68"/>
  <c r="R150" i="68"/>
  <c r="M150" i="68"/>
  <c r="L150" i="68"/>
  <c r="K150" i="68"/>
  <c r="V150" i="68"/>
  <c r="W150" i="68"/>
  <c r="H150" i="68"/>
  <c r="I150" i="68"/>
  <c r="R149" i="68"/>
  <c r="M149" i="68"/>
  <c r="L149" i="68"/>
  <c r="K149" i="68"/>
  <c r="V149" i="68"/>
  <c r="W149" i="68"/>
  <c r="H149" i="68"/>
  <c r="I149" i="68"/>
  <c r="R31" i="68"/>
  <c r="M31" i="68"/>
  <c r="L31" i="68"/>
  <c r="K31" i="68"/>
  <c r="V31" i="68"/>
  <c r="W31" i="68"/>
  <c r="H31" i="68"/>
  <c r="I31" i="68"/>
  <c r="R30" i="68"/>
  <c r="M30" i="68"/>
  <c r="L30" i="68"/>
  <c r="K30" i="68"/>
  <c r="V30" i="68"/>
  <c r="W30" i="68"/>
  <c r="H30" i="68"/>
  <c r="I30" i="68"/>
  <c r="R148" i="68"/>
  <c r="M148" i="68"/>
  <c r="L148" i="68"/>
  <c r="K148" i="68"/>
  <c r="V148" i="68"/>
  <c r="W148" i="68"/>
  <c r="H148" i="68"/>
  <c r="I148" i="68"/>
  <c r="R147" i="68"/>
  <c r="M147" i="68"/>
  <c r="L147" i="68"/>
  <c r="K147" i="68"/>
  <c r="V147" i="68"/>
  <c r="W147" i="68"/>
  <c r="H147" i="68"/>
  <c r="I147" i="68"/>
  <c r="R29" i="68"/>
  <c r="M29" i="68"/>
  <c r="L29" i="68"/>
  <c r="K29" i="68"/>
  <c r="V29" i="68"/>
  <c r="W29" i="68"/>
  <c r="H29" i="68"/>
  <c r="I29" i="68"/>
  <c r="R146" i="68"/>
  <c r="M146" i="68"/>
  <c r="L146" i="68"/>
  <c r="K146" i="68"/>
  <c r="V146" i="68"/>
  <c r="W146" i="68"/>
  <c r="H146" i="68"/>
  <c r="I146" i="68"/>
  <c r="H20" i="68"/>
  <c r="I20" i="68"/>
  <c r="K20" i="68"/>
  <c r="K17" i="68"/>
  <c r="H17" i="68"/>
  <c r="R27" i="68"/>
  <c r="M27" i="68"/>
  <c r="L27" i="68"/>
  <c r="K27" i="68"/>
  <c r="V27" i="68"/>
  <c r="W27" i="68"/>
  <c r="H27" i="68"/>
  <c r="I27" i="68"/>
  <c r="R44" i="68"/>
  <c r="M44" i="68"/>
  <c r="L44" i="68"/>
  <c r="K44" i="68"/>
  <c r="V44" i="68"/>
  <c r="W44" i="68"/>
  <c r="H44" i="68"/>
  <c r="I44" i="68"/>
  <c r="R22" i="68"/>
  <c r="V22" i="68"/>
  <c r="W22" i="68"/>
  <c r="H22" i="68"/>
  <c r="I22" i="68"/>
  <c r="H45" i="68"/>
  <c r="I45" i="68"/>
  <c r="K45" i="68"/>
  <c r="H33" i="68"/>
  <c r="I33" i="68"/>
  <c r="K33" i="68"/>
  <c r="H15" i="68"/>
  <c r="I15" i="68"/>
  <c r="K15" i="68"/>
  <c r="H107" i="68"/>
  <c r="K107" i="68"/>
  <c r="H50" i="68"/>
  <c r="K50" i="68"/>
  <c r="H103" i="68"/>
  <c r="K103" i="68"/>
  <c r="M118" i="68"/>
  <c r="K118" i="68"/>
  <c r="H118" i="68"/>
  <c r="I118" i="68"/>
  <c r="K114" i="68"/>
  <c r="H114" i="68"/>
  <c r="I114" i="68"/>
  <c r="H8" i="68"/>
  <c r="I8" i="68"/>
  <c r="K8" i="68"/>
  <c r="H92" i="68"/>
  <c r="K92" i="68"/>
  <c r="H119" i="68"/>
  <c r="K119" i="68"/>
  <c r="K145" i="68"/>
  <c r="R145" i="68"/>
  <c r="K56" i="68"/>
  <c r="K16" i="68"/>
  <c r="I16" i="68"/>
  <c r="K28" i="68"/>
  <c r="R49" i="68"/>
  <c r="K49" i="68"/>
  <c r="V49" i="68"/>
  <c r="W49" i="68"/>
  <c r="L49" i="68"/>
  <c r="K99" i="68"/>
  <c r="V99" i="68"/>
  <c r="W99" i="68"/>
  <c r="K43" i="68"/>
  <c r="K65" i="68"/>
  <c r="V38" i="68"/>
  <c r="W38" i="68"/>
  <c r="R39" i="68"/>
  <c r="V39" i="68"/>
  <c r="W39" i="68"/>
  <c r="R58" i="68"/>
  <c r="K58" i="68"/>
  <c r="V58" i="68"/>
  <c r="W58" i="68"/>
  <c r="C4" i="68"/>
  <c r="R20" i="68"/>
  <c r="V21" i="68"/>
  <c r="W21" i="68"/>
  <c r="V17" i="68"/>
  <c r="W17" i="68"/>
  <c r="V6" i="68"/>
  <c r="W6" i="68"/>
  <c r="V16" i="68"/>
  <c r="W16" i="68"/>
  <c r="V10" i="68"/>
  <c r="W10" i="68"/>
  <c r="R13" i="68"/>
  <c r="M8" i="68"/>
  <c r="L8" i="68"/>
  <c r="V18" i="68"/>
  <c r="W18" i="68"/>
  <c r="M18" i="68"/>
  <c r="L18" i="68"/>
  <c r="R18" i="68"/>
  <c r="V14" i="68"/>
  <c r="W14" i="68"/>
  <c r="L14" i="68"/>
  <c r="M14" i="68"/>
  <c r="R14" i="68"/>
  <c r="V19" i="68"/>
  <c r="W19" i="68"/>
  <c r="L19" i="68"/>
  <c r="V9" i="68"/>
  <c r="W9" i="68"/>
  <c r="L9" i="68"/>
  <c r="M9" i="68"/>
  <c r="R9" i="68"/>
  <c r="V11" i="68"/>
  <c r="W11" i="68"/>
  <c r="M11" i="68"/>
  <c r="L11" i="68"/>
  <c r="R11" i="68"/>
  <c r="L21" i="68"/>
  <c r="R21" i="68"/>
  <c r="V13" i="68"/>
  <c r="W13" i="68"/>
  <c r="L13" i="68"/>
  <c r="M13" i="68"/>
  <c r="V20" i="68"/>
  <c r="W20" i="68"/>
  <c r="L20" i="68"/>
  <c r="M20" i="68"/>
  <c r="R17" i="68"/>
  <c r="L17" i="68"/>
  <c r="M17" i="68"/>
  <c r="R19" i="68"/>
  <c r="M19" i="68"/>
  <c r="M21" i="68"/>
  <c r="M6" i="68"/>
  <c r="L6" i="68"/>
  <c r="R6" i="68"/>
  <c r="M10" i="68"/>
  <c r="L10" i="68"/>
  <c r="R10" i="68"/>
  <c r="I50" i="68"/>
  <c r="I119" i="68"/>
  <c r="I107" i="68"/>
  <c r="I103" i="68"/>
  <c r="I92" i="68"/>
  <c r="I49" i="68"/>
  <c r="I43" i="68"/>
  <c r="I7" i="68"/>
  <c r="K7" i="68"/>
  <c r="I56" i="68"/>
  <c r="I65" i="68"/>
  <c r="V65" i="68"/>
  <c r="W65" i="68"/>
  <c r="M65" i="68"/>
  <c r="R65" i="68"/>
  <c r="L65" i="68"/>
  <c r="V43" i="68"/>
  <c r="W43" i="68"/>
  <c r="M43" i="68"/>
  <c r="R43" i="68"/>
  <c r="L43" i="68"/>
  <c r="R28" i="68"/>
  <c r="V28" i="68"/>
  <c r="W28" i="68"/>
  <c r="V119" i="68"/>
  <c r="W119" i="68"/>
  <c r="M119" i="68"/>
  <c r="R119" i="68"/>
  <c r="L119" i="68"/>
  <c r="R103" i="68"/>
  <c r="V103" i="68"/>
  <c r="W103" i="68"/>
  <c r="R107" i="68"/>
  <c r="V107" i="68"/>
  <c r="W107" i="68"/>
  <c r="R33" i="68"/>
  <c r="L33" i="68"/>
  <c r="M33" i="68"/>
  <c r="V33" i="68"/>
  <c r="W33" i="68"/>
  <c r="V56" i="68"/>
  <c r="W56" i="68"/>
  <c r="M56" i="68"/>
  <c r="R56" i="68"/>
  <c r="L56" i="68"/>
  <c r="M7" i="68"/>
  <c r="L7" i="68"/>
  <c r="V92" i="68"/>
  <c r="W92" i="68"/>
  <c r="M92" i="68"/>
  <c r="R92" i="68"/>
  <c r="L92" i="68"/>
  <c r="R50" i="68"/>
  <c r="L50" i="68"/>
  <c r="M50" i="68"/>
  <c r="V50" i="68"/>
  <c r="W50" i="68"/>
  <c r="R15" i="68"/>
  <c r="L15" i="68"/>
  <c r="M15" i="68"/>
  <c r="V15" i="68"/>
  <c r="W15" i="68"/>
  <c r="R45" i="68"/>
  <c r="L45" i="68"/>
  <c r="M45" i="68"/>
  <c r="V45" i="68"/>
  <c r="W45" i="68"/>
  <c r="R38" i="68"/>
  <c r="R99" i="68"/>
  <c r="M49" i="68"/>
  <c r="L16" i="68"/>
  <c r="R16" i="68"/>
  <c r="V8" i="68"/>
  <c r="W8" i="68"/>
  <c r="R8" i="68"/>
  <c r="R118" i="68"/>
  <c r="L118" i="68"/>
  <c r="V118" i="68"/>
  <c r="W118" i="68"/>
  <c r="M16" i="68"/>
  <c r="V114" i="68"/>
  <c r="W114" i="68"/>
  <c r="R114" i="68"/>
  <c r="L166" i="67"/>
  <c r="M166" i="67"/>
  <c r="L167" i="67"/>
  <c r="M167" i="67"/>
  <c r="L168" i="67"/>
  <c r="M168" i="67"/>
  <c r="L169" i="67"/>
  <c r="M169" i="67"/>
  <c r="L170" i="67"/>
  <c r="M170" i="67"/>
  <c r="L171" i="67"/>
  <c r="M171" i="67"/>
  <c r="L172" i="67"/>
  <c r="M172" i="67"/>
  <c r="L159" i="67"/>
  <c r="M159" i="67"/>
  <c r="L160" i="67"/>
  <c r="M160" i="67"/>
  <c r="L161" i="67"/>
  <c r="M161" i="67"/>
  <c r="L162" i="67"/>
  <c r="M162" i="67"/>
  <c r="L163" i="67"/>
  <c r="M163" i="67"/>
  <c r="L164" i="67"/>
  <c r="M164" i="67"/>
  <c r="L165" i="67"/>
  <c r="M165" i="67"/>
  <c r="K11" i="67"/>
  <c r="V11" i="67"/>
  <c r="W11" i="67"/>
  <c r="K16" i="67"/>
  <c r="R16" i="67"/>
  <c r="H108" i="67"/>
  <c r="I108" i="67"/>
  <c r="K108" i="67"/>
  <c r="V108" i="67"/>
  <c r="W108" i="67"/>
  <c r="L108" i="67"/>
  <c r="M108" i="67"/>
  <c r="R108" i="67"/>
  <c r="R30" i="67"/>
  <c r="K6" i="67"/>
  <c r="R6" i="67"/>
  <c r="K39" i="67"/>
  <c r="V39" i="67"/>
  <c r="W39" i="67"/>
  <c r="L39" i="67"/>
  <c r="M39" i="67"/>
  <c r="K7" i="67"/>
  <c r="R7" i="67"/>
  <c r="K40" i="67"/>
  <c r="V40" i="67"/>
  <c r="W40" i="67"/>
  <c r="L40" i="67"/>
  <c r="M40" i="67"/>
  <c r="R15" i="65"/>
  <c r="R16" i="65"/>
  <c r="R17" i="65"/>
  <c r="R18" i="65"/>
  <c r="R19" i="65"/>
  <c r="R20" i="65"/>
  <c r="R21" i="65"/>
  <c r="R7" i="65"/>
  <c r="R8" i="65"/>
  <c r="K173" i="67"/>
  <c r="V173" i="67"/>
  <c r="W173" i="67"/>
  <c r="R173" i="67"/>
  <c r="K87" i="67"/>
  <c r="V87" i="67"/>
  <c r="W87" i="67"/>
  <c r="R87" i="67"/>
  <c r="K57" i="67"/>
  <c r="V57" i="67"/>
  <c r="W57" i="67"/>
  <c r="R57" i="67"/>
  <c r="K132" i="67"/>
  <c r="R132" i="67"/>
  <c r="K181" i="67"/>
  <c r="R181" i="67"/>
  <c r="K126" i="67"/>
  <c r="R126" i="67"/>
  <c r="K171" i="67"/>
  <c r="V171" i="67"/>
  <c r="W171" i="67"/>
  <c r="R171" i="67"/>
  <c r="K22" i="67"/>
  <c r="M22" i="67"/>
  <c r="K175" i="67"/>
  <c r="R175" i="67"/>
  <c r="K149" i="67"/>
  <c r="R149" i="67"/>
  <c r="K160" i="67"/>
  <c r="R160" i="67"/>
  <c r="K156" i="67"/>
  <c r="R156" i="67"/>
  <c r="H25" i="67"/>
  <c r="I25" i="67"/>
  <c r="K25" i="67"/>
  <c r="L25" i="67"/>
  <c r="H160" i="67"/>
  <c r="I160" i="67"/>
  <c r="H20" i="67"/>
  <c r="I20" i="67"/>
  <c r="K20" i="67"/>
  <c r="H149" i="67"/>
  <c r="I149" i="67"/>
  <c r="H175" i="67"/>
  <c r="I175" i="67"/>
  <c r="H22" i="67"/>
  <c r="H171" i="67"/>
  <c r="I171" i="67"/>
  <c r="H23" i="67"/>
  <c r="I23" i="67"/>
  <c r="K23" i="67"/>
  <c r="M23" i="67"/>
  <c r="H126" i="67"/>
  <c r="I126" i="67"/>
  <c r="H181" i="67"/>
  <c r="I181" i="67"/>
  <c r="H132" i="67"/>
  <c r="I132" i="67"/>
  <c r="H57" i="67"/>
  <c r="I57" i="67"/>
  <c r="H15" i="67"/>
  <c r="I15" i="67"/>
  <c r="K15" i="67"/>
  <c r="V15" i="67"/>
  <c r="W15" i="67"/>
  <c r="H173" i="67"/>
  <c r="I173" i="67"/>
  <c r="H69" i="67"/>
  <c r="I69" i="67"/>
  <c r="R47" i="67"/>
  <c r="M47" i="67"/>
  <c r="L47" i="67"/>
  <c r="K47" i="67"/>
  <c r="V47" i="67"/>
  <c r="W47" i="67"/>
  <c r="H47" i="67"/>
  <c r="I47" i="67"/>
  <c r="R96" i="67"/>
  <c r="M96" i="67"/>
  <c r="L96" i="67"/>
  <c r="K96" i="67"/>
  <c r="V96" i="67"/>
  <c r="W96" i="67"/>
  <c r="H96" i="67"/>
  <c r="I96" i="67"/>
  <c r="R63" i="67"/>
  <c r="M63" i="67"/>
  <c r="L63" i="67"/>
  <c r="K63" i="67"/>
  <c r="V63" i="67"/>
  <c r="W63" i="67"/>
  <c r="H63" i="67"/>
  <c r="I63" i="67"/>
  <c r="R153" i="67"/>
  <c r="M153" i="67"/>
  <c r="L153" i="67"/>
  <c r="K153" i="67"/>
  <c r="V153" i="67"/>
  <c r="W153" i="67"/>
  <c r="H153" i="67"/>
  <c r="I153" i="67"/>
  <c r="R159" i="67"/>
  <c r="K159" i="67"/>
  <c r="V159" i="67"/>
  <c r="W159" i="67"/>
  <c r="H159" i="67"/>
  <c r="I159" i="67"/>
  <c r="R88" i="67"/>
  <c r="M88" i="67"/>
  <c r="L88" i="67"/>
  <c r="K88" i="67"/>
  <c r="V88" i="67"/>
  <c r="W88" i="67"/>
  <c r="H88" i="67"/>
  <c r="I88" i="67"/>
  <c r="H27" i="67"/>
  <c r="I27" i="67"/>
  <c r="K27" i="67"/>
  <c r="V27" i="67"/>
  <c r="W27" i="67"/>
  <c r="R93" i="67"/>
  <c r="M93" i="67"/>
  <c r="L93" i="67"/>
  <c r="K93" i="67"/>
  <c r="V93" i="67"/>
  <c r="W93" i="67"/>
  <c r="H93" i="67"/>
  <c r="I93" i="67"/>
  <c r="R102" i="67"/>
  <c r="M102" i="67"/>
  <c r="L102" i="67"/>
  <c r="K102" i="67"/>
  <c r="V102" i="67"/>
  <c r="W102" i="67"/>
  <c r="H102" i="67"/>
  <c r="I102" i="67"/>
  <c r="R68" i="67"/>
  <c r="M68" i="67"/>
  <c r="L68" i="67"/>
  <c r="K68" i="67"/>
  <c r="V68" i="67"/>
  <c r="W68" i="67"/>
  <c r="H68" i="67"/>
  <c r="I68" i="67"/>
  <c r="R145" i="67"/>
  <c r="M145" i="67"/>
  <c r="L145" i="67"/>
  <c r="K145" i="67"/>
  <c r="V145" i="67"/>
  <c r="W145" i="67"/>
  <c r="H145" i="67"/>
  <c r="I145" i="67"/>
  <c r="R81" i="67"/>
  <c r="M81" i="67"/>
  <c r="L81" i="67"/>
  <c r="K81" i="67"/>
  <c r="V81" i="67"/>
  <c r="W81" i="67"/>
  <c r="H81" i="67"/>
  <c r="I81" i="67"/>
  <c r="H19" i="67"/>
  <c r="I19" i="67"/>
  <c r="K19" i="67"/>
  <c r="V19" i="67"/>
  <c r="W19" i="67"/>
  <c r="R161" i="67"/>
  <c r="K161" i="67"/>
  <c r="V161" i="67"/>
  <c r="W161" i="67"/>
  <c r="H161" i="67"/>
  <c r="I161" i="67"/>
  <c r="R136" i="67"/>
  <c r="M136" i="67"/>
  <c r="L136" i="67"/>
  <c r="K136" i="67"/>
  <c r="V136" i="67"/>
  <c r="W136" i="67"/>
  <c r="H136" i="67"/>
  <c r="I136" i="67"/>
  <c r="R75" i="67"/>
  <c r="M75" i="67"/>
  <c r="L75" i="67"/>
  <c r="K75" i="67"/>
  <c r="V75" i="67"/>
  <c r="W75" i="67"/>
  <c r="H75" i="67"/>
  <c r="I75" i="67"/>
  <c r="R55" i="67"/>
  <c r="K55" i="67"/>
  <c r="V55" i="67"/>
  <c r="W55" i="67"/>
  <c r="H55" i="67"/>
  <c r="I55" i="67"/>
  <c r="R49" i="67"/>
  <c r="K49" i="67"/>
  <c r="V49" i="67"/>
  <c r="W49" i="67"/>
  <c r="H49" i="67"/>
  <c r="I49" i="67"/>
  <c r="R134" i="67"/>
  <c r="M134" i="67"/>
  <c r="L134" i="67"/>
  <c r="K134" i="67"/>
  <c r="V134" i="67"/>
  <c r="W134" i="67"/>
  <c r="H134" i="67"/>
  <c r="I134" i="67"/>
  <c r="R150" i="67"/>
  <c r="M150" i="67"/>
  <c r="L150" i="67"/>
  <c r="K150" i="67"/>
  <c r="V150" i="67"/>
  <c r="W150" i="67"/>
  <c r="H150" i="67"/>
  <c r="I150" i="67"/>
  <c r="R165" i="67"/>
  <c r="K165" i="67"/>
  <c r="V165" i="67"/>
  <c r="W165" i="67"/>
  <c r="H165" i="67"/>
  <c r="I165" i="67"/>
  <c r="R46" i="67"/>
  <c r="M46" i="67"/>
  <c r="L46" i="67"/>
  <c r="K46" i="67"/>
  <c r="V46" i="67"/>
  <c r="W46" i="67"/>
  <c r="H46" i="67"/>
  <c r="I46" i="67"/>
  <c r="M30" i="67"/>
  <c r="L30" i="67"/>
  <c r="K30" i="67"/>
  <c r="V30" i="67"/>
  <c r="W30" i="67"/>
  <c r="H30" i="67"/>
  <c r="I30" i="67"/>
  <c r="R138" i="67"/>
  <c r="K138" i="67"/>
  <c r="V138" i="67"/>
  <c r="H138" i="67"/>
  <c r="I138" i="67"/>
  <c r="H10" i="67"/>
  <c r="I10" i="67"/>
  <c r="K10" i="67"/>
  <c r="M10" i="67"/>
  <c r="R180" i="67"/>
  <c r="M180" i="67"/>
  <c r="L180" i="67"/>
  <c r="K180" i="67"/>
  <c r="V180" i="67"/>
  <c r="W180" i="67"/>
  <c r="H180" i="67"/>
  <c r="I180" i="67"/>
  <c r="R51" i="67"/>
  <c r="M51" i="67"/>
  <c r="L51" i="67"/>
  <c r="K51" i="67"/>
  <c r="V51" i="67"/>
  <c r="W51" i="67"/>
  <c r="H51" i="67"/>
  <c r="I51" i="67"/>
  <c r="R148" i="67"/>
  <c r="M148" i="67"/>
  <c r="L148" i="67"/>
  <c r="K148" i="67"/>
  <c r="V148" i="67"/>
  <c r="W148" i="67"/>
  <c r="H148" i="67"/>
  <c r="I148" i="67"/>
  <c r="K14" i="67"/>
  <c r="V14" i="67"/>
  <c r="W14" i="67"/>
  <c r="H14" i="67"/>
  <c r="R100" i="67"/>
  <c r="M100" i="67"/>
  <c r="L100" i="67"/>
  <c r="K100" i="67"/>
  <c r="V100" i="67"/>
  <c r="W100" i="67"/>
  <c r="H100" i="67"/>
  <c r="I100" i="67"/>
  <c r="R137" i="67"/>
  <c r="M137" i="67"/>
  <c r="L137" i="67"/>
  <c r="K137" i="67"/>
  <c r="V137" i="67"/>
  <c r="W137" i="67"/>
  <c r="H137" i="67"/>
  <c r="I137" i="67"/>
  <c r="R135" i="67"/>
  <c r="M135" i="67"/>
  <c r="L135" i="67"/>
  <c r="K135" i="67"/>
  <c r="V135" i="67"/>
  <c r="W135" i="67"/>
  <c r="H135" i="67"/>
  <c r="I135" i="67"/>
  <c r="R78" i="67"/>
  <c r="M78" i="67"/>
  <c r="L78" i="67"/>
  <c r="K78" i="67"/>
  <c r="V78" i="67"/>
  <c r="W78" i="67"/>
  <c r="H78" i="67"/>
  <c r="I78" i="67"/>
  <c r="R92" i="67"/>
  <c r="M92" i="67"/>
  <c r="L92" i="67"/>
  <c r="K92" i="67"/>
  <c r="V92" i="67"/>
  <c r="W92" i="67"/>
  <c r="H92" i="67"/>
  <c r="I92" i="67"/>
  <c r="R140" i="67"/>
  <c r="M140" i="67"/>
  <c r="L140" i="67"/>
  <c r="K140" i="67"/>
  <c r="V140" i="67"/>
  <c r="H140" i="67"/>
  <c r="I140" i="67"/>
  <c r="R64" i="67"/>
  <c r="M64" i="67"/>
  <c r="L64" i="67"/>
  <c r="K64" i="67"/>
  <c r="V64" i="67"/>
  <c r="W64" i="67"/>
  <c r="H64" i="67"/>
  <c r="I64" i="67"/>
  <c r="R89" i="67"/>
  <c r="M89" i="67"/>
  <c r="L89" i="67"/>
  <c r="K89" i="67"/>
  <c r="V89" i="67"/>
  <c r="W89" i="67"/>
  <c r="H89" i="67"/>
  <c r="I89" i="67"/>
  <c r="R143" i="67"/>
  <c r="M143" i="67"/>
  <c r="L143" i="67"/>
  <c r="K143" i="67"/>
  <c r="V143" i="67"/>
  <c r="W143" i="67"/>
  <c r="H143" i="67"/>
  <c r="I143" i="67"/>
  <c r="R66" i="67"/>
  <c r="M66" i="67"/>
  <c r="L66" i="67"/>
  <c r="K66" i="67"/>
  <c r="V66" i="67"/>
  <c r="W66" i="67"/>
  <c r="H66" i="67"/>
  <c r="I66" i="67"/>
  <c r="R54" i="67"/>
  <c r="K54" i="67"/>
  <c r="V54" i="67"/>
  <c r="W54" i="67"/>
  <c r="H54" i="67"/>
  <c r="I54" i="67"/>
  <c r="R91" i="67"/>
  <c r="M91" i="67"/>
  <c r="L91" i="67"/>
  <c r="K91" i="67"/>
  <c r="V91" i="67"/>
  <c r="W91" i="67"/>
  <c r="H91" i="67"/>
  <c r="I91" i="67"/>
  <c r="R45" i="67"/>
  <c r="M45" i="67"/>
  <c r="L45" i="67"/>
  <c r="K45" i="67"/>
  <c r="V45" i="67"/>
  <c r="W45" i="67"/>
  <c r="H45" i="67"/>
  <c r="I45" i="67"/>
  <c r="R142" i="67"/>
  <c r="M142" i="67"/>
  <c r="L142" i="67"/>
  <c r="K142" i="67"/>
  <c r="V142" i="67"/>
  <c r="W142" i="67"/>
  <c r="H142" i="67"/>
  <c r="I142" i="67"/>
  <c r="R147" i="67"/>
  <c r="K147" i="67"/>
  <c r="V147" i="67"/>
  <c r="W147" i="67"/>
  <c r="H147" i="67"/>
  <c r="I147" i="67"/>
  <c r="R112" i="67"/>
  <c r="K112" i="67"/>
  <c r="V112" i="67"/>
  <c r="W112" i="67"/>
  <c r="H112" i="67"/>
  <c r="I112" i="67"/>
  <c r="R105" i="67"/>
  <c r="M105" i="67"/>
  <c r="L105" i="67"/>
  <c r="K105" i="67"/>
  <c r="V105" i="67"/>
  <c r="W105" i="67"/>
  <c r="H105" i="67"/>
  <c r="I105" i="67"/>
  <c r="R163" i="67"/>
  <c r="K163" i="67"/>
  <c r="V163" i="67"/>
  <c r="W163" i="67"/>
  <c r="H163" i="67"/>
  <c r="I163" i="67"/>
  <c r="H17" i="67"/>
  <c r="I17" i="67"/>
  <c r="K17" i="67"/>
  <c r="R56" i="67"/>
  <c r="M56" i="67"/>
  <c r="L56" i="67"/>
  <c r="K56" i="67"/>
  <c r="V56" i="67"/>
  <c r="W56" i="67"/>
  <c r="H56" i="67"/>
  <c r="I56" i="67"/>
  <c r="R130" i="67"/>
  <c r="M130" i="67"/>
  <c r="L130" i="67"/>
  <c r="K130" i="67"/>
  <c r="V130" i="67"/>
  <c r="W130" i="67"/>
  <c r="H130" i="67"/>
  <c r="I130" i="67"/>
  <c r="R164" i="67"/>
  <c r="K164" i="67"/>
  <c r="V164" i="67"/>
  <c r="W164" i="67"/>
  <c r="H164" i="67"/>
  <c r="I164" i="67"/>
  <c r="R179" i="67"/>
  <c r="M179" i="67"/>
  <c r="L179" i="67"/>
  <c r="K179" i="67"/>
  <c r="V179" i="67"/>
  <c r="W179" i="67"/>
  <c r="H179" i="67"/>
  <c r="I179" i="67"/>
  <c r="R114" i="67"/>
  <c r="M114" i="67"/>
  <c r="L114" i="67"/>
  <c r="K114" i="67"/>
  <c r="V114" i="67"/>
  <c r="W114" i="67"/>
  <c r="H114" i="67"/>
  <c r="I114" i="67"/>
  <c r="R172" i="67"/>
  <c r="K172" i="67"/>
  <c r="V172" i="67"/>
  <c r="W172" i="67"/>
  <c r="H172" i="67"/>
  <c r="I172" i="67"/>
  <c r="R170" i="67"/>
  <c r="K170" i="67"/>
  <c r="V170" i="67"/>
  <c r="W170" i="67"/>
  <c r="H170" i="67"/>
  <c r="I170" i="67"/>
  <c r="R115" i="67"/>
  <c r="M115" i="67"/>
  <c r="L115" i="67"/>
  <c r="K115" i="67"/>
  <c r="V115" i="67"/>
  <c r="W115" i="67"/>
  <c r="H115" i="67"/>
  <c r="I115" i="67"/>
  <c r="R119" i="67"/>
  <c r="M119" i="67"/>
  <c r="L119" i="67"/>
  <c r="K119" i="67"/>
  <c r="V119" i="67"/>
  <c r="W119" i="67"/>
  <c r="H119" i="67"/>
  <c r="I119" i="67"/>
  <c r="R182" i="67"/>
  <c r="M182" i="67"/>
  <c r="L182" i="67"/>
  <c r="K182" i="67"/>
  <c r="V182" i="67"/>
  <c r="W182" i="67"/>
  <c r="H182" i="67"/>
  <c r="I182" i="67"/>
  <c r="R103" i="67"/>
  <c r="M103" i="67"/>
  <c r="L103" i="67"/>
  <c r="K103" i="67"/>
  <c r="V103" i="67"/>
  <c r="W103" i="67"/>
  <c r="H103" i="67"/>
  <c r="I103" i="67"/>
  <c r="R121" i="67"/>
  <c r="M121" i="67"/>
  <c r="L121" i="67"/>
  <c r="K121" i="67"/>
  <c r="V121" i="67"/>
  <c r="W121" i="67"/>
  <c r="H121" i="67"/>
  <c r="I121" i="67"/>
  <c r="R128" i="67"/>
  <c r="M128" i="67"/>
  <c r="L128" i="67"/>
  <c r="K128" i="67"/>
  <c r="V128" i="67"/>
  <c r="W128" i="67"/>
  <c r="H128" i="67"/>
  <c r="I128" i="67"/>
  <c r="R39" i="67"/>
  <c r="H39" i="67"/>
  <c r="I39" i="67"/>
  <c r="R62" i="67"/>
  <c r="M62" i="67"/>
  <c r="L62" i="67"/>
  <c r="K62" i="67"/>
  <c r="V62" i="67"/>
  <c r="W62" i="67"/>
  <c r="H62" i="67"/>
  <c r="I62" i="67"/>
  <c r="R83" i="67"/>
  <c r="M83" i="67"/>
  <c r="L83" i="67"/>
  <c r="K83" i="67"/>
  <c r="V83" i="67"/>
  <c r="W83" i="67"/>
  <c r="H83" i="67"/>
  <c r="I83" i="67"/>
  <c r="R76" i="67"/>
  <c r="M76" i="67"/>
  <c r="L76" i="67"/>
  <c r="K76" i="67"/>
  <c r="V76" i="67"/>
  <c r="W76" i="67"/>
  <c r="H76" i="67"/>
  <c r="I76" i="67"/>
  <c r="R37" i="67"/>
  <c r="M37" i="67"/>
  <c r="L37" i="67"/>
  <c r="K37" i="67"/>
  <c r="V37" i="67"/>
  <c r="W37" i="67"/>
  <c r="H37" i="67"/>
  <c r="I37" i="67"/>
  <c r="R162" i="67"/>
  <c r="K162" i="67"/>
  <c r="V162" i="67"/>
  <c r="W162" i="67"/>
  <c r="H162" i="67"/>
  <c r="I162" i="67"/>
  <c r="R155" i="67"/>
  <c r="M155" i="67"/>
  <c r="L155" i="67"/>
  <c r="K155" i="67"/>
  <c r="V155" i="67"/>
  <c r="W155" i="67"/>
  <c r="H155" i="67"/>
  <c r="I155" i="67"/>
  <c r="R123" i="67"/>
  <c r="M123" i="67"/>
  <c r="L123" i="67"/>
  <c r="K123" i="67"/>
  <c r="V123" i="67"/>
  <c r="W123" i="67"/>
  <c r="H123" i="67"/>
  <c r="I123" i="67"/>
  <c r="R166" i="67"/>
  <c r="K166" i="67"/>
  <c r="V166" i="67"/>
  <c r="W166" i="67"/>
  <c r="H166" i="67"/>
  <c r="I166" i="67"/>
  <c r="R40" i="67"/>
  <c r="H40" i="67"/>
  <c r="I40" i="67"/>
  <c r="R48" i="67"/>
  <c r="M48" i="67"/>
  <c r="L48" i="67"/>
  <c r="K48" i="67"/>
  <c r="V48" i="67"/>
  <c r="W48" i="67"/>
  <c r="H48" i="67"/>
  <c r="I48" i="67"/>
  <c r="R111" i="67"/>
  <c r="M111" i="67"/>
  <c r="L111" i="67"/>
  <c r="K111" i="67"/>
  <c r="V111" i="67"/>
  <c r="W111" i="67"/>
  <c r="H111" i="67"/>
  <c r="I111" i="67"/>
  <c r="R127" i="67"/>
  <c r="M127" i="67"/>
  <c r="L127" i="67"/>
  <c r="K127" i="67"/>
  <c r="V127" i="67"/>
  <c r="W127" i="67"/>
  <c r="H127" i="67"/>
  <c r="I127" i="67"/>
  <c r="R53" i="67"/>
  <c r="M53" i="67"/>
  <c r="L53" i="67"/>
  <c r="K53" i="67"/>
  <c r="V53" i="67"/>
  <c r="W53" i="67"/>
  <c r="H53" i="67"/>
  <c r="I53" i="67"/>
  <c r="R101" i="67"/>
  <c r="M101" i="67"/>
  <c r="L101" i="67"/>
  <c r="K101" i="67"/>
  <c r="V101" i="67"/>
  <c r="W101" i="67"/>
  <c r="H101" i="67"/>
  <c r="I101" i="67"/>
  <c r="R95" i="67"/>
  <c r="M95" i="67"/>
  <c r="L95" i="67"/>
  <c r="K95" i="67"/>
  <c r="V95" i="67"/>
  <c r="W95" i="67"/>
  <c r="H95" i="67"/>
  <c r="I95" i="67"/>
  <c r="R41" i="67"/>
  <c r="M41" i="67"/>
  <c r="L41" i="67"/>
  <c r="K41" i="67"/>
  <c r="V41" i="67"/>
  <c r="W41" i="67"/>
  <c r="H41" i="67"/>
  <c r="I41" i="67"/>
  <c r="R85" i="67"/>
  <c r="M85" i="67"/>
  <c r="L85" i="67"/>
  <c r="K85" i="67"/>
  <c r="V85" i="67"/>
  <c r="W85" i="67"/>
  <c r="H85" i="67"/>
  <c r="I85" i="67"/>
  <c r="R117" i="67"/>
  <c r="K117" i="67"/>
  <c r="V117" i="67"/>
  <c r="W117" i="67"/>
  <c r="H117" i="67"/>
  <c r="I117" i="67"/>
  <c r="R167" i="67"/>
  <c r="K167" i="67"/>
  <c r="V167" i="67"/>
  <c r="W167" i="67"/>
  <c r="H167" i="67"/>
  <c r="I167" i="67"/>
  <c r="R178" i="67"/>
  <c r="M178" i="67"/>
  <c r="L178" i="67"/>
  <c r="K178" i="67"/>
  <c r="V178" i="67"/>
  <c r="W178" i="67"/>
  <c r="H178" i="67"/>
  <c r="I178" i="67"/>
  <c r="R33" i="67"/>
  <c r="M33" i="67"/>
  <c r="L33" i="67"/>
  <c r="K33" i="67"/>
  <c r="V33" i="67"/>
  <c r="W33" i="67"/>
  <c r="H33" i="67"/>
  <c r="I33" i="67"/>
  <c r="R110" i="67"/>
  <c r="M110" i="67"/>
  <c r="L110" i="67"/>
  <c r="K110" i="67"/>
  <c r="V110" i="67"/>
  <c r="W110" i="67"/>
  <c r="H110" i="67"/>
  <c r="I110" i="67"/>
  <c r="R50" i="67"/>
  <c r="M50" i="67"/>
  <c r="L50" i="67"/>
  <c r="K50" i="67"/>
  <c r="V50" i="67"/>
  <c r="W50" i="67"/>
  <c r="H50" i="67"/>
  <c r="I50" i="67"/>
  <c r="R77" i="67"/>
  <c r="M77" i="67"/>
  <c r="L77" i="67"/>
  <c r="K77" i="67"/>
  <c r="V77" i="67"/>
  <c r="W77" i="67"/>
  <c r="H77" i="67"/>
  <c r="I77" i="67"/>
  <c r="R90" i="67"/>
  <c r="M90" i="67"/>
  <c r="L90" i="67"/>
  <c r="K90" i="67"/>
  <c r="V90" i="67"/>
  <c r="W90" i="67"/>
  <c r="H90" i="67"/>
  <c r="I90" i="67"/>
  <c r="R44" i="67"/>
  <c r="K44" i="67"/>
  <c r="V44" i="67"/>
  <c r="W44" i="67"/>
  <c r="H44" i="67"/>
  <c r="I44" i="67"/>
  <c r="R60" i="67"/>
  <c r="M60" i="67"/>
  <c r="L60" i="67"/>
  <c r="K60" i="67"/>
  <c r="V60" i="67"/>
  <c r="W60" i="67"/>
  <c r="H60" i="67"/>
  <c r="I60" i="67"/>
  <c r="R118" i="67"/>
  <c r="M118" i="67"/>
  <c r="L118" i="67"/>
  <c r="K118" i="67"/>
  <c r="V118" i="67"/>
  <c r="W118" i="67"/>
  <c r="H118" i="67"/>
  <c r="I118" i="67"/>
  <c r="R72" i="67"/>
  <c r="M72" i="67"/>
  <c r="L72" i="67"/>
  <c r="K72" i="67"/>
  <c r="V72" i="67"/>
  <c r="W72" i="67"/>
  <c r="H72" i="67"/>
  <c r="I72" i="67"/>
  <c r="R58" i="67"/>
  <c r="K58" i="67"/>
  <c r="V58" i="67"/>
  <c r="W58" i="67"/>
  <c r="H58" i="67"/>
  <c r="I58" i="67"/>
  <c r="R174" i="67"/>
  <c r="M174" i="67"/>
  <c r="L174" i="67"/>
  <c r="K174" i="67"/>
  <c r="V174" i="67"/>
  <c r="W174" i="67"/>
  <c r="H174" i="67"/>
  <c r="I174" i="67"/>
  <c r="R122" i="67"/>
  <c r="M122" i="67"/>
  <c r="L122" i="67"/>
  <c r="K122" i="67"/>
  <c r="V122" i="67"/>
  <c r="W122" i="67"/>
  <c r="H122" i="67"/>
  <c r="I122" i="67"/>
  <c r="R131" i="67"/>
  <c r="M131" i="67"/>
  <c r="L131" i="67"/>
  <c r="K131" i="67"/>
  <c r="V131" i="67"/>
  <c r="W131" i="67"/>
  <c r="H131" i="67"/>
  <c r="I131" i="67"/>
  <c r="R113" i="67"/>
  <c r="M113" i="67"/>
  <c r="L113" i="67"/>
  <c r="K113" i="67"/>
  <c r="V113" i="67"/>
  <c r="W113" i="67"/>
  <c r="H113" i="67"/>
  <c r="I113" i="67"/>
  <c r="R86" i="67"/>
  <c r="M86" i="67"/>
  <c r="L86" i="67"/>
  <c r="K86" i="67"/>
  <c r="V86" i="67"/>
  <c r="W86" i="67"/>
  <c r="H86" i="67"/>
  <c r="I86" i="67"/>
  <c r="R80" i="67"/>
  <c r="M80" i="67"/>
  <c r="L80" i="67"/>
  <c r="K80" i="67"/>
  <c r="V80" i="67"/>
  <c r="W80" i="67"/>
  <c r="H80" i="67"/>
  <c r="I80" i="67"/>
  <c r="R38" i="67"/>
  <c r="M38" i="67"/>
  <c r="L38" i="67"/>
  <c r="K38" i="67"/>
  <c r="V38" i="67"/>
  <c r="W38" i="67"/>
  <c r="H38" i="67"/>
  <c r="I38" i="67"/>
  <c r="R104" i="67"/>
  <c r="M104" i="67"/>
  <c r="L104" i="67"/>
  <c r="K104" i="67"/>
  <c r="V104" i="67"/>
  <c r="W104" i="67"/>
  <c r="H104" i="67"/>
  <c r="I104" i="67"/>
  <c r="R99" i="67"/>
  <c r="M99" i="67"/>
  <c r="L99" i="67"/>
  <c r="K99" i="67"/>
  <c r="V99" i="67"/>
  <c r="W99" i="67"/>
  <c r="H99" i="67"/>
  <c r="I99" i="67"/>
  <c r="R141" i="67"/>
  <c r="M141" i="67"/>
  <c r="L141" i="67"/>
  <c r="K141" i="67"/>
  <c r="V141" i="67"/>
  <c r="W141" i="67"/>
  <c r="H141" i="67"/>
  <c r="I141" i="67"/>
  <c r="R139" i="67"/>
  <c r="M139" i="67"/>
  <c r="L139" i="67"/>
  <c r="K139" i="67"/>
  <c r="V139" i="67"/>
  <c r="W139" i="67"/>
  <c r="H139" i="67"/>
  <c r="I139" i="67"/>
  <c r="H28" i="67"/>
  <c r="I28" i="67"/>
  <c r="K28" i="67"/>
  <c r="V28" i="67"/>
  <c r="W28" i="67"/>
  <c r="R71" i="67"/>
  <c r="M71" i="67"/>
  <c r="L71" i="67"/>
  <c r="K71" i="67"/>
  <c r="V71" i="67"/>
  <c r="W71" i="67"/>
  <c r="H71" i="67"/>
  <c r="I71" i="67"/>
  <c r="R59" i="67"/>
  <c r="M59" i="67"/>
  <c r="L59" i="67"/>
  <c r="K59" i="67"/>
  <c r="V59" i="67"/>
  <c r="W59" i="67"/>
  <c r="H59" i="67"/>
  <c r="I59" i="67"/>
  <c r="R65" i="67"/>
  <c r="M65" i="67"/>
  <c r="L65" i="67"/>
  <c r="K65" i="67"/>
  <c r="V65" i="67"/>
  <c r="W65" i="67"/>
  <c r="H65" i="67"/>
  <c r="I65" i="67"/>
  <c r="R152" i="67"/>
  <c r="M152" i="67"/>
  <c r="L152" i="67"/>
  <c r="K152" i="67"/>
  <c r="V152" i="67"/>
  <c r="W152" i="67"/>
  <c r="H152" i="67"/>
  <c r="I152" i="67"/>
  <c r="R36" i="67"/>
  <c r="M36" i="67"/>
  <c r="L36" i="67"/>
  <c r="K36" i="67"/>
  <c r="V36" i="67"/>
  <c r="W36" i="67"/>
  <c r="H36" i="67"/>
  <c r="I36" i="67"/>
  <c r="R154" i="67"/>
  <c r="M154" i="67"/>
  <c r="L154" i="67"/>
  <c r="K154" i="67"/>
  <c r="V154" i="67"/>
  <c r="W154" i="67"/>
  <c r="H154" i="67"/>
  <c r="I154" i="67"/>
  <c r="R109" i="67"/>
  <c r="M109" i="67"/>
  <c r="L109" i="67"/>
  <c r="K109" i="67"/>
  <c r="V109" i="67"/>
  <c r="W109" i="67"/>
  <c r="H109" i="67"/>
  <c r="I109" i="67"/>
  <c r="R74" i="67"/>
  <c r="M74" i="67"/>
  <c r="L74" i="67"/>
  <c r="K74" i="67"/>
  <c r="V74" i="67"/>
  <c r="W74" i="67"/>
  <c r="H74" i="67"/>
  <c r="I74" i="67"/>
  <c r="R133" i="67"/>
  <c r="M133" i="67"/>
  <c r="L133" i="67"/>
  <c r="K133" i="67"/>
  <c r="V133" i="67"/>
  <c r="W133" i="67"/>
  <c r="H133" i="67"/>
  <c r="I133" i="67"/>
  <c r="R79" i="67"/>
  <c r="M79" i="67"/>
  <c r="L79" i="67"/>
  <c r="K79" i="67"/>
  <c r="V79" i="67"/>
  <c r="W79" i="67"/>
  <c r="H79" i="67"/>
  <c r="I79" i="67"/>
  <c r="R158" i="67"/>
  <c r="M158" i="67"/>
  <c r="L158" i="67"/>
  <c r="K158" i="67"/>
  <c r="V158" i="67"/>
  <c r="W158" i="67"/>
  <c r="H158" i="67"/>
  <c r="I158" i="67"/>
  <c r="R177" i="67"/>
  <c r="M177" i="67"/>
  <c r="L177" i="67"/>
  <c r="K177" i="67"/>
  <c r="V177" i="67"/>
  <c r="W177" i="67"/>
  <c r="H177" i="67"/>
  <c r="I177" i="67"/>
  <c r="R144" i="67"/>
  <c r="M144" i="67"/>
  <c r="L144" i="67"/>
  <c r="K144" i="67"/>
  <c r="V144" i="67"/>
  <c r="W144" i="67"/>
  <c r="H144" i="67"/>
  <c r="I144" i="67"/>
  <c r="R94" i="67"/>
  <c r="M94" i="67"/>
  <c r="L94" i="67"/>
  <c r="K94" i="67"/>
  <c r="V94" i="67"/>
  <c r="W94" i="67"/>
  <c r="H94" i="67"/>
  <c r="I94" i="67"/>
  <c r="H9" i="67"/>
  <c r="I9" i="67"/>
  <c r="K9" i="67"/>
  <c r="V9" i="67"/>
  <c r="W9" i="67"/>
  <c r="R84" i="67"/>
  <c r="K84" i="67"/>
  <c r="V84" i="67"/>
  <c r="W84" i="67"/>
  <c r="H84" i="67"/>
  <c r="I84" i="67"/>
  <c r="R124" i="67"/>
  <c r="M124" i="67"/>
  <c r="L124" i="67"/>
  <c r="K124" i="67"/>
  <c r="V124" i="67"/>
  <c r="W124" i="67"/>
  <c r="H124" i="67"/>
  <c r="I124" i="67"/>
  <c r="R151" i="67"/>
  <c r="M151" i="67"/>
  <c r="L151" i="67"/>
  <c r="K151" i="67"/>
  <c r="V151" i="67"/>
  <c r="W151" i="67"/>
  <c r="H151" i="67"/>
  <c r="I151" i="67"/>
  <c r="R82" i="67"/>
  <c r="M82" i="67"/>
  <c r="L82" i="67"/>
  <c r="K82" i="67"/>
  <c r="V82" i="67"/>
  <c r="W82" i="67"/>
  <c r="H82" i="67"/>
  <c r="I82" i="67"/>
  <c r="R34" i="67"/>
  <c r="M34" i="67"/>
  <c r="L34" i="67"/>
  <c r="K34" i="67"/>
  <c r="V34" i="67"/>
  <c r="W34" i="67"/>
  <c r="H34" i="67"/>
  <c r="I34" i="67"/>
  <c r="R73" i="67"/>
  <c r="M73" i="67"/>
  <c r="L73" i="67"/>
  <c r="K73" i="67"/>
  <c r="V73" i="67"/>
  <c r="W73" i="67"/>
  <c r="H73" i="67"/>
  <c r="I73" i="67"/>
  <c r="K8" i="67"/>
  <c r="V8" i="67"/>
  <c r="W8" i="67"/>
  <c r="H8" i="67"/>
  <c r="R125" i="67"/>
  <c r="K125" i="67"/>
  <c r="V125" i="67"/>
  <c r="W125" i="67"/>
  <c r="H125" i="67"/>
  <c r="I125" i="67"/>
  <c r="R97" i="67"/>
  <c r="M97" i="67"/>
  <c r="L97" i="67"/>
  <c r="K97" i="67"/>
  <c r="V97" i="67"/>
  <c r="W97" i="67"/>
  <c r="H97" i="67"/>
  <c r="I97" i="67"/>
  <c r="R67" i="67"/>
  <c r="K67" i="67"/>
  <c r="V67" i="67"/>
  <c r="W67" i="67"/>
  <c r="H67" i="67"/>
  <c r="I67" i="67"/>
  <c r="H13" i="67"/>
  <c r="I13" i="67"/>
  <c r="K13" i="67"/>
  <c r="R43" i="67"/>
  <c r="M43" i="67"/>
  <c r="L43" i="67"/>
  <c r="K43" i="67"/>
  <c r="V43" i="67"/>
  <c r="W43" i="67"/>
  <c r="H43" i="67"/>
  <c r="I43" i="67"/>
  <c r="R52" i="67"/>
  <c r="M52" i="67"/>
  <c r="L52" i="67"/>
  <c r="K52" i="67"/>
  <c r="V52" i="67"/>
  <c r="W52" i="67"/>
  <c r="H52" i="67"/>
  <c r="I52" i="67"/>
  <c r="R146" i="67"/>
  <c r="M146" i="67"/>
  <c r="L146" i="67"/>
  <c r="K146" i="67"/>
  <c r="V146" i="67"/>
  <c r="W146" i="67"/>
  <c r="H146" i="67"/>
  <c r="I146" i="67"/>
  <c r="R176" i="67"/>
  <c r="K176" i="67"/>
  <c r="V176" i="67"/>
  <c r="W176" i="67"/>
  <c r="H176" i="67"/>
  <c r="I176" i="67"/>
  <c r="R168" i="67"/>
  <c r="K168" i="67"/>
  <c r="V168" i="67"/>
  <c r="W168" i="67"/>
  <c r="H168" i="67"/>
  <c r="I168" i="67"/>
  <c r="R35" i="67"/>
  <c r="M35" i="67"/>
  <c r="L35" i="67"/>
  <c r="K35" i="67"/>
  <c r="V35" i="67"/>
  <c r="W35" i="67"/>
  <c r="H35" i="67"/>
  <c r="I35" i="67"/>
  <c r="R98" i="67"/>
  <c r="M98" i="67"/>
  <c r="L98" i="67"/>
  <c r="K98" i="67"/>
  <c r="V98" i="67"/>
  <c r="W98" i="67"/>
  <c r="H98" i="67"/>
  <c r="I98" i="67"/>
  <c r="R169" i="67"/>
  <c r="K169" i="67"/>
  <c r="V169" i="67"/>
  <c r="W169" i="67"/>
  <c r="H169" i="67"/>
  <c r="I169" i="67"/>
  <c r="H24" i="67"/>
  <c r="I24" i="67"/>
  <c r="K24" i="67"/>
  <c r="V24" i="67"/>
  <c r="W24" i="67"/>
  <c r="R107" i="67"/>
  <c r="M107" i="67"/>
  <c r="L107" i="67"/>
  <c r="K107" i="67"/>
  <c r="V107" i="67"/>
  <c r="W107" i="67"/>
  <c r="H107" i="67"/>
  <c r="I107" i="67"/>
  <c r="H18" i="67"/>
  <c r="I18" i="67"/>
  <c r="K18" i="67"/>
  <c r="V18" i="67"/>
  <c r="W18" i="67"/>
  <c r="R129" i="67"/>
  <c r="M129" i="67"/>
  <c r="L129" i="67"/>
  <c r="K129" i="67"/>
  <c r="V129" i="67"/>
  <c r="W129" i="67"/>
  <c r="H129" i="67"/>
  <c r="I129" i="67"/>
  <c r="R29" i="67"/>
  <c r="M29" i="67"/>
  <c r="L29" i="67"/>
  <c r="K29" i="67"/>
  <c r="V29" i="67"/>
  <c r="W29" i="67"/>
  <c r="H29" i="67"/>
  <c r="I29" i="67"/>
  <c r="K12" i="67"/>
  <c r="V12" i="67"/>
  <c r="W12" i="67"/>
  <c r="H12" i="67"/>
  <c r="R106" i="67"/>
  <c r="M106" i="67"/>
  <c r="L106" i="67"/>
  <c r="K106" i="67"/>
  <c r="V106" i="67"/>
  <c r="W106" i="67"/>
  <c r="H106" i="67"/>
  <c r="I106" i="67"/>
  <c r="R116" i="67"/>
  <c r="M116" i="67"/>
  <c r="L116" i="67"/>
  <c r="K116" i="67"/>
  <c r="V116" i="67"/>
  <c r="W116" i="67"/>
  <c r="H116" i="67"/>
  <c r="I116" i="67"/>
  <c r="R31" i="67"/>
  <c r="M31" i="67"/>
  <c r="L31" i="67"/>
  <c r="K31" i="67"/>
  <c r="V31" i="67"/>
  <c r="W31" i="67"/>
  <c r="H31" i="67"/>
  <c r="I31" i="67"/>
  <c r="R70" i="67"/>
  <c r="M70" i="67"/>
  <c r="L70" i="67"/>
  <c r="K70" i="67"/>
  <c r="V70" i="67"/>
  <c r="W70" i="67"/>
  <c r="H70" i="67"/>
  <c r="I70" i="67"/>
  <c r="H42" i="67"/>
  <c r="I42" i="67"/>
  <c r="K42" i="67"/>
  <c r="V42" i="67"/>
  <c r="W42" i="67"/>
  <c r="H120" i="67"/>
  <c r="I120" i="67"/>
  <c r="K120" i="67"/>
  <c r="H157" i="67"/>
  <c r="I157" i="67"/>
  <c r="K157" i="67"/>
  <c r="H26" i="67"/>
  <c r="I26" i="67"/>
  <c r="K26" i="67"/>
  <c r="M26" i="67"/>
  <c r="H61" i="67"/>
  <c r="I61" i="67"/>
  <c r="K61" i="67"/>
  <c r="V61" i="67"/>
  <c r="W61" i="67"/>
  <c r="H32" i="67"/>
  <c r="I32" i="67"/>
  <c r="K32" i="67"/>
  <c r="H156" i="67"/>
  <c r="I156" i="67"/>
  <c r="H21" i="67"/>
  <c r="I21" i="67"/>
  <c r="K21" i="67"/>
  <c r="V160" i="67"/>
  <c r="W160" i="67"/>
  <c r="H87" i="67"/>
  <c r="I87" i="67"/>
  <c r="K69" i="67"/>
  <c r="C4" i="67"/>
  <c r="R7" i="68"/>
  <c r="V7" i="68"/>
  <c r="W7" i="68"/>
  <c r="R22" i="67"/>
  <c r="R11" i="67"/>
  <c r="L12" i="67"/>
  <c r="L14" i="67"/>
  <c r="L21" i="67"/>
  <c r="M21" i="67"/>
  <c r="R21" i="67"/>
  <c r="M20" i="67"/>
  <c r="L20" i="67"/>
  <c r="R20" i="67"/>
  <c r="R69" i="67"/>
  <c r="V69" i="67"/>
  <c r="W69" i="67"/>
  <c r="R18" i="67"/>
  <c r="V13" i="67"/>
  <c r="W13" i="67"/>
  <c r="L13" i="67"/>
  <c r="R13" i="67"/>
  <c r="R23" i="67"/>
  <c r="L23" i="67"/>
  <c r="R14" i="67"/>
  <c r="L19" i="67"/>
  <c r="V6" i="67"/>
  <c r="W6" i="67"/>
  <c r="V10" i="67"/>
  <c r="W10" i="67"/>
  <c r="V7" i="67"/>
  <c r="W7" i="67"/>
  <c r="L26" i="67"/>
  <c r="L18" i="67"/>
  <c r="M18" i="67"/>
  <c r="L22" i="67"/>
  <c r="M25" i="67"/>
  <c r="R25" i="67"/>
  <c r="M13" i="67"/>
  <c r="M19" i="67"/>
  <c r="R19" i="67"/>
  <c r="M14" i="67"/>
  <c r="L24" i="67"/>
  <c r="L9" i="67"/>
  <c r="V17" i="67"/>
  <c r="W17" i="67"/>
  <c r="L17" i="67"/>
  <c r="L15" i="67"/>
  <c r="R15" i="67"/>
  <c r="M15" i="67"/>
  <c r="R12" i="67"/>
  <c r="L28" i="67"/>
  <c r="R10" i="67"/>
  <c r="R27" i="67"/>
  <c r="L10" i="67"/>
  <c r="R28" i="67"/>
  <c r="L27" i="67"/>
  <c r="M17" i="67"/>
  <c r="R17" i="67"/>
  <c r="M28" i="67"/>
  <c r="R24" i="67"/>
  <c r="M24" i="67"/>
  <c r="M9" i="67"/>
  <c r="R9" i="67"/>
  <c r="M12" i="67"/>
  <c r="M27" i="67"/>
  <c r="L8" i="67"/>
  <c r="R8" i="67"/>
  <c r="M8" i="67"/>
  <c r="V132" i="67"/>
  <c r="W132" i="67"/>
  <c r="V126" i="67"/>
  <c r="W126" i="67"/>
  <c r="V149" i="67"/>
  <c r="W149" i="67"/>
  <c r="V25" i="67"/>
  <c r="W25" i="67"/>
  <c r="V156" i="67"/>
  <c r="W156" i="67"/>
  <c r="R61" i="67"/>
  <c r="L61" i="67"/>
  <c r="M61" i="67"/>
  <c r="R157" i="67"/>
  <c r="L157" i="67"/>
  <c r="V157" i="67"/>
  <c r="W157" i="67"/>
  <c r="M157" i="67"/>
  <c r="R42" i="67"/>
  <c r="L42" i="67"/>
  <c r="M42" i="67"/>
  <c r="V181" i="67"/>
  <c r="W181" i="67"/>
  <c r="V23" i="67"/>
  <c r="W23" i="67"/>
  <c r="V175" i="67"/>
  <c r="W175" i="67"/>
  <c r="V20" i="67"/>
  <c r="W20" i="67"/>
  <c r="V21" i="67"/>
  <c r="W21" i="67"/>
  <c r="R32" i="67"/>
  <c r="L32" i="67"/>
  <c r="V32" i="67"/>
  <c r="W32" i="67"/>
  <c r="M32" i="67"/>
  <c r="R26" i="67"/>
  <c r="V26" i="67"/>
  <c r="W26" i="67"/>
  <c r="R120" i="67"/>
  <c r="L120" i="67"/>
  <c r="V120" i="67"/>
  <c r="W120" i="67"/>
  <c r="M120" i="67"/>
  <c r="V22" i="67"/>
  <c r="W22" i="67"/>
  <c r="L11" i="65"/>
  <c r="M11" i="65"/>
  <c r="K20" i="65"/>
  <c r="V20" i="65"/>
  <c r="W20" i="65"/>
  <c r="K15" i="65"/>
  <c r="V15" i="65"/>
  <c r="W15" i="65"/>
  <c r="K7" i="65"/>
  <c r="V7" i="65"/>
  <c r="W7" i="65"/>
  <c r="K8" i="65"/>
  <c r="V8" i="65"/>
  <c r="W8" i="65"/>
  <c r="K6" i="65"/>
  <c r="V6" i="65"/>
  <c r="W6" i="65"/>
  <c r="K133" i="65"/>
  <c r="V133" i="65"/>
  <c r="W133" i="65"/>
  <c r="L133" i="65"/>
  <c r="M133" i="65"/>
  <c r="K105" i="65"/>
  <c r="L105" i="65"/>
  <c r="M105" i="65"/>
  <c r="K40" i="65"/>
  <c r="L40" i="65"/>
  <c r="M40" i="65"/>
  <c r="K72" i="65"/>
  <c r="L72" i="65"/>
  <c r="M72" i="65"/>
  <c r="K156" i="65"/>
  <c r="L156" i="65"/>
  <c r="M156" i="65"/>
  <c r="K147" i="65"/>
  <c r="V147" i="65"/>
  <c r="W147" i="65"/>
  <c r="L147" i="65"/>
  <c r="M147" i="65"/>
  <c r="K63" i="65"/>
  <c r="V63" i="65"/>
  <c r="W63" i="65"/>
  <c r="L63" i="65"/>
  <c r="M63" i="65"/>
  <c r="K16" i="65"/>
  <c r="M16" i="65"/>
  <c r="K68" i="65"/>
  <c r="V68" i="65"/>
  <c r="W68" i="65"/>
  <c r="L68" i="65"/>
  <c r="M68" i="65"/>
  <c r="K36" i="65"/>
  <c r="L36" i="65"/>
  <c r="M36" i="65"/>
  <c r="K50" i="65"/>
  <c r="L50" i="65"/>
  <c r="M50" i="65"/>
  <c r="K59" i="65"/>
  <c r="V59" i="65"/>
  <c r="W59" i="65"/>
  <c r="L59" i="65"/>
  <c r="M59" i="65"/>
  <c r="R59" i="65"/>
  <c r="H133" i="65"/>
  <c r="I133" i="65"/>
  <c r="H105" i="65"/>
  <c r="I105" i="65"/>
  <c r="H40" i="65"/>
  <c r="I40" i="65"/>
  <c r="H72" i="65"/>
  <c r="I72" i="65"/>
  <c r="H156" i="65"/>
  <c r="I156" i="65"/>
  <c r="H18" i="65"/>
  <c r="I18" i="65"/>
  <c r="K18" i="65"/>
  <c r="V18" i="65"/>
  <c r="W18" i="65"/>
  <c r="H24" i="65"/>
  <c r="I24" i="65"/>
  <c r="K24" i="65"/>
  <c r="R24" i="65"/>
  <c r="H147" i="65"/>
  <c r="I147" i="65"/>
  <c r="H63" i="65"/>
  <c r="I63" i="65"/>
  <c r="H21" i="65"/>
  <c r="I21" i="65"/>
  <c r="K21" i="65"/>
  <c r="V21" i="65"/>
  <c r="W21" i="65"/>
  <c r="H16" i="65"/>
  <c r="H68" i="65"/>
  <c r="I68" i="65"/>
  <c r="H59" i="65"/>
  <c r="I59" i="65"/>
  <c r="W154" i="65"/>
  <c r="R154" i="65"/>
  <c r="K154" i="65"/>
  <c r="H154" i="65"/>
  <c r="I154" i="65"/>
  <c r="R121" i="65"/>
  <c r="M121" i="65"/>
  <c r="L121" i="65"/>
  <c r="K121" i="65"/>
  <c r="V121" i="65"/>
  <c r="W121" i="65"/>
  <c r="H121" i="65"/>
  <c r="I121" i="65"/>
  <c r="R153" i="65"/>
  <c r="M153" i="65"/>
  <c r="L153" i="65"/>
  <c r="K153" i="65"/>
  <c r="V153" i="65"/>
  <c r="W153" i="65"/>
  <c r="H153" i="65"/>
  <c r="I153" i="65"/>
  <c r="R127" i="65"/>
  <c r="M127" i="65"/>
  <c r="L127" i="65"/>
  <c r="K127" i="65"/>
  <c r="H127" i="65"/>
  <c r="I127" i="65"/>
  <c r="R97" i="65"/>
  <c r="M97" i="65"/>
  <c r="L97" i="65"/>
  <c r="K97" i="65"/>
  <c r="V97" i="65"/>
  <c r="W97" i="65"/>
  <c r="H97" i="65"/>
  <c r="I97" i="65"/>
  <c r="R62" i="65"/>
  <c r="M62" i="65"/>
  <c r="L62" i="65"/>
  <c r="K62" i="65"/>
  <c r="H62" i="65"/>
  <c r="I62" i="65"/>
  <c r="R44" i="65"/>
  <c r="K44" i="65"/>
  <c r="H44" i="65"/>
  <c r="I44" i="65"/>
  <c r="H12" i="65"/>
  <c r="I12" i="65"/>
  <c r="K12" i="65"/>
  <c r="V12" i="65"/>
  <c r="W12" i="65"/>
  <c r="R86" i="65"/>
  <c r="M86" i="65"/>
  <c r="L86" i="65"/>
  <c r="K86" i="65"/>
  <c r="V86" i="65"/>
  <c r="W86" i="65"/>
  <c r="H86" i="65"/>
  <c r="I86" i="65"/>
  <c r="H26" i="65"/>
  <c r="I26" i="65"/>
  <c r="K26" i="65"/>
  <c r="V26" i="65"/>
  <c r="W26" i="65"/>
  <c r="R37" i="65"/>
  <c r="M37" i="65"/>
  <c r="L37" i="65"/>
  <c r="K37" i="65"/>
  <c r="H37" i="65"/>
  <c r="I37" i="65"/>
  <c r="R125" i="65"/>
  <c r="M125" i="65"/>
  <c r="L125" i="65"/>
  <c r="K125" i="65"/>
  <c r="V125" i="65"/>
  <c r="W125" i="65"/>
  <c r="H125" i="65"/>
  <c r="I125" i="65"/>
  <c r="R124" i="65"/>
  <c r="K124" i="65"/>
  <c r="H124" i="65"/>
  <c r="I124" i="65"/>
  <c r="H22" i="65"/>
  <c r="I22" i="65"/>
  <c r="K22" i="65"/>
  <c r="V22" i="65"/>
  <c r="W22" i="65"/>
  <c r="R43" i="65"/>
  <c r="L43" i="65"/>
  <c r="K43" i="65"/>
  <c r="V43" i="65"/>
  <c r="W43" i="65"/>
  <c r="H43" i="65"/>
  <c r="I43" i="65"/>
  <c r="H98" i="65"/>
  <c r="I98" i="65"/>
  <c r="K98" i="65"/>
  <c r="R158" i="65"/>
  <c r="K158" i="65"/>
  <c r="V158" i="65"/>
  <c r="W158" i="65"/>
  <c r="V156" i="65"/>
  <c r="W156" i="65"/>
  <c r="H158" i="65"/>
  <c r="I158" i="65"/>
  <c r="R128" i="65"/>
  <c r="M128" i="65"/>
  <c r="L128" i="65"/>
  <c r="K128" i="65"/>
  <c r="H128" i="65"/>
  <c r="I128" i="65"/>
  <c r="R132" i="65"/>
  <c r="M132" i="65"/>
  <c r="L132" i="65"/>
  <c r="K132" i="65"/>
  <c r="V132" i="65"/>
  <c r="W132" i="65"/>
  <c r="H132" i="65"/>
  <c r="I132" i="65"/>
  <c r="H27" i="65"/>
  <c r="I27" i="65"/>
  <c r="K27" i="65"/>
  <c r="V27" i="65"/>
  <c r="W27" i="65"/>
  <c r="R112" i="65"/>
  <c r="M112" i="65"/>
  <c r="L112" i="65"/>
  <c r="K112" i="65"/>
  <c r="V112" i="65"/>
  <c r="W112" i="65"/>
  <c r="H112" i="65"/>
  <c r="I112" i="65"/>
  <c r="R165" i="65"/>
  <c r="M165" i="65"/>
  <c r="L165" i="65"/>
  <c r="K165" i="65"/>
  <c r="H165" i="65"/>
  <c r="I165" i="65"/>
  <c r="H23" i="65"/>
  <c r="I23" i="65"/>
  <c r="K23" i="65"/>
  <c r="V23" i="65"/>
  <c r="W23" i="65"/>
  <c r="R111" i="65"/>
  <c r="M111" i="65"/>
  <c r="L111" i="65"/>
  <c r="K111" i="65"/>
  <c r="H111" i="65"/>
  <c r="I111" i="65"/>
  <c r="R48" i="65"/>
  <c r="M48" i="65"/>
  <c r="L48" i="65"/>
  <c r="K48" i="65"/>
  <c r="V48" i="65"/>
  <c r="W48" i="65"/>
  <c r="H48" i="65"/>
  <c r="I48" i="65"/>
  <c r="R175" i="65"/>
  <c r="M175" i="65"/>
  <c r="L175" i="65"/>
  <c r="K175" i="65"/>
  <c r="H175" i="65"/>
  <c r="I175" i="65"/>
  <c r="R70" i="65"/>
  <c r="M70" i="65"/>
  <c r="L70" i="65"/>
  <c r="K70" i="65"/>
  <c r="V70" i="65"/>
  <c r="W70" i="65"/>
  <c r="H70" i="65"/>
  <c r="I70" i="65"/>
  <c r="R56" i="65"/>
  <c r="M56" i="65"/>
  <c r="L56" i="65"/>
  <c r="K56" i="65"/>
  <c r="H56" i="65"/>
  <c r="I56" i="65"/>
  <c r="H14" i="65"/>
  <c r="I14" i="65"/>
  <c r="K14" i="65"/>
  <c r="R159" i="65"/>
  <c r="M159" i="65"/>
  <c r="L159" i="65"/>
  <c r="K159" i="65"/>
  <c r="V111" i="65"/>
  <c r="W111" i="65"/>
  <c r="H159" i="65"/>
  <c r="I159" i="65"/>
  <c r="R151" i="65"/>
  <c r="M151" i="65"/>
  <c r="L151" i="65"/>
  <c r="K151" i="65"/>
  <c r="H151" i="65"/>
  <c r="I151" i="65"/>
  <c r="R135" i="65"/>
  <c r="K135" i="65"/>
  <c r="V135" i="65"/>
  <c r="W135" i="65"/>
  <c r="H135" i="65"/>
  <c r="I135" i="65"/>
  <c r="R45" i="65"/>
  <c r="M45" i="65"/>
  <c r="L45" i="65"/>
  <c r="K45" i="65"/>
  <c r="V45" i="65"/>
  <c r="W45" i="65"/>
  <c r="H45" i="65"/>
  <c r="I45" i="65"/>
  <c r="R61" i="65"/>
  <c r="M61" i="65"/>
  <c r="L61" i="65"/>
  <c r="K61" i="65"/>
  <c r="H61" i="65"/>
  <c r="I61" i="65"/>
  <c r="R168" i="65"/>
  <c r="M168" i="65"/>
  <c r="L168" i="65"/>
  <c r="K168" i="65"/>
  <c r="V168" i="65"/>
  <c r="W168" i="65"/>
  <c r="H168" i="65"/>
  <c r="I168" i="65"/>
  <c r="R141" i="65"/>
  <c r="M141" i="65"/>
  <c r="L141" i="65"/>
  <c r="K141" i="65"/>
  <c r="H141" i="65"/>
  <c r="I141" i="65"/>
  <c r="R136" i="65"/>
  <c r="M136" i="65"/>
  <c r="L136" i="65"/>
  <c r="K136" i="65"/>
  <c r="V136" i="65"/>
  <c r="W136" i="65"/>
  <c r="H136" i="65"/>
  <c r="I136" i="65"/>
  <c r="R76" i="65"/>
  <c r="M76" i="65"/>
  <c r="L76" i="65"/>
  <c r="K76" i="65"/>
  <c r="H76" i="65"/>
  <c r="I76" i="65"/>
  <c r="R144" i="65"/>
  <c r="M144" i="65"/>
  <c r="L144" i="65"/>
  <c r="K144" i="65"/>
  <c r="H144" i="65"/>
  <c r="I144" i="65"/>
  <c r="R75" i="65"/>
  <c r="M75" i="65"/>
  <c r="L75" i="65"/>
  <c r="K75" i="65"/>
  <c r="V128" i="65"/>
  <c r="W128" i="65"/>
  <c r="H75" i="65"/>
  <c r="I75" i="65"/>
  <c r="R155" i="65"/>
  <c r="K155" i="65"/>
  <c r="H155" i="65"/>
  <c r="I155" i="65"/>
  <c r="R148" i="65"/>
  <c r="M148" i="65"/>
  <c r="L148" i="65"/>
  <c r="K148" i="65"/>
  <c r="H148" i="65"/>
  <c r="I148" i="65"/>
  <c r="R164" i="65"/>
  <c r="M164" i="65"/>
  <c r="L164" i="65"/>
  <c r="K164" i="65"/>
  <c r="V164" i="65"/>
  <c r="W164" i="65"/>
  <c r="H164" i="65"/>
  <c r="I164" i="65"/>
  <c r="R166" i="65"/>
  <c r="M166" i="65"/>
  <c r="L166" i="65"/>
  <c r="K166" i="65"/>
  <c r="V50" i="65"/>
  <c r="W50" i="65"/>
  <c r="H166" i="65"/>
  <c r="I166" i="65"/>
  <c r="R160" i="65"/>
  <c r="M160" i="65"/>
  <c r="L160" i="65"/>
  <c r="K160" i="65"/>
  <c r="V148" i="65"/>
  <c r="W148" i="65"/>
  <c r="H160" i="65"/>
  <c r="I160" i="65"/>
  <c r="R65" i="65"/>
  <c r="M65" i="65"/>
  <c r="L65" i="65"/>
  <c r="K65" i="65"/>
  <c r="H65" i="65"/>
  <c r="I65" i="65"/>
  <c r="R84" i="65"/>
  <c r="M84" i="65"/>
  <c r="L84" i="65"/>
  <c r="K84" i="65"/>
  <c r="V84" i="65"/>
  <c r="W84" i="65"/>
  <c r="H84" i="65"/>
  <c r="I84" i="65"/>
  <c r="R129" i="65"/>
  <c r="M129" i="65"/>
  <c r="L129" i="65"/>
  <c r="K129" i="65"/>
  <c r="V129" i="65"/>
  <c r="W129" i="65"/>
  <c r="H129" i="65"/>
  <c r="I129" i="65"/>
  <c r="R118" i="65"/>
  <c r="M118" i="65"/>
  <c r="L118" i="65"/>
  <c r="K118" i="65"/>
  <c r="V118" i="65"/>
  <c r="W118" i="65"/>
  <c r="H118" i="65"/>
  <c r="I118" i="65"/>
  <c r="R150" i="65"/>
  <c r="M150" i="65"/>
  <c r="L150" i="65"/>
  <c r="K150" i="65"/>
  <c r="V150" i="65"/>
  <c r="W150" i="65"/>
  <c r="H150" i="65"/>
  <c r="I150" i="65"/>
  <c r="R51" i="65"/>
  <c r="K51" i="65"/>
  <c r="V51" i="65"/>
  <c r="W51" i="65"/>
  <c r="H51" i="65"/>
  <c r="I51" i="65"/>
  <c r="R57" i="65"/>
  <c r="M57" i="65"/>
  <c r="L57" i="65"/>
  <c r="K57" i="65"/>
  <c r="V57" i="65"/>
  <c r="W57" i="65"/>
  <c r="H57" i="65"/>
  <c r="I57" i="65"/>
  <c r="R110" i="65"/>
  <c r="M110" i="65"/>
  <c r="L110" i="65"/>
  <c r="K110" i="65"/>
  <c r="H110" i="65"/>
  <c r="I110" i="65"/>
  <c r="V36" i="65"/>
  <c r="W36" i="65"/>
  <c r="H11" i="65"/>
  <c r="I11" i="65"/>
  <c r="K11" i="65"/>
  <c r="V11" i="65"/>
  <c r="W11" i="65"/>
  <c r="R85" i="65"/>
  <c r="M85" i="65"/>
  <c r="L85" i="65"/>
  <c r="K85" i="65"/>
  <c r="H85" i="65"/>
  <c r="I85" i="65"/>
  <c r="R119" i="65"/>
  <c r="M119" i="65"/>
  <c r="L119" i="65"/>
  <c r="K119" i="65"/>
  <c r="H119" i="65"/>
  <c r="I119" i="65"/>
  <c r="R122" i="65"/>
  <c r="M122" i="65"/>
  <c r="L122" i="65"/>
  <c r="K122" i="65"/>
  <c r="V122" i="65"/>
  <c r="W122" i="65"/>
  <c r="H122" i="65"/>
  <c r="I122" i="65"/>
  <c r="R89" i="65"/>
  <c r="M89" i="65"/>
  <c r="L89" i="65"/>
  <c r="K89" i="65"/>
  <c r="V89" i="65"/>
  <c r="W89" i="65"/>
  <c r="H89" i="65"/>
  <c r="I89" i="65"/>
  <c r="R99" i="65"/>
  <c r="K99" i="65"/>
  <c r="H99" i="65"/>
  <c r="I99" i="65"/>
  <c r="H13" i="65"/>
  <c r="I13" i="65"/>
  <c r="K13" i="65"/>
  <c r="V13" i="65"/>
  <c r="W13" i="65"/>
  <c r="R123" i="65"/>
  <c r="M123" i="65"/>
  <c r="L123" i="65"/>
  <c r="K123" i="65"/>
  <c r="V123" i="65"/>
  <c r="W123" i="65"/>
  <c r="H123" i="65"/>
  <c r="I123" i="65"/>
  <c r="R126" i="65"/>
  <c r="M126" i="65"/>
  <c r="L126" i="65"/>
  <c r="K126" i="65"/>
  <c r="V126" i="65"/>
  <c r="W126" i="65"/>
  <c r="H126" i="65"/>
  <c r="I126" i="65"/>
  <c r="R83" i="65"/>
  <c r="M83" i="65"/>
  <c r="L83" i="65"/>
  <c r="K83" i="65"/>
  <c r="H83" i="65"/>
  <c r="I83" i="65"/>
  <c r="R134" i="65"/>
  <c r="K134" i="65"/>
  <c r="H134" i="65"/>
  <c r="I134" i="65"/>
  <c r="R106" i="65"/>
  <c r="M106" i="65"/>
  <c r="L106" i="65"/>
  <c r="K106" i="65"/>
  <c r="V106" i="65"/>
  <c r="W106" i="65"/>
  <c r="H106" i="65"/>
  <c r="I106" i="65"/>
  <c r="R95" i="65"/>
  <c r="M95" i="65"/>
  <c r="L95" i="65"/>
  <c r="K95" i="65"/>
  <c r="H95" i="65"/>
  <c r="I95" i="65"/>
  <c r="R67" i="65"/>
  <c r="M67" i="65"/>
  <c r="L67" i="65"/>
  <c r="K67" i="65"/>
  <c r="H67" i="65"/>
  <c r="I67" i="65"/>
  <c r="R82" i="65"/>
  <c r="M82" i="65"/>
  <c r="L82" i="65"/>
  <c r="K82" i="65"/>
  <c r="H82" i="65"/>
  <c r="I82" i="65"/>
  <c r="R38" i="65"/>
  <c r="M38" i="65"/>
  <c r="L38" i="65"/>
  <c r="K38" i="65"/>
  <c r="H38" i="65"/>
  <c r="I38" i="65"/>
  <c r="R33" i="65"/>
  <c r="M33" i="65"/>
  <c r="L33" i="65"/>
  <c r="K33" i="65"/>
  <c r="V33" i="65"/>
  <c r="W33" i="65"/>
  <c r="H33" i="65"/>
  <c r="I33" i="65"/>
  <c r="R131" i="65"/>
  <c r="M131" i="65"/>
  <c r="L131" i="65"/>
  <c r="K131" i="65"/>
  <c r="V131" i="65"/>
  <c r="W131" i="65"/>
  <c r="H131" i="65"/>
  <c r="I131" i="65"/>
  <c r="R78" i="65"/>
  <c r="M78" i="65"/>
  <c r="L78" i="65"/>
  <c r="K78" i="65"/>
  <c r="V78" i="65"/>
  <c r="W78" i="65"/>
  <c r="H78" i="65"/>
  <c r="I78" i="65"/>
  <c r="R120" i="65"/>
  <c r="M120" i="65"/>
  <c r="L120" i="65"/>
  <c r="K120" i="65"/>
  <c r="V120" i="65"/>
  <c r="W120" i="65"/>
  <c r="H120" i="65"/>
  <c r="I120" i="65"/>
  <c r="R170" i="65"/>
  <c r="M170" i="65"/>
  <c r="L170" i="65"/>
  <c r="K170" i="65"/>
  <c r="V170" i="65"/>
  <c r="W170" i="65"/>
  <c r="H170" i="65"/>
  <c r="I170" i="65"/>
  <c r="R103" i="65"/>
  <c r="M103" i="65"/>
  <c r="L103" i="65"/>
  <c r="K103" i="65"/>
  <c r="V103" i="65"/>
  <c r="W103" i="65"/>
  <c r="H103" i="65"/>
  <c r="I103" i="65"/>
  <c r="R149" i="65"/>
  <c r="M149" i="65"/>
  <c r="L149" i="65"/>
  <c r="K149" i="65"/>
  <c r="V127" i="65"/>
  <c r="W127" i="65"/>
  <c r="H149" i="65"/>
  <c r="I149" i="65"/>
  <c r="R77" i="65"/>
  <c r="M77" i="65"/>
  <c r="L77" i="65"/>
  <c r="K77" i="65"/>
  <c r="H77" i="65"/>
  <c r="I77" i="65"/>
  <c r="R41" i="65"/>
  <c r="M41" i="65"/>
  <c r="L41" i="65"/>
  <c r="K41" i="65"/>
  <c r="V56" i="65"/>
  <c r="W56" i="65"/>
  <c r="H41" i="65"/>
  <c r="I41" i="65"/>
  <c r="R177" i="65"/>
  <c r="M177" i="65"/>
  <c r="L177" i="65"/>
  <c r="K177" i="65"/>
  <c r="V155" i="65"/>
  <c r="H177" i="65"/>
  <c r="I177" i="65"/>
  <c r="R102" i="65"/>
  <c r="M102" i="65"/>
  <c r="L102" i="65"/>
  <c r="K102" i="65"/>
  <c r="H102" i="65"/>
  <c r="I102" i="65"/>
  <c r="R60" i="65"/>
  <c r="M60" i="65"/>
  <c r="L60" i="65"/>
  <c r="K60" i="65"/>
  <c r="V60" i="65"/>
  <c r="W60" i="65"/>
  <c r="H60" i="65"/>
  <c r="I60" i="65"/>
  <c r="R171" i="65"/>
  <c r="M171" i="65"/>
  <c r="L171" i="65"/>
  <c r="K171" i="65"/>
  <c r="H171" i="65"/>
  <c r="I171" i="65"/>
  <c r="R145" i="65"/>
  <c r="M145" i="65"/>
  <c r="L145" i="65"/>
  <c r="K145" i="65"/>
  <c r="H145" i="65"/>
  <c r="I145" i="65"/>
  <c r="R138" i="65"/>
  <c r="M138" i="65"/>
  <c r="L138" i="65"/>
  <c r="K138" i="65"/>
  <c r="V138" i="65"/>
  <c r="W138" i="65"/>
  <c r="H138" i="65"/>
  <c r="I138" i="65"/>
  <c r="R92" i="65"/>
  <c r="M92" i="65"/>
  <c r="L92" i="65"/>
  <c r="K92" i="65"/>
  <c r="H92" i="65"/>
  <c r="I92" i="65"/>
  <c r="R142" i="65"/>
  <c r="M142" i="65"/>
  <c r="L142" i="65"/>
  <c r="K142" i="65"/>
  <c r="V142" i="65"/>
  <c r="W142" i="65"/>
  <c r="H142" i="65"/>
  <c r="I142" i="65"/>
  <c r="R173" i="65"/>
  <c r="M173" i="65"/>
  <c r="L173" i="65"/>
  <c r="K173" i="65"/>
  <c r="V72" i="65"/>
  <c r="W72" i="65"/>
  <c r="H173" i="65"/>
  <c r="I173" i="65"/>
  <c r="R81" i="65"/>
  <c r="M81" i="65"/>
  <c r="L81" i="65"/>
  <c r="K81" i="65"/>
  <c r="V62" i="65"/>
  <c r="W62" i="65"/>
  <c r="H81" i="65"/>
  <c r="I81" i="65"/>
  <c r="R100" i="65"/>
  <c r="M100" i="65"/>
  <c r="L100" i="65"/>
  <c r="K100" i="65"/>
  <c r="H100" i="65"/>
  <c r="I100" i="65"/>
  <c r="R58" i="65"/>
  <c r="K58" i="65"/>
  <c r="H58" i="65"/>
  <c r="I58" i="65"/>
  <c r="R115" i="65"/>
  <c r="M115" i="65"/>
  <c r="L115" i="65"/>
  <c r="K115" i="65"/>
  <c r="H115" i="65"/>
  <c r="I115" i="65"/>
  <c r="R55" i="65"/>
  <c r="M55" i="65"/>
  <c r="L55" i="65"/>
  <c r="K55" i="65"/>
  <c r="H55" i="65"/>
  <c r="I55" i="65"/>
  <c r="R167" i="65"/>
  <c r="M167" i="65"/>
  <c r="L167" i="65"/>
  <c r="K167" i="65"/>
  <c r="V167" i="65"/>
  <c r="W167" i="65"/>
  <c r="H167" i="65"/>
  <c r="I167" i="65"/>
  <c r="R80" i="65"/>
  <c r="M80" i="65"/>
  <c r="L80" i="65"/>
  <c r="K80" i="65"/>
  <c r="H80" i="65"/>
  <c r="I80" i="65"/>
  <c r="R64" i="65"/>
  <c r="M64" i="65"/>
  <c r="L64" i="65"/>
  <c r="K64" i="65"/>
  <c r="V85" i="65"/>
  <c r="W85" i="65"/>
  <c r="H64" i="65"/>
  <c r="I64" i="65"/>
  <c r="R146" i="65"/>
  <c r="M146" i="65"/>
  <c r="L146" i="65"/>
  <c r="K146" i="65"/>
  <c r="V146" i="65"/>
  <c r="W146" i="65"/>
  <c r="H146" i="65"/>
  <c r="I146" i="65"/>
  <c r="R93" i="65"/>
  <c r="M93" i="65"/>
  <c r="L93" i="65"/>
  <c r="K93" i="65"/>
  <c r="V93" i="65"/>
  <c r="W93" i="65"/>
  <c r="H93" i="65"/>
  <c r="I93" i="65"/>
  <c r="R39" i="65"/>
  <c r="M39" i="65"/>
  <c r="L39" i="65"/>
  <c r="K39" i="65"/>
  <c r="H39" i="65"/>
  <c r="I39" i="65"/>
  <c r="R34" i="65"/>
  <c r="M34" i="65"/>
  <c r="L34" i="65"/>
  <c r="K34" i="65"/>
  <c r="H34" i="65"/>
  <c r="I34" i="65"/>
  <c r="R163" i="65"/>
  <c r="M163" i="65"/>
  <c r="L163" i="65"/>
  <c r="K163" i="65"/>
  <c r="V40" i="65"/>
  <c r="W40" i="65"/>
  <c r="H163" i="65"/>
  <c r="I163" i="65"/>
  <c r="R66" i="65"/>
  <c r="M66" i="65"/>
  <c r="L66" i="65"/>
  <c r="K66" i="65"/>
  <c r="V66" i="65"/>
  <c r="W66" i="65"/>
  <c r="V39" i="65"/>
  <c r="W39" i="65"/>
  <c r="H66" i="65"/>
  <c r="I66" i="65"/>
  <c r="R53" i="65"/>
  <c r="M53" i="65"/>
  <c r="L53" i="65"/>
  <c r="K53" i="65"/>
  <c r="V151" i="65"/>
  <c r="W151" i="65"/>
  <c r="H53" i="65"/>
  <c r="I53" i="65"/>
  <c r="R73" i="65"/>
  <c r="M73" i="65"/>
  <c r="L73" i="65"/>
  <c r="K73" i="65"/>
  <c r="V73" i="65"/>
  <c r="W73" i="65"/>
  <c r="H73" i="65"/>
  <c r="I73" i="65"/>
  <c r="R30" i="65"/>
  <c r="M30" i="65"/>
  <c r="L30" i="65"/>
  <c r="K30" i="65"/>
  <c r="H30" i="65"/>
  <c r="I30" i="65"/>
  <c r="R169" i="65"/>
  <c r="M169" i="65"/>
  <c r="L169" i="65"/>
  <c r="K169" i="65"/>
  <c r="H169" i="65"/>
  <c r="I169" i="65"/>
  <c r="R49" i="65"/>
  <c r="K49" i="65"/>
  <c r="V49" i="65"/>
  <c r="W49" i="65"/>
  <c r="H49" i="65"/>
  <c r="I49" i="65"/>
  <c r="R140" i="65"/>
  <c r="M140" i="65"/>
  <c r="L140" i="65"/>
  <c r="K140" i="65"/>
  <c r="H140" i="65"/>
  <c r="I140" i="65"/>
  <c r="R71" i="65"/>
  <c r="M71" i="65"/>
  <c r="L71" i="65"/>
  <c r="K71" i="65"/>
  <c r="V71" i="65"/>
  <c r="W71" i="65"/>
  <c r="H71" i="65"/>
  <c r="I71" i="65"/>
  <c r="R143" i="65"/>
  <c r="M143" i="65"/>
  <c r="L143" i="65"/>
  <c r="K143" i="65"/>
  <c r="H143" i="65"/>
  <c r="I143" i="65"/>
  <c r="R176" i="65"/>
  <c r="M176" i="65"/>
  <c r="L176" i="65"/>
  <c r="K176" i="65"/>
  <c r="V100" i="65"/>
  <c r="W100" i="65"/>
  <c r="H176" i="65"/>
  <c r="I176" i="65"/>
  <c r="V165" i="65"/>
  <c r="W165" i="65"/>
  <c r="H25" i="65"/>
  <c r="I25" i="65"/>
  <c r="K25" i="65"/>
  <c r="V25" i="65"/>
  <c r="W25" i="65"/>
  <c r="R116" i="65"/>
  <c r="M116" i="65"/>
  <c r="L116" i="65"/>
  <c r="K116" i="65"/>
  <c r="V76" i="65"/>
  <c r="W76" i="65"/>
  <c r="H116" i="65"/>
  <c r="I116" i="65"/>
  <c r="R90" i="65"/>
  <c r="M90" i="65"/>
  <c r="L90" i="65"/>
  <c r="K90" i="65"/>
  <c r="V90" i="65"/>
  <c r="W90" i="65"/>
  <c r="H90" i="65"/>
  <c r="I90" i="65"/>
  <c r="R87" i="65"/>
  <c r="K87" i="65"/>
  <c r="V141" i="65"/>
  <c r="W141" i="65"/>
  <c r="H87" i="65"/>
  <c r="I87" i="65"/>
  <c r="R130" i="65"/>
  <c r="M130" i="65"/>
  <c r="L130" i="65"/>
  <c r="K130" i="65"/>
  <c r="H130" i="65"/>
  <c r="I130" i="65"/>
  <c r="R162" i="65"/>
  <c r="K162" i="65"/>
  <c r="V162" i="65"/>
  <c r="W162" i="65"/>
  <c r="H162" i="65"/>
  <c r="I162" i="65"/>
  <c r="R139" i="65"/>
  <c r="K139" i="65"/>
  <c r="V139" i="65"/>
  <c r="W139" i="65"/>
  <c r="H139" i="65"/>
  <c r="I139" i="65"/>
  <c r="R104" i="65"/>
  <c r="M104" i="65"/>
  <c r="L104" i="65"/>
  <c r="K104" i="65"/>
  <c r="H104" i="65"/>
  <c r="I104" i="65"/>
  <c r="R46" i="65"/>
  <c r="M46" i="65"/>
  <c r="L46" i="65"/>
  <c r="K46" i="65"/>
  <c r="V46" i="65"/>
  <c r="W46" i="65"/>
  <c r="V160" i="65"/>
  <c r="W160" i="65"/>
  <c r="H46" i="65"/>
  <c r="I46" i="65"/>
  <c r="R152" i="65"/>
  <c r="M152" i="65"/>
  <c r="L152" i="65"/>
  <c r="K152" i="65"/>
  <c r="H152" i="65"/>
  <c r="I152" i="65"/>
  <c r="R94" i="65"/>
  <c r="M94" i="65"/>
  <c r="L94" i="65"/>
  <c r="K94" i="65"/>
  <c r="H94" i="65"/>
  <c r="I94" i="65"/>
  <c r="R161" i="65"/>
  <c r="K161" i="65"/>
  <c r="H161" i="65"/>
  <c r="I161" i="65"/>
  <c r="H10" i="65"/>
  <c r="I10" i="65"/>
  <c r="K10" i="65"/>
  <c r="V10" i="65"/>
  <c r="W10" i="65"/>
  <c r="R107" i="65"/>
  <c r="M107" i="65"/>
  <c r="L107" i="65"/>
  <c r="K107" i="65"/>
  <c r="V107" i="65"/>
  <c r="W107" i="65"/>
  <c r="H107" i="65"/>
  <c r="I107" i="65"/>
  <c r="R178" i="65"/>
  <c r="M178" i="65"/>
  <c r="L178" i="65"/>
  <c r="K178" i="65"/>
  <c r="V178" i="65"/>
  <c r="W178" i="65"/>
  <c r="V166" i="65"/>
  <c r="W166" i="65"/>
  <c r="H178" i="65"/>
  <c r="I178" i="65"/>
  <c r="R157" i="65"/>
  <c r="M157" i="65"/>
  <c r="L157" i="65"/>
  <c r="K157" i="65"/>
  <c r="H157" i="65"/>
  <c r="I157" i="65"/>
  <c r="H29" i="65"/>
  <c r="I29" i="65"/>
  <c r="K29" i="65"/>
  <c r="V29" i="65"/>
  <c r="W29" i="65"/>
  <c r="R137" i="65"/>
  <c r="M137" i="65"/>
  <c r="L137" i="65"/>
  <c r="K137" i="65"/>
  <c r="H137" i="65"/>
  <c r="I137" i="65"/>
  <c r="R91" i="65"/>
  <c r="K91" i="65"/>
  <c r="H91" i="65"/>
  <c r="I91" i="65"/>
  <c r="R172" i="65"/>
  <c r="M172" i="65"/>
  <c r="L172" i="65"/>
  <c r="K172" i="65"/>
  <c r="H172" i="65"/>
  <c r="I172" i="65"/>
  <c r="R47" i="65"/>
  <c r="M47" i="65"/>
  <c r="L47" i="65"/>
  <c r="K47" i="65"/>
  <c r="V47" i="65"/>
  <c r="W47" i="65"/>
  <c r="V124" i="65"/>
  <c r="W124" i="65"/>
  <c r="H47" i="65"/>
  <c r="I47" i="65"/>
  <c r="R101" i="65"/>
  <c r="M101" i="65"/>
  <c r="L101" i="65"/>
  <c r="K101" i="65"/>
  <c r="V77" i="65"/>
  <c r="W77" i="65"/>
  <c r="H101" i="65"/>
  <c r="I101" i="65"/>
  <c r="R108" i="65"/>
  <c r="M108" i="65"/>
  <c r="L108" i="65"/>
  <c r="K108" i="65"/>
  <c r="V108" i="65"/>
  <c r="W108" i="65"/>
  <c r="V175" i="65"/>
  <c r="W175" i="65"/>
  <c r="H108" i="65"/>
  <c r="I108" i="65"/>
  <c r="R117" i="65"/>
  <c r="M117" i="65"/>
  <c r="L117" i="65"/>
  <c r="K117" i="65"/>
  <c r="V110" i="65"/>
  <c r="W110" i="65"/>
  <c r="H117" i="65"/>
  <c r="I117" i="65"/>
  <c r="R52" i="65"/>
  <c r="M52" i="65"/>
  <c r="L52" i="65"/>
  <c r="K52" i="65"/>
  <c r="V52" i="65"/>
  <c r="W52" i="65"/>
  <c r="V157" i="65"/>
  <c r="W157" i="65"/>
  <c r="H52" i="65"/>
  <c r="I52" i="65"/>
  <c r="R79" i="65"/>
  <c r="M79" i="65"/>
  <c r="L79" i="65"/>
  <c r="K79" i="65"/>
  <c r="V79" i="65"/>
  <c r="W79" i="65"/>
  <c r="H79" i="65"/>
  <c r="I79" i="65"/>
  <c r="R113" i="65"/>
  <c r="M113" i="65"/>
  <c r="L113" i="65"/>
  <c r="K113" i="65"/>
  <c r="V113" i="65"/>
  <c r="W113" i="65"/>
  <c r="V91" i="65"/>
  <c r="W91" i="65"/>
  <c r="H113" i="65"/>
  <c r="I113" i="65"/>
  <c r="R69" i="65"/>
  <c r="M69" i="65"/>
  <c r="L69" i="65"/>
  <c r="K69" i="65"/>
  <c r="V69" i="65"/>
  <c r="W69" i="65"/>
  <c r="H69" i="65"/>
  <c r="I69" i="65"/>
  <c r="R42" i="65"/>
  <c r="M42" i="65"/>
  <c r="L42" i="65"/>
  <c r="K42" i="65"/>
  <c r="H42" i="65"/>
  <c r="I42" i="65"/>
  <c r="R54" i="65"/>
  <c r="M54" i="65"/>
  <c r="L54" i="65"/>
  <c r="K54" i="65"/>
  <c r="V54" i="65"/>
  <c r="W54" i="65"/>
  <c r="H54" i="65"/>
  <c r="I54" i="65"/>
  <c r="R96" i="65"/>
  <c r="M96" i="65"/>
  <c r="L96" i="65"/>
  <c r="K96" i="65"/>
  <c r="V96" i="65"/>
  <c r="W96" i="65"/>
  <c r="H96" i="65"/>
  <c r="I96" i="65"/>
  <c r="H19" i="65"/>
  <c r="I19" i="65"/>
  <c r="K19" i="65"/>
  <c r="V19" i="65"/>
  <c r="W19" i="65"/>
  <c r="R174" i="65"/>
  <c r="M174" i="65"/>
  <c r="L174" i="65"/>
  <c r="K174" i="65"/>
  <c r="H174" i="65"/>
  <c r="I174" i="65"/>
  <c r="R31" i="65"/>
  <c r="M31" i="65"/>
  <c r="L31" i="65"/>
  <c r="K31" i="65"/>
  <c r="H31" i="65"/>
  <c r="I31" i="65"/>
  <c r="H28" i="65"/>
  <c r="I28" i="65"/>
  <c r="K28" i="65"/>
  <c r="V28" i="65"/>
  <c r="W28" i="65"/>
  <c r="R32" i="65"/>
  <c r="M32" i="65"/>
  <c r="L32" i="65"/>
  <c r="K32" i="65"/>
  <c r="V32" i="65"/>
  <c r="W32" i="65"/>
  <c r="V75" i="65"/>
  <c r="W75" i="65"/>
  <c r="H32" i="65"/>
  <c r="I32" i="65"/>
  <c r="R88" i="65"/>
  <c r="M88" i="65"/>
  <c r="L88" i="65"/>
  <c r="K88" i="65"/>
  <c r="V88" i="65"/>
  <c r="W88" i="65"/>
  <c r="H88" i="65"/>
  <c r="I88" i="65"/>
  <c r="H9" i="65"/>
  <c r="I9" i="65"/>
  <c r="K9" i="65"/>
  <c r="V9" i="65"/>
  <c r="W9" i="65"/>
  <c r="R35" i="65"/>
  <c r="M35" i="65"/>
  <c r="L35" i="65"/>
  <c r="K35" i="65"/>
  <c r="V35" i="65"/>
  <c r="W35" i="65"/>
  <c r="V94" i="65"/>
  <c r="W94" i="65"/>
  <c r="H35" i="65"/>
  <c r="I35" i="65"/>
  <c r="H74" i="65"/>
  <c r="I74" i="65"/>
  <c r="K74" i="65"/>
  <c r="H109" i="65"/>
  <c r="I109" i="65"/>
  <c r="K109" i="65"/>
  <c r="V109" i="65"/>
  <c r="W109" i="65"/>
  <c r="H114" i="65"/>
  <c r="I114" i="65"/>
  <c r="K114" i="65"/>
  <c r="V114" i="65"/>
  <c r="W114" i="65"/>
  <c r="H50" i="65"/>
  <c r="I50" i="65"/>
  <c r="H36" i="65"/>
  <c r="I36" i="65"/>
  <c r="V65" i="65"/>
  <c r="W65" i="65"/>
  <c r="H17" i="65"/>
  <c r="I17" i="65"/>
  <c r="K17" i="65"/>
  <c r="V17" i="65"/>
  <c r="W17" i="65"/>
  <c r="V105" i="65"/>
  <c r="W105" i="65"/>
  <c r="C4" i="65"/>
  <c r="K6" i="64"/>
  <c r="K12" i="64"/>
  <c r="K17" i="64"/>
  <c r="R174" i="64"/>
  <c r="R47" i="64"/>
  <c r="R48" i="64"/>
  <c r="R49" i="64"/>
  <c r="R50" i="64"/>
  <c r="R51" i="64"/>
  <c r="R52" i="64"/>
  <c r="R53" i="64"/>
  <c r="R54" i="64"/>
  <c r="R55" i="64"/>
  <c r="R56" i="64"/>
  <c r="R57" i="64"/>
  <c r="R58" i="64"/>
  <c r="R25" i="64"/>
  <c r="R59" i="64"/>
  <c r="R60" i="64"/>
  <c r="R61" i="64"/>
  <c r="R62" i="64"/>
  <c r="R63" i="64"/>
  <c r="R64" i="64"/>
  <c r="R65" i="64"/>
  <c r="R66" i="64"/>
  <c r="R67" i="64"/>
  <c r="R68" i="64"/>
  <c r="R69" i="64"/>
  <c r="R26" i="64"/>
  <c r="R70" i="64"/>
  <c r="R71" i="64"/>
  <c r="R27" i="64"/>
  <c r="R72" i="64"/>
  <c r="R73" i="64"/>
  <c r="R74" i="64"/>
  <c r="R75" i="64"/>
  <c r="R76" i="64"/>
  <c r="R77" i="64"/>
  <c r="R78" i="64"/>
  <c r="R79" i="64"/>
  <c r="R80" i="64"/>
  <c r="R81" i="64"/>
  <c r="R82" i="64"/>
  <c r="R83" i="64"/>
  <c r="R84" i="64"/>
  <c r="R85" i="64"/>
  <c r="R86" i="64"/>
  <c r="R87" i="64"/>
  <c r="R88" i="64"/>
  <c r="R89" i="64"/>
  <c r="R90" i="64"/>
  <c r="R91" i="64"/>
  <c r="R92" i="64"/>
  <c r="R93" i="64"/>
  <c r="R94" i="64"/>
  <c r="R95" i="64"/>
  <c r="R96" i="64"/>
  <c r="R97" i="64"/>
  <c r="R98" i="64"/>
  <c r="R99" i="64"/>
  <c r="R100" i="64"/>
  <c r="R101" i="64"/>
  <c r="R102" i="64"/>
  <c r="R103" i="64"/>
  <c r="R104" i="64"/>
  <c r="R105" i="64"/>
  <c r="R106" i="64"/>
  <c r="R107" i="64"/>
  <c r="R108" i="64"/>
  <c r="R109" i="64"/>
  <c r="R110" i="64"/>
  <c r="R111" i="64"/>
  <c r="R112" i="64"/>
  <c r="R113" i="64"/>
  <c r="R114" i="64"/>
  <c r="R28" i="64"/>
  <c r="R115" i="64"/>
  <c r="R116" i="64"/>
  <c r="R29" i="64"/>
  <c r="R117" i="64"/>
  <c r="R118" i="64"/>
  <c r="R119" i="64"/>
  <c r="R120" i="64"/>
  <c r="R121" i="64"/>
  <c r="R122" i="64"/>
  <c r="R123" i="64"/>
  <c r="R124" i="64"/>
  <c r="R125" i="64"/>
  <c r="R30" i="64"/>
  <c r="R126" i="64"/>
  <c r="R127" i="64"/>
  <c r="R128" i="64"/>
  <c r="R129" i="64"/>
  <c r="R130" i="64"/>
  <c r="R131" i="64"/>
  <c r="R132" i="64"/>
  <c r="R133" i="64"/>
  <c r="R134" i="64"/>
  <c r="R135" i="64"/>
  <c r="R136" i="64"/>
  <c r="R137" i="64"/>
  <c r="R138" i="64"/>
  <c r="R139" i="64"/>
  <c r="R140" i="64"/>
  <c r="R141" i="64"/>
  <c r="R142" i="64"/>
  <c r="R143" i="64"/>
  <c r="R144" i="64"/>
  <c r="R145" i="64"/>
  <c r="R146" i="64"/>
  <c r="R147" i="64"/>
  <c r="R148" i="64"/>
  <c r="R149" i="64"/>
  <c r="R150" i="64"/>
  <c r="R151" i="64"/>
  <c r="R31" i="64"/>
  <c r="R152" i="64"/>
  <c r="R153" i="64"/>
  <c r="R154" i="64"/>
  <c r="R32" i="64"/>
  <c r="R155" i="64"/>
  <c r="R156" i="64"/>
  <c r="R157" i="64"/>
  <c r="R158" i="64"/>
  <c r="R159" i="64"/>
  <c r="R160" i="64"/>
  <c r="R161" i="64"/>
  <c r="R162" i="64"/>
  <c r="R163" i="64"/>
  <c r="R164" i="64"/>
  <c r="R165" i="64"/>
  <c r="R166" i="64"/>
  <c r="R167" i="64"/>
  <c r="R168" i="64"/>
  <c r="R33" i="64"/>
  <c r="R169" i="64"/>
  <c r="R170" i="64"/>
  <c r="R171" i="64"/>
  <c r="R172" i="64"/>
  <c r="H22" i="64"/>
  <c r="H27" i="64"/>
  <c r="H80" i="64"/>
  <c r="I80" i="64"/>
  <c r="H120" i="64"/>
  <c r="H153" i="64"/>
  <c r="H103" i="64"/>
  <c r="I103" i="64"/>
  <c r="H31" i="64"/>
  <c r="H13" i="64"/>
  <c r="I13" i="64"/>
  <c r="K13" i="64"/>
  <c r="R13" i="64"/>
  <c r="H15" i="64"/>
  <c r="H14" i="64"/>
  <c r="I14" i="64"/>
  <c r="K14" i="64"/>
  <c r="H8" i="64"/>
  <c r="H24" i="64"/>
  <c r="I24" i="64"/>
  <c r="K24" i="64"/>
  <c r="R24" i="64"/>
  <c r="H128" i="64"/>
  <c r="H16" i="64"/>
  <c r="I16" i="64"/>
  <c r="K16" i="64"/>
  <c r="V16" i="64"/>
  <c r="W16" i="64"/>
  <c r="H79" i="64"/>
  <c r="H145" i="64"/>
  <c r="I145" i="64"/>
  <c r="H151" i="64"/>
  <c r="H39" i="64"/>
  <c r="I39" i="64"/>
  <c r="H29" i="64"/>
  <c r="H174" i="64"/>
  <c r="I174" i="64"/>
  <c r="H44" i="64"/>
  <c r="H51" i="64"/>
  <c r="I51" i="64"/>
  <c r="H47" i="64"/>
  <c r="H49" i="64"/>
  <c r="I49" i="64"/>
  <c r="H10" i="64"/>
  <c r="I10" i="64"/>
  <c r="I120" i="64"/>
  <c r="K80" i="64"/>
  <c r="K120" i="64"/>
  <c r="V120" i="64"/>
  <c r="W120" i="64"/>
  <c r="K153" i="64"/>
  <c r="K103" i="64"/>
  <c r="K31" i="64"/>
  <c r="K128" i="64"/>
  <c r="K79" i="64"/>
  <c r="K145" i="64"/>
  <c r="K151" i="64"/>
  <c r="K39" i="64"/>
  <c r="K29" i="64"/>
  <c r="K174" i="64"/>
  <c r="K44" i="64"/>
  <c r="K51" i="64"/>
  <c r="K47" i="64"/>
  <c r="K49" i="64"/>
  <c r="K9" i="64"/>
  <c r="V9" i="64"/>
  <c r="W9" i="64"/>
  <c r="K57" i="64"/>
  <c r="K84" i="64"/>
  <c r="V84" i="64"/>
  <c r="K110" i="64"/>
  <c r="V110" i="64"/>
  <c r="K34" i="64"/>
  <c r="V34" i="64"/>
  <c r="M166" i="64"/>
  <c r="L166" i="64"/>
  <c r="K166" i="64"/>
  <c r="V166" i="64"/>
  <c r="W166" i="64"/>
  <c r="H166" i="64"/>
  <c r="I166" i="64"/>
  <c r="M83" i="64"/>
  <c r="L83" i="64"/>
  <c r="K83" i="64"/>
  <c r="V83" i="64"/>
  <c r="H83" i="64"/>
  <c r="I83" i="64"/>
  <c r="M63" i="64"/>
  <c r="L63" i="64"/>
  <c r="K63" i="64"/>
  <c r="V63" i="64"/>
  <c r="H63" i="64"/>
  <c r="I63" i="64"/>
  <c r="M69" i="64"/>
  <c r="L69" i="64"/>
  <c r="K69" i="64"/>
  <c r="V69" i="64"/>
  <c r="H69" i="64"/>
  <c r="I69" i="64"/>
  <c r="K60" i="64"/>
  <c r="V60" i="64"/>
  <c r="H60" i="64"/>
  <c r="I60" i="64"/>
  <c r="R46" i="64"/>
  <c r="M46" i="64"/>
  <c r="L46" i="64"/>
  <c r="K46" i="64"/>
  <c r="V46" i="64"/>
  <c r="H46" i="64"/>
  <c r="I46" i="64"/>
  <c r="M172" i="64"/>
  <c r="L172" i="64"/>
  <c r="K172" i="64"/>
  <c r="V172" i="64"/>
  <c r="H172" i="64"/>
  <c r="I172" i="64"/>
  <c r="M108" i="64"/>
  <c r="L108" i="64"/>
  <c r="K108" i="64"/>
  <c r="V108" i="64"/>
  <c r="W108" i="64"/>
  <c r="H108" i="64"/>
  <c r="I108" i="64"/>
  <c r="M54" i="64"/>
  <c r="L54" i="64"/>
  <c r="K54" i="64"/>
  <c r="V54" i="64"/>
  <c r="H54" i="64"/>
  <c r="I54" i="64"/>
  <c r="M135" i="64"/>
  <c r="L135" i="64"/>
  <c r="K135" i="64"/>
  <c r="V135" i="64"/>
  <c r="H135" i="64"/>
  <c r="I135" i="64"/>
  <c r="M149" i="64"/>
  <c r="L149" i="64"/>
  <c r="K149" i="64"/>
  <c r="V149" i="64"/>
  <c r="H149" i="64"/>
  <c r="I149" i="64"/>
  <c r="M94" i="64"/>
  <c r="L94" i="64"/>
  <c r="K94" i="64"/>
  <c r="V94" i="64"/>
  <c r="H94" i="64"/>
  <c r="I94" i="64"/>
  <c r="M96" i="64"/>
  <c r="L96" i="64"/>
  <c r="K96" i="64"/>
  <c r="V96" i="64"/>
  <c r="W96" i="64"/>
  <c r="H96" i="64"/>
  <c r="I96" i="64"/>
  <c r="M171" i="64"/>
  <c r="L171" i="64"/>
  <c r="K171" i="64"/>
  <c r="V171" i="64"/>
  <c r="H171" i="64"/>
  <c r="I171" i="64"/>
  <c r="M107" i="64"/>
  <c r="L107" i="64"/>
  <c r="K107" i="64"/>
  <c r="V107" i="64"/>
  <c r="H107" i="64"/>
  <c r="I107" i="64"/>
  <c r="M105" i="64"/>
  <c r="L105" i="64"/>
  <c r="K105" i="64"/>
  <c r="V105" i="64"/>
  <c r="W105" i="64"/>
  <c r="H105" i="64"/>
  <c r="I105" i="64"/>
  <c r="M102" i="64"/>
  <c r="L102" i="64"/>
  <c r="K102" i="64"/>
  <c r="V102" i="64"/>
  <c r="H102" i="64"/>
  <c r="I102" i="64"/>
  <c r="K52" i="64"/>
  <c r="V52" i="64"/>
  <c r="H52" i="64"/>
  <c r="I52" i="64"/>
  <c r="M28" i="64"/>
  <c r="L28" i="64"/>
  <c r="K28" i="64"/>
  <c r="V28" i="64"/>
  <c r="W28" i="64"/>
  <c r="H28" i="64"/>
  <c r="I28" i="64"/>
  <c r="M89" i="64"/>
  <c r="L89" i="64"/>
  <c r="K89" i="64"/>
  <c r="V89" i="64"/>
  <c r="H89" i="64"/>
  <c r="I89" i="64"/>
  <c r="R36" i="64"/>
  <c r="M36" i="64"/>
  <c r="L36" i="64"/>
  <c r="K36" i="64"/>
  <c r="V36" i="64"/>
  <c r="H36" i="64"/>
  <c r="I36" i="64"/>
  <c r="M140" i="64"/>
  <c r="L140" i="64"/>
  <c r="K140" i="64"/>
  <c r="V140" i="64"/>
  <c r="W140" i="64"/>
  <c r="H140" i="64"/>
  <c r="I140" i="64"/>
  <c r="K115" i="64"/>
  <c r="V115" i="64"/>
  <c r="H115" i="64"/>
  <c r="I115" i="64"/>
  <c r="M150" i="64"/>
  <c r="L150" i="64"/>
  <c r="K150" i="64"/>
  <c r="V150" i="64"/>
  <c r="H150" i="64"/>
  <c r="I150" i="64"/>
  <c r="M82" i="64"/>
  <c r="L82" i="64"/>
  <c r="K82" i="64"/>
  <c r="V82" i="64"/>
  <c r="W82" i="64"/>
  <c r="H82" i="64"/>
  <c r="I82" i="64"/>
  <c r="M81" i="64"/>
  <c r="L81" i="64"/>
  <c r="K81" i="64"/>
  <c r="V81" i="64"/>
  <c r="W81" i="64"/>
  <c r="H81" i="64"/>
  <c r="I81" i="64"/>
  <c r="M87" i="64"/>
  <c r="L87" i="64"/>
  <c r="K87" i="64"/>
  <c r="V87" i="64"/>
  <c r="H87" i="64"/>
  <c r="I87" i="64"/>
  <c r="H23" i="64"/>
  <c r="I23" i="64"/>
  <c r="K23" i="64"/>
  <c r="M156" i="64"/>
  <c r="L156" i="64"/>
  <c r="K156" i="64"/>
  <c r="V156" i="64"/>
  <c r="H156" i="64"/>
  <c r="I156" i="64"/>
  <c r="M106" i="64"/>
  <c r="L106" i="64"/>
  <c r="K106" i="64"/>
  <c r="V106" i="64"/>
  <c r="H106" i="64"/>
  <c r="I106" i="64"/>
  <c r="M169" i="64"/>
  <c r="L169" i="64"/>
  <c r="K169" i="64"/>
  <c r="V169" i="64"/>
  <c r="H169" i="64"/>
  <c r="I169" i="64"/>
  <c r="M114" i="64"/>
  <c r="L114" i="64"/>
  <c r="K114" i="64"/>
  <c r="V114" i="64"/>
  <c r="H114" i="64"/>
  <c r="I114" i="64"/>
  <c r="H21" i="64"/>
  <c r="I21" i="64"/>
  <c r="K21" i="64"/>
  <c r="M132" i="64"/>
  <c r="L132" i="64"/>
  <c r="K132" i="64"/>
  <c r="V132" i="64"/>
  <c r="W132" i="64"/>
  <c r="H132" i="64"/>
  <c r="I132" i="64"/>
  <c r="M116" i="64"/>
  <c r="L116" i="64"/>
  <c r="K116" i="64"/>
  <c r="V116" i="64"/>
  <c r="W116" i="64"/>
  <c r="H116" i="64"/>
  <c r="I116" i="64"/>
  <c r="M162" i="64"/>
  <c r="L162" i="64"/>
  <c r="K162" i="64"/>
  <c r="V162" i="64"/>
  <c r="H162" i="64"/>
  <c r="I162" i="64"/>
  <c r="M118" i="64"/>
  <c r="L118" i="64"/>
  <c r="K118" i="64"/>
  <c r="V118" i="64"/>
  <c r="W118" i="64"/>
  <c r="H118" i="64"/>
  <c r="I118" i="64"/>
  <c r="M101" i="64"/>
  <c r="L101" i="64"/>
  <c r="K101" i="64"/>
  <c r="V101" i="64"/>
  <c r="W101" i="64"/>
  <c r="H101" i="64"/>
  <c r="I101" i="64"/>
  <c r="M98" i="64"/>
  <c r="L98" i="64"/>
  <c r="K98" i="64"/>
  <c r="V98" i="64"/>
  <c r="W98" i="64"/>
  <c r="H98" i="64"/>
  <c r="I98" i="64"/>
  <c r="M72" i="64"/>
  <c r="L72" i="64"/>
  <c r="K72" i="64"/>
  <c r="V72" i="64"/>
  <c r="W72" i="64"/>
  <c r="H72" i="64"/>
  <c r="I72" i="64"/>
  <c r="H20" i="64"/>
  <c r="I20" i="64"/>
  <c r="K20" i="64"/>
  <c r="R20" i="64"/>
  <c r="M74" i="64"/>
  <c r="L74" i="64"/>
  <c r="K74" i="64"/>
  <c r="V74" i="64"/>
  <c r="H74" i="64"/>
  <c r="I74" i="64"/>
  <c r="M155" i="64"/>
  <c r="L155" i="64"/>
  <c r="K155" i="64"/>
  <c r="V155" i="64"/>
  <c r="H155" i="64"/>
  <c r="I155" i="64"/>
  <c r="M111" i="64"/>
  <c r="L111" i="64"/>
  <c r="K111" i="64"/>
  <c r="V111" i="64"/>
  <c r="H111" i="64"/>
  <c r="I111" i="64"/>
  <c r="M95" i="64"/>
  <c r="L95" i="64"/>
  <c r="K95" i="64"/>
  <c r="V95" i="64"/>
  <c r="H95" i="64"/>
  <c r="I95" i="64"/>
  <c r="M86" i="64"/>
  <c r="L86" i="64"/>
  <c r="K86" i="64"/>
  <c r="V86" i="64"/>
  <c r="H86" i="64"/>
  <c r="I86" i="64"/>
  <c r="M62" i="64"/>
  <c r="L62" i="64"/>
  <c r="K62" i="64"/>
  <c r="V62" i="64"/>
  <c r="H62" i="64"/>
  <c r="I62" i="64"/>
  <c r="M30" i="64"/>
  <c r="L30" i="64"/>
  <c r="K30" i="64"/>
  <c r="V30" i="64"/>
  <c r="H30" i="64"/>
  <c r="I30" i="64"/>
  <c r="K58" i="64"/>
  <c r="V58" i="64"/>
  <c r="H58" i="64"/>
  <c r="I58" i="64"/>
  <c r="M139" i="64"/>
  <c r="L139" i="64"/>
  <c r="K139" i="64"/>
  <c r="V139" i="64"/>
  <c r="H139" i="64"/>
  <c r="I139" i="64"/>
  <c r="R40" i="64"/>
  <c r="M40" i="64"/>
  <c r="L40" i="64"/>
  <c r="K40" i="64"/>
  <c r="V40" i="64"/>
  <c r="H40" i="64"/>
  <c r="I40" i="64"/>
  <c r="M164" i="64"/>
  <c r="L164" i="64"/>
  <c r="K164" i="64"/>
  <c r="V164" i="64"/>
  <c r="H164" i="64"/>
  <c r="I164" i="64"/>
  <c r="M59" i="64"/>
  <c r="L59" i="64"/>
  <c r="K59" i="64"/>
  <c r="V59" i="64"/>
  <c r="H59" i="64"/>
  <c r="I59" i="64"/>
  <c r="R37" i="64"/>
  <c r="M37" i="64"/>
  <c r="L37" i="64"/>
  <c r="K37" i="64"/>
  <c r="V37" i="64"/>
  <c r="H37" i="64"/>
  <c r="I37" i="64"/>
  <c r="M124" i="64"/>
  <c r="L124" i="64"/>
  <c r="K124" i="64"/>
  <c r="V124" i="64"/>
  <c r="H124" i="64"/>
  <c r="I124" i="64"/>
  <c r="H7" i="64"/>
  <c r="I7" i="64"/>
  <c r="K7" i="64"/>
  <c r="R7" i="64"/>
  <c r="R41" i="64"/>
  <c r="M41" i="64"/>
  <c r="L41" i="64"/>
  <c r="K41" i="64"/>
  <c r="V41" i="64"/>
  <c r="H41" i="64"/>
  <c r="I41" i="64"/>
  <c r="M75" i="64"/>
  <c r="L75" i="64"/>
  <c r="K75" i="64"/>
  <c r="V75" i="64"/>
  <c r="H75" i="64"/>
  <c r="I75" i="64"/>
  <c r="M93" i="64"/>
  <c r="L93" i="64"/>
  <c r="K93" i="64"/>
  <c r="V93" i="64"/>
  <c r="W93" i="64"/>
  <c r="H93" i="64"/>
  <c r="I93" i="64"/>
  <c r="M170" i="64"/>
  <c r="L170" i="64"/>
  <c r="K170" i="64"/>
  <c r="V170" i="64"/>
  <c r="W170" i="64"/>
  <c r="H170" i="64"/>
  <c r="I170" i="64"/>
  <c r="M147" i="64"/>
  <c r="L147" i="64"/>
  <c r="K147" i="64"/>
  <c r="V147" i="64"/>
  <c r="W147" i="64"/>
  <c r="H147" i="64"/>
  <c r="I147" i="64"/>
  <c r="M146" i="64"/>
  <c r="L146" i="64"/>
  <c r="K146" i="64"/>
  <c r="V146" i="64"/>
  <c r="W115" i="64"/>
  <c r="H146" i="64"/>
  <c r="I146" i="64"/>
  <c r="K133" i="64"/>
  <c r="V133" i="64"/>
  <c r="H133" i="64"/>
  <c r="I133" i="64"/>
  <c r="M126" i="64"/>
  <c r="L126" i="64"/>
  <c r="K126" i="64"/>
  <c r="V126" i="64"/>
  <c r="W114" i="64"/>
  <c r="H126" i="64"/>
  <c r="I126" i="64"/>
  <c r="M112" i="64"/>
  <c r="L112" i="64"/>
  <c r="K112" i="64"/>
  <c r="V112" i="64"/>
  <c r="W112" i="64"/>
  <c r="H112" i="64"/>
  <c r="I112" i="64"/>
  <c r="M91" i="64"/>
  <c r="L91" i="64"/>
  <c r="K91" i="64"/>
  <c r="V91" i="64"/>
  <c r="W91" i="64"/>
  <c r="H91" i="64"/>
  <c r="I91" i="64"/>
  <c r="M66" i="64"/>
  <c r="L66" i="64"/>
  <c r="K66" i="64"/>
  <c r="V66" i="64"/>
  <c r="H66" i="64"/>
  <c r="I66" i="64"/>
  <c r="M64" i="64"/>
  <c r="L64" i="64"/>
  <c r="K64" i="64"/>
  <c r="V64" i="64"/>
  <c r="H64" i="64"/>
  <c r="I64" i="64"/>
  <c r="M88" i="64"/>
  <c r="L88" i="64"/>
  <c r="K88" i="64"/>
  <c r="V88" i="64"/>
  <c r="H88" i="64"/>
  <c r="I88" i="64"/>
  <c r="M65" i="64"/>
  <c r="L65" i="64"/>
  <c r="K65" i="64"/>
  <c r="V65" i="64"/>
  <c r="H65" i="64"/>
  <c r="I65" i="64"/>
  <c r="M168" i="64"/>
  <c r="L168" i="64"/>
  <c r="K168" i="64"/>
  <c r="V168" i="64"/>
  <c r="H168" i="64"/>
  <c r="I168" i="64"/>
  <c r="M78" i="64"/>
  <c r="L78" i="64"/>
  <c r="K78" i="64"/>
  <c r="V78" i="64"/>
  <c r="H78" i="64"/>
  <c r="I78" i="64"/>
  <c r="M70" i="64"/>
  <c r="L70" i="64"/>
  <c r="K70" i="64"/>
  <c r="V70" i="64"/>
  <c r="H70" i="64"/>
  <c r="I70" i="64"/>
  <c r="M50" i="64"/>
  <c r="L50" i="64"/>
  <c r="K50" i="64"/>
  <c r="V50" i="64"/>
  <c r="H50" i="64"/>
  <c r="I50" i="64"/>
  <c r="M127" i="64"/>
  <c r="L127" i="64"/>
  <c r="K127" i="64"/>
  <c r="V127" i="64"/>
  <c r="W102" i="64"/>
  <c r="H127" i="64"/>
  <c r="I127" i="64"/>
  <c r="M26" i="64"/>
  <c r="L26" i="64"/>
  <c r="K26" i="64"/>
  <c r="V26" i="64"/>
  <c r="W26" i="64"/>
  <c r="H26" i="64"/>
  <c r="I26" i="64"/>
  <c r="M154" i="64"/>
  <c r="L154" i="64"/>
  <c r="K154" i="64"/>
  <c r="V154" i="64"/>
  <c r="H154" i="64"/>
  <c r="I154" i="64"/>
  <c r="M119" i="64"/>
  <c r="L119" i="64"/>
  <c r="K119" i="64"/>
  <c r="V119" i="64"/>
  <c r="H119" i="64"/>
  <c r="I119" i="64"/>
  <c r="M165" i="64"/>
  <c r="L165" i="64"/>
  <c r="K165" i="64"/>
  <c r="V165" i="64"/>
  <c r="W165" i="64"/>
  <c r="H165" i="64"/>
  <c r="I165" i="64"/>
  <c r="M141" i="64"/>
  <c r="L141" i="64"/>
  <c r="K141" i="64"/>
  <c r="V141" i="64"/>
  <c r="W141" i="64"/>
  <c r="H141" i="64"/>
  <c r="I141" i="64"/>
  <c r="M76" i="64"/>
  <c r="L76" i="64"/>
  <c r="K76" i="64"/>
  <c r="V76" i="64"/>
  <c r="H76" i="64"/>
  <c r="I76" i="64"/>
  <c r="M143" i="64"/>
  <c r="L143" i="64"/>
  <c r="K143" i="64"/>
  <c r="V143" i="64"/>
  <c r="H143" i="64"/>
  <c r="I143" i="64"/>
  <c r="M125" i="64"/>
  <c r="L125" i="64"/>
  <c r="K125" i="64"/>
  <c r="V125" i="64"/>
  <c r="W125" i="64"/>
  <c r="H125" i="64"/>
  <c r="I125" i="64"/>
  <c r="K142" i="64"/>
  <c r="V142" i="64"/>
  <c r="W142" i="64"/>
  <c r="H142" i="64"/>
  <c r="I142" i="64"/>
  <c r="K123" i="64"/>
  <c r="V123" i="64"/>
  <c r="W123" i="64"/>
  <c r="H123" i="64"/>
  <c r="I123" i="64"/>
  <c r="M113" i="64"/>
  <c r="L113" i="64"/>
  <c r="K113" i="64"/>
  <c r="V113" i="64"/>
  <c r="W113" i="64"/>
  <c r="H113" i="64"/>
  <c r="I113" i="64"/>
  <c r="R35" i="64"/>
  <c r="M35" i="64"/>
  <c r="L35" i="64"/>
  <c r="K35" i="64"/>
  <c r="V35" i="64"/>
  <c r="W35" i="64"/>
  <c r="H35" i="64"/>
  <c r="I35" i="64"/>
  <c r="M61" i="64"/>
  <c r="L61" i="64"/>
  <c r="K61" i="64"/>
  <c r="V61" i="64"/>
  <c r="W61" i="64"/>
  <c r="W88" i="64"/>
  <c r="H61" i="64"/>
  <c r="I61" i="64"/>
  <c r="R42" i="64"/>
  <c r="M42" i="64"/>
  <c r="L42" i="64"/>
  <c r="K42" i="64"/>
  <c r="V42" i="64"/>
  <c r="W42" i="64"/>
  <c r="W87" i="64"/>
  <c r="H42" i="64"/>
  <c r="I42" i="64"/>
  <c r="M85" i="64"/>
  <c r="L85" i="64"/>
  <c r="K85" i="64"/>
  <c r="V85" i="64"/>
  <c r="W85" i="64"/>
  <c r="W86" i="64"/>
  <c r="H85" i="64"/>
  <c r="I85" i="64"/>
  <c r="M152" i="64"/>
  <c r="L152" i="64"/>
  <c r="K152" i="64"/>
  <c r="V152" i="64"/>
  <c r="W152" i="64"/>
  <c r="H152" i="64"/>
  <c r="I152" i="64"/>
  <c r="M136" i="64"/>
  <c r="L136" i="64"/>
  <c r="K136" i="64"/>
  <c r="V136" i="64"/>
  <c r="W136" i="64"/>
  <c r="W84" i="64"/>
  <c r="H136" i="64"/>
  <c r="I136" i="64"/>
  <c r="M138" i="64"/>
  <c r="L138" i="64"/>
  <c r="K138" i="64"/>
  <c r="V138" i="64"/>
  <c r="W138" i="64"/>
  <c r="H138" i="64"/>
  <c r="I138" i="64"/>
  <c r="H18" i="64"/>
  <c r="I18" i="64"/>
  <c r="K18" i="64"/>
  <c r="M56" i="64"/>
  <c r="L56" i="64"/>
  <c r="K56" i="64"/>
  <c r="V56" i="64"/>
  <c r="W56" i="64"/>
  <c r="H56" i="64"/>
  <c r="I56" i="64"/>
  <c r="M25" i="64"/>
  <c r="L25" i="64"/>
  <c r="K25" i="64"/>
  <c r="V25" i="64"/>
  <c r="W25" i="64"/>
  <c r="H25" i="64"/>
  <c r="I25" i="64"/>
  <c r="M100" i="64"/>
  <c r="L100" i="64"/>
  <c r="K100" i="64"/>
  <c r="V100" i="64"/>
  <c r="W100" i="64"/>
  <c r="H100" i="64"/>
  <c r="I100" i="64"/>
  <c r="M129" i="64"/>
  <c r="L129" i="64"/>
  <c r="K129" i="64"/>
  <c r="V129" i="64"/>
  <c r="W129" i="64"/>
  <c r="H129" i="64"/>
  <c r="I129" i="64"/>
  <c r="M109" i="64"/>
  <c r="L109" i="64"/>
  <c r="K109" i="64"/>
  <c r="V109" i="64"/>
  <c r="W109" i="64"/>
  <c r="H109" i="64"/>
  <c r="I109" i="64"/>
  <c r="M73" i="64"/>
  <c r="L73" i="64"/>
  <c r="K73" i="64"/>
  <c r="V73" i="64"/>
  <c r="W73" i="64"/>
  <c r="H73" i="64"/>
  <c r="I73" i="64"/>
  <c r="M32" i="64"/>
  <c r="L32" i="64"/>
  <c r="K32" i="64"/>
  <c r="V32" i="64"/>
  <c r="W32" i="64"/>
  <c r="W74" i="64"/>
  <c r="H32" i="64"/>
  <c r="I32" i="64"/>
  <c r="M130" i="64"/>
  <c r="L130" i="64"/>
  <c r="K130" i="64"/>
  <c r="V130" i="64"/>
  <c r="W130" i="64"/>
  <c r="H130" i="64"/>
  <c r="I130" i="64"/>
  <c r="K68" i="64"/>
  <c r="V68" i="64"/>
  <c r="W68" i="64"/>
  <c r="H68" i="64"/>
  <c r="I68" i="64"/>
  <c r="K157" i="64"/>
  <c r="V157" i="64"/>
  <c r="W157" i="64"/>
  <c r="H157" i="64"/>
  <c r="I157" i="64"/>
  <c r="M122" i="64"/>
  <c r="L122" i="64"/>
  <c r="K122" i="64"/>
  <c r="V122" i="64"/>
  <c r="W122" i="64"/>
  <c r="W70" i="64"/>
  <c r="H122" i="64"/>
  <c r="I122" i="64"/>
  <c r="M33" i="64"/>
  <c r="L33" i="64"/>
  <c r="K33" i="64"/>
  <c r="V33" i="64"/>
  <c r="W33" i="64"/>
  <c r="H33" i="64"/>
  <c r="I33" i="64"/>
  <c r="K161" i="64"/>
  <c r="V161" i="64"/>
  <c r="W161" i="64"/>
  <c r="H161" i="64"/>
  <c r="I161" i="64"/>
  <c r="M97" i="64"/>
  <c r="L97" i="64"/>
  <c r="K97" i="64"/>
  <c r="V97" i="64"/>
  <c r="W97" i="64"/>
  <c r="H97" i="64"/>
  <c r="I97" i="64"/>
  <c r="M148" i="64"/>
  <c r="L148" i="64"/>
  <c r="K148" i="64"/>
  <c r="V148" i="64"/>
  <c r="W148" i="64"/>
  <c r="W66" i="64"/>
  <c r="H148" i="64"/>
  <c r="I148" i="64"/>
  <c r="M121" i="64"/>
  <c r="L121" i="64"/>
  <c r="K121" i="64"/>
  <c r="V121" i="64"/>
  <c r="W121" i="64"/>
  <c r="H121" i="64"/>
  <c r="I121" i="64"/>
  <c r="M48" i="64"/>
  <c r="L48" i="64"/>
  <c r="K48" i="64"/>
  <c r="V48" i="64"/>
  <c r="W48" i="64"/>
  <c r="W64" i="64"/>
  <c r="H48" i="64"/>
  <c r="I48" i="64"/>
  <c r="M158" i="64"/>
  <c r="L158" i="64"/>
  <c r="K158" i="64"/>
  <c r="V158" i="64"/>
  <c r="W158" i="64"/>
  <c r="W63" i="64"/>
  <c r="H158" i="64"/>
  <c r="I158" i="64"/>
  <c r="R45" i="64"/>
  <c r="K45" i="64"/>
  <c r="V45" i="64"/>
  <c r="W45" i="64"/>
  <c r="W62" i="64"/>
  <c r="H45" i="64"/>
  <c r="I45" i="64"/>
  <c r="R43" i="64"/>
  <c r="M43" i="64"/>
  <c r="L43" i="64"/>
  <c r="K43" i="64"/>
  <c r="V43" i="64"/>
  <c r="W43" i="64"/>
  <c r="W59" i="64"/>
  <c r="H43" i="64"/>
  <c r="I43" i="64"/>
  <c r="R38" i="64"/>
  <c r="M38" i="64"/>
  <c r="L38" i="64"/>
  <c r="K38" i="64"/>
  <c r="V38" i="64"/>
  <c r="W38" i="64"/>
  <c r="H38" i="64"/>
  <c r="I38" i="64"/>
  <c r="W58" i="64"/>
  <c r="H19" i="64"/>
  <c r="I19" i="64"/>
  <c r="K19" i="64"/>
  <c r="R19" i="64"/>
  <c r="M117" i="64"/>
  <c r="L117" i="64"/>
  <c r="K117" i="64"/>
  <c r="V117" i="64"/>
  <c r="W117" i="64"/>
  <c r="H117" i="64"/>
  <c r="I117" i="64"/>
  <c r="M104" i="64"/>
  <c r="L104" i="64"/>
  <c r="K104" i="64"/>
  <c r="V104" i="64"/>
  <c r="W104" i="64"/>
  <c r="H104" i="64"/>
  <c r="I104" i="64"/>
  <c r="M55" i="64"/>
  <c r="L55" i="64"/>
  <c r="K55" i="64"/>
  <c r="V55" i="64"/>
  <c r="W55" i="64"/>
  <c r="H55" i="64"/>
  <c r="I55" i="64"/>
  <c r="M134" i="64"/>
  <c r="L134" i="64"/>
  <c r="K134" i="64"/>
  <c r="V134" i="64"/>
  <c r="W134" i="64"/>
  <c r="H134" i="64"/>
  <c r="I134" i="64"/>
  <c r="L159" i="64"/>
  <c r="K159" i="64"/>
  <c r="V159" i="64"/>
  <c r="W159" i="64"/>
  <c r="W54" i="64"/>
  <c r="H159" i="64"/>
  <c r="I159" i="64"/>
  <c r="M53" i="64"/>
  <c r="L53" i="64"/>
  <c r="K53" i="64"/>
  <c r="V53" i="64"/>
  <c r="W53" i="64"/>
  <c r="W52" i="64"/>
  <c r="H53" i="64"/>
  <c r="I53" i="64"/>
  <c r="M144" i="64"/>
  <c r="L144" i="64"/>
  <c r="K144" i="64"/>
  <c r="V144" i="64"/>
  <c r="W144" i="64"/>
  <c r="H144" i="64"/>
  <c r="I144" i="64"/>
  <c r="M131" i="64"/>
  <c r="L131" i="64"/>
  <c r="K131" i="64"/>
  <c r="V131" i="64"/>
  <c r="W131" i="64"/>
  <c r="W50" i="64"/>
  <c r="H131" i="64"/>
  <c r="I131" i="64"/>
  <c r="M67" i="64"/>
  <c r="L67" i="64"/>
  <c r="K67" i="64"/>
  <c r="V67" i="64"/>
  <c r="W67" i="64"/>
  <c r="H67" i="64"/>
  <c r="I67" i="64"/>
  <c r="M77" i="64"/>
  <c r="L77" i="64"/>
  <c r="K77" i="64"/>
  <c r="V77" i="64"/>
  <c r="W77" i="64"/>
  <c r="H77" i="64"/>
  <c r="I77" i="64"/>
  <c r="K167" i="64"/>
  <c r="V167" i="64"/>
  <c r="W167" i="64"/>
  <c r="H167" i="64"/>
  <c r="I167" i="64"/>
  <c r="M137" i="64"/>
  <c r="L137" i="64"/>
  <c r="K137" i="64"/>
  <c r="V137" i="64"/>
  <c r="W137" i="64"/>
  <c r="W174" i="64"/>
  <c r="H137" i="64"/>
  <c r="I137" i="64"/>
  <c r="M99" i="64"/>
  <c r="L99" i="64"/>
  <c r="K99" i="64"/>
  <c r="V99" i="64"/>
  <c r="W99" i="64"/>
  <c r="H99" i="64"/>
  <c r="I99" i="64"/>
  <c r="M163" i="64"/>
  <c r="L163" i="64"/>
  <c r="K163" i="64"/>
  <c r="V163" i="64"/>
  <c r="W163" i="64"/>
  <c r="H163" i="64"/>
  <c r="I163" i="64"/>
  <c r="M160" i="64"/>
  <c r="L160" i="64"/>
  <c r="K160" i="64"/>
  <c r="V160" i="64"/>
  <c r="W160" i="64"/>
  <c r="H160" i="64"/>
  <c r="I160" i="64"/>
  <c r="M92" i="64"/>
  <c r="L92" i="64"/>
  <c r="K92" i="64"/>
  <c r="V92" i="64"/>
  <c r="W92" i="64"/>
  <c r="H92" i="64"/>
  <c r="I92" i="64"/>
  <c r="M90" i="64"/>
  <c r="L90" i="64"/>
  <c r="K90" i="64"/>
  <c r="V90" i="64"/>
  <c r="W90" i="64"/>
  <c r="W41" i="64"/>
  <c r="H90" i="64"/>
  <c r="I90" i="64"/>
  <c r="M71" i="64"/>
  <c r="L71" i="64"/>
  <c r="K71" i="64"/>
  <c r="V71" i="64"/>
  <c r="W71" i="64"/>
  <c r="W40" i="64"/>
  <c r="H71" i="64"/>
  <c r="I71" i="64"/>
  <c r="R34" i="64"/>
  <c r="M34" i="64"/>
  <c r="L34" i="64"/>
  <c r="H34" i="64"/>
  <c r="I34" i="64"/>
  <c r="H110" i="64"/>
  <c r="I110" i="64"/>
  <c r="H84" i="64"/>
  <c r="I84" i="64"/>
  <c r="V57" i="64"/>
  <c r="H57" i="64"/>
  <c r="I57" i="64"/>
  <c r="M9" i="64"/>
  <c r="H9" i="64"/>
  <c r="L9" i="64"/>
  <c r="W107" i="64"/>
  <c r="H11" i="64"/>
  <c r="I47" i="64"/>
  <c r="I44" i="64"/>
  <c r="I29" i="64"/>
  <c r="I151" i="64"/>
  <c r="I79" i="64"/>
  <c r="I128" i="64"/>
  <c r="I8" i="64"/>
  <c r="K8" i="64"/>
  <c r="V8" i="64"/>
  <c r="W8" i="64"/>
  <c r="I15" i="64"/>
  <c r="K15" i="64"/>
  <c r="I31" i="64"/>
  <c r="I153" i="64"/>
  <c r="K27" i="64"/>
  <c r="K10" i="64"/>
  <c r="V10" i="64"/>
  <c r="W10" i="64"/>
  <c r="C4" i="64"/>
  <c r="G19" i="63"/>
  <c r="G30" i="63"/>
  <c r="I5" i="63"/>
  <c r="I25" i="63"/>
  <c r="F168" i="63"/>
  <c r="G168" i="63"/>
  <c r="F167" i="63"/>
  <c r="G167" i="63"/>
  <c r="F166" i="63"/>
  <c r="G166" i="63"/>
  <c r="F165" i="63"/>
  <c r="G165" i="63"/>
  <c r="F164" i="63"/>
  <c r="G164" i="63"/>
  <c r="F163" i="63"/>
  <c r="G163" i="63"/>
  <c r="F162" i="63"/>
  <c r="G162" i="63"/>
  <c r="F161" i="63"/>
  <c r="G161" i="63"/>
  <c r="F160" i="63"/>
  <c r="G160" i="63"/>
  <c r="F159" i="63"/>
  <c r="G159" i="63"/>
  <c r="F158" i="63"/>
  <c r="G158" i="63"/>
  <c r="F157" i="63"/>
  <c r="G157" i="63"/>
  <c r="F156" i="63"/>
  <c r="G156" i="63"/>
  <c r="F21" i="63"/>
  <c r="G21" i="63"/>
  <c r="I21" i="63"/>
  <c r="F155" i="63"/>
  <c r="G155" i="63"/>
  <c r="F154" i="63"/>
  <c r="G154" i="63"/>
  <c r="F153" i="63"/>
  <c r="G153" i="63"/>
  <c r="F20" i="63"/>
  <c r="G20" i="63"/>
  <c r="I20" i="63"/>
  <c r="F152" i="63"/>
  <c r="G152" i="63"/>
  <c r="F150" i="63"/>
  <c r="G150" i="63"/>
  <c r="F149" i="63"/>
  <c r="G149" i="63"/>
  <c r="F148" i="63"/>
  <c r="G148" i="63"/>
  <c r="F147" i="63"/>
  <c r="G147" i="63"/>
  <c r="F146" i="63"/>
  <c r="G146" i="63"/>
  <c r="F15" i="63"/>
  <c r="G15" i="63"/>
  <c r="F14" i="63"/>
  <c r="G14" i="63"/>
  <c r="I14" i="63"/>
  <c r="T14" i="63"/>
  <c r="U14" i="63"/>
  <c r="F145" i="63"/>
  <c r="G145" i="63"/>
  <c r="F144" i="63"/>
  <c r="G144" i="63"/>
  <c r="F7" i="63"/>
  <c r="G7" i="63"/>
  <c r="F143" i="63"/>
  <c r="G143" i="63"/>
  <c r="F142" i="63"/>
  <c r="G142" i="63"/>
  <c r="F141" i="63"/>
  <c r="G141" i="63"/>
  <c r="F140" i="63"/>
  <c r="G140" i="63"/>
  <c r="F139" i="63"/>
  <c r="G139" i="63"/>
  <c r="F138" i="63"/>
  <c r="G138" i="63"/>
  <c r="F137" i="63"/>
  <c r="G137" i="63"/>
  <c r="F136" i="63"/>
  <c r="G136" i="63"/>
  <c r="F135" i="63"/>
  <c r="G135" i="63"/>
  <c r="F134" i="63"/>
  <c r="G134" i="63"/>
  <c r="F26" i="63"/>
  <c r="G26" i="63"/>
  <c r="I26" i="63"/>
  <c r="T26" i="63"/>
  <c r="U26" i="63"/>
  <c r="F133" i="63"/>
  <c r="G133" i="63"/>
  <c r="F132" i="63"/>
  <c r="G132" i="63"/>
  <c r="F131" i="63"/>
  <c r="G131" i="63"/>
  <c r="F130" i="63"/>
  <c r="G130" i="63"/>
  <c r="F129" i="63"/>
  <c r="G129" i="63"/>
  <c r="F128" i="63"/>
  <c r="G128" i="63"/>
  <c r="F127" i="63"/>
  <c r="G127" i="63"/>
  <c r="F126" i="63"/>
  <c r="G126" i="63"/>
  <c r="F125" i="63"/>
  <c r="G125" i="63"/>
  <c r="F124" i="63"/>
  <c r="G124" i="63"/>
  <c r="F123" i="63"/>
  <c r="G123" i="63"/>
  <c r="F121" i="63"/>
  <c r="G121" i="63"/>
  <c r="F120" i="63"/>
  <c r="G120" i="63"/>
  <c r="F119" i="63"/>
  <c r="G119" i="63"/>
  <c r="F116" i="63"/>
  <c r="G116" i="63"/>
  <c r="F115" i="63"/>
  <c r="G115" i="63"/>
  <c r="F114" i="63"/>
  <c r="G114" i="63"/>
  <c r="F113" i="63"/>
  <c r="G113" i="63"/>
  <c r="F10" i="63"/>
  <c r="G10" i="63"/>
  <c r="I10" i="63"/>
  <c r="T10" i="63"/>
  <c r="U10" i="63"/>
  <c r="F112" i="63"/>
  <c r="G112" i="63"/>
  <c r="F111" i="63"/>
  <c r="G111" i="63"/>
  <c r="F110" i="63"/>
  <c r="G110" i="63"/>
  <c r="F109" i="63"/>
  <c r="G109" i="63"/>
  <c r="F108" i="63"/>
  <c r="G108" i="63"/>
  <c r="F107" i="63"/>
  <c r="G107" i="63"/>
  <c r="F106" i="63"/>
  <c r="G106" i="63"/>
  <c r="F105" i="63"/>
  <c r="G105" i="63"/>
  <c r="F104" i="63"/>
  <c r="G104" i="63"/>
  <c r="F103" i="63"/>
  <c r="G103" i="63"/>
  <c r="F102" i="63"/>
  <c r="G102" i="63"/>
  <c r="F101" i="63"/>
  <c r="G101" i="63"/>
  <c r="F100" i="63"/>
  <c r="G100" i="63"/>
  <c r="F99" i="63"/>
  <c r="G99" i="63"/>
  <c r="F98" i="63"/>
  <c r="G98" i="63"/>
  <c r="F97" i="63"/>
  <c r="G97" i="63"/>
  <c r="F96" i="63"/>
  <c r="G96" i="63"/>
  <c r="F95" i="63"/>
  <c r="G95" i="63"/>
  <c r="F93" i="63"/>
  <c r="G93" i="63"/>
  <c r="F92" i="63"/>
  <c r="G92" i="63"/>
  <c r="F91" i="63"/>
  <c r="G91" i="63"/>
  <c r="F90" i="63"/>
  <c r="G90" i="63"/>
  <c r="F89" i="63"/>
  <c r="G89" i="63"/>
  <c r="F88" i="63"/>
  <c r="G88" i="63"/>
  <c r="F87" i="63"/>
  <c r="G87" i="63"/>
  <c r="F86" i="63"/>
  <c r="G86" i="63"/>
  <c r="F85" i="63"/>
  <c r="G85" i="63"/>
  <c r="F84" i="63"/>
  <c r="G84" i="63"/>
  <c r="F83" i="63"/>
  <c r="G83" i="63"/>
  <c r="F82" i="63"/>
  <c r="G82" i="63"/>
  <c r="F81" i="63"/>
  <c r="G81" i="63"/>
  <c r="F80" i="63"/>
  <c r="G80" i="63"/>
  <c r="F79" i="63"/>
  <c r="G79" i="63"/>
  <c r="F78" i="63"/>
  <c r="G78" i="63"/>
  <c r="F77" i="63"/>
  <c r="G77" i="63"/>
  <c r="F76" i="63"/>
  <c r="G76" i="63"/>
  <c r="F75" i="63"/>
  <c r="G75" i="63"/>
  <c r="F73" i="63"/>
  <c r="G73" i="63"/>
  <c r="F72" i="63"/>
  <c r="G72" i="63"/>
  <c r="F22" i="63"/>
  <c r="G22" i="63"/>
  <c r="I22" i="63"/>
  <c r="F70" i="63"/>
  <c r="G70" i="63"/>
  <c r="F69" i="63"/>
  <c r="G69" i="63"/>
  <c r="F6" i="63"/>
  <c r="G6" i="63"/>
  <c r="I6" i="63"/>
  <c r="T6" i="63"/>
  <c r="U6" i="63"/>
  <c r="F68" i="63"/>
  <c r="G68" i="63"/>
  <c r="F67" i="63"/>
  <c r="G67" i="63"/>
  <c r="F66" i="63"/>
  <c r="G66" i="63"/>
  <c r="F65" i="63"/>
  <c r="G65" i="63"/>
  <c r="F27" i="63"/>
  <c r="G27" i="63"/>
  <c r="F63" i="63"/>
  <c r="G63" i="63"/>
  <c r="F61" i="63"/>
  <c r="G61" i="63"/>
  <c r="F60" i="63"/>
  <c r="G60" i="63"/>
  <c r="F59" i="63"/>
  <c r="G59" i="63"/>
  <c r="F58" i="63"/>
  <c r="G58" i="63"/>
  <c r="F57" i="63"/>
  <c r="G57" i="63"/>
  <c r="F28" i="63"/>
  <c r="G28" i="63"/>
  <c r="I28" i="63"/>
  <c r="T28" i="63"/>
  <c r="U28" i="63"/>
  <c r="F56" i="63"/>
  <c r="G56" i="63"/>
  <c r="F55" i="63"/>
  <c r="G55" i="63"/>
  <c r="F54" i="63"/>
  <c r="G54" i="63"/>
  <c r="F53" i="63"/>
  <c r="G53" i="63"/>
  <c r="F51" i="63"/>
  <c r="G51" i="63"/>
  <c r="F50" i="63"/>
  <c r="G50" i="63"/>
  <c r="F49" i="63"/>
  <c r="G49" i="63"/>
  <c r="F29" i="63"/>
  <c r="G29" i="63"/>
  <c r="I29" i="63"/>
  <c r="F48" i="63"/>
  <c r="G48" i="63"/>
  <c r="F47" i="63"/>
  <c r="G47" i="63"/>
  <c r="F46" i="63"/>
  <c r="G46" i="63"/>
  <c r="F45" i="63"/>
  <c r="G45" i="63"/>
  <c r="F44" i="63"/>
  <c r="G44" i="63"/>
  <c r="F43" i="63"/>
  <c r="G43" i="63"/>
  <c r="F12" i="63"/>
  <c r="G12" i="63"/>
  <c r="F42" i="63"/>
  <c r="G42" i="63"/>
  <c r="F41" i="63"/>
  <c r="G41" i="63"/>
  <c r="F39" i="63"/>
  <c r="G39" i="63"/>
  <c r="F38" i="63"/>
  <c r="G38" i="63"/>
  <c r="F37" i="63"/>
  <c r="G37" i="63"/>
  <c r="F36" i="63"/>
  <c r="G36" i="63"/>
  <c r="F35" i="63"/>
  <c r="G35" i="63"/>
  <c r="F34" i="63"/>
  <c r="G34" i="63"/>
  <c r="F18" i="63"/>
  <c r="G18" i="63"/>
  <c r="F33" i="63"/>
  <c r="G33" i="63"/>
  <c r="F32" i="63"/>
  <c r="G32" i="63"/>
  <c r="F31" i="63"/>
  <c r="G31" i="63"/>
  <c r="F122" i="63"/>
  <c r="G122" i="63"/>
  <c r="F117" i="63"/>
  <c r="G117" i="63"/>
  <c r="F11" i="63"/>
  <c r="G11" i="63"/>
  <c r="I11" i="63"/>
  <c r="T11" i="63"/>
  <c r="U11" i="63"/>
  <c r="F74" i="63"/>
  <c r="G74" i="63"/>
  <c r="F71" i="63"/>
  <c r="G71" i="63"/>
  <c r="F64" i="63"/>
  <c r="G64" i="63"/>
  <c r="F52" i="63"/>
  <c r="G52" i="63"/>
  <c r="F40" i="63"/>
  <c r="G40" i="63"/>
  <c r="F23" i="63"/>
  <c r="G23" i="63"/>
  <c r="I23" i="63"/>
  <c r="T23" i="63"/>
  <c r="U23" i="63"/>
  <c r="F94" i="63"/>
  <c r="G94" i="63"/>
  <c r="F13" i="63"/>
  <c r="G13" i="63"/>
  <c r="I13" i="63"/>
  <c r="P13" i="63"/>
  <c r="F118" i="63"/>
  <c r="G118" i="63"/>
  <c r="F24" i="63"/>
  <c r="G24" i="63"/>
  <c r="I24" i="63"/>
  <c r="P24" i="63"/>
  <c r="F151" i="63"/>
  <c r="G151" i="63"/>
  <c r="F16" i="63"/>
  <c r="G16" i="63"/>
  <c r="I16" i="63"/>
  <c r="P16" i="63"/>
  <c r="F17" i="63"/>
  <c r="G17" i="63"/>
  <c r="F8" i="63"/>
  <c r="G8" i="63"/>
  <c r="I8" i="63"/>
  <c r="T8" i="63"/>
  <c r="U8" i="63"/>
  <c r="F169" i="63"/>
  <c r="G169" i="63"/>
  <c r="F30" i="63"/>
  <c r="J30" i="63"/>
  <c r="P168" i="63"/>
  <c r="K168" i="63"/>
  <c r="J168" i="63"/>
  <c r="I168" i="63"/>
  <c r="T168" i="63"/>
  <c r="U168" i="63"/>
  <c r="P167" i="63"/>
  <c r="K167" i="63"/>
  <c r="J167" i="63"/>
  <c r="I167" i="63"/>
  <c r="T167" i="63"/>
  <c r="U167" i="63"/>
  <c r="P166" i="63"/>
  <c r="K166" i="63"/>
  <c r="J166" i="63"/>
  <c r="I166" i="63"/>
  <c r="T166" i="63"/>
  <c r="U166" i="63"/>
  <c r="P165" i="63"/>
  <c r="I165" i="63"/>
  <c r="T165" i="63"/>
  <c r="U165" i="63"/>
  <c r="P164" i="63"/>
  <c r="K164" i="63"/>
  <c r="J164" i="63"/>
  <c r="I164" i="63"/>
  <c r="T164" i="63"/>
  <c r="U164" i="63"/>
  <c r="P163" i="63"/>
  <c r="K163" i="63"/>
  <c r="J163" i="63"/>
  <c r="I163" i="63"/>
  <c r="T163" i="63"/>
  <c r="U163" i="63"/>
  <c r="P162" i="63"/>
  <c r="K162" i="63"/>
  <c r="J162" i="63"/>
  <c r="I162" i="63"/>
  <c r="T162" i="63"/>
  <c r="U162" i="63"/>
  <c r="P161" i="63"/>
  <c r="K161" i="63"/>
  <c r="J161" i="63"/>
  <c r="I161" i="63"/>
  <c r="T161" i="63"/>
  <c r="U161" i="63"/>
  <c r="P160" i="63"/>
  <c r="K160" i="63"/>
  <c r="J160" i="63"/>
  <c r="I160" i="63"/>
  <c r="T160" i="63"/>
  <c r="U160" i="63"/>
  <c r="P159" i="63"/>
  <c r="K159" i="63"/>
  <c r="J159" i="63"/>
  <c r="I159" i="63"/>
  <c r="T159" i="63"/>
  <c r="U159" i="63"/>
  <c r="P158" i="63"/>
  <c r="K158" i="63"/>
  <c r="J158" i="63"/>
  <c r="I158" i="63"/>
  <c r="T158" i="63"/>
  <c r="U158" i="63"/>
  <c r="P157" i="63"/>
  <c r="K157" i="63"/>
  <c r="J157" i="63"/>
  <c r="I157" i="63"/>
  <c r="T157" i="63"/>
  <c r="U157" i="63"/>
  <c r="P156" i="63"/>
  <c r="K156" i="63"/>
  <c r="J156" i="63"/>
  <c r="I156" i="63"/>
  <c r="T156" i="63"/>
  <c r="U156" i="63"/>
  <c r="P155" i="63"/>
  <c r="K155" i="63"/>
  <c r="J155" i="63"/>
  <c r="I155" i="63"/>
  <c r="T155" i="63"/>
  <c r="U155" i="63"/>
  <c r="P154" i="63"/>
  <c r="K154" i="63"/>
  <c r="J154" i="63"/>
  <c r="I154" i="63"/>
  <c r="T154" i="63"/>
  <c r="U154" i="63"/>
  <c r="P153" i="63"/>
  <c r="K153" i="63"/>
  <c r="J153" i="63"/>
  <c r="I153" i="63"/>
  <c r="T153" i="63"/>
  <c r="U153" i="63"/>
  <c r="P152" i="63"/>
  <c r="I152" i="63"/>
  <c r="T152" i="63"/>
  <c r="U152" i="63"/>
  <c r="P150" i="63"/>
  <c r="K150" i="63"/>
  <c r="J150" i="63"/>
  <c r="I150" i="63"/>
  <c r="T150" i="63"/>
  <c r="U150" i="63"/>
  <c r="P149" i="63"/>
  <c r="K149" i="63"/>
  <c r="J149" i="63"/>
  <c r="I149" i="63"/>
  <c r="T149" i="63"/>
  <c r="U149" i="63"/>
  <c r="P148" i="63"/>
  <c r="K148" i="63"/>
  <c r="J148" i="63"/>
  <c r="I148" i="63"/>
  <c r="T148" i="63"/>
  <c r="U148" i="63"/>
  <c r="P147" i="63"/>
  <c r="I147" i="63"/>
  <c r="T147" i="63"/>
  <c r="U147" i="63"/>
  <c r="P146" i="63"/>
  <c r="K146" i="63"/>
  <c r="J146" i="63"/>
  <c r="I146" i="63"/>
  <c r="T146" i="63"/>
  <c r="U146" i="63"/>
  <c r="I15" i="63"/>
  <c r="T15" i="63"/>
  <c r="U15" i="63"/>
  <c r="P145" i="63"/>
  <c r="K145" i="63"/>
  <c r="J145" i="63"/>
  <c r="I145" i="63"/>
  <c r="T145" i="63"/>
  <c r="U145" i="63"/>
  <c r="P144" i="63"/>
  <c r="K144" i="63"/>
  <c r="J144" i="63"/>
  <c r="I144" i="63"/>
  <c r="T144" i="63"/>
  <c r="U144" i="63"/>
  <c r="I7" i="63"/>
  <c r="T7" i="63"/>
  <c r="U7" i="63"/>
  <c r="P143" i="63"/>
  <c r="K143" i="63"/>
  <c r="J143" i="63"/>
  <c r="I143" i="63"/>
  <c r="T143" i="63"/>
  <c r="U143" i="63"/>
  <c r="P142" i="63"/>
  <c r="K142" i="63"/>
  <c r="J142" i="63"/>
  <c r="I142" i="63"/>
  <c r="T142" i="63"/>
  <c r="U142" i="63"/>
  <c r="P141" i="63"/>
  <c r="K141" i="63"/>
  <c r="J141" i="63"/>
  <c r="I141" i="63"/>
  <c r="T141" i="63"/>
  <c r="U141" i="63"/>
  <c r="P140" i="63"/>
  <c r="K140" i="63"/>
  <c r="J140" i="63"/>
  <c r="I140" i="63"/>
  <c r="T140" i="63"/>
  <c r="U140" i="63"/>
  <c r="P139" i="63"/>
  <c r="K139" i="63"/>
  <c r="J139" i="63"/>
  <c r="I139" i="63"/>
  <c r="T139" i="63"/>
  <c r="U139" i="63"/>
  <c r="P138" i="63"/>
  <c r="K138" i="63"/>
  <c r="J138" i="63"/>
  <c r="I138" i="63"/>
  <c r="T138" i="63"/>
  <c r="U138" i="63"/>
  <c r="P137" i="63"/>
  <c r="K137" i="63"/>
  <c r="J137" i="63"/>
  <c r="I137" i="63"/>
  <c r="T137" i="63"/>
  <c r="U137" i="63"/>
  <c r="P136" i="63"/>
  <c r="K136" i="63"/>
  <c r="J136" i="63"/>
  <c r="I136" i="63"/>
  <c r="T136" i="63"/>
  <c r="U136" i="63"/>
  <c r="P135" i="63"/>
  <c r="K135" i="63"/>
  <c r="J135" i="63"/>
  <c r="I135" i="63"/>
  <c r="T135" i="63"/>
  <c r="U135" i="63"/>
  <c r="P134" i="63"/>
  <c r="K134" i="63"/>
  <c r="J134" i="63"/>
  <c r="I134" i="63"/>
  <c r="T134" i="63"/>
  <c r="U134" i="63"/>
  <c r="P133" i="63"/>
  <c r="K133" i="63"/>
  <c r="J133" i="63"/>
  <c r="I133" i="63"/>
  <c r="T133" i="63"/>
  <c r="U133" i="63"/>
  <c r="P132" i="63"/>
  <c r="K132" i="63"/>
  <c r="J132" i="63"/>
  <c r="I132" i="63"/>
  <c r="T132" i="63"/>
  <c r="U132" i="63"/>
  <c r="P131" i="63"/>
  <c r="K131" i="63"/>
  <c r="J131" i="63"/>
  <c r="I131" i="63"/>
  <c r="T131" i="63"/>
  <c r="U131" i="63"/>
  <c r="P130" i="63"/>
  <c r="K130" i="63"/>
  <c r="J130" i="63"/>
  <c r="I130" i="63"/>
  <c r="T130" i="63"/>
  <c r="U130" i="63"/>
  <c r="P129" i="63"/>
  <c r="K129" i="63"/>
  <c r="J129" i="63"/>
  <c r="I129" i="63"/>
  <c r="T129" i="63"/>
  <c r="U129" i="63"/>
  <c r="P128" i="63"/>
  <c r="K128" i="63"/>
  <c r="J128" i="63"/>
  <c r="I128" i="63"/>
  <c r="T128" i="63"/>
  <c r="U128" i="63"/>
  <c r="P127" i="63"/>
  <c r="K127" i="63"/>
  <c r="J127" i="63"/>
  <c r="I127" i="63"/>
  <c r="T127" i="63"/>
  <c r="U127" i="63"/>
  <c r="P126" i="63"/>
  <c r="K126" i="63"/>
  <c r="J126" i="63"/>
  <c r="I126" i="63"/>
  <c r="T126" i="63"/>
  <c r="U126" i="63"/>
  <c r="P125" i="63"/>
  <c r="K125" i="63"/>
  <c r="J125" i="63"/>
  <c r="I125" i="63"/>
  <c r="T125" i="63"/>
  <c r="U125" i="63"/>
  <c r="P124" i="63"/>
  <c r="K124" i="63"/>
  <c r="J124" i="63"/>
  <c r="I124" i="63"/>
  <c r="T124" i="63"/>
  <c r="U124" i="63"/>
  <c r="P123" i="63"/>
  <c r="K123" i="63"/>
  <c r="J123" i="63"/>
  <c r="I123" i="63"/>
  <c r="T123" i="63"/>
  <c r="U123" i="63"/>
  <c r="P121" i="63"/>
  <c r="I121" i="63"/>
  <c r="T121" i="63"/>
  <c r="U121" i="63"/>
  <c r="P120" i="63"/>
  <c r="K120" i="63"/>
  <c r="J120" i="63"/>
  <c r="I120" i="63"/>
  <c r="T120" i="63"/>
  <c r="U120" i="63"/>
  <c r="P119" i="63"/>
  <c r="K119" i="63"/>
  <c r="J119" i="63"/>
  <c r="I119" i="63"/>
  <c r="T119" i="63"/>
  <c r="U119" i="63"/>
  <c r="P116" i="63"/>
  <c r="K116" i="63"/>
  <c r="J116" i="63"/>
  <c r="I116" i="63"/>
  <c r="T116" i="63"/>
  <c r="U116" i="63"/>
  <c r="P115" i="63"/>
  <c r="K115" i="63"/>
  <c r="J115" i="63"/>
  <c r="I115" i="63"/>
  <c r="T115" i="63"/>
  <c r="U115" i="63"/>
  <c r="P114" i="63"/>
  <c r="K114" i="63"/>
  <c r="J114" i="63"/>
  <c r="I114" i="63"/>
  <c r="T114" i="63"/>
  <c r="U114" i="63"/>
  <c r="P113" i="63"/>
  <c r="K113" i="63"/>
  <c r="J113" i="63"/>
  <c r="I113" i="63"/>
  <c r="T113" i="63"/>
  <c r="U113" i="63"/>
  <c r="P112" i="63"/>
  <c r="K112" i="63"/>
  <c r="J112" i="63"/>
  <c r="I112" i="63"/>
  <c r="T112" i="63"/>
  <c r="U112" i="63"/>
  <c r="P111" i="63"/>
  <c r="K111" i="63"/>
  <c r="J111" i="63"/>
  <c r="I111" i="63"/>
  <c r="T111" i="63"/>
  <c r="U111" i="63"/>
  <c r="P110" i="63"/>
  <c r="K110" i="63"/>
  <c r="J110" i="63"/>
  <c r="I110" i="63"/>
  <c r="T110" i="63"/>
  <c r="U110" i="63"/>
  <c r="P109" i="63"/>
  <c r="K109" i="63"/>
  <c r="J109" i="63"/>
  <c r="I109" i="63"/>
  <c r="T109" i="63"/>
  <c r="U109" i="63"/>
  <c r="P108" i="63"/>
  <c r="K108" i="63"/>
  <c r="J108" i="63"/>
  <c r="I108" i="63"/>
  <c r="T108" i="63"/>
  <c r="U108" i="63"/>
  <c r="P107" i="63"/>
  <c r="I107" i="63"/>
  <c r="T107" i="63"/>
  <c r="U107" i="63"/>
  <c r="P106" i="63"/>
  <c r="K106" i="63"/>
  <c r="J106" i="63"/>
  <c r="I106" i="63"/>
  <c r="T106" i="63"/>
  <c r="U106" i="63"/>
  <c r="P105" i="63"/>
  <c r="K105" i="63"/>
  <c r="J105" i="63"/>
  <c r="I105" i="63"/>
  <c r="T105" i="63"/>
  <c r="U105" i="63"/>
  <c r="P104" i="63"/>
  <c r="K104" i="63"/>
  <c r="J104" i="63"/>
  <c r="I104" i="63"/>
  <c r="T104" i="63"/>
  <c r="U104" i="63"/>
  <c r="P103" i="63"/>
  <c r="K103" i="63"/>
  <c r="J103" i="63"/>
  <c r="I103" i="63"/>
  <c r="T103" i="63"/>
  <c r="U103" i="63"/>
  <c r="P102" i="63"/>
  <c r="K102" i="63"/>
  <c r="J102" i="63"/>
  <c r="I102" i="63"/>
  <c r="T102" i="63"/>
  <c r="U102" i="63"/>
  <c r="P101" i="63"/>
  <c r="K101" i="63"/>
  <c r="J101" i="63"/>
  <c r="I101" i="63"/>
  <c r="T101" i="63"/>
  <c r="U101" i="63"/>
  <c r="P100" i="63"/>
  <c r="K100" i="63"/>
  <c r="J100" i="63"/>
  <c r="I100" i="63"/>
  <c r="T100" i="63"/>
  <c r="U100" i="63"/>
  <c r="P99" i="63"/>
  <c r="K99" i="63"/>
  <c r="J99" i="63"/>
  <c r="I99" i="63"/>
  <c r="T99" i="63"/>
  <c r="U99" i="63"/>
  <c r="P98" i="63"/>
  <c r="K98" i="63"/>
  <c r="J98" i="63"/>
  <c r="I98" i="63"/>
  <c r="T98" i="63"/>
  <c r="U98" i="63"/>
  <c r="P97" i="63"/>
  <c r="K97" i="63"/>
  <c r="J97" i="63"/>
  <c r="I97" i="63"/>
  <c r="T97" i="63"/>
  <c r="U97" i="63"/>
  <c r="P96" i="63"/>
  <c r="K96" i="63"/>
  <c r="J96" i="63"/>
  <c r="I96" i="63"/>
  <c r="T96" i="63"/>
  <c r="U96" i="63"/>
  <c r="P95" i="63"/>
  <c r="K95" i="63"/>
  <c r="J95" i="63"/>
  <c r="I95" i="63"/>
  <c r="T95" i="63"/>
  <c r="U95" i="63"/>
  <c r="P93" i="63"/>
  <c r="K93" i="63"/>
  <c r="J93" i="63"/>
  <c r="I93" i="63"/>
  <c r="T93" i="63"/>
  <c r="U93" i="63"/>
  <c r="P92" i="63"/>
  <c r="K92" i="63"/>
  <c r="J92" i="63"/>
  <c r="I92" i="63"/>
  <c r="T92" i="63"/>
  <c r="U92" i="63"/>
  <c r="P91" i="63"/>
  <c r="K91" i="63"/>
  <c r="J91" i="63"/>
  <c r="I91" i="63"/>
  <c r="T91" i="63"/>
  <c r="U91" i="63"/>
  <c r="P90" i="63"/>
  <c r="K90" i="63"/>
  <c r="J90" i="63"/>
  <c r="I90" i="63"/>
  <c r="T90" i="63"/>
  <c r="U90" i="63"/>
  <c r="P89" i="63"/>
  <c r="K89" i="63"/>
  <c r="J89" i="63"/>
  <c r="I89" i="63"/>
  <c r="T89" i="63"/>
  <c r="U89" i="63"/>
  <c r="P88" i="63"/>
  <c r="K88" i="63"/>
  <c r="J88" i="63"/>
  <c r="I88" i="63"/>
  <c r="T88" i="63"/>
  <c r="U88" i="63"/>
  <c r="P87" i="63"/>
  <c r="K87" i="63"/>
  <c r="J87" i="63"/>
  <c r="I87" i="63"/>
  <c r="T87" i="63"/>
  <c r="U87" i="63"/>
  <c r="P86" i="63"/>
  <c r="I86" i="63"/>
  <c r="T86" i="63"/>
  <c r="U86" i="63"/>
  <c r="P85" i="63"/>
  <c r="I85" i="63"/>
  <c r="T85" i="63"/>
  <c r="U85" i="63"/>
  <c r="P84" i="63"/>
  <c r="K84" i="63"/>
  <c r="J84" i="63"/>
  <c r="I84" i="63"/>
  <c r="T84" i="63"/>
  <c r="U84" i="63"/>
  <c r="P83" i="63"/>
  <c r="K83" i="63"/>
  <c r="J83" i="63"/>
  <c r="I83" i="63"/>
  <c r="T83" i="63"/>
  <c r="U83" i="63"/>
  <c r="P82" i="63"/>
  <c r="K82" i="63"/>
  <c r="J82" i="63"/>
  <c r="I82" i="63"/>
  <c r="T82" i="63"/>
  <c r="U82" i="63"/>
  <c r="P81" i="63"/>
  <c r="K81" i="63"/>
  <c r="J81" i="63"/>
  <c r="I81" i="63"/>
  <c r="T81" i="63"/>
  <c r="U81" i="63"/>
  <c r="P80" i="63"/>
  <c r="K80" i="63"/>
  <c r="J80" i="63"/>
  <c r="I80" i="63"/>
  <c r="T80" i="63"/>
  <c r="U80" i="63"/>
  <c r="P79" i="63"/>
  <c r="K79" i="63"/>
  <c r="J79" i="63"/>
  <c r="I79" i="63"/>
  <c r="T79" i="63"/>
  <c r="U79" i="63"/>
  <c r="P78" i="63"/>
  <c r="K78" i="63"/>
  <c r="J78" i="63"/>
  <c r="I78" i="63"/>
  <c r="T78" i="63"/>
  <c r="U78" i="63"/>
  <c r="P77" i="63"/>
  <c r="K77" i="63"/>
  <c r="J77" i="63"/>
  <c r="I77" i="63"/>
  <c r="T77" i="63"/>
  <c r="U77" i="63"/>
  <c r="P76" i="63"/>
  <c r="J76" i="63"/>
  <c r="I76" i="63"/>
  <c r="T76" i="63"/>
  <c r="U76" i="63"/>
  <c r="P75" i="63"/>
  <c r="K75" i="63"/>
  <c r="J75" i="63"/>
  <c r="I75" i="63"/>
  <c r="T75" i="63"/>
  <c r="U75" i="63"/>
  <c r="P73" i="63"/>
  <c r="K73" i="63"/>
  <c r="J73" i="63"/>
  <c r="I73" i="63"/>
  <c r="T73" i="63"/>
  <c r="U73" i="63"/>
  <c r="P72" i="63"/>
  <c r="K72" i="63"/>
  <c r="J72" i="63"/>
  <c r="I72" i="63"/>
  <c r="T72" i="63"/>
  <c r="U72" i="63"/>
  <c r="P70" i="63"/>
  <c r="K70" i="63"/>
  <c r="J70" i="63"/>
  <c r="I70" i="63"/>
  <c r="T70" i="63"/>
  <c r="U70" i="63"/>
  <c r="P69" i="63"/>
  <c r="K69" i="63"/>
  <c r="J69" i="63"/>
  <c r="I69" i="63"/>
  <c r="T69" i="63"/>
  <c r="U69" i="63"/>
  <c r="P68" i="63"/>
  <c r="K68" i="63"/>
  <c r="J68" i="63"/>
  <c r="I68" i="63"/>
  <c r="T68" i="63"/>
  <c r="U68" i="63"/>
  <c r="P67" i="63"/>
  <c r="I67" i="63"/>
  <c r="T67" i="63"/>
  <c r="U67" i="63"/>
  <c r="P66" i="63"/>
  <c r="I66" i="63"/>
  <c r="T66" i="63"/>
  <c r="U66" i="63"/>
  <c r="P65" i="63"/>
  <c r="K65" i="63"/>
  <c r="J65" i="63"/>
  <c r="I65" i="63"/>
  <c r="T65" i="63"/>
  <c r="U65" i="63"/>
  <c r="I27" i="63"/>
  <c r="T27" i="63"/>
  <c r="U27" i="63"/>
  <c r="P63" i="63"/>
  <c r="I63" i="63"/>
  <c r="T63" i="63"/>
  <c r="U63" i="63"/>
  <c r="P61" i="63"/>
  <c r="K61" i="63"/>
  <c r="J61" i="63"/>
  <c r="I61" i="63"/>
  <c r="T61" i="63"/>
  <c r="U61" i="63"/>
  <c r="P60" i="63"/>
  <c r="K60" i="63"/>
  <c r="J60" i="63"/>
  <c r="I60" i="63"/>
  <c r="T60" i="63"/>
  <c r="U60" i="63"/>
  <c r="P59" i="63"/>
  <c r="K59" i="63"/>
  <c r="J59" i="63"/>
  <c r="I59" i="63"/>
  <c r="T59" i="63"/>
  <c r="U59" i="63"/>
  <c r="P58" i="63"/>
  <c r="K58" i="63"/>
  <c r="J58" i="63"/>
  <c r="I58" i="63"/>
  <c r="T58" i="63"/>
  <c r="U58" i="63"/>
  <c r="P57" i="63"/>
  <c r="I57" i="63"/>
  <c r="T57" i="63"/>
  <c r="U57" i="63"/>
  <c r="P56" i="63"/>
  <c r="K56" i="63"/>
  <c r="J56" i="63"/>
  <c r="I56" i="63"/>
  <c r="T56" i="63"/>
  <c r="U56" i="63"/>
  <c r="P55" i="63"/>
  <c r="K55" i="63"/>
  <c r="J55" i="63"/>
  <c r="I55" i="63"/>
  <c r="T55" i="63"/>
  <c r="U55" i="63"/>
  <c r="P54" i="63"/>
  <c r="K54" i="63"/>
  <c r="J54" i="63"/>
  <c r="I54" i="63"/>
  <c r="T54" i="63"/>
  <c r="U54" i="63"/>
  <c r="P53" i="63"/>
  <c r="K53" i="63"/>
  <c r="J53" i="63"/>
  <c r="I53" i="63"/>
  <c r="T53" i="63"/>
  <c r="U53" i="63"/>
  <c r="P51" i="63"/>
  <c r="K51" i="63"/>
  <c r="J51" i="63"/>
  <c r="I51" i="63"/>
  <c r="T51" i="63"/>
  <c r="U51" i="63"/>
  <c r="P50" i="63"/>
  <c r="K50" i="63"/>
  <c r="J50" i="63"/>
  <c r="I50" i="63"/>
  <c r="T50" i="63"/>
  <c r="U50" i="63"/>
  <c r="P49" i="63"/>
  <c r="J49" i="63"/>
  <c r="I49" i="63"/>
  <c r="T49" i="63"/>
  <c r="U49" i="63"/>
  <c r="P48" i="63"/>
  <c r="K48" i="63"/>
  <c r="J48" i="63"/>
  <c r="I48" i="63"/>
  <c r="T48" i="63"/>
  <c r="U48" i="63"/>
  <c r="P47" i="63"/>
  <c r="K47" i="63"/>
  <c r="J47" i="63"/>
  <c r="I47" i="63"/>
  <c r="T47" i="63"/>
  <c r="U47" i="63"/>
  <c r="P46" i="63"/>
  <c r="K46" i="63"/>
  <c r="J46" i="63"/>
  <c r="I46" i="63"/>
  <c r="T46" i="63"/>
  <c r="U46" i="63"/>
  <c r="P45" i="63"/>
  <c r="K45" i="63"/>
  <c r="J45" i="63"/>
  <c r="I45" i="63"/>
  <c r="T45" i="63"/>
  <c r="U45" i="63"/>
  <c r="P44" i="63"/>
  <c r="K44" i="63"/>
  <c r="J44" i="63"/>
  <c r="I44" i="63"/>
  <c r="T44" i="63"/>
  <c r="U44" i="63"/>
  <c r="P43" i="63"/>
  <c r="I43" i="63"/>
  <c r="T43" i="63"/>
  <c r="U43" i="63"/>
  <c r="I12" i="63"/>
  <c r="T12" i="63"/>
  <c r="U12" i="63"/>
  <c r="P42" i="63"/>
  <c r="K42" i="63"/>
  <c r="J42" i="63"/>
  <c r="I42" i="63"/>
  <c r="T42" i="63"/>
  <c r="U42" i="63"/>
  <c r="P41" i="63"/>
  <c r="K41" i="63"/>
  <c r="J41" i="63"/>
  <c r="I41" i="63"/>
  <c r="T41" i="63"/>
  <c r="U41" i="63"/>
  <c r="P39" i="63"/>
  <c r="K39" i="63"/>
  <c r="J39" i="63"/>
  <c r="I39" i="63"/>
  <c r="T39" i="63"/>
  <c r="U39" i="63"/>
  <c r="P38" i="63"/>
  <c r="K38" i="63"/>
  <c r="J38" i="63"/>
  <c r="I38" i="63"/>
  <c r="T38" i="63"/>
  <c r="U38" i="63"/>
  <c r="P37" i="63"/>
  <c r="K37" i="63"/>
  <c r="J37" i="63"/>
  <c r="I37" i="63"/>
  <c r="T37" i="63"/>
  <c r="U37" i="63"/>
  <c r="P36" i="63"/>
  <c r="K36" i="63"/>
  <c r="J36" i="63"/>
  <c r="I36" i="63"/>
  <c r="T36" i="63"/>
  <c r="U36" i="63"/>
  <c r="P35" i="63"/>
  <c r="K35" i="63"/>
  <c r="J35" i="63"/>
  <c r="I35" i="63"/>
  <c r="T35" i="63"/>
  <c r="U35" i="63"/>
  <c r="P34" i="63"/>
  <c r="I34" i="63"/>
  <c r="T34" i="63"/>
  <c r="U34" i="63"/>
  <c r="I18" i="63"/>
  <c r="T18" i="63"/>
  <c r="U18" i="63"/>
  <c r="P33" i="63"/>
  <c r="I33" i="63"/>
  <c r="T33" i="63"/>
  <c r="U33" i="63"/>
  <c r="P32" i="63"/>
  <c r="I32" i="63"/>
  <c r="T32" i="63"/>
  <c r="U32" i="63"/>
  <c r="P31" i="63"/>
  <c r="K31" i="63"/>
  <c r="J31" i="63"/>
  <c r="I31" i="63"/>
  <c r="T31" i="63"/>
  <c r="U31" i="63"/>
  <c r="P122" i="63"/>
  <c r="K122" i="63"/>
  <c r="J122" i="63"/>
  <c r="I122" i="63"/>
  <c r="T122" i="63"/>
  <c r="U122" i="63"/>
  <c r="P117" i="63"/>
  <c r="K117" i="63"/>
  <c r="J117" i="63"/>
  <c r="I117" i="63"/>
  <c r="T117" i="63"/>
  <c r="U117" i="63"/>
  <c r="P74" i="63"/>
  <c r="K74" i="63"/>
  <c r="J74" i="63"/>
  <c r="I74" i="63"/>
  <c r="T74" i="63"/>
  <c r="U74" i="63"/>
  <c r="P71" i="63"/>
  <c r="K71" i="63"/>
  <c r="J71" i="63"/>
  <c r="I71" i="63"/>
  <c r="T71" i="63"/>
  <c r="U71" i="63"/>
  <c r="P64" i="63"/>
  <c r="K64" i="63"/>
  <c r="J64" i="63"/>
  <c r="I64" i="63"/>
  <c r="T64" i="63"/>
  <c r="U64" i="63"/>
  <c r="P52" i="63"/>
  <c r="K52" i="63"/>
  <c r="J52" i="63"/>
  <c r="I52" i="63"/>
  <c r="T52" i="63"/>
  <c r="U52" i="63"/>
  <c r="P40" i="63"/>
  <c r="K40" i="63"/>
  <c r="J40" i="63"/>
  <c r="I40" i="63"/>
  <c r="T40" i="63"/>
  <c r="U40" i="63"/>
  <c r="J94" i="63"/>
  <c r="I94" i="63"/>
  <c r="P118" i="63"/>
  <c r="J118" i="63"/>
  <c r="I118" i="63"/>
  <c r="P151" i="63"/>
  <c r="K151" i="63"/>
  <c r="J151" i="63"/>
  <c r="I151" i="63"/>
  <c r="T151" i="63"/>
  <c r="U151" i="63"/>
  <c r="I17" i="63"/>
  <c r="J17" i="63"/>
  <c r="I169" i="63"/>
  <c r="P169" i="63"/>
  <c r="P62" i="63"/>
  <c r="F62" i="63"/>
  <c r="G62" i="63"/>
  <c r="I62" i="63"/>
  <c r="A3" i="63"/>
  <c r="T23" i="62"/>
  <c r="U23" i="62"/>
  <c r="I8" i="62"/>
  <c r="T8" i="62"/>
  <c r="U8" i="62"/>
  <c r="I16" i="62"/>
  <c r="P16" i="62"/>
  <c r="I44" i="62"/>
  <c r="T44" i="62"/>
  <c r="U44" i="62"/>
  <c r="J44" i="62"/>
  <c r="K44" i="62"/>
  <c r="I147" i="62"/>
  <c r="J147" i="62"/>
  <c r="K147" i="62"/>
  <c r="I136" i="62"/>
  <c r="J136" i="62"/>
  <c r="K136" i="62"/>
  <c r="I68" i="62"/>
  <c r="T68" i="62"/>
  <c r="U68" i="62"/>
  <c r="J68" i="62"/>
  <c r="K68" i="62"/>
  <c r="I53" i="62"/>
  <c r="T53" i="62"/>
  <c r="U53" i="62"/>
  <c r="J53" i="62"/>
  <c r="K53" i="62"/>
  <c r="I142" i="62"/>
  <c r="J142" i="62"/>
  <c r="K142" i="62"/>
  <c r="I19" i="62"/>
  <c r="J19" i="62"/>
  <c r="K19" i="62"/>
  <c r="I90" i="62"/>
  <c r="T90" i="62"/>
  <c r="U90" i="62"/>
  <c r="J90" i="62"/>
  <c r="K90" i="62"/>
  <c r="I17" i="62"/>
  <c r="T17" i="62"/>
  <c r="U17" i="62"/>
  <c r="J17" i="62"/>
  <c r="K17" i="62"/>
  <c r="I50" i="62"/>
  <c r="J50" i="62"/>
  <c r="K50" i="62"/>
  <c r="I65" i="62"/>
  <c r="J65" i="62"/>
  <c r="K65" i="62"/>
  <c r="I154" i="62"/>
  <c r="T154" i="62"/>
  <c r="U154" i="62"/>
  <c r="J154" i="62"/>
  <c r="K154" i="62"/>
  <c r="I86" i="62"/>
  <c r="J86" i="62"/>
  <c r="K86" i="62"/>
  <c r="I22" i="62"/>
  <c r="T22" i="62"/>
  <c r="U22" i="62"/>
  <c r="J22" i="62"/>
  <c r="K22" i="62"/>
  <c r="I85" i="62"/>
  <c r="T85" i="62"/>
  <c r="U85" i="62"/>
  <c r="J85" i="62"/>
  <c r="K85" i="62"/>
  <c r="I139" i="62"/>
  <c r="J139" i="62"/>
  <c r="K139" i="62"/>
  <c r="I137" i="62"/>
  <c r="T137" i="62"/>
  <c r="U137" i="62"/>
  <c r="J137" i="62"/>
  <c r="K137" i="62"/>
  <c r="I21" i="62"/>
  <c r="J21" i="62"/>
  <c r="K21" i="62"/>
  <c r="I92" i="62"/>
  <c r="T92" i="62"/>
  <c r="U92" i="62"/>
  <c r="J92" i="62"/>
  <c r="K92" i="62"/>
  <c r="I18" i="62"/>
  <c r="J18" i="62"/>
  <c r="K18" i="62"/>
  <c r="I104" i="62"/>
  <c r="J104" i="62"/>
  <c r="K104" i="62"/>
  <c r="I157" i="62"/>
  <c r="J157" i="62"/>
  <c r="K157" i="62"/>
  <c r="I66" i="62"/>
  <c r="J66" i="62"/>
  <c r="K66" i="62"/>
  <c r="I31" i="62"/>
  <c r="T31" i="62"/>
  <c r="U31" i="62"/>
  <c r="J31" i="62"/>
  <c r="K31" i="62"/>
  <c r="F139" i="62"/>
  <c r="G139" i="62"/>
  <c r="F44" i="62"/>
  <c r="G44" i="62"/>
  <c r="F147" i="62"/>
  <c r="G147" i="62"/>
  <c r="P161" i="62"/>
  <c r="K161" i="62"/>
  <c r="J161" i="62"/>
  <c r="I161" i="62"/>
  <c r="T161" i="62"/>
  <c r="U161" i="62"/>
  <c r="F161" i="62"/>
  <c r="G161" i="62"/>
  <c r="P105" i="62"/>
  <c r="K105" i="62"/>
  <c r="J105" i="62"/>
  <c r="I105" i="62"/>
  <c r="F105" i="62"/>
  <c r="G105" i="62"/>
  <c r="P133" i="62"/>
  <c r="K133" i="62"/>
  <c r="J133" i="62"/>
  <c r="I133" i="62"/>
  <c r="F133" i="62"/>
  <c r="G133" i="62"/>
  <c r="P94" i="62"/>
  <c r="K94" i="62"/>
  <c r="J94" i="62"/>
  <c r="I94" i="62"/>
  <c r="T94" i="62"/>
  <c r="U94" i="62"/>
  <c r="F94" i="62"/>
  <c r="G94" i="62"/>
  <c r="P39" i="62"/>
  <c r="I39" i="62"/>
  <c r="T39" i="62"/>
  <c r="U39" i="62"/>
  <c r="F39" i="62"/>
  <c r="G39" i="62"/>
  <c r="P87" i="62"/>
  <c r="K87" i="62"/>
  <c r="J87" i="62"/>
  <c r="I87" i="62"/>
  <c r="T87" i="62"/>
  <c r="U87" i="62"/>
  <c r="F87" i="62"/>
  <c r="G87" i="62"/>
  <c r="P128" i="62"/>
  <c r="K128" i="62"/>
  <c r="J128" i="62"/>
  <c r="I128" i="62"/>
  <c r="F128" i="62"/>
  <c r="G128" i="62"/>
  <c r="P59" i="62"/>
  <c r="I59" i="62"/>
  <c r="F59" i="62"/>
  <c r="G59" i="62"/>
  <c r="P35" i="62"/>
  <c r="K35" i="62"/>
  <c r="J35" i="62"/>
  <c r="I35" i="62"/>
  <c r="F35" i="62"/>
  <c r="G35" i="62"/>
  <c r="P46" i="62"/>
  <c r="J46" i="62"/>
  <c r="I46" i="62"/>
  <c r="F46" i="62"/>
  <c r="G46" i="62"/>
  <c r="P55" i="62"/>
  <c r="K55" i="62"/>
  <c r="J55" i="62"/>
  <c r="I55" i="62"/>
  <c r="F55" i="62"/>
  <c r="G55" i="62"/>
  <c r="P62" i="62"/>
  <c r="I62" i="62"/>
  <c r="F62" i="62"/>
  <c r="G62" i="62"/>
  <c r="P135" i="62"/>
  <c r="K135" i="62"/>
  <c r="J135" i="62"/>
  <c r="I135" i="62"/>
  <c r="T135" i="62"/>
  <c r="U135" i="62"/>
  <c r="F135" i="62"/>
  <c r="G135" i="62"/>
  <c r="P120" i="62"/>
  <c r="K120" i="62"/>
  <c r="J120" i="62"/>
  <c r="I120" i="62"/>
  <c r="F120" i="62"/>
  <c r="G120" i="62"/>
  <c r="P72" i="62"/>
  <c r="J72" i="62"/>
  <c r="I72" i="62"/>
  <c r="F72" i="62"/>
  <c r="G72" i="62"/>
  <c r="P89" i="62"/>
  <c r="K89" i="62"/>
  <c r="J89" i="62"/>
  <c r="I89" i="62"/>
  <c r="T89" i="62"/>
  <c r="U89" i="62"/>
  <c r="F89" i="62"/>
  <c r="G89" i="62"/>
  <c r="P75" i="62"/>
  <c r="K75" i="62"/>
  <c r="J75" i="62"/>
  <c r="I75" i="62"/>
  <c r="T55" i="62"/>
  <c r="U55" i="62"/>
  <c r="F75" i="62"/>
  <c r="G75" i="62"/>
  <c r="P108" i="62"/>
  <c r="K108" i="62"/>
  <c r="J108" i="62"/>
  <c r="I108" i="62"/>
  <c r="F108" i="62"/>
  <c r="G108" i="62"/>
  <c r="P143" i="62"/>
  <c r="K143" i="62"/>
  <c r="J143" i="62"/>
  <c r="I143" i="62"/>
  <c r="F143" i="62"/>
  <c r="G143" i="62"/>
  <c r="P153" i="62"/>
  <c r="K153" i="62"/>
  <c r="J153" i="62"/>
  <c r="I153" i="62"/>
  <c r="F153" i="62"/>
  <c r="G153" i="62"/>
  <c r="P26" i="62"/>
  <c r="K26" i="62"/>
  <c r="J26" i="62"/>
  <c r="I26" i="62"/>
  <c r="F26" i="62"/>
  <c r="G26" i="62"/>
  <c r="P58" i="62"/>
  <c r="K58" i="62"/>
  <c r="J58" i="62"/>
  <c r="I58" i="62"/>
  <c r="T58" i="62"/>
  <c r="U58" i="62"/>
  <c r="F58" i="62"/>
  <c r="G58" i="62"/>
  <c r="P103" i="62"/>
  <c r="K103" i="62"/>
  <c r="J103" i="62"/>
  <c r="I103" i="62"/>
  <c r="F103" i="62"/>
  <c r="G103" i="62"/>
  <c r="P38" i="62"/>
  <c r="K38" i="62"/>
  <c r="J38" i="62"/>
  <c r="I38" i="62"/>
  <c r="F38" i="62"/>
  <c r="G38" i="62"/>
  <c r="P43" i="62"/>
  <c r="K43" i="62"/>
  <c r="J43" i="62"/>
  <c r="I43" i="62"/>
  <c r="F43" i="62"/>
  <c r="G43" i="62"/>
  <c r="P84" i="62"/>
  <c r="K84" i="62"/>
  <c r="J84" i="62"/>
  <c r="I84" i="62"/>
  <c r="T84" i="62"/>
  <c r="U84" i="62"/>
  <c r="F84" i="62"/>
  <c r="G84" i="62"/>
  <c r="P82" i="62"/>
  <c r="I82" i="62"/>
  <c r="F82" i="62"/>
  <c r="G82" i="62"/>
  <c r="P145" i="62"/>
  <c r="K145" i="62"/>
  <c r="J145" i="62"/>
  <c r="I145" i="62"/>
  <c r="T145" i="62"/>
  <c r="U145" i="62"/>
  <c r="F145" i="62"/>
  <c r="G145" i="62"/>
  <c r="P114" i="62"/>
  <c r="K114" i="62"/>
  <c r="J114" i="62"/>
  <c r="I114" i="62"/>
  <c r="T153" i="62"/>
  <c r="U153" i="62"/>
  <c r="F114" i="62"/>
  <c r="G114" i="62"/>
  <c r="P73" i="62"/>
  <c r="K73" i="62"/>
  <c r="J73" i="62"/>
  <c r="I73" i="62"/>
  <c r="T50" i="62"/>
  <c r="U50" i="62"/>
  <c r="F73" i="62"/>
  <c r="G73" i="62"/>
  <c r="P110" i="62"/>
  <c r="K110" i="62"/>
  <c r="J110" i="62"/>
  <c r="I110" i="62"/>
  <c r="F110" i="62"/>
  <c r="G110" i="62"/>
  <c r="P37" i="62"/>
  <c r="K37" i="62"/>
  <c r="J37" i="62"/>
  <c r="I37" i="62"/>
  <c r="T37" i="62"/>
  <c r="U37" i="62"/>
  <c r="F37" i="62"/>
  <c r="G37" i="62"/>
  <c r="P74" i="62"/>
  <c r="K74" i="62"/>
  <c r="J74" i="62"/>
  <c r="I74" i="62"/>
  <c r="T104" i="62"/>
  <c r="U104" i="62"/>
  <c r="F74" i="62"/>
  <c r="G74" i="62"/>
  <c r="P158" i="62"/>
  <c r="K158" i="62"/>
  <c r="J158" i="62"/>
  <c r="I158" i="62"/>
  <c r="T103" i="62"/>
  <c r="U103" i="62"/>
  <c r="F158" i="62"/>
  <c r="G158" i="62"/>
  <c r="P29" i="62"/>
  <c r="K29" i="62"/>
  <c r="J29" i="62"/>
  <c r="I29" i="62"/>
  <c r="T38" i="62"/>
  <c r="U38" i="62"/>
  <c r="F29" i="62"/>
  <c r="G29" i="62"/>
  <c r="P47" i="62"/>
  <c r="K47" i="62"/>
  <c r="J47" i="62"/>
  <c r="I47" i="62"/>
  <c r="F47" i="62"/>
  <c r="G47" i="62"/>
  <c r="P102" i="62"/>
  <c r="I102" i="62"/>
  <c r="T102" i="62"/>
  <c r="U102" i="62"/>
  <c r="F102" i="62"/>
  <c r="G102" i="62"/>
  <c r="P130" i="62"/>
  <c r="K130" i="62"/>
  <c r="J130" i="62"/>
  <c r="I130" i="62"/>
  <c r="F130" i="62"/>
  <c r="G130" i="62"/>
  <c r="P42" i="62"/>
  <c r="K42" i="62"/>
  <c r="J42" i="62"/>
  <c r="I42" i="62"/>
  <c r="F42" i="62"/>
  <c r="G42" i="62"/>
  <c r="P64" i="62"/>
  <c r="K64" i="62"/>
  <c r="J64" i="62"/>
  <c r="I64" i="62"/>
  <c r="F64" i="62"/>
  <c r="G64" i="62"/>
  <c r="P69" i="62"/>
  <c r="K69" i="62"/>
  <c r="J69" i="62"/>
  <c r="I69" i="62"/>
  <c r="T69" i="62"/>
  <c r="U69" i="62"/>
  <c r="F69" i="62"/>
  <c r="G69" i="62"/>
  <c r="F14" i="62"/>
  <c r="G14" i="62"/>
  <c r="I14" i="62"/>
  <c r="T14" i="62"/>
  <c r="U14" i="62"/>
  <c r="P101" i="62"/>
  <c r="K101" i="62"/>
  <c r="J101" i="62"/>
  <c r="I101" i="62"/>
  <c r="T101" i="62"/>
  <c r="U101" i="62"/>
  <c r="F101" i="62"/>
  <c r="G101" i="62"/>
  <c r="P122" i="62"/>
  <c r="K122" i="62"/>
  <c r="J122" i="62"/>
  <c r="I122" i="62"/>
  <c r="F122" i="62"/>
  <c r="G122" i="62"/>
  <c r="P25" i="62"/>
  <c r="K25" i="62"/>
  <c r="J25" i="62"/>
  <c r="I25" i="62"/>
  <c r="T25" i="62"/>
  <c r="U25" i="62"/>
  <c r="F25" i="62"/>
  <c r="G25" i="62"/>
  <c r="P83" i="62"/>
  <c r="K83" i="62"/>
  <c r="J83" i="62"/>
  <c r="I83" i="62"/>
  <c r="F83" i="62"/>
  <c r="G83" i="62"/>
  <c r="P141" i="62"/>
  <c r="K141" i="62"/>
  <c r="J141" i="62"/>
  <c r="I141" i="62"/>
  <c r="T141" i="62"/>
  <c r="U141" i="62"/>
  <c r="F141" i="62"/>
  <c r="G141" i="62"/>
  <c r="P111" i="62"/>
  <c r="K111" i="62"/>
  <c r="J111" i="62"/>
  <c r="I111" i="62"/>
  <c r="T111" i="62"/>
  <c r="U111" i="62"/>
  <c r="T29" i="62"/>
  <c r="U29" i="62"/>
  <c r="F111" i="62"/>
  <c r="G111" i="62"/>
  <c r="P81" i="62"/>
  <c r="I81" i="62"/>
  <c r="T81" i="62"/>
  <c r="U81" i="62"/>
  <c r="F81" i="62"/>
  <c r="G81" i="62"/>
  <c r="P61" i="62"/>
  <c r="K61" i="62"/>
  <c r="J61" i="62"/>
  <c r="I61" i="62"/>
  <c r="T61" i="62"/>
  <c r="U61" i="62"/>
  <c r="F61" i="62"/>
  <c r="G61" i="62"/>
  <c r="P57" i="62"/>
  <c r="K57" i="62"/>
  <c r="J57" i="62"/>
  <c r="I57" i="62"/>
  <c r="T57" i="62"/>
  <c r="U57" i="62"/>
  <c r="F57" i="62"/>
  <c r="G57" i="62"/>
  <c r="P88" i="62"/>
  <c r="K88" i="62"/>
  <c r="J88" i="62"/>
  <c r="I88" i="62"/>
  <c r="T88" i="62"/>
  <c r="U88" i="62"/>
  <c r="F88" i="62"/>
  <c r="G88" i="62"/>
  <c r="P126" i="62"/>
  <c r="K126" i="62"/>
  <c r="J126" i="62"/>
  <c r="I126" i="62"/>
  <c r="T126" i="62"/>
  <c r="U126" i="62"/>
  <c r="F126" i="62"/>
  <c r="G126" i="62"/>
  <c r="P49" i="62"/>
  <c r="K49" i="62"/>
  <c r="J49" i="62"/>
  <c r="I49" i="62"/>
  <c r="T49" i="62"/>
  <c r="U49" i="62"/>
  <c r="F49" i="62"/>
  <c r="G49" i="62"/>
  <c r="P129" i="62"/>
  <c r="K129" i="62"/>
  <c r="J129" i="62"/>
  <c r="I129" i="62"/>
  <c r="F129" i="62"/>
  <c r="G129" i="62"/>
  <c r="P144" i="62"/>
  <c r="I144" i="62"/>
  <c r="T144" i="62"/>
  <c r="U144" i="62"/>
  <c r="F144" i="62"/>
  <c r="G144" i="62"/>
  <c r="P132" i="62"/>
  <c r="K132" i="62"/>
  <c r="J132" i="62"/>
  <c r="I132" i="62"/>
  <c r="F132" i="62"/>
  <c r="G132" i="62"/>
  <c r="P80" i="62"/>
  <c r="K80" i="62"/>
  <c r="J80" i="62"/>
  <c r="I80" i="62"/>
  <c r="F80" i="62"/>
  <c r="G80" i="62"/>
  <c r="I11" i="62"/>
  <c r="J11" i="62"/>
  <c r="P100" i="62"/>
  <c r="K100" i="62"/>
  <c r="J100" i="62"/>
  <c r="I100" i="62"/>
  <c r="T100" i="62"/>
  <c r="U100" i="62"/>
  <c r="F100" i="62"/>
  <c r="G100" i="62"/>
  <c r="P119" i="62"/>
  <c r="K119" i="62"/>
  <c r="J119" i="62"/>
  <c r="I119" i="62"/>
  <c r="F119" i="62"/>
  <c r="G119" i="62"/>
  <c r="P30" i="62"/>
  <c r="I30" i="62"/>
  <c r="T30" i="62"/>
  <c r="U30" i="62"/>
  <c r="F30" i="62"/>
  <c r="G30" i="62"/>
  <c r="P20" i="62"/>
  <c r="K20" i="62"/>
  <c r="J20" i="62"/>
  <c r="I20" i="62"/>
  <c r="T20" i="62"/>
  <c r="U20" i="62"/>
  <c r="F20" i="62"/>
  <c r="G20" i="62"/>
  <c r="P160" i="62"/>
  <c r="K160" i="62"/>
  <c r="J160" i="62"/>
  <c r="I160" i="62"/>
  <c r="T160" i="62"/>
  <c r="U160" i="62"/>
  <c r="F160" i="62"/>
  <c r="G160" i="62"/>
  <c r="P152" i="62"/>
  <c r="K152" i="62"/>
  <c r="J152" i="62"/>
  <c r="I152" i="62"/>
  <c r="F152" i="62"/>
  <c r="G152" i="62"/>
  <c r="P134" i="62"/>
  <c r="K134" i="62"/>
  <c r="J134" i="62"/>
  <c r="I134" i="62"/>
  <c r="F134" i="62"/>
  <c r="G134" i="62"/>
  <c r="P151" i="62"/>
  <c r="K151" i="62"/>
  <c r="J151" i="62"/>
  <c r="I151" i="62"/>
  <c r="T151" i="62"/>
  <c r="U151" i="62"/>
  <c r="F151" i="62"/>
  <c r="G151" i="62"/>
  <c r="P150" i="62"/>
  <c r="K150" i="62"/>
  <c r="J150" i="62"/>
  <c r="I150" i="62"/>
  <c r="F150" i="62"/>
  <c r="G150" i="62"/>
  <c r="P125" i="62"/>
  <c r="K125" i="62"/>
  <c r="J125" i="62"/>
  <c r="I125" i="62"/>
  <c r="F125" i="62"/>
  <c r="G125" i="62"/>
  <c r="P70" i="62"/>
  <c r="K70" i="62"/>
  <c r="J70" i="62"/>
  <c r="I70" i="62"/>
  <c r="F70" i="62"/>
  <c r="G70" i="62"/>
  <c r="P131" i="62"/>
  <c r="K131" i="62"/>
  <c r="J131" i="62"/>
  <c r="I131" i="62"/>
  <c r="T131" i="62"/>
  <c r="U131" i="62"/>
  <c r="F131" i="62"/>
  <c r="G131" i="62"/>
  <c r="P36" i="62"/>
  <c r="K36" i="62"/>
  <c r="J36" i="62"/>
  <c r="I36" i="62"/>
  <c r="T36" i="62"/>
  <c r="U36" i="62"/>
  <c r="F36" i="62"/>
  <c r="G36" i="62"/>
  <c r="P124" i="62"/>
  <c r="K124" i="62"/>
  <c r="J124" i="62"/>
  <c r="I124" i="62"/>
  <c r="F124" i="62"/>
  <c r="G124" i="62"/>
  <c r="P155" i="62"/>
  <c r="K155" i="62"/>
  <c r="J155" i="62"/>
  <c r="I155" i="62"/>
  <c r="T155" i="62"/>
  <c r="U155" i="62"/>
  <c r="F155" i="62"/>
  <c r="G155" i="62"/>
  <c r="P118" i="62"/>
  <c r="K118" i="62"/>
  <c r="J118" i="62"/>
  <c r="I118" i="62"/>
  <c r="F118" i="62"/>
  <c r="G118" i="62"/>
  <c r="P156" i="62"/>
  <c r="K156" i="62"/>
  <c r="J156" i="62"/>
  <c r="I156" i="62"/>
  <c r="F156" i="62"/>
  <c r="G156" i="62"/>
  <c r="P106" i="62"/>
  <c r="K106" i="62"/>
  <c r="J106" i="62"/>
  <c r="I106" i="62"/>
  <c r="T106" i="62"/>
  <c r="U106" i="62"/>
  <c r="F106" i="62"/>
  <c r="G106" i="62"/>
  <c r="P34" i="62"/>
  <c r="K34" i="62"/>
  <c r="J34" i="62"/>
  <c r="I34" i="62"/>
  <c r="T34" i="62"/>
  <c r="F34" i="62"/>
  <c r="G34" i="62"/>
  <c r="P99" i="62"/>
  <c r="K99" i="62"/>
  <c r="J99" i="62"/>
  <c r="I99" i="62"/>
  <c r="T99" i="62"/>
  <c r="U99" i="62"/>
  <c r="F99" i="62"/>
  <c r="G99" i="62"/>
  <c r="P33" i="62"/>
  <c r="K33" i="62"/>
  <c r="J33" i="62"/>
  <c r="I33" i="62"/>
  <c r="F33" i="62"/>
  <c r="G33" i="62"/>
  <c r="P96" i="62"/>
  <c r="K96" i="62"/>
  <c r="J96" i="62"/>
  <c r="I96" i="62"/>
  <c r="T96" i="62"/>
  <c r="U96" i="62"/>
  <c r="F96" i="62"/>
  <c r="G96" i="62"/>
  <c r="P117" i="62"/>
  <c r="K117" i="62"/>
  <c r="J117" i="62"/>
  <c r="I117" i="62"/>
  <c r="F117" i="62"/>
  <c r="G117" i="62"/>
  <c r="P149" i="62"/>
  <c r="K149" i="62"/>
  <c r="J149" i="62"/>
  <c r="I149" i="62"/>
  <c r="T149" i="62"/>
  <c r="U149" i="62"/>
  <c r="F149" i="62"/>
  <c r="G149" i="62"/>
  <c r="P76" i="62"/>
  <c r="K76" i="62"/>
  <c r="J76" i="62"/>
  <c r="I76" i="62"/>
  <c r="F76" i="62"/>
  <c r="G76" i="62"/>
  <c r="P28" i="62"/>
  <c r="I28" i="62"/>
  <c r="T28" i="62"/>
  <c r="U28" i="62"/>
  <c r="F28" i="62"/>
  <c r="G28" i="62"/>
  <c r="P166" i="62"/>
  <c r="K166" i="62"/>
  <c r="J166" i="62"/>
  <c r="I166" i="62"/>
  <c r="T125" i="62"/>
  <c r="U125" i="62"/>
  <c r="F166" i="62"/>
  <c r="G166" i="62"/>
  <c r="P140" i="62"/>
  <c r="K140" i="62"/>
  <c r="J140" i="62"/>
  <c r="I140" i="62"/>
  <c r="T70" i="62"/>
  <c r="U70" i="62"/>
  <c r="F140" i="62"/>
  <c r="G140" i="62"/>
  <c r="F5" i="62"/>
  <c r="G5" i="62"/>
  <c r="I5" i="62"/>
  <c r="J5" i="62"/>
  <c r="P93" i="62"/>
  <c r="K93" i="62"/>
  <c r="J93" i="62"/>
  <c r="I93" i="62"/>
  <c r="F93" i="62"/>
  <c r="G93" i="62"/>
  <c r="P40" i="62"/>
  <c r="K40" i="62"/>
  <c r="J40" i="62"/>
  <c r="I40" i="62"/>
  <c r="T40" i="62"/>
  <c r="U40" i="62"/>
  <c r="F40" i="62"/>
  <c r="G40" i="62"/>
  <c r="P107" i="62"/>
  <c r="K107" i="62"/>
  <c r="J107" i="62"/>
  <c r="I107" i="62"/>
  <c r="T107" i="62"/>
  <c r="U107" i="62"/>
  <c r="F107" i="62"/>
  <c r="G107" i="62"/>
  <c r="P121" i="62"/>
  <c r="K121" i="62"/>
  <c r="J121" i="62"/>
  <c r="I121" i="62"/>
  <c r="T118" i="62"/>
  <c r="U118" i="62"/>
  <c r="F121" i="62"/>
  <c r="G121" i="62"/>
  <c r="P67" i="62"/>
  <c r="K67" i="62"/>
  <c r="J67" i="62"/>
  <c r="I67" i="62"/>
  <c r="T67" i="62"/>
  <c r="U67" i="62"/>
  <c r="T156" i="62"/>
  <c r="U156" i="62"/>
  <c r="F67" i="62"/>
  <c r="G67" i="62"/>
  <c r="P123" i="62"/>
  <c r="K123" i="62"/>
  <c r="J123" i="62"/>
  <c r="I123" i="62"/>
  <c r="T123" i="62"/>
  <c r="U123" i="62"/>
  <c r="F123" i="62"/>
  <c r="G123" i="62"/>
  <c r="P32" i="62"/>
  <c r="K32" i="62"/>
  <c r="J32" i="62"/>
  <c r="I32" i="62"/>
  <c r="T32" i="62"/>
  <c r="U32" i="62"/>
  <c r="F32" i="62"/>
  <c r="G32" i="62"/>
  <c r="F15" i="62"/>
  <c r="G15" i="62"/>
  <c r="I15" i="62"/>
  <c r="P164" i="62"/>
  <c r="K164" i="62"/>
  <c r="J164" i="62"/>
  <c r="I164" i="62"/>
  <c r="F164" i="62"/>
  <c r="G164" i="62"/>
  <c r="P63" i="62"/>
  <c r="I63" i="62"/>
  <c r="T63" i="62"/>
  <c r="U63" i="62"/>
  <c r="F63" i="62"/>
  <c r="G63" i="62"/>
  <c r="P41" i="62"/>
  <c r="K41" i="62"/>
  <c r="J41" i="62"/>
  <c r="I41" i="62"/>
  <c r="T41" i="62"/>
  <c r="U41" i="62"/>
  <c r="F41" i="62"/>
  <c r="G41" i="62"/>
  <c r="P98" i="62"/>
  <c r="K98" i="62"/>
  <c r="J98" i="62"/>
  <c r="I98" i="62"/>
  <c r="T98" i="62"/>
  <c r="U98" i="62"/>
  <c r="F98" i="62"/>
  <c r="G98" i="62"/>
  <c r="P95" i="62"/>
  <c r="K95" i="62"/>
  <c r="J95" i="62"/>
  <c r="I95" i="62"/>
  <c r="F95" i="62"/>
  <c r="G95" i="62"/>
  <c r="P138" i="62"/>
  <c r="K138" i="62"/>
  <c r="J138" i="62"/>
  <c r="I138" i="62"/>
  <c r="F138" i="62"/>
  <c r="G138" i="62"/>
  <c r="P97" i="62"/>
  <c r="K97" i="62"/>
  <c r="J97" i="62"/>
  <c r="I97" i="62"/>
  <c r="T97" i="62"/>
  <c r="U97" i="62"/>
  <c r="F97" i="62"/>
  <c r="G97" i="62"/>
  <c r="P165" i="62"/>
  <c r="K165" i="62"/>
  <c r="J165" i="62"/>
  <c r="I165" i="62"/>
  <c r="T165" i="62"/>
  <c r="U165" i="62"/>
  <c r="F165" i="62"/>
  <c r="G165" i="62"/>
  <c r="P116" i="62"/>
  <c r="K116" i="62"/>
  <c r="J116" i="62"/>
  <c r="I116" i="62"/>
  <c r="T116" i="62"/>
  <c r="U116" i="62"/>
  <c r="T76" i="62"/>
  <c r="U76" i="62"/>
  <c r="F116" i="62"/>
  <c r="G116" i="62"/>
  <c r="P78" i="62"/>
  <c r="K78" i="62"/>
  <c r="J78" i="62"/>
  <c r="I78" i="62"/>
  <c r="T78" i="62"/>
  <c r="U78" i="62"/>
  <c r="F78" i="62"/>
  <c r="G78" i="62"/>
  <c r="P60" i="62"/>
  <c r="K60" i="62"/>
  <c r="J60" i="62"/>
  <c r="I60" i="62"/>
  <c r="T60" i="62"/>
  <c r="U60" i="62"/>
  <c r="F60" i="62"/>
  <c r="G60" i="62"/>
  <c r="P163" i="62"/>
  <c r="I163" i="62"/>
  <c r="T163" i="62"/>
  <c r="U163" i="62"/>
  <c r="F163" i="62"/>
  <c r="G163" i="62"/>
  <c r="P24" i="62"/>
  <c r="K24" i="62"/>
  <c r="J24" i="62"/>
  <c r="I24" i="62"/>
  <c r="T24" i="62"/>
  <c r="U24" i="62"/>
  <c r="T139" i="62"/>
  <c r="U139" i="62"/>
  <c r="F24" i="62"/>
  <c r="G24" i="62"/>
  <c r="P115" i="62"/>
  <c r="I115" i="62"/>
  <c r="F115" i="62"/>
  <c r="G115" i="62"/>
  <c r="P27" i="62"/>
  <c r="I27" i="62"/>
  <c r="T27" i="62"/>
  <c r="U27" i="62"/>
  <c r="F27" i="62"/>
  <c r="G27" i="62"/>
  <c r="P71" i="62"/>
  <c r="K71" i="62"/>
  <c r="J71" i="62"/>
  <c r="I71" i="62"/>
  <c r="T71" i="62"/>
  <c r="U71" i="62"/>
  <c r="F71" i="62"/>
  <c r="G71" i="62"/>
  <c r="P45" i="62"/>
  <c r="K45" i="62"/>
  <c r="J45" i="62"/>
  <c r="I45" i="62"/>
  <c r="F45" i="62"/>
  <c r="G45" i="62"/>
  <c r="P48" i="62"/>
  <c r="K48" i="62"/>
  <c r="J48" i="62"/>
  <c r="I48" i="62"/>
  <c r="T48" i="62"/>
  <c r="U48" i="62"/>
  <c r="F48" i="62"/>
  <c r="G48" i="62"/>
  <c r="P159" i="62"/>
  <c r="K159" i="62"/>
  <c r="J159" i="62"/>
  <c r="I159" i="62"/>
  <c r="T121" i="62"/>
  <c r="U121" i="62"/>
  <c r="F159" i="62"/>
  <c r="G159" i="62"/>
  <c r="P148" i="62"/>
  <c r="I148" i="62"/>
  <c r="T148" i="62"/>
  <c r="U148" i="62"/>
  <c r="F148" i="62"/>
  <c r="G148" i="62"/>
  <c r="P91" i="62"/>
  <c r="K91" i="62"/>
  <c r="J91" i="62"/>
  <c r="I91" i="62"/>
  <c r="F91" i="62"/>
  <c r="G91" i="62"/>
  <c r="F6" i="62"/>
  <c r="G6" i="62"/>
  <c r="I6" i="62"/>
  <c r="P56" i="62"/>
  <c r="K56" i="62"/>
  <c r="J56" i="62"/>
  <c r="I56" i="62"/>
  <c r="T56" i="62"/>
  <c r="U56" i="62"/>
  <c r="F56" i="62"/>
  <c r="G56" i="62"/>
  <c r="P162" i="62"/>
  <c r="K162" i="62"/>
  <c r="J162" i="62"/>
  <c r="I162" i="62"/>
  <c r="T162" i="62"/>
  <c r="U162" i="62"/>
  <c r="F162" i="62"/>
  <c r="G162" i="62"/>
  <c r="P54" i="62"/>
  <c r="I54" i="62"/>
  <c r="T164" i="62"/>
  <c r="U164" i="62"/>
  <c r="F54" i="62"/>
  <c r="G54" i="62"/>
  <c r="P127" i="62"/>
  <c r="K127" i="62"/>
  <c r="J127" i="62"/>
  <c r="I127" i="62"/>
  <c r="T65" i="62"/>
  <c r="U65" i="62"/>
  <c r="F127" i="62"/>
  <c r="G127" i="62"/>
  <c r="P52" i="62"/>
  <c r="K52" i="62"/>
  <c r="J52" i="62"/>
  <c r="I52" i="62"/>
  <c r="T52" i="62"/>
  <c r="U52" i="62"/>
  <c r="F52" i="62"/>
  <c r="G52" i="62"/>
  <c r="P77" i="62"/>
  <c r="K77" i="62"/>
  <c r="J77" i="62"/>
  <c r="I77" i="62"/>
  <c r="F77" i="62"/>
  <c r="G77" i="62"/>
  <c r="P109" i="62"/>
  <c r="K109" i="62"/>
  <c r="J109" i="62"/>
  <c r="I109" i="62"/>
  <c r="T109" i="62"/>
  <c r="U109" i="62"/>
  <c r="F109" i="62"/>
  <c r="G109" i="62"/>
  <c r="P113" i="62"/>
  <c r="K113" i="62"/>
  <c r="J113" i="62"/>
  <c r="I113" i="62"/>
  <c r="T113" i="62"/>
  <c r="U113" i="62"/>
  <c r="F113" i="62"/>
  <c r="G113" i="62"/>
  <c r="P51" i="62"/>
  <c r="K51" i="62"/>
  <c r="J51" i="62"/>
  <c r="I51" i="62"/>
  <c r="F51" i="62"/>
  <c r="G51" i="62"/>
  <c r="P112" i="62"/>
  <c r="K112" i="62"/>
  <c r="J112" i="62"/>
  <c r="I112" i="62"/>
  <c r="T112" i="62"/>
  <c r="U112" i="62"/>
  <c r="F112" i="62"/>
  <c r="G112" i="62"/>
  <c r="P146" i="62"/>
  <c r="K146" i="62"/>
  <c r="J146" i="62"/>
  <c r="I146" i="62"/>
  <c r="F146" i="62"/>
  <c r="G146" i="62"/>
  <c r="P79" i="62"/>
  <c r="K79" i="62"/>
  <c r="J79" i="62"/>
  <c r="I79" i="62"/>
  <c r="T79" i="62"/>
  <c r="U79" i="62"/>
  <c r="F79" i="62"/>
  <c r="G79" i="62"/>
  <c r="P31" i="62"/>
  <c r="F31" i="62"/>
  <c r="G31" i="62"/>
  <c r="P66" i="62"/>
  <c r="F66" i="62"/>
  <c r="G66" i="62"/>
  <c r="P157" i="62"/>
  <c r="F157" i="62"/>
  <c r="G157" i="62"/>
  <c r="P104" i="62"/>
  <c r="F104" i="62"/>
  <c r="G104" i="62"/>
  <c r="P18" i="62"/>
  <c r="F18" i="62"/>
  <c r="G18" i="62"/>
  <c r="P92" i="62"/>
  <c r="F92" i="62"/>
  <c r="G92" i="62"/>
  <c r="P21" i="62"/>
  <c r="F21" i="62"/>
  <c r="G21" i="62"/>
  <c r="F137" i="62"/>
  <c r="G137" i="62"/>
  <c r="F13" i="62"/>
  <c r="G13" i="62"/>
  <c r="I13" i="62"/>
  <c r="F85" i="62"/>
  <c r="G85" i="62"/>
  <c r="F22" i="62"/>
  <c r="G22" i="62"/>
  <c r="F86" i="62"/>
  <c r="G86" i="62"/>
  <c r="F154" i="62"/>
  <c r="G154" i="62"/>
  <c r="F12" i="62"/>
  <c r="G12" i="62"/>
  <c r="I12" i="62"/>
  <c r="P12" i="62"/>
  <c r="F10" i="62"/>
  <c r="G10" i="62"/>
  <c r="I10" i="62"/>
  <c r="T10" i="62"/>
  <c r="U10" i="62"/>
  <c r="F9" i="62"/>
  <c r="G9" i="62"/>
  <c r="I9" i="62"/>
  <c r="F65" i="62"/>
  <c r="G65" i="62"/>
  <c r="F50" i="62"/>
  <c r="G50" i="62"/>
  <c r="F17" i="62"/>
  <c r="G17" i="62"/>
  <c r="F90" i="62"/>
  <c r="G90" i="62"/>
  <c r="F19" i="62"/>
  <c r="G19" i="62"/>
  <c r="F142" i="62"/>
  <c r="G142" i="62"/>
  <c r="F53" i="62"/>
  <c r="G53" i="62"/>
  <c r="F68" i="62"/>
  <c r="G68" i="62"/>
  <c r="F7" i="62"/>
  <c r="G7" i="62"/>
  <c r="I7" i="62"/>
  <c r="F136" i="62"/>
  <c r="G136" i="62"/>
  <c r="A3" i="62"/>
  <c r="P37" i="61"/>
  <c r="P38" i="61"/>
  <c r="P39" i="61"/>
  <c r="P40" i="61"/>
  <c r="P41" i="61"/>
  <c r="P42" i="61"/>
  <c r="P43" i="61"/>
  <c r="P44" i="61"/>
  <c r="P164" i="61"/>
  <c r="P45" i="61"/>
  <c r="P46" i="61"/>
  <c r="P47" i="61"/>
  <c r="P48" i="61"/>
  <c r="P49" i="61"/>
  <c r="P50" i="61"/>
  <c r="P165" i="61"/>
  <c r="P51" i="61"/>
  <c r="P52" i="61"/>
  <c r="P53" i="61"/>
  <c r="P54" i="61"/>
  <c r="P27" i="61"/>
  <c r="P166" i="61"/>
  <c r="P55" i="61"/>
  <c r="P56" i="61"/>
  <c r="P57" i="61"/>
  <c r="P58" i="61"/>
  <c r="P59" i="61"/>
  <c r="P60" i="61"/>
  <c r="P167" i="61"/>
  <c r="P61" i="61"/>
  <c r="P62" i="61"/>
  <c r="P63" i="61"/>
  <c r="P64" i="61"/>
  <c r="P65" i="61"/>
  <c r="P168" i="61"/>
  <c r="P66" i="61"/>
  <c r="P67" i="61"/>
  <c r="P28" i="61"/>
  <c r="P68" i="61"/>
  <c r="P69" i="61"/>
  <c r="P70" i="61"/>
  <c r="P71" i="61"/>
  <c r="P72" i="61"/>
  <c r="P73" i="61"/>
  <c r="P74" i="61"/>
  <c r="P75" i="61"/>
  <c r="P76" i="61"/>
  <c r="P77" i="61"/>
  <c r="P78" i="61"/>
  <c r="P169" i="61"/>
  <c r="P79" i="61"/>
  <c r="P80" i="61"/>
  <c r="P81" i="61"/>
  <c r="P82" i="61"/>
  <c r="P83" i="61"/>
  <c r="P84" i="61"/>
  <c r="P170" i="61"/>
  <c r="P85" i="61"/>
  <c r="P86" i="61"/>
  <c r="P87" i="61"/>
  <c r="P88" i="61"/>
  <c r="P89" i="61"/>
  <c r="P90" i="61"/>
  <c r="P91" i="61"/>
  <c r="P92" i="61"/>
  <c r="P93" i="61"/>
  <c r="P94" i="61"/>
  <c r="P95" i="61"/>
  <c r="P96" i="61"/>
  <c r="P171" i="61"/>
  <c r="P29" i="61"/>
  <c r="P97" i="61"/>
  <c r="P98" i="61"/>
  <c r="P99" i="61"/>
  <c r="P100" i="61"/>
  <c r="P101" i="61"/>
  <c r="P172" i="61"/>
  <c r="P102" i="61"/>
  <c r="P103" i="61"/>
  <c r="P104" i="61"/>
  <c r="P105" i="61"/>
  <c r="P106" i="61"/>
  <c r="P107" i="61"/>
  <c r="P173" i="61"/>
  <c r="P108" i="61"/>
  <c r="P109" i="61"/>
  <c r="P110" i="61"/>
  <c r="P111" i="61"/>
  <c r="P112" i="61"/>
  <c r="P113" i="61"/>
  <c r="P114" i="61"/>
  <c r="P174" i="61"/>
  <c r="P115" i="61"/>
  <c r="P116" i="61"/>
  <c r="P117" i="61"/>
  <c r="P118" i="61"/>
  <c r="P119" i="61"/>
  <c r="P120" i="61"/>
  <c r="P175" i="61"/>
  <c r="P121" i="61"/>
  <c r="P122" i="61"/>
  <c r="P123" i="61"/>
  <c r="P124" i="61"/>
  <c r="P125" i="61"/>
  <c r="P126" i="61"/>
  <c r="P176" i="61"/>
  <c r="P127" i="61"/>
  <c r="P128" i="61"/>
  <c r="P129" i="61"/>
  <c r="P130" i="61"/>
  <c r="P131" i="61"/>
  <c r="P132" i="61"/>
  <c r="P133" i="61"/>
  <c r="P134" i="61"/>
  <c r="P177" i="61"/>
  <c r="P135" i="61"/>
  <c r="P136" i="61"/>
  <c r="P137" i="61"/>
  <c r="P138" i="61"/>
  <c r="P139" i="61"/>
  <c r="P140" i="61"/>
  <c r="P141" i="61"/>
  <c r="P30" i="61"/>
  <c r="P178" i="61"/>
  <c r="P142" i="61"/>
  <c r="P143" i="61"/>
  <c r="P144" i="61"/>
  <c r="P31" i="61"/>
  <c r="P145" i="61"/>
  <c r="P179" i="61"/>
  <c r="P146" i="61"/>
  <c r="P147" i="61"/>
  <c r="P148" i="61"/>
  <c r="P32" i="61"/>
  <c r="P149" i="61"/>
  <c r="P150" i="61"/>
  <c r="P151" i="61"/>
  <c r="P180" i="61"/>
  <c r="P152" i="61"/>
  <c r="P153" i="61"/>
  <c r="P154" i="61"/>
  <c r="P155" i="61"/>
  <c r="P156" i="61"/>
  <c r="P157" i="61"/>
  <c r="P181" i="61"/>
  <c r="P158" i="61"/>
  <c r="P159" i="61"/>
  <c r="P182" i="61"/>
  <c r="P160" i="61"/>
  <c r="P161" i="61"/>
  <c r="P162" i="61"/>
  <c r="P163" i="61"/>
  <c r="T164" i="61"/>
  <c r="U164" i="61"/>
  <c r="T165" i="61"/>
  <c r="U165" i="61"/>
  <c r="T166" i="61"/>
  <c r="U166" i="61"/>
  <c r="T167" i="61"/>
  <c r="U167" i="61"/>
  <c r="T168" i="61"/>
  <c r="U168" i="61"/>
  <c r="T169" i="61"/>
  <c r="U169" i="61"/>
  <c r="T170" i="61"/>
  <c r="U170" i="61"/>
  <c r="T171" i="61"/>
  <c r="U171" i="61"/>
  <c r="T172" i="61"/>
  <c r="U172" i="61"/>
  <c r="T173" i="61"/>
  <c r="U173" i="61"/>
  <c r="T174" i="61"/>
  <c r="U174" i="61"/>
  <c r="T175" i="61"/>
  <c r="U175" i="61"/>
  <c r="T176" i="61"/>
  <c r="U176" i="61"/>
  <c r="T177" i="61"/>
  <c r="U177" i="61"/>
  <c r="T178" i="61"/>
  <c r="U178" i="61"/>
  <c r="T179" i="61"/>
  <c r="U179" i="61"/>
  <c r="T180" i="61"/>
  <c r="U180" i="61"/>
  <c r="T181" i="61"/>
  <c r="U181" i="61"/>
  <c r="T182" i="61"/>
  <c r="U182" i="61"/>
  <c r="G25" i="61"/>
  <c r="I25" i="61"/>
  <c r="G6" i="61"/>
  <c r="I6" i="61"/>
  <c r="G5" i="61"/>
  <c r="I5" i="61"/>
  <c r="AA12" i="61"/>
  <c r="F8" i="61"/>
  <c r="G8" i="61"/>
  <c r="I8" i="61"/>
  <c r="J8" i="61"/>
  <c r="F132" i="61"/>
  <c r="G132" i="61"/>
  <c r="F108" i="61"/>
  <c r="G108" i="61"/>
  <c r="F60" i="61"/>
  <c r="G60" i="61"/>
  <c r="F12" i="61"/>
  <c r="G12" i="61"/>
  <c r="I12" i="61"/>
  <c r="F32" i="61"/>
  <c r="G32" i="61"/>
  <c r="F46" i="61"/>
  <c r="G46" i="61"/>
  <c r="F112" i="61"/>
  <c r="G112" i="61"/>
  <c r="F11" i="61"/>
  <c r="G11" i="61"/>
  <c r="I11" i="61"/>
  <c r="F15" i="61"/>
  <c r="G15" i="61"/>
  <c r="I15" i="61"/>
  <c r="F9" i="61"/>
  <c r="G9" i="61"/>
  <c r="I9" i="61"/>
  <c r="F24" i="61"/>
  <c r="G24" i="61"/>
  <c r="I24" i="61"/>
  <c r="F10" i="61"/>
  <c r="G10" i="61"/>
  <c r="I10" i="61"/>
  <c r="F31" i="61"/>
  <c r="G31" i="61"/>
  <c r="F17" i="61"/>
  <c r="G17" i="61"/>
  <c r="I17" i="61"/>
  <c r="F16" i="61"/>
  <c r="G16" i="61"/>
  <c r="I16" i="61"/>
  <c r="F51" i="61"/>
  <c r="G51" i="61"/>
  <c r="F85" i="61"/>
  <c r="G85" i="61"/>
  <c r="F29" i="61"/>
  <c r="K163" i="61"/>
  <c r="J163" i="61"/>
  <c r="I163" i="61"/>
  <c r="T163" i="61"/>
  <c r="U163" i="61"/>
  <c r="F163" i="61"/>
  <c r="G163" i="61"/>
  <c r="T183" i="61"/>
  <c r="U183" i="61"/>
  <c r="F20" i="61"/>
  <c r="G20" i="61"/>
  <c r="I20" i="61"/>
  <c r="K162" i="61"/>
  <c r="J162" i="61"/>
  <c r="I162" i="61"/>
  <c r="T162" i="61"/>
  <c r="U162" i="61"/>
  <c r="F162" i="61"/>
  <c r="G162" i="61"/>
  <c r="K161" i="61"/>
  <c r="J161" i="61"/>
  <c r="I161" i="61"/>
  <c r="T161" i="61"/>
  <c r="U161" i="61"/>
  <c r="F161" i="61"/>
  <c r="G161" i="61"/>
  <c r="K160" i="61"/>
  <c r="J160" i="61"/>
  <c r="I160" i="61"/>
  <c r="T160" i="61"/>
  <c r="U160" i="61"/>
  <c r="F160" i="61"/>
  <c r="G160" i="61"/>
  <c r="I159" i="61"/>
  <c r="T159" i="61"/>
  <c r="U159" i="61"/>
  <c r="F159" i="61"/>
  <c r="G159" i="61"/>
  <c r="K158" i="61"/>
  <c r="J158" i="61"/>
  <c r="I158" i="61"/>
  <c r="T158" i="61"/>
  <c r="U158" i="61"/>
  <c r="F158" i="61"/>
  <c r="G158" i="61"/>
  <c r="K157" i="61"/>
  <c r="J157" i="61"/>
  <c r="I157" i="61"/>
  <c r="T157" i="61"/>
  <c r="U157" i="61"/>
  <c r="F157" i="61"/>
  <c r="G157" i="61"/>
  <c r="F14" i="61"/>
  <c r="G14" i="61"/>
  <c r="I14" i="61"/>
  <c r="I156" i="61"/>
  <c r="T156" i="61"/>
  <c r="U156" i="61"/>
  <c r="F156" i="61"/>
  <c r="G156" i="61"/>
  <c r="K155" i="61"/>
  <c r="J155" i="61"/>
  <c r="I155" i="61"/>
  <c r="T155" i="61"/>
  <c r="U155" i="61"/>
  <c r="F155" i="61"/>
  <c r="G155" i="61"/>
  <c r="J154" i="61"/>
  <c r="I154" i="61"/>
  <c r="T154" i="61"/>
  <c r="U154" i="61"/>
  <c r="F154" i="61"/>
  <c r="G154" i="61"/>
  <c r="K153" i="61"/>
  <c r="J153" i="61"/>
  <c r="I153" i="61"/>
  <c r="T153" i="61"/>
  <c r="U153" i="61"/>
  <c r="F153" i="61"/>
  <c r="G153" i="61"/>
  <c r="I152" i="61"/>
  <c r="T152" i="61"/>
  <c r="U152" i="61"/>
  <c r="F152" i="61"/>
  <c r="G152" i="61"/>
  <c r="K151" i="61"/>
  <c r="J151" i="61"/>
  <c r="I151" i="61"/>
  <c r="T151" i="61"/>
  <c r="U151" i="61"/>
  <c r="F151" i="61"/>
  <c r="G151" i="61"/>
  <c r="K150" i="61"/>
  <c r="J150" i="61"/>
  <c r="I150" i="61"/>
  <c r="T150" i="61"/>
  <c r="U150" i="61"/>
  <c r="F150" i="61"/>
  <c r="G150" i="61"/>
  <c r="J149" i="61"/>
  <c r="I149" i="61"/>
  <c r="T149" i="61"/>
  <c r="U149" i="61"/>
  <c r="F149" i="61"/>
  <c r="G149" i="61"/>
  <c r="K148" i="61"/>
  <c r="J148" i="61"/>
  <c r="I148" i="61"/>
  <c r="T148" i="61"/>
  <c r="U148" i="61"/>
  <c r="F148" i="61"/>
  <c r="G148" i="61"/>
  <c r="K147" i="61"/>
  <c r="J147" i="61"/>
  <c r="I147" i="61"/>
  <c r="T147" i="61"/>
  <c r="U147" i="61"/>
  <c r="F147" i="61"/>
  <c r="G147" i="61"/>
  <c r="F7" i="61"/>
  <c r="G7" i="61"/>
  <c r="I7" i="61"/>
  <c r="K146" i="61"/>
  <c r="J146" i="61"/>
  <c r="I146" i="61"/>
  <c r="T146" i="61"/>
  <c r="U146" i="61"/>
  <c r="F146" i="61"/>
  <c r="G146" i="61"/>
  <c r="K145" i="61"/>
  <c r="J145" i="61"/>
  <c r="I145" i="61"/>
  <c r="T145" i="61"/>
  <c r="U145" i="61"/>
  <c r="F145" i="61"/>
  <c r="G145" i="61"/>
  <c r="K144" i="61"/>
  <c r="J144" i="61"/>
  <c r="I144" i="61"/>
  <c r="T144" i="61"/>
  <c r="U144" i="61"/>
  <c r="F144" i="61"/>
  <c r="G144" i="61"/>
  <c r="K143" i="61"/>
  <c r="J143" i="61"/>
  <c r="I143" i="61"/>
  <c r="T143" i="61"/>
  <c r="U143" i="61"/>
  <c r="F143" i="61"/>
  <c r="G143" i="61"/>
  <c r="F21" i="61"/>
  <c r="G21" i="61"/>
  <c r="I21" i="61"/>
  <c r="K142" i="61"/>
  <c r="J142" i="61"/>
  <c r="I142" i="61"/>
  <c r="T142" i="61"/>
  <c r="U142" i="61"/>
  <c r="F142" i="61"/>
  <c r="G142" i="61"/>
  <c r="K30" i="61"/>
  <c r="J30" i="61"/>
  <c r="I30" i="61"/>
  <c r="T30" i="61"/>
  <c r="U30" i="61"/>
  <c r="F30" i="61"/>
  <c r="G30" i="61"/>
  <c r="K141" i="61"/>
  <c r="J141" i="61"/>
  <c r="I141" i="61"/>
  <c r="T141" i="61"/>
  <c r="U141" i="61"/>
  <c r="F141" i="61"/>
  <c r="G141" i="61"/>
  <c r="K140" i="61"/>
  <c r="J140" i="61"/>
  <c r="I140" i="61"/>
  <c r="T140" i="61"/>
  <c r="U140" i="61"/>
  <c r="F140" i="61"/>
  <c r="G140" i="61"/>
  <c r="K139" i="61"/>
  <c r="J139" i="61"/>
  <c r="I139" i="61"/>
  <c r="T139" i="61"/>
  <c r="U139" i="61"/>
  <c r="F139" i="61"/>
  <c r="G139" i="61"/>
  <c r="K138" i="61"/>
  <c r="J138" i="61"/>
  <c r="I138" i="61"/>
  <c r="T138" i="61"/>
  <c r="U138" i="61"/>
  <c r="F138" i="61"/>
  <c r="G138" i="61"/>
  <c r="I137" i="61"/>
  <c r="T137" i="61"/>
  <c r="U137" i="61"/>
  <c r="F137" i="61"/>
  <c r="G137" i="61"/>
  <c r="K136" i="61"/>
  <c r="J136" i="61"/>
  <c r="I136" i="61"/>
  <c r="T136" i="61"/>
  <c r="U136" i="61"/>
  <c r="F136" i="61"/>
  <c r="G136" i="61"/>
  <c r="K135" i="61"/>
  <c r="J135" i="61"/>
  <c r="I135" i="61"/>
  <c r="T135" i="61"/>
  <c r="U135" i="61"/>
  <c r="F135" i="61"/>
  <c r="G135" i="61"/>
  <c r="K134" i="61"/>
  <c r="J134" i="61"/>
  <c r="I134" i="61"/>
  <c r="T134" i="61"/>
  <c r="U134" i="61"/>
  <c r="F134" i="61"/>
  <c r="G134" i="61"/>
  <c r="K133" i="61"/>
  <c r="J133" i="61"/>
  <c r="I133" i="61"/>
  <c r="T133" i="61"/>
  <c r="U133" i="61"/>
  <c r="F133" i="61"/>
  <c r="G133" i="61"/>
  <c r="K131" i="61"/>
  <c r="J131" i="61"/>
  <c r="I131" i="61"/>
  <c r="T131" i="61"/>
  <c r="U131" i="61"/>
  <c r="F131" i="61"/>
  <c r="G131" i="61"/>
  <c r="K130" i="61"/>
  <c r="J130" i="61"/>
  <c r="I130" i="61"/>
  <c r="T130" i="61"/>
  <c r="U130" i="61"/>
  <c r="F130" i="61"/>
  <c r="G130" i="61"/>
  <c r="K129" i="61"/>
  <c r="J129" i="61"/>
  <c r="I129" i="61"/>
  <c r="T129" i="61"/>
  <c r="U129" i="61"/>
  <c r="F129" i="61"/>
  <c r="G129" i="61"/>
  <c r="K128" i="61"/>
  <c r="J128" i="61"/>
  <c r="I128" i="61"/>
  <c r="T128" i="61"/>
  <c r="U128" i="61"/>
  <c r="F128" i="61"/>
  <c r="G128" i="61"/>
  <c r="I127" i="61"/>
  <c r="T127" i="61"/>
  <c r="U127" i="61"/>
  <c r="F127" i="61"/>
  <c r="G127" i="61"/>
  <c r="K126" i="61"/>
  <c r="J126" i="61"/>
  <c r="I126" i="61"/>
  <c r="T126" i="61"/>
  <c r="U126" i="61"/>
  <c r="F126" i="61"/>
  <c r="G126" i="61"/>
  <c r="K125" i="61"/>
  <c r="J125" i="61"/>
  <c r="I125" i="61"/>
  <c r="T125" i="61"/>
  <c r="U125" i="61"/>
  <c r="F125" i="61"/>
  <c r="G125" i="61"/>
  <c r="K124" i="61"/>
  <c r="J124" i="61"/>
  <c r="I124" i="61"/>
  <c r="T124" i="61"/>
  <c r="U124" i="61"/>
  <c r="F124" i="61"/>
  <c r="G124" i="61"/>
  <c r="K123" i="61"/>
  <c r="J123" i="61"/>
  <c r="I123" i="61"/>
  <c r="T123" i="61"/>
  <c r="U123" i="61"/>
  <c r="F123" i="61"/>
  <c r="G123" i="61"/>
  <c r="K122" i="61"/>
  <c r="J122" i="61"/>
  <c r="I122" i="61"/>
  <c r="T122" i="61"/>
  <c r="U122" i="61"/>
  <c r="F122" i="61"/>
  <c r="G122" i="61"/>
  <c r="K121" i="61"/>
  <c r="J121" i="61"/>
  <c r="I121" i="61"/>
  <c r="T121" i="61"/>
  <c r="U121" i="61"/>
  <c r="F121" i="61"/>
  <c r="G121" i="61"/>
  <c r="K120" i="61"/>
  <c r="J120" i="61"/>
  <c r="I120" i="61"/>
  <c r="T120" i="61"/>
  <c r="U120" i="61"/>
  <c r="F120" i="61"/>
  <c r="G120" i="61"/>
  <c r="K118" i="61"/>
  <c r="J118" i="61"/>
  <c r="I118" i="61"/>
  <c r="T118" i="61"/>
  <c r="U118" i="61"/>
  <c r="F118" i="61"/>
  <c r="G118" i="61"/>
  <c r="K117" i="61"/>
  <c r="J117" i="61"/>
  <c r="I117" i="61"/>
  <c r="T117" i="61"/>
  <c r="U117" i="61"/>
  <c r="F117" i="61"/>
  <c r="G117" i="61"/>
  <c r="K116" i="61"/>
  <c r="J116" i="61"/>
  <c r="I116" i="61"/>
  <c r="T116" i="61"/>
  <c r="U116" i="61"/>
  <c r="F116" i="61"/>
  <c r="G116" i="61"/>
  <c r="I115" i="61"/>
  <c r="T115" i="61"/>
  <c r="U115" i="61"/>
  <c r="F115" i="61"/>
  <c r="G115" i="61"/>
  <c r="F13" i="61"/>
  <c r="G13" i="61"/>
  <c r="I13" i="61"/>
  <c r="K114" i="61"/>
  <c r="J114" i="61"/>
  <c r="I114" i="61"/>
  <c r="T114" i="61"/>
  <c r="U114" i="61"/>
  <c r="F114" i="61"/>
  <c r="G114" i="61"/>
  <c r="K113" i="61"/>
  <c r="J113" i="61"/>
  <c r="I113" i="61"/>
  <c r="T113" i="61"/>
  <c r="U113" i="61"/>
  <c r="F113" i="61"/>
  <c r="G113" i="61"/>
  <c r="K111" i="61"/>
  <c r="J111" i="61"/>
  <c r="I111" i="61"/>
  <c r="T111" i="61"/>
  <c r="U111" i="61"/>
  <c r="F111" i="61"/>
  <c r="G111" i="61"/>
  <c r="K110" i="61"/>
  <c r="J110" i="61"/>
  <c r="I110" i="61"/>
  <c r="T110" i="61"/>
  <c r="U110" i="61"/>
  <c r="F110" i="61"/>
  <c r="G110" i="61"/>
  <c r="K109" i="61"/>
  <c r="J109" i="61"/>
  <c r="I109" i="61"/>
  <c r="T109" i="61"/>
  <c r="U109" i="61"/>
  <c r="F109" i="61"/>
  <c r="G109" i="61"/>
  <c r="K107" i="61"/>
  <c r="J107" i="61"/>
  <c r="I107" i="61"/>
  <c r="T107" i="61"/>
  <c r="U107" i="61"/>
  <c r="F107" i="61"/>
  <c r="G107" i="61"/>
  <c r="K106" i="61"/>
  <c r="J106" i="61"/>
  <c r="I106" i="61"/>
  <c r="T106" i="61"/>
  <c r="U106" i="61"/>
  <c r="F106" i="61"/>
  <c r="G106" i="61"/>
  <c r="K104" i="61"/>
  <c r="J104" i="61"/>
  <c r="I104" i="61"/>
  <c r="T104" i="61"/>
  <c r="U104" i="61"/>
  <c r="F104" i="61"/>
  <c r="G104" i="61"/>
  <c r="K103" i="61"/>
  <c r="J103" i="61"/>
  <c r="I103" i="61"/>
  <c r="T103" i="61"/>
  <c r="U103" i="61"/>
  <c r="F103" i="61"/>
  <c r="G103" i="61"/>
  <c r="K100" i="61"/>
  <c r="J100" i="61"/>
  <c r="I100" i="61"/>
  <c r="T100" i="61"/>
  <c r="U100" i="61"/>
  <c r="F100" i="61"/>
  <c r="G100" i="61"/>
  <c r="I102" i="61"/>
  <c r="T102" i="61"/>
  <c r="U102" i="61"/>
  <c r="F102" i="61"/>
  <c r="G102" i="61"/>
  <c r="K101" i="61"/>
  <c r="J101" i="61"/>
  <c r="I101" i="61"/>
  <c r="T101" i="61"/>
  <c r="U101" i="61"/>
  <c r="F101" i="61"/>
  <c r="G101" i="61"/>
  <c r="K99" i="61"/>
  <c r="J99" i="61"/>
  <c r="I99" i="61"/>
  <c r="T99" i="61"/>
  <c r="U99" i="61"/>
  <c r="F99" i="61"/>
  <c r="G99" i="61"/>
  <c r="K98" i="61"/>
  <c r="J98" i="61"/>
  <c r="I98" i="61"/>
  <c r="T98" i="61"/>
  <c r="U98" i="61"/>
  <c r="F98" i="61"/>
  <c r="G98" i="61"/>
  <c r="F22" i="61"/>
  <c r="G22" i="61"/>
  <c r="I22" i="61"/>
  <c r="K95" i="61"/>
  <c r="J95" i="61"/>
  <c r="I95" i="61"/>
  <c r="T95" i="61"/>
  <c r="U95" i="61"/>
  <c r="F95" i="61"/>
  <c r="G95" i="61"/>
  <c r="F26" i="61"/>
  <c r="G26" i="61"/>
  <c r="I26" i="61"/>
  <c r="K93" i="61"/>
  <c r="J93" i="61"/>
  <c r="I93" i="61"/>
  <c r="T93" i="61"/>
  <c r="U93" i="61"/>
  <c r="F93" i="61"/>
  <c r="G93" i="61"/>
  <c r="K96" i="61"/>
  <c r="J96" i="61"/>
  <c r="I96" i="61"/>
  <c r="T96" i="61"/>
  <c r="U96" i="61"/>
  <c r="F96" i="61"/>
  <c r="G96" i="61"/>
  <c r="K92" i="61"/>
  <c r="J92" i="61"/>
  <c r="I92" i="61"/>
  <c r="T92" i="61"/>
  <c r="U92" i="61"/>
  <c r="F92" i="61"/>
  <c r="G92" i="61"/>
  <c r="K94" i="61"/>
  <c r="J94" i="61"/>
  <c r="I94" i="61"/>
  <c r="T94" i="61"/>
  <c r="U94" i="61"/>
  <c r="F94" i="61"/>
  <c r="G94" i="61"/>
  <c r="K91" i="61"/>
  <c r="J91" i="61"/>
  <c r="I91" i="61"/>
  <c r="T91" i="61"/>
  <c r="U91" i="61"/>
  <c r="F91" i="61"/>
  <c r="G91" i="61"/>
  <c r="K89" i="61"/>
  <c r="J89" i="61"/>
  <c r="I89" i="61"/>
  <c r="T89" i="61"/>
  <c r="U89" i="61"/>
  <c r="F89" i="61"/>
  <c r="G89" i="61"/>
  <c r="K87" i="61"/>
  <c r="J87" i="61"/>
  <c r="I87" i="61"/>
  <c r="T87" i="61"/>
  <c r="U87" i="61"/>
  <c r="F87" i="61"/>
  <c r="G87" i="61"/>
  <c r="K82" i="61"/>
  <c r="J82" i="61"/>
  <c r="I82" i="61"/>
  <c r="T82" i="61"/>
  <c r="U82" i="61"/>
  <c r="F82" i="61"/>
  <c r="G82" i="61"/>
  <c r="I79" i="61"/>
  <c r="T79" i="61"/>
  <c r="U79" i="61"/>
  <c r="F79" i="61"/>
  <c r="G79" i="61"/>
  <c r="K88" i="61"/>
  <c r="J88" i="61"/>
  <c r="I88" i="61"/>
  <c r="T88" i="61"/>
  <c r="U88" i="61"/>
  <c r="F88" i="61"/>
  <c r="G88" i="61"/>
  <c r="K78" i="61"/>
  <c r="J78" i="61"/>
  <c r="I78" i="61"/>
  <c r="T78" i="61"/>
  <c r="U78" i="61"/>
  <c r="F78" i="61"/>
  <c r="G78" i="61"/>
  <c r="K86" i="61"/>
  <c r="J86" i="61"/>
  <c r="I86" i="61"/>
  <c r="T86" i="61"/>
  <c r="U86" i="61"/>
  <c r="F86" i="61"/>
  <c r="G86" i="61"/>
  <c r="K77" i="61"/>
  <c r="J77" i="61"/>
  <c r="I77" i="61"/>
  <c r="T77" i="61"/>
  <c r="U77" i="61"/>
  <c r="F77" i="61"/>
  <c r="G77" i="61"/>
  <c r="K84" i="61"/>
  <c r="J84" i="61"/>
  <c r="I84" i="61"/>
  <c r="T84" i="61"/>
  <c r="U84" i="61"/>
  <c r="F84" i="61"/>
  <c r="G84" i="61"/>
  <c r="F18" i="61"/>
  <c r="G18" i="61"/>
  <c r="I18" i="61"/>
  <c r="K83" i="61"/>
  <c r="J83" i="61"/>
  <c r="I83" i="61"/>
  <c r="T83" i="61"/>
  <c r="U83" i="61"/>
  <c r="F83" i="61"/>
  <c r="G83" i="61"/>
  <c r="K76" i="61"/>
  <c r="J76" i="61"/>
  <c r="I76" i="61"/>
  <c r="T76" i="61"/>
  <c r="U76" i="61"/>
  <c r="Y84" i="61"/>
  <c r="F76" i="61"/>
  <c r="G76" i="61"/>
  <c r="K81" i="61"/>
  <c r="J81" i="61"/>
  <c r="I81" i="61"/>
  <c r="T81" i="61"/>
  <c r="U81" i="61"/>
  <c r="F81" i="61"/>
  <c r="G81" i="61"/>
  <c r="K80" i="61"/>
  <c r="J80" i="61"/>
  <c r="I80" i="61"/>
  <c r="T80" i="61"/>
  <c r="U80" i="61"/>
  <c r="F80" i="61"/>
  <c r="G80" i="61"/>
  <c r="K72" i="61"/>
  <c r="J72" i="61"/>
  <c r="I72" i="61"/>
  <c r="T72" i="61"/>
  <c r="U72" i="61"/>
  <c r="F72" i="61"/>
  <c r="G72" i="61"/>
  <c r="F23" i="61"/>
  <c r="G23" i="61"/>
  <c r="I23" i="61"/>
  <c r="K70" i="61"/>
  <c r="J70" i="61"/>
  <c r="I70" i="61"/>
  <c r="T70" i="61"/>
  <c r="U70" i="61"/>
  <c r="F70" i="61"/>
  <c r="G70" i="61"/>
  <c r="K67" i="61"/>
  <c r="J67" i="61"/>
  <c r="I67" i="61"/>
  <c r="T67" i="61"/>
  <c r="U67" i="61"/>
  <c r="F67" i="61"/>
  <c r="G67" i="61"/>
  <c r="K64" i="61"/>
  <c r="J64" i="61"/>
  <c r="I64" i="61"/>
  <c r="T64" i="61"/>
  <c r="U64" i="61"/>
  <c r="Y76" i="61"/>
  <c r="F64" i="61"/>
  <c r="G64" i="61"/>
  <c r="K75" i="61"/>
  <c r="J75" i="61"/>
  <c r="I75" i="61"/>
  <c r="T75" i="61"/>
  <c r="U75" i="61"/>
  <c r="Y75" i="61"/>
  <c r="F75" i="61"/>
  <c r="G75" i="61"/>
  <c r="K74" i="61"/>
  <c r="J74" i="61"/>
  <c r="I74" i="61"/>
  <c r="T74" i="61"/>
  <c r="U74" i="61"/>
  <c r="F74" i="61"/>
  <c r="G74" i="61"/>
  <c r="K62" i="61"/>
  <c r="J62" i="61"/>
  <c r="I62" i="61"/>
  <c r="T62" i="61"/>
  <c r="U62" i="61"/>
  <c r="F62" i="61"/>
  <c r="G62" i="61"/>
  <c r="K71" i="61"/>
  <c r="J71" i="61"/>
  <c r="I71" i="61"/>
  <c r="T71" i="61"/>
  <c r="U71" i="61"/>
  <c r="F71" i="61"/>
  <c r="G71" i="61"/>
  <c r="I56" i="61"/>
  <c r="T56" i="61"/>
  <c r="U56" i="61"/>
  <c r="F56" i="61"/>
  <c r="G56" i="61"/>
  <c r="K69" i="61"/>
  <c r="J69" i="61"/>
  <c r="I69" i="61"/>
  <c r="T69" i="61"/>
  <c r="U69" i="61"/>
  <c r="F69" i="61"/>
  <c r="G69" i="61"/>
  <c r="K68" i="61"/>
  <c r="J68" i="61"/>
  <c r="I68" i="61"/>
  <c r="T68" i="61"/>
  <c r="U68" i="61"/>
  <c r="F68" i="61"/>
  <c r="G68" i="61"/>
  <c r="I53" i="61"/>
  <c r="T53" i="61"/>
  <c r="U53" i="61"/>
  <c r="F53" i="61"/>
  <c r="G53" i="61"/>
  <c r="I66" i="61"/>
  <c r="T66" i="61"/>
  <c r="U66" i="61"/>
  <c r="F66" i="61"/>
  <c r="G66" i="61"/>
  <c r="K65" i="61"/>
  <c r="J65" i="61"/>
  <c r="I65" i="61"/>
  <c r="T65" i="61"/>
  <c r="U65" i="61"/>
  <c r="F65" i="61"/>
  <c r="G65" i="61"/>
  <c r="K42" i="61"/>
  <c r="J42" i="61"/>
  <c r="I42" i="61"/>
  <c r="T42" i="61"/>
  <c r="U42" i="61"/>
  <c r="F42" i="61"/>
  <c r="G42" i="61"/>
  <c r="K63" i="61"/>
  <c r="J63" i="61"/>
  <c r="I63" i="61"/>
  <c r="T63" i="61"/>
  <c r="U63" i="61"/>
  <c r="F63" i="61"/>
  <c r="G63" i="61"/>
  <c r="K41" i="61"/>
  <c r="J41" i="61"/>
  <c r="I41" i="61"/>
  <c r="T41" i="61"/>
  <c r="U41" i="61"/>
  <c r="F41" i="61"/>
  <c r="G41" i="61"/>
  <c r="K61" i="61"/>
  <c r="J61" i="61"/>
  <c r="I61" i="61"/>
  <c r="T61" i="61"/>
  <c r="U61" i="61"/>
  <c r="F61" i="61"/>
  <c r="G61" i="61"/>
  <c r="K59" i="61"/>
  <c r="J59" i="61"/>
  <c r="I59" i="61"/>
  <c r="T59" i="61"/>
  <c r="U59" i="61"/>
  <c r="F59" i="61"/>
  <c r="G59" i="61"/>
  <c r="K58" i="61"/>
  <c r="J58" i="61"/>
  <c r="I58" i="61"/>
  <c r="T58" i="61"/>
  <c r="U58" i="61"/>
  <c r="F58" i="61"/>
  <c r="G58" i="61"/>
  <c r="K55" i="61"/>
  <c r="J55" i="61"/>
  <c r="I55" i="61"/>
  <c r="T55" i="61"/>
  <c r="U55" i="61"/>
  <c r="F55" i="61"/>
  <c r="G55" i="61"/>
  <c r="I54" i="61"/>
  <c r="T54" i="61"/>
  <c r="U54" i="61"/>
  <c r="F54" i="61"/>
  <c r="G54" i="61"/>
  <c r="K52" i="61"/>
  <c r="J52" i="61"/>
  <c r="I52" i="61"/>
  <c r="T52" i="61"/>
  <c r="U52" i="61"/>
  <c r="F52" i="61"/>
  <c r="G52" i="61"/>
  <c r="K50" i="61"/>
  <c r="J50" i="61"/>
  <c r="I50" i="61"/>
  <c r="T50" i="61"/>
  <c r="U50" i="61"/>
  <c r="F50" i="61"/>
  <c r="G50" i="61"/>
  <c r="K49" i="61"/>
  <c r="J49" i="61"/>
  <c r="I49" i="61"/>
  <c r="T49" i="61"/>
  <c r="U49" i="61"/>
  <c r="F49" i="61"/>
  <c r="G49" i="61"/>
  <c r="I48" i="61"/>
  <c r="T48" i="61"/>
  <c r="U48" i="61"/>
  <c r="F48" i="61"/>
  <c r="G48" i="61"/>
  <c r="K47" i="61"/>
  <c r="J47" i="61"/>
  <c r="I47" i="61"/>
  <c r="T47" i="61"/>
  <c r="U47" i="61"/>
  <c r="F47" i="61"/>
  <c r="G47" i="61"/>
  <c r="K45" i="61"/>
  <c r="J45" i="61"/>
  <c r="I45" i="61"/>
  <c r="T45" i="61"/>
  <c r="U45" i="61"/>
  <c r="F45" i="61"/>
  <c r="G45" i="61"/>
  <c r="K44" i="61"/>
  <c r="J44" i="61"/>
  <c r="I44" i="61"/>
  <c r="T44" i="61"/>
  <c r="U44" i="61"/>
  <c r="F44" i="61"/>
  <c r="G44" i="61"/>
  <c r="I43" i="61"/>
  <c r="T43" i="61"/>
  <c r="U43" i="61"/>
  <c r="F43" i="61"/>
  <c r="G43" i="61"/>
  <c r="K40" i="61"/>
  <c r="J40" i="61"/>
  <c r="I40" i="61"/>
  <c r="T40" i="61"/>
  <c r="U40" i="61"/>
  <c r="F40" i="61"/>
  <c r="G40" i="61"/>
  <c r="K39" i="61"/>
  <c r="J39" i="61"/>
  <c r="I39" i="61"/>
  <c r="T39" i="61"/>
  <c r="U39" i="61"/>
  <c r="F39" i="61"/>
  <c r="G39" i="61"/>
  <c r="K38" i="61"/>
  <c r="J38" i="61"/>
  <c r="I38" i="61"/>
  <c r="T38" i="61"/>
  <c r="U38" i="61"/>
  <c r="F38" i="61"/>
  <c r="G38" i="61"/>
  <c r="K37" i="61"/>
  <c r="J37" i="61"/>
  <c r="I37" i="61"/>
  <c r="T37" i="61"/>
  <c r="U37" i="61"/>
  <c r="F37" i="61"/>
  <c r="G37" i="61"/>
  <c r="AA41" i="61"/>
  <c r="Z41" i="61"/>
  <c r="P36" i="61"/>
  <c r="K36" i="61"/>
  <c r="J36" i="61"/>
  <c r="I36" i="61"/>
  <c r="T36" i="61"/>
  <c r="U36" i="61"/>
  <c r="F36" i="61"/>
  <c r="G36" i="61"/>
  <c r="P35" i="61"/>
  <c r="K35" i="61"/>
  <c r="J35" i="61"/>
  <c r="I35" i="61"/>
  <c r="F35" i="61"/>
  <c r="G35" i="61"/>
  <c r="AA38" i="61"/>
  <c r="Z38" i="61"/>
  <c r="P34" i="61"/>
  <c r="K34" i="61"/>
  <c r="J34" i="61"/>
  <c r="I34" i="61"/>
  <c r="F34" i="61"/>
  <c r="G34" i="61"/>
  <c r="AA37" i="61"/>
  <c r="Z37" i="61"/>
  <c r="P33" i="61"/>
  <c r="I33" i="61"/>
  <c r="Y37" i="61"/>
  <c r="F33" i="61"/>
  <c r="G33" i="61"/>
  <c r="AA36" i="61"/>
  <c r="Z36" i="61"/>
  <c r="K119" i="61"/>
  <c r="J119" i="61"/>
  <c r="I119" i="61"/>
  <c r="T119" i="61"/>
  <c r="U119" i="61"/>
  <c r="F119" i="61"/>
  <c r="G119" i="61"/>
  <c r="AA35" i="61"/>
  <c r="Z35" i="61"/>
  <c r="I105" i="61"/>
  <c r="T105" i="61"/>
  <c r="U105" i="61"/>
  <c r="F105" i="61"/>
  <c r="G105" i="61"/>
  <c r="K90" i="61"/>
  <c r="J90" i="61"/>
  <c r="I90" i="61"/>
  <c r="T90" i="61"/>
  <c r="U90" i="61"/>
  <c r="F90" i="61"/>
  <c r="G90" i="61"/>
  <c r="K73" i="61"/>
  <c r="J73" i="61"/>
  <c r="I73" i="61"/>
  <c r="T73" i="61"/>
  <c r="U73" i="61"/>
  <c r="F73" i="61"/>
  <c r="G73" i="61"/>
  <c r="AA31" i="61"/>
  <c r="Z31" i="61"/>
  <c r="K28" i="61"/>
  <c r="J28" i="61"/>
  <c r="I28" i="61"/>
  <c r="Y28" i="61"/>
  <c r="F28" i="61"/>
  <c r="G28" i="61"/>
  <c r="F19" i="61"/>
  <c r="G19" i="61"/>
  <c r="I19" i="61"/>
  <c r="AA29" i="61"/>
  <c r="Z29" i="61"/>
  <c r="K27" i="61"/>
  <c r="J27" i="61"/>
  <c r="I27" i="61"/>
  <c r="T27" i="61"/>
  <c r="U27" i="61"/>
  <c r="F27" i="61"/>
  <c r="G27" i="61"/>
  <c r="AA28" i="61"/>
  <c r="Z28" i="61"/>
  <c r="K97" i="61"/>
  <c r="J97" i="61"/>
  <c r="I97" i="61"/>
  <c r="T97" i="61"/>
  <c r="U97" i="61"/>
  <c r="F97" i="61"/>
  <c r="G97" i="61"/>
  <c r="AA27" i="61"/>
  <c r="Z27" i="61"/>
  <c r="K29" i="61"/>
  <c r="J29" i="61"/>
  <c r="I29" i="61"/>
  <c r="T29" i="61"/>
  <c r="U29" i="61"/>
  <c r="G29" i="61"/>
  <c r="K85" i="61"/>
  <c r="J85" i="61"/>
  <c r="I85" i="61"/>
  <c r="Y85" i="61"/>
  <c r="T85" i="61"/>
  <c r="U85" i="61"/>
  <c r="AA24" i="61"/>
  <c r="Z24" i="61"/>
  <c r="I51" i="61"/>
  <c r="T51" i="61"/>
  <c r="U51" i="61"/>
  <c r="AA22" i="61"/>
  <c r="Z22" i="61"/>
  <c r="I31" i="61"/>
  <c r="T31" i="61"/>
  <c r="U31" i="61"/>
  <c r="AA20" i="61"/>
  <c r="Z20" i="61"/>
  <c r="AA19" i="61"/>
  <c r="Z19" i="61"/>
  <c r="AA17" i="61"/>
  <c r="Z17" i="61"/>
  <c r="AA16" i="61"/>
  <c r="Z16" i="61"/>
  <c r="I112" i="61"/>
  <c r="T112" i="61"/>
  <c r="U112" i="61"/>
  <c r="AA13" i="61"/>
  <c r="I46" i="61"/>
  <c r="T46" i="61"/>
  <c r="U46" i="61"/>
  <c r="AA11" i="61"/>
  <c r="Z11" i="61"/>
  <c r="I32" i="61"/>
  <c r="T32" i="61"/>
  <c r="U32" i="61"/>
  <c r="AA9" i="61"/>
  <c r="Z9" i="61"/>
  <c r="I60" i="61"/>
  <c r="T60" i="61"/>
  <c r="U60" i="61"/>
  <c r="AA8" i="61"/>
  <c r="Z8" i="61"/>
  <c r="I108" i="61"/>
  <c r="T108" i="61"/>
  <c r="U108" i="61"/>
  <c r="AA7" i="61"/>
  <c r="Z7" i="61"/>
  <c r="I132" i="61"/>
  <c r="T132" i="61"/>
  <c r="U132" i="61"/>
  <c r="AA6" i="61"/>
  <c r="Z6" i="61"/>
  <c r="AA5" i="61"/>
  <c r="Z5" i="61"/>
  <c r="F57" i="61"/>
  <c r="G57" i="61"/>
  <c r="I57" i="61"/>
  <c r="T57" i="61"/>
  <c r="U57" i="61"/>
  <c r="A3" i="61"/>
  <c r="T152" i="60"/>
  <c r="U152" i="60"/>
  <c r="T157" i="60"/>
  <c r="U157" i="60"/>
  <c r="P146" i="60"/>
  <c r="P147" i="60"/>
  <c r="P148" i="60"/>
  <c r="P149" i="60"/>
  <c r="P150" i="60"/>
  <c r="P151" i="60"/>
  <c r="P153" i="60"/>
  <c r="P154" i="60"/>
  <c r="P155" i="60"/>
  <c r="P156" i="60"/>
  <c r="P158" i="60"/>
  <c r="I6" i="60"/>
  <c r="T6" i="60"/>
  <c r="U6" i="60"/>
  <c r="I8" i="60"/>
  <c r="T8" i="60"/>
  <c r="U8" i="60"/>
  <c r="F132" i="60"/>
  <c r="G132" i="60"/>
  <c r="F62" i="60"/>
  <c r="G62" i="60"/>
  <c r="F20" i="60"/>
  <c r="F11" i="60"/>
  <c r="G11" i="60"/>
  <c r="I11" i="60"/>
  <c r="F14" i="60"/>
  <c r="G14" i="60"/>
  <c r="I14" i="60"/>
  <c r="F18" i="60"/>
  <c r="G18" i="60"/>
  <c r="I18" i="60"/>
  <c r="F17" i="60"/>
  <c r="G17" i="60"/>
  <c r="I17" i="60"/>
  <c r="F129" i="60"/>
  <c r="G129" i="60"/>
  <c r="F41" i="60"/>
  <c r="G41" i="60"/>
  <c r="F24" i="60"/>
  <c r="G24" i="60"/>
  <c r="F5" i="60"/>
  <c r="G5" i="60"/>
  <c r="I5" i="60"/>
  <c r="I148" i="60"/>
  <c r="T148" i="60"/>
  <c r="U148" i="60"/>
  <c r="I24" i="60"/>
  <c r="I41" i="60"/>
  <c r="I129" i="60"/>
  <c r="I20" i="60"/>
  <c r="I62" i="60"/>
  <c r="T62" i="60"/>
  <c r="U62" i="60"/>
  <c r="I132" i="60"/>
  <c r="I117" i="60"/>
  <c r="T117" i="60"/>
  <c r="U117" i="60"/>
  <c r="P162" i="60"/>
  <c r="K162" i="60"/>
  <c r="J162" i="60"/>
  <c r="I162" i="60"/>
  <c r="T162" i="60"/>
  <c r="U162" i="60"/>
  <c r="F162" i="60"/>
  <c r="G162" i="60"/>
  <c r="P161" i="60"/>
  <c r="K161" i="60"/>
  <c r="J161" i="60"/>
  <c r="I161" i="60"/>
  <c r="T161" i="60"/>
  <c r="U161" i="60"/>
  <c r="F161" i="60"/>
  <c r="G161" i="60"/>
  <c r="P160" i="60"/>
  <c r="K160" i="60"/>
  <c r="J160" i="60"/>
  <c r="I160" i="60"/>
  <c r="T160" i="60"/>
  <c r="U160" i="60"/>
  <c r="F160" i="60"/>
  <c r="G160" i="60"/>
  <c r="P159" i="60"/>
  <c r="K159" i="60"/>
  <c r="J159" i="60"/>
  <c r="I159" i="60"/>
  <c r="T159" i="60"/>
  <c r="U159" i="60"/>
  <c r="F159" i="60"/>
  <c r="G159" i="60"/>
  <c r="K158" i="60"/>
  <c r="J158" i="60"/>
  <c r="I158" i="60"/>
  <c r="T158" i="60"/>
  <c r="U158" i="60"/>
  <c r="F158" i="60"/>
  <c r="G158" i="60"/>
  <c r="I156" i="60"/>
  <c r="T156" i="60"/>
  <c r="U156" i="60"/>
  <c r="F156" i="60"/>
  <c r="G156" i="60"/>
  <c r="K155" i="60"/>
  <c r="J155" i="60"/>
  <c r="I155" i="60"/>
  <c r="T155" i="60"/>
  <c r="U155" i="60"/>
  <c r="F155" i="60"/>
  <c r="G155" i="60"/>
  <c r="K154" i="60"/>
  <c r="J154" i="60"/>
  <c r="I154" i="60"/>
  <c r="T154" i="60"/>
  <c r="U154" i="60"/>
  <c r="F154" i="60"/>
  <c r="G154" i="60"/>
  <c r="K153" i="60"/>
  <c r="J153" i="60"/>
  <c r="I153" i="60"/>
  <c r="T153" i="60"/>
  <c r="U153" i="60"/>
  <c r="F153" i="60"/>
  <c r="G153" i="60"/>
  <c r="I151" i="60"/>
  <c r="T151" i="60"/>
  <c r="U151" i="60"/>
  <c r="F151" i="60"/>
  <c r="G151" i="60"/>
  <c r="K150" i="60"/>
  <c r="J150" i="60"/>
  <c r="I150" i="60"/>
  <c r="T150" i="60"/>
  <c r="U150" i="60"/>
  <c r="F150" i="60"/>
  <c r="G150" i="60"/>
  <c r="J149" i="60"/>
  <c r="I149" i="60"/>
  <c r="T149" i="60"/>
  <c r="U149" i="60"/>
  <c r="F149" i="60"/>
  <c r="G149" i="60"/>
  <c r="I147" i="60"/>
  <c r="T147" i="60"/>
  <c r="U147" i="60"/>
  <c r="F147" i="60"/>
  <c r="G147" i="60"/>
  <c r="F19" i="60"/>
  <c r="G19" i="60"/>
  <c r="I19" i="60"/>
  <c r="K146" i="60"/>
  <c r="J146" i="60"/>
  <c r="I146" i="60"/>
  <c r="T146" i="60"/>
  <c r="U146" i="60"/>
  <c r="F146" i="60"/>
  <c r="G146" i="60"/>
  <c r="P145" i="60"/>
  <c r="K145" i="60"/>
  <c r="J145" i="60"/>
  <c r="I145" i="60"/>
  <c r="T145" i="60"/>
  <c r="U145" i="60"/>
  <c r="F145" i="60"/>
  <c r="G145" i="60"/>
  <c r="P144" i="60"/>
  <c r="J144" i="60"/>
  <c r="I144" i="60"/>
  <c r="T144" i="60"/>
  <c r="U144" i="60"/>
  <c r="F144" i="60"/>
  <c r="G144" i="60"/>
  <c r="P143" i="60"/>
  <c r="K143" i="60"/>
  <c r="J143" i="60"/>
  <c r="I143" i="60"/>
  <c r="T143" i="60"/>
  <c r="U143" i="60"/>
  <c r="F143" i="60"/>
  <c r="G143" i="60"/>
  <c r="F16" i="60"/>
  <c r="G16" i="60"/>
  <c r="I16" i="60"/>
  <c r="P142" i="60"/>
  <c r="K142" i="60"/>
  <c r="J142" i="60"/>
  <c r="I142" i="60"/>
  <c r="T142" i="60"/>
  <c r="U142" i="60"/>
  <c r="F142" i="60"/>
  <c r="G142" i="60"/>
  <c r="P141" i="60"/>
  <c r="K141" i="60"/>
  <c r="J141" i="60"/>
  <c r="I141" i="60"/>
  <c r="F141" i="60"/>
  <c r="G141" i="60"/>
  <c r="P140" i="60"/>
  <c r="K140" i="60"/>
  <c r="J140" i="60"/>
  <c r="I140" i="60"/>
  <c r="F140" i="60"/>
  <c r="G140" i="60"/>
  <c r="P139" i="60"/>
  <c r="K139" i="60"/>
  <c r="J139" i="60"/>
  <c r="I139" i="60"/>
  <c r="T139" i="60"/>
  <c r="U139" i="60"/>
  <c r="F139" i="60"/>
  <c r="G139" i="60"/>
  <c r="P138" i="60"/>
  <c r="K138" i="60"/>
  <c r="J138" i="60"/>
  <c r="I138" i="60"/>
  <c r="F138" i="60"/>
  <c r="G138" i="60"/>
  <c r="F15" i="60"/>
  <c r="G15" i="60"/>
  <c r="I15" i="60"/>
  <c r="P137" i="60"/>
  <c r="K137" i="60"/>
  <c r="J137" i="60"/>
  <c r="I137" i="60"/>
  <c r="T137" i="60"/>
  <c r="U137" i="60"/>
  <c r="F137" i="60"/>
  <c r="G137" i="60"/>
  <c r="P136" i="60"/>
  <c r="K136" i="60"/>
  <c r="J136" i="60"/>
  <c r="I136" i="60"/>
  <c r="T136" i="60"/>
  <c r="U136" i="60"/>
  <c r="F136" i="60"/>
  <c r="G136" i="60"/>
  <c r="P135" i="60"/>
  <c r="K135" i="60"/>
  <c r="J135" i="60"/>
  <c r="I135" i="60"/>
  <c r="F135" i="60"/>
  <c r="G135" i="60"/>
  <c r="P134" i="60"/>
  <c r="K134" i="60"/>
  <c r="J134" i="60"/>
  <c r="I134" i="60"/>
  <c r="F134" i="60"/>
  <c r="G134" i="60"/>
  <c r="P133" i="60"/>
  <c r="K133" i="60"/>
  <c r="J133" i="60"/>
  <c r="I133" i="60"/>
  <c r="T133" i="60"/>
  <c r="U133" i="60"/>
  <c r="F133" i="60"/>
  <c r="G133" i="60"/>
  <c r="P131" i="60"/>
  <c r="K131" i="60"/>
  <c r="J131" i="60"/>
  <c r="I131" i="60"/>
  <c r="F131" i="60"/>
  <c r="G131" i="60"/>
  <c r="P130" i="60"/>
  <c r="K130" i="60"/>
  <c r="J130" i="60"/>
  <c r="I130" i="60"/>
  <c r="F130" i="60"/>
  <c r="G130" i="60"/>
  <c r="P128" i="60"/>
  <c r="K128" i="60"/>
  <c r="J128" i="60"/>
  <c r="I128" i="60"/>
  <c r="T128" i="60"/>
  <c r="U128" i="60"/>
  <c r="F128" i="60"/>
  <c r="G128" i="60"/>
  <c r="P127" i="60"/>
  <c r="K127" i="60"/>
  <c r="J127" i="60"/>
  <c r="I127" i="60"/>
  <c r="T127" i="60"/>
  <c r="U127" i="60"/>
  <c r="F127" i="60"/>
  <c r="G127" i="60"/>
  <c r="P126" i="60"/>
  <c r="K126" i="60"/>
  <c r="J126" i="60"/>
  <c r="I126" i="60"/>
  <c r="T126" i="60"/>
  <c r="F126" i="60"/>
  <c r="G126" i="60"/>
  <c r="P125" i="60"/>
  <c r="K125" i="60"/>
  <c r="J125" i="60"/>
  <c r="I125" i="60"/>
  <c r="F125" i="60"/>
  <c r="G125" i="60"/>
  <c r="P124" i="60"/>
  <c r="K124" i="60"/>
  <c r="J124" i="60"/>
  <c r="I124" i="60"/>
  <c r="F124" i="60"/>
  <c r="G124" i="60"/>
  <c r="P123" i="60"/>
  <c r="K123" i="60"/>
  <c r="J123" i="60"/>
  <c r="I123" i="60"/>
  <c r="F123" i="60"/>
  <c r="G123" i="60"/>
  <c r="P120" i="60"/>
  <c r="I120" i="60"/>
  <c r="F120" i="60"/>
  <c r="G120" i="60"/>
  <c r="P122" i="60"/>
  <c r="K122" i="60"/>
  <c r="J122" i="60"/>
  <c r="I122" i="60"/>
  <c r="T122" i="60"/>
  <c r="U122" i="60"/>
  <c r="F122" i="60"/>
  <c r="G122" i="60"/>
  <c r="P121" i="60"/>
  <c r="K121" i="60"/>
  <c r="J121" i="60"/>
  <c r="I121" i="60"/>
  <c r="T121" i="60"/>
  <c r="U121" i="60"/>
  <c r="F121" i="60"/>
  <c r="G121" i="60"/>
  <c r="P119" i="60"/>
  <c r="K119" i="60"/>
  <c r="J119" i="60"/>
  <c r="I119" i="60"/>
  <c r="T119" i="60"/>
  <c r="U119" i="60"/>
  <c r="F119" i="60"/>
  <c r="G119" i="60"/>
  <c r="P118" i="60"/>
  <c r="K118" i="60"/>
  <c r="J118" i="60"/>
  <c r="I118" i="60"/>
  <c r="F118" i="60"/>
  <c r="G118" i="60"/>
  <c r="P115" i="60"/>
  <c r="K115" i="60"/>
  <c r="J115" i="60"/>
  <c r="I115" i="60"/>
  <c r="F115" i="60"/>
  <c r="G115" i="60"/>
  <c r="P116" i="60"/>
  <c r="K116" i="60"/>
  <c r="J116" i="60"/>
  <c r="I116" i="60"/>
  <c r="T116" i="60"/>
  <c r="U116" i="60"/>
  <c r="F116" i="60"/>
  <c r="G116" i="60"/>
  <c r="P114" i="60"/>
  <c r="K114" i="60"/>
  <c r="J114" i="60"/>
  <c r="I114" i="60"/>
  <c r="F114" i="60"/>
  <c r="G114" i="60"/>
  <c r="P113" i="60"/>
  <c r="K113" i="60"/>
  <c r="J113" i="60"/>
  <c r="I113" i="60"/>
  <c r="T113" i="60"/>
  <c r="U113" i="60"/>
  <c r="F113" i="60"/>
  <c r="G113" i="60"/>
  <c r="P112" i="60"/>
  <c r="K112" i="60"/>
  <c r="J112" i="60"/>
  <c r="I112" i="60"/>
  <c r="F112" i="60"/>
  <c r="G112" i="60"/>
  <c r="P111" i="60"/>
  <c r="K111" i="60"/>
  <c r="J111" i="60"/>
  <c r="I111" i="60"/>
  <c r="F111" i="60"/>
  <c r="G111" i="60"/>
  <c r="F7" i="60"/>
  <c r="G7" i="60"/>
  <c r="I7" i="60"/>
  <c r="K7" i="60"/>
  <c r="P110" i="60"/>
  <c r="K110" i="60"/>
  <c r="J110" i="60"/>
  <c r="I110" i="60"/>
  <c r="T110" i="60"/>
  <c r="U110" i="60"/>
  <c r="F110" i="60"/>
  <c r="G110" i="60"/>
  <c r="P109" i="60"/>
  <c r="I109" i="60"/>
  <c r="F109" i="60"/>
  <c r="G109" i="60"/>
  <c r="P106" i="60"/>
  <c r="K106" i="60"/>
  <c r="J106" i="60"/>
  <c r="I106" i="60"/>
  <c r="F106" i="60"/>
  <c r="G106" i="60"/>
  <c r="P108" i="60"/>
  <c r="K108" i="60"/>
  <c r="J108" i="60"/>
  <c r="I108" i="60"/>
  <c r="F108" i="60"/>
  <c r="G108" i="60"/>
  <c r="P107" i="60"/>
  <c r="K107" i="60"/>
  <c r="J107" i="60"/>
  <c r="I107" i="60"/>
  <c r="F107" i="60"/>
  <c r="G107" i="60"/>
  <c r="P104" i="60"/>
  <c r="K104" i="60"/>
  <c r="J104" i="60"/>
  <c r="I104" i="60"/>
  <c r="F104" i="60"/>
  <c r="G104" i="60"/>
  <c r="P105" i="60"/>
  <c r="K105" i="60"/>
  <c r="J105" i="60"/>
  <c r="I105" i="60"/>
  <c r="T114" i="60"/>
  <c r="U114" i="60"/>
  <c r="F105" i="60"/>
  <c r="G105" i="60"/>
  <c r="P103" i="60"/>
  <c r="K103" i="60"/>
  <c r="J103" i="60"/>
  <c r="I103" i="60"/>
  <c r="T103" i="60"/>
  <c r="U103" i="60"/>
  <c r="F103" i="60"/>
  <c r="G103" i="60"/>
  <c r="P102" i="60"/>
  <c r="K102" i="60"/>
  <c r="J102" i="60"/>
  <c r="I102" i="60"/>
  <c r="F102" i="60"/>
  <c r="G102" i="60"/>
  <c r="P100" i="60"/>
  <c r="K100" i="60"/>
  <c r="J100" i="60"/>
  <c r="I100" i="60"/>
  <c r="F100" i="60"/>
  <c r="G100" i="60"/>
  <c r="P101" i="60"/>
  <c r="K101" i="60"/>
  <c r="J101" i="60"/>
  <c r="I101" i="60"/>
  <c r="F101" i="60"/>
  <c r="G101" i="60"/>
  <c r="P99" i="60"/>
  <c r="K99" i="60"/>
  <c r="J99" i="60"/>
  <c r="I99" i="60"/>
  <c r="T99" i="60"/>
  <c r="U99" i="60"/>
  <c r="F99" i="60"/>
  <c r="G99" i="60"/>
  <c r="P98" i="60"/>
  <c r="K98" i="60"/>
  <c r="J98" i="60"/>
  <c r="I98" i="60"/>
  <c r="F98" i="60"/>
  <c r="G98" i="60"/>
  <c r="F13" i="60"/>
  <c r="G13" i="60"/>
  <c r="I13" i="60"/>
  <c r="P95" i="60"/>
  <c r="K95" i="60"/>
  <c r="J95" i="60"/>
  <c r="I95" i="60"/>
  <c r="T135" i="60"/>
  <c r="U135" i="60"/>
  <c r="F95" i="60"/>
  <c r="G95" i="60"/>
  <c r="P97" i="60"/>
  <c r="I97" i="60"/>
  <c r="F97" i="60"/>
  <c r="G97" i="60"/>
  <c r="P96" i="60"/>
  <c r="K96" i="60"/>
  <c r="J96" i="60"/>
  <c r="I96" i="60"/>
  <c r="F96" i="60"/>
  <c r="G96" i="60"/>
  <c r="P94" i="60"/>
  <c r="K94" i="60"/>
  <c r="J94" i="60"/>
  <c r="I94" i="60"/>
  <c r="T120" i="60"/>
  <c r="U120" i="60"/>
  <c r="F94" i="60"/>
  <c r="G94" i="60"/>
  <c r="P25" i="60"/>
  <c r="K25" i="60"/>
  <c r="J25" i="60"/>
  <c r="I25" i="60"/>
  <c r="T134" i="60"/>
  <c r="U134" i="60"/>
  <c r="F25" i="60"/>
  <c r="G25" i="60"/>
  <c r="P93" i="60"/>
  <c r="K93" i="60"/>
  <c r="J93" i="60"/>
  <c r="I93" i="60"/>
  <c r="T93" i="60"/>
  <c r="U93" i="60"/>
  <c r="F93" i="60"/>
  <c r="G93" i="60"/>
  <c r="P92" i="60"/>
  <c r="K92" i="60"/>
  <c r="J92" i="60"/>
  <c r="I92" i="60"/>
  <c r="F92" i="60"/>
  <c r="G92" i="60"/>
  <c r="P91" i="60"/>
  <c r="K91" i="60"/>
  <c r="J91" i="60"/>
  <c r="I91" i="60"/>
  <c r="F91" i="60"/>
  <c r="G91" i="60"/>
  <c r="P89" i="60"/>
  <c r="K89" i="60"/>
  <c r="J89" i="60"/>
  <c r="I89" i="60"/>
  <c r="F89" i="60"/>
  <c r="G89" i="60"/>
  <c r="P90" i="60"/>
  <c r="K90" i="60"/>
  <c r="J90" i="60"/>
  <c r="I90" i="60"/>
  <c r="F90" i="60"/>
  <c r="G90" i="60"/>
  <c r="P87" i="60"/>
  <c r="K87" i="60"/>
  <c r="J87" i="60"/>
  <c r="I87" i="60"/>
  <c r="T87" i="60"/>
  <c r="U87" i="60"/>
  <c r="F87" i="60"/>
  <c r="G87" i="60"/>
  <c r="P88" i="60"/>
  <c r="K88" i="60"/>
  <c r="J88" i="60"/>
  <c r="I88" i="60"/>
  <c r="F88" i="60"/>
  <c r="G88" i="60"/>
  <c r="P86" i="60"/>
  <c r="K86" i="60"/>
  <c r="J86" i="60"/>
  <c r="I86" i="60"/>
  <c r="T86" i="60"/>
  <c r="U86" i="60"/>
  <c r="F86" i="60"/>
  <c r="G86" i="60"/>
  <c r="P85" i="60"/>
  <c r="K85" i="60"/>
  <c r="J85" i="60"/>
  <c r="I85" i="60"/>
  <c r="T109" i="60"/>
  <c r="U109" i="60"/>
  <c r="F85" i="60"/>
  <c r="G85" i="60"/>
  <c r="P84" i="60"/>
  <c r="K84" i="60"/>
  <c r="J84" i="60"/>
  <c r="I84" i="60"/>
  <c r="T84" i="60"/>
  <c r="U84" i="60"/>
  <c r="F84" i="60"/>
  <c r="G84" i="60"/>
  <c r="P83" i="60"/>
  <c r="K83" i="60"/>
  <c r="J83" i="60"/>
  <c r="I83" i="60"/>
  <c r="T108" i="60"/>
  <c r="U108" i="60"/>
  <c r="F83" i="60"/>
  <c r="G83" i="60"/>
  <c r="P81" i="60"/>
  <c r="K81" i="60"/>
  <c r="J81" i="60"/>
  <c r="I81" i="60"/>
  <c r="F81" i="60"/>
  <c r="G81" i="60"/>
  <c r="P82" i="60"/>
  <c r="I82" i="60"/>
  <c r="F82" i="60"/>
  <c r="G82" i="60"/>
  <c r="P79" i="60"/>
  <c r="K79" i="60"/>
  <c r="J79" i="60"/>
  <c r="I79" i="60"/>
  <c r="T79" i="60"/>
  <c r="U79" i="60"/>
  <c r="F79" i="60"/>
  <c r="G79" i="60"/>
  <c r="P80" i="60"/>
  <c r="K80" i="60"/>
  <c r="J80" i="60"/>
  <c r="I80" i="60"/>
  <c r="F80" i="60"/>
  <c r="G80" i="60"/>
  <c r="P77" i="60"/>
  <c r="K77" i="60"/>
  <c r="J77" i="60"/>
  <c r="I77" i="60"/>
  <c r="F77" i="60"/>
  <c r="G77" i="60"/>
  <c r="P76" i="60"/>
  <c r="K76" i="60"/>
  <c r="J76" i="60"/>
  <c r="I76" i="60"/>
  <c r="T124" i="60"/>
  <c r="F76" i="60"/>
  <c r="G76" i="60"/>
  <c r="P75" i="60"/>
  <c r="K75" i="60"/>
  <c r="J75" i="60"/>
  <c r="I75" i="60"/>
  <c r="T89" i="60"/>
  <c r="U89" i="60"/>
  <c r="F75" i="60"/>
  <c r="G75" i="60"/>
  <c r="P78" i="60"/>
  <c r="K78" i="60"/>
  <c r="J78" i="60"/>
  <c r="I78" i="60"/>
  <c r="F78" i="60"/>
  <c r="G78" i="60"/>
  <c r="P73" i="60"/>
  <c r="K73" i="60"/>
  <c r="J73" i="60"/>
  <c r="I73" i="60"/>
  <c r="Y77" i="60"/>
  <c r="F73" i="60"/>
  <c r="G73" i="60"/>
  <c r="P72" i="60"/>
  <c r="K72" i="60"/>
  <c r="J72" i="60"/>
  <c r="I72" i="60"/>
  <c r="F72" i="60"/>
  <c r="G72" i="60"/>
  <c r="P74" i="60"/>
  <c r="K74" i="60"/>
  <c r="J74" i="60"/>
  <c r="I74" i="60"/>
  <c r="F74" i="60"/>
  <c r="G74" i="60"/>
  <c r="P70" i="60"/>
  <c r="K70" i="60"/>
  <c r="J70" i="60"/>
  <c r="I70" i="60"/>
  <c r="T70" i="60"/>
  <c r="U70" i="60"/>
  <c r="F70" i="60"/>
  <c r="G70" i="60"/>
  <c r="F21" i="60"/>
  <c r="G21" i="60"/>
  <c r="I21" i="60"/>
  <c r="P71" i="60"/>
  <c r="K71" i="60"/>
  <c r="J71" i="60"/>
  <c r="I71" i="60"/>
  <c r="T111" i="60"/>
  <c r="U111" i="60"/>
  <c r="F71" i="60"/>
  <c r="G71" i="60"/>
  <c r="P69" i="60"/>
  <c r="K69" i="60"/>
  <c r="J69" i="60"/>
  <c r="I69" i="60"/>
  <c r="T112" i="60"/>
  <c r="U112" i="60"/>
  <c r="F69" i="60"/>
  <c r="G69" i="60"/>
  <c r="P66" i="60"/>
  <c r="K66" i="60"/>
  <c r="J66" i="60"/>
  <c r="I66" i="60"/>
  <c r="T66" i="60"/>
  <c r="U66" i="60"/>
  <c r="F66" i="60"/>
  <c r="G66" i="60"/>
  <c r="P65" i="60"/>
  <c r="K65" i="60"/>
  <c r="J65" i="60"/>
  <c r="I65" i="60"/>
  <c r="F65" i="60"/>
  <c r="G65" i="60"/>
  <c r="P68" i="60"/>
  <c r="K68" i="60"/>
  <c r="J68" i="60"/>
  <c r="I68" i="60"/>
  <c r="T68" i="60"/>
  <c r="U68" i="60"/>
  <c r="F68" i="60"/>
  <c r="G68" i="60"/>
  <c r="P29" i="60"/>
  <c r="K29" i="60"/>
  <c r="J29" i="60"/>
  <c r="I29" i="60"/>
  <c r="T29" i="60"/>
  <c r="U29" i="60"/>
  <c r="U124" i="60"/>
  <c r="F29" i="60"/>
  <c r="G29" i="60"/>
  <c r="P67" i="60"/>
  <c r="K67" i="60"/>
  <c r="J67" i="60"/>
  <c r="I67" i="60"/>
  <c r="F67" i="60"/>
  <c r="G67" i="60"/>
  <c r="P63" i="60"/>
  <c r="K63" i="60"/>
  <c r="J63" i="60"/>
  <c r="I63" i="60"/>
  <c r="F63" i="60"/>
  <c r="G63" i="60"/>
  <c r="P64" i="60"/>
  <c r="K64" i="60"/>
  <c r="J64" i="60"/>
  <c r="I64" i="60"/>
  <c r="T125" i="60"/>
  <c r="U125" i="60"/>
  <c r="F64" i="60"/>
  <c r="G64" i="60"/>
  <c r="P61" i="60"/>
  <c r="K61" i="60"/>
  <c r="J61" i="60"/>
  <c r="I61" i="60"/>
  <c r="T61" i="60"/>
  <c r="U61" i="60"/>
  <c r="F61" i="60"/>
  <c r="G61" i="60"/>
  <c r="P60" i="60"/>
  <c r="K60" i="60"/>
  <c r="J60" i="60"/>
  <c r="I60" i="60"/>
  <c r="T60" i="60"/>
  <c r="U60" i="60"/>
  <c r="F60" i="60"/>
  <c r="G60" i="60"/>
  <c r="P28" i="60"/>
  <c r="K28" i="60"/>
  <c r="J28" i="60"/>
  <c r="I28" i="60"/>
  <c r="T28" i="60"/>
  <c r="F28" i="60"/>
  <c r="G28" i="60"/>
  <c r="P59" i="60"/>
  <c r="I59" i="60"/>
  <c r="F59" i="60"/>
  <c r="G59" i="60"/>
  <c r="P58" i="60"/>
  <c r="I58" i="60"/>
  <c r="T58" i="60"/>
  <c r="U58" i="60"/>
  <c r="F58" i="60"/>
  <c r="G58" i="60"/>
  <c r="P57" i="60"/>
  <c r="K57" i="60"/>
  <c r="J57" i="60"/>
  <c r="I57" i="60"/>
  <c r="Y57" i="60"/>
  <c r="F57" i="60"/>
  <c r="G57" i="60"/>
  <c r="P56" i="60"/>
  <c r="K56" i="60"/>
  <c r="J56" i="60"/>
  <c r="I56" i="60"/>
  <c r="F56" i="60"/>
  <c r="G56" i="60"/>
  <c r="P55" i="60"/>
  <c r="K55" i="60"/>
  <c r="J55" i="60"/>
  <c r="I55" i="60"/>
  <c r="T92" i="60"/>
  <c r="U92" i="60"/>
  <c r="F55" i="60"/>
  <c r="G55" i="60"/>
  <c r="P54" i="60"/>
  <c r="K54" i="60"/>
  <c r="J54" i="60"/>
  <c r="I54" i="60"/>
  <c r="F54" i="60"/>
  <c r="G54" i="60"/>
  <c r="P53" i="60"/>
  <c r="K53" i="60"/>
  <c r="J53" i="60"/>
  <c r="I53" i="60"/>
  <c r="T53" i="60"/>
  <c r="U53" i="60"/>
  <c r="F53" i="60"/>
  <c r="G53" i="60"/>
  <c r="P52" i="60"/>
  <c r="K52" i="60"/>
  <c r="J52" i="60"/>
  <c r="I52" i="60"/>
  <c r="F52" i="60"/>
  <c r="G52" i="60"/>
  <c r="P51" i="60"/>
  <c r="K51" i="60"/>
  <c r="J51" i="60"/>
  <c r="I51" i="60"/>
  <c r="T72" i="60"/>
  <c r="U72" i="60"/>
  <c r="F51" i="60"/>
  <c r="G51" i="60"/>
  <c r="P50" i="60"/>
  <c r="K50" i="60"/>
  <c r="J50" i="60"/>
  <c r="I50" i="60"/>
  <c r="F50" i="60"/>
  <c r="G50" i="60"/>
  <c r="P49" i="60"/>
  <c r="I49" i="60"/>
  <c r="Y49" i="60"/>
  <c r="F49" i="60"/>
  <c r="G49" i="60"/>
  <c r="P48" i="60"/>
  <c r="K48" i="60"/>
  <c r="J48" i="60"/>
  <c r="I48" i="60"/>
  <c r="F48" i="60"/>
  <c r="G48" i="60"/>
  <c r="P47" i="60"/>
  <c r="K47" i="60"/>
  <c r="J47" i="60"/>
  <c r="I47" i="60"/>
  <c r="T59" i="60"/>
  <c r="U59" i="60"/>
  <c r="F47" i="60"/>
  <c r="G47" i="60"/>
  <c r="P46" i="60"/>
  <c r="K46" i="60"/>
  <c r="J46" i="60"/>
  <c r="I46" i="60"/>
  <c r="T140" i="60"/>
  <c r="U140" i="60"/>
  <c r="F46" i="60"/>
  <c r="G46" i="60"/>
  <c r="P45" i="60"/>
  <c r="I45" i="60"/>
  <c r="F45" i="60"/>
  <c r="G45" i="60"/>
  <c r="P44" i="60"/>
  <c r="K44" i="60"/>
  <c r="J44" i="60"/>
  <c r="I44" i="60"/>
  <c r="T88" i="60"/>
  <c r="U88" i="60"/>
  <c r="F44" i="60"/>
  <c r="G44" i="60"/>
  <c r="P43" i="60"/>
  <c r="K43" i="60"/>
  <c r="J43" i="60"/>
  <c r="I43" i="60"/>
  <c r="T43" i="60"/>
  <c r="U43" i="60"/>
  <c r="F43" i="60"/>
  <c r="G43" i="60"/>
  <c r="P42" i="60"/>
  <c r="K42" i="60"/>
  <c r="J42" i="60"/>
  <c r="I42" i="60"/>
  <c r="Y42" i="60"/>
  <c r="F42" i="60"/>
  <c r="G42" i="60"/>
  <c r="F12" i="60"/>
  <c r="G12" i="60"/>
  <c r="I12" i="60"/>
  <c r="P40" i="60"/>
  <c r="K40" i="60"/>
  <c r="J40" i="60"/>
  <c r="I40" i="60"/>
  <c r="T82" i="60"/>
  <c r="U82" i="60"/>
  <c r="F40" i="60"/>
  <c r="G40" i="60"/>
  <c r="AA36" i="60"/>
  <c r="Z36" i="60"/>
  <c r="P39" i="60"/>
  <c r="K39" i="60"/>
  <c r="J39" i="60"/>
  <c r="I39" i="60"/>
  <c r="Y11" i="60"/>
  <c r="F39" i="60"/>
  <c r="G39" i="60"/>
  <c r="P38" i="60"/>
  <c r="K38" i="60"/>
  <c r="J38" i="60"/>
  <c r="I38" i="60"/>
  <c r="T38" i="60"/>
  <c r="U38" i="60"/>
  <c r="F38" i="60"/>
  <c r="G38" i="60"/>
  <c r="AA34" i="60"/>
  <c r="Z34" i="60"/>
  <c r="P37" i="60"/>
  <c r="K37" i="60"/>
  <c r="J37" i="60"/>
  <c r="I37" i="60"/>
  <c r="T37" i="60"/>
  <c r="U37" i="60"/>
  <c r="F37" i="60"/>
  <c r="G37" i="60"/>
  <c r="AA33" i="60"/>
  <c r="Z33" i="60"/>
  <c r="P36" i="60"/>
  <c r="K36" i="60"/>
  <c r="J36" i="60"/>
  <c r="I36" i="60"/>
  <c r="T101" i="60"/>
  <c r="U101" i="60"/>
  <c r="F36" i="60"/>
  <c r="G36" i="60"/>
  <c r="AA32" i="60"/>
  <c r="Z32" i="60"/>
  <c r="P35" i="60"/>
  <c r="K35" i="60"/>
  <c r="J35" i="60"/>
  <c r="I35" i="60"/>
  <c r="F35" i="60"/>
  <c r="G35" i="60"/>
  <c r="AA31" i="60"/>
  <c r="Z31" i="60"/>
  <c r="P34" i="60"/>
  <c r="K34" i="60"/>
  <c r="J34" i="60"/>
  <c r="I34" i="60"/>
  <c r="F34" i="60"/>
  <c r="G34" i="60"/>
  <c r="P33" i="60"/>
  <c r="I33" i="60"/>
  <c r="F33" i="60"/>
  <c r="G33" i="60"/>
  <c r="AA28" i="60"/>
  <c r="Z28" i="60"/>
  <c r="P32" i="60"/>
  <c r="K32" i="60"/>
  <c r="J32" i="60"/>
  <c r="I32" i="60"/>
  <c r="Y32" i="60"/>
  <c r="F32" i="60"/>
  <c r="G32" i="60"/>
  <c r="P31" i="60"/>
  <c r="I31" i="60"/>
  <c r="T31" i="60"/>
  <c r="U31" i="60"/>
  <c r="F31" i="60"/>
  <c r="G31" i="60"/>
  <c r="AA26" i="60"/>
  <c r="Z26" i="60"/>
  <c r="P30" i="60"/>
  <c r="K30" i="60"/>
  <c r="J30" i="60"/>
  <c r="I30" i="60"/>
  <c r="F30" i="60"/>
  <c r="G30" i="60"/>
  <c r="AA25" i="60"/>
  <c r="Z25" i="60"/>
  <c r="P26" i="60"/>
  <c r="K26" i="60"/>
  <c r="J26" i="60"/>
  <c r="I26" i="60"/>
  <c r="Y25" i="60"/>
  <c r="F26" i="60"/>
  <c r="G26" i="60"/>
  <c r="AA24" i="60"/>
  <c r="Z24" i="60"/>
  <c r="I10" i="60"/>
  <c r="K10" i="60"/>
  <c r="F10" i="60"/>
  <c r="J27" i="60"/>
  <c r="I27" i="60"/>
  <c r="T78" i="60"/>
  <c r="U78" i="60"/>
  <c r="F27" i="60"/>
  <c r="G27" i="60"/>
  <c r="AA22" i="60"/>
  <c r="Z22" i="60"/>
  <c r="P23" i="60"/>
  <c r="K23" i="60"/>
  <c r="J23" i="60"/>
  <c r="I23" i="60"/>
  <c r="T23" i="60"/>
  <c r="U23" i="60"/>
  <c r="F23" i="60"/>
  <c r="G23" i="60"/>
  <c r="AA20" i="60"/>
  <c r="Z20" i="60"/>
  <c r="F22" i="60"/>
  <c r="G22" i="60"/>
  <c r="I22" i="60"/>
  <c r="Y22" i="60"/>
  <c r="F9" i="60"/>
  <c r="G9" i="60"/>
  <c r="I9" i="60"/>
  <c r="AA18" i="60"/>
  <c r="Z18" i="60"/>
  <c r="F117" i="60"/>
  <c r="G117" i="60"/>
  <c r="AA17" i="60"/>
  <c r="Z17" i="60"/>
  <c r="AA16" i="60"/>
  <c r="Z16" i="60"/>
  <c r="AA15" i="60"/>
  <c r="Z15" i="60"/>
  <c r="AA12" i="60"/>
  <c r="AA11" i="60"/>
  <c r="Z11" i="60"/>
  <c r="AA9" i="60"/>
  <c r="Z9" i="60"/>
  <c r="AA8" i="60"/>
  <c r="Z8" i="60"/>
  <c r="P41" i="60"/>
  <c r="Y8" i="60"/>
  <c r="AA7" i="60"/>
  <c r="Z7" i="60"/>
  <c r="AA6" i="60"/>
  <c r="Z6" i="60"/>
  <c r="F148" i="60"/>
  <c r="G148" i="60"/>
  <c r="AA5" i="60"/>
  <c r="Z5" i="60"/>
  <c r="A3" i="60"/>
  <c r="I9" i="59"/>
  <c r="T9" i="59"/>
  <c r="U9" i="59"/>
  <c r="I15" i="59"/>
  <c r="T15" i="59"/>
  <c r="U15" i="59"/>
  <c r="I8" i="59"/>
  <c r="T8" i="59"/>
  <c r="U8" i="59"/>
  <c r="AA12" i="59"/>
  <c r="F87" i="59"/>
  <c r="G87" i="59"/>
  <c r="I87" i="59"/>
  <c r="J87" i="59"/>
  <c r="K87" i="59"/>
  <c r="P87" i="59"/>
  <c r="F14" i="59"/>
  <c r="G14" i="59"/>
  <c r="I14" i="59"/>
  <c r="T14" i="59"/>
  <c r="U14" i="59"/>
  <c r="F131" i="59"/>
  <c r="G131" i="59"/>
  <c r="I131" i="59"/>
  <c r="J131" i="59"/>
  <c r="K131" i="59"/>
  <c r="P131" i="59"/>
  <c r="F135" i="59"/>
  <c r="G135" i="59"/>
  <c r="I135" i="59"/>
  <c r="J135" i="59"/>
  <c r="K135" i="59"/>
  <c r="P135" i="59"/>
  <c r="F151" i="59"/>
  <c r="G151" i="59"/>
  <c r="I151" i="59"/>
  <c r="T151" i="59"/>
  <c r="U151" i="59"/>
  <c r="J151" i="59"/>
  <c r="K151" i="59"/>
  <c r="P151" i="59"/>
  <c r="F57" i="59"/>
  <c r="G57" i="59"/>
  <c r="I57" i="59"/>
  <c r="J57" i="59"/>
  <c r="K57" i="59"/>
  <c r="P57" i="59"/>
  <c r="F100" i="59"/>
  <c r="G100" i="59"/>
  <c r="I100" i="59"/>
  <c r="J100" i="59"/>
  <c r="K100" i="59"/>
  <c r="P100" i="59"/>
  <c r="F70" i="59"/>
  <c r="G70" i="59"/>
  <c r="I70" i="59"/>
  <c r="J70" i="59"/>
  <c r="K70" i="59"/>
  <c r="P70" i="59"/>
  <c r="F73" i="59"/>
  <c r="G73" i="59"/>
  <c r="I73" i="59"/>
  <c r="J73" i="59"/>
  <c r="K73" i="59"/>
  <c r="P73" i="59"/>
  <c r="F139" i="59"/>
  <c r="G139" i="59"/>
  <c r="I139" i="59"/>
  <c r="J139" i="59"/>
  <c r="K139" i="59"/>
  <c r="P139" i="59"/>
  <c r="F13" i="59"/>
  <c r="G13" i="59"/>
  <c r="I13" i="59"/>
  <c r="T13" i="59"/>
  <c r="U13" i="59"/>
  <c r="F12" i="59"/>
  <c r="G12" i="59"/>
  <c r="I12" i="59"/>
  <c r="T12" i="59"/>
  <c r="U12" i="59"/>
  <c r="F148" i="59"/>
  <c r="G148" i="59"/>
  <c r="I148" i="59"/>
  <c r="T148" i="59"/>
  <c r="U148" i="59"/>
  <c r="J148" i="59"/>
  <c r="K148" i="59"/>
  <c r="P148" i="59"/>
  <c r="F92" i="59"/>
  <c r="G92" i="59"/>
  <c r="I92" i="59"/>
  <c r="J92" i="59"/>
  <c r="K92" i="59"/>
  <c r="P92" i="59"/>
  <c r="F7" i="59"/>
  <c r="G7" i="59"/>
  <c r="I7" i="59"/>
  <c r="F112" i="59"/>
  <c r="G112" i="59"/>
  <c r="I112" i="59"/>
  <c r="J112" i="59"/>
  <c r="K112" i="59"/>
  <c r="P112" i="59"/>
  <c r="F90" i="59"/>
  <c r="G90" i="59"/>
  <c r="I90" i="59"/>
  <c r="T90" i="59"/>
  <c r="U90" i="59"/>
  <c r="J90" i="59"/>
  <c r="K90" i="59"/>
  <c r="P90" i="59"/>
  <c r="F137" i="59"/>
  <c r="G137" i="59"/>
  <c r="I137" i="59"/>
  <c r="J137" i="59"/>
  <c r="K137" i="59"/>
  <c r="P137" i="59"/>
  <c r="F118" i="59"/>
  <c r="G118" i="59"/>
  <c r="I118" i="59"/>
  <c r="J118" i="59"/>
  <c r="K118" i="59"/>
  <c r="P118" i="59"/>
  <c r="F50" i="59"/>
  <c r="G50" i="59"/>
  <c r="I50" i="59"/>
  <c r="J50" i="59"/>
  <c r="K50" i="59"/>
  <c r="P50" i="59"/>
  <c r="F117" i="59"/>
  <c r="G117" i="59"/>
  <c r="I117" i="59"/>
  <c r="J117" i="59"/>
  <c r="K117" i="59"/>
  <c r="P117" i="59"/>
  <c r="F10" i="59"/>
  <c r="G10" i="59"/>
  <c r="I10" i="59"/>
  <c r="T10" i="59"/>
  <c r="U10" i="59"/>
  <c r="F19" i="59"/>
  <c r="G19" i="59"/>
  <c r="I19" i="59"/>
  <c r="T19" i="59"/>
  <c r="U19" i="59"/>
  <c r="F47" i="59"/>
  <c r="G47" i="59"/>
  <c r="I47" i="59"/>
  <c r="J47" i="59"/>
  <c r="K47" i="59"/>
  <c r="P47" i="59"/>
  <c r="F11" i="59"/>
  <c r="G11" i="59"/>
  <c r="I11" i="59"/>
  <c r="T11" i="59"/>
  <c r="U11" i="59"/>
  <c r="I5" i="59"/>
  <c r="F123" i="59"/>
  <c r="G123" i="59"/>
  <c r="I123" i="59"/>
  <c r="J123" i="59"/>
  <c r="K123" i="59"/>
  <c r="P123" i="59"/>
  <c r="F150" i="59"/>
  <c r="G150" i="59"/>
  <c r="I150" i="59"/>
  <c r="T150" i="59"/>
  <c r="U150" i="59"/>
  <c r="J150" i="59"/>
  <c r="K150" i="59"/>
  <c r="P150" i="59"/>
  <c r="F21" i="59"/>
  <c r="G21" i="59"/>
  <c r="I21" i="59"/>
  <c r="J21" i="59"/>
  <c r="K21" i="59"/>
  <c r="P21" i="59"/>
  <c r="P158" i="59"/>
  <c r="K158" i="59"/>
  <c r="J158" i="59"/>
  <c r="I158" i="59"/>
  <c r="T158" i="59"/>
  <c r="U158" i="59"/>
  <c r="F158" i="59"/>
  <c r="G158" i="59"/>
  <c r="P157" i="59"/>
  <c r="K157" i="59"/>
  <c r="J157" i="59"/>
  <c r="I157" i="59"/>
  <c r="T157" i="59"/>
  <c r="U157" i="59"/>
  <c r="F157" i="59"/>
  <c r="G157" i="59"/>
  <c r="P156" i="59"/>
  <c r="K156" i="59"/>
  <c r="J156" i="59"/>
  <c r="I156" i="59"/>
  <c r="T156" i="59"/>
  <c r="U156" i="59"/>
  <c r="F156" i="59"/>
  <c r="G156" i="59"/>
  <c r="P155" i="59"/>
  <c r="K155" i="59"/>
  <c r="J155" i="59"/>
  <c r="I155" i="59"/>
  <c r="T155" i="59"/>
  <c r="U155" i="59"/>
  <c r="F155" i="59"/>
  <c r="G155" i="59"/>
  <c r="P154" i="59"/>
  <c r="K154" i="59"/>
  <c r="J154" i="59"/>
  <c r="I154" i="59"/>
  <c r="T154" i="59"/>
  <c r="U154" i="59"/>
  <c r="F154" i="59"/>
  <c r="G154" i="59"/>
  <c r="P22" i="59"/>
  <c r="K22" i="59"/>
  <c r="J22" i="59"/>
  <c r="I22" i="59"/>
  <c r="T22" i="59"/>
  <c r="U22" i="59"/>
  <c r="F22" i="59"/>
  <c r="G22" i="59"/>
  <c r="P153" i="59"/>
  <c r="I153" i="59"/>
  <c r="T153" i="59"/>
  <c r="U153" i="59"/>
  <c r="F153" i="59"/>
  <c r="G153" i="59"/>
  <c r="P152" i="59"/>
  <c r="K152" i="59"/>
  <c r="J152" i="59"/>
  <c r="I152" i="59"/>
  <c r="T152" i="59"/>
  <c r="U152" i="59"/>
  <c r="F152" i="59"/>
  <c r="G152" i="59"/>
  <c r="P149" i="59"/>
  <c r="I149" i="59"/>
  <c r="T149" i="59"/>
  <c r="U149" i="59"/>
  <c r="F149" i="59"/>
  <c r="G149" i="59"/>
  <c r="P147" i="59"/>
  <c r="J147" i="59"/>
  <c r="I147" i="59"/>
  <c r="T147" i="59"/>
  <c r="U147" i="59"/>
  <c r="F147" i="59"/>
  <c r="G147" i="59"/>
  <c r="P146" i="59"/>
  <c r="I146" i="59"/>
  <c r="T146" i="59"/>
  <c r="U146" i="59"/>
  <c r="F146" i="59"/>
  <c r="G146" i="59"/>
  <c r="P145" i="59"/>
  <c r="K145" i="59"/>
  <c r="J145" i="59"/>
  <c r="I145" i="59"/>
  <c r="T145" i="59"/>
  <c r="U145" i="59"/>
  <c r="F145" i="59"/>
  <c r="G145" i="59"/>
  <c r="P144" i="59"/>
  <c r="K144" i="59"/>
  <c r="J144" i="59"/>
  <c r="I144" i="59"/>
  <c r="T144" i="59"/>
  <c r="U144" i="59"/>
  <c r="F144" i="59"/>
  <c r="G144" i="59"/>
  <c r="P143" i="59"/>
  <c r="K143" i="59"/>
  <c r="J143" i="59"/>
  <c r="I143" i="59"/>
  <c r="T143" i="59"/>
  <c r="U143" i="59"/>
  <c r="F143" i="59"/>
  <c r="G143" i="59"/>
  <c r="P142" i="59"/>
  <c r="J142" i="59"/>
  <c r="I142" i="59"/>
  <c r="T142" i="59"/>
  <c r="U142" i="59"/>
  <c r="F142" i="59"/>
  <c r="G142" i="59"/>
  <c r="P141" i="59"/>
  <c r="K141" i="59"/>
  <c r="J141" i="59"/>
  <c r="I141" i="59"/>
  <c r="T141" i="59"/>
  <c r="U141" i="59"/>
  <c r="F141" i="59"/>
  <c r="G141" i="59"/>
  <c r="P140" i="59"/>
  <c r="K140" i="59"/>
  <c r="J140" i="59"/>
  <c r="I140" i="59"/>
  <c r="T140" i="59"/>
  <c r="U140" i="59"/>
  <c r="F140" i="59"/>
  <c r="G140" i="59"/>
  <c r="P138" i="59"/>
  <c r="K138" i="59"/>
  <c r="J138" i="59"/>
  <c r="I138" i="59"/>
  <c r="T138" i="59"/>
  <c r="U138" i="59"/>
  <c r="F138" i="59"/>
  <c r="G138" i="59"/>
  <c r="P136" i="59"/>
  <c r="K136" i="59"/>
  <c r="J136" i="59"/>
  <c r="I136" i="59"/>
  <c r="T136" i="59"/>
  <c r="U136" i="59"/>
  <c r="F136" i="59"/>
  <c r="G136" i="59"/>
  <c r="F6" i="59"/>
  <c r="G6" i="59"/>
  <c r="I6" i="59"/>
  <c r="P134" i="59"/>
  <c r="K134" i="59"/>
  <c r="J134" i="59"/>
  <c r="I134" i="59"/>
  <c r="T134" i="59"/>
  <c r="U134" i="59"/>
  <c r="F134" i="59"/>
  <c r="G134" i="59"/>
  <c r="P133" i="59"/>
  <c r="K133" i="59"/>
  <c r="J133" i="59"/>
  <c r="I133" i="59"/>
  <c r="T133" i="59"/>
  <c r="U133" i="59"/>
  <c r="F133" i="59"/>
  <c r="G133" i="59"/>
  <c r="P132" i="59"/>
  <c r="K132" i="59"/>
  <c r="J132" i="59"/>
  <c r="I132" i="59"/>
  <c r="T132" i="59"/>
  <c r="U132" i="59"/>
  <c r="F132" i="59"/>
  <c r="G132" i="59"/>
  <c r="P130" i="59"/>
  <c r="K130" i="59"/>
  <c r="J130" i="59"/>
  <c r="I130" i="59"/>
  <c r="T130" i="59"/>
  <c r="U130" i="59"/>
  <c r="F130" i="59"/>
  <c r="G130" i="59"/>
  <c r="P129" i="59"/>
  <c r="K129" i="59"/>
  <c r="J129" i="59"/>
  <c r="I129" i="59"/>
  <c r="T129" i="59"/>
  <c r="U129" i="59"/>
  <c r="F129" i="59"/>
  <c r="G129" i="59"/>
  <c r="P128" i="59"/>
  <c r="K128" i="59"/>
  <c r="J128" i="59"/>
  <c r="I128" i="59"/>
  <c r="T128" i="59"/>
  <c r="U128" i="59"/>
  <c r="F128" i="59"/>
  <c r="G128" i="59"/>
  <c r="P127" i="59"/>
  <c r="K127" i="59"/>
  <c r="J127" i="59"/>
  <c r="I127" i="59"/>
  <c r="T127" i="59"/>
  <c r="U127" i="59"/>
  <c r="F127" i="59"/>
  <c r="G127" i="59"/>
  <c r="P126" i="59"/>
  <c r="K126" i="59"/>
  <c r="J126" i="59"/>
  <c r="I126" i="59"/>
  <c r="T126" i="59"/>
  <c r="U126" i="59"/>
  <c r="F126" i="59"/>
  <c r="G126" i="59"/>
  <c r="P125" i="59"/>
  <c r="K125" i="59"/>
  <c r="J125" i="59"/>
  <c r="I125" i="59"/>
  <c r="T125" i="59"/>
  <c r="U125" i="59"/>
  <c r="F125" i="59"/>
  <c r="G125" i="59"/>
  <c r="P124" i="59"/>
  <c r="K124" i="59"/>
  <c r="J124" i="59"/>
  <c r="I124" i="59"/>
  <c r="T124" i="59"/>
  <c r="U124" i="59"/>
  <c r="F124" i="59"/>
  <c r="G124" i="59"/>
  <c r="F17" i="59"/>
  <c r="G17" i="59"/>
  <c r="I17" i="59"/>
  <c r="T17" i="59"/>
  <c r="U17" i="59"/>
  <c r="F16" i="59"/>
  <c r="G16" i="59"/>
  <c r="I16" i="59"/>
  <c r="T16" i="59"/>
  <c r="U16" i="59"/>
  <c r="P122" i="59"/>
  <c r="K122" i="59"/>
  <c r="J122" i="59"/>
  <c r="I122" i="59"/>
  <c r="T122" i="59"/>
  <c r="U122" i="59"/>
  <c r="F122" i="59"/>
  <c r="G122" i="59"/>
  <c r="P121" i="59"/>
  <c r="K121" i="59"/>
  <c r="J121" i="59"/>
  <c r="I121" i="59"/>
  <c r="T121" i="59"/>
  <c r="U121" i="59"/>
  <c r="F121" i="59"/>
  <c r="G121" i="59"/>
  <c r="P119" i="59"/>
  <c r="K119" i="59"/>
  <c r="J119" i="59"/>
  <c r="I119" i="59"/>
  <c r="T119" i="59"/>
  <c r="U119" i="59"/>
  <c r="F119" i="59"/>
  <c r="G119" i="59"/>
  <c r="P120" i="59"/>
  <c r="I120" i="59"/>
  <c r="T120" i="59"/>
  <c r="U120" i="59"/>
  <c r="F120" i="59"/>
  <c r="G120" i="59"/>
  <c r="P116" i="59"/>
  <c r="K116" i="59"/>
  <c r="J116" i="59"/>
  <c r="I116" i="59"/>
  <c r="T116" i="59"/>
  <c r="U116" i="59"/>
  <c r="F116" i="59"/>
  <c r="G116" i="59"/>
  <c r="P114" i="59"/>
  <c r="K114" i="59"/>
  <c r="J114" i="59"/>
  <c r="I114" i="59"/>
  <c r="T114" i="59"/>
  <c r="U114" i="59"/>
  <c r="F114" i="59"/>
  <c r="G114" i="59"/>
  <c r="P115" i="59"/>
  <c r="K115" i="59"/>
  <c r="J115" i="59"/>
  <c r="I115" i="59"/>
  <c r="T115" i="59"/>
  <c r="U115" i="59"/>
  <c r="F115" i="59"/>
  <c r="G115" i="59"/>
  <c r="P113" i="59"/>
  <c r="K113" i="59"/>
  <c r="J113" i="59"/>
  <c r="I113" i="59"/>
  <c r="T113" i="59"/>
  <c r="U113" i="59"/>
  <c r="F113" i="59"/>
  <c r="G113" i="59"/>
  <c r="P111" i="59"/>
  <c r="K111" i="59"/>
  <c r="J111" i="59"/>
  <c r="I111" i="59"/>
  <c r="T111" i="59"/>
  <c r="U111" i="59"/>
  <c r="F111" i="59"/>
  <c r="G111" i="59"/>
  <c r="P110" i="59"/>
  <c r="K110" i="59"/>
  <c r="J110" i="59"/>
  <c r="I110" i="59"/>
  <c r="T110" i="59"/>
  <c r="U110" i="59"/>
  <c r="F110" i="59"/>
  <c r="G110" i="59"/>
  <c r="P108" i="59"/>
  <c r="K108" i="59"/>
  <c r="J108" i="59"/>
  <c r="I108" i="59"/>
  <c r="T108" i="59"/>
  <c r="U108" i="59"/>
  <c r="F108" i="59"/>
  <c r="G108" i="59"/>
  <c r="P109" i="59"/>
  <c r="K109" i="59"/>
  <c r="J109" i="59"/>
  <c r="I109" i="59"/>
  <c r="T109" i="59"/>
  <c r="U109" i="59"/>
  <c r="F109" i="59"/>
  <c r="G109" i="59"/>
  <c r="P107" i="59"/>
  <c r="I107" i="59"/>
  <c r="T107" i="59"/>
  <c r="U107" i="59"/>
  <c r="F107" i="59"/>
  <c r="G107" i="59"/>
  <c r="P105" i="59"/>
  <c r="K105" i="59"/>
  <c r="J105" i="59"/>
  <c r="I105" i="59"/>
  <c r="T105" i="59"/>
  <c r="U105" i="59"/>
  <c r="F105" i="59"/>
  <c r="G105" i="59"/>
  <c r="P104" i="59"/>
  <c r="K104" i="59"/>
  <c r="J104" i="59"/>
  <c r="I104" i="59"/>
  <c r="T104" i="59"/>
  <c r="U104" i="59"/>
  <c r="F104" i="59"/>
  <c r="G104" i="59"/>
  <c r="P106" i="59"/>
  <c r="K106" i="59"/>
  <c r="J106" i="59"/>
  <c r="I106" i="59"/>
  <c r="T106" i="59"/>
  <c r="U106" i="59"/>
  <c r="F106" i="59"/>
  <c r="G106" i="59"/>
  <c r="P102" i="59"/>
  <c r="K102" i="59"/>
  <c r="J102" i="59"/>
  <c r="I102" i="59"/>
  <c r="T102" i="59"/>
  <c r="U102" i="59"/>
  <c r="F102" i="59"/>
  <c r="G102" i="59"/>
  <c r="P103" i="59"/>
  <c r="K103" i="59"/>
  <c r="J103" i="59"/>
  <c r="I103" i="59"/>
  <c r="T103" i="59"/>
  <c r="U103" i="59"/>
  <c r="F103" i="59"/>
  <c r="G103" i="59"/>
  <c r="P101" i="59"/>
  <c r="K101" i="59"/>
  <c r="J101" i="59"/>
  <c r="I101" i="59"/>
  <c r="T101" i="59"/>
  <c r="U101" i="59"/>
  <c r="F101" i="59"/>
  <c r="G101" i="59"/>
  <c r="P98" i="59"/>
  <c r="K98" i="59"/>
  <c r="J98" i="59"/>
  <c r="I98" i="59"/>
  <c r="T98" i="59"/>
  <c r="U98" i="59"/>
  <c r="F98" i="59"/>
  <c r="G98" i="59"/>
  <c r="P99" i="59"/>
  <c r="K99" i="59"/>
  <c r="J99" i="59"/>
  <c r="I99" i="59"/>
  <c r="T99" i="59"/>
  <c r="U99" i="59"/>
  <c r="F99" i="59"/>
  <c r="G99" i="59"/>
  <c r="P95" i="59"/>
  <c r="I95" i="59"/>
  <c r="T95" i="59"/>
  <c r="U95" i="59"/>
  <c r="F95" i="59"/>
  <c r="G95" i="59"/>
  <c r="P97" i="59"/>
  <c r="K97" i="59"/>
  <c r="J97" i="59"/>
  <c r="I97" i="59"/>
  <c r="T97" i="59"/>
  <c r="U97" i="59"/>
  <c r="F97" i="59"/>
  <c r="G97" i="59"/>
  <c r="P93" i="59"/>
  <c r="I93" i="59"/>
  <c r="T93" i="59"/>
  <c r="U93" i="59"/>
  <c r="F93" i="59"/>
  <c r="G93" i="59"/>
  <c r="P96" i="59"/>
  <c r="K96" i="59"/>
  <c r="J96" i="59"/>
  <c r="I96" i="59"/>
  <c r="T96" i="59"/>
  <c r="U96" i="59"/>
  <c r="F96" i="59"/>
  <c r="G96" i="59"/>
  <c r="P94" i="59"/>
  <c r="K94" i="59"/>
  <c r="J94" i="59"/>
  <c r="I94" i="59"/>
  <c r="T94" i="59"/>
  <c r="U94" i="59"/>
  <c r="F94" i="59"/>
  <c r="G94" i="59"/>
  <c r="P91" i="59"/>
  <c r="K91" i="59"/>
  <c r="J91" i="59"/>
  <c r="I91" i="59"/>
  <c r="T91" i="59"/>
  <c r="U91" i="59"/>
  <c r="F91" i="59"/>
  <c r="G91" i="59"/>
  <c r="P89" i="59"/>
  <c r="K89" i="59"/>
  <c r="J89" i="59"/>
  <c r="I89" i="59"/>
  <c r="T89" i="59"/>
  <c r="U89" i="59"/>
  <c r="F89" i="59"/>
  <c r="G89" i="59"/>
  <c r="P86" i="59"/>
  <c r="K86" i="59"/>
  <c r="J86" i="59"/>
  <c r="I86" i="59"/>
  <c r="T86" i="59"/>
  <c r="U86" i="59"/>
  <c r="F86" i="59"/>
  <c r="G86" i="59"/>
  <c r="P88" i="59"/>
  <c r="K88" i="59"/>
  <c r="J88" i="59"/>
  <c r="I88" i="59"/>
  <c r="T88" i="59"/>
  <c r="U88" i="59"/>
  <c r="F88" i="59"/>
  <c r="G88" i="59"/>
  <c r="P84" i="59"/>
  <c r="K84" i="59"/>
  <c r="J84" i="59"/>
  <c r="I84" i="59"/>
  <c r="T84" i="59"/>
  <c r="U84" i="59"/>
  <c r="F84" i="59"/>
  <c r="G84" i="59"/>
  <c r="P85" i="59"/>
  <c r="K85" i="59"/>
  <c r="J85" i="59"/>
  <c r="I85" i="59"/>
  <c r="T85" i="59"/>
  <c r="U85" i="59"/>
  <c r="F85" i="59"/>
  <c r="G85" i="59"/>
  <c r="P83" i="59"/>
  <c r="K83" i="59"/>
  <c r="J83" i="59"/>
  <c r="I83" i="59"/>
  <c r="T83" i="59"/>
  <c r="U83" i="59"/>
  <c r="F83" i="59"/>
  <c r="G83" i="59"/>
  <c r="P82" i="59"/>
  <c r="K82" i="59"/>
  <c r="J82" i="59"/>
  <c r="I82" i="59"/>
  <c r="T82" i="59"/>
  <c r="U82" i="59"/>
  <c r="F82" i="59"/>
  <c r="G82" i="59"/>
  <c r="P81" i="59"/>
  <c r="K81" i="59"/>
  <c r="J81" i="59"/>
  <c r="I81" i="59"/>
  <c r="T81" i="59"/>
  <c r="U81" i="59"/>
  <c r="F81" i="59"/>
  <c r="G81" i="59"/>
  <c r="P78" i="59"/>
  <c r="K78" i="59"/>
  <c r="J78" i="59"/>
  <c r="I78" i="59"/>
  <c r="T78" i="59"/>
  <c r="U78" i="59"/>
  <c r="F78" i="59"/>
  <c r="G78" i="59"/>
  <c r="P80" i="59"/>
  <c r="K80" i="59"/>
  <c r="J80" i="59"/>
  <c r="I80" i="59"/>
  <c r="T80" i="59"/>
  <c r="U80" i="59"/>
  <c r="F80" i="59"/>
  <c r="G80" i="59"/>
  <c r="P76" i="59"/>
  <c r="K76" i="59"/>
  <c r="J76" i="59"/>
  <c r="I76" i="59"/>
  <c r="T76" i="59"/>
  <c r="U76" i="59"/>
  <c r="F76" i="59"/>
  <c r="G76" i="59"/>
  <c r="P20" i="59"/>
  <c r="K20" i="59"/>
  <c r="J20" i="59"/>
  <c r="I20" i="59"/>
  <c r="T20" i="59"/>
  <c r="U20" i="59"/>
  <c r="F20" i="59"/>
  <c r="G20" i="59"/>
  <c r="P74" i="59"/>
  <c r="K74" i="59"/>
  <c r="J74" i="59"/>
  <c r="I74" i="59"/>
  <c r="T74" i="59"/>
  <c r="U74" i="59"/>
  <c r="F74" i="59"/>
  <c r="G74" i="59"/>
  <c r="P72" i="59"/>
  <c r="K72" i="59"/>
  <c r="J72" i="59"/>
  <c r="I72" i="59"/>
  <c r="T72" i="59"/>
  <c r="U72" i="59"/>
  <c r="F72" i="59"/>
  <c r="G72" i="59"/>
  <c r="P79" i="59"/>
  <c r="K79" i="59"/>
  <c r="J79" i="59"/>
  <c r="I79" i="59"/>
  <c r="T79" i="59"/>
  <c r="U79" i="59"/>
  <c r="F79" i="59"/>
  <c r="G79" i="59"/>
  <c r="P69" i="59"/>
  <c r="K69" i="59"/>
  <c r="J69" i="59"/>
  <c r="I69" i="59"/>
  <c r="T69" i="59"/>
  <c r="U69" i="59"/>
  <c r="F69" i="59"/>
  <c r="G69" i="59"/>
  <c r="P77" i="59"/>
  <c r="I77" i="59"/>
  <c r="T77" i="59"/>
  <c r="U77" i="59"/>
  <c r="F77" i="59"/>
  <c r="G77" i="59"/>
  <c r="P67" i="59"/>
  <c r="K67" i="59"/>
  <c r="J67" i="59"/>
  <c r="I67" i="59"/>
  <c r="T67" i="59"/>
  <c r="U67" i="59"/>
  <c r="F67" i="59"/>
  <c r="G67" i="59"/>
  <c r="P75" i="59"/>
  <c r="K75" i="59"/>
  <c r="J75" i="59"/>
  <c r="I75" i="59"/>
  <c r="T75" i="59"/>
  <c r="U75" i="59"/>
  <c r="F75" i="59"/>
  <c r="G75" i="59"/>
  <c r="P71" i="59"/>
  <c r="K71" i="59"/>
  <c r="J71" i="59"/>
  <c r="I71" i="59"/>
  <c r="T71" i="59"/>
  <c r="U71" i="59"/>
  <c r="F71" i="59"/>
  <c r="G71" i="59"/>
  <c r="P68" i="59"/>
  <c r="K68" i="59"/>
  <c r="J68" i="59"/>
  <c r="I68" i="59"/>
  <c r="T68" i="59"/>
  <c r="U68" i="59"/>
  <c r="F68" i="59"/>
  <c r="G68" i="59"/>
  <c r="P63" i="59"/>
  <c r="K63" i="59"/>
  <c r="J63" i="59"/>
  <c r="I63" i="59"/>
  <c r="T63" i="59"/>
  <c r="U63" i="59"/>
  <c r="F63" i="59"/>
  <c r="G63" i="59"/>
  <c r="P62" i="59"/>
  <c r="K62" i="59"/>
  <c r="J62" i="59"/>
  <c r="I62" i="59"/>
  <c r="T62" i="59"/>
  <c r="U62" i="59"/>
  <c r="F62" i="59"/>
  <c r="G62" i="59"/>
  <c r="P66" i="59"/>
  <c r="K66" i="59"/>
  <c r="J66" i="59"/>
  <c r="I66" i="59"/>
  <c r="T66" i="59"/>
  <c r="U66" i="59"/>
  <c r="F66" i="59"/>
  <c r="G66" i="59"/>
  <c r="P65" i="59"/>
  <c r="K65" i="59"/>
  <c r="J65" i="59"/>
  <c r="I65" i="59"/>
  <c r="T65" i="59"/>
  <c r="U65" i="59"/>
  <c r="F65" i="59"/>
  <c r="G65" i="59"/>
  <c r="P58" i="59"/>
  <c r="K58" i="59"/>
  <c r="J58" i="59"/>
  <c r="I58" i="59"/>
  <c r="T58" i="59"/>
  <c r="U58" i="59"/>
  <c r="F58" i="59"/>
  <c r="G58" i="59"/>
  <c r="P64" i="59"/>
  <c r="K64" i="59"/>
  <c r="J64" i="59"/>
  <c r="I64" i="59"/>
  <c r="T64" i="59"/>
  <c r="U64" i="59"/>
  <c r="F64" i="59"/>
  <c r="G64" i="59"/>
  <c r="P56" i="59"/>
  <c r="K56" i="59"/>
  <c r="J56" i="59"/>
  <c r="I56" i="59"/>
  <c r="T56" i="59"/>
  <c r="U56" i="59"/>
  <c r="F56" i="59"/>
  <c r="G56" i="59"/>
  <c r="P55" i="59"/>
  <c r="K55" i="59"/>
  <c r="J55" i="59"/>
  <c r="I55" i="59"/>
  <c r="T55" i="59"/>
  <c r="U55" i="59"/>
  <c r="F55" i="59"/>
  <c r="G55" i="59"/>
  <c r="P54" i="59"/>
  <c r="K54" i="59"/>
  <c r="J54" i="59"/>
  <c r="I54" i="59"/>
  <c r="T54" i="59"/>
  <c r="U54" i="59"/>
  <c r="F54" i="59"/>
  <c r="G54" i="59"/>
  <c r="P61" i="59"/>
  <c r="K61" i="59"/>
  <c r="J61" i="59"/>
  <c r="I61" i="59"/>
  <c r="T61" i="59"/>
  <c r="U61" i="59"/>
  <c r="F61" i="59"/>
  <c r="G61" i="59"/>
  <c r="P52" i="59"/>
  <c r="I52" i="59"/>
  <c r="T52" i="59"/>
  <c r="U52" i="59"/>
  <c r="F52" i="59"/>
  <c r="G52" i="59"/>
  <c r="P51" i="59"/>
  <c r="K51" i="59"/>
  <c r="J51" i="59"/>
  <c r="I51" i="59"/>
  <c r="Y75" i="59"/>
  <c r="F51" i="59"/>
  <c r="G51" i="59"/>
  <c r="P59" i="59"/>
  <c r="K59" i="59"/>
  <c r="J59" i="59"/>
  <c r="I59" i="59"/>
  <c r="T59" i="59"/>
  <c r="U59" i="59"/>
  <c r="F59" i="59"/>
  <c r="G59" i="59"/>
  <c r="F18" i="59"/>
  <c r="G18" i="59"/>
  <c r="I18" i="59"/>
  <c r="P46" i="59"/>
  <c r="K46" i="59"/>
  <c r="J46" i="59"/>
  <c r="I46" i="59"/>
  <c r="Y72" i="59"/>
  <c r="F46" i="59"/>
  <c r="G46" i="59"/>
  <c r="P45" i="59"/>
  <c r="K45" i="59"/>
  <c r="J45" i="59"/>
  <c r="I45" i="59"/>
  <c r="T45" i="59"/>
  <c r="U45" i="59"/>
  <c r="F45" i="59"/>
  <c r="G45" i="59"/>
  <c r="P44" i="59"/>
  <c r="K44" i="59"/>
  <c r="J44" i="59"/>
  <c r="I44" i="59"/>
  <c r="T44" i="59"/>
  <c r="U44" i="59"/>
  <c r="F44" i="59"/>
  <c r="G44" i="59"/>
  <c r="P43" i="59"/>
  <c r="I43" i="59"/>
  <c r="F43" i="59"/>
  <c r="G43" i="59"/>
  <c r="P53" i="59"/>
  <c r="I53" i="59"/>
  <c r="T53" i="59"/>
  <c r="U53" i="59"/>
  <c r="F53" i="59"/>
  <c r="G53" i="59"/>
  <c r="P42" i="59"/>
  <c r="K42" i="59"/>
  <c r="J42" i="59"/>
  <c r="I42" i="59"/>
  <c r="Y66" i="59"/>
  <c r="F42" i="59"/>
  <c r="G42" i="59"/>
  <c r="P41" i="59"/>
  <c r="K41" i="59"/>
  <c r="J41" i="59"/>
  <c r="I41" i="59"/>
  <c r="F41" i="59"/>
  <c r="G41" i="59"/>
  <c r="P40" i="59"/>
  <c r="K40" i="59"/>
  <c r="J40" i="59"/>
  <c r="I40" i="59"/>
  <c r="T40" i="59"/>
  <c r="U40" i="59"/>
  <c r="F40" i="59"/>
  <c r="G40" i="59"/>
  <c r="P39" i="59"/>
  <c r="I39" i="59"/>
  <c r="F39" i="59"/>
  <c r="G39" i="59"/>
  <c r="P38" i="59"/>
  <c r="K38" i="59"/>
  <c r="J38" i="59"/>
  <c r="I38" i="59"/>
  <c r="T38" i="59"/>
  <c r="U38" i="59"/>
  <c r="F38" i="59"/>
  <c r="G38" i="59"/>
  <c r="P37" i="59"/>
  <c r="K37" i="59"/>
  <c r="J37" i="59"/>
  <c r="I37" i="59"/>
  <c r="T37" i="59"/>
  <c r="U37" i="59"/>
  <c r="F37" i="59"/>
  <c r="G37" i="59"/>
  <c r="P36" i="59"/>
  <c r="K36" i="59"/>
  <c r="J36" i="59"/>
  <c r="I36" i="59"/>
  <c r="F36" i="59"/>
  <c r="G36" i="59"/>
  <c r="P35" i="59"/>
  <c r="K35" i="59"/>
  <c r="J35" i="59"/>
  <c r="I35" i="59"/>
  <c r="Y58" i="59"/>
  <c r="F35" i="59"/>
  <c r="G35" i="59"/>
  <c r="P48" i="59"/>
  <c r="K48" i="59"/>
  <c r="J48" i="59"/>
  <c r="I48" i="59"/>
  <c r="T48" i="59"/>
  <c r="U48" i="59"/>
  <c r="Y57" i="59"/>
  <c r="F48" i="59"/>
  <c r="G48" i="59"/>
  <c r="P34" i="59"/>
  <c r="K34" i="59"/>
  <c r="J34" i="59"/>
  <c r="I34" i="59"/>
  <c r="T34" i="59"/>
  <c r="U34" i="59"/>
  <c r="F34" i="59"/>
  <c r="G34" i="59"/>
  <c r="P33" i="59"/>
  <c r="K33" i="59"/>
  <c r="J33" i="59"/>
  <c r="I33" i="59"/>
  <c r="T33" i="59"/>
  <c r="U33" i="59"/>
  <c r="F33" i="59"/>
  <c r="G33" i="59"/>
  <c r="P32" i="59"/>
  <c r="K32" i="59"/>
  <c r="J32" i="59"/>
  <c r="I32" i="59"/>
  <c r="T32" i="59"/>
  <c r="U32" i="59"/>
  <c r="F32" i="59"/>
  <c r="G32" i="59"/>
  <c r="P31" i="59"/>
  <c r="K31" i="59"/>
  <c r="J31" i="59"/>
  <c r="I31" i="59"/>
  <c r="F31" i="59"/>
  <c r="G31" i="59"/>
  <c r="P30" i="59"/>
  <c r="K30" i="59"/>
  <c r="J30" i="59"/>
  <c r="I30" i="59"/>
  <c r="F30" i="59"/>
  <c r="G30" i="59"/>
  <c r="P29" i="59"/>
  <c r="K29" i="59"/>
  <c r="J29" i="59"/>
  <c r="I29" i="59"/>
  <c r="F29" i="59"/>
  <c r="G29" i="59"/>
  <c r="P28" i="59"/>
  <c r="K28" i="59"/>
  <c r="J28" i="59"/>
  <c r="I28" i="59"/>
  <c r="T28" i="59"/>
  <c r="U28" i="59"/>
  <c r="F28" i="59"/>
  <c r="G28" i="59"/>
  <c r="P27" i="59"/>
  <c r="I27" i="59"/>
  <c r="Y5" i="59"/>
  <c r="F27" i="59"/>
  <c r="G27" i="59"/>
  <c r="P25" i="59"/>
  <c r="I25" i="59"/>
  <c r="T25" i="59"/>
  <c r="U25" i="59"/>
  <c r="F25" i="59"/>
  <c r="G25" i="59"/>
  <c r="P26" i="59"/>
  <c r="K26" i="59"/>
  <c r="J26" i="59"/>
  <c r="I26" i="59"/>
  <c r="T26" i="59"/>
  <c r="U26" i="59"/>
  <c r="F26" i="59"/>
  <c r="G26" i="59"/>
  <c r="P24" i="59"/>
  <c r="K24" i="59"/>
  <c r="J24" i="59"/>
  <c r="I24" i="59"/>
  <c r="F24" i="59"/>
  <c r="G24" i="59"/>
  <c r="P60" i="59"/>
  <c r="K60" i="59"/>
  <c r="J60" i="59"/>
  <c r="I60" i="59"/>
  <c r="Y63" i="59"/>
  <c r="F60" i="59"/>
  <c r="G60" i="59"/>
  <c r="P23" i="59"/>
  <c r="K23" i="59"/>
  <c r="J23" i="59"/>
  <c r="I23" i="59"/>
  <c r="T23" i="59"/>
  <c r="U23" i="59"/>
  <c r="F23" i="59"/>
  <c r="G23" i="59"/>
  <c r="T5" i="59"/>
  <c r="U5" i="59"/>
  <c r="AA33" i="59"/>
  <c r="Z33" i="59"/>
  <c r="AA31" i="59"/>
  <c r="Z31" i="59"/>
  <c r="AA30" i="59"/>
  <c r="Z30" i="59"/>
  <c r="AA29" i="59"/>
  <c r="Z29" i="59"/>
  <c r="AA28" i="59"/>
  <c r="Z28" i="59"/>
  <c r="AA26" i="59"/>
  <c r="Z26" i="59"/>
  <c r="AA24" i="59"/>
  <c r="Z24" i="59"/>
  <c r="AA23" i="59"/>
  <c r="Z23" i="59"/>
  <c r="AA22" i="59"/>
  <c r="Z22" i="59"/>
  <c r="AA20" i="59"/>
  <c r="Z20" i="59"/>
  <c r="AA19" i="59"/>
  <c r="Z19" i="59"/>
  <c r="AA17" i="59"/>
  <c r="Z17" i="59"/>
  <c r="AA16" i="59"/>
  <c r="Z16" i="59"/>
  <c r="AA15" i="59"/>
  <c r="Z15" i="59"/>
  <c r="AA14" i="59"/>
  <c r="Z14" i="59"/>
  <c r="AA11" i="59"/>
  <c r="Z11" i="59"/>
  <c r="AA9" i="59"/>
  <c r="Z9" i="59"/>
  <c r="AA8" i="59"/>
  <c r="Z8" i="59"/>
  <c r="AA7" i="59"/>
  <c r="Z7" i="59"/>
  <c r="AA6" i="59"/>
  <c r="Z6" i="59"/>
  <c r="AA5" i="59"/>
  <c r="Z5" i="59"/>
  <c r="F49" i="59"/>
  <c r="G49" i="59"/>
  <c r="I49" i="59"/>
  <c r="Y51" i="59"/>
  <c r="A3" i="59"/>
  <c r="I32" i="57"/>
  <c r="I26" i="57"/>
  <c r="I8" i="57"/>
  <c r="P8" i="57"/>
  <c r="I19" i="57"/>
  <c r="P19" i="57"/>
  <c r="I12" i="57"/>
  <c r="T12" i="57"/>
  <c r="U12" i="57"/>
  <c r="I31" i="57"/>
  <c r="T31" i="57"/>
  <c r="U31" i="57"/>
  <c r="F72" i="57"/>
  <c r="G72" i="57"/>
  <c r="I72" i="57"/>
  <c r="T72" i="57"/>
  <c r="J72" i="57"/>
  <c r="K72" i="57"/>
  <c r="P72" i="57"/>
  <c r="U72" i="57"/>
  <c r="F13" i="57"/>
  <c r="G13" i="57"/>
  <c r="I13" i="57"/>
  <c r="P121" i="57"/>
  <c r="K121" i="57"/>
  <c r="J121" i="57"/>
  <c r="I121" i="57"/>
  <c r="T121" i="57"/>
  <c r="U121" i="57"/>
  <c r="F121" i="57"/>
  <c r="G121" i="57"/>
  <c r="P103" i="57"/>
  <c r="K103" i="57"/>
  <c r="J103" i="57"/>
  <c r="I103" i="57"/>
  <c r="F103" i="57"/>
  <c r="G103" i="57"/>
  <c r="P79" i="57"/>
  <c r="K79" i="57"/>
  <c r="J79" i="57"/>
  <c r="I79" i="57"/>
  <c r="T79" i="57"/>
  <c r="U79" i="57"/>
  <c r="F79" i="57"/>
  <c r="G79" i="57"/>
  <c r="F17" i="57"/>
  <c r="G17" i="57"/>
  <c r="I17" i="57"/>
  <c r="I33" i="57"/>
  <c r="K33" i="57"/>
  <c r="F33" i="57"/>
  <c r="F34" i="57"/>
  <c r="G34" i="57"/>
  <c r="I34" i="57"/>
  <c r="P99" i="57"/>
  <c r="K99" i="57"/>
  <c r="J99" i="57"/>
  <c r="I99" i="57"/>
  <c r="F99" i="57"/>
  <c r="G99" i="57"/>
  <c r="P104" i="57"/>
  <c r="K104" i="57"/>
  <c r="J104" i="57"/>
  <c r="I104" i="57"/>
  <c r="F104" i="57"/>
  <c r="G104" i="57"/>
  <c r="P105" i="57"/>
  <c r="K105" i="57"/>
  <c r="J105" i="57"/>
  <c r="I105" i="57"/>
  <c r="F105" i="57"/>
  <c r="G105" i="57"/>
  <c r="P73" i="57"/>
  <c r="K73" i="57"/>
  <c r="J73" i="57"/>
  <c r="I73" i="57"/>
  <c r="T73" i="57"/>
  <c r="U73" i="57"/>
  <c r="F73" i="57"/>
  <c r="G73" i="57"/>
  <c r="P126" i="57"/>
  <c r="K126" i="57"/>
  <c r="J126" i="57"/>
  <c r="I126" i="57"/>
  <c r="F126" i="57"/>
  <c r="G126" i="57"/>
  <c r="I150" i="57"/>
  <c r="I49" i="57"/>
  <c r="Y49" i="57"/>
  <c r="I138" i="57"/>
  <c r="I68" i="57"/>
  <c r="T68" i="57"/>
  <c r="U68" i="57"/>
  <c r="I85" i="57"/>
  <c r="P155" i="57"/>
  <c r="K155" i="57"/>
  <c r="J155" i="57"/>
  <c r="I155" i="57"/>
  <c r="T155" i="57"/>
  <c r="U155" i="57"/>
  <c r="F155" i="57"/>
  <c r="G155" i="57"/>
  <c r="P154" i="57"/>
  <c r="K154" i="57"/>
  <c r="J154" i="57"/>
  <c r="I154" i="57"/>
  <c r="T154" i="57"/>
  <c r="U154" i="57"/>
  <c r="F154" i="57"/>
  <c r="G154" i="57"/>
  <c r="P153" i="57"/>
  <c r="K153" i="57"/>
  <c r="J153" i="57"/>
  <c r="I153" i="57"/>
  <c r="T153" i="57"/>
  <c r="U153" i="57"/>
  <c r="F153" i="57"/>
  <c r="G153" i="57"/>
  <c r="P152" i="57"/>
  <c r="K152" i="57"/>
  <c r="J152" i="57"/>
  <c r="I152" i="57"/>
  <c r="T152" i="57"/>
  <c r="U152" i="57"/>
  <c r="F152" i="57"/>
  <c r="G152" i="57"/>
  <c r="P151" i="57"/>
  <c r="K151" i="57"/>
  <c r="J151" i="57"/>
  <c r="I151" i="57"/>
  <c r="T151" i="57"/>
  <c r="U151" i="57"/>
  <c r="F151" i="57"/>
  <c r="G151" i="57"/>
  <c r="P149" i="57"/>
  <c r="I149" i="57"/>
  <c r="T149" i="57"/>
  <c r="U149" i="57"/>
  <c r="F149" i="57"/>
  <c r="G149" i="57"/>
  <c r="F27" i="57"/>
  <c r="G27" i="57"/>
  <c r="I27" i="57"/>
  <c r="P148" i="57"/>
  <c r="K148" i="57"/>
  <c r="J148" i="57"/>
  <c r="I148" i="57"/>
  <c r="T148" i="57"/>
  <c r="U148" i="57"/>
  <c r="F148" i="57"/>
  <c r="G148" i="57"/>
  <c r="P147" i="57"/>
  <c r="I147" i="57"/>
  <c r="T147" i="57"/>
  <c r="U147" i="57"/>
  <c r="F147" i="57"/>
  <c r="G147" i="57"/>
  <c r="F18" i="57"/>
  <c r="G18" i="57"/>
  <c r="I18" i="57"/>
  <c r="K18" i="57"/>
  <c r="P146" i="57"/>
  <c r="J146" i="57"/>
  <c r="I146" i="57"/>
  <c r="T146" i="57"/>
  <c r="U146" i="57"/>
  <c r="F146" i="57"/>
  <c r="G146" i="57"/>
  <c r="P145" i="57"/>
  <c r="I145" i="57"/>
  <c r="T145" i="57"/>
  <c r="U145" i="57"/>
  <c r="F145" i="57"/>
  <c r="G145" i="57"/>
  <c r="P144" i="57"/>
  <c r="K144" i="57"/>
  <c r="J144" i="57"/>
  <c r="I144" i="57"/>
  <c r="T144" i="57"/>
  <c r="U144" i="57"/>
  <c r="F144" i="57"/>
  <c r="G144" i="57"/>
  <c r="P143" i="57"/>
  <c r="K143" i="57"/>
  <c r="J143" i="57"/>
  <c r="I143" i="57"/>
  <c r="T143" i="57"/>
  <c r="U143" i="57"/>
  <c r="F143" i="57"/>
  <c r="G143" i="57"/>
  <c r="P142" i="57"/>
  <c r="K142" i="57"/>
  <c r="J142" i="57"/>
  <c r="I142" i="57"/>
  <c r="T142" i="57"/>
  <c r="U142" i="57"/>
  <c r="F142" i="57"/>
  <c r="G142" i="57"/>
  <c r="P141" i="57"/>
  <c r="J141" i="57"/>
  <c r="I141" i="57"/>
  <c r="T141" i="57"/>
  <c r="U141" i="57"/>
  <c r="F141" i="57"/>
  <c r="G141" i="57"/>
  <c r="P140" i="57"/>
  <c r="K140" i="57"/>
  <c r="J140" i="57"/>
  <c r="I140" i="57"/>
  <c r="T140" i="57"/>
  <c r="U140" i="57"/>
  <c r="F140" i="57"/>
  <c r="G140" i="57"/>
  <c r="F16" i="57"/>
  <c r="G16" i="57"/>
  <c r="I16" i="57"/>
  <c r="J16" i="57"/>
  <c r="P139" i="57"/>
  <c r="K139" i="57"/>
  <c r="J139" i="57"/>
  <c r="I139" i="57"/>
  <c r="T139" i="57"/>
  <c r="U139" i="57"/>
  <c r="F139" i="57"/>
  <c r="G139" i="57"/>
  <c r="F15" i="57"/>
  <c r="G15" i="57"/>
  <c r="I15" i="57"/>
  <c r="J15" i="57"/>
  <c r="P137" i="57"/>
  <c r="K137" i="57"/>
  <c r="J137" i="57"/>
  <c r="I137" i="57"/>
  <c r="T137" i="57"/>
  <c r="U137" i="57"/>
  <c r="F137" i="57"/>
  <c r="G137" i="57"/>
  <c r="P136" i="57"/>
  <c r="K136" i="57"/>
  <c r="J136" i="57"/>
  <c r="I136" i="57"/>
  <c r="T136" i="57"/>
  <c r="U136" i="57"/>
  <c r="F136" i="57"/>
  <c r="G136" i="57"/>
  <c r="P135" i="57"/>
  <c r="K135" i="57"/>
  <c r="J135" i="57"/>
  <c r="I135" i="57"/>
  <c r="T135" i="57"/>
  <c r="U135" i="57"/>
  <c r="F135" i="57"/>
  <c r="G135" i="57"/>
  <c r="P134" i="57"/>
  <c r="K134" i="57"/>
  <c r="J134" i="57"/>
  <c r="I134" i="57"/>
  <c r="T134" i="57"/>
  <c r="U134" i="57"/>
  <c r="F134" i="57"/>
  <c r="G134" i="57"/>
  <c r="P133" i="57"/>
  <c r="K133" i="57"/>
  <c r="J133" i="57"/>
  <c r="I133" i="57"/>
  <c r="T133" i="57"/>
  <c r="U133" i="57"/>
  <c r="F133" i="57"/>
  <c r="G133" i="57"/>
  <c r="P132" i="57"/>
  <c r="K132" i="57"/>
  <c r="J132" i="57"/>
  <c r="I132" i="57"/>
  <c r="T132" i="57"/>
  <c r="U132" i="57"/>
  <c r="F132" i="57"/>
  <c r="G132" i="57"/>
  <c r="P131" i="57"/>
  <c r="K131" i="57"/>
  <c r="J131" i="57"/>
  <c r="I131" i="57"/>
  <c r="T131" i="57"/>
  <c r="U131" i="57"/>
  <c r="F131" i="57"/>
  <c r="G131" i="57"/>
  <c r="P130" i="57"/>
  <c r="K130" i="57"/>
  <c r="J130" i="57"/>
  <c r="I130" i="57"/>
  <c r="T130" i="57"/>
  <c r="U130" i="57"/>
  <c r="F130" i="57"/>
  <c r="G130" i="57"/>
  <c r="P129" i="57"/>
  <c r="K129" i="57"/>
  <c r="J129" i="57"/>
  <c r="I129" i="57"/>
  <c r="T129" i="57"/>
  <c r="U129" i="57"/>
  <c r="F129" i="57"/>
  <c r="G129" i="57"/>
  <c r="P128" i="57"/>
  <c r="K128" i="57"/>
  <c r="J128" i="57"/>
  <c r="I128" i="57"/>
  <c r="T128" i="57"/>
  <c r="U128" i="57"/>
  <c r="F128" i="57"/>
  <c r="G128" i="57"/>
  <c r="P127" i="57"/>
  <c r="K127" i="57"/>
  <c r="J127" i="57"/>
  <c r="I127" i="57"/>
  <c r="T127" i="57"/>
  <c r="U127" i="57"/>
  <c r="F127" i="57"/>
  <c r="G127" i="57"/>
  <c r="F9" i="57"/>
  <c r="G9" i="57"/>
  <c r="I9" i="57"/>
  <c r="J9" i="57"/>
  <c r="P125" i="57"/>
  <c r="K125" i="57"/>
  <c r="J125" i="57"/>
  <c r="I125" i="57"/>
  <c r="T125" i="57"/>
  <c r="U125" i="57"/>
  <c r="F125" i="57"/>
  <c r="G125" i="57"/>
  <c r="P124" i="57"/>
  <c r="K124" i="57"/>
  <c r="J124" i="57"/>
  <c r="I124" i="57"/>
  <c r="T124" i="57"/>
  <c r="U124" i="57"/>
  <c r="F124" i="57"/>
  <c r="G124" i="57"/>
  <c r="P123" i="57"/>
  <c r="K123" i="57"/>
  <c r="J123" i="57"/>
  <c r="I123" i="57"/>
  <c r="T123" i="57"/>
  <c r="U123" i="57"/>
  <c r="F123" i="57"/>
  <c r="G123" i="57"/>
  <c r="P122" i="57"/>
  <c r="K122" i="57"/>
  <c r="J122" i="57"/>
  <c r="I122" i="57"/>
  <c r="T122" i="57"/>
  <c r="U122" i="57"/>
  <c r="F122" i="57"/>
  <c r="G122" i="57"/>
  <c r="P120" i="57"/>
  <c r="I120" i="57"/>
  <c r="T120" i="57"/>
  <c r="U120" i="57"/>
  <c r="F120" i="57"/>
  <c r="G120" i="57"/>
  <c r="P119" i="57"/>
  <c r="K119" i="57"/>
  <c r="J119" i="57"/>
  <c r="I119" i="57"/>
  <c r="T119" i="57"/>
  <c r="U119" i="57"/>
  <c r="F119" i="57"/>
  <c r="G119" i="57"/>
  <c r="I24" i="57"/>
  <c r="P24" i="57"/>
  <c r="F24" i="57"/>
  <c r="F21" i="57"/>
  <c r="G21" i="57"/>
  <c r="I21" i="57"/>
  <c r="P118" i="57"/>
  <c r="K118" i="57"/>
  <c r="J118" i="57"/>
  <c r="I118" i="57"/>
  <c r="T118" i="57"/>
  <c r="U118" i="57"/>
  <c r="F118" i="57"/>
  <c r="G118" i="57"/>
  <c r="P117" i="57"/>
  <c r="K117" i="57"/>
  <c r="J117" i="57"/>
  <c r="I117" i="57"/>
  <c r="T117" i="57"/>
  <c r="U117" i="57"/>
  <c r="F117" i="57"/>
  <c r="G117" i="57"/>
  <c r="P116" i="57"/>
  <c r="K116" i="57"/>
  <c r="J116" i="57"/>
  <c r="I116" i="57"/>
  <c r="T116" i="57"/>
  <c r="U116" i="57"/>
  <c r="F116" i="57"/>
  <c r="G116" i="57"/>
  <c r="P115" i="57"/>
  <c r="K115" i="57"/>
  <c r="J115" i="57"/>
  <c r="I115" i="57"/>
  <c r="T115" i="57"/>
  <c r="U115" i="57"/>
  <c r="F115" i="57"/>
  <c r="G115" i="57"/>
  <c r="P114" i="57"/>
  <c r="K114" i="57"/>
  <c r="J114" i="57"/>
  <c r="I114" i="57"/>
  <c r="T114" i="57"/>
  <c r="U114" i="57"/>
  <c r="F114" i="57"/>
  <c r="G114" i="57"/>
  <c r="P113" i="57"/>
  <c r="K113" i="57"/>
  <c r="J113" i="57"/>
  <c r="I113" i="57"/>
  <c r="T113" i="57"/>
  <c r="U113" i="57"/>
  <c r="F113" i="57"/>
  <c r="G113" i="57"/>
  <c r="P112" i="57"/>
  <c r="K112" i="57"/>
  <c r="J112" i="57"/>
  <c r="I112" i="57"/>
  <c r="T112" i="57"/>
  <c r="U112" i="57"/>
  <c r="F112" i="57"/>
  <c r="G112" i="57"/>
  <c r="P111" i="57"/>
  <c r="I111" i="57"/>
  <c r="T111" i="57"/>
  <c r="U111" i="57"/>
  <c r="F111" i="57"/>
  <c r="G111" i="57"/>
  <c r="P110" i="57"/>
  <c r="K110" i="57"/>
  <c r="J110" i="57"/>
  <c r="I110" i="57"/>
  <c r="T110" i="57"/>
  <c r="U110" i="57"/>
  <c r="F110" i="57"/>
  <c r="G110" i="57"/>
  <c r="P109" i="57"/>
  <c r="K109" i="57"/>
  <c r="J109" i="57"/>
  <c r="I109" i="57"/>
  <c r="T109" i="57"/>
  <c r="U109" i="57"/>
  <c r="F109" i="57"/>
  <c r="G109" i="57"/>
  <c r="P108" i="57"/>
  <c r="K108" i="57"/>
  <c r="J108" i="57"/>
  <c r="I108" i="57"/>
  <c r="T108" i="57"/>
  <c r="U108" i="57"/>
  <c r="F108" i="57"/>
  <c r="G108" i="57"/>
  <c r="P107" i="57"/>
  <c r="K107" i="57"/>
  <c r="J107" i="57"/>
  <c r="I107" i="57"/>
  <c r="T107" i="57"/>
  <c r="U107" i="57"/>
  <c r="F107" i="57"/>
  <c r="G107" i="57"/>
  <c r="P106" i="57"/>
  <c r="K106" i="57"/>
  <c r="J106" i="57"/>
  <c r="I106" i="57"/>
  <c r="T106" i="57"/>
  <c r="U106" i="57"/>
  <c r="F106" i="57"/>
  <c r="G106" i="57"/>
  <c r="F22" i="57"/>
  <c r="G22" i="57"/>
  <c r="I22" i="57"/>
  <c r="P102" i="57"/>
  <c r="I102" i="57"/>
  <c r="T102" i="57"/>
  <c r="U102" i="57"/>
  <c r="F102" i="57"/>
  <c r="G102" i="57"/>
  <c r="P101" i="57"/>
  <c r="K101" i="57"/>
  <c r="J101" i="57"/>
  <c r="I101" i="57"/>
  <c r="T101" i="57"/>
  <c r="U101" i="57"/>
  <c r="F101" i="57"/>
  <c r="G101" i="57"/>
  <c r="P100" i="57"/>
  <c r="I100" i="57"/>
  <c r="T100" i="57"/>
  <c r="U100" i="57"/>
  <c r="F100" i="57"/>
  <c r="G100" i="57"/>
  <c r="P98" i="57"/>
  <c r="K98" i="57"/>
  <c r="J98" i="57"/>
  <c r="I98" i="57"/>
  <c r="T98" i="57"/>
  <c r="U98" i="57"/>
  <c r="F98" i="57"/>
  <c r="G98" i="57"/>
  <c r="P97" i="57"/>
  <c r="K97" i="57"/>
  <c r="J97" i="57"/>
  <c r="I97" i="57"/>
  <c r="T97" i="57"/>
  <c r="U97" i="57"/>
  <c r="F97" i="57"/>
  <c r="G97" i="57"/>
  <c r="P96" i="57"/>
  <c r="K96" i="57"/>
  <c r="J96" i="57"/>
  <c r="I96" i="57"/>
  <c r="T96" i="57"/>
  <c r="U96" i="57"/>
  <c r="F96" i="57"/>
  <c r="G96" i="57"/>
  <c r="P95" i="57"/>
  <c r="K95" i="57"/>
  <c r="J95" i="57"/>
  <c r="I95" i="57"/>
  <c r="T95" i="57"/>
  <c r="U95" i="57"/>
  <c r="F95" i="57"/>
  <c r="G95" i="57"/>
  <c r="P94" i="57"/>
  <c r="K94" i="57"/>
  <c r="J94" i="57"/>
  <c r="I94" i="57"/>
  <c r="T94" i="57"/>
  <c r="U94" i="57"/>
  <c r="F94" i="57"/>
  <c r="G94" i="57"/>
  <c r="P93" i="57"/>
  <c r="K93" i="57"/>
  <c r="J93" i="57"/>
  <c r="I93" i="57"/>
  <c r="T93" i="57"/>
  <c r="U93" i="57"/>
  <c r="F93" i="57"/>
  <c r="G93" i="57"/>
  <c r="P92" i="57"/>
  <c r="K92" i="57"/>
  <c r="J92" i="57"/>
  <c r="I92" i="57"/>
  <c r="T92" i="57"/>
  <c r="U92" i="57"/>
  <c r="F92" i="57"/>
  <c r="G92" i="57"/>
  <c r="P91" i="57"/>
  <c r="K91" i="57"/>
  <c r="J91" i="57"/>
  <c r="I91" i="57"/>
  <c r="T91" i="57"/>
  <c r="U91" i="57"/>
  <c r="F91" i="57"/>
  <c r="G91" i="57"/>
  <c r="P90" i="57"/>
  <c r="K90" i="57"/>
  <c r="J90" i="57"/>
  <c r="I90" i="57"/>
  <c r="T90" i="57"/>
  <c r="U90" i="57"/>
  <c r="F90" i="57"/>
  <c r="G90" i="57"/>
  <c r="P37" i="57"/>
  <c r="K37" i="57"/>
  <c r="J37" i="57"/>
  <c r="I37" i="57"/>
  <c r="T37" i="57"/>
  <c r="U37" i="57"/>
  <c r="F37" i="57"/>
  <c r="G37" i="57"/>
  <c r="P89" i="57"/>
  <c r="K89" i="57"/>
  <c r="J89" i="57"/>
  <c r="I89" i="57"/>
  <c r="T89" i="57"/>
  <c r="U89" i="57"/>
  <c r="F89" i="57"/>
  <c r="G89" i="57"/>
  <c r="P88" i="57"/>
  <c r="K88" i="57"/>
  <c r="J88" i="57"/>
  <c r="I88" i="57"/>
  <c r="T88" i="57"/>
  <c r="U88" i="57"/>
  <c r="F88" i="57"/>
  <c r="G88" i="57"/>
  <c r="P87" i="57"/>
  <c r="K87" i="57"/>
  <c r="J87" i="57"/>
  <c r="I87" i="57"/>
  <c r="T87" i="57"/>
  <c r="U87" i="57"/>
  <c r="F87" i="57"/>
  <c r="G87" i="57"/>
  <c r="P86" i="57"/>
  <c r="K86" i="57"/>
  <c r="J86" i="57"/>
  <c r="I86" i="57"/>
  <c r="T86" i="57"/>
  <c r="U86" i="57"/>
  <c r="F86" i="57"/>
  <c r="G86" i="57"/>
  <c r="P84" i="57"/>
  <c r="K84" i="57"/>
  <c r="J84" i="57"/>
  <c r="I84" i="57"/>
  <c r="T84" i="57"/>
  <c r="U84" i="57"/>
  <c r="F84" i="57"/>
  <c r="G84" i="57"/>
  <c r="P83" i="57"/>
  <c r="K83" i="57"/>
  <c r="J83" i="57"/>
  <c r="I83" i="57"/>
  <c r="T83" i="57"/>
  <c r="U83" i="57"/>
  <c r="F83" i="57"/>
  <c r="G83" i="57"/>
  <c r="P82" i="57"/>
  <c r="K82" i="57"/>
  <c r="J82" i="57"/>
  <c r="I82" i="57"/>
  <c r="T82" i="57"/>
  <c r="U82" i="57"/>
  <c r="F82" i="57"/>
  <c r="G82" i="57"/>
  <c r="P81" i="57"/>
  <c r="K81" i="57"/>
  <c r="J81" i="57"/>
  <c r="I81" i="57"/>
  <c r="T81" i="57"/>
  <c r="U81" i="57"/>
  <c r="F81" i="57"/>
  <c r="G81" i="57"/>
  <c r="P80" i="57"/>
  <c r="I80" i="57"/>
  <c r="T80" i="57"/>
  <c r="U80" i="57"/>
  <c r="F80" i="57"/>
  <c r="G80" i="57"/>
  <c r="F14" i="57"/>
  <c r="G14" i="57"/>
  <c r="I14" i="57"/>
  <c r="Y14" i="57"/>
  <c r="P78" i="57"/>
  <c r="K78" i="57"/>
  <c r="J78" i="57"/>
  <c r="I78" i="57"/>
  <c r="T78" i="57"/>
  <c r="U78" i="57"/>
  <c r="F78" i="57"/>
  <c r="G78" i="57"/>
  <c r="P77" i="57"/>
  <c r="K77" i="57"/>
  <c r="J77" i="57"/>
  <c r="I77" i="57"/>
  <c r="T77" i="57"/>
  <c r="U77" i="57"/>
  <c r="F77" i="57"/>
  <c r="G77" i="57"/>
  <c r="P76" i="57"/>
  <c r="K76" i="57"/>
  <c r="J76" i="57"/>
  <c r="I76" i="57"/>
  <c r="T76" i="57"/>
  <c r="U76" i="57"/>
  <c r="F76" i="57"/>
  <c r="G76" i="57"/>
  <c r="P75" i="57"/>
  <c r="K75" i="57"/>
  <c r="J75" i="57"/>
  <c r="I75" i="57"/>
  <c r="T75" i="57"/>
  <c r="U75" i="57"/>
  <c r="F75" i="57"/>
  <c r="G75" i="57"/>
  <c r="P74" i="57"/>
  <c r="K74" i="57"/>
  <c r="J74" i="57"/>
  <c r="I74" i="57"/>
  <c r="T74" i="57"/>
  <c r="U74" i="57"/>
  <c r="F74" i="57"/>
  <c r="G74" i="57"/>
  <c r="P71" i="57"/>
  <c r="K71" i="57"/>
  <c r="J71" i="57"/>
  <c r="I71" i="57"/>
  <c r="T71" i="57"/>
  <c r="U71" i="57"/>
  <c r="F71" i="57"/>
  <c r="G71" i="57"/>
  <c r="P70" i="57"/>
  <c r="K70" i="57"/>
  <c r="J70" i="57"/>
  <c r="I70" i="57"/>
  <c r="T70" i="57"/>
  <c r="U70" i="57"/>
  <c r="F70" i="57"/>
  <c r="G70" i="57"/>
  <c r="P69" i="57"/>
  <c r="K69" i="57"/>
  <c r="J69" i="57"/>
  <c r="I69" i="57"/>
  <c r="T69" i="57"/>
  <c r="U69" i="57"/>
  <c r="F69" i="57"/>
  <c r="G69" i="57"/>
  <c r="P66" i="57"/>
  <c r="K66" i="57"/>
  <c r="J66" i="57"/>
  <c r="I66" i="57"/>
  <c r="T66" i="57"/>
  <c r="U66" i="57"/>
  <c r="F66" i="57"/>
  <c r="G66" i="57"/>
  <c r="P65" i="57"/>
  <c r="I65" i="57"/>
  <c r="T65" i="57"/>
  <c r="U65" i="57"/>
  <c r="F65" i="57"/>
  <c r="G65" i="57"/>
  <c r="P64" i="57"/>
  <c r="K64" i="57"/>
  <c r="J64" i="57"/>
  <c r="I64" i="57"/>
  <c r="T64" i="57"/>
  <c r="U64" i="57"/>
  <c r="F64" i="57"/>
  <c r="G64" i="57"/>
  <c r="P63" i="57"/>
  <c r="K63" i="57"/>
  <c r="J63" i="57"/>
  <c r="I63" i="57"/>
  <c r="T63" i="57"/>
  <c r="U63" i="57"/>
  <c r="F63" i="57"/>
  <c r="G63" i="57"/>
  <c r="F29" i="57"/>
  <c r="G29" i="57"/>
  <c r="I29" i="57"/>
  <c r="P62" i="57"/>
  <c r="K62" i="57"/>
  <c r="J62" i="57"/>
  <c r="I62" i="57"/>
  <c r="T62" i="57"/>
  <c r="U62" i="57"/>
  <c r="F62" i="57"/>
  <c r="G62" i="57"/>
  <c r="F11" i="57"/>
  <c r="G11" i="57"/>
  <c r="I11" i="57"/>
  <c r="P61" i="57"/>
  <c r="K61" i="57"/>
  <c r="J61" i="57"/>
  <c r="I61" i="57"/>
  <c r="F61" i="57"/>
  <c r="G61" i="57"/>
  <c r="P60" i="57"/>
  <c r="K60" i="57"/>
  <c r="J60" i="57"/>
  <c r="I60" i="57"/>
  <c r="T60" i="57"/>
  <c r="U60" i="57"/>
  <c r="F60" i="57"/>
  <c r="G60" i="57"/>
  <c r="P59" i="57"/>
  <c r="K59" i="57"/>
  <c r="J59" i="57"/>
  <c r="I59" i="57"/>
  <c r="F59" i="57"/>
  <c r="G59" i="57"/>
  <c r="P58" i="57"/>
  <c r="I58" i="57"/>
  <c r="F58" i="57"/>
  <c r="G58" i="57"/>
  <c r="P57" i="57"/>
  <c r="I57" i="57"/>
  <c r="F57" i="57"/>
  <c r="G57" i="57"/>
  <c r="P56" i="57"/>
  <c r="K56" i="57"/>
  <c r="J56" i="57"/>
  <c r="I56" i="57"/>
  <c r="F56" i="57"/>
  <c r="G56" i="57"/>
  <c r="P55" i="57"/>
  <c r="K55" i="57"/>
  <c r="J55" i="57"/>
  <c r="I55" i="57"/>
  <c r="F55" i="57"/>
  <c r="G55" i="57"/>
  <c r="F5" i="57"/>
  <c r="G5" i="57"/>
  <c r="I5" i="57"/>
  <c r="P54" i="57"/>
  <c r="K54" i="57"/>
  <c r="J54" i="57"/>
  <c r="I54" i="57"/>
  <c r="F54" i="57"/>
  <c r="G54" i="57"/>
  <c r="P53" i="57"/>
  <c r="I53" i="57"/>
  <c r="T53" i="57"/>
  <c r="U53" i="57"/>
  <c r="F53" i="57"/>
  <c r="G53" i="57"/>
  <c r="P52" i="57"/>
  <c r="K52" i="57"/>
  <c r="J52" i="57"/>
  <c r="I52" i="57"/>
  <c r="T52" i="57"/>
  <c r="U52" i="57"/>
  <c r="F52" i="57"/>
  <c r="G52" i="57"/>
  <c r="P51" i="57"/>
  <c r="K51" i="57"/>
  <c r="J51" i="57"/>
  <c r="I51" i="57"/>
  <c r="F51" i="57"/>
  <c r="G51" i="57"/>
  <c r="P50" i="57"/>
  <c r="K50" i="57"/>
  <c r="J50" i="57"/>
  <c r="I50" i="57"/>
  <c r="Y50" i="57"/>
  <c r="F50" i="57"/>
  <c r="G50" i="57"/>
  <c r="P48" i="57"/>
  <c r="K48" i="57"/>
  <c r="J48" i="57"/>
  <c r="I48" i="57"/>
  <c r="F48" i="57"/>
  <c r="G48" i="57"/>
  <c r="P47" i="57"/>
  <c r="K47" i="57"/>
  <c r="J47" i="57"/>
  <c r="I47" i="57"/>
  <c r="T47" i="57"/>
  <c r="U47" i="57"/>
  <c r="F47" i="57"/>
  <c r="G47" i="57"/>
  <c r="P46" i="57"/>
  <c r="K46" i="57"/>
  <c r="J46" i="57"/>
  <c r="I46" i="57"/>
  <c r="T46" i="57"/>
  <c r="U46" i="57"/>
  <c r="F46" i="57"/>
  <c r="G46" i="57"/>
  <c r="P45" i="57"/>
  <c r="K45" i="57"/>
  <c r="J45" i="57"/>
  <c r="I45" i="57"/>
  <c r="T45" i="57"/>
  <c r="U45" i="57"/>
  <c r="F45" i="57"/>
  <c r="G45" i="57"/>
  <c r="P44" i="57"/>
  <c r="K44" i="57"/>
  <c r="J44" i="57"/>
  <c r="I44" i="57"/>
  <c r="F44" i="57"/>
  <c r="G44" i="57"/>
  <c r="F25" i="57"/>
  <c r="G25" i="57"/>
  <c r="I25" i="57"/>
  <c r="Y25" i="57"/>
  <c r="P43" i="57"/>
  <c r="K43" i="57"/>
  <c r="J43" i="57"/>
  <c r="I43" i="57"/>
  <c r="F43" i="57"/>
  <c r="G43" i="57"/>
  <c r="P42" i="57"/>
  <c r="K42" i="57"/>
  <c r="J42" i="57"/>
  <c r="I42" i="57"/>
  <c r="Y42" i="57"/>
  <c r="F42" i="57"/>
  <c r="G42" i="57"/>
  <c r="P41" i="57"/>
  <c r="K41" i="57"/>
  <c r="J41" i="57"/>
  <c r="I41" i="57"/>
  <c r="T41" i="57"/>
  <c r="U41" i="57"/>
  <c r="F41" i="57"/>
  <c r="G41" i="57"/>
  <c r="P40" i="57"/>
  <c r="I40" i="57"/>
  <c r="Y40" i="57"/>
  <c r="F40" i="57"/>
  <c r="G40" i="57"/>
  <c r="F10" i="57"/>
  <c r="G10" i="57"/>
  <c r="I10" i="57"/>
  <c r="P38" i="57"/>
  <c r="K38" i="57"/>
  <c r="J38" i="57"/>
  <c r="I38" i="57"/>
  <c r="F38" i="57"/>
  <c r="G38" i="57"/>
  <c r="P39" i="57"/>
  <c r="I39" i="57"/>
  <c r="T39" i="57"/>
  <c r="U39" i="57"/>
  <c r="F39" i="57"/>
  <c r="G39" i="57"/>
  <c r="P36" i="57"/>
  <c r="K36" i="57"/>
  <c r="J36" i="57"/>
  <c r="I36" i="57"/>
  <c r="F36" i="57"/>
  <c r="G36" i="57"/>
  <c r="P67" i="57"/>
  <c r="K67" i="57"/>
  <c r="J67" i="57"/>
  <c r="I67" i="57"/>
  <c r="T67" i="57"/>
  <c r="U67" i="57"/>
  <c r="F67" i="57"/>
  <c r="G67" i="57"/>
  <c r="P35" i="57"/>
  <c r="K35" i="57"/>
  <c r="J35" i="57"/>
  <c r="I35" i="57"/>
  <c r="T35" i="57"/>
  <c r="U35" i="57"/>
  <c r="F35" i="57"/>
  <c r="G35" i="57"/>
  <c r="AA28" i="57"/>
  <c r="Z28" i="57"/>
  <c r="F85" i="57"/>
  <c r="G85" i="57"/>
  <c r="AA27" i="57"/>
  <c r="Z27" i="57"/>
  <c r="F68" i="57"/>
  <c r="G68" i="57"/>
  <c r="AA26" i="57"/>
  <c r="Z26" i="57"/>
  <c r="F138" i="57"/>
  <c r="G138" i="57"/>
  <c r="AA25" i="57"/>
  <c r="Z25" i="57"/>
  <c r="F28" i="57"/>
  <c r="G28" i="57"/>
  <c r="I28" i="57"/>
  <c r="AA24" i="57"/>
  <c r="Z24" i="57"/>
  <c r="F49" i="57"/>
  <c r="G49" i="57"/>
  <c r="AA22" i="57"/>
  <c r="Z22" i="57"/>
  <c r="F30" i="57"/>
  <c r="G30" i="57"/>
  <c r="I30" i="57"/>
  <c r="AA21" i="57"/>
  <c r="Z21" i="57"/>
  <c r="F7" i="57"/>
  <c r="G7" i="57"/>
  <c r="I7" i="57"/>
  <c r="AA20" i="57"/>
  <c r="Z20" i="57"/>
  <c r="F23" i="57"/>
  <c r="G23" i="57"/>
  <c r="I23" i="57"/>
  <c r="F150" i="57"/>
  <c r="G150" i="57"/>
  <c r="AA19" i="57"/>
  <c r="Z19" i="57"/>
  <c r="F6" i="57"/>
  <c r="G6" i="57"/>
  <c r="I6" i="57"/>
  <c r="AA17" i="57"/>
  <c r="Z17" i="57"/>
  <c r="F20" i="57"/>
  <c r="G20" i="57"/>
  <c r="I20" i="57"/>
  <c r="AA16" i="57"/>
  <c r="Z16" i="57"/>
  <c r="AA15" i="57"/>
  <c r="Z15" i="57"/>
  <c r="AA14" i="57"/>
  <c r="Z14" i="57"/>
  <c r="AA13" i="57"/>
  <c r="Z13" i="57"/>
  <c r="AA12" i="57"/>
  <c r="Z12" i="57"/>
  <c r="AA10" i="57"/>
  <c r="Z10" i="57"/>
  <c r="AA9" i="57"/>
  <c r="Z9" i="57"/>
  <c r="AA8" i="57"/>
  <c r="Z8" i="57"/>
  <c r="AA7" i="57"/>
  <c r="Z7" i="57"/>
  <c r="AA6" i="57"/>
  <c r="Z6" i="57"/>
  <c r="AA5" i="57"/>
  <c r="Z5" i="57"/>
  <c r="A3" i="57"/>
  <c r="Z6" i="56"/>
  <c r="AA6" i="56"/>
  <c r="Z7" i="56"/>
  <c r="AA7" i="56"/>
  <c r="Z8" i="56"/>
  <c r="AA8" i="56"/>
  <c r="Z9" i="56"/>
  <c r="AA9" i="56"/>
  <c r="Z10" i="56"/>
  <c r="AA10" i="56"/>
  <c r="Z11" i="56"/>
  <c r="AA11" i="56"/>
  <c r="Z12" i="56"/>
  <c r="AA12" i="56"/>
  <c r="Z13" i="56"/>
  <c r="AA13" i="56"/>
  <c r="Z14" i="56"/>
  <c r="AA14" i="56"/>
  <c r="Z15" i="56"/>
  <c r="AA15" i="56"/>
  <c r="Z16" i="56"/>
  <c r="AA16" i="56"/>
  <c r="Z17" i="56"/>
  <c r="AA17" i="56"/>
  <c r="Z18" i="56"/>
  <c r="AA18" i="56"/>
  <c r="Z19" i="56"/>
  <c r="AA19" i="56"/>
  <c r="Z20" i="56"/>
  <c r="AA20" i="56"/>
  <c r="Z21" i="56"/>
  <c r="AA21" i="56"/>
  <c r="Z22" i="56"/>
  <c r="AA22" i="56"/>
  <c r="Z23" i="56"/>
  <c r="AA23" i="56"/>
  <c r="Z24" i="56"/>
  <c r="AA24" i="56"/>
  <c r="Z25" i="56"/>
  <c r="AA25" i="56"/>
  <c r="Z26" i="56"/>
  <c r="AA26" i="56"/>
  <c r="J106" i="56"/>
  <c r="K106" i="56"/>
  <c r="I5" i="56"/>
  <c r="P5" i="56"/>
  <c r="I8" i="56"/>
  <c r="P8" i="56"/>
  <c r="I9" i="56"/>
  <c r="T9" i="56"/>
  <c r="U9" i="56"/>
  <c r="I81" i="56"/>
  <c r="T81" i="56"/>
  <c r="U81" i="56"/>
  <c r="I13" i="56"/>
  <c r="T13" i="56"/>
  <c r="U13" i="56"/>
  <c r="F40" i="56"/>
  <c r="G40" i="56"/>
  <c r="F39" i="56"/>
  <c r="G39" i="56"/>
  <c r="F38" i="56"/>
  <c r="G38" i="56"/>
  <c r="F37" i="56"/>
  <c r="F36" i="56"/>
  <c r="G36" i="56"/>
  <c r="F35" i="56"/>
  <c r="G35" i="56"/>
  <c r="F34" i="56"/>
  <c r="G34" i="56"/>
  <c r="F33" i="56"/>
  <c r="F31" i="56"/>
  <c r="G31" i="56"/>
  <c r="F30" i="56"/>
  <c r="F10" i="56"/>
  <c r="G10" i="56"/>
  <c r="I10" i="56"/>
  <c r="Y10" i="56"/>
  <c r="F27" i="56"/>
  <c r="G27" i="56"/>
  <c r="F59" i="56"/>
  <c r="G59" i="56"/>
  <c r="I59" i="56"/>
  <c r="F16" i="56"/>
  <c r="F23" i="56"/>
  <c r="G23" i="56"/>
  <c r="I23" i="56"/>
  <c r="F144" i="56"/>
  <c r="G144" i="56"/>
  <c r="F117" i="56"/>
  <c r="G117" i="56"/>
  <c r="F133" i="56"/>
  <c r="G133" i="56"/>
  <c r="F71" i="56"/>
  <c r="G71" i="56"/>
  <c r="F19" i="56"/>
  <c r="G19" i="56"/>
  <c r="I19" i="56"/>
  <c r="F58" i="56"/>
  <c r="G58" i="56"/>
  <c r="F87" i="56"/>
  <c r="F126" i="56"/>
  <c r="G126" i="56"/>
  <c r="F102" i="56"/>
  <c r="G102" i="56"/>
  <c r="F14" i="56"/>
  <c r="G14" i="56"/>
  <c r="I14" i="56"/>
  <c r="Y14" i="56"/>
  <c r="F32" i="56"/>
  <c r="G32" i="56"/>
  <c r="F11" i="56"/>
  <c r="G11" i="56"/>
  <c r="I11" i="56"/>
  <c r="G87" i="56"/>
  <c r="P150" i="56"/>
  <c r="K150" i="56"/>
  <c r="J150" i="56"/>
  <c r="I150" i="56"/>
  <c r="T150" i="56"/>
  <c r="U150" i="56"/>
  <c r="F150" i="56"/>
  <c r="G150" i="56"/>
  <c r="P149" i="56"/>
  <c r="K149" i="56"/>
  <c r="J149" i="56"/>
  <c r="I149" i="56"/>
  <c r="T149" i="56"/>
  <c r="U149" i="56"/>
  <c r="F149" i="56"/>
  <c r="G149" i="56"/>
  <c r="P148" i="56"/>
  <c r="K148" i="56"/>
  <c r="J148" i="56"/>
  <c r="I148" i="56"/>
  <c r="T148" i="56"/>
  <c r="F148" i="56"/>
  <c r="G148" i="56"/>
  <c r="P147" i="56"/>
  <c r="K147" i="56"/>
  <c r="J147" i="56"/>
  <c r="I147" i="56"/>
  <c r="T147" i="56"/>
  <c r="U147" i="56"/>
  <c r="F147" i="56"/>
  <c r="G147" i="56"/>
  <c r="P146" i="56"/>
  <c r="K146" i="56"/>
  <c r="J146" i="56"/>
  <c r="I146" i="56"/>
  <c r="T146" i="56"/>
  <c r="U146" i="56"/>
  <c r="F146" i="56"/>
  <c r="G146" i="56"/>
  <c r="P145" i="56"/>
  <c r="I145" i="56"/>
  <c r="T145" i="56"/>
  <c r="F145" i="56"/>
  <c r="G145" i="56"/>
  <c r="F18" i="56"/>
  <c r="G18" i="56"/>
  <c r="I18" i="56"/>
  <c r="Y18" i="56"/>
  <c r="P143" i="56"/>
  <c r="K143" i="56"/>
  <c r="J143" i="56"/>
  <c r="I143" i="56"/>
  <c r="T143" i="56"/>
  <c r="U143" i="56"/>
  <c r="F143" i="56"/>
  <c r="G143" i="56"/>
  <c r="P142" i="56"/>
  <c r="I142" i="56"/>
  <c r="T142" i="56"/>
  <c r="U142" i="56"/>
  <c r="F142" i="56"/>
  <c r="G142" i="56"/>
  <c r="P141" i="56"/>
  <c r="K141" i="56"/>
  <c r="J141" i="56"/>
  <c r="I141" i="56"/>
  <c r="T141" i="56"/>
  <c r="F141" i="56"/>
  <c r="G141" i="56"/>
  <c r="P140" i="56"/>
  <c r="J140" i="56"/>
  <c r="I140" i="56"/>
  <c r="T140" i="56"/>
  <c r="U140" i="56"/>
  <c r="F140" i="56"/>
  <c r="G140" i="56"/>
  <c r="F24" i="56"/>
  <c r="G24" i="56"/>
  <c r="I24" i="56"/>
  <c r="T24" i="56"/>
  <c r="U24" i="56"/>
  <c r="P139" i="56"/>
  <c r="I139" i="56"/>
  <c r="T139" i="56"/>
  <c r="U139" i="56"/>
  <c r="F139" i="56"/>
  <c r="G139" i="56"/>
  <c r="P138" i="56"/>
  <c r="K138" i="56"/>
  <c r="J138" i="56"/>
  <c r="I138" i="56"/>
  <c r="T138" i="56"/>
  <c r="F138" i="56"/>
  <c r="G138" i="56"/>
  <c r="P137" i="56"/>
  <c r="K137" i="56"/>
  <c r="J137" i="56"/>
  <c r="I137" i="56"/>
  <c r="T137" i="56"/>
  <c r="U137" i="56"/>
  <c r="F137" i="56"/>
  <c r="G137" i="56"/>
  <c r="P136" i="56"/>
  <c r="K136" i="56"/>
  <c r="J136" i="56"/>
  <c r="I136" i="56"/>
  <c r="T136" i="56"/>
  <c r="U136" i="56"/>
  <c r="F136" i="56"/>
  <c r="G136" i="56"/>
  <c r="P135" i="56"/>
  <c r="J135" i="56"/>
  <c r="I135" i="56"/>
  <c r="T135" i="56"/>
  <c r="U135" i="56"/>
  <c r="F135" i="56"/>
  <c r="G135" i="56"/>
  <c r="P134" i="56"/>
  <c r="K134" i="56"/>
  <c r="J134" i="56"/>
  <c r="I134" i="56"/>
  <c r="T134" i="56"/>
  <c r="U134" i="56"/>
  <c r="F134" i="56"/>
  <c r="G134" i="56"/>
  <c r="P132" i="56"/>
  <c r="K132" i="56"/>
  <c r="J132" i="56"/>
  <c r="I132" i="56"/>
  <c r="T132" i="56"/>
  <c r="U132" i="56"/>
  <c r="F132" i="56"/>
  <c r="G132" i="56"/>
  <c r="P131" i="56"/>
  <c r="K131" i="56"/>
  <c r="J131" i="56"/>
  <c r="I131" i="56"/>
  <c r="T131" i="56"/>
  <c r="U131" i="56"/>
  <c r="F131" i="56"/>
  <c r="G131" i="56"/>
  <c r="P130" i="56"/>
  <c r="K130" i="56"/>
  <c r="J130" i="56"/>
  <c r="I130" i="56"/>
  <c r="T130" i="56"/>
  <c r="U130" i="56"/>
  <c r="F130" i="56"/>
  <c r="G130" i="56"/>
  <c r="P129" i="56"/>
  <c r="K129" i="56"/>
  <c r="J129" i="56"/>
  <c r="I129" i="56"/>
  <c r="T129" i="56"/>
  <c r="U129" i="56"/>
  <c r="F129" i="56"/>
  <c r="G129" i="56"/>
  <c r="P128" i="56"/>
  <c r="K128" i="56"/>
  <c r="J128" i="56"/>
  <c r="I128" i="56"/>
  <c r="T128" i="56"/>
  <c r="U128" i="56"/>
  <c r="F128" i="56"/>
  <c r="G128" i="56"/>
  <c r="P127" i="56"/>
  <c r="K127" i="56"/>
  <c r="J127" i="56"/>
  <c r="I127" i="56"/>
  <c r="T127" i="56"/>
  <c r="U127" i="56"/>
  <c r="F127" i="56"/>
  <c r="G127" i="56"/>
  <c r="P125" i="56"/>
  <c r="K125" i="56"/>
  <c r="J125" i="56"/>
  <c r="I125" i="56"/>
  <c r="T125" i="56"/>
  <c r="F125" i="56"/>
  <c r="G125" i="56"/>
  <c r="P124" i="56"/>
  <c r="K124" i="56"/>
  <c r="J124" i="56"/>
  <c r="I124" i="56"/>
  <c r="T124" i="56"/>
  <c r="U124" i="56"/>
  <c r="F124" i="56"/>
  <c r="G124" i="56"/>
  <c r="P123" i="56"/>
  <c r="K123" i="56"/>
  <c r="J123" i="56"/>
  <c r="I123" i="56"/>
  <c r="T123" i="56"/>
  <c r="U123" i="56"/>
  <c r="F123" i="56"/>
  <c r="G123" i="56"/>
  <c r="P122" i="56"/>
  <c r="K122" i="56"/>
  <c r="J122" i="56"/>
  <c r="I122" i="56"/>
  <c r="T122" i="56"/>
  <c r="U122" i="56"/>
  <c r="F122" i="56"/>
  <c r="G122" i="56"/>
  <c r="P121" i="56"/>
  <c r="K121" i="56"/>
  <c r="J121" i="56"/>
  <c r="I121" i="56"/>
  <c r="T121" i="56"/>
  <c r="U121" i="56"/>
  <c r="F121" i="56"/>
  <c r="G121" i="56"/>
  <c r="P120" i="56"/>
  <c r="K120" i="56"/>
  <c r="J120" i="56"/>
  <c r="I120" i="56"/>
  <c r="T120" i="56"/>
  <c r="U120" i="56"/>
  <c r="F120" i="56"/>
  <c r="G120" i="56"/>
  <c r="P119" i="56"/>
  <c r="K119" i="56"/>
  <c r="J119" i="56"/>
  <c r="I119" i="56"/>
  <c r="T119" i="56"/>
  <c r="U119" i="56"/>
  <c r="F119" i="56"/>
  <c r="G119" i="56"/>
  <c r="P118" i="56"/>
  <c r="K118" i="56"/>
  <c r="J118" i="56"/>
  <c r="I118" i="56"/>
  <c r="T118" i="56"/>
  <c r="F118" i="56"/>
  <c r="G118" i="56"/>
  <c r="P116" i="56"/>
  <c r="K116" i="56"/>
  <c r="J116" i="56"/>
  <c r="I116" i="56"/>
  <c r="T116" i="56"/>
  <c r="U116" i="56"/>
  <c r="F116" i="56"/>
  <c r="G116" i="56"/>
  <c r="P115" i="56"/>
  <c r="K115" i="56"/>
  <c r="J115" i="56"/>
  <c r="I115" i="56"/>
  <c r="T115" i="56"/>
  <c r="U115" i="56"/>
  <c r="F115" i="56"/>
  <c r="G115" i="56"/>
  <c r="P114" i="56"/>
  <c r="I114" i="56"/>
  <c r="T114" i="56"/>
  <c r="F114" i="56"/>
  <c r="G114" i="56"/>
  <c r="P113" i="56"/>
  <c r="K113" i="56"/>
  <c r="J113" i="56"/>
  <c r="I113" i="56"/>
  <c r="T113" i="56"/>
  <c r="U113" i="56"/>
  <c r="F113" i="56"/>
  <c r="G113" i="56"/>
  <c r="F15" i="56"/>
  <c r="G15" i="56"/>
  <c r="I15" i="56"/>
  <c r="Y15" i="56"/>
  <c r="P112" i="56"/>
  <c r="K112" i="56"/>
  <c r="J112" i="56"/>
  <c r="I112" i="56"/>
  <c r="T112" i="56"/>
  <c r="U112" i="56"/>
  <c r="F112" i="56"/>
  <c r="G112" i="56"/>
  <c r="P111" i="56"/>
  <c r="K111" i="56"/>
  <c r="J111" i="56"/>
  <c r="I111" i="56"/>
  <c r="T111" i="56"/>
  <c r="U111" i="56"/>
  <c r="F111" i="56"/>
  <c r="G111" i="56"/>
  <c r="P110" i="56"/>
  <c r="K110" i="56"/>
  <c r="J110" i="56"/>
  <c r="I110" i="56"/>
  <c r="T110" i="56"/>
  <c r="U110" i="56"/>
  <c r="F110" i="56"/>
  <c r="G110" i="56"/>
  <c r="P109" i="56"/>
  <c r="K109" i="56"/>
  <c r="J109" i="56"/>
  <c r="I109" i="56"/>
  <c r="T109" i="56"/>
  <c r="F109" i="56"/>
  <c r="G109" i="56"/>
  <c r="P108" i="56"/>
  <c r="K108" i="56"/>
  <c r="J108" i="56"/>
  <c r="I108" i="56"/>
  <c r="T108" i="56"/>
  <c r="U108" i="56"/>
  <c r="F108" i="56"/>
  <c r="G108" i="56"/>
  <c r="P107" i="56"/>
  <c r="K107" i="56"/>
  <c r="J107" i="56"/>
  <c r="I107" i="56"/>
  <c r="T107" i="56"/>
  <c r="U107" i="56"/>
  <c r="F107" i="56"/>
  <c r="G107" i="56"/>
  <c r="P106" i="56"/>
  <c r="I106" i="56"/>
  <c r="T106" i="56"/>
  <c r="F106" i="56"/>
  <c r="G106" i="56"/>
  <c r="F12" i="56"/>
  <c r="G12" i="56"/>
  <c r="I12" i="56"/>
  <c r="Y12" i="56"/>
  <c r="P105" i="56"/>
  <c r="K105" i="56"/>
  <c r="J105" i="56"/>
  <c r="I105" i="56"/>
  <c r="T105" i="56"/>
  <c r="U105" i="56"/>
  <c r="F105" i="56"/>
  <c r="G105" i="56"/>
  <c r="P104" i="56"/>
  <c r="K104" i="56"/>
  <c r="J104" i="56"/>
  <c r="I104" i="56"/>
  <c r="T104" i="56"/>
  <c r="U104" i="56"/>
  <c r="F104" i="56"/>
  <c r="G104" i="56"/>
  <c r="P103" i="56"/>
  <c r="I103" i="56"/>
  <c r="T103" i="56"/>
  <c r="U103" i="56"/>
  <c r="F103" i="56"/>
  <c r="G103" i="56"/>
  <c r="P101" i="56"/>
  <c r="K101" i="56"/>
  <c r="J101" i="56"/>
  <c r="I101" i="56"/>
  <c r="T101" i="56"/>
  <c r="U101" i="56"/>
  <c r="F101" i="56"/>
  <c r="G101" i="56"/>
  <c r="P100" i="56"/>
  <c r="K100" i="56"/>
  <c r="J100" i="56"/>
  <c r="I100" i="56"/>
  <c r="T100" i="56"/>
  <c r="U100" i="56"/>
  <c r="F100" i="56"/>
  <c r="G100" i="56"/>
  <c r="P99" i="56"/>
  <c r="K99" i="56"/>
  <c r="J99" i="56"/>
  <c r="I99" i="56"/>
  <c r="T99" i="56"/>
  <c r="U99" i="56"/>
  <c r="F99" i="56"/>
  <c r="G99" i="56"/>
  <c r="P98" i="56"/>
  <c r="K98" i="56"/>
  <c r="J98" i="56"/>
  <c r="I98" i="56"/>
  <c r="T98" i="56"/>
  <c r="U98" i="56"/>
  <c r="F98" i="56"/>
  <c r="G98" i="56"/>
  <c r="P97" i="56"/>
  <c r="K97" i="56"/>
  <c r="J97" i="56"/>
  <c r="I97" i="56"/>
  <c r="T97" i="56"/>
  <c r="U97" i="56"/>
  <c r="F97" i="56"/>
  <c r="G97" i="56"/>
  <c r="P96" i="56"/>
  <c r="I96" i="56"/>
  <c r="T96" i="56"/>
  <c r="U96" i="56"/>
  <c r="F96" i="56"/>
  <c r="G96" i="56"/>
  <c r="P95" i="56"/>
  <c r="K95" i="56"/>
  <c r="J95" i="56"/>
  <c r="I95" i="56"/>
  <c r="T95" i="56"/>
  <c r="U95" i="56"/>
  <c r="F95" i="56"/>
  <c r="G95" i="56"/>
  <c r="P94" i="56"/>
  <c r="I94" i="56"/>
  <c r="T94" i="56"/>
  <c r="U94" i="56"/>
  <c r="F94" i="56"/>
  <c r="G94" i="56"/>
  <c r="F26" i="56"/>
  <c r="G26" i="56"/>
  <c r="I26" i="56"/>
  <c r="T26" i="56"/>
  <c r="U26" i="56"/>
  <c r="P93" i="56"/>
  <c r="K93" i="56"/>
  <c r="J93" i="56"/>
  <c r="I93" i="56"/>
  <c r="T93" i="56"/>
  <c r="F93" i="56"/>
  <c r="G93" i="56"/>
  <c r="P92" i="56"/>
  <c r="K92" i="56"/>
  <c r="J92" i="56"/>
  <c r="I92" i="56"/>
  <c r="T92" i="56"/>
  <c r="U92" i="56"/>
  <c r="F92" i="56"/>
  <c r="G92" i="56"/>
  <c r="P91" i="56"/>
  <c r="K91" i="56"/>
  <c r="J91" i="56"/>
  <c r="I91" i="56"/>
  <c r="T91" i="56"/>
  <c r="U91" i="56"/>
  <c r="F91" i="56"/>
  <c r="G91" i="56"/>
  <c r="P90" i="56"/>
  <c r="K90" i="56"/>
  <c r="J90" i="56"/>
  <c r="I90" i="56"/>
  <c r="T90" i="56"/>
  <c r="U90" i="56"/>
  <c r="F90" i="56"/>
  <c r="G90" i="56"/>
  <c r="P89" i="56"/>
  <c r="K89" i="56"/>
  <c r="J89" i="56"/>
  <c r="I89" i="56"/>
  <c r="T89" i="56"/>
  <c r="U89" i="56"/>
  <c r="F89" i="56"/>
  <c r="G89" i="56"/>
  <c r="P88" i="56"/>
  <c r="K88" i="56"/>
  <c r="J88" i="56"/>
  <c r="I88" i="56"/>
  <c r="T88" i="56"/>
  <c r="U88" i="56"/>
  <c r="F88" i="56"/>
  <c r="G88" i="56"/>
  <c r="P86" i="56"/>
  <c r="K86" i="56"/>
  <c r="J86" i="56"/>
  <c r="I86" i="56"/>
  <c r="T86" i="56"/>
  <c r="U86" i="56"/>
  <c r="F86" i="56"/>
  <c r="G86" i="56"/>
  <c r="P85" i="56"/>
  <c r="K85" i="56"/>
  <c r="J85" i="56"/>
  <c r="I85" i="56"/>
  <c r="T85" i="56"/>
  <c r="U85" i="56"/>
  <c r="U118" i="56"/>
  <c r="F85" i="56"/>
  <c r="G85" i="56"/>
  <c r="P84" i="56"/>
  <c r="K84" i="56"/>
  <c r="J84" i="56"/>
  <c r="I84" i="56"/>
  <c r="T84" i="56"/>
  <c r="U84" i="56"/>
  <c r="F84" i="56"/>
  <c r="G84" i="56"/>
  <c r="P83" i="56"/>
  <c r="K83" i="56"/>
  <c r="J83" i="56"/>
  <c r="I83" i="56"/>
  <c r="T83" i="56"/>
  <c r="U83" i="56"/>
  <c r="F83" i="56"/>
  <c r="G83" i="56"/>
  <c r="P82" i="56"/>
  <c r="K82" i="56"/>
  <c r="J82" i="56"/>
  <c r="I82" i="56"/>
  <c r="T82" i="56"/>
  <c r="U82" i="56"/>
  <c r="F82" i="56"/>
  <c r="G82" i="56"/>
  <c r="P81" i="56"/>
  <c r="K81" i="56"/>
  <c r="J81" i="56"/>
  <c r="F81" i="56"/>
  <c r="G81" i="56"/>
  <c r="F7" i="56"/>
  <c r="G7" i="56"/>
  <c r="I7" i="56"/>
  <c r="Y7" i="56"/>
  <c r="P80" i="56"/>
  <c r="K80" i="56"/>
  <c r="J80" i="56"/>
  <c r="I80" i="56"/>
  <c r="T80" i="56"/>
  <c r="U80" i="56"/>
  <c r="F80" i="56"/>
  <c r="G80" i="56"/>
  <c r="F20" i="56"/>
  <c r="G20" i="56"/>
  <c r="I20" i="56"/>
  <c r="T20" i="56"/>
  <c r="U20" i="56"/>
  <c r="P79" i="56"/>
  <c r="K79" i="56"/>
  <c r="J79" i="56"/>
  <c r="I79" i="56"/>
  <c r="T79" i="56"/>
  <c r="U79" i="56"/>
  <c r="F79" i="56"/>
  <c r="G79" i="56"/>
  <c r="P78" i="56"/>
  <c r="K78" i="56"/>
  <c r="J78" i="56"/>
  <c r="I78" i="56"/>
  <c r="T78" i="56"/>
  <c r="U78" i="56"/>
  <c r="F78" i="56"/>
  <c r="G78" i="56"/>
  <c r="P77" i="56"/>
  <c r="K77" i="56"/>
  <c r="J77" i="56"/>
  <c r="I77" i="56"/>
  <c r="T77" i="56"/>
  <c r="U77" i="56"/>
  <c r="F77" i="56"/>
  <c r="G77" i="56"/>
  <c r="P76" i="56"/>
  <c r="K76" i="56"/>
  <c r="J76" i="56"/>
  <c r="I76" i="56"/>
  <c r="T76" i="56"/>
  <c r="U76" i="56"/>
  <c r="F76" i="56"/>
  <c r="G76" i="56"/>
  <c r="P75" i="56"/>
  <c r="I75" i="56"/>
  <c r="T75" i="56"/>
  <c r="U75" i="56"/>
  <c r="F75" i="56"/>
  <c r="G75" i="56"/>
  <c r="P74" i="56"/>
  <c r="K74" i="56"/>
  <c r="J74" i="56"/>
  <c r="I74" i="56"/>
  <c r="T74" i="56"/>
  <c r="U74" i="56"/>
  <c r="F74" i="56"/>
  <c r="G74" i="56"/>
  <c r="P73" i="56"/>
  <c r="K73" i="56"/>
  <c r="J73" i="56"/>
  <c r="I73" i="56"/>
  <c r="T73" i="56"/>
  <c r="U73" i="56"/>
  <c r="F73" i="56"/>
  <c r="G73" i="56"/>
  <c r="P72" i="56"/>
  <c r="K72" i="56"/>
  <c r="J72" i="56"/>
  <c r="I72" i="56"/>
  <c r="T72" i="56"/>
  <c r="U72" i="56"/>
  <c r="F72" i="56"/>
  <c r="G72" i="56"/>
  <c r="F17" i="56"/>
  <c r="G17" i="56"/>
  <c r="I17" i="56"/>
  <c r="T17" i="56"/>
  <c r="U17" i="56"/>
  <c r="P70" i="56"/>
  <c r="K70" i="56"/>
  <c r="J70" i="56"/>
  <c r="I70" i="56"/>
  <c r="T70" i="56"/>
  <c r="U70" i="56"/>
  <c r="F70" i="56"/>
  <c r="G70" i="56"/>
  <c r="P69" i="56"/>
  <c r="K69" i="56"/>
  <c r="J69" i="56"/>
  <c r="I69" i="56"/>
  <c r="T69" i="56"/>
  <c r="U69" i="56"/>
  <c r="F69" i="56"/>
  <c r="G69" i="56"/>
  <c r="P68" i="56"/>
  <c r="K68" i="56"/>
  <c r="J68" i="56"/>
  <c r="I68" i="56"/>
  <c r="T68" i="56"/>
  <c r="U68" i="56"/>
  <c r="F68" i="56"/>
  <c r="G68" i="56"/>
  <c r="P29" i="56"/>
  <c r="K29" i="56"/>
  <c r="J29" i="56"/>
  <c r="I29" i="56"/>
  <c r="T29" i="56"/>
  <c r="U29" i="56"/>
  <c r="F29" i="56"/>
  <c r="G29" i="56"/>
  <c r="P67" i="56"/>
  <c r="K67" i="56"/>
  <c r="J67" i="56"/>
  <c r="I67" i="56"/>
  <c r="T67" i="56"/>
  <c r="U67" i="56"/>
  <c r="F67" i="56"/>
  <c r="G67" i="56"/>
  <c r="P66" i="56"/>
  <c r="K66" i="56"/>
  <c r="J66" i="56"/>
  <c r="I66" i="56"/>
  <c r="T66" i="56"/>
  <c r="F66" i="56"/>
  <c r="G66" i="56"/>
  <c r="P65" i="56"/>
  <c r="K65" i="56"/>
  <c r="J65" i="56"/>
  <c r="I65" i="56"/>
  <c r="T65" i="56"/>
  <c r="U65" i="56"/>
  <c r="F65" i="56"/>
  <c r="G65" i="56"/>
  <c r="P64" i="56"/>
  <c r="K64" i="56"/>
  <c r="J64" i="56"/>
  <c r="I64" i="56"/>
  <c r="T64" i="56"/>
  <c r="U64" i="56"/>
  <c r="F64" i="56"/>
  <c r="G64" i="56"/>
  <c r="P28" i="56"/>
  <c r="K28" i="56"/>
  <c r="J28" i="56"/>
  <c r="I28" i="56"/>
  <c r="T28" i="56"/>
  <c r="U28" i="56"/>
  <c r="F28" i="56"/>
  <c r="G28" i="56"/>
  <c r="P63" i="56"/>
  <c r="K63" i="56"/>
  <c r="J63" i="56"/>
  <c r="I63" i="56"/>
  <c r="T63" i="56"/>
  <c r="U63" i="56"/>
  <c r="U148" i="56"/>
  <c r="F63" i="56"/>
  <c r="G63" i="56"/>
  <c r="P62" i="56"/>
  <c r="I62" i="56"/>
  <c r="T62" i="56"/>
  <c r="U62" i="56"/>
  <c r="F62" i="56"/>
  <c r="G62" i="56"/>
  <c r="P61" i="56"/>
  <c r="K61" i="56"/>
  <c r="J61" i="56"/>
  <c r="I61" i="56"/>
  <c r="T61" i="56"/>
  <c r="U61" i="56"/>
  <c r="F61" i="56"/>
  <c r="G61" i="56"/>
  <c r="P60" i="56"/>
  <c r="K60" i="56"/>
  <c r="J60" i="56"/>
  <c r="I60" i="56"/>
  <c r="T60" i="56"/>
  <c r="U60" i="56"/>
  <c r="F60" i="56"/>
  <c r="G60" i="56"/>
  <c r="P57" i="56"/>
  <c r="K57" i="56"/>
  <c r="J57" i="56"/>
  <c r="I57" i="56"/>
  <c r="T57" i="56"/>
  <c r="U57" i="56"/>
  <c r="F57" i="56"/>
  <c r="G57" i="56"/>
  <c r="P56" i="56"/>
  <c r="K56" i="56"/>
  <c r="J56" i="56"/>
  <c r="I56" i="56"/>
  <c r="T56" i="56"/>
  <c r="U56" i="56"/>
  <c r="F56" i="56"/>
  <c r="G56" i="56"/>
  <c r="F6" i="56"/>
  <c r="G6" i="56"/>
  <c r="I6" i="56"/>
  <c r="P55" i="56"/>
  <c r="K55" i="56"/>
  <c r="J55" i="56"/>
  <c r="I55" i="56"/>
  <c r="T55" i="56"/>
  <c r="U55" i="56"/>
  <c r="F55" i="56"/>
  <c r="G55" i="56"/>
  <c r="F21" i="56"/>
  <c r="G21" i="56"/>
  <c r="I21" i="56"/>
  <c r="P54" i="56"/>
  <c r="K54" i="56"/>
  <c r="J54" i="56"/>
  <c r="I54" i="56"/>
  <c r="F54" i="56"/>
  <c r="G54" i="56"/>
  <c r="P53" i="56"/>
  <c r="I53" i="56"/>
  <c r="F53" i="56"/>
  <c r="G53" i="56"/>
  <c r="P52" i="56"/>
  <c r="I52" i="56"/>
  <c r="F52" i="56"/>
  <c r="G52" i="56"/>
  <c r="P51" i="56"/>
  <c r="K51" i="56"/>
  <c r="J51" i="56"/>
  <c r="I51" i="56"/>
  <c r="Y51" i="56"/>
  <c r="F51" i="56"/>
  <c r="G51" i="56"/>
  <c r="P50" i="56"/>
  <c r="K50" i="56"/>
  <c r="J50" i="56"/>
  <c r="I50" i="56"/>
  <c r="T50" i="56"/>
  <c r="U50" i="56"/>
  <c r="F50" i="56"/>
  <c r="G50" i="56"/>
  <c r="P49" i="56"/>
  <c r="K49" i="56"/>
  <c r="J49" i="56"/>
  <c r="I49" i="56"/>
  <c r="Y49" i="56"/>
  <c r="F49" i="56"/>
  <c r="G49" i="56"/>
  <c r="F22" i="56"/>
  <c r="G22" i="56"/>
  <c r="I22" i="56"/>
  <c r="P48" i="56"/>
  <c r="K48" i="56"/>
  <c r="J48" i="56"/>
  <c r="I48" i="56"/>
  <c r="F48" i="56"/>
  <c r="G48" i="56"/>
  <c r="P47" i="56"/>
  <c r="I47" i="56"/>
  <c r="F47" i="56"/>
  <c r="G47" i="56"/>
  <c r="P46" i="56"/>
  <c r="K46" i="56"/>
  <c r="J46" i="56"/>
  <c r="I46" i="56"/>
  <c r="Y46" i="56"/>
  <c r="F46" i="56"/>
  <c r="G46" i="56"/>
  <c r="P45" i="56"/>
  <c r="K45" i="56"/>
  <c r="J45" i="56"/>
  <c r="I45" i="56"/>
  <c r="F45" i="56"/>
  <c r="G45" i="56"/>
  <c r="P44" i="56"/>
  <c r="K44" i="56"/>
  <c r="J44" i="56"/>
  <c r="I44" i="56"/>
  <c r="F44" i="56"/>
  <c r="G44" i="56"/>
  <c r="P43" i="56"/>
  <c r="K43" i="56"/>
  <c r="J43" i="56"/>
  <c r="I43" i="56"/>
  <c r="Y43" i="56"/>
  <c r="F43" i="56"/>
  <c r="G43" i="56"/>
  <c r="P42" i="56"/>
  <c r="K42" i="56"/>
  <c r="J42" i="56"/>
  <c r="I42" i="56"/>
  <c r="T42" i="56"/>
  <c r="U42" i="56"/>
  <c r="F42" i="56"/>
  <c r="G42" i="56"/>
  <c r="P41" i="56"/>
  <c r="K41" i="56"/>
  <c r="J41" i="56"/>
  <c r="I41" i="56"/>
  <c r="F41" i="56"/>
  <c r="G41" i="56"/>
  <c r="P40" i="56"/>
  <c r="K40" i="56"/>
  <c r="J40" i="56"/>
  <c r="I40" i="56"/>
  <c r="P39" i="56"/>
  <c r="K39" i="56"/>
  <c r="J39" i="56"/>
  <c r="I39" i="56"/>
  <c r="P38" i="56"/>
  <c r="K38" i="56"/>
  <c r="J38" i="56"/>
  <c r="I38" i="56"/>
  <c r="P37" i="56"/>
  <c r="K37" i="56"/>
  <c r="J37" i="56"/>
  <c r="I37" i="56"/>
  <c r="Y37" i="56"/>
  <c r="G37" i="56"/>
  <c r="P36" i="56"/>
  <c r="K36" i="56"/>
  <c r="J36" i="56"/>
  <c r="I36" i="56"/>
  <c r="T36" i="56"/>
  <c r="U36" i="56"/>
  <c r="P35" i="56"/>
  <c r="K35" i="56"/>
  <c r="J35" i="56"/>
  <c r="I35" i="56"/>
  <c r="Y35" i="56"/>
  <c r="P34" i="56"/>
  <c r="K34" i="56"/>
  <c r="J34" i="56"/>
  <c r="I34" i="56"/>
  <c r="P33" i="56"/>
  <c r="I33" i="56"/>
  <c r="G33" i="56"/>
  <c r="P31" i="56"/>
  <c r="K31" i="56"/>
  <c r="J31" i="56"/>
  <c r="I31" i="56"/>
  <c r="T31" i="56"/>
  <c r="U31" i="56"/>
  <c r="P30" i="56"/>
  <c r="I30" i="56"/>
  <c r="T30" i="56"/>
  <c r="U30" i="56"/>
  <c r="G30" i="56"/>
  <c r="P27" i="56"/>
  <c r="K27" i="56"/>
  <c r="J27" i="56"/>
  <c r="I27" i="56"/>
  <c r="G16" i="56"/>
  <c r="I16" i="56"/>
  <c r="I144" i="56"/>
  <c r="I117" i="56"/>
  <c r="T117" i="56"/>
  <c r="U117" i="56"/>
  <c r="I133" i="56"/>
  <c r="I71" i="56"/>
  <c r="I58" i="56"/>
  <c r="T58" i="56"/>
  <c r="U58" i="56"/>
  <c r="I87" i="56"/>
  <c r="I126" i="56"/>
  <c r="T126" i="56"/>
  <c r="U126" i="56"/>
  <c r="I102" i="56"/>
  <c r="P102" i="56"/>
  <c r="I32" i="56"/>
  <c r="T32" i="56"/>
  <c r="U32" i="56"/>
  <c r="AA5" i="56"/>
  <c r="Z5" i="56"/>
  <c r="F25" i="56"/>
  <c r="G25" i="56"/>
  <c r="I25" i="56"/>
  <c r="A3" i="56"/>
  <c r="Z14" i="55"/>
  <c r="J135" i="55"/>
  <c r="K135" i="55"/>
  <c r="P135" i="55"/>
  <c r="J136" i="55"/>
  <c r="K136" i="55"/>
  <c r="P136" i="55"/>
  <c r="J137" i="55"/>
  <c r="K137" i="55"/>
  <c r="P137" i="55"/>
  <c r="J129" i="55"/>
  <c r="K129" i="55"/>
  <c r="P129" i="55"/>
  <c r="J130" i="55"/>
  <c r="K130" i="55"/>
  <c r="P130" i="55"/>
  <c r="J131" i="55"/>
  <c r="K131" i="55"/>
  <c r="P131" i="55"/>
  <c r="J132" i="55"/>
  <c r="K132" i="55"/>
  <c r="P132" i="55"/>
  <c r="J133" i="55"/>
  <c r="K133" i="55"/>
  <c r="P133" i="55"/>
  <c r="J134" i="55"/>
  <c r="K134" i="55"/>
  <c r="P134" i="55"/>
  <c r="J83" i="55"/>
  <c r="K83" i="55"/>
  <c r="P83" i="55"/>
  <c r="J84" i="55"/>
  <c r="K84" i="55"/>
  <c r="P84" i="55"/>
  <c r="I14" i="55"/>
  <c r="J14" i="55"/>
  <c r="AA14" i="55"/>
  <c r="Z18" i="55"/>
  <c r="AA18" i="55"/>
  <c r="Z5" i="55"/>
  <c r="AA5" i="55"/>
  <c r="Z12" i="55"/>
  <c r="AA12" i="55"/>
  <c r="Z20" i="55"/>
  <c r="AA20" i="55"/>
  <c r="Z19" i="55"/>
  <c r="AA19" i="55"/>
  <c r="Z11" i="55"/>
  <c r="AA11" i="55"/>
  <c r="Z8" i="55"/>
  <c r="AA8" i="55"/>
  <c r="Z9" i="55"/>
  <c r="AA9" i="55"/>
  <c r="Z10" i="55"/>
  <c r="AA10" i="55"/>
  <c r="Z6" i="55"/>
  <c r="AA6" i="55"/>
  <c r="Z7" i="55"/>
  <c r="AA7" i="55"/>
  <c r="Z15" i="55"/>
  <c r="AA15" i="55"/>
  <c r="Z13" i="55"/>
  <c r="AA13" i="55"/>
  <c r="Z16" i="55"/>
  <c r="AA16" i="55"/>
  <c r="Z17" i="55"/>
  <c r="AA17" i="55"/>
  <c r="F18" i="55"/>
  <c r="G18" i="55"/>
  <c r="I18" i="55"/>
  <c r="Y18" i="55"/>
  <c r="F87" i="55"/>
  <c r="G87" i="55"/>
  <c r="F30" i="55"/>
  <c r="G30" i="55"/>
  <c r="F82" i="55"/>
  <c r="G82" i="55"/>
  <c r="F91" i="55"/>
  <c r="G91" i="55"/>
  <c r="F61" i="55"/>
  <c r="G61" i="55"/>
  <c r="F128" i="55"/>
  <c r="G128" i="55"/>
  <c r="F116" i="55"/>
  <c r="G116" i="55"/>
  <c r="F126" i="55"/>
  <c r="G126" i="55"/>
  <c r="F140" i="55"/>
  <c r="G140" i="55"/>
  <c r="F121" i="55"/>
  <c r="G121" i="55"/>
  <c r="F66" i="55"/>
  <c r="G66" i="55"/>
  <c r="F127" i="55"/>
  <c r="G127" i="55"/>
  <c r="F49" i="55"/>
  <c r="G49" i="55"/>
  <c r="F41" i="55"/>
  <c r="G41" i="55"/>
  <c r="F117" i="55"/>
  <c r="G117" i="55"/>
  <c r="F132" i="55"/>
  <c r="G132" i="55"/>
  <c r="F148" i="55"/>
  <c r="G148" i="55"/>
  <c r="F38" i="55"/>
  <c r="G38" i="55"/>
  <c r="F42" i="55"/>
  <c r="G42" i="55"/>
  <c r="F131" i="55"/>
  <c r="G131" i="55"/>
  <c r="F110" i="55"/>
  <c r="G110" i="55"/>
  <c r="F89" i="55"/>
  <c r="G89" i="55"/>
  <c r="F113" i="55"/>
  <c r="G113" i="55"/>
  <c r="F69" i="55"/>
  <c r="G69" i="55"/>
  <c r="F98" i="55"/>
  <c r="G98" i="55"/>
  <c r="F124" i="55"/>
  <c r="G124" i="55"/>
  <c r="F44" i="55"/>
  <c r="G44" i="55"/>
  <c r="F15" i="55"/>
  <c r="G15" i="55"/>
  <c r="I15" i="55"/>
  <c r="T15" i="55"/>
  <c r="U15" i="55"/>
  <c r="F79" i="55"/>
  <c r="G79" i="55"/>
  <c r="F58" i="55"/>
  <c r="G58" i="55"/>
  <c r="F48" i="55"/>
  <c r="G48" i="55"/>
  <c r="F80" i="55"/>
  <c r="G80" i="55"/>
  <c r="F37" i="55"/>
  <c r="G37" i="55"/>
  <c r="F109" i="55"/>
  <c r="G109" i="55"/>
  <c r="F99" i="55"/>
  <c r="G99" i="55"/>
  <c r="F74" i="55"/>
  <c r="G74" i="55"/>
  <c r="F144" i="55"/>
  <c r="G144" i="55"/>
  <c r="F94" i="55"/>
  <c r="G94" i="55"/>
  <c r="F50" i="55"/>
  <c r="G50" i="55"/>
  <c r="F115" i="55"/>
  <c r="G115" i="55"/>
  <c r="F145" i="55"/>
  <c r="G145" i="55"/>
  <c r="F159" i="55"/>
  <c r="G159" i="55"/>
  <c r="F39" i="55"/>
  <c r="G39" i="55"/>
  <c r="F152" i="55"/>
  <c r="G152" i="55"/>
  <c r="F103" i="55"/>
  <c r="G103" i="55"/>
  <c r="F161" i="55"/>
  <c r="G161" i="55"/>
  <c r="F92" i="55"/>
  <c r="G92" i="55"/>
  <c r="F105" i="55"/>
  <c r="G105" i="55"/>
  <c r="F114" i="55"/>
  <c r="G114" i="55"/>
  <c r="F32" i="55"/>
  <c r="G32" i="55"/>
  <c r="F55" i="55"/>
  <c r="G55" i="55"/>
  <c r="F73" i="55"/>
  <c r="G73" i="55"/>
  <c r="F102" i="55"/>
  <c r="G102" i="55"/>
  <c r="F29" i="55"/>
  <c r="G29" i="55"/>
  <c r="F6" i="55"/>
  <c r="G6" i="55"/>
  <c r="I6" i="55"/>
  <c r="Y6" i="55"/>
  <c r="F13" i="55"/>
  <c r="G13" i="55"/>
  <c r="I13" i="55"/>
  <c r="P13" i="55"/>
  <c r="F106" i="55"/>
  <c r="G106" i="55"/>
  <c r="F149" i="55"/>
  <c r="G149" i="55"/>
  <c r="F33" i="55"/>
  <c r="G33" i="55"/>
  <c r="F40" i="55"/>
  <c r="G40" i="55"/>
  <c r="F135" i="55"/>
  <c r="G135" i="55"/>
  <c r="F46" i="55"/>
  <c r="G46" i="55"/>
  <c r="F90" i="55"/>
  <c r="G90" i="55"/>
  <c r="F86" i="55"/>
  <c r="G86" i="55"/>
  <c r="F34" i="55"/>
  <c r="G34" i="55"/>
  <c r="F76" i="55"/>
  <c r="G76" i="55"/>
  <c r="F137" i="55"/>
  <c r="G137" i="55"/>
  <c r="F22" i="55"/>
  <c r="G22" i="55"/>
  <c r="F21" i="55"/>
  <c r="G21" i="55"/>
  <c r="F158" i="55"/>
  <c r="G158" i="55"/>
  <c r="F68" i="55"/>
  <c r="G68" i="55"/>
  <c r="F52" i="55"/>
  <c r="G52" i="55"/>
  <c r="F83" i="55"/>
  <c r="G83" i="55"/>
  <c r="F56" i="55"/>
  <c r="G56" i="55"/>
  <c r="F154" i="55"/>
  <c r="G154" i="55"/>
  <c r="F101" i="55"/>
  <c r="G101" i="55"/>
  <c r="G9" i="55"/>
  <c r="F100" i="55"/>
  <c r="G100" i="55"/>
  <c r="F95" i="55"/>
  <c r="G95" i="55"/>
  <c r="F78" i="55"/>
  <c r="G78" i="55"/>
  <c r="F93" i="55"/>
  <c r="G93" i="55"/>
  <c r="F23" i="55"/>
  <c r="G23" i="55"/>
  <c r="F70" i="55"/>
  <c r="G70" i="55"/>
  <c r="F125" i="55"/>
  <c r="G125" i="55"/>
  <c r="F119" i="55"/>
  <c r="G119" i="55"/>
  <c r="F63" i="55"/>
  <c r="G63" i="55"/>
  <c r="F5" i="55"/>
  <c r="G5" i="55"/>
  <c r="I5" i="55"/>
  <c r="Y5" i="55"/>
  <c r="F24" i="55"/>
  <c r="G24" i="55"/>
  <c r="F57" i="55"/>
  <c r="G57" i="55"/>
  <c r="F134" i="55"/>
  <c r="G134" i="55"/>
  <c r="F28" i="55"/>
  <c r="G28" i="55"/>
  <c r="F136" i="55"/>
  <c r="G136" i="55"/>
  <c r="F97" i="55"/>
  <c r="G97" i="55"/>
  <c r="F65" i="55"/>
  <c r="G65" i="55"/>
  <c r="F120" i="55"/>
  <c r="G120" i="55"/>
  <c r="F157" i="55"/>
  <c r="G157" i="55"/>
  <c r="F129" i="55"/>
  <c r="G129" i="55"/>
  <c r="F84" i="55"/>
  <c r="G84" i="55"/>
  <c r="F75" i="55"/>
  <c r="G75" i="55"/>
  <c r="F107" i="55"/>
  <c r="G107" i="55"/>
  <c r="F72" i="55"/>
  <c r="G72" i="55"/>
  <c r="F25" i="55"/>
  <c r="G25" i="55"/>
  <c r="F64" i="55"/>
  <c r="G64" i="55"/>
  <c r="F108" i="55"/>
  <c r="G108" i="55"/>
  <c r="F11" i="55"/>
  <c r="G11" i="55"/>
  <c r="I11" i="55"/>
  <c r="Y11" i="55"/>
  <c r="F59" i="55"/>
  <c r="G59" i="55"/>
  <c r="F147" i="55"/>
  <c r="G147" i="55"/>
  <c r="F35" i="55"/>
  <c r="G35" i="55"/>
  <c r="F45" i="55"/>
  <c r="G45" i="55"/>
  <c r="F62" i="55"/>
  <c r="G62" i="55"/>
  <c r="F10" i="55"/>
  <c r="G10" i="55"/>
  <c r="I10" i="55"/>
  <c r="P10" i="55"/>
  <c r="F156" i="55"/>
  <c r="G156" i="55"/>
  <c r="F150" i="55"/>
  <c r="G150" i="55"/>
  <c r="F27" i="55"/>
  <c r="G27" i="55"/>
  <c r="F88" i="55"/>
  <c r="G88" i="55"/>
  <c r="F143" i="55"/>
  <c r="G143" i="55"/>
  <c r="F67" i="55"/>
  <c r="G67" i="55"/>
  <c r="G19" i="55"/>
  <c r="I19" i="55"/>
  <c r="Y19" i="55"/>
  <c r="G16" i="55"/>
  <c r="I16" i="55"/>
  <c r="P16" i="55"/>
  <c r="F8" i="55"/>
  <c r="G8" i="55"/>
  <c r="I8" i="55"/>
  <c r="Y8" i="55"/>
  <c r="F155" i="55"/>
  <c r="G155" i="55"/>
  <c r="F71" i="55"/>
  <c r="G71" i="55"/>
  <c r="F12" i="55"/>
  <c r="G12" i="55"/>
  <c r="F138" i="55"/>
  <c r="G138" i="55"/>
  <c r="F17" i="55"/>
  <c r="G17" i="55"/>
  <c r="I17" i="55"/>
  <c r="P17" i="55"/>
  <c r="F142" i="55"/>
  <c r="G142" i="55"/>
  <c r="F151" i="55"/>
  <c r="G151" i="55"/>
  <c r="F81" i="55"/>
  <c r="G81" i="55"/>
  <c r="F118" i="55"/>
  <c r="G118" i="55"/>
  <c r="F160" i="55"/>
  <c r="G160" i="55"/>
  <c r="F123" i="55"/>
  <c r="G123" i="55"/>
  <c r="F133" i="55"/>
  <c r="G133" i="55"/>
  <c r="F51" i="55"/>
  <c r="G51" i="55"/>
  <c r="F43" i="55"/>
  <c r="G43" i="55"/>
  <c r="F53" i="55"/>
  <c r="G53" i="55"/>
  <c r="F31" i="55"/>
  <c r="G31" i="55"/>
  <c r="F7" i="55"/>
  <c r="G7" i="55"/>
  <c r="F20" i="55"/>
  <c r="G20" i="55"/>
  <c r="I20" i="55"/>
  <c r="P20" i="55"/>
  <c r="F111" i="55"/>
  <c r="G111" i="55"/>
  <c r="T203" i="55"/>
  <c r="T202" i="55"/>
  <c r="T201" i="55"/>
  <c r="T200" i="55"/>
  <c r="T199" i="55"/>
  <c r="T198" i="55"/>
  <c r="T197" i="55"/>
  <c r="T196" i="55"/>
  <c r="T195" i="55"/>
  <c r="T194" i="55"/>
  <c r="T193" i="55"/>
  <c r="T192" i="55"/>
  <c r="T191" i="55"/>
  <c r="U191" i="55"/>
  <c r="I190" i="55"/>
  <c r="T190" i="55"/>
  <c r="U190" i="55"/>
  <c r="I189" i="55"/>
  <c r="T189" i="55"/>
  <c r="U189" i="55"/>
  <c r="I188" i="55"/>
  <c r="T188" i="55"/>
  <c r="U188" i="55"/>
  <c r="I187" i="55"/>
  <c r="T187" i="55"/>
  <c r="U187" i="55"/>
  <c r="I186" i="55"/>
  <c r="T186" i="55"/>
  <c r="U186" i="55"/>
  <c r="I185" i="55"/>
  <c r="T185" i="55"/>
  <c r="U185" i="55"/>
  <c r="I184" i="55"/>
  <c r="T184" i="55"/>
  <c r="U184" i="55"/>
  <c r="I183" i="55"/>
  <c r="T183" i="55"/>
  <c r="U183" i="55"/>
  <c r="I182" i="55"/>
  <c r="T182" i="55"/>
  <c r="U182" i="55"/>
  <c r="I181" i="55"/>
  <c r="T181" i="55"/>
  <c r="U181" i="55"/>
  <c r="I180" i="55"/>
  <c r="T180" i="55"/>
  <c r="U180" i="55"/>
  <c r="I179" i="55"/>
  <c r="T179" i="55"/>
  <c r="U179" i="55"/>
  <c r="I178" i="55"/>
  <c r="T178" i="55"/>
  <c r="U178" i="55"/>
  <c r="T177" i="55"/>
  <c r="U177" i="55"/>
  <c r="T176" i="55"/>
  <c r="U176" i="55"/>
  <c r="T175" i="55"/>
  <c r="U175" i="55"/>
  <c r="T174" i="55"/>
  <c r="U174" i="55"/>
  <c r="T173" i="55"/>
  <c r="U173" i="55"/>
  <c r="T172" i="55"/>
  <c r="U172" i="55"/>
  <c r="T171" i="55"/>
  <c r="U171" i="55"/>
  <c r="T170" i="55"/>
  <c r="U170" i="55"/>
  <c r="T169" i="55"/>
  <c r="U169" i="55"/>
  <c r="T168" i="55"/>
  <c r="U168" i="55"/>
  <c r="T167" i="55"/>
  <c r="U167" i="55"/>
  <c r="T166" i="55"/>
  <c r="U166" i="55"/>
  <c r="I165" i="55"/>
  <c r="T165" i="55"/>
  <c r="U165" i="55"/>
  <c r="T164" i="55"/>
  <c r="U164" i="55"/>
  <c r="T163" i="55"/>
  <c r="U163" i="55"/>
  <c r="T162" i="55"/>
  <c r="U162" i="55"/>
  <c r="P87" i="55"/>
  <c r="K87" i="55"/>
  <c r="J87" i="55"/>
  <c r="I87" i="55"/>
  <c r="T87" i="55"/>
  <c r="U87" i="55"/>
  <c r="P30" i="55"/>
  <c r="K30" i="55"/>
  <c r="J30" i="55"/>
  <c r="I30" i="55"/>
  <c r="T30" i="55"/>
  <c r="U30" i="55"/>
  <c r="P82" i="55"/>
  <c r="K82" i="55"/>
  <c r="J82" i="55"/>
  <c r="I82" i="55"/>
  <c r="T82" i="55"/>
  <c r="U82" i="55"/>
  <c r="P91" i="55"/>
  <c r="K91" i="55"/>
  <c r="J91" i="55"/>
  <c r="I91" i="55"/>
  <c r="T91" i="55"/>
  <c r="U91" i="55"/>
  <c r="P61" i="55"/>
  <c r="K61" i="55"/>
  <c r="J61" i="55"/>
  <c r="I61" i="55"/>
  <c r="T61" i="55"/>
  <c r="U61" i="55"/>
  <c r="P128" i="55"/>
  <c r="K128" i="55"/>
  <c r="J128" i="55"/>
  <c r="I128" i="55"/>
  <c r="T128" i="55"/>
  <c r="U128" i="55"/>
  <c r="P116" i="55"/>
  <c r="K116" i="55"/>
  <c r="J116" i="55"/>
  <c r="I116" i="55"/>
  <c r="T116" i="55"/>
  <c r="U116" i="55"/>
  <c r="P126" i="55"/>
  <c r="K126" i="55"/>
  <c r="J126" i="55"/>
  <c r="I126" i="55"/>
  <c r="T126" i="55"/>
  <c r="U126" i="55"/>
  <c r="P140" i="55"/>
  <c r="K140" i="55"/>
  <c r="J140" i="55"/>
  <c r="I140" i="55"/>
  <c r="T140" i="55"/>
  <c r="U140" i="55"/>
  <c r="P121" i="55"/>
  <c r="K121" i="55"/>
  <c r="J121" i="55"/>
  <c r="I121" i="55"/>
  <c r="T121" i="55"/>
  <c r="U121" i="55"/>
  <c r="P66" i="55"/>
  <c r="K66" i="55"/>
  <c r="J66" i="55"/>
  <c r="I66" i="55"/>
  <c r="T66" i="55"/>
  <c r="U66" i="55"/>
  <c r="P127" i="55"/>
  <c r="K127" i="55"/>
  <c r="J127" i="55"/>
  <c r="I127" i="55"/>
  <c r="T127" i="55"/>
  <c r="U127" i="55"/>
  <c r="P49" i="55"/>
  <c r="I49" i="55"/>
  <c r="T49" i="55"/>
  <c r="U49" i="55"/>
  <c r="P41" i="55"/>
  <c r="I41" i="55"/>
  <c r="T41" i="55"/>
  <c r="U41" i="55"/>
  <c r="P117" i="55"/>
  <c r="K117" i="55"/>
  <c r="J117" i="55"/>
  <c r="I117" i="55"/>
  <c r="T117" i="55"/>
  <c r="U117" i="55"/>
  <c r="I132" i="55"/>
  <c r="T132" i="55"/>
  <c r="U132" i="55"/>
  <c r="P148" i="55"/>
  <c r="I148" i="55"/>
  <c r="T148" i="55"/>
  <c r="U148" i="55"/>
  <c r="P38" i="55"/>
  <c r="K38" i="55"/>
  <c r="J38" i="55"/>
  <c r="I38" i="55"/>
  <c r="T38" i="55"/>
  <c r="U38" i="55"/>
  <c r="P42" i="55"/>
  <c r="K42" i="55"/>
  <c r="J42" i="55"/>
  <c r="I42" i="55"/>
  <c r="T42" i="55"/>
  <c r="U42" i="55"/>
  <c r="I131" i="55"/>
  <c r="T131" i="55"/>
  <c r="U131" i="55"/>
  <c r="P110" i="55"/>
  <c r="K110" i="55"/>
  <c r="J110" i="55"/>
  <c r="I110" i="55"/>
  <c r="T110" i="55"/>
  <c r="U110" i="55"/>
  <c r="P89" i="55"/>
  <c r="K89" i="55"/>
  <c r="J89" i="55"/>
  <c r="I89" i="55"/>
  <c r="T89" i="55"/>
  <c r="U89" i="55"/>
  <c r="P113" i="55"/>
  <c r="I113" i="55"/>
  <c r="T113" i="55"/>
  <c r="U113" i="55"/>
  <c r="P69" i="55"/>
  <c r="K69" i="55"/>
  <c r="J69" i="55"/>
  <c r="I69" i="55"/>
  <c r="T69" i="55"/>
  <c r="U69" i="55"/>
  <c r="P98" i="55"/>
  <c r="K98" i="55"/>
  <c r="J98" i="55"/>
  <c r="I98" i="55"/>
  <c r="T98" i="55"/>
  <c r="U98" i="55"/>
  <c r="P124" i="55"/>
  <c r="K124" i="55"/>
  <c r="J124" i="55"/>
  <c r="I124" i="55"/>
  <c r="T124" i="55"/>
  <c r="U124" i="55"/>
  <c r="P44" i="55"/>
  <c r="K44" i="55"/>
  <c r="J44" i="55"/>
  <c r="I44" i="55"/>
  <c r="T44" i="55"/>
  <c r="U44" i="55"/>
  <c r="P79" i="55"/>
  <c r="K79" i="55"/>
  <c r="J79" i="55"/>
  <c r="I79" i="55"/>
  <c r="T79" i="55"/>
  <c r="U79" i="55"/>
  <c r="P58" i="55"/>
  <c r="K58" i="55"/>
  <c r="J58" i="55"/>
  <c r="I58" i="55"/>
  <c r="T58" i="55"/>
  <c r="U58" i="55"/>
  <c r="P48" i="55"/>
  <c r="I48" i="55"/>
  <c r="T48" i="55"/>
  <c r="U48" i="55"/>
  <c r="P80" i="55"/>
  <c r="K80" i="55"/>
  <c r="J80" i="55"/>
  <c r="I80" i="55"/>
  <c r="T80" i="55"/>
  <c r="U80" i="55"/>
  <c r="P37" i="55"/>
  <c r="K37" i="55"/>
  <c r="J37" i="55"/>
  <c r="I37" i="55"/>
  <c r="T37" i="55"/>
  <c r="U37" i="55"/>
  <c r="P109" i="55"/>
  <c r="K109" i="55"/>
  <c r="J109" i="55"/>
  <c r="I109" i="55"/>
  <c r="T109" i="55"/>
  <c r="U109" i="55"/>
  <c r="P99" i="55"/>
  <c r="I99" i="55"/>
  <c r="T99" i="55"/>
  <c r="U99" i="55"/>
  <c r="P74" i="55"/>
  <c r="K74" i="55"/>
  <c r="J74" i="55"/>
  <c r="I74" i="55"/>
  <c r="T74" i="55"/>
  <c r="U74" i="55"/>
  <c r="P144" i="55"/>
  <c r="K144" i="55"/>
  <c r="J144" i="55"/>
  <c r="I144" i="55"/>
  <c r="T144" i="55"/>
  <c r="U144" i="55"/>
  <c r="P94" i="55"/>
  <c r="K94" i="55"/>
  <c r="J94" i="55"/>
  <c r="I94" i="55"/>
  <c r="T94" i="55"/>
  <c r="U94" i="55"/>
  <c r="P50" i="55"/>
  <c r="K50" i="55"/>
  <c r="J50" i="55"/>
  <c r="I50" i="55"/>
  <c r="T50" i="55"/>
  <c r="U50" i="55"/>
  <c r="P115" i="55"/>
  <c r="K115" i="55"/>
  <c r="J115" i="55"/>
  <c r="I115" i="55"/>
  <c r="T115" i="55"/>
  <c r="U115" i="55"/>
  <c r="P145" i="55"/>
  <c r="K145" i="55"/>
  <c r="J145" i="55"/>
  <c r="I145" i="55"/>
  <c r="T145" i="55"/>
  <c r="U145" i="55"/>
  <c r="P159" i="55"/>
  <c r="K159" i="55"/>
  <c r="J159" i="55"/>
  <c r="I159" i="55"/>
  <c r="T159" i="55"/>
  <c r="U159" i="55"/>
  <c r="P39" i="55"/>
  <c r="K39" i="55"/>
  <c r="J39" i="55"/>
  <c r="I39" i="55"/>
  <c r="T39" i="55"/>
  <c r="U39" i="55"/>
  <c r="P152" i="55"/>
  <c r="I152" i="55"/>
  <c r="T152" i="55"/>
  <c r="U152" i="55"/>
  <c r="P103" i="55"/>
  <c r="K103" i="55"/>
  <c r="J103" i="55"/>
  <c r="I103" i="55"/>
  <c r="T103" i="55"/>
  <c r="U103" i="55"/>
  <c r="P161" i="55"/>
  <c r="K161" i="55"/>
  <c r="J161" i="55"/>
  <c r="I161" i="55"/>
  <c r="T161" i="55"/>
  <c r="U161" i="55"/>
  <c r="P92" i="55"/>
  <c r="K92" i="55"/>
  <c r="J92" i="55"/>
  <c r="I92" i="55"/>
  <c r="T92" i="55"/>
  <c r="U92" i="55"/>
  <c r="P105" i="55"/>
  <c r="K105" i="55"/>
  <c r="J105" i="55"/>
  <c r="I105" i="55"/>
  <c r="T105" i="55"/>
  <c r="U105" i="55"/>
  <c r="P114" i="55"/>
  <c r="K114" i="55"/>
  <c r="J114" i="55"/>
  <c r="I114" i="55"/>
  <c r="T114" i="55"/>
  <c r="U114" i="55"/>
  <c r="P32" i="55"/>
  <c r="K32" i="55"/>
  <c r="J32" i="55"/>
  <c r="I32" i="55"/>
  <c r="T32" i="55"/>
  <c r="U32" i="55"/>
  <c r="P55" i="55"/>
  <c r="K55" i="55"/>
  <c r="J55" i="55"/>
  <c r="I55" i="55"/>
  <c r="T55" i="55"/>
  <c r="U55" i="55"/>
  <c r="P73" i="55"/>
  <c r="K73" i="55"/>
  <c r="J73" i="55"/>
  <c r="I73" i="55"/>
  <c r="T73" i="55"/>
  <c r="U73" i="55"/>
  <c r="P102" i="55"/>
  <c r="K102" i="55"/>
  <c r="J102" i="55"/>
  <c r="I102" i="55"/>
  <c r="T102" i="55"/>
  <c r="U102" i="55"/>
  <c r="P29" i="55"/>
  <c r="K29" i="55"/>
  <c r="J29" i="55"/>
  <c r="I29" i="55"/>
  <c r="T29" i="55"/>
  <c r="U29" i="55"/>
  <c r="P106" i="55"/>
  <c r="K106" i="55"/>
  <c r="J106" i="55"/>
  <c r="I106" i="55"/>
  <c r="T106" i="55"/>
  <c r="U106" i="55"/>
  <c r="P149" i="55"/>
  <c r="K149" i="55"/>
  <c r="J149" i="55"/>
  <c r="I149" i="55"/>
  <c r="T149" i="55"/>
  <c r="U149" i="55"/>
  <c r="P33" i="55"/>
  <c r="K33" i="55"/>
  <c r="J33" i="55"/>
  <c r="I33" i="55"/>
  <c r="T33" i="55"/>
  <c r="U33" i="55"/>
  <c r="P40" i="55"/>
  <c r="K40" i="55"/>
  <c r="J40" i="55"/>
  <c r="I40" i="55"/>
  <c r="T40" i="55"/>
  <c r="U40" i="55"/>
  <c r="I135" i="55"/>
  <c r="T135" i="55"/>
  <c r="U135" i="55"/>
  <c r="P46" i="55"/>
  <c r="K46" i="55"/>
  <c r="J46" i="55"/>
  <c r="I46" i="55"/>
  <c r="T46" i="55"/>
  <c r="U46" i="55"/>
  <c r="P90" i="55"/>
  <c r="K90" i="55"/>
  <c r="J90" i="55"/>
  <c r="I90" i="55"/>
  <c r="T90" i="55"/>
  <c r="U90" i="55"/>
  <c r="P86" i="55"/>
  <c r="K86" i="55"/>
  <c r="J86" i="55"/>
  <c r="I86" i="55"/>
  <c r="T86" i="55"/>
  <c r="U86" i="55"/>
  <c r="P34" i="55"/>
  <c r="K34" i="55"/>
  <c r="J34" i="55"/>
  <c r="I34" i="55"/>
  <c r="T34" i="55"/>
  <c r="U34" i="55"/>
  <c r="P76" i="55"/>
  <c r="K76" i="55"/>
  <c r="J76" i="55"/>
  <c r="I76" i="55"/>
  <c r="T76" i="55"/>
  <c r="U76" i="55"/>
  <c r="I137" i="55"/>
  <c r="T137" i="55"/>
  <c r="U137" i="55"/>
  <c r="P22" i="55"/>
  <c r="K22" i="55"/>
  <c r="J22" i="55"/>
  <c r="I22" i="55"/>
  <c r="T22" i="55"/>
  <c r="U22" i="55"/>
  <c r="P21" i="55"/>
  <c r="K21" i="55"/>
  <c r="J21" i="55"/>
  <c r="I21" i="55"/>
  <c r="T21" i="55"/>
  <c r="U21" i="55"/>
  <c r="P158" i="55"/>
  <c r="K158" i="55"/>
  <c r="J158" i="55"/>
  <c r="I158" i="55"/>
  <c r="T158" i="55"/>
  <c r="U158" i="55"/>
  <c r="P68" i="55"/>
  <c r="K68" i="55"/>
  <c r="J68" i="55"/>
  <c r="I68" i="55"/>
  <c r="T68" i="55"/>
  <c r="U68" i="55"/>
  <c r="P52" i="55"/>
  <c r="K52" i="55"/>
  <c r="J52" i="55"/>
  <c r="I52" i="55"/>
  <c r="T52" i="55"/>
  <c r="U52" i="55"/>
  <c r="I83" i="55"/>
  <c r="T83" i="55"/>
  <c r="U83" i="55"/>
  <c r="P56" i="55"/>
  <c r="K56" i="55"/>
  <c r="J56" i="55"/>
  <c r="I56" i="55"/>
  <c r="T56" i="55"/>
  <c r="U56" i="55"/>
  <c r="P154" i="55"/>
  <c r="K154" i="55"/>
  <c r="J154" i="55"/>
  <c r="I154" i="55"/>
  <c r="T154" i="55"/>
  <c r="U154" i="55"/>
  <c r="P101" i="55"/>
  <c r="I101" i="55"/>
  <c r="T101" i="55"/>
  <c r="U101" i="55"/>
  <c r="I9" i="55"/>
  <c r="K9" i="55"/>
  <c r="P100" i="55"/>
  <c r="K100" i="55"/>
  <c r="J100" i="55"/>
  <c r="I100" i="55"/>
  <c r="T100" i="55"/>
  <c r="U100" i="55"/>
  <c r="P95" i="55"/>
  <c r="K95" i="55"/>
  <c r="J95" i="55"/>
  <c r="I95" i="55"/>
  <c r="T95" i="55"/>
  <c r="U95" i="55"/>
  <c r="P78" i="55"/>
  <c r="K78" i="55"/>
  <c r="J78" i="55"/>
  <c r="I78" i="55"/>
  <c r="T78" i="55"/>
  <c r="U78" i="55"/>
  <c r="P93" i="55"/>
  <c r="K93" i="55"/>
  <c r="J93" i="55"/>
  <c r="I93" i="55"/>
  <c r="T93" i="55"/>
  <c r="U93" i="55"/>
  <c r="P23" i="55"/>
  <c r="I23" i="55"/>
  <c r="T23" i="55"/>
  <c r="U23" i="55"/>
  <c r="P70" i="55"/>
  <c r="K70" i="55"/>
  <c r="J70" i="55"/>
  <c r="I70" i="55"/>
  <c r="T70" i="55"/>
  <c r="U70" i="55"/>
  <c r="P125" i="55"/>
  <c r="K125" i="55"/>
  <c r="J125" i="55"/>
  <c r="I125" i="55"/>
  <c r="T125" i="55"/>
  <c r="U125" i="55"/>
  <c r="P119" i="55"/>
  <c r="K119" i="55"/>
  <c r="J119" i="55"/>
  <c r="I119" i="55"/>
  <c r="T119" i="55"/>
  <c r="U119" i="55"/>
  <c r="P63" i="55"/>
  <c r="K63" i="55"/>
  <c r="J63" i="55"/>
  <c r="I63" i="55"/>
  <c r="T63" i="55"/>
  <c r="U63" i="55"/>
  <c r="P24" i="55"/>
  <c r="K24" i="55"/>
  <c r="J24" i="55"/>
  <c r="I24" i="55"/>
  <c r="T24" i="55"/>
  <c r="U24" i="55"/>
  <c r="P57" i="55"/>
  <c r="K57" i="55"/>
  <c r="J57" i="55"/>
  <c r="I57" i="55"/>
  <c r="T57" i="55"/>
  <c r="U57" i="55"/>
  <c r="I134" i="55"/>
  <c r="T134" i="55"/>
  <c r="U134" i="55"/>
  <c r="P28" i="55"/>
  <c r="K28" i="55"/>
  <c r="J28" i="55"/>
  <c r="I28" i="55"/>
  <c r="T28" i="55"/>
  <c r="U28" i="55"/>
  <c r="I136" i="55"/>
  <c r="T136" i="55"/>
  <c r="U136" i="55"/>
  <c r="P97" i="55"/>
  <c r="K97" i="55"/>
  <c r="J97" i="55"/>
  <c r="I97" i="55"/>
  <c r="T97" i="55"/>
  <c r="U97" i="55"/>
  <c r="P65" i="55"/>
  <c r="K65" i="55"/>
  <c r="J65" i="55"/>
  <c r="I65" i="55"/>
  <c r="T65" i="55"/>
  <c r="U65" i="55"/>
  <c r="P120" i="55"/>
  <c r="K120" i="55"/>
  <c r="J120" i="55"/>
  <c r="I120" i="55"/>
  <c r="T120" i="55"/>
  <c r="U120" i="55"/>
  <c r="P157" i="55"/>
  <c r="K157" i="55"/>
  <c r="J157" i="55"/>
  <c r="I157" i="55"/>
  <c r="T157" i="55"/>
  <c r="U157" i="55"/>
  <c r="I129" i="55"/>
  <c r="T129" i="55"/>
  <c r="U129" i="55"/>
  <c r="I84" i="55"/>
  <c r="T84" i="55"/>
  <c r="U84" i="55"/>
  <c r="P75" i="55"/>
  <c r="I75" i="55"/>
  <c r="T75" i="55"/>
  <c r="U75" i="55"/>
  <c r="P107" i="55"/>
  <c r="K107" i="55"/>
  <c r="J107" i="55"/>
  <c r="I107" i="55"/>
  <c r="T107" i="55"/>
  <c r="U107" i="55"/>
  <c r="P72" i="55"/>
  <c r="K72" i="55"/>
  <c r="J72" i="55"/>
  <c r="I72" i="55"/>
  <c r="T72" i="55"/>
  <c r="U72" i="55"/>
  <c r="P25" i="55"/>
  <c r="I25" i="55"/>
  <c r="T25" i="55"/>
  <c r="U25" i="55"/>
  <c r="P64" i="55"/>
  <c r="K64" i="55"/>
  <c r="J64" i="55"/>
  <c r="I64" i="55"/>
  <c r="T64" i="55"/>
  <c r="U64" i="55"/>
  <c r="P108" i="55"/>
  <c r="I108" i="55"/>
  <c r="T108" i="55"/>
  <c r="U108" i="55"/>
  <c r="P59" i="55"/>
  <c r="I59" i="55"/>
  <c r="T59" i="55"/>
  <c r="U59" i="55"/>
  <c r="P147" i="55"/>
  <c r="K147" i="55"/>
  <c r="J147" i="55"/>
  <c r="I147" i="55"/>
  <c r="T147" i="55"/>
  <c r="U147" i="55"/>
  <c r="P35" i="55"/>
  <c r="K35" i="55"/>
  <c r="J35" i="55"/>
  <c r="I35" i="55"/>
  <c r="T35" i="55"/>
  <c r="U35" i="55"/>
  <c r="P45" i="55"/>
  <c r="K45" i="55"/>
  <c r="J45" i="55"/>
  <c r="I45" i="55"/>
  <c r="T45" i="55"/>
  <c r="U45" i="55"/>
  <c r="P62" i="55"/>
  <c r="K62" i="55"/>
  <c r="J62" i="55"/>
  <c r="I62" i="55"/>
  <c r="T62" i="55"/>
  <c r="U62" i="55"/>
  <c r="P156" i="55"/>
  <c r="I156" i="55"/>
  <c r="T156" i="55"/>
  <c r="U156" i="55"/>
  <c r="P150" i="55"/>
  <c r="J150" i="55"/>
  <c r="I150" i="55"/>
  <c r="T150" i="55"/>
  <c r="U150" i="55"/>
  <c r="P27" i="55"/>
  <c r="K27" i="55"/>
  <c r="J27" i="55"/>
  <c r="I27" i="55"/>
  <c r="T27" i="55"/>
  <c r="U27" i="55"/>
  <c r="P88" i="55"/>
  <c r="K88" i="55"/>
  <c r="J88" i="55"/>
  <c r="I88" i="55"/>
  <c r="T88" i="55"/>
  <c r="U88" i="55"/>
  <c r="P143" i="55"/>
  <c r="J143" i="55"/>
  <c r="I143" i="55"/>
  <c r="T143" i="55"/>
  <c r="U143" i="55"/>
  <c r="I67" i="55"/>
  <c r="T67" i="55"/>
  <c r="U67" i="55"/>
  <c r="I155" i="55"/>
  <c r="T155" i="55"/>
  <c r="U155" i="55"/>
  <c r="P71" i="55"/>
  <c r="I71" i="55"/>
  <c r="T71" i="55"/>
  <c r="U71" i="55"/>
  <c r="J71" i="55"/>
  <c r="I12" i="55"/>
  <c r="K12" i="55"/>
  <c r="I138" i="55"/>
  <c r="I142" i="55"/>
  <c r="I151" i="55"/>
  <c r="T151" i="55"/>
  <c r="U151" i="55"/>
  <c r="I81" i="55"/>
  <c r="I118" i="55"/>
  <c r="F141" i="55"/>
  <c r="G141" i="55"/>
  <c r="I141" i="55"/>
  <c r="T141" i="55"/>
  <c r="U141" i="55"/>
  <c r="I160" i="55"/>
  <c r="T160" i="55"/>
  <c r="U160" i="55"/>
  <c r="I123" i="55"/>
  <c r="I133" i="55"/>
  <c r="T133" i="55"/>
  <c r="U133" i="55"/>
  <c r="I51" i="55"/>
  <c r="I43" i="55"/>
  <c r="T43" i="55"/>
  <c r="U43" i="55"/>
  <c r="I53" i="55"/>
  <c r="T53" i="55"/>
  <c r="U53" i="55"/>
  <c r="Y30" i="55"/>
  <c r="I31" i="55"/>
  <c r="T31" i="55"/>
  <c r="U31" i="55"/>
  <c r="I7" i="55"/>
  <c r="Y7" i="55"/>
  <c r="I111" i="55"/>
  <c r="T111" i="55"/>
  <c r="U111" i="55"/>
  <c r="A3" i="55"/>
  <c r="Z6" i="53"/>
  <c r="Z7" i="53"/>
  <c r="Z8" i="53"/>
  <c r="Z9" i="53"/>
  <c r="Z10" i="53"/>
  <c r="Z11" i="53"/>
  <c r="Z12" i="53"/>
  <c r="Z13" i="53"/>
  <c r="Z14" i="53"/>
  <c r="Z15" i="53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5" i="53"/>
  <c r="AA6" i="53"/>
  <c r="AA7" i="53"/>
  <c r="AA8" i="53"/>
  <c r="AA9" i="53"/>
  <c r="AA10" i="53"/>
  <c r="AA11" i="53"/>
  <c r="AA12" i="53"/>
  <c r="AA13" i="53"/>
  <c r="AA14" i="53"/>
  <c r="AA15" i="53"/>
  <c r="AA16" i="53"/>
  <c r="AA17" i="53"/>
  <c r="AA18" i="53"/>
  <c r="AA19" i="53"/>
  <c r="AA20" i="53"/>
  <c r="AA21" i="53"/>
  <c r="AA22" i="53"/>
  <c r="AA23" i="53"/>
  <c r="AA24" i="53"/>
  <c r="AA25" i="53"/>
  <c r="AA26" i="53"/>
  <c r="AA27" i="53"/>
  <c r="AA28" i="53"/>
  <c r="AA5" i="53"/>
  <c r="F23" i="53"/>
  <c r="I7" i="53"/>
  <c r="T7" i="53"/>
  <c r="U7" i="53"/>
  <c r="T176" i="53"/>
  <c r="U176" i="53"/>
  <c r="T162" i="53"/>
  <c r="U162" i="53"/>
  <c r="T161" i="53"/>
  <c r="U161" i="53"/>
  <c r="T160" i="53"/>
  <c r="U160" i="53"/>
  <c r="T159" i="53"/>
  <c r="U159" i="53"/>
  <c r="T158" i="53"/>
  <c r="U158" i="53"/>
  <c r="T157" i="53"/>
  <c r="U157" i="53"/>
  <c r="T156" i="53"/>
  <c r="U156" i="53"/>
  <c r="T155" i="53"/>
  <c r="U155" i="53"/>
  <c r="T154" i="53"/>
  <c r="U154" i="53"/>
  <c r="T153" i="53"/>
  <c r="U153" i="53"/>
  <c r="T152" i="53"/>
  <c r="U152" i="53"/>
  <c r="T151" i="53"/>
  <c r="U151" i="53"/>
  <c r="T149" i="53"/>
  <c r="U149" i="53"/>
  <c r="T148" i="53"/>
  <c r="U148" i="53"/>
  <c r="T147" i="53"/>
  <c r="U147" i="53"/>
  <c r="P97" i="53"/>
  <c r="P58" i="53"/>
  <c r="P106" i="53"/>
  <c r="I12" i="53"/>
  <c r="T12" i="53"/>
  <c r="U12" i="53"/>
  <c r="I13" i="53"/>
  <c r="P13" i="53"/>
  <c r="I5" i="53"/>
  <c r="I9" i="53"/>
  <c r="I115" i="53"/>
  <c r="T115" i="53"/>
  <c r="U115" i="53"/>
  <c r="I133" i="53"/>
  <c r="T133" i="53"/>
  <c r="U133" i="53"/>
  <c r="I150" i="53"/>
  <c r="T150" i="53"/>
  <c r="U150" i="53"/>
  <c r="I77" i="53"/>
  <c r="T77" i="53"/>
  <c r="U77" i="53"/>
  <c r="I107" i="53"/>
  <c r="T107" i="53"/>
  <c r="U107" i="53"/>
  <c r="I146" i="53"/>
  <c r="T146" i="53"/>
  <c r="U146" i="53"/>
  <c r="I74" i="53"/>
  <c r="T74" i="53"/>
  <c r="U74" i="53"/>
  <c r="I59" i="53"/>
  <c r="T59" i="53"/>
  <c r="U59" i="53"/>
  <c r="I95" i="53"/>
  <c r="T95" i="53"/>
  <c r="U95" i="53"/>
  <c r="I72" i="53"/>
  <c r="T72" i="53"/>
  <c r="U72" i="53"/>
  <c r="I57" i="53"/>
  <c r="T57" i="53"/>
  <c r="U57" i="53"/>
  <c r="I22" i="53"/>
  <c r="F123" i="53"/>
  <c r="G123" i="53"/>
  <c r="I123" i="53"/>
  <c r="T123" i="53"/>
  <c r="U123" i="53"/>
  <c r="P123" i="53"/>
  <c r="F34" i="53"/>
  <c r="G34" i="53"/>
  <c r="I34" i="53"/>
  <c r="T34" i="53"/>
  <c r="U34" i="53"/>
  <c r="J34" i="53"/>
  <c r="K34" i="53"/>
  <c r="P34" i="53"/>
  <c r="P37" i="53"/>
  <c r="P118" i="53"/>
  <c r="P51" i="53"/>
  <c r="I50" i="53"/>
  <c r="T50" i="53"/>
  <c r="U50" i="53"/>
  <c r="I100" i="53"/>
  <c r="T100" i="53"/>
  <c r="U100" i="53"/>
  <c r="I104" i="53"/>
  <c r="T104" i="53"/>
  <c r="U104" i="53"/>
  <c r="I76" i="53"/>
  <c r="T76" i="53"/>
  <c r="U76" i="53"/>
  <c r="I175" i="53"/>
  <c r="T175" i="53"/>
  <c r="U175" i="53"/>
  <c r="I49" i="53"/>
  <c r="T49" i="53"/>
  <c r="U49" i="53"/>
  <c r="I33" i="53"/>
  <c r="T33" i="53"/>
  <c r="U33" i="53"/>
  <c r="I174" i="53"/>
  <c r="T174" i="53"/>
  <c r="U174" i="53"/>
  <c r="I71" i="53"/>
  <c r="T71" i="53"/>
  <c r="U71" i="53"/>
  <c r="I102" i="53"/>
  <c r="T102" i="53"/>
  <c r="U102" i="53"/>
  <c r="I32" i="53"/>
  <c r="T32" i="53"/>
  <c r="U32" i="53"/>
  <c r="I88" i="53"/>
  <c r="T88" i="53"/>
  <c r="U88" i="53"/>
  <c r="I173" i="53"/>
  <c r="T173" i="53"/>
  <c r="U173" i="53"/>
  <c r="I129" i="53"/>
  <c r="T129" i="53"/>
  <c r="U129" i="53"/>
  <c r="I38" i="53"/>
  <c r="T38" i="53"/>
  <c r="U38" i="53"/>
  <c r="I105" i="53"/>
  <c r="T105" i="53"/>
  <c r="U105" i="53"/>
  <c r="I109" i="53"/>
  <c r="T109" i="53"/>
  <c r="U109" i="53"/>
  <c r="I29" i="53"/>
  <c r="T29" i="53"/>
  <c r="U29" i="53"/>
  <c r="I137" i="53"/>
  <c r="T137" i="53"/>
  <c r="U137" i="53"/>
  <c r="I172" i="53"/>
  <c r="T172" i="53"/>
  <c r="U172" i="53"/>
  <c r="I79" i="53"/>
  <c r="T79" i="53"/>
  <c r="U79" i="53"/>
  <c r="I54" i="53"/>
  <c r="T54" i="53"/>
  <c r="U54" i="53"/>
  <c r="I85" i="53"/>
  <c r="T85" i="53"/>
  <c r="U85" i="53"/>
  <c r="I56" i="53"/>
  <c r="T56" i="53"/>
  <c r="U56" i="53"/>
  <c r="I130" i="53"/>
  <c r="T130" i="53"/>
  <c r="U130" i="53"/>
  <c r="I126" i="53"/>
  <c r="T126" i="53"/>
  <c r="U126" i="53"/>
  <c r="I91" i="53"/>
  <c r="T91" i="53"/>
  <c r="U91" i="53"/>
  <c r="I48" i="53"/>
  <c r="T48" i="53"/>
  <c r="U48" i="53"/>
  <c r="I171" i="53"/>
  <c r="T171" i="53"/>
  <c r="U171" i="53"/>
  <c r="I140" i="53"/>
  <c r="T140" i="53"/>
  <c r="U140" i="53"/>
  <c r="I134" i="53"/>
  <c r="T134" i="53"/>
  <c r="U134" i="53"/>
  <c r="I138" i="53"/>
  <c r="T138" i="53"/>
  <c r="U138" i="53"/>
  <c r="I62" i="53"/>
  <c r="T62" i="53"/>
  <c r="U62" i="53"/>
  <c r="I120" i="53"/>
  <c r="T120" i="53"/>
  <c r="U120" i="53"/>
  <c r="I136" i="53"/>
  <c r="T136" i="53"/>
  <c r="U136" i="53"/>
  <c r="I61" i="53"/>
  <c r="T61" i="53"/>
  <c r="U61" i="53"/>
  <c r="I170" i="53"/>
  <c r="T170" i="53"/>
  <c r="U170" i="53"/>
  <c r="I131" i="53"/>
  <c r="T131" i="53"/>
  <c r="U131" i="53"/>
  <c r="I106" i="53"/>
  <c r="T106" i="53"/>
  <c r="U106" i="53"/>
  <c r="I58" i="53"/>
  <c r="T58" i="53"/>
  <c r="U58" i="53"/>
  <c r="I97" i="53"/>
  <c r="T97" i="53"/>
  <c r="U97" i="53"/>
  <c r="I112" i="53"/>
  <c r="T112" i="53"/>
  <c r="U112" i="53"/>
  <c r="I125" i="53"/>
  <c r="T125" i="53"/>
  <c r="U125" i="53"/>
  <c r="I41" i="53"/>
  <c r="T41" i="53"/>
  <c r="U41" i="53"/>
  <c r="I45" i="53"/>
  <c r="T45" i="53"/>
  <c r="U45" i="53"/>
  <c r="I89" i="53"/>
  <c r="T89" i="53"/>
  <c r="U89" i="53"/>
  <c r="I98" i="53"/>
  <c r="T98" i="53"/>
  <c r="U98" i="53"/>
  <c r="I101" i="53"/>
  <c r="T101" i="53"/>
  <c r="U101" i="53"/>
  <c r="I69" i="53"/>
  <c r="T69" i="53"/>
  <c r="U69" i="53"/>
  <c r="I64" i="53"/>
  <c r="T64" i="53"/>
  <c r="U64" i="53"/>
  <c r="I93" i="53"/>
  <c r="T93" i="53"/>
  <c r="U93" i="53"/>
  <c r="I169" i="53"/>
  <c r="T169" i="53"/>
  <c r="U169" i="53"/>
  <c r="I70" i="53"/>
  <c r="T70" i="53"/>
  <c r="U70" i="53"/>
  <c r="I68" i="53"/>
  <c r="T68" i="53"/>
  <c r="U68" i="53"/>
  <c r="I111" i="53"/>
  <c r="T111" i="53"/>
  <c r="U111" i="53"/>
  <c r="I121" i="53"/>
  <c r="T121" i="53"/>
  <c r="U121" i="53"/>
  <c r="I53" i="53"/>
  <c r="T53" i="53"/>
  <c r="U53" i="53"/>
  <c r="I67" i="53"/>
  <c r="T67" i="53"/>
  <c r="U67" i="53"/>
  <c r="I108" i="53"/>
  <c r="T108" i="53"/>
  <c r="U108" i="53"/>
  <c r="I65" i="53"/>
  <c r="T65" i="53"/>
  <c r="U65" i="53"/>
  <c r="I78" i="53"/>
  <c r="T78" i="53"/>
  <c r="U78" i="53"/>
  <c r="I168" i="53"/>
  <c r="T168" i="53"/>
  <c r="U168" i="53"/>
  <c r="I99" i="53"/>
  <c r="T99" i="53"/>
  <c r="U99" i="53"/>
  <c r="I142" i="53"/>
  <c r="T142" i="53"/>
  <c r="U142" i="53"/>
  <c r="I83" i="53"/>
  <c r="T83" i="53"/>
  <c r="U83" i="53"/>
  <c r="I124" i="53"/>
  <c r="T124" i="53"/>
  <c r="U124" i="53"/>
  <c r="I30" i="53"/>
  <c r="T30" i="53"/>
  <c r="U30" i="53"/>
  <c r="I145" i="53"/>
  <c r="T145" i="53"/>
  <c r="U145" i="53"/>
  <c r="I82" i="53"/>
  <c r="T82" i="53"/>
  <c r="U82" i="53"/>
  <c r="I40" i="53"/>
  <c r="T40" i="53"/>
  <c r="U40" i="53"/>
  <c r="I47" i="53"/>
  <c r="T47" i="53"/>
  <c r="U47" i="53"/>
  <c r="I167" i="53"/>
  <c r="T167" i="53"/>
  <c r="U167" i="53"/>
  <c r="I73" i="53"/>
  <c r="T73" i="53"/>
  <c r="U73" i="53"/>
  <c r="I143" i="53"/>
  <c r="T143" i="53"/>
  <c r="U143" i="53"/>
  <c r="I114" i="53"/>
  <c r="T114" i="53"/>
  <c r="U114" i="53"/>
  <c r="I117" i="53"/>
  <c r="T117" i="53"/>
  <c r="U117" i="53"/>
  <c r="I66" i="53"/>
  <c r="T66" i="53"/>
  <c r="U66" i="53"/>
  <c r="I80" i="53"/>
  <c r="T80" i="53"/>
  <c r="U80" i="53"/>
  <c r="I166" i="53"/>
  <c r="T166" i="53"/>
  <c r="U166" i="53"/>
  <c r="I46" i="53"/>
  <c r="T46" i="53"/>
  <c r="U46" i="53"/>
  <c r="I110" i="53"/>
  <c r="T110" i="53"/>
  <c r="U110" i="53"/>
  <c r="I94" i="53"/>
  <c r="T94" i="53"/>
  <c r="U94" i="53"/>
  <c r="I44" i="53"/>
  <c r="T44" i="53"/>
  <c r="U44" i="53"/>
  <c r="I63" i="53"/>
  <c r="T63" i="53"/>
  <c r="U63" i="53"/>
  <c r="I122" i="53"/>
  <c r="T122" i="53"/>
  <c r="U122" i="53"/>
  <c r="I75" i="53"/>
  <c r="T75" i="53"/>
  <c r="U75" i="53"/>
  <c r="I135" i="53"/>
  <c r="T135" i="53"/>
  <c r="U135" i="53"/>
  <c r="I52" i="53"/>
  <c r="T52" i="53"/>
  <c r="U52" i="53"/>
  <c r="I42" i="53"/>
  <c r="T42" i="53"/>
  <c r="U42" i="53"/>
  <c r="I35" i="53"/>
  <c r="T35" i="53"/>
  <c r="U35" i="53"/>
  <c r="I141" i="53"/>
  <c r="T141" i="53"/>
  <c r="U141" i="53"/>
  <c r="I39" i="53"/>
  <c r="T39" i="53"/>
  <c r="U39" i="53"/>
  <c r="I116" i="53"/>
  <c r="T116" i="53"/>
  <c r="U116" i="53"/>
  <c r="I165" i="53"/>
  <c r="T165" i="53"/>
  <c r="U165" i="53"/>
  <c r="I84" i="53"/>
  <c r="T84" i="53"/>
  <c r="U84" i="53"/>
  <c r="I164" i="53"/>
  <c r="T164" i="53"/>
  <c r="U164" i="53"/>
  <c r="I36" i="53"/>
  <c r="T36" i="53"/>
  <c r="U36" i="53"/>
  <c r="I119" i="53"/>
  <c r="T119" i="53"/>
  <c r="U119" i="53"/>
  <c r="I127" i="53"/>
  <c r="T127" i="53"/>
  <c r="U127" i="53"/>
  <c r="I132" i="53"/>
  <c r="T132" i="53"/>
  <c r="U132" i="53"/>
  <c r="I86" i="53"/>
  <c r="T86" i="53"/>
  <c r="U86" i="53"/>
  <c r="I103" i="53"/>
  <c r="T103" i="53"/>
  <c r="U103" i="53"/>
  <c r="I128" i="53"/>
  <c r="T128" i="53"/>
  <c r="U128" i="53"/>
  <c r="I113" i="53"/>
  <c r="T113" i="53"/>
  <c r="U113" i="53"/>
  <c r="I81" i="53"/>
  <c r="T81" i="53"/>
  <c r="U81" i="53"/>
  <c r="I163" i="53"/>
  <c r="T163" i="53"/>
  <c r="U163" i="53"/>
  <c r="I87" i="53"/>
  <c r="T87" i="53"/>
  <c r="U87" i="53"/>
  <c r="I96" i="53"/>
  <c r="T96" i="53"/>
  <c r="U96" i="53"/>
  <c r="I144" i="53"/>
  <c r="T144" i="53"/>
  <c r="U144" i="53"/>
  <c r="I92" i="53"/>
  <c r="T92" i="53"/>
  <c r="U92" i="53"/>
  <c r="I55" i="53"/>
  <c r="T55" i="53"/>
  <c r="U55" i="53"/>
  <c r="I31" i="53"/>
  <c r="T31" i="53"/>
  <c r="U31" i="53"/>
  <c r="I43" i="53"/>
  <c r="T43" i="53"/>
  <c r="U43" i="53"/>
  <c r="I139" i="53"/>
  <c r="T139" i="53"/>
  <c r="U139" i="53"/>
  <c r="I26" i="53"/>
  <c r="T26" i="53"/>
  <c r="U26" i="53"/>
  <c r="I90" i="53"/>
  <c r="T90" i="53"/>
  <c r="U90" i="53"/>
  <c r="I60" i="53"/>
  <c r="T60" i="53"/>
  <c r="U60" i="53"/>
  <c r="I6" i="53"/>
  <c r="T6" i="53"/>
  <c r="U6" i="53"/>
  <c r="I51" i="53"/>
  <c r="T51" i="53"/>
  <c r="U51" i="53"/>
  <c r="I118" i="53"/>
  <c r="T118" i="53"/>
  <c r="U118" i="53"/>
  <c r="I37" i="53"/>
  <c r="T37" i="53"/>
  <c r="U37" i="53"/>
  <c r="F37" i="53"/>
  <c r="G37" i="53"/>
  <c r="F10" i="53"/>
  <c r="G10" i="53"/>
  <c r="I10" i="53"/>
  <c r="T10" i="53"/>
  <c r="U10" i="53"/>
  <c r="F25" i="53"/>
  <c r="G25" i="53"/>
  <c r="I25" i="53"/>
  <c r="T25" i="53"/>
  <c r="U25" i="53"/>
  <c r="F19" i="53"/>
  <c r="G19" i="53"/>
  <c r="I19" i="53"/>
  <c r="Y19" i="53"/>
  <c r="F118" i="53"/>
  <c r="G118" i="53"/>
  <c r="F51" i="53"/>
  <c r="F18" i="53"/>
  <c r="G18" i="53"/>
  <c r="I18" i="53"/>
  <c r="Y18" i="53"/>
  <c r="T133" i="52"/>
  <c r="U133" i="52"/>
  <c r="T188" i="53"/>
  <c r="T187" i="53"/>
  <c r="T186" i="53"/>
  <c r="T185" i="53"/>
  <c r="T184" i="53"/>
  <c r="T183" i="53"/>
  <c r="T182" i="53"/>
  <c r="T181" i="53"/>
  <c r="T180" i="53"/>
  <c r="T179" i="53"/>
  <c r="T178" i="53"/>
  <c r="T177" i="53"/>
  <c r="P100" i="53"/>
  <c r="K100" i="53"/>
  <c r="J100" i="53"/>
  <c r="F100" i="53"/>
  <c r="G100" i="53"/>
  <c r="P104" i="53"/>
  <c r="K104" i="53"/>
  <c r="J104" i="53"/>
  <c r="F104" i="53"/>
  <c r="G104" i="53"/>
  <c r="P76" i="53"/>
  <c r="K76" i="53"/>
  <c r="J76" i="53"/>
  <c r="F76" i="53"/>
  <c r="G76" i="53"/>
  <c r="F24" i="53"/>
  <c r="G24" i="53"/>
  <c r="I24" i="53"/>
  <c r="K24" i="53"/>
  <c r="P49" i="53"/>
  <c r="K49" i="53"/>
  <c r="J49" i="53"/>
  <c r="F49" i="53"/>
  <c r="G49" i="53"/>
  <c r="P33" i="53"/>
  <c r="F33" i="53"/>
  <c r="G33" i="53"/>
  <c r="F14" i="53"/>
  <c r="G14" i="53"/>
  <c r="I14" i="53"/>
  <c r="Y14" i="53"/>
  <c r="P71" i="53"/>
  <c r="K71" i="53"/>
  <c r="J71" i="53"/>
  <c r="F71" i="53"/>
  <c r="G71" i="53"/>
  <c r="F20" i="53"/>
  <c r="G20" i="53"/>
  <c r="I20" i="53"/>
  <c r="P20" i="53"/>
  <c r="P102" i="53"/>
  <c r="F102" i="53"/>
  <c r="G102" i="53"/>
  <c r="P32" i="53"/>
  <c r="J32" i="53"/>
  <c r="F32" i="53"/>
  <c r="G32" i="53"/>
  <c r="F27" i="53"/>
  <c r="G27" i="53"/>
  <c r="I27" i="53"/>
  <c r="T27" i="53"/>
  <c r="U27" i="53"/>
  <c r="P88" i="53"/>
  <c r="K88" i="53"/>
  <c r="J88" i="53"/>
  <c r="F88" i="53"/>
  <c r="G88" i="53"/>
  <c r="P129" i="53"/>
  <c r="F129" i="53"/>
  <c r="G129" i="53"/>
  <c r="P38" i="53"/>
  <c r="K38" i="53"/>
  <c r="J38" i="53"/>
  <c r="F38" i="53"/>
  <c r="G38" i="53"/>
  <c r="P105" i="53"/>
  <c r="K105" i="53"/>
  <c r="J105" i="53"/>
  <c r="F105" i="53"/>
  <c r="G105" i="53"/>
  <c r="P109" i="53"/>
  <c r="K109" i="53"/>
  <c r="J109" i="53"/>
  <c r="F109" i="53"/>
  <c r="G109" i="53"/>
  <c r="P139" i="53"/>
  <c r="F139" i="53"/>
  <c r="G139" i="53"/>
  <c r="P29" i="53"/>
  <c r="J29" i="53"/>
  <c r="F29" i="53"/>
  <c r="G29" i="53"/>
  <c r="F26" i="53"/>
  <c r="P137" i="53"/>
  <c r="K137" i="53"/>
  <c r="J137" i="53"/>
  <c r="F137" i="53"/>
  <c r="G137" i="53"/>
  <c r="F15" i="53"/>
  <c r="G15" i="53"/>
  <c r="I15" i="53"/>
  <c r="Y15" i="53"/>
  <c r="F21" i="53"/>
  <c r="G21" i="53"/>
  <c r="I21" i="53"/>
  <c r="K21" i="53"/>
  <c r="P79" i="53"/>
  <c r="J79" i="53"/>
  <c r="F79" i="53"/>
  <c r="G79" i="53"/>
  <c r="P54" i="53"/>
  <c r="K54" i="53"/>
  <c r="J54" i="53"/>
  <c r="F54" i="53"/>
  <c r="G54" i="53"/>
  <c r="F90" i="53"/>
  <c r="G90" i="53"/>
  <c r="P85" i="53"/>
  <c r="K85" i="53"/>
  <c r="J85" i="53"/>
  <c r="F85" i="53"/>
  <c r="G85" i="53"/>
  <c r="F11" i="53"/>
  <c r="G11" i="53"/>
  <c r="I11" i="53"/>
  <c r="T11" i="53"/>
  <c r="U11" i="53"/>
  <c r="P56" i="53"/>
  <c r="F56" i="53"/>
  <c r="G56" i="53"/>
  <c r="P130" i="53"/>
  <c r="F130" i="53"/>
  <c r="G130" i="53"/>
  <c r="P126" i="53"/>
  <c r="K126" i="53"/>
  <c r="J126" i="53"/>
  <c r="F126" i="53"/>
  <c r="G126" i="53"/>
  <c r="P91" i="53"/>
  <c r="F91" i="53"/>
  <c r="G91" i="53"/>
  <c r="P48" i="53"/>
  <c r="K48" i="53"/>
  <c r="J48" i="53"/>
  <c r="F48" i="53"/>
  <c r="G48" i="53"/>
  <c r="P140" i="53"/>
  <c r="K140" i="53"/>
  <c r="J140" i="53"/>
  <c r="F140" i="53"/>
  <c r="G140" i="53"/>
  <c r="P134" i="53"/>
  <c r="K134" i="53"/>
  <c r="J134" i="53"/>
  <c r="F134" i="53"/>
  <c r="G134" i="53"/>
  <c r="P138" i="53"/>
  <c r="K138" i="53"/>
  <c r="J138" i="53"/>
  <c r="F138" i="53"/>
  <c r="G138" i="53"/>
  <c r="P62" i="53"/>
  <c r="K62" i="53"/>
  <c r="J62" i="53"/>
  <c r="F62" i="53"/>
  <c r="G62" i="53"/>
  <c r="P120" i="53"/>
  <c r="K120" i="53"/>
  <c r="J120" i="53"/>
  <c r="F120" i="53"/>
  <c r="G120" i="53"/>
  <c r="F60" i="53"/>
  <c r="G60" i="53"/>
  <c r="P136" i="53"/>
  <c r="K136" i="53"/>
  <c r="J136" i="53"/>
  <c r="F136" i="53"/>
  <c r="G136" i="53"/>
  <c r="P61" i="53"/>
  <c r="K61" i="53"/>
  <c r="J61" i="53"/>
  <c r="F61" i="53"/>
  <c r="G61" i="53"/>
  <c r="P131" i="53"/>
  <c r="K131" i="53"/>
  <c r="J131" i="53"/>
  <c r="F131" i="53"/>
  <c r="G131" i="53"/>
  <c r="F16" i="53"/>
  <c r="G16" i="53"/>
  <c r="I16" i="53"/>
  <c r="T16" i="53"/>
  <c r="U16" i="53"/>
  <c r="K106" i="53"/>
  <c r="J106" i="53"/>
  <c r="F106" i="53"/>
  <c r="G106" i="53"/>
  <c r="K58" i="53"/>
  <c r="J58" i="53"/>
  <c r="F58" i="53"/>
  <c r="G58" i="53"/>
  <c r="K97" i="53"/>
  <c r="J97" i="53"/>
  <c r="F97" i="53"/>
  <c r="G97" i="53"/>
  <c r="P112" i="53"/>
  <c r="K112" i="53"/>
  <c r="J112" i="53"/>
  <c r="F112" i="53"/>
  <c r="G112" i="53"/>
  <c r="P125" i="53"/>
  <c r="K125" i="53"/>
  <c r="J125" i="53"/>
  <c r="F125" i="53"/>
  <c r="G125" i="53"/>
  <c r="P41" i="53"/>
  <c r="F41" i="53"/>
  <c r="G41" i="53"/>
  <c r="P45" i="53"/>
  <c r="K45" i="53"/>
  <c r="J45" i="53"/>
  <c r="F45" i="53"/>
  <c r="G45" i="53"/>
  <c r="P89" i="53"/>
  <c r="K89" i="53"/>
  <c r="J89" i="53"/>
  <c r="F89" i="53"/>
  <c r="G89" i="53"/>
  <c r="P98" i="53"/>
  <c r="K98" i="53"/>
  <c r="J98" i="53"/>
  <c r="F98" i="53"/>
  <c r="G98" i="53"/>
  <c r="P101" i="53"/>
  <c r="K101" i="53"/>
  <c r="J101" i="53"/>
  <c r="F101" i="53"/>
  <c r="G101" i="53"/>
  <c r="P69" i="53"/>
  <c r="K69" i="53"/>
  <c r="J69" i="53"/>
  <c r="F69" i="53"/>
  <c r="G69" i="53"/>
  <c r="P64" i="53"/>
  <c r="F64" i="53"/>
  <c r="G64" i="53"/>
  <c r="P93" i="53"/>
  <c r="K93" i="53"/>
  <c r="J93" i="53"/>
  <c r="F93" i="53"/>
  <c r="G93" i="53"/>
  <c r="P70" i="53"/>
  <c r="F70" i="53"/>
  <c r="G70" i="53"/>
  <c r="P68" i="53"/>
  <c r="K68" i="53"/>
  <c r="J68" i="53"/>
  <c r="F68" i="53"/>
  <c r="G68" i="53"/>
  <c r="P111" i="53"/>
  <c r="F111" i="53"/>
  <c r="G111" i="53"/>
  <c r="P121" i="53"/>
  <c r="K121" i="53"/>
  <c r="J121" i="53"/>
  <c r="F121" i="53"/>
  <c r="G121" i="53"/>
  <c r="P53" i="53"/>
  <c r="K53" i="53"/>
  <c r="J53" i="53"/>
  <c r="F53" i="53"/>
  <c r="G53" i="53"/>
  <c r="P67" i="53"/>
  <c r="K67" i="53"/>
  <c r="J67" i="53"/>
  <c r="F67" i="53"/>
  <c r="G67" i="53"/>
  <c r="P108" i="53"/>
  <c r="K108" i="53"/>
  <c r="J108" i="53"/>
  <c r="F108" i="53"/>
  <c r="G108" i="53"/>
  <c r="P65" i="53"/>
  <c r="K65" i="53"/>
  <c r="J65" i="53"/>
  <c r="F65" i="53"/>
  <c r="G65" i="53"/>
  <c r="P78" i="53"/>
  <c r="K78" i="53"/>
  <c r="J78" i="53"/>
  <c r="F78" i="53"/>
  <c r="G78" i="53"/>
  <c r="P99" i="53"/>
  <c r="K99" i="53"/>
  <c r="J99" i="53"/>
  <c r="F99" i="53"/>
  <c r="G99" i="53"/>
  <c r="P142" i="53"/>
  <c r="K142" i="53"/>
  <c r="J142" i="53"/>
  <c r="F142" i="53"/>
  <c r="G142" i="53"/>
  <c r="P83" i="53"/>
  <c r="K83" i="53"/>
  <c r="J83" i="53"/>
  <c r="F83" i="53"/>
  <c r="G83" i="53"/>
  <c r="P124" i="53"/>
  <c r="K124" i="53"/>
  <c r="J124" i="53"/>
  <c r="F124" i="53"/>
  <c r="G124" i="53"/>
  <c r="P30" i="53"/>
  <c r="K30" i="53"/>
  <c r="J30" i="53"/>
  <c r="F30" i="53"/>
  <c r="G30" i="53"/>
  <c r="P145" i="53"/>
  <c r="K145" i="53"/>
  <c r="J145" i="53"/>
  <c r="F145" i="53"/>
  <c r="G145" i="53"/>
  <c r="P82" i="53"/>
  <c r="K82" i="53"/>
  <c r="J82" i="53"/>
  <c r="F82" i="53"/>
  <c r="G82" i="53"/>
  <c r="P40" i="53"/>
  <c r="F40" i="53"/>
  <c r="G40" i="53"/>
  <c r="P47" i="53"/>
  <c r="F47" i="53"/>
  <c r="G47" i="53"/>
  <c r="P73" i="53"/>
  <c r="K73" i="53"/>
  <c r="J73" i="53"/>
  <c r="F73" i="53"/>
  <c r="G73" i="53"/>
  <c r="P143" i="53"/>
  <c r="K143" i="53"/>
  <c r="J143" i="53"/>
  <c r="F143" i="53"/>
  <c r="G143" i="53"/>
  <c r="P114" i="53"/>
  <c r="K114" i="53"/>
  <c r="J114" i="53"/>
  <c r="F114" i="53"/>
  <c r="G114" i="53"/>
  <c r="P117" i="53"/>
  <c r="K117" i="53"/>
  <c r="J117" i="53"/>
  <c r="F117" i="53"/>
  <c r="G117" i="53"/>
  <c r="P66" i="53"/>
  <c r="K66" i="53"/>
  <c r="J66" i="53"/>
  <c r="F66" i="53"/>
  <c r="G66" i="53"/>
  <c r="P80" i="53"/>
  <c r="K80" i="53"/>
  <c r="J80" i="53"/>
  <c r="F80" i="53"/>
  <c r="G80" i="53"/>
  <c r="F28" i="53"/>
  <c r="G28" i="53"/>
  <c r="I28" i="53"/>
  <c r="T28" i="53"/>
  <c r="U28" i="53"/>
  <c r="P46" i="53"/>
  <c r="F46" i="53"/>
  <c r="G46" i="53"/>
  <c r="P110" i="53"/>
  <c r="K110" i="53"/>
  <c r="J110" i="53"/>
  <c r="F110" i="53"/>
  <c r="G110" i="53"/>
  <c r="P94" i="53"/>
  <c r="K94" i="53"/>
  <c r="J94" i="53"/>
  <c r="F94" i="53"/>
  <c r="G94" i="53"/>
  <c r="P44" i="53"/>
  <c r="K44" i="53"/>
  <c r="J44" i="53"/>
  <c r="F44" i="53"/>
  <c r="G44" i="53"/>
  <c r="P63" i="53"/>
  <c r="K63" i="53"/>
  <c r="J63" i="53"/>
  <c r="F63" i="53"/>
  <c r="G63" i="53"/>
  <c r="P122" i="53"/>
  <c r="K122" i="53"/>
  <c r="J122" i="53"/>
  <c r="F122" i="53"/>
  <c r="G122" i="53"/>
  <c r="P75" i="53"/>
  <c r="K75" i="53"/>
  <c r="J75" i="53"/>
  <c r="F75" i="53"/>
  <c r="G75" i="53"/>
  <c r="P135" i="53"/>
  <c r="K135" i="53"/>
  <c r="J135" i="53"/>
  <c r="F135" i="53"/>
  <c r="G135" i="53"/>
  <c r="P52" i="53"/>
  <c r="K52" i="53"/>
  <c r="J52" i="53"/>
  <c r="F52" i="53"/>
  <c r="G52" i="53"/>
  <c r="P42" i="53"/>
  <c r="K42" i="53"/>
  <c r="J42" i="53"/>
  <c r="F42" i="53"/>
  <c r="G42" i="53"/>
  <c r="P35" i="53"/>
  <c r="K35" i="53"/>
  <c r="J35" i="53"/>
  <c r="F35" i="53"/>
  <c r="G35" i="53"/>
  <c r="P141" i="53"/>
  <c r="K141" i="53"/>
  <c r="J141" i="53"/>
  <c r="F141" i="53"/>
  <c r="G141" i="53"/>
  <c r="P39" i="53"/>
  <c r="F39" i="53"/>
  <c r="G39" i="53"/>
  <c r="P116" i="53"/>
  <c r="K116" i="53"/>
  <c r="J116" i="53"/>
  <c r="F116" i="53"/>
  <c r="G116" i="53"/>
  <c r="P57" i="53"/>
  <c r="K57" i="53"/>
  <c r="J57" i="53"/>
  <c r="F57" i="53"/>
  <c r="G57" i="53"/>
  <c r="P72" i="53"/>
  <c r="K72" i="53"/>
  <c r="J72" i="53"/>
  <c r="F72" i="53"/>
  <c r="G72" i="53"/>
  <c r="P95" i="53"/>
  <c r="K95" i="53"/>
  <c r="J95" i="53"/>
  <c r="F95" i="53"/>
  <c r="G95" i="53"/>
  <c r="P59" i="53"/>
  <c r="K59" i="53"/>
  <c r="J59" i="53"/>
  <c r="F59" i="53"/>
  <c r="G59" i="53"/>
  <c r="P74" i="53"/>
  <c r="K74" i="53"/>
  <c r="J74" i="53"/>
  <c r="F74" i="53"/>
  <c r="G74" i="53"/>
  <c r="P146" i="53"/>
  <c r="K146" i="53"/>
  <c r="J146" i="53"/>
  <c r="F146" i="53"/>
  <c r="G146" i="53"/>
  <c r="P77" i="53"/>
  <c r="K77" i="53"/>
  <c r="J77" i="53"/>
  <c r="F77" i="53"/>
  <c r="G77" i="53"/>
  <c r="P107" i="53"/>
  <c r="K107" i="53"/>
  <c r="J107" i="53"/>
  <c r="F107" i="53"/>
  <c r="G107" i="53"/>
  <c r="P133" i="53"/>
  <c r="F133" i="53"/>
  <c r="G133" i="53"/>
  <c r="P115" i="53"/>
  <c r="F115" i="53"/>
  <c r="G115" i="53"/>
  <c r="P84" i="53"/>
  <c r="K84" i="53"/>
  <c r="J84" i="53"/>
  <c r="F84" i="53"/>
  <c r="G84" i="53"/>
  <c r="P36" i="53"/>
  <c r="K36" i="53"/>
  <c r="J36" i="53"/>
  <c r="F36" i="53"/>
  <c r="G36" i="53"/>
  <c r="P119" i="53"/>
  <c r="K119" i="53"/>
  <c r="J119" i="53"/>
  <c r="F119" i="53"/>
  <c r="G119" i="53"/>
  <c r="P127" i="53"/>
  <c r="K127" i="53"/>
  <c r="J127" i="53"/>
  <c r="F127" i="53"/>
  <c r="G127" i="53"/>
  <c r="P132" i="53"/>
  <c r="F132" i="53"/>
  <c r="G132" i="53"/>
  <c r="P86" i="53"/>
  <c r="K86" i="53"/>
  <c r="J86" i="53"/>
  <c r="F86" i="53"/>
  <c r="G86" i="53"/>
  <c r="P103" i="53"/>
  <c r="K103" i="53"/>
  <c r="J103" i="53"/>
  <c r="F103" i="53"/>
  <c r="G103" i="53"/>
  <c r="P128" i="53"/>
  <c r="K128" i="53"/>
  <c r="J128" i="53"/>
  <c r="F128" i="53"/>
  <c r="G128" i="53"/>
  <c r="P113" i="53"/>
  <c r="K113" i="53"/>
  <c r="J113" i="53"/>
  <c r="F113" i="53"/>
  <c r="G113" i="53"/>
  <c r="P81" i="53"/>
  <c r="K81" i="53"/>
  <c r="J81" i="53"/>
  <c r="F81" i="53"/>
  <c r="G81" i="53"/>
  <c r="P87" i="53"/>
  <c r="K87" i="53"/>
  <c r="J87" i="53"/>
  <c r="F87" i="53"/>
  <c r="G87" i="53"/>
  <c r="P96" i="53"/>
  <c r="K96" i="53"/>
  <c r="J96" i="53"/>
  <c r="F96" i="53"/>
  <c r="G96" i="53"/>
  <c r="F17" i="53"/>
  <c r="G17" i="53"/>
  <c r="I17" i="53"/>
  <c r="T17" i="53"/>
  <c r="U17" i="53"/>
  <c r="P144" i="53"/>
  <c r="K144" i="53"/>
  <c r="J144" i="53"/>
  <c r="F144" i="53"/>
  <c r="G144" i="53"/>
  <c r="P92" i="53"/>
  <c r="K92" i="53"/>
  <c r="J92" i="53"/>
  <c r="F92" i="53"/>
  <c r="G92" i="53"/>
  <c r="F8" i="53"/>
  <c r="G8" i="53"/>
  <c r="I8" i="53"/>
  <c r="T8" i="53"/>
  <c r="U8" i="53"/>
  <c r="P55" i="53"/>
  <c r="K55" i="53"/>
  <c r="J55" i="53"/>
  <c r="F55" i="53"/>
  <c r="G55" i="53"/>
  <c r="P31" i="53"/>
  <c r="K31" i="53"/>
  <c r="J31" i="53"/>
  <c r="F31" i="53"/>
  <c r="G31" i="53"/>
  <c r="P43" i="53"/>
  <c r="F43" i="53"/>
  <c r="G43" i="53"/>
  <c r="A3" i="53"/>
  <c r="I12" i="52"/>
  <c r="I28" i="52"/>
  <c r="T28" i="52"/>
  <c r="U28" i="52"/>
  <c r="I29" i="52"/>
  <c r="T29" i="52"/>
  <c r="U29" i="52"/>
  <c r="I30" i="52"/>
  <c r="I31" i="52"/>
  <c r="T31" i="52"/>
  <c r="U31" i="52"/>
  <c r="I32" i="52"/>
  <c r="T32" i="52"/>
  <c r="U32" i="52"/>
  <c r="I33" i="52"/>
  <c r="T33" i="52"/>
  <c r="U33" i="52"/>
  <c r="I34" i="52"/>
  <c r="T34" i="52"/>
  <c r="U34" i="52"/>
  <c r="I35" i="52"/>
  <c r="T35" i="52"/>
  <c r="U35" i="52"/>
  <c r="I36" i="52"/>
  <c r="T36" i="52"/>
  <c r="U36" i="52"/>
  <c r="I37" i="52"/>
  <c r="T37" i="52"/>
  <c r="U37" i="52"/>
  <c r="I38" i="52"/>
  <c r="T38" i="52"/>
  <c r="U38" i="52"/>
  <c r="I39" i="52"/>
  <c r="T39" i="52"/>
  <c r="U39" i="52"/>
  <c r="I40" i="52"/>
  <c r="T40" i="52"/>
  <c r="U40" i="52"/>
  <c r="I41" i="52"/>
  <c r="I42" i="52"/>
  <c r="T42" i="52"/>
  <c r="U42" i="52"/>
  <c r="I43" i="52"/>
  <c r="T43" i="52"/>
  <c r="U43" i="52"/>
  <c r="G14" i="52"/>
  <c r="I14" i="52"/>
  <c r="T14" i="52"/>
  <c r="U14" i="52"/>
  <c r="F9" i="52"/>
  <c r="G9" i="52"/>
  <c r="I9" i="52"/>
  <c r="J9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U154" i="52"/>
  <c r="P153" i="52"/>
  <c r="K153" i="52"/>
  <c r="J153" i="52"/>
  <c r="I153" i="52"/>
  <c r="T153" i="52"/>
  <c r="U153" i="52"/>
  <c r="F153" i="52"/>
  <c r="G153" i="52"/>
  <c r="P133" i="52"/>
  <c r="F133" i="52"/>
  <c r="G133" i="52"/>
  <c r="P152" i="52"/>
  <c r="K152" i="52"/>
  <c r="J152" i="52"/>
  <c r="I152" i="52"/>
  <c r="T152" i="52"/>
  <c r="U152" i="52"/>
  <c r="F152" i="52"/>
  <c r="G152" i="52"/>
  <c r="P151" i="52"/>
  <c r="K151" i="52"/>
  <c r="J151" i="52"/>
  <c r="I151" i="52"/>
  <c r="T151" i="52"/>
  <c r="U151" i="52"/>
  <c r="F151" i="52"/>
  <c r="G151" i="52"/>
  <c r="P149" i="52"/>
  <c r="K149" i="52"/>
  <c r="J149" i="52"/>
  <c r="I149" i="52"/>
  <c r="T149" i="52"/>
  <c r="U149" i="52"/>
  <c r="F149" i="52"/>
  <c r="G149" i="52"/>
  <c r="P148" i="52"/>
  <c r="K148" i="52"/>
  <c r="J148" i="52"/>
  <c r="I148" i="52"/>
  <c r="T148" i="52"/>
  <c r="U148" i="52"/>
  <c r="F148" i="52"/>
  <c r="G148" i="52"/>
  <c r="T147" i="52"/>
  <c r="U147" i="52"/>
  <c r="P147" i="52"/>
  <c r="F147" i="52"/>
  <c r="G147" i="52"/>
  <c r="P144" i="52"/>
  <c r="K144" i="52"/>
  <c r="J144" i="52"/>
  <c r="I144" i="52"/>
  <c r="T144" i="52"/>
  <c r="U144" i="52"/>
  <c r="F144" i="52"/>
  <c r="G144" i="52"/>
  <c r="F21" i="52"/>
  <c r="G21" i="52"/>
  <c r="I21" i="52"/>
  <c r="P21" i="52"/>
  <c r="T142" i="52"/>
  <c r="U142" i="52"/>
  <c r="P142" i="52"/>
  <c r="F142" i="52"/>
  <c r="G142" i="52"/>
  <c r="P141" i="52"/>
  <c r="J141" i="52"/>
  <c r="I141" i="52"/>
  <c r="T141" i="52"/>
  <c r="U141" i="52"/>
  <c r="F141" i="52"/>
  <c r="G141" i="52"/>
  <c r="P139" i="52"/>
  <c r="K139" i="52"/>
  <c r="J139" i="52"/>
  <c r="I139" i="52"/>
  <c r="T139" i="52"/>
  <c r="U139" i="52"/>
  <c r="F139" i="52"/>
  <c r="G139" i="52"/>
  <c r="P122" i="52"/>
  <c r="K122" i="52"/>
  <c r="J122" i="52"/>
  <c r="I122" i="52"/>
  <c r="T122" i="52"/>
  <c r="U122" i="52"/>
  <c r="F122" i="52"/>
  <c r="G122" i="52"/>
  <c r="P137" i="52"/>
  <c r="I137" i="52"/>
  <c r="T137" i="52"/>
  <c r="U137" i="52"/>
  <c r="F137" i="52"/>
  <c r="G137" i="52"/>
  <c r="P136" i="52"/>
  <c r="K136" i="52"/>
  <c r="J136" i="52"/>
  <c r="I136" i="52"/>
  <c r="T136" i="52"/>
  <c r="U136" i="52"/>
  <c r="F136" i="52"/>
  <c r="G136" i="52"/>
  <c r="P135" i="52"/>
  <c r="K135" i="52"/>
  <c r="J135" i="52"/>
  <c r="I135" i="52"/>
  <c r="T135" i="52"/>
  <c r="U135" i="52"/>
  <c r="F135" i="52"/>
  <c r="G135" i="52"/>
  <c r="P134" i="52"/>
  <c r="K134" i="52"/>
  <c r="J134" i="52"/>
  <c r="I134" i="52"/>
  <c r="T134" i="52"/>
  <c r="U134" i="52"/>
  <c r="F134" i="52"/>
  <c r="G134" i="52"/>
  <c r="P132" i="52"/>
  <c r="J132" i="52"/>
  <c r="I132" i="52"/>
  <c r="T132" i="52"/>
  <c r="U132" i="52"/>
  <c r="F132" i="52"/>
  <c r="G132" i="52"/>
  <c r="F18" i="52"/>
  <c r="G18" i="52"/>
  <c r="I18" i="52"/>
  <c r="J18" i="52"/>
  <c r="P130" i="52"/>
  <c r="K130" i="52"/>
  <c r="J130" i="52"/>
  <c r="I130" i="52"/>
  <c r="T130" i="52"/>
  <c r="U130" i="52"/>
  <c r="F130" i="52"/>
  <c r="G130" i="52"/>
  <c r="P129" i="52"/>
  <c r="K129" i="52"/>
  <c r="J129" i="52"/>
  <c r="I129" i="52"/>
  <c r="T129" i="52"/>
  <c r="U129" i="52"/>
  <c r="F129" i="52"/>
  <c r="G129" i="52"/>
  <c r="P128" i="52"/>
  <c r="K128" i="52"/>
  <c r="J128" i="52"/>
  <c r="I128" i="52"/>
  <c r="T128" i="52"/>
  <c r="U128" i="52"/>
  <c r="F128" i="52"/>
  <c r="G128" i="52"/>
  <c r="P126" i="52"/>
  <c r="J126" i="52"/>
  <c r="I126" i="52"/>
  <c r="T126" i="52"/>
  <c r="U126" i="52"/>
  <c r="F126" i="52"/>
  <c r="G126" i="52"/>
  <c r="P125" i="52"/>
  <c r="K125" i="52"/>
  <c r="J125" i="52"/>
  <c r="I125" i="52"/>
  <c r="T125" i="52"/>
  <c r="U125" i="52"/>
  <c r="F125" i="52"/>
  <c r="G125" i="52"/>
  <c r="P123" i="52"/>
  <c r="K123" i="52"/>
  <c r="J123" i="52"/>
  <c r="I123" i="52"/>
  <c r="T123" i="52"/>
  <c r="U123" i="52"/>
  <c r="F123" i="52"/>
  <c r="G123" i="52"/>
  <c r="T121" i="52"/>
  <c r="U121" i="52"/>
  <c r="P121" i="52"/>
  <c r="F121" i="52"/>
  <c r="G121" i="52"/>
  <c r="P45" i="52"/>
  <c r="K45" i="52"/>
  <c r="J45" i="52"/>
  <c r="I45" i="52"/>
  <c r="T45" i="52"/>
  <c r="U45" i="52"/>
  <c r="F45" i="52"/>
  <c r="G45" i="52"/>
  <c r="P33" i="52"/>
  <c r="K33" i="52"/>
  <c r="J33" i="52"/>
  <c r="F33" i="52"/>
  <c r="G33" i="52"/>
  <c r="P120" i="52"/>
  <c r="I120" i="52"/>
  <c r="T120" i="52"/>
  <c r="U120" i="52"/>
  <c r="F120" i="52"/>
  <c r="G120" i="52"/>
  <c r="P119" i="52"/>
  <c r="K119" i="52"/>
  <c r="J119" i="52"/>
  <c r="I119" i="52"/>
  <c r="T119" i="52"/>
  <c r="U119" i="52"/>
  <c r="F119" i="52"/>
  <c r="G119" i="52"/>
  <c r="F6" i="52"/>
  <c r="P118" i="52"/>
  <c r="I118" i="52"/>
  <c r="T118" i="52"/>
  <c r="U118" i="52"/>
  <c r="F118" i="52"/>
  <c r="G118" i="52"/>
  <c r="P117" i="52"/>
  <c r="K117" i="52"/>
  <c r="J117" i="52"/>
  <c r="I117" i="52"/>
  <c r="T117" i="52"/>
  <c r="U117" i="52"/>
  <c r="F117" i="52"/>
  <c r="G117" i="52"/>
  <c r="P115" i="52"/>
  <c r="K115" i="52"/>
  <c r="J115" i="52"/>
  <c r="I115" i="52"/>
  <c r="T115" i="52"/>
  <c r="U115" i="52"/>
  <c r="F115" i="52"/>
  <c r="G115" i="52"/>
  <c r="F28" i="52"/>
  <c r="P113" i="52"/>
  <c r="K113" i="52"/>
  <c r="J113" i="52"/>
  <c r="I113" i="52"/>
  <c r="T113" i="52"/>
  <c r="U113" i="52"/>
  <c r="F113" i="52"/>
  <c r="G113" i="52"/>
  <c r="P112" i="52"/>
  <c r="K112" i="52"/>
  <c r="J112" i="52"/>
  <c r="I112" i="52"/>
  <c r="T112" i="52"/>
  <c r="U112" i="52"/>
  <c r="F112" i="52"/>
  <c r="G112" i="52"/>
  <c r="P111" i="52"/>
  <c r="K111" i="52"/>
  <c r="J111" i="52"/>
  <c r="I111" i="52"/>
  <c r="T111" i="52"/>
  <c r="U111" i="52"/>
  <c r="F111" i="52"/>
  <c r="G111" i="52"/>
  <c r="F15" i="52"/>
  <c r="G15" i="52"/>
  <c r="I15" i="52"/>
  <c r="P110" i="52"/>
  <c r="K110" i="52"/>
  <c r="J110" i="52"/>
  <c r="I110" i="52"/>
  <c r="T110" i="52"/>
  <c r="U110" i="52"/>
  <c r="F110" i="52"/>
  <c r="G110" i="52"/>
  <c r="P109" i="52"/>
  <c r="K109" i="52"/>
  <c r="J109" i="52"/>
  <c r="I109" i="52"/>
  <c r="T109" i="52"/>
  <c r="U109" i="52"/>
  <c r="F109" i="52"/>
  <c r="G109" i="52"/>
  <c r="P107" i="52"/>
  <c r="K107" i="52"/>
  <c r="J107" i="52"/>
  <c r="I107" i="52"/>
  <c r="T107" i="52"/>
  <c r="U107" i="52"/>
  <c r="F107" i="52"/>
  <c r="G107" i="52"/>
  <c r="I20" i="52"/>
  <c r="F20" i="52"/>
  <c r="P106" i="52"/>
  <c r="K106" i="52"/>
  <c r="J106" i="52"/>
  <c r="I106" i="52"/>
  <c r="T106" i="52"/>
  <c r="U106" i="52"/>
  <c r="F106" i="52"/>
  <c r="G106" i="52"/>
  <c r="P105" i="52"/>
  <c r="K105" i="52"/>
  <c r="J105" i="52"/>
  <c r="I105" i="52"/>
  <c r="T105" i="52"/>
  <c r="U105" i="52"/>
  <c r="F105" i="52"/>
  <c r="G105" i="52"/>
  <c r="P104" i="52"/>
  <c r="K104" i="52"/>
  <c r="J104" i="52"/>
  <c r="I104" i="52"/>
  <c r="T104" i="52"/>
  <c r="U104" i="52"/>
  <c r="F104" i="52"/>
  <c r="G104" i="52"/>
  <c r="P102" i="52"/>
  <c r="I102" i="52"/>
  <c r="T102" i="52"/>
  <c r="U102" i="52"/>
  <c r="F102" i="52"/>
  <c r="G102" i="52"/>
  <c r="P101" i="52"/>
  <c r="K101" i="52"/>
  <c r="J101" i="52"/>
  <c r="I101" i="52"/>
  <c r="T101" i="52"/>
  <c r="U101" i="52"/>
  <c r="F101" i="52"/>
  <c r="G101" i="52"/>
  <c r="P140" i="52"/>
  <c r="K140" i="52"/>
  <c r="J140" i="52"/>
  <c r="I140" i="52"/>
  <c r="T140" i="52"/>
  <c r="U140" i="52"/>
  <c r="F140" i="52"/>
  <c r="G140" i="52"/>
  <c r="T100" i="52"/>
  <c r="U100" i="52"/>
  <c r="P100" i="52"/>
  <c r="F100" i="52"/>
  <c r="G100" i="52"/>
  <c r="P99" i="52"/>
  <c r="K99" i="52"/>
  <c r="J99" i="52"/>
  <c r="I99" i="52"/>
  <c r="T99" i="52"/>
  <c r="U99" i="52"/>
  <c r="F99" i="52"/>
  <c r="G99" i="52"/>
  <c r="P98" i="52"/>
  <c r="K98" i="52"/>
  <c r="J98" i="52"/>
  <c r="I98" i="52"/>
  <c r="T98" i="52"/>
  <c r="U98" i="52"/>
  <c r="F98" i="52"/>
  <c r="G98" i="52"/>
  <c r="P97" i="52"/>
  <c r="K97" i="52"/>
  <c r="J97" i="52"/>
  <c r="I97" i="52"/>
  <c r="T97" i="52"/>
  <c r="U97" i="52"/>
  <c r="F97" i="52"/>
  <c r="G97" i="52"/>
  <c r="P96" i="52"/>
  <c r="K96" i="52"/>
  <c r="J96" i="52"/>
  <c r="I96" i="52"/>
  <c r="T96" i="52"/>
  <c r="U96" i="52"/>
  <c r="F96" i="52"/>
  <c r="G96" i="52"/>
  <c r="P95" i="52"/>
  <c r="K95" i="52"/>
  <c r="J95" i="52"/>
  <c r="I95" i="52"/>
  <c r="T95" i="52"/>
  <c r="U95" i="52"/>
  <c r="F95" i="52"/>
  <c r="G95" i="52"/>
  <c r="F48" i="52"/>
  <c r="G48" i="52"/>
  <c r="P94" i="52"/>
  <c r="K94" i="52"/>
  <c r="J94" i="52"/>
  <c r="I94" i="52"/>
  <c r="T94" i="52"/>
  <c r="U94" i="52"/>
  <c r="F94" i="52"/>
  <c r="G94" i="52"/>
  <c r="T92" i="52"/>
  <c r="U92" i="52"/>
  <c r="P92" i="52"/>
  <c r="F92" i="52"/>
  <c r="G92" i="52"/>
  <c r="P91" i="52"/>
  <c r="K91" i="52"/>
  <c r="J91" i="52"/>
  <c r="I91" i="52"/>
  <c r="T91" i="52"/>
  <c r="U91" i="52"/>
  <c r="F91" i="52"/>
  <c r="G91" i="52"/>
  <c r="P90" i="52"/>
  <c r="I90" i="52"/>
  <c r="T90" i="52"/>
  <c r="U90" i="52"/>
  <c r="F90" i="52"/>
  <c r="G90" i="52"/>
  <c r="P89" i="52"/>
  <c r="K89" i="52"/>
  <c r="J89" i="52"/>
  <c r="I89" i="52"/>
  <c r="T89" i="52"/>
  <c r="U89" i="52"/>
  <c r="F89" i="52"/>
  <c r="G89" i="52"/>
  <c r="P88" i="52"/>
  <c r="K88" i="52"/>
  <c r="J88" i="52"/>
  <c r="I88" i="52"/>
  <c r="T88" i="52"/>
  <c r="U88" i="52"/>
  <c r="F88" i="52"/>
  <c r="G88" i="52"/>
  <c r="P87" i="52"/>
  <c r="K87" i="52"/>
  <c r="J87" i="52"/>
  <c r="I87" i="52"/>
  <c r="T87" i="52"/>
  <c r="U87" i="52"/>
  <c r="F87" i="52"/>
  <c r="G87" i="52"/>
  <c r="P85" i="52"/>
  <c r="K85" i="52"/>
  <c r="J85" i="52"/>
  <c r="I85" i="52"/>
  <c r="T85" i="52"/>
  <c r="U85" i="52"/>
  <c r="F85" i="52"/>
  <c r="G85" i="52"/>
  <c r="P83" i="52"/>
  <c r="K83" i="52"/>
  <c r="J83" i="52"/>
  <c r="I83" i="52"/>
  <c r="T83" i="52"/>
  <c r="U83" i="52"/>
  <c r="F83" i="52"/>
  <c r="G83" i="52"/>
  <c r="P82" i="52"/>
  <c r="K82" i="52"/>
  <c r="J82" i="52"/>
  <c r="I82" i="52"/>
  <c r="T82" i="52"/>
  <c r="U82" i="52"/>
  <c r="F82" i="52"/>
  <c r="G82" i="52"/>
  <c r="F103" i="52"/>
  <c r="G103" i="52"/>
  <c r="P81" i="52"/>
  <c r="K81" i="52"/>
  <c r="J81" i="52"/>
  <c r="I81" i="52"/>
  <c r="T81" i="52"/>
  <c r="U81" i="52"/>
  <c r="F81" i="52"/>
  <c r="G81" i="52"/>
  <c r="P80" i="52"/>
  <c r="K80" i="52"/>
  <c r="J80" i="52"/>
  <c r="I80" i="52"/>
  <c r="T80" i="52"/>
  <c r="U80" i="52"/>
  <c r="F80" i="52"/>
  <c r="G80" i="52"/>
  <c r="P79" i="52"/>
  <c r="K79" i="52"/>
  <c r="J79" i="52"/>
  <c r="I79" i="52"/>
  <c r="T79" i="52"/>
  <c r="U79" i="52"/>
  <c r="F79" i="52"/>
  <c r="G79" i="52"/>
  <c r="F131" i="52"/>
  <c r="G131" i="52"/>
  <c r="P78" i="52"/>
  <c r="K78" i="52"/>
  <c r="J78" i="52"/>
  <c r="I78" i="52"/>
  <c r="T78" i="52"/>
  <c r="U78" i="52"/>
  <c r="F78" i="52"/>
  <c r="G78" i="52"/>
  <c r="P77" i="52"/>
  <c r="K77" i="52"/>
  <c r="J77" i="52"/>
  <c r="I77" i="52"/>
  <c r="T77" i="52"/>
  <c r="U77" i="52"/>
  <c r="F77" i="52"/>
  <c r="G77" i="52"/>
  <c r="T76" i="52"/>
  <c r="U76" i="52"/>
  <c r="P76" i="52"/>
  <c r="F76" i="52"/>
  <c r="G76" i="52"/>
  <c r="F56" i="52"/>
  <c r="G56" i="52"/>
  <c r="T75" i="52"/>
  <c r="U75" i="52"/>
  <c r="P75" i="52"/>
  <c r="F75" i="52"/>
  <c r="G75" i="52"/>
  <c r="F8" i="52"/>
  <c r="G8" i="52"/>
  <c r="I8" i="52"/>
  <c r="P73" i="52"/>
  <c r="K73" i="52"/>
  <c r="J73" i="52"/>
  <c r="I73" i="52"/>
  <c r="T73" i="52"/>
  <c r="U73" i="52"/>
  <c r="F73" i="52"/>
  <c r="G73" i="52"/>
  <c r="P72" i="52"/>
  <c r="K72" i="52"/>
  <c r="J72" i="52"/>
  <c r="I72" i="52"/>
  <c r="T72" i="52"/>
  <c r="U72" i="52"/>
  <c r="F72" i="52"/>
  <c r="G72" i="52"/>
  <c r="P71" i="52"/>
  <c r="K71" i="52"/>
  <c r="J71" i="52"/>
  <c r="I71" i="52"/>
  <c r="T71" i="52"/>
  <c r="U71" i="52"/>
  <c r="F71" i="52"/>
  <c r="G71" i="52"/>
  <c r="P70" i="52"/>
  <c r="K70" i="52"/>
  <c r="J70" i="52"/>
  <c r="I70" i="52"/>
  <c r="T70" i="52"/>
  <c r="U70" i="52"/>
  <c r="F70" i="52"/>
  <c r="G70" i="52"/>
  <c r="I146" i="52"/>
  <c r="T146" i="52"/>
  <c r="U146" i="52"/>
  <c r="F146" i="52"/>
  <c r="G146" i="52"/>
  <c r="P69" i="52"/>
  <c r="K69" i="52"/>
  <c r="J69" i="52"/>
  <c r="I69" i="52"/>
  <c r="T69" i="52"/>
  <c r="U69" i="52"/>
  <c r="F69" i="52"/>
  <c r="G69" i="52"/>
  <c r="P68" i="52"/>
  <c r="K68" i="52"/>
  <c r="J68" i="52"/>
  <c r="I68" i="52"/>
  <c r="T68" i="52"/>
  <c r="U68" i="52"/>
  <c r="F68" i="52"/>
  <c r="G68" i="52"/>
  <c r="P124" i="52"/>
  <c r="K124" i="52"/>
  <c r="J124" i="52"/>
  <c r="I124" i="52"/>
  <c r="T124" i="52"/>
  <c r="U124" i="52"/>
  <c r="F124" i="52"/>
  <c r="G124" i="52"/>
  <c r="P66" i="52"/>
  <c r="I66" i="52"/>
  <c r="T66" i="52"/>
  <c r="U66" i="52"/>
  <c r="F66" i="52"/>
  <c r="G66" i="52"/>
  <c r="P65" i="52"/>
  <c r="K65" i="52"/>
  <c r="J65" i="52"/>
  <c r="I65" i="52"/>
  <c r="T65" i="52"/>
  <c r="U65" i="52"/>
  <c r="F65" i="52"/>
  <c r="G65" i="52"/>
  <c r="P64" i="52"/>
  <c r="K64" i="52"/>
  <c r="J64" i="52"/>
  <c r="I64" i="52"/>
  <c r="T64" i="52"/>
  <c r="U64" i="52"/>
  <c r="F64" i="52"/>
  <c r="G64" i="52"/>
  <c r="P63" i="52"/>
  <c r="K63" i="52"/>
  <c r="J63" i="52"/>
  <c r="I63" i="52"/>
  <c r="T63" i="52"/>
  <c r="U63" i="52"/>
  <c r="F63" i="52"/>
  <c r="G63" i="52"/>
  <c r="P62" i="52"/>
  <c r="K62" i="52"/>
  <c r="J62" i="52"/>
  <c r="I62" i="52"/>
  <c r="T62" i="52"/>
  <c r="U62" i="52"/>
  <c r="F62" i="52"/>
  <c r="G62" i="52"/>
  <c r="P61" i="52"/>
  <c r="K61" i="52"/>
  <c r="J61" i="52"/>
  <c r="I61" i="52"/>
  <c r="T61" i="52"/>
  <c r="U61" i="52"/>
  <c r="F61" i="52"/>
  <c r="G61" i="52"/>
  <c r="P60" i="52"/>
  <c r="K60" i="52"/>
  <c r="J60" i="52"/>
  <c r="I60" i="52"/>
  <c r="T60" i="52"/>
  <c r="U60" i="52"/>
  <c r="F60" i="52"/>
  <c r="G60" i="52"/>
  <c r="F143" i="52"/>
  <c r="G143" i="52"/>
  <c r="P59" i="52"/>
  <c r="K59" i="52"/>
  <c r="J59" i="52"/>
  <c r="I59" i="52"/>
  <c r="T59" i="52"/>
  <c r="U59" i="52"/>
  <c r="F59" i="52"/>
  <c r="G59" i="52"/>
  <c r="P57" i="52"/>
  <c r="K57" i="52"/>
  <c r="J57" i="52"/>
  <c r="I57" i="52"/>
  <c r="T57" i="52"/>
  <c r="U57" i="52"/>
  <c r="F57" i="52"/>
  <c r="G57" i="52"/>
  <c r="F16" i="52"/>
  <c r="G16" i="52"/>
  <c r="I16" i="52"/>
  <c r="P55" i="52"/>
  <c r="K55" i="52"/>
  <c r="J55" i="52"/>
  <c r="I55" i="52"/>
  <c r="T55" i="52"/>
  <c r="U55" i="52"/>
  <c r="F55" i="52"/>
  <c r="G55" i="52"/>
  <c r="P54" i="52"/>
  <c r="I54" i="52"/>
  <c r="T54" i="52"/>
  <c r="U54" i="52"/>
  <c r="F54" i="52"/>
  <c r="G54" i="52"/>
  <c r="F13" i="52"/>
  <c r="G13" i="52"/>
  <c r="I13" i="52"/>
  <c r="P53" i="52"/>
  <c r="K53" i="52"/>
  <c r="J53" i="52"/>
  <c r="I53" i="52"/>
  <c r="T53" i="52"/>
  <c r="U53" i="52"/>
  <c r="F53" i="52"/>
  <c r="G53" i="52"/>
  <c r="F5" i="52"/>
  <c r="G5" i="52"/>
  <c r="I5" i="52"/>
  <c r="P52" i="52"/>
  <c r="K52" i="52"/>
  <c r="J52" i="52"/>
  <c r="I52" i="52"/>
  <c r="T52" i="52"/>
  <c r="U52" i="52"/>
  <c r="F52" i="52"/>
  <c r="G52" i="52"/>
  <c r="F114" i="52"/>
  <c r="P50" i="52"/>
  <c r="K50" i="52"/>
  <c r="J50" i="52"/>
  <c r="I50" i="52"/>
  <c r="T50" i="52"/>
  <c r="U50" i="52"/>
  <c r="F50" i="52"/>
  <c r="G50" i="52"/>
  <c r="P49" i="52"/>
  <c r="K49" i="52"/>
  <c r="J49" i="52"/>
  <c r="I49" i="52"/>
  <c r="T49" i="52"/>
  <c r="U49" i="52"/>
  <c r="F49" i="52"/>
  <c r="G49" i="52"/>
  <c r="P47" i="52"/>
  <c r="K47" i="52"/>
  <c r="J47" i="52"/>
  <c r="I47" i="52"/>
  <c r="T47" i="52"/>
  <c r="U47" i="52"/>
  <c r="F47" i="52"/>
  <c r="G47" i="52"/>
  <c r="P46" i="52"/>
  <c r="K46" i="52"/>
  <c r="J46" i="52"/>
  <c r="I46" i="52"/>
  <c r="T46" i="52"/>
  <c r="U46" i="52"/>
  <c r="F46" i="52"/>
  <c r="G46" i="52"/>
  <c r="F10" i="52"/>
  <c r="G10" i="52"/>
  <c r="I10" i="52"/>
  <c r="K10" i="52"/>
  <c r="I19" i="52"/>
  <c r="T19" i="52"/>
  <c r="U19" i="52"/>
  <c r="F19" i="52"/>
  <c r="J19" i="52"/>
  <c r="P44" i="52"/>
  <c r="I44" i="52"/>
  <c r="T44" i="52"/>
  <c r="U44" i="52"/>
  <c r="F44" i="52"/>
  <c r="G44" i="52"/>
  <c r="P43" i="52"/>
  <c r="F43" i="52"/>
  <c r="G43" i="52"/>
  <c r="P42" i="52"/>
  <c r="K42" i="52"/>
  <c r="J42" i="52"/>
  <c r="F42" i="52"/>
  <c r="G42" i="52"/>
  <c r="F86" i="52"/>
  <c r="G86" i="52"/>
  <c r="F17" i="52"/>
  <c r="G17" i="52"/>
  <c r="I17" i="52"/>
  <c r="P40" i="52"/>
  <c r="K40" i="52"/>
  <c r="J40" i="52"/>
  <c r="F40" i="52"/>
  <c r="G40" i="52"/>
  <c r="P39" i="52"/>
  <c r="K39" i="52"/>
  <c r="J39" i="52"/>
  <c r="F39" i="52"/>
  <c r="G39" i="52"/>
  <c r="P38" i="52"/>
  <c r="K38" i="52"/>
  <c r="J38" i="52"/>
  <c r="F38" i="52"/>
  <c r="G38" i="52"/>
  <c r="P37" i="52"/>
  <c r="F37" i="52"/>
  <c r="G37" i="52"/>
  <c r="P36" i="52"/>
  <c r="K36" i="52"/>
  <c r="J36" i="52"/>
  <c r="F36" i="52"/>
  <c r="G36" i="52"/>
  <c r="P35" i="52"/>
  <c r="K35" i="52"/>
  <c r="J35" i="52"/>
  <c r="F35" i="52"/>
  <c r="G35" i="52"/>
  <c r="P34" i="52"/>
  <c r="K34" i="52"/>
  <c r="J34" i="52"/>
  <c r="F34" i="52"/>
  <c r="G34" i="52"/>
  <c r="F58" i="52"/>
  <c r="G58" i="52"/>
  <c r="P32" i="52"/>
  <c r="K32" i="52"/>
  <c r="J32" i="52"/>
  <c r="F32" i="52"/>
  <c r="G32" i="52"/>
  <c r="P31" i="52"/>
  <c r="K31" i="52"/>
  <c r="J31" i="52"/>
  <c r="F31" i="52"/>
  <c r="G31" i="52"/>
  <c r="P29" i="52"/>
  <c r="K29" i="52"/>
  <c r="J29" i="52"/>
  <c r="F29" i="52"/>
  <c r="G29" i="52"/>
  <c r="F7" i="52"/>
  <c r="G7" i="52"/>
  <c r="I7" i="52"/>
  <c r="J7" i="52"/>
  <c r="P27" i="52"/>
  <c r="K27" i="52"/>
  <c r="J27" i="52"/>
  <c r="I27" i="52"/>
  <c r="T27" i="52"/>
  <c r="U27" i="52"/>
  <c r="F27" i="52"/>
  <c r="G27" i="52"/>
  <c r="P26" i="52"/>
  <c r="K26" i="52"/>
  <c r="J26" i="52"/>
  <c r="I26" i="52"/>
  <c r="T26" i="52"/>
  <c r="U26" i="52"/>
  <c r="F26" i="52"/>
  <c r="G26" i="52"/>
  <c r="P25" i="52"/>
  <c r="K25" i="52"/>
  <c r="J25" i="52"/>
  <c r="I25" i="52"/>
  <c r="T25" i="52"/>
  <c r="U25" i="52"/>
  <c r="F25" i="52"/>
  <c r="G25" i="52"/>
  <c r="P24" i="52"/>
  <c r="K24" i="52"/>
  <c r="J24" i="52"/>
  <c r="I24" i="52"/>
  <c r="T24" i="52"/>
  <c r="U24" i="52"/>
  <c r="F24" i="52"/>
  <c r="G24" i="52"/>
  <c r="P23" i="52"/>
  <c r="K23" i="52"/>
  <c r="J23" i="52"/>
  <c r="I23" i="52"/>
  <c r="T23" i="52"/>
  <c r="U23" i="52"/>
  <c r="F23" i="52"/>
  <c r="G23" i="52"/>
  <c r="P22" i="52"/>
  <c r="I22" i="52"/>
  <c r="T22" i="52"/>
  <c r="U22" i="52"/>
  <c r="F22" i="52"/>
  <c r="G22" i="52"/>
  <c r="A3" i="52"/>
  <c r="U17" i="51"/>
  <c r="U30" i="51"/>
  <c r="U52" i="51"/>
  <c r="U63" i="51"/>
  <c r="U86" i="51"/>
  <c r="U99" i="51"/>
  <c r="U110" i="51"/>
  <c r="U122" i="51"/>
  <c r="U132" i="51"/>
  <c r="U140" i="51"/>
  <c r="U146" i="51"/>
  <c r="U7" i="51"/>
  <c r="I13" i="51"/>
  <c r="J13" i="51"/>
  <c r="I67" i="51"/>
  <c r="J67" i="51"/>
  <c r="F130" i="51"/>
  <c r="G130" i="51"/>
  <c r="F138" i="51"/>
  <c r="G138" i="51"/>
  <c r="F124" i="51"/>
  <c r="G124" i="51"/>
  <c r="F18" i="51"/>
  <c r="G18" i="51"/>
  <c r="I18" i="51"/>
  <c r="F118" i="51"/>
  <c r="G118" i="51"/>
  <c r="F47" i="51"/>
  <c r="G47" i="51"/>
  <c r="T164" i="51"/>
  <c r="T163" i="51"/>
  <c r="T162" i="51"/>
  <c r="T161" i="51"/>
  <c r="T160" i="51"/>
  <c r="T159" i="51"/>
  <c r="T158" i="51"/>
  <c r="T157" i="51"/>
  <c r="T156" i="51"/>
  <c r="T155" i="51"/>
  <c r="T154" i="51"/>
  <c r="T153" i="51"/>
  <c r="T152" i="51"/>
  <c r="P150" i="51"/>
  <c r="K150" i="51"/>
  <c r="J150" i="51"/>
  <c r="I150" i="51"/>
  <c r="T150" i="51"/>
  <c r="U150" i="51"/>
  <c r="F150" i="51"/>
  <c r="G150" i="51"/>
  <c r="I60" i="51"/>
  <c r="T60" i="51"/>
  <c r="U60" i="51"/>
  <c r="F60" i="51"/>
  <c r="P148" i="51"/>
  <c r="K148" i="51"/>
  <c r="J148" i="51"/>
  <c r="I148" i="51"/>
  <c r="T148" i="51"/>
  <c r="U148" i="51"/>
  <c r="F148" i="51"/>
  <c r="G148" i="51"/>
  <c r="P147" i="51"/>
  <c r="K147" i="51"/>
  <c r="J147" i="51"/>
  <c r="I147" i="51"/>
  <c r="T147" i="51"/>
  <c r="U147" i="51"/>
  <c r="F147" i="51"/>
  <c r="G147" i="51"/>
  <c r="P145" i="51"/>
  <c r="K145" i="51"/>
  <c r="J145" i="51"/>
  <c r="I145" i="51"/>
  <c r="T145" i="51"/>
  <c r="U145" i="51"/>
  <c r="F145" i="51"/>
  <c r="G145" i="51"/>
  <c r="P144" i="51"/>
  <c r="K144" i="51"/>
  <c r="J144" i="51"/>
  <c r="I144" i="51"/>
  <c r="T144" i="51"/>
  <c r="U144" i="51"/>
  <c r="F144" i="51"/>
  <c r="G144" i="51"/>
  <c r="T143" i="51"/>
  <c r="U143" i="51"/>
  <c r="P143" i="51"/>
  <c r="F143" i="51"/>
  <c r="G143" i="51"/>
  <c r="P142" i="51"/>
  <c r="K142" i="51"/>
  <c r="J142" i="51"/>
  <c r="I142" i="51"/>
  <c r="T142" i="51"/>
  <c r="U142" i="51"/>
  <c r="F142" i="51"/>
  <c r="G142" i="51"/>
  <c r="F48" i="51"/>
  <c r="G48" i="51"/>
  <c r="I48" i="51"/>
  <c r="T139" i="51"/>
  <c r="U139" i="51"/>
  <c r="P139" i="51"/>
  <c r="F139" i="51"/>
  <c r="G139" i="51"/>
  <c r="P137" i="51"/>
  <c r="K137" i="51"/>
  <c r="J137" i="51"/>
  <c r="I137" i="51"/>
  <c r="T137" i="51"/>
  <c r="U137" i="51"/>
  <c r="F137" i="51"/>
  <c r="G137" i="51"/>
  <c r="F42" i="51"/>
  <c r="G42" i="51"/>
  <c r="I42" i="51"/>
  <c r="P135" i="51"/>
  <c r="I135" i="51"/>
  <c r="T135" i="51"/>
  <c r="U135" i="51"/>
  <c r="F135" i="51"/>
  <c r="G135" i="51"/>
  <c r="P134" i="51"/>
  <c r="K134" i="51"/>
  <c r="J134" i="51"/>
  <c r="I134" i="51"/>
  <c r="T134" i="51"/>
  <c r="U134" i="51"/>
  <c r="F134" i="51"/>
  <c r="G134" i="51"/>
  <c r="P133" i="51"/>
  <c r="K133" i="51"/>
  <c r="J133" i="51"/>
  <c r="I133" i="51"/>
  <c r="T133" i="51"/>
  <c r="U133" i="51"/>
  <c r="F133" i="51"/>
  <c r="G133" i="51"/>
  <c r="P131" i="51"/>
  <c r="K131" i="51"/>
  <c r="J131" i="51"/>
  <c r="I131" i="51"/>
  <c r="T131" i="51"/>
  <c r="U131" i="51"/>
  <c r="F131" i="51"/>
  <c r="G131" i="51"/>
  <c r="P129" i="51"/>
  <c r="K129" i="51"/>
  <c r="J129" i="51"/>
  <c r="I129" i="51"/>
  <c r="T129" i="51"/>
  <c r="U129" i="51"/>
  <c r="F129" i="51"/>
  <c r="G129" i="51"/>
  <c r="P128" i="51"/>
  <c r="K128" i="51"/>
  <c r="J128" i="51"/>
  <c r="I128" i="51"/>
  <c r="T128" i="51"/>
  <c r="U128" i="51"/>
  <c r="F128" i="51"/>
  <c r="G128" i="51"/>
  <c r="P127" i="51"/>
  <c r="K127" i="51"/>
  <c r="J127" i="51"/>
  <c r="I127" i="51"/>
  <c r="T127" i="51"/>
  <c r="U127" i="51"/>
  <c r="F127" i="51"/>
  <c r="G127" i="51"/>
  <c r="P126" i="51"/>
  <c r="K126" i="51"/>
  <c r="J126" i="51"/>
  <c r="I126" i="51"/>
  <c r="T126" i="51"/>
  <c r="U126" i="51"/>
  <c r="F126" i="51"/>
  <c r="G126" i="51"/>
  <c r="F38" i="51"/>
  <c r="G38" i="51"/>
  <c r="I38" i="51"/>
  <c r="T151" i="51"/>
  <c r="U151" i="51"/>
  <c r="P125" i="51"/>
  <c r="J125" i="51"/>
  <c r="I125" i="51"/>
  <c r="T125" i="51"/>
  <c r="U125" i="51"/>
  <c r="F125" i="51"/>
  <c r="G125" i="51"/>
  <c r="P123" i="51"/>
  <c r="K123" i="51"/>
  <c r="J123" i="51"/>
  <c r="I123" i="51"/>
  <c r="T123" i="51"/>
  <c r="U123" i="51"/>
  <c r="F123" i="51"/>
  <c r="G123" i="51"/>
  <c r="T121" i="51"/>
  <c r="U121" i="51"/>
  <c r="P121" i="51"/>
  <c r="F121" i="51"/>
  <c r="G121" i="51"/>
  <c r="I32" i="51"/>
  <c r="F32" i="51"/>
  <c r="T149" i="51"/>
  <c r="U149" i="51"/>
  <c r="P149" i="51"/>
  <c r="F149" i="51"/>
  <c r="G149" i="51"/>
  <c r="P117" i="51"/>
  <c r="K117" i="51"/>
  <c r="J117" i="51"/>
  <c r="I117" i="51"/>
  <c r="T117" i="51"/>
  <c r="U117" i="51"/>
  <c r="F117" i="51"/>
  <c r="G117" i="51"/>
  <c r="F77" i="51"/>
  <c r="G77" i="51"/>
  <c r="I77" i="51"/>
  <c r="P115" i="51"/>
  <c r="I115" i="51"/>
  <c r="T115" i="51"/>
  <c r="U115" i="51"/>
  <c r="F115" i="51"/>
  <c r="G115" i="51"/>
  <c r="P114" i="51"/>
  <c r="K114" i="51"/>
  <c r="J114" i="51"/>
  <c r="I114" i="51"/>
  <c r="T114" i="51"/>
  <c r="U114" i="51"/>
  <c r="F114" i="51"/>
  <c r="G114" i="51"/>
  <c r="P113" i="51"/>
  <c r="K113" i="51"/>
  <c r="J113" i="51"/>
  <c r="I113" i="51"/>
  <c r="T113" i="51"/>
  <c r="U113" i="51"/>
  <c r="F113" i="51"/>
  <c r="G113" i="51"/>
  <c r="P136" i="51"/>
  <c r="K136" i="51"/>
  <c r="J136" i="51"/>
  <c r="I136" i="51"/>
  <c r="T136" i="51"/>
  <c r="U136" i="51"/>
  <c r="F136" i="51"/>
  <c r="G136" i="51"/>
  <c r="P111" i="51"/>
  <c r="K111" i="51"/>
  <c r="J111" i="51"/>
  <c r="I111" i="51"/>
  <c r="T111" i="51"/>
  <c r="U111" i="51"/>
  <c r="F111" i="51"/>
  <c r="G111" i="51"/>
  <c r="P109" i="51"/>
  <c r="K109" i="51"/>
  <c r="J109" i="51"/>
  <c r="I109" i="51"/>
  <c r="T109" i="51"/>
  <c r="U109" i="51"/>
  <c r="F109" i="51"/>
  <c r="G109" i="51"/>
  <c r="P108" i="51"/>
  <c r="K108" i="51"/>
  <c r="J108" i="51"/>
  <c r="I108" i="51"/>
  <c r="T108" i="51"/>
  <c r="U108" i="51"/>
  <c r="F108" i="51"/>
  <c r="G108" i="51"/>
  <c r="P107" i="51"/>
  <c r="K107" i="51"/>
  <c r="J107" i="51"/>
  <c r="I107" i="51"/>
  <c r="T107" i="51"/>
  <c r="U107" i="51"/>
  <c r="F107" i="51"/>
  <c r="G107" i="51"/>
  <c r="P106" i="51"/>
  <c r="K106" i="51"/>
  <c r="J106" i="51"/>
  <c r="I106" i="51"/>
  <c r="T106" i="51"/>
  <c r="U106" i="51"/>
  <c r="F106" i="51"/>
  <c r="G106" i="51"/>
  <c r="P105" i="51"/>
  <c r="K105" i="51"/>
  <c r="J105" i="51"/>
  <c r="I105" i="51"/>
  <c r="T105" i="51"/>
  <c r="U105" i="51"/>
  <c r="F105" i="51"/>
  <c r="G105" i="51"/>
  <c r="P104" i="51"/>
  <c r="K104" i="51"/>
  <c r="J104" i="51"/>
  <c r="I104" i="51"/>
  <c r="T104" i="51"/>
  <c r="U104" i="51"/>
  <c r="F104" i="51"/>
  <c r="G104" i="51"/>
  <c r="P103" i="51"/>
  <c r="K103" i="51"/>
  <c r="J103" i="51"/>
  <c r="I103" i="51"/>
  <c r="T103" i="51"/>
  <c r="U103" i="51"/>
  <c r="F103" i="51"/>
  <c r="G103" i="51"/>
  <c r="F141" i="51"/>
  <c r="G141" i="51"/>
  <c r="I141" i="51"/>
  <c r="P102" i="51"/>
  <c r="K102" i="51"/>
  <c r="J102" i="51"/>
  <c r="I102" i="51"/>
  <c r="T102" i="51"/>
  <c r="U102" i="51"/>
  <c r="F102" i="51"/>
  <c r="G102" i="51"/>
  <c r="P101" i="51"/>
  <c r="K101" i="51"/>
  <c r="J101" i="51"/>
  <c r="I101" i="51"/>
  <c r="T101" i="51"/>
  <c r="U101" i="51"/>
  <c r="F101" i="51"/>
  <c r="G101" i="51"/>
  <c r="P100" i="51"/>
  <c r="K100" i="51"/>
  <c r="J100" i="51"/>
  <c r="I100" i="51"/>
  <c r="T100" i="51"/>
  <c r="U100" i="51"/>
  <c r="F100" i="51"/>
  <c r="G100" i="51"/>
  <c r="F33" i="51"/>
  <c r="G33" i="51"/>
  <c r="I33" i="51"/>
  <c r="P98" i="51"/>
  <c r="I98" i="51"/>
  <c r="T98" i="51"/>
  <c r="U98" i="51"/>
  <c r="F98" i="51"/>
  <c r="G98" i="51"/>
  <c r="P97" i="51"/>
  <c r="K97" i="51"/>
  <c r="J97" i="51"/>
  <c r="I97" i="51"/>
  <c r="T97" i="51"/>
  <c r="U97" i="51"/>
  <c r="F97" i="51"/>
  <c r="G97" i="51"/>
  <c r="P96" i="51"/>
  <c r="K96" i="51"/>
  <c r="J96" i="51"/>
  <c r="I96" i="51"/>
  <c r="T96" i="51"/>
  <c r="U96" i="51"/>
  <c r="F96" i="51"/>
  <c r="G96" i="51"/>
  <c r="T95" i="51"/>
  <c r="U95" i="51"/>
  <c r="P95" i="51"/>
  <c r="F95" i="51"/>
  <c r="G95" i="51"/>
  <c r="P94" i="51"/>
  <c r="K94" i="51"/>
  <c r="J94" i="51"/>
  <c r="I94" i="51"/>
  <c r="T94" i="51"/>
  <c r="U94" i="51"/>
  <c r="F94" i="51"/>
  <c r="G94" i="51"/>
  <c r="P93" i="51"/>
  <c r="K93" i="51"/>
  <c r="J93" i="51"/>
  <c r="I93" i="51"/>
  <c r="T93" i="51"/>
  <c r="U93" i="51"/>
  <c r="F93" i="51"/>
  <c r="G93" i="51"/>
  <c r="P92" i="51"/>
  <c r="K92" i="51"/>
  <c r="J92" i="51"/>
  <c r="I92" i="51"/>
  <c r="T92" i="51"/>
  <c r="U92" i="51"/>
  <c r="F92" i="51"/>
  <c r="G92" i="51"/>
  <c r="P91" i="51"/>
  <c r="K91" i="51"/>
  <c r="J91" i="51"/>
  <c r="I91" i="51"/>
  <c r="T91" i="51"/>
  <c r="U91" i="51"/>
  <c r="F91" i="51"/>
  <c r="G91" i="51"/>
  <c r="P90" i="51"/>
  <c r="K90" i="51"/>
  <c r="J90" i="51"/>
  <c r="I90" i="51"/>
  <c r="T90" i="51"/>
  <c r="U90" i="51"/>
  <c r="F90" i="51"/>
  <c r="G90" i="51"/>
  <c r="F116" i="51"/>
  <c r="G116" i="51"/>
  <c r="I116" i="51"/>
  <c r="P9" i="51"/>
  <c r="I9" i="51"/>
  <c r="T9" i="51"/>
  <c r="U9" i="51"/>
  <c r="F9" i="51"/>
  <c r="J9" i="51"/>
  <c r="T87" i="51"/>
  <c r="U87" i="51"/>
  <c r="P87" i="51"/>
  <c r="F87" i="51"/>
  <c r="G87" i="51"/>
  <c r="P85" i="51"/>
  <c r="K85" i="51"/>
  <c r="J85" i="51"/>
  <c r="I85" i="51"/>
  <c r="T85" i="51"/>
  <c r="U85" i="51"/>
  <c r="F85" i="51"/>
  <c r="G85" i="51"/>
  <c r="P84" i="51"/>
  <c r="I84" i="51"/>
  <c r="T84" i="51"/>
  <c r="U84" i="51"/>
  <c r="F84" i="51"/>
  <c r="G84" i="51"/>
  <c r="P83" i="51"/>
  <c r="K83" i="51"/>
  <c r="J83" i="51"/>
  <c r="I83" i="51"/>
  <c r="T83" i="51"/>
  <c r="U83" i="51"/>
  <c r="F83" i="51"/>
  <c r="G83" i="51"/>
  <c r="P82" i="51"/>
  <c r="K82" i="51"/>
  <c r="J82" i="51"/>
  <c r="I82" i="51"/>
  <c r="T82" i="51"/>
  <c r="U82" i="51"/>
  <c r="F82" i="51"/>
  <c r="G82" i="51"/>
  <c r="P81" i="51"/>
  <c r="K81" i="51"/>
  <c r="J81" i="51"/>
  <c r="I81" i="51"/>
  <c r="T81" i="51"/>
  <c r="U81" i="51"/>
  <c r="F81" i="51"/>
  <c r="G81" i="51"/>
  <c r="F40" i="51"/>
  <c r="G40" i="51"/>
  <c r="I40" i="51"/>
  <c r="T40" i="51"/>
  <c r="U40" i="51"/>
  <c r="P80" i="51"/>
  <c r="K80" i="51"/>
  <c r="J80" i="51"/>
  <c r="I80" i="51"/>
  <c r="T80" i="51"/>
  <c r="U80" i="51"/>
  <c r="F80" i="51"/>
  <c r="G80" i="51"/>
  <c r="P79" i="51"/>
  <c r="K79" i="51"/>
  <c r="J79" i="51"/>
  <c r="I79" i="51"/>
  <c r="T79" i="51"/>
  <c r="U79" i="51"/>
  <c r="F79" i="51"/>
  <c r="G79" i="51"/>
  <c r="P78" i="51"/>
  <c r="K78" i="51"/>
  <c r="J78" i="51"/>
  <c r="I78" i="51"/>
  <c r="T78" i="51"/>
  <c r="U78" i="51"/>
  <c r="F78" i="51"/>
  <c r="G78" i="51"/>
  <c r="I130" i="51"/>
  <c r="P130" i="51"/>
  <c r="P76" i="51"/>
  <c r="K76" i="51"/>
  <c r="J76" i="51"/>
  <c r="I76" i="51"/>
  <c r="T76" i="51"/>
  <c r="U76" i="51"/>
  <c r="F76" i="51"/>
  <c r="G76" i="51"/>
  <c r="P75" i="51"/>
  <c r="K75" i="51"/>
  <c r="J75" i="51"/>
  <c r="I75" i="51"/>
  <c r="T75" i="51"/>
  <c r="U75" i="51"/>
  <c r="F75" i="51"/>
  <c r="G75" i="51"/>
  <c r="P72" i="51"/>
  <c r="K72" i="51"/>
  <c r="J72" i="51"/>
  <c r="I72" i="51"/>
  <c r="T72" i="51"/>
  <c r="U72" i="51"/>
  <c r="F72" i="51"/>
  <c r="G72" i="51"/>
  <c r="F69" i="51"/>
  <c r="G69" i="51"/>
  <c r="I69" i="51"/>
  <c r="P71" i="51"/>
  <c r="K71" i="51"/>
  <c r="J71" i="51"/>
  <c r="I71" i="51"/>
  <c r="T71" i="51"/>
  <c r="U71" i="51"/>
  <c r="F71" i="51"/>
  <c r="G71" i="51"/>
  <c r="T70" i="51"/>
  <c r="U70" i="51"/>
  <c r="P70" i="51"/>
  <c r="F70" i="51"/>
  <c r="G70" i="51"/>
  <c r="F27" i="51"/>
  <c r="G27" i="51"/>
  <c r="I27" i="51"/>
  <c r="T68" i="51"/>
  <c r="U68" i="51"/>
  <c r="P68" i="51"/>
  <c r="F68" i="51"/>
  <c r="G68" i="51"/>
  <c r="P66" i="51"/>
  <c r="I66" i="51"/>
  <c r="T66" i="51"/>
  <c r="U66" i="51"/>
  <c r="F66" i="51"/>
  <c r="G66" i="51"/>
  <c r="P65" i="51"/>
  <c r="K65" i="51"/>
  <c r="J65" i="51"/>
  <c r="I65" i="51"/>
  <c r="T65" i="51"/>
  <c r="U65" i="51"/>
  <c r="F65" i="51"/>
  <c r="G65" i="51"/>
  <c r="P64" i="51"/>
  <c r="K64" i="51"/>
  <c r="J64" i="51"/>
  <c r="I64" i="51"/>
  <c r="T64" i="51"/>
  <c r="U64" i="51"/>
  <c r="F64" i="51"/>
  <c r="G64" i="51"/>
  <c r="P62" i="51"/>
  <c r="K62" i="51"/>
  <c r="J62" i="51"/>
  <c r="I62" i="51"/>
  <c r="T62" i="51"/>
  <c r="U62" i="51"/>
  <c r="F62" i="51"/>
  <c r="G62" i="51"/>
  <c r="P61" i="51"/>
  <c r="K61" i="51"/>
  <c r="J61" i="51"/>
  <c r="I61" i="51"/>
  <c r="T61" i="51"/>
  <c r="U61" i="51"/>
  <c r="F61" i="51"/>
  <c r="G61" i="51"/>
  <c r="F89" i="51"/>
  <c r="G89" i="51"/>
  <c r="I89" i="51"/>
  <c r="P59" i="51"/>
  <c r="K59" i="51"/>
  <c r="J59" i="51"/>
  <c r="I59" i="51"/>
  <c r="T59" i="51"/>
  <c r="U59" i="51"/>
  <c r="F59" i="51"/>
  <c r="G59" i="51"/>
  <c r="P58" i="51"/>
  <c r="K58" i="51"/>
  <c r="J58" i="51"/>
  <c r="I58" i="51"/>
  <c r="T58" i="51"/>
  <c r="U58" i="51"/>
  <c r="F58" i="51"/>
  <c r="G58" i="51"/>
  <c r="P57" i="51"/>
  <c r="K57" i="51"/>
  <c r="J57" i="51"/>
  <c r="I57" i="51"/>
  <c r="T57" i="51"/>
  <c r="U57" i="51"/>
  <c r="F57" i="51"/>
  <c r="G57" i="51"/>
  <c r="P56" i="51"/>
  <c r="I56" i="51"/>
  <c r="T56" i="51"/>
  <c r="U56" i="51"/>
  <c r="F56" i="51"/>
  <c r="G56" i="51"/>
  <c r="P55" i="51"/>
  <c r="K55" i="51"/>
  <c r="J55" i="51"/>
  <c r="I55" i="51"/>
  <c r="T55" i="51"/>
  <c r="U55" i="51"/>
  <c r="F55" i="51"/>
  <c r="G55" i="51"/>
  <c r="P54" i="51"/>
  <c r="K54" i="51"/>
  <c r="J54" i="51"/>
  <c r="I54" i="51"/>
  <c r="T54" i="51"/>
  <c r="U54" i="51"/>
  <c r="F54" i="51"/>
  <c r="G54" i="51"/>
  <c r="P53" i="51"/>
  <c r="K53" i="51"/>
  <c r="J53" i="51"/>
  <c r="I53" i="51"/>
  <c r="T53" i="51"/>
  <c r="U53" i="51"/>
  <c r="F53" i="51"/>
  <c r="G53" i="51"/>
  <c r="P51" i="51"/>
  <c r="K51" i="51"/>
  <c r="J51" i="51"/>
  <c r="I51" i="51"/>
  <c r="T51" i="51"/>
  <c r="U51" i="51"/>
  <c r="F51" i="51"/>
  <c r="G51" i="51"/>
  <c r="P50" i="51"/>
  <c r="K50" i="51"/>
  <c r="J50" i="51"/>
  <c r="I50" i="51"/>
  <c r="T50" i="51"/>
  <c r="U50" i="51"/>
  <c r="F50" i="51"/>
  <c r="G50" i="51"/>
  <c r="P49" i="51"/>
  <c r="K49" i="51"/>
  <c r="J49" i="51"/>
  <c r="I49" i="51"/>
  <c r="T49" i="51"/>
  <c r="U49" i="51"/>
  <c r="F49" i="51"/>
  <c r="G49" i="51"/>
  <c r="P46" i="51"/>
  <c r="K46" i="51"/>
  <c r="J46" i="51"/>
  <c r="I46" i="51"/>
  <c r="T46" i="51"/>
  <c r="U46" i="51"/>
  <c r="F46" i="51"/>
  <c r="G46" i="51"/>
  <c r="P45" i="51"/>
  <c r="K45" i="51"/>
  <c r="J45" i="51"/>
  <c r="I45" i="51"/>
  <c r="T45" i="51"/>
  <c r="U45" i="51"/>
  <c r="F45" i="51"/>
  <c r="G45" i="51"/>
  <c r="P44" i="51"/>
  <c r="K44" i="51"/>
  <c r="J44" i="51"/>
  <c r="I44" i="51"/>
  <c r="T44" i="51"/>
  <c r="U44" i="51"/>
  <c r="F44" i="51"/>
  <c r="G44" i="51"/>
  <c r="P43" i="51"/>
  <c r="I43" i="51"/>
  <c r="T43" i="51"/>
  <c r="U43" i="51"/>
  <c r="F43" i="51"/>
  <c r="G43" i="51"/>
  <c r="P41" i="51"/>
  <c r="K41" i="51"/>
  <c r="J41" i="51"/>
  <c r="I41" i="51"/>
  <c r="T41" i="51"/>
  <c r="U41" i="51"/>
  <c r="F41" i="51"/>
  <c r="G41" i="51"/>
  <c r="P39" i="51"/>
  <c r="K39" i="51"/>
  <c r="J39" i="51"/>
  <c r="I39" i="51"/>
  <c r="T39" i="51"/>
  <c r="U39" i="51"/>
  <c r="F39" i="51"/>
  <c r="G39" i="51"/>
  <c r="I138" i="51"/>
  <c r="P138" i="51"/>
  <c r="I124" i="51"/>
  <c r="T124" i="51"/>
  <c r="U124" i="51"/>
  <c r="P37" i="51"/>
  <c r="K37" i="51"/>
  <c r="J37" i="51"/>
  <c r="I37" i="51"/>
  <c r="T37" i="51"/>
  <c r="U37" i="51"/>
  <c r="F37" i="51"/>
  <c r="G37" i="51"/>
  <c r="P36" i="51"/>
  <c r="K36" i="51"/>
  <c r="J36" i="51"/>
  <c r="I36" i="51"/>
  <c r="T36" i="51"/>
  <c r="U36" i="51"/>
  <c r="F36" i="51"/>
  <c r="G36" i="51"/>
  <c r="P35" i="51"/>
  <c r="K35" i="51"/>
  <c r="J35" i="51"/>
  <c r="I35" i="51"/>
  <c r="T35" i="51"/>
  <c r="U35" i="51"/>
  <c r="F35" i="51"/>
  <c r="G35" i="51"/>
  <c r="F88" i="51"/>
  <c r="G88" i="51"/>
  <c r="I88" i="51"/>
  <c r="P34" i="51"/>
  <c r="K34" i="51"/>
  <c r="J34" i="51"/>
  <c r="I34" i="51"/>
  <c r="T34" i="51"/>
  <c r="U34" i="51"/>
  <c r="F34" i="51"/>
  <c r="G34" i="51"/>
  <c r="F73" i="51"/>
  <c r="P120" i="51"/>
  <c r="K120" i="51"/>
  <c r="J120" i="51"/>
  <c r="I120" i="51"/>
  <c r="T120" i="51"/>
  <c r="U120" i="51"/>
  <c r="F120" i="51"/>
  <c r="G120" i="51"/>
  <c r="P31" i="51"/>
  <c r="I31" i="51"/>
  <c r="T31" i="51"/>
  <c r="U31" i="51"/>
  <c r="F31" i="51"/>
  <c r="G31" i="51"/>
  <c r="I118" i="51"/>
  <c r="T118" i="51"/>
  <c r="U118" i="51"/>
  <c r="P29" i="51"/>
  <c r="I29" i="51"/>
  <c r="T29" i="51"/>
  <c r="U29" i="51"/>
  <c r="F29" i="51"/>
  <c r="G29" i="51"/>
  <c r="P28" i="51"/>
  <c r="K28" i="51"/>
  <c r="J28" i="51"/>
  <c r="I28" i="51"/>
  <c r="T28" i="51"/>
  <c r="U28" i="51"/>
  <c r="F28" i="51"/>
  <c r="G28" i="51"/>
  <c r="I47" i="51"/>
  <c r="T47" i="51"/>
  <c r="U47" i="51"/>
  <c r="F112" i="51"/>
  <c r="G112" i="51"/>
  <c r="I112" i="51"/>
  <c r="P25" i="51"/>
  <c r="K25" i="51"/>
  <c r="J25" i="51"/>
  <c r="I25" i="51"/>
  <c r="T25" i="51"/>
  <c r="U25" i="51"/>
  <c r="F25" i="51"/>
  <c r="G25" i="51"/>
  <c r="P24" i="51"/>
  <c r="K24" i="51"/>
  <c r="J24" i="51"/>
  <c r="I24" i="51"/>
  <c r="T24" i="51"/>
  <c r="U24" i="51"/>
  <c r="F24" i="51"/>
  <c r="G24" i="51"/>
  <c r="P23" i="51"/>
  <c r="K23" i="51"/>
  <c r="J23" i="51"/>
  <c r="I23" i="51"/>
  <c r="T23" i="51"/>
  <c r="U23" i="51"/>
  <c r="F23" i="51"/>
  <c r="G23" i="51"/>
  <c r="T22" i="51"/>
  <c r="U22" i="51"/>
  <c r="P22" i="51"/>
  <c r="F22" i="51"/>
  <c r="G22" i="51"/>
  <c r="P21" i="51"/>
  <c r="K21" i="51"/>
  <c r="J21" i="51"/>
  <c r="I21" i="51"/>
  <c r="T21" i="51"/>
  <c r="U21" i="51"/>
  <c r="F21" i="51"/>
  <c r="G21" i="51"/>
  <c r="P20" i="51"/>
  <c r="K20" i="51"/>
  <c r="J20" i="51"/>
  <c r="I20" i="51"/>
  <c r="T20" i="51"/>
  <c r="U20" i="51"/>
  <c r="F20" i="51"/>
  <c r="G20" i="51"/>
  <c r="P19" i="51"/>
  <c r="K19" i="51"/>
  <c r="J19" i="51"/>
  <c r="I19" i="51"/>
  <c r="T19" i="51"/>
  <c r="U19" i="51"/>
  <c r="F19" i="51"/>
  <c r="G19" i="51"/>
  <c r="P119" i="51"/>
  <c r="K119" i="51"/>
  <c r="J119" i="51"/>
  <c r="I119" i="51"/>
  <c r="T119" i="51"/>
  <c r="U119" i="51"/>
  <c r="F119" i="51"/>
  <c r="G119" i="51"/>
  <c r="P16" i="51"/>
  <c r="K16" i="51"/>
  <c r="J16" i="51"/>
  <c r="I16" i="51"/>
  <c r="T16" i="51"/>
  <c r="U16" i="51"/>
  <c r="F16" i="51"/>
  <c r="G16" i="51"/>
  <c r="P15" i="51"/>
  <c r="K15" i="51"/>
  <c r="J15" i="51"/>
  <c r="I15" i="51"/>
  <c r="T15" i="51"/>
  <c r="U15" i="51"/>
  <c r="F15" i="51"/>
  <c r="G15" i="51"/>
  <c r="P14" i="51"/>
  <c r="K14" i="51"/>
  <c r="J14" i="51"/>
  <c r="I14" i="51"/>
  <c r="T14" i="51"/>
  <c r="U14" i="51"/>
  <c r="F14" i="51"/>
  <c r="G14" i="51"/>
  <c r="F26" i="51"/>
  <c r="G26" i="51"/>
  <c r="I26" i="51"/>
  <c r="P12" i="51"/>
  <c r="I12" i="51"/>
  <c r="T12" i="51"/>
  <c r="U12" i="51"/>
  <c r="F12" i="51"/>
  <c r="G12" i="51"/>
  <c r="P11" i="51"/>
  <c r="K11" i="51"/>
  <c r="J11" i="51"/>
  <c r="I11" i="51"/>
  <c r="T11" i="51"/>
  <c r="U11" i="51"/>
  <c r="F11" i="51"/>
  <c r="G11" i="51"/>
  <c r="P10" i="51"/>
  <c r="K10" i="51"/>
  <c r="J10" i="51"/>
  <c r="I10" i="51"/>
  <c r="T10" i="51"/>
  <c r="U10" i="51"/>
  <c r="F10" i="51"/>
  <c r="G10" i="51"/>
  <c r="I74" i="51"/>
  <c r="P74" i="51"/>
  <c r="F74" i="51"/>
  <c r="G74" i="51"/>
  <c r="P8" i="51"/>
  <c r="K8" i="51"/>
  <c r="J8" i="51"/>
  <c r="I8" i="51"/>
  <c r="T8" i="51"/>
  <c r="U8" i="51"/>
  <c r="F8" i="51"/>
  <c r="G8" i="51"/>
  <c r="P6" i="51"/>
  <c r="K6" i="51"/>
  <c r="J6" i="51"/>
  <c r="I6" i="51"/>
  <c r="T6" i="51"/>
  <c r="U6" i="51"/>
  <c r="F6" i="51"/>
  <c r="G6" i="51"/>
  <c r="P5" i="51"/>
  <c r="I5" i="51"/>
  <c r="T5" i="51"/>
  <c r="U5" i="51"/>
  <c r="F5" i="51"/>
  <c r="G5" i="51"/>
  <c r="A3" i="51"/>
  <c r="T116" i="50"/>
  <c r="U116" i="50"/>
  <c r="U39" i="50"/>
  <c r="I39" i="50"/>
  <c r="J39" i="50"/>
  <c r="U70" i="50"/>
  <c r="I70" i="50"/>
  <c r="J70" i="50"/>
  <c r="U94" i="50"/>
  <c r="U95" i="50"/>
  <c r="U38" i="50"/>
  <c r="I38" i="50"/>
  <c r="J38" i="50"/>
  <c r="U28" i="50"/>
  <c r="I28" i="50"/>
  <c r="T28" i="50"/>
  <c r="U34" i="50"/>
  <c r="U8" i="50"/>
  <c r="U25" i="50"/>
  <c r="I25" i="50"/>
  <c r="J25" i="50"/>
  <c r="U30" i="50"/>
  <c r="I30" i="50"/>
  <c r="J30" i="50"/>
  <c r="F52" i="50"/>
  <c r="G52" i="50"/>
  <c r="F61" i="50"/>
  <c r="G61" i="50"/>
  <c r="F91" i="50"/>
  <c r="G91" i="50"/>
  <c r="T150" i="50"/>
  <c r="T149" i="50"/>
  <c r="T148" i="50"/>
  <c r="T147" i="50"/>
  <c r="T146" i="50"/>
  <c r="T145" i="50"/>
  <c r="T144" i="50"/>
  <c r="T143" i="50"/>
  <c r="T142" i="50"/>
  <c r="T141" i="50"/>
  <c r="T140" i="50"/>
  <c r="T139" i="50"/>
  <c r="T138" i="50"/>
  <c r="T131" i="50"/>
  <c r="P131" i="50"/>
  <c r="F131" i="50"/>
  <c r="G131" i="50"/>
  <c r="T128" i="50"/>
  <c r="P128" i="50"/>
  <c r="F128" i="50"/>
  <c r="G128" i="50"/>
  <c r="T113" i="50"/>
  <c r="P113" i="50"/>
  <c r="F113" i="50"/>
  <c r="G113" i="50"/>
  <c r="T88" i="50"/>
  <c r="P88" i="50"/>
  <c r="F88" i="50"/>
  <c r="G88" i="50"/>
  <c r="T80" i="50"/>
  <c r="P80" i="50"/>
  <c r="F80" i="50"/>
  <c r="G80" i="50"/>
  <c r="T64" i="50"/>
  <c r="P64" i="50"/>
  <c r="F64" i="50"/>
  <c r="G64" i="50"/>
  <c r="T62" i="50"/>
  <c r="P62" i="50"/>
  <c r="F62" i="50"/>
  <c r="G62" i="50"/>
  <c r="T20" i="50"/>
  <c r="P20" i="50"/>
  <c r="F20" i="50"/>
  <c r="G20" i="50"/>
  <c r="P137" i="50"/>
  <c r="K137" i="50"/>
  <c r="J137" i="50"/>
  <c r="I137" i="50"/>
  <c r="T137" i="50"/>
  <c r="F137" i="50"/>
  <c r="G137" i="50"/>
  <c r="P136" i="50"/>
  <c r="K136" i="50"/>
  <c r="J136" i="50"/>
  <c r="I136" i="50"/>
  <c r="T136" i="50"/>
  <c r="F136" i="50"/>
  <c r="G136" i="50"/>
  <c r="P135" i="50"/>
  <c r="K135" i="50"/>
  <c r="J135" i="50"/>
  <c r="I135" i="50"/>
  <c r="T135" i="50"/>
  <c r="F135" i="50"/>
  <c r="G135" i="50"/>
  <c r="P134" i="50"/>
  <c r="K134" i="50"/>
  <c r="J134" i="50"/>
  <c r="I134" i="50"/>
  <c r="T134" i="50"/>
  <c r="F134" i="50"/>
  <c r="G134" i="50"/>
  <c r="P132" i="50"/>
  <c r="K132" i="50"/>
  <c r="J132" i="50"/>
  <c r="I132" i="50"/>
  <c r="T132" i="50"/>
  <c r="F132" i="50"/>
  <c r="G132" i="50"/>
  <c r="P130" i="50"/>
  <c r="K130" i="50"/>
  <c r="J130" i="50"/>
  <c r="I130" i="50"/>
  <c r="T130" i="50"/>
  <c r="F130" i="50"/>
  <c r="G130" i="50"/>
  <c r="P127" i="50"/>
  <c r="K127" i="50"/>
  <c r="J127" i="50"/>
  <c r="I127" i="50"/>
  <c r="T127" i="50"/>
  <c r="F127" i="50"/>
  <c r="G127" i="50"/>
  <c r="P125" i="50"/>
  <c r="I125" i="50"/>
  <c r="T125" i="50"/>
  <c r="F125" i="50"/>
  <c r="G125" i="50"/>
  <c r="P123" i="50"/>
  <c r="K123" i="50"/>
  <c r="J123" i="50"/>
  <c r="I123" i="50"/>
  <c r="T123" i="50"/>
  <c r="F123" i="50"/>
  <c r="G123" i="50"/>
  <c r="P122" i="50"/>
  <c r="K122" i="50"/>
  <c r="J122" i="50"/>
  <c r="I122" i="50"/>
  <c r="T122" i="50"/>
  <c r="F122" i="50"/>
  <c r="G122" i="50"/>
  <c r="P120" i="50"/>
  <c r="K120" i="50"/>
  <c r="J120" i="50"/>
  <c r="I120" i="50"/>
  <c r="T120" i="50"/>
  <c r="F120" i="50"/>
  <c r="G120" i="50"/>
  <c r="P118" i="50"/>
  <c r="K118" i="50"/>
  <c r="J118" i="50"/>
  <c r="I118" i="50"/>
  <c r="T118" i="50"/>
  <c r="F118" i="50"/>
  <c r="G118" i="50"/>
  <c r="P115" i="50"/>
  <c r="J115" i="50"/>
  <c r="I115" i="50"/>
  <c r="T115" i="50"/>
  <c r="F115" i="50"/>
  <c r="G115" i="50"/>
  <c r="P114" i="50"/>
  <c r="K114" i="50"/>
  <c r="J114" i="50"/>
  <c r="I114" i="50"/>
  <c r="T114" i="50"/>
  <c r="F114" i="50"/>
  <c r="G114" i="50"/>
  <c r="P112" i="50"/>
  <c r="K112" i="50"/>
  <c r="J112" i="50"/>
  <c r="I112" i="50"/>
  <c r="T112" i="50"/>
  <c r="F112" i="50"/>
  <c r="G112" i="50"/>
  <c r="P110" i="50"/>
  <c r="K110" i="50"/>
  <c r="J110" i="50"/>
  <c r="I110" i="50"/>
  <c r="T110" i="50"/>
  <c r="F110" i="50"/>
  <c r="G110" i="50"/>
  <c r="P109" i="50"/>
  <c r="K109" i="50"/>
  <c r="J109" i="50"/>
  <c r="I109" i="50"/>
  <c r="T109" i="50"/>
  <c r="F109" i="50"/>
  <c r="G109" i="50"/>
  <c r="P108" i="50"/>
  <c r="I108" i="50"/>
  <c r="T108" i="50"/>
  <c r="F108" i="50"/>
  <c r="G108" i="50"/>
  <c r="P107" i="50"/>
  <c r="K107" i="50"/>
  <c r="J107" i="50"/>
  <c r="I107" i="50"/>
  <c r="T107" i="50"/>
  <c r="F107" i="50"/>
  <c r="G107" i="50"/>
  <c r="P106" i="50"/>
  <c r="K106" i="50"/>
  <c r="J106" i="50"/>
  <c r="I106" i="50"/>
  <c r="T106" i="50"/>
  <c r="F106" i="50"/>
  <c r="G106" i="50"/>
  <c r="P104" i="50"/>
  <c r="K104" i="50"/>
  <c r="J104" i="50"/>
  <c r="I104" i="50"/>
  <c r="T104" i="50"/>
  <c r="F104" i="50"/>
  <c r="G104" i="50"/>
  <c r="P103" i="50"/>
  <c r="K103" i="50"/>
  <c r="J103" i="50"/>
  <c r="I103" i="50"/>
  <c r="T103" i="50"/>
  <c r="F103" i="50"/>
  <c r="G103" i="50"/>
  <c r="P102" i="50"/>
  <c r="K102" i="50"/>
  <c r="J102" i="50"/>
  <c r="I102" i="50"/>
  <c r="T102" i="50"/>
  <c r="F102" i="50"/>
  <c r="G102" i="50"/>
  <c r="P101" i="50"/>
  <c r="K101" i="50"/>
  <c r="J101" i="50"/>
  <c r="I101" i="50"/>
  <c r="T101" i="50"/>
  <c r="F101" i="50"/>
  <c r="G101" i="50"/>
  <c r="P100" i="50"/>
  <c r="K100" i="50"/>
  <c r="J100" i="50"/>
  <c r="I100" i="50"/>
  <c r="T100" i="50"/>
  <c r="F100" i="50"/>
  <c r="G100" i="50"/>
  <c r="P99" i="50"/>
  <c r="K99" i="50"/>
  <c r="J99" i="50"/>
  <c r="I99" i="50"/>
  <c r="T99" i="50"/>
  <c r="F99" i="50"/>
  <c r="G99" i="50"/>
  <c r="P98" i="50"/>
  <c r="K98" i="50"/>
  <c r="J98" i="50"/>
  <c r="I98" i="50"/>
  <c r="T98" i="50"/>
  <c r="F98" i="50"/>
  <c r="G98" i="50"/>
  <c r="P97" i="50"/>
  <c r="K97" i="50"/>
  <c r="J97" i="50"/>
  <c r="I97" i="50"/>
  <c r="T97" i="50"/>
  <c r="F97" i="50"/>
  <c r="G97" i="50"/>
  <c r="P95" i="50"/>
  <c r="K95" i="50"/>
  <c r="J95" i="50"/>
  <c r="I95" i="50"/>
  <c r="T95" i="50"/>
  <c r="F95" i="50"/>
  <c r="G95" i="50"/>
  <c r="P94" i="50"/>
  <c r="K94" i="50"/>
  <c r="J94" i="50"/>
  <c r="I94" i="50"/>
  <c r="T94" i="50"/>
  <c r="F94" i="50"/>
  <c r="G94" i="50"/>
  <c r="P90" i="50"/>
  <c r="K90" i="50"/>
  <c r="J90" i="50"/>
  <c r="I90" i="50"/>
  <c r="T90" i="50"/>
  <c r="F90" i="50"/>
  <c r="G90" i="50"/>
  <c r="P87" i="50"/>
  <c r="K87" i="50"/>
  <c r="J87" i="50"/>
  <c r="I87" i="50"/>
  <c r="T87" i="50"/>
  <c r="F87" i="50"/>
  <c r="G87" i="50"/>
  <c r="P86" i="50"/>
  <c r="K86" i="50"/>
  <c r="J86" i="50"/>
  <c r="I86" i="50"/>
  <c r="T86" i="50"/>
  <c r="F86" i="50"/>
  <c r="G86" i="50"/>
  <c r="P85" i="50"/>
  <c r="K85" i="50"/>
  <c r="J85" i="50"/>
  <c r="I85" i="50"/>
  <c r="T85" i="50"/>
  <c r="F85" i="50"/>
  <c r="G85" i="50"/>
  <c r="P84" i="50"/>
  <c r="K84" i="50"/>
  <c r="J84" i="50"/>
  <c r="I84" i="50"/>
  <c r="T84" i="50"/>
  <c r="F84" i="50"/>
  <c r="G84" i="50"/>
  <c r="P83" i="50"/>
  <c r="K83" i="50"/>
  <c r="J83" i="50"/>
  <c r="I83" i="50"/>
  <c r="T83" i="50"/>
  <c r="F83" i="50"/>
  <c r="G83" i="50"/>
  <c r="P79" i="50"/>
  <c r="K79" i="50"/>
  <c r="J79" i="50"/>
  <c r="I79" i="50"/>
  <c r="T79" i="50"/>
  <c r="F79" i="50"/>
  <c r="G79" i="50"/>
  <c r="P78" i="50"/>
  <c r="I78" i="50"/>
  <c r="T78" i="50"/>
  <c r="F78" i="50"/>
  <c r="G78" i="50"/>
  <c r="P77" i="50"/>
  <c r="K77" i="50"/>
  <c r="J77" i="50"/>
  <c r="I77" i="50"/>
  <c r="T77" i="50"/>
  <c r="F77" i="50"/>
  <c r="G77" i="50"/>
  <c r="P76" i="50"/>
  <c r="K76" i="50"/>
  <c r="J76" i="50"/>
  <c r="I76" i="50"/>
  <c r="T76" i="50"/>
  <c r="F76" i="50"/>
  <c r="G76" i="50"/>
  <c r="P75" i="50"/>
  <c r="K75" i="50"/>
  <c r="J75" i="50"/>
  <c r="I75" i="50"/>
  <c r="T75" i="50"/>
  <c r="F75" i="50"/>
  <c r="G75" i="50"/>
  <c r="P73" i="50"/>
  <c r="K73" i="50"/>
  <c r="J73" i="50"/>
  <c r="I73" i="50"/>
  <c r="T73" i="50"/>
  <c r="F73" i="50"/>
  <c r="G73" i="50"/>
  <c r="P72" i="50"/>
  <c r="K72" i="50"/>
  <c r="J72" i="50"/>
  <c r="I72" i="50"/>
  <c r="T72" i="50"/>
  <c r="F72" i="50"/>
  <c r="G72" i="50"/>
  <c r="P71" i="50"/>
  <c r="K71" i="50"/>
  <c r="J71" i="50"/>
  <c r="I71" i="50"/>
  <c r="T71" i="50"/>
  <c r="F71" i="50"/>
  <c r="G71" i="50"/>
  <c r="P69" i="50"/>
  <c r="K69" i="50"/>
  <c r="J69" i="50"/>
  <c r="I69" i="50"/>
  <c r="T69" i="50"/>
  <c r="F69" i="50"/>
  <c r="G69" i="50"/>
  <c r="P68" i="50"/>
  <c r="K68" i="50"/>
  <c r="J68" i="50"/>
  <c r="I68" i="50"/>
  <c r="T68" i="50"/>
  <c r="F68" i="50"/>
  <c r="G68" i="50"/>
  <c r="P67" i="50"/>
  <c r="K67" i="50"/>
  <c r="J67" i="50"/>
  <c r="I67" i="50"/>
  <c r="T67" i="50"/>
  <c r="F67" i="50"/>
  <c r="G67" i="50"/>
  <c r="F34" i="50"/>
  <c r="G34" i="50"/>
  <c r="I34" i="50"/>
  <c r="P65" i="50"/>
  <c r="K65" i="50"/>
  <c r="J65" i="50"/>
  <c r="I65" i="50"/>
  <c r="T65" i="50"/>
  <c r="F65" i="50"/>
  <c r="G65" i="50"/>
  <c r="P63" i="50"/>
  <c r="K63" i="50"/>
  <c r="J63" i="50"/>
  <c r="I63" i="50"/>
  <c r="T63" i="50"/>
  <c r="F63" i="50"/>
  <c r="G63" i="50"/>
  <c r="P60" i="50"/>
  <c r="K60" i="50"/>
  <c r="J60" i="50"/>
  <c r="I60" i="50"/>
  <c r="T60" i="50"/>
  <c r="F60" i="50"/>
  <c r="G60" i="50"/>
  <c r="P59" i="50"/>
  <c r="K59" i="50"/>
  <c r="J59" i="50"/>
  <c r="I59" i="50"/>
  <c r="T59" i="50"/>
  <c r="F59" i="50"/>
  <c r="G59" i="50"/>
  <c r="P58" i="50"/>
  <c r="K58" i="50"/>
  <c r="J58" i="50"/>
  <c r="I58" i="50"/>
  <c r="T58" i="50"/>
  <c r="F58" i="50"/>
  <c r="G58" i="50"/>
  <c r="P57" i="50"/>
  <c r="K57" i="50"/>
  <c r="J57" i="50"/>
  <c r="I57" i="50"/>
  <c r="T57" i="50"/>
  <c r="F57" i="50"/>
  <c r="G57" i="50"/>
  <c r="P56" i="50"/>
  <c r="K56" i="50"/>
  <c r="J56" i="50"/>
  <c r="I56" i="50"/>
  <c r="T56" i="50"/>
  <c r="F56" i="50"/>
  <c r="G56" i="50"/>
  <c r="P55" i="50"/>
  <c r="K55" i="50"/>
  <c r="J55" i="50"/>
  <c r="I55" i="50"/>
  <c r="T55" i="50"/>
  <c r="F55" i="50"/>
  <c r="G55" i="50"/>
  <c r="P54" i="50"/>
  <c r="K54" i="50"/>
  <c r="J54" i="50"/>
  <c r="I54" i="50"/>
  <c r="T54" i="50"/>
  <c r="F54" i="50"/>
  <c r="G54" i="50"/>
  <c r="P50" i="50"/>
  <c r="K50" i="50"/>
  <c r="J50" i="50"/>
  <c r="I50" i="50"/>
  <c r="T50" i="50"/>
  <c r="F50" i="50"/>
  <c r="G50" i="50"/>
  <c r="P49" i="50"/>
  <c r="K49" i="50"/>
  <c r="J49" i="50"/>
  <c r="I49" i="50"/>
  <c r="T49" i="50"/>
  <c r="F49" i="50"/>
  <c r="G49" i="50"/>
  <c r="P48" i="50"/>
  <c r="K48" i="50"/>
  <c r="J48" i="50"/>
  <c r="I48" i="50"/>
  <c r="T48" i="50"/>
  <c r="F48" i="50"/>
  <c r="G48" i="50"/>
  <c r="P47" i="50"/>
  <c r="K47" i="50"/>
  <c r="J47" i="50"/>
  <c r="I47" i="50"/>
  <c r="T47" i="50"/>
  <c r="F47" i="50"/>
  <c r="G47" i="50"/>
  <c r="P46" i="50"/>
  <c r="K46" i="50"/>
  <c r="J46" i="50"/>
  <c r="I46" i="50"/>
  <c r="T46" i="50"/>
  <c r="F46" i="50"/>
  <c r="G46" i="50"/>
  <c r="P45" i="50"/>
  <c r="K45" i="50"/>
  <c r="J45" i="50"/>
  <c r="I45" i="50"/>
  <c r="T45" i="50"/>
  <c r="F45" i="50"/>
  <c r="G45" i="50"/>
  <c r="P43" i="50"/>
  <c r="K43" i="50"/>
  <c r="J43" i="50"/>
  <c r="I43" i="50"/>
  <c r="T43" i="50"/>
  <c r="F43" i="50"/>
  <c r="G43" i="50"/>
  <c r="P42" i="50"/>
  <c r="I42" i="50"/>
  <c r="T42" i="50"/>
  <c r="F42" i="50"/>
  <c r="G42" i="50"/>
  <c r="P41" i="50"/>
  <c r="K41" i="50"/>
  <c r="J41" i="50"/>
  <c r="I41" i="50"/>
  <c r="T41" i="50"/>
  <c r="F41" i="50"/>
  <c r="G41" i="50"/>
  <c r="P40" i="50"/>
  <c r="K40" i="50"/>
  <c r="J40" i="50"/>
  <c r="I40" i="50"/>
  <c r="T40" i="50"/>
  <c r="F40" i="50"/>
  <c r="G40" i="50"/>
  <c r="P37" i="50"/>
  <c r="K37" i="50"/>
  <c r="J37" i="50"/>
  <c r="I37" i="50"/>
  <c r="T37" i="50"/>
  <c r="F37" i="50"/>
  <c r="G37" i="50"/>
  <c r="P36" i="50"/>
  <c r="K36" i="50"/>
  <c r="J36" i="50"/>
  <c r="I36" i="50"/>
  <c r="T36" i="50"/>
  <c r="F36" i="50"/>
  <c r="G36" i="50"/>
  <c r="P35" i="50"/>
  <c r="K35" i="50"/>
  <c r="J35" i="50"/>
  <c r="I35" i="50"/>
  <c r="T35" i="50"/>
  <c r="F35" i="50"/>
  <c r="G35" i="50"/>
  <c r="I8" i="50"/>
  <c r="T8" i="50"/>
  <c r="F8" i="50"/>
  <c r="P31" i="50"/>
  <c r="K31" i="50"/>
  <c r="J31" i="50"/>
  <c r="I31" i="50"/>
  <c r="T31" i="50"/>
  <c r="F31" i="50"/>
  <c r="G31" i="50"/>
  <c r="P29" i="50"/>
  <c r="I29" i="50"/>
  <c r="T29" i="50"/>
  <c r="F29" i="50"/>
  <c r="G29" i="50"/>
  <c r="P27" i="50"/>
  <c r="I27" i="50"/>
  <c r="T27" i="50"/>
  <c r="F27" i="50"/>
  <c r="G27" i="50"/>
  <c r="P26" i="50"/>
  <c r="K26" i="50"/>
  <c r="J26" i="50"/>
  <c r="I26" i="50"/>
  <c r="T26" i="50"/>
  <c r="F26" i="50"/>
  <c r="G26" i="50"/>
  <c r="P24" i="50"/>
  <c r="K24" i="50"/>
  <c r="J24" i="50"/>
  <c r="I24" i="50"/>
  <c r="T24" i="50"/>
  <c r="F24" i="50"/>
  <c r="G24" i="50"/>
  <c r="P23" i="50"/>
  <c r="K23" i="50"/>
  <c r="J23" i="50"/>
  <c r="I23" i="50"/>
  <c r="T23" i="50"/>
  <c r="F23" i="50"/>
  <c r="G23" i="50"/>
  <c r="P22" i="50"/>
  <c r="K22" i="50"/>
  <c r="J22" i="50"/>
  <c r="I22" i="50"/>
  <c r="T22" i="50"/>
  <c r="F22" i="50"/>
  <c r="G22" i="50"/>
  <c r="P21" i="50"/>
  <c r="K21" i="50"/>
  <c r="J21" i="50"/>
  <c r="I21" i="50"/>
  <c r="T21" i="50"/>
  <c r="F21" i="50"/>
  <c r="G21" i="50"/>
  <c r="P19" i="50"/>
  <c r="K19" i="50"/>
  <c r="J19" i="50"/>
  <c r="I19" i="50"/>
  <c r="T19" i="50"/>
  <c r="F19" i="50"/>
  <c r="G19" i="50"/>
  <c r="P18" i="50"/>
  <c r="K18" i="50"/>
  <c r="J18" i="50"/>
  <c r="I18" i="50"/>
  <c r="T18" i="50"/>
  <c r="F18" i="50"/>
  <c r="G18" i="50"/>
  <c r="P17" i="50"/>
  <c r="K17" i="50"/>
  <c r="J17" i="50"/>
  <c r="I17" i="50"/>
  <c r="T17" i="50"/>
  <c r="F17" i="50"/>
  <c r="G17" i="50"/>
  <c r="P16" i="50"/>
  <c r="K16" i="50"/>
  <c r="J16" i="50"/>
  <c r="I16" i="50"/>
  <c r="T16" i="50"/>
  <c r="F16" i="50"/>
  <c r="G16" i="50"/>
  <c r="P15" i="50"/>
  <c r="K15" i="50"/>
  <c r="J15" i="50"/>
  <c r="I15" i="50"/>
  <c r="T15" i="50"/>
  <c r="F15" i="50"/>
  <c r="G15" i="50"/>
  <c r="P14" i="50"/>
  <c r="K14" i="50"/>
  <c r="J14" i="50"/>
  <c r="I14" i="50"/>
  <c r="T14" i="50"/>
  <c r="F14" i="50"/>
  <c r="G14" i="50"/>
  <c r="P13" i="50"/>
  <c r="K13" i="50"/>
  <c r="J13" i="50"/>
  <c r="I13" i="50"/>
  <c r="T13" i="50"/>
  <c r="F13" i="50"/>
  <c r="G13" i="50"/>
  <c r="P10" i="50"/>
  <c r="K10" i="50"/>
  <c r="J10" i="50"/>
  <c r="I10" i="50"/>
  <c r="T10" i="50"/>
  <c r="F10" i="50"/>
  <c r="G10" i="50"/>
  <c r="P9" i="50"/>
  <c r="K9" i="50"/>
  <c r="J9" i="50"/>
  <c r="I9" i="50"/>
  <c r="T9" i="50"/>
  <c r="F9" i="50"/>
  <c r="G9" i="50"/>
  <c r="P7" i="50"/>
  <c r="K7" i="50"/>
  <c r="J7" i="50"/>
  <c r="I7" i="50"/>
  <c r="T7" i="50"/>
  <c r="F7" i="50"/>
  <c r="G7" i="50"/>
  <c r="P6" i="50"/>
  <c r="K6" i="50"/>
  <c r="J6" i="50"/>
  <c r="I6" i="50"/>
  <c r="T6" i="50"/>
  <c r="F6" i="50"/>
  <c r="G6" i="50"/>
  <c r="P5" i="50"/>
  <c r="I5" i="50"/>
  <c r="T5" i="50"/>
  <c r="F5" i="50"/>
  <c r="G5" i="50"/>
  <c r="U117" i="50"/>
  <c r="T117" i="50"/>
  <c r="P117" i="50"/>
  <c r="F117" i="50"/>
  <c r="G117" i="50"/>
  <c r="U111" i="50"/>
  <c r="T111" i="50"/>
  <c r="P111" i="50"/>
  <c r="F111" i="50"/>
  <c r="G111" i="50"/>
  <c r="U66" i="50"/>
  <c r="F66" i="50"/>
  <c r="G66" i="50"/>
  <c r="I66" i="50"/>
  <c r="U133" i="50"/>
  <c r="P133" i="50"/>
  <c r="K133" i="50"/>
  <c r="J133" i="50"/>
  <c r="I133" i="50"/>
  <c r="T133" i="50"/>
  <c r="F133" i="50"/>
  <c r="G133" i="50"/>
  <c r="U92" i="50"/>
  <c r="F92" i="50"/>
  <c r="G92" i="50"/>
  <c r="I92" i="50"/>
  <c r="U74" i="50"/>
  <c r="F74" i="50"/>
  <c r="G74" i="50"/>
  <c r="I74" i="50"/>
  <c r="U93" i="50"/>
  <c r="P93" i="50"/>
  <c r="K93" i="50"/>
  <c r="J93" i="50"/>
  <c r="I93" i="50"/>
  <c r="T93" i="50"/>
  <c r="F93" i="50"/>
  <c r="G93" i="50"/>
  <c r="U105" i="50"/>
  <c r="P105" i="50"/>
  <c r="K105" i="50"/>
  <c r="J105" i="50"/>
  <c r="I105" i="50"/>
  <c r="T105" i="50"/>
  <c r="F105" i="50"/>
  <c r="G105" i="50"/>
  <c r="U96" i="50"/>
  <c r="F96" i="50"/>
  <c r="G96" i="50"/>
  <c r="I96" i="50"/>
  <c r="U12" i="50"/>
  <c r="P12" i="50"/>
  <c r="I12" i="50"/>
  <c r="T12" i="50"/>
  <c r="F12" i="50"/>
  <c r="J12" i="50"/>
  <c r="U81" i="50"/>
  <c r="I81" i="50"/>
  <c r="P81" i="50"/>
  <c r="F81" i="50"/>
  <c r="U82" i="50"/>
  <c r="F82" i="50"/>
  <c r="I82" i="50"/>
  <c r="U33" i="50"/>
  <c r="I33" i="50"/>
  <c r="F33" i="50"/>
  <c r="G33" i="50"/>
  <c r="U32" i="50"/>
  <c r="F32" i="50"/>
  <c r="I32" i="50"/>
  <c r="U129" i="50"/>
  <c r="I129" i="50"/>
  <c r="F129" i="50"/>
  <c r="G129" i="50"/>
  <c r="U11" i="50"/>
  <c r="P11" i="50"/>
  <c r="I11" i="50"/>
  <c r="T11" i="50"/>
  <c r="F11" i="50"/>
  <c r="G11" i="50"/>
  <c r="U51" i="50"/>
  <c r="F51" i="50"/>
  <c r="I51" i="50"/>
  <c r="U52" i="50"/>
  <c r="I52" i="50"/>
  <c r="P52" i="50"/>
  <c r="U44" i="50"/>
  <c r="F44" i="50"/>
  <c r="I44" i="50"/>
  <c r="U124" i="50"/>
  <c r="F124" i="50"/>
  <c r="I124" i="50"/>
  <c r="U53" i="50"/>
  <c r="F53" i="50"/>
  <c r="I53" i="50"/>
  <c r="U89" i="50"/>
  <c r="F89" i="50"/>
  <c r="G89" i="50"/>
  <c r="I89" i="50"/>
  <c r="U61" i="50"/>
  <c r="P61" i="50"/>
  <c r="I61" i="50"/>
  <c r="T61" i="50"/>
  <c r="U119" i="50"/>
  <c r="F119" i="50"/>
  <c r="I119" i="50"/>
  <c r="U91" i="50"/>
  <c r="P91" i="50"/>
  <c r="I91" i="50"/>
  <c r="T91" i="50"/>
  <c r="U126" i="50"/>
  <c r="F126" i="50"/>
  <c r="G126" i="50"/>
  <c r="I126" i="50"/>
  <c r="U121" i="50"/>
  <c r="F121" i="50"/>
  <c r="G121" i="50"/>
  <c r="I121" i="50"/>
  <c r="A3" i="50"/>
  <c r="U6" i="49"/>
  <c r="U7" i="49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4" i="49"/>
  <c r="U26" i="49"/>
  <c r="U25" i="49"/>
  <c r="U27" i="49"/>
  <c r="U28" i="49"/>
  <c r="U29" i="49"/>
  <c r="U30" i="49"/>
  <c r="U31" i="49"/>
  <c r="U23" i="49"/>
  <c r="U5" i="49"/>
  <c r="T131" i="49"/>
  <c r="T132" i="49"/>
  <c r="T133" i="49"/>
  <c r="T134" i="49"/>
  <c r="T135" i="49"/>
  <c r="T136" i="49"/>
  <c r="T137" i="49"/>
  <c r="T138" i="49"/>
  <c r="T139" i="49"/>
  <c r="T140" i="49"/>
  <c r="T141" i="49"/>
  <c r="T142" i="49"/>
  <c r="T143" i="49"/>
  <c r="T29" i="49"/>
  <c r="T30" i="49"/>
  <c r="T31" i="49"/>
  <c r="T123" i="49"/>
  <c r="T124" i="49"/>
  <c r="T125" i="49"/>
  <c r="T126" i="49"/>
  <c r="T127" i="49"/>
  <c r="T128" i="49"/>
  <c r="T129" i="49"/>
  <c r="T130" i="49"/>
  <c r="I7" i="49"/>
  <c r="P7" i="49"/>
  <c r="I9" i="49"/>
  <c r="P9" i="49"/>
  <c r="I14" i="49"/>
  <c r="P14" i="49"/>
  <c r="F21" i="49"/>
  <c r="I21" i="49"/>
  <c r="P21" i="49"/>
  <c r="F16" i="49"/>
  <c r="I16" i="49"/>
  <c r="P16" i="49"/>
  <c r="F23" i="49"/>
  <c r="G23" i="49"/>
  <c r="F85" i="49"/>
  <c r="G85" i="49"/>
  <c r="F26" i="49"/>
  <c r="G26" i="49"/>
  <c r="F115" i="49"/>
  <c r="G115" i="49"/>
  <c r="F15" i="49"/>
  <c r="G15" i="49"/>
  <c r="I15" i="49"/>
  <c r="J15" i="49"/>
  <c r="F27" i="49"/>
  <c r="G27" i="49"/>
  <c r="F8" i="49"/>
  <c r="G8" i="49"/>
  <c r="I8" i="49"/>
  <c r="K8" i="49"/>
  <c r="F68" i="49"/>
  <c r="G68" i="49"/>
  <c r="F5" i="49"/>
  <c r="G5" i="49"/>
  <c r="I5" i="49"/>
  <c r="F6" i="49"/>
  <c r="G6" i="49"/>
  <c r="I6" i="49"/>
  <c r="F92" i="49"/>
  <c r="G92" i="49"/>
  <c r="F58" i="49"/>
  <c r="G58" i="49"/>
  <c r="F97" i="49"/>
  <c r="G97" i="49"/>
  <c r="F121" i="49"/>
  <c r="G121" i="49"/>
  <c r="F22" i="49"/>
  <c r="F63" i="49"/>
  <c r="G63" i="49"/>
  <c r="F19" i="49"/>
  <c r="G19" i="49"/>
  <c r="I19" i="49"/>
  <c r="P19" i="49"/>
  <c r="I72" i="49"/>
  <c r="T72" i="49"/>
  <c r="I23" i="49"/>
  <c r="T23" i="49"/>
  <c r="I85" i="49"/>
  <c r="T85" i="49"/>
  <c r="I26" i="49"/>
  <c r="T26" i="49"/>
  <c r="I115" i="49"/>
  <c r="T115" i="49"/>
  <c r="I27" i="49"/>
  <c r="T27" i="49"/>
  <c r="I68" i="49"/>
  <c r="T68" i="49"/>
  <c r="I92" i="49"/>
  <c r="T92" i="49"/>
  <c r="I58" i="49"/>
  <c r="T58" i="49"/>
  <c r="I97" i="49"/>
  <c r="T97" i="49"/>
  <c r="I121" i="49"/>
  <c r="T121" i="49"/>
  <c r="I22" i="49"/>
  <c r="K22" i="49"/>
  <c r="I63" i="49"/>
  <c r="T63" i="49"/>
  <c r="P23" i="49"/>
  <c r="P72" i="49"/>
  <c r="P122" i="49"/>
  <c r="K122" i="49"/>
  <c r="J122" i="49"/>
  <c r="I122" i="49"/>
  <c r="T122" i="49"/>
  <c r="F122" i="49"/>
  <c r="G122" i="49"/>
  <c r="P120" i="49"/>
  <c r="K120" i="49"/>
  <c r="J120" i="49"/>
  <c r="I120" i="49"/>
  <c r="T120" i="49"/>
  <c r="F120" i="49"/>
  <c r="G120" i="49"/>
  <c r="P119" i="49"/>
  <c r="K119" i="49"/>
  <c r="J119" i="49"/>
  <c r="I119" i="49"/>
  <c r="T119" i="49"/>
  <c r="F119" i="49"/>
  <c r="G119" i="49"/>
  <c r="P28" i="49"/>
  <c r="K28" i="49"/>
  <c r="J28" i="49"/>
  <c r="I28" i="49"/>
  <c r="T28" i="49"/>
  <c r="F28" i="49"/>
  <c r="G28" i="49"/>
  <c r="P118" i="49"/>
  <c r="K118" i="49"/>
  <c r="J118" i="49"/>
  <c r="I118" i="49"/>
  <c r="T118" i="49"/>
  <c r="F118" i="49"/>
  <c r="G118" i="49"/>
  <c r="P130" i="49"/>
  <c r="F130" i="49"/>
  <c r="G130" i="49"/>
  <c r="F17" i="49"/>
  <c r="G17" i="49"/>
  <c r="I17" i="49"/>
  <c r="P117" i="49"/>
  <c r="K117" i="49"/>
  <c r="J117" i="49"/>
  <c r="I117" i="49"/>
  <c r="T117" i="49"/>
  <c r="F117" i="49"/>
  <c r="G117" i="49"/>
  <c r="F12" i="49"/>
  <c r="G12" i="49"/>
  <c r="I12" i="49"/>
  <c r="P129" i="49"/>
  <c r="F129" i="49"/>
  <c r="G129" i="49"/>
  <c r="P116" i="49"/>
  <c r="K116" i="49"/>
  <c r="J116" i="49"/>
  <c r="I116" i="49"/>
  <c r="T116" i="49"/>
  <c r="F116" i="49"/>
  <c r="G116" i="49"/>
  <c r="P114" i="49"/>
  <c r="K114" i="49"/>
  <c r="J114" i="49"/>
  <c r="I114" i="49"/>
  <c r="T114" i="49"/>
  <c r="F114" i="49"/>
  <c r="G114" i="49"/>
  <c r="P113" i="49"/>
  <c r="K113" i="49"/>
  <c r="J113" i="49"/>
  <c r="I113" i="49"/>
  <c r="T113" i="49"/>
  <c r="F113" i="49"/>
  <c r="G113" i="49"/>
  <c r="P112" i="49"/>
  <c r="K112" i="49"/>
  <c r="J112" i="49"/>
  <c r="I112" i="49"/>
  <c r="T112" i="49"/>
  <c r="F112" i="49"/>
  <c r="G112" i="49"/>
  <c r="P111" i="49"/>
  <c r="K111" i="49"/>
  <c r="J111" i="49"/>
  <c r="I111" i="49"/>
  <c r="T111" i="49"/>
  <c r="F111" i="49"/>
  <c r="G111" i="49"/>
  <c r="P110" i="49"/>
  <c r="J110" i="49"/>
  <c r="I110" i="49"/>
  <c r="T110" i="49"/>
  <c r="F110" i="49"/>
  <c r="G110" i="49"/>
  <c r="P109" i="49"/>
  <c r="K109" i="49"/>
  <c r="J109" i="49"/>
  <c r="I109" i="49"/>
  <c r="T109" i="49"/>
  <c r="F109" i="49"/>
  <c r="G109" i="49"/>
  <c r="P128" i="49"/>
  <c r="F128" i="49"/>
  <c r="G128" i="49"/>
  <c r="P108" i="49"/>
  <c r="K108" i="49"/>
  <c r="J108" i="49"/>
  <c r="I108" i="49"/>
  <c r="T108" i="49"/>
  <c r="F108" i="49"/>
  <c r="G108" i="49"/>
  <c r="P107" i="49"/>
  <c r="K107" i="49"/>
  <c r="J107" i="49"/>
  <c r="I107" i="49"/>
  <c r="T107" i="49"/>
  <c r="F107" i="49"/>
  <c r="G107" i="49"/>
  <c r="P106" i="49"/>
  <c r="K106" i="49"/>
  <c r="J106" i="49"/>
  <c r="I106" i="49"/>
  <c r="T106" i="49"/>
  <c r="F106" i="49"/>
  <c r="G106" i="49"/>
  <c r="P105" i="49"/>
  <c r="I105" i="49"/>
  <c r="T105" i="49"/>
  <c r="F105" i="49"/>
  <c r="G105" i="49"/>
  <c r="P104" i="49"/>
  <c r="K104" i="49"/>
  <c r="J104" i="49"/>
  <c r="I104" i="49"/>
  <c r="T104" i="49"/>
  <c r="F104" i="49"/>
  <c r="G104" i="49"/>
  <c r="P103" i="49"/>
  <c r="K103" i="49"/>
  <c r="J103" i="49"/>
  <c r="I103" i="49"/>
  <c r="T103" i="49"/>
  <c r="F103" i="49"/>
  <c r="G103" i="49"/>
  <c r="P31" i="49"/>
  <c r="F31" i="49"/>
  <c r="G31" i="49"/>
  <c r="P102" i="49"/>
  <c r="K102" i="49"/>
  <c r="J102" i="49"/>
  <c r="I102" i="49"/>
  <c r="T102" i="49"/>
  <c r="F102" i="49"/>
  <c r="G102" i="49"/>
  <c r="P101" i="49"/>
  <c r="K101" i="49"/>
  <c r="J101" i="49"/>
  <c r="I101" i="49"/>
  <c r="T101" i="49"/>
  <c r="F101" i="49"/>
  <c r="G101" i="49"/>
  <c r="P100" i="49"/>
  <c r="K100" i="49"/>
  <c r="J100" i="49"/>
  <c r="I100" i="49"/>
  <c r="T100" i="49"/>
  <c r="F100" i="49"/>
  <c r="G100" i="49"/>
  <c r="P99" i="49"/>
  <c r="K99" i="49"/>
  <c r="J99" i="49"/>
  <c r="I99" i="49"/>
  <c r="T99" i="49"/>
  <c r="F99" i="49"/>
  <c r="G99" i="49"/>
  <c r="P98" i="49"/>
  <c r="K98" i="49"/>
  <c r="J98" i="49"/>
  <c r="I98" i="49"/>
  <c r="T98" i="49"/>
  <c r="F98" i="49"/>
  <c r="G98" i="49"/>
  <c r="P96" i="49"/>
  <c r="K96" i="49"/>
  <c r="J96" i="49"/>
  <c r="I96" i="49"/>
  <c r="T96" i="49"/>
  <c r="F96" i="49"/>
  <c r="G96" i="49"/>
  <c r="P95" i="49"/>
  <c r="K95" i="49"/>
  <c r="J95" i="49"/>
  <c r="I95" i="49"/>
  <c r="T95" i="49"/>
  <c r="F95" i="49"/>
  <c r="G95" i="49"/>
  <c r="P94" i="49"/>
  <c r="K94" i="49"/>
  <c r="J94" i="49"/>
  <c r="I94" i="49"/>
  <c r="T94" i="49"/>
  <c r="F94" i="49"/>
  <c r="G94" i="49"/>
  <c r="P93" i="49"/>
  <c r="K93" i="49"/>
  <c r="J93" i="49"/>
  <c r="I93" i="49"/>
  <c r="T93" i="49"/>
  <c r="F93" i="49"/>
  <c r="G93" i="49"/>
  <c r="F10" i="49"/>
  <c r="G10" i="49"/>
  <c r="I10" i="49"/>
  <c r="P25" i="49"/>
  <c r="K25" i="49"/>
  <c r="J25" i="49"/>
  <c r="I25" i="49"/>
  <c r="T25" i="49"/>
  <c r="F25" i="49"/>
  <c r="G25" i="49"/>
  <c r="P127" i="49"/>
  <c r="F127" i="49"/>
  <c r="G127" i="49"/>
  <c r="P91" i="49"/>
  <c r="K91" i="49"/>
  <c r="J91" i="49"/>
  <c r="I91" i="49"/>
  <c r="T91" i="49"/>
  <c r="F91" i="49"/>
  <c r="G91" i="49"/>
  <c r="P90" i="49"/>
  <c r="K90" i="49"/>
  <c r="J90" i="49"/>
  <c r="I90" i="49"/>
  <c r="T90" i="49"/>
  <c r="F90" i="49"/>
  <c r="G90" i="49"/>
  <c r="P89" i="49"/>
  <c r="K89" i="49"/>
  <c r="J89" i="49"/>
  <c r="I89" i="49"/>
  <c r="T89" i="49"/>
  <c r="F89" i="49"/>
  <c r="G89" i="49"/>
  <c r="P88" i="49"/>
  <c r="K88" i="49"/>
  <c r="J88" i="49"/>
  <c r="I88" i="49"/>
  <c r="T88" i="49"/>
  <c r="F88" i="49"/>
  <c r="G88" i="49"/>
  <c r="P87" i="49"/>
  <c r="K87" i="49"/>
  <c r="J87" i="49"/>
  <c r="I87" i="49"/>
  <c r="T87" i="49"/>
  <c r="F87" i="49"/>
  <c r="G87" i="49"/>
  <c r="P30" i="49"/>
  <c r="F30" i="49"/>
  <c r="G30" i="49"/>
  <c r="P126" i="49"/>
  <c r="F126" i="49"/>
  <c r="G126" i="49"/>
  <c r="P86" i="49"/>
  <c r="K86" i="49"/>
  <c r="J86" i="49"/>
  <c r="I86" i="49"/>
  <c r="T86" i="49"/>
  <c r="F86" i="49"/>
  <c r="G86" i="49"/>
  <c r="F18" i="49"/>
  <c r="G18" i="49"/>
  <c r="I18" i="49"/>
  <c r="T18" i="49"/>
  <c r="P84" i="49"/>
  <c r="K84" i="49"/>
  <c r="J84" i="49"/>
  <c r="I84" i="49"/>
  <c r="T84" i="49"/>
  <c r="F84" i="49"/>
  <c r="G84" i="49"/>
  <c r="P83" i="49"/>
  <c r="K83" i="49"/>
  <c r="J83" i="49"/>
  <c r="I83" i="49"/>
  <c r="T83" i="49"/>
  <c r="F83" i="49"/>
  <c r="G83" i="49"/>
  <c r="P82" i="49"/>
  <c r="K82" i="49"/>
  <c r="J82" i="49"/>
  <c r="I82" i="49"/>
  <c r="T82" i="49"/>
  <c r="F82" i="49"/>
  <c r="G82" i="49"/>
  <c r="P81" i="49"/>
  <c r="K81" i="49"/>
  <c r="J81" i="49"/>
  <c r="I81" i="49"/>
  <c r="T81" i="49"/>
  <c r="F81" i="49"/>
  <c r="G81" i="49"/>
  <c r="P80" i="49"/>
  <c r="K80" i="49"/>
  <c r="J80" i="49"/>
  <c r="I80" i="49"/>
  <c r="T80" i="49"/>
  <c r="F80" i="49"/>
  <c r="G80" i="49"/>
  <c r="P79" i="49"/>
  <c r="K79" i="49"/>
  <c r="J79" i="49"/>
  <c r="I79" i="49"/>
  <c r="T79" i="49"/>
  <c r="F79" i="49"/>
  <c r="G79" i="49"/>
  <c r="P78" i="49"/>
  <c r="K78" i="49"/>
  <c r="J78" i="49"/>
  <c r="I78" i="49"/>
  <c r="T78" i="49"/>
  <c r="F78" i="49"/>
  <c r="G78" i="49"/>
  <c r="P77" i="49"/>
  <c r="K77" i="49"/>
  <c r="J77" i="49"/>
  <c r="I77" i="49"/>
  <c r="T77" i="49"/>
  <c r="F77" i="49"/>
  <c r="G77" i="49"/>
  <c r="P76" i="49"/>
  <c r="K76" i="49"/>
  <c r="J76" i="49"/>
  <c r="I76" i="49"/>
  <c r="T76" i="49"/>
  <c r="F76" i="49"/>
  <c r="G76" i="49"/>
  <c r="P75" i="49"/>
  <c r="K75" i="49"/>
  <c r="J75" i="49"/>
  <c r="I75" i="49"/>
  <c r="T75" i="49"/>
  <c r="F75" i="49"/>
  <c r="G75" i="49"/>
  <c r="P74" i="49"/>
  <c r="K74" i="49"/>
  <c r="J74" i="49"/>
  <c r="I74" i="49"/>
  <c r="T74" i="49"/>
  <c r="F74" i="49"/>
  <c r="G74" i="49"/>
  <c r="P125" i="49"/>
  <c r="F125" i="49"/>
  <c r="G125" i="49"/>
  <c r="P73" i="49"/>
  <c r="K73" i="49"/>
  <c r="J73" i="49"/>
  <c r="I73" i="49"/>
  <c r="T73" i="49"/>
  <c r="F73" i="49"/>
  <c r="G73" i="49"/>
  <c r="P124" i="49"/>
  <c r="F124" i="49"/>
  <c r="G124" i="49"/>
  <c r="P71" i="49"/>
  <c r="K71" i="49"/>
  <c r="J71" i="49"/>
  <c r="I71" i="49"/>
  <c r="T71" i="49"/>
  <c r="F71" i="49"/>
  <c r="G71" i="49"/>
  <c r="P70" i="49"/>
  <c r="K70" i="49"/>
  <c r="J70" i="49"/>
  <c r="I70" i="49"/>
  <c r="T70" i="49"/>
  <c r="F70" i="49"/>
  <c r="G70" i="49"/>
  <c r="P69" i="49"/>
  <c r="K69" i="49"/>
  <c r="J69" i="49"/>
  <c r="I69" i="49"/>
  <c r="T69" i="49"/>
  <c r="F69" i="49"/>
  <c r="G69" i="49"/>
  <c r="P67" i="49"/>
  <c r="K67" i="49"/>
  <c r="J67" i="49"/>
  <c r="I67" i="49"/>
  <c r="T67" i="49"/>
  <c r="F67" i="49"/>
  <c r="G67" i="49"/>
  <c r="P66" i="49"/>
  <c r="K66" i="49"/>
  <c r="J66" i="49"/>
  <c r="I66" i="49"/>
  <c r="T66" i="49"/>
  <c r="F66" i="49"/>
  <c r="G66" i="49"/>
  <c r="P65" i="49"/>
  <c r="K65" i="49"/>
  <c r="J65" i="49"/>
  <c r="I65" i="49"/>
  <c r="T65" i="49"/>
  <c r="F65" i="49"/>
  <c r="G65" i="49"/>
  <c r="P64" i="49"/>
  <c r="K64" i="49"/>
  <c r="J64" i="49"/>
  <c r="I64" i="49"/>
  <c r="T64" i="49"/>
  <c r="F64" i="49"/>
  <c r="G64" i="49"/>
  <c r="F11" i="49"/>
  <c r="G11" i="49"/>
  <c r="I11" i="49"/>
  <c r="P62" i="49"/>
  <c r="K62" i="49"/>
  <c r="J62" i="49"/>
  <c r="I62" i="49"/>
  <c r="T62" i="49"/>
  <c r="F62" i="49"/>
  <c r="G62" i="49"/>
  <c r="P61" i="49"/>
  <c r="K61" i="49"/>
  <c r="J61" i="49"/>
  <c r="I61" i="49"/>
  <c r="T61" i="49"/>
  <c r="F61" i="49"/>
  <c r="G61" i="49"/>
  <c r="F13" i="49"/>
  <c r="G13" i="49"/>
  <c r="I13" i="49"/>
  <c r="K13" i="49"/>
  <c r="P60" i="49"/>
  <c r="K60" i="49"/>
  <c r="J60" i="49"/>
  <c r="I60" i="49"/>
  <c r="T60" i="49"/>
  <c r="F60" i="49"/>
  <c r="G60" i="49"/>
  <c r="P59" i="49"/>
  <c r="K59" i="49"/>
  <c r="J59" i="49"/>
  <c r="I59" i="49"/>
  <c r="T59" i="49"/>
  <c r="F59" i="49"/>
  <c r="G59" i="49"/>
  <c r="P57" i="49"/>
  <c r="K57" i="49"/>
  <c r="J57" i="49"/>
  <c r="I57" i="49"/>
  <c r="T57" i="49"/>
  <c r="F57" i="49"/>
  <c r="G57" i="49"/>
  <c r="P56" i="49"/>
  <c r="K56" i="49"/>
  <c r="J56" i="49"/>
  <c r="I56" i="49"/>
  <c r="T56" i="49"/>
  <c r="F56" i="49"/>
  <c r="G56" i="49"/>
  <c r="P29" i="49"/>
  <c r="F29" i="49"/>
  <c r="G29" i="49"/>
  <c r="P55" i="49"/>
  <c r="K55" i="49"/>
  <c r="J55" i="49"/>
  <c r="I55" i="49"/>
  <c r="T55" i="49"/>
  <c r="F55" i="49"/>
  <c r="G55" i="49"/>
  <c r="P54" i="49"/>
  <c r="K54" i="49"/>
  <c r="J54" i="49"/>
  <c r="I54" i="49"/>
  <c r="T54" i="49"/>
  <c r="F54" i="49"/>
  <c r="G54" i="49"/>
  <c r="P53" i="49"/>
  <c r="K53" i="49"/>
  <c r="J53" i="49"/>
  <c r="I53" i="49"/>
  <c r="T53" i="49"/>
  <c r="F53" i="49"/>
  <c r="G53" i="49"/>
  <c r="F20" i="49"/>
  <c r="G20" i="49"/>
  <c r="I20" i="49"/>
  <c r="J20" i="49"/>
  <c r="P52" i="49"/>
  <c r="K52" i="49"/>
  <c r="J52" i="49"/>
  <c r="I52" i="49"/>
  <c r="T52" i="49"/>
  <c r="F52" i="49"/>
  <c r="G52" i="49"/>
  <c r="P51" i="49"/>
  <c r="K51" i="49"/>
  <c r="J51" i="49"/>
  <c r="I51" i="49"/>
  <c r="T51" i="49"/>
  <c r="F51" i="49"/>
  <c r="G51" i="49"/>
  <c r="P24" i="49"/>
  <c r="K24" i="49"/>
  <c r="J24" i="49"/>
  <c r="I24" i="49"/>
  <c r="T24" i="49"/>
  <c r="F24" i="49"/>
  <c r="G24" i="49"/>
  <c r="P50" i="49"/>
  <c r="I50" i="49"/>
  <c r="T50" i="49"/>
  <c r="F50" i="49"/>
  <c r="G50" i="49"/>
  <c r="P49" i="49"/>
  <c r="I49" i="49"/>
  <c r="T49" i="49"/>
  <c r="F49" i="49"/>
  <c r="G49" i="49"/>
  <c r="P48" i="49"/>
  <c r="K48" i="49"/>
  <c r="J48" i="49"/>
  <c r="I48" i="49"/>
  <c r="T48" i="49"/>
  <c r="F48" i="49"/>
  <c r="G48" i="49"/>
  <c r="P47" i="49"/>
  <c r="K47" i="49"/>
  <c r="J47" i="49"/>
  <c r="I47" i="49"/>
  <c r="T47" i="49"/>
  <c r="F47" i="49"/>
  <c r="G47" i="49"/>
  <c r="P46" i="49"/>
  <c r="K46" i="49"/>
  <c r="J46" i="49"/>
  <c r="I46" i="49"/>
  <c r="T46" i="49"/>
  <c r="F46" i="49"/>
  <c r="G46" i="49"/>
  <c r="P45" i="49"/>
  <c r="K45" i="49"/>
  <c r="J45" i="49"/>
  <c r="I45" i="49"/>
  <c r="T45" i="49"/>
  <c r="F45" i="49"/>
  <c r="G45" i="49"/>
  <c r="P44" i="49"/>
  <c r="K44" i="49"/>
  <c r="J44" i="49"/>
  <c r="I44" i="49"/>
  <c r="T44" i="49"/>
  <c r="F44" i="49"/>
  <c r="G44" i="49"/>
  <c r="P123" i="49"/>
  <c r="F123" i="49"/>
  <c r="G123" i="49"/>
  <c r="P43" i="49"/>
  <c r="K43" i="49"/>
  <c r="J43" i="49"/>
  <c r="I43" i="49"/>
  <c r="T43" i="49"/>
  <c r="F43" i="49"/>
  <c r="G43" i="49"/>
  <c r="P42" i="49"/>
  <c r="K42" i="49"/>
  <c r="J42" i="49"/>
  <c r="I42" i="49"/>
  <c r="T42" i="49"/>
  <c r="F42" i="49"/>
  <c r="G42" i="49"/>
  <c r="P41" i="49"/>
  <c r="K41" i="49"/>
  <c r="J41" i="49"/>
  <c r="I41" i="49"/>
  <c r="T41" i="49"/>
  <c r="F41" i="49"/>
  <c r="G41" i="49"/>
  <c r="P40" i="49"/>
  <c r="K40" i="49"/>
  <c r="J40" i="49"/>
  <c r="I40" i="49"/>
  <c r="T40" i="49"/>
  <c r="F40" i="49"/>
  <c r="G40" i="49"/>
  <c r="P39" i="49"/>
  <c r="K39" i="49"/>
  <c r="J39" i="49"/>
  <c r="I39" i="49"/>
  <c r="T39" i="49"/>
  <c r="F39" i="49"/>
  <c r="G39" i="49"/>
  <c r="P38" i="49"/>
  <c r="K38" i="49"/>
  <c r="J38" i="49"/>
  <c r="I38" i="49"/>
  <c r="T38" i="49"/>
  <c r="F38" i="49"/>
  <c r="G38" i="49"/>
  <c r="P37" i="49"/>
  <c r="K37" i="49"/>
  <c r="J37" i="49"/>
  <c r="I37" i="49"/>
  <c r="T37" i="49"/>
  <c r="F37" i="49"/>
  <c r="G37" i="49"/>
  <c r="P36" i="49"/>
  <c r="K36" i="49"/>
  <c r="J36" i="49"/>
  <c r="I36" i="49"/>
  <c r="T36" i="49"/>
  <c r="F36" i="49"/>
  <c r="G36" i="49"/>
  <c r="P35" i="49"/>
  <c r="K35" i="49"/>
  <c r="J35" i="49"/>
  <c r="I35" i="49"/>
  <c r="T35" i="49"/>
  <c r="F35" i="49"/>
  <c r="G35" i="49"/>
  <c r="P34" i="49"/>
  <c r="K34" i="49"/>
  <c r="J34" i="49"/>
  <c r="I34" i="49"/>
  <c r="T34" i="49"/>
  <c r="F34" i="49"/>
  <c r="G34" i="49"/>
  <c r="P33" i="49"/>
  <c r="K33" i="49"/>
  <c r="J33" i="49"/>
  <c r="I33" i="49"/>
  <c r="T33" i="49"/>
  <c r="F33" i="49"/>
  <c r="P32" i="49"/>
  <c r="I32" i="49"/>
  <c r="T32" i="49"/>
  <c r="F32" i="49"/>
  <c r="P58" i="49"/>
  <c r="P115" i="49"/>
  <c r="P85" i="49"/>
  <c r="F72" i="49"/>
  <c r="G72" i="49"/>
  <c r="A3" i="49"/>
  <c r="I14" i="48"/>
  <c r="P14" i="48"/>
  <c r="I9" i="48"/>
  <c r="P9" i="48"/>
  <c r="I7" i="48"/>
  <c r="P7" i="48"/>
  <c r="I17" i="48"/>
  <c r="P17" i="48"/>
  <c r="F10" i="48"/>
  <c r="G10" i="48"/>
  <c r="I10" i="48"/>
  <c r="J10" i="48"/>
  <c r="F20" i="48"/>
  <c r="G20" i="48"/>
  <c r="I20" i="48"/>
  <c r="P20" i="48"/>
  <c r="F75" i="48"/>
  <c r="G75" i="48"/>
  <c r="F73" i="48"/>
  <c r="G73" i="48"/>
  <c r="F99" i="48"/>
  <c r="G99" i="48"/>
  <c r="F121" i="48"/>
  <c r="G121" i="48"/>
  <c r="F16" i="48"/>
  <c r="G16" i="48"/>
  <c r="I16" i="48"/>
  <c r="K16" i="48"/>
  <c r="F113" i="48"/>
  <c r="G113" i="48"/>
  <c r="F135" i="48"/>
  <c r="G135" i="48"/>
  <c r="F37" i="48"/>
  <c r="G37" i="48"/>
  <c r="F6" i="48"/>
  <c r="G6" i="48"/>
  <c r="I6" i="48"/>
  <c r="F133" i="48"/>
  <c r="G133" i="48"/>
  <c r="F15" i="48"/>
  <c r="G15" i="48"/>
  <c r="I15" i="48"/>
  <c r="J15" i="48"/>
  <c r="F92" i="48"/>
  <c r="G92" i="48"/>
  <c r="F12" i="48"/>
  <c r="G12" i="48"/>
  <c r="I12" i="48"/>
  <c r="K12" i="48"/>
  <c r="F13" i="48"/>
  <c r="G13" i="48"/>
  <c r="I13" i="48"/>
  <c r="F55" i="48"/>
  <c r="G55" i="48"/>
  <c r="F91" i="48"/>
  <c r="G91" i="48"/>
  <c r="F130" i="48"/>
  <c r="G130" i="48"/>
  <c r="F19" i="48"/>
  <c r="G19" i="48"/>
  <c r="I19" i="48"/>
  <c r="K19" i="48"/>
  <c r="P141" i="48"/>
  <c r="K141" i="48"/>
  <c r="J141" i="48"/>
  <c r="I141" i="48"/>
  <c r="F141" i="48"/>
  <c r="G141" i="48"/>
  <c r="P140" i="48"/>
  <c r="K140" i="48"/>
  <c r="J140" i="48"/>
  <c r="I140" i="48"/>
  <c r="F140" i="48"/>
  <c r="G140" i="48"/>
  <c r="P138" i="48"/>
  <c r="K138" i="48"/>
  <c r="J138" i="48"/>
  <c r="I138" i="48"/>
  <c r="F138" i="48"/>
  <c r="G138" i="48"/>
  <c r="P137" i="48"/>
  <c r="K137" i="48"/>
  <c r="J137" i="48"/>
  <c r="I137" i="48"/>
  <c r="F137" i="48"/>
  <c r="G137" i="48"/>
  <c r="P136" i="48"/>
  <c r="K136" i="48"/>
  <c r="J136" i="48"/>
  <c r="I136" i="48"/>
  <c r="F136" i="48"/>
  <c r="G136" i="48"/>
  <c r="P132" i="48"/>
  <c r="K132" i="48"/>
  <c r="J132" i="48"/>
  <c r="I132" i="48"/>
  <c r="F132" i="48"/>
  <c r="G132" i="48"/>
  <c r="P131" i="48"/>
  <c r="K131" i="48"/>
  <c r="J131" i="48"/>
  <c r="I131" i="48"/>
  <c r="F131" i="48"/>
  <c r="G131" i="48"/>
  <c r="P129" i="48"/>
  <c r="K129" i="48"/>
  <c r="J129" i="48"/>
  <c r="I129" i="48"/>
  <c r="F129" i="48"/>
  <c r="G129" i="48"/>
  <c r="P127" i="48"/>
  <c r="K127" i="48"/>
  <c r="J127" i="48"/>
  <c r="I127" i="48"/>
  <c r="F127" i="48"/>
  <c r="G127" i="48"/>
  <c r="P126" i="48"/>
  <c r="K126" i="48"/>
  <c r="J126" i="48"/>
  <c r="I126" i="48"/>
  <c r="F126" i="48"/>
  <c r="G126" i="48"/>
  <c r="P125" i="48"/>
  <c r="K125" i="48"/>
  <c r="J125" i="48"/>
  <c r="I125" i="48"/>
  <c r="F125" i="48"/>
  <c r="G125" i="48"/>
  <c r="P124" i="48"/>
  <c r="K124" i="48"/>
  <c r="J124" i="48"/>
  <c r="I124" i="48"/>
  <c r="F124" i="48"/>
  <c r="G124" i="48"/>
  <c r="P123" i="48"/>
  <c r="J123" i="48"/>
  <c r="I123" i="48"/>
  <c r="F123" i="48"/>
  <c r="G123" i="48"/>
  <c r="P122" i="48"/>
  <c r="K122" i="48"/>
  <c r="J122" i="48"/>
  <c r="I122" i="48"/>
  <c r="F122" i="48"/>
  <c r="G122" i="48"/>
  <c r="P120" i="48"/>
  <c r="K120" i="48"/>
  <c r="J120" i="48"/>
  <c r="I120" i="48"/>
  <c r="F120" i="48"/>
  <c r="G120" i="48"/>
  <c r="P119" i="48"/>
  <c r="K119" i="48"/>
  <c r="J119" i="48"/>
  <c r="I119" i="48"/>
  <c r="F119" i="48"/>
  <c r="G119" i="48"/>
  <c r="P118" i="48"/>
  <c r="K118" i="48"/>
  <c r="J118" i="48"/>
  <c r="I118" i="48"/>
  <c r="F118" i="48"/>
  <c r="G118" i="48"/>
  <c r="P117" i="48"/>
  <c r="I117" i="48"/>
  <c r="F117" i="48"/>
  <c r="G117" i="48"/>
  <c r="P115" i="48"/>
  <c r="K115" i="48"/>
  <c r="J115" i="48"/>
  <c r="I115" i="48"/>
  <c r="F115" i="48"/>
  <c r="G115" i="48"/>
  <c r="P114" i="48"/>
  <c r="K114" i="48"/>
  <c r="J114" i="48"/>
  <c r="I114" i="48"/>
  <c r="F114" i="48"/>
  <c r="G114" i="48"/>
  <c r="F18" i="48"/>
  <c r="G18" i="48"/>
  <c r="I18" i="48"/>
  <c r="F11" i="48"/>
  <c r="G11" i="48"/>
  <c r="I11" i="48"/>
  <c r="P112" i="48"/>
  <c r="K112" i="48"/>
  <c r="J112" i="48"/>
  <c r="I112" i="48"/>
  <c r="F112" i="48"/>
  <c r="G112" i="48"/>
  <c r="P111" i="48"/>
  <c r="K111" i="48"/>
  <c r="J111" i="48"/>
  <c r="I111" i="48"/>
  <c r="F111" i="48"/>
  <c r="G111" i="48"/>
  <c r="P109" i="48"/>
  <c r="K109" i="48"/>
  <c r="J109" i="48"/>
  <c r="I109" i="48"/>
  <c r="F109" i="48"/>
  <c r="G109" i="48"/>
  <c r="P108" i="48"/>
  <c r="K108" i="48"/>
  <c r="J108" i="48"/>
  <c r="I108" i="48"/>
  <c r="F108" i="48"/>
  <c r="G108" i="48"/>
  <c r="P107" i="48"/>
  <c r="K107" i="48"/>
  <c r="J107" i="48"/>
  <c r="I107" i="48"/>
  <c r="F107" i="48"/>
  <c r="G107" i="48"/>
  <c r="P106" i="48"/>
  <c r="K106" i="48"/>
  <c r="J106" i="48"/>
  <c r="I106" i="48"/>
  <c r="F106" i="48"/>
  <c r="G106" i="48"/>
  <c r="P105" i="48"/>
  <c r="K105" i="48"/>
  <c r="J105" i="48"/>
  <c r="I105" i="48"/>
  <c r="F105" i="48"/>
  <c r="G105" i="48"/>
  <c r="P104" i="48"/>
  <c r="K104" i="48"/>
  <c r="J104" i="48"/>
  <c r="I104" i="48"/>
  <c r="F104" i="48"/>
  <c r="G104" i="48"/>
  <c r="P102" i="48"/>
  <c r="K102" i="48"/>
  <c r="J102" i="48"/>
  <c r="I102" i="48"/>
  <c r="F102" i="48"/>
  <c r="G102" i="48"/>
  <c r="P101" i="48"/>
  <c r="K101" i="48"/>
  <c r="J101" i="48"/>
  <c r="I101" i="48"/>
  <c r="F101" i="48"/>
  <c r="G101" i="48"/>
  <c r="P100" i="48"/>
  <c r="K100" i="48"/>
  <c r="J100" i="48"/>
  <c r="I100" i="48"/>
  <c r="F100" i="48"/>
  <c r="G100" i="48"/>
  <c r="P98" i="48"/>
  <c r="K98" i="48"/>
  <c r="J98" i="48"/>
  <c r="I98" i="48"/>
  <c r="F98" i="48"/>
  <c r="G98" i="48"/>
  <c r="P96" i="48"/>
  <c r="K96" i="48"/>
  <c r="J96" i="48"/>
  <c r="I96" i="48"/>
  <c r="F96" i="48"/>
  <c r="G96" i="48"/>
  <c r="P95" i="48"/>
  <c r="K95" i="48"/>
  <c r="J95" i="48"/>
  <c r="I95" i="48"/>
  <c r="F95" i="48"/>
  <c r="G95" i="48"/>
  <c r="P94" i="48"/>
  <c r="K94" i="48"/>
  <c r="J94" i="48"/>
  <c r="I94" i="48"/>
  <c r="F94" i="48"/>
  <c r="G94" i="48"/>
  <c r="P93" i="48"/>
  <c r="K93" i="48"/>
  <c r="J93" i="48"/>
  <c r="I93" i="48"/>
  <c r="F93" i="48"/>
  <c r="G93" i="48"/>
  <c r="P89" i="48"/>
  <c r="K89" i="48"/>
  <c r="J89" i="48"/>
  <c r="I89" i="48"/>
  <c r="F89" i="48"/>
  <c r="G89" i="48"/>
  <c r="P88" i="48"/>
  <c r="K88" i="48"/>
  <c r="J88" i="48"/>
  <c r="I88" i="48"/>
  <c r="F88" i="48"/>
  <c r="G88" i="48"/>
  <c r="P87" i="48"/>
  <c r="K87" i="48"/>
  <c r="J87" i="48"/>
  <c r="I87" i="48"/>
  <c r="F87" i="48"/>
  <c r="G87" i="48"/>
  <c r="P86" i="48"/>
  <c r="K86" i="48"/>
  <c r="J86" i="48"/>
  <c r="I86" i="48"/>
  <c r="F86" i="48"/>
  <c r="G86" i="48"/>
  <c r="P85" i="48"/>
  <c r="K85" i="48"/>
  <c r="J85" i="48"/>
  <c r="I85" i="48"/>
  <c r="F85" i="48"/>
  <c r="G85" i="48"/>
  <c r="P84" i="48"/>
  <c r="K84" i="48"/>
  <c r="J84" i="48"/>
  <c r="I84" i="48"/>
  <c r="F84" i="48"/>
  <c r="G84" i="48"/>
  <c r="P82" i="48"/>
  <c r="K82" i="48"/>
  <c r="J82" i="48"/>
  <c r="I82" i="48"/>
  <c r="F82" i="48"/>
  <c r="G82" i="48"/>
  <c r="P81" i="48"/>
  <c r="K81" i="48"/>
  <c r="J81" i="48"/>
  <c r="I81" i="48"/>
  <c r="F81" i="48"/>
  <c r="G81" i="48"/>
  <c r="P80" i="48"/>
  <c r="K80" i="48"/>
  <c r="J80" i="48"/>
  <c r="I80" i="48"/>
  <c r="F80" i="48"/>
  <c r="G80" i="48"/>
  <c r="P79" i="48"/>
  <c r="K79" i="48"/>
  <c r="J79" i="48"/>
  <c r="I79" i="48"/>
  <c r="F79" i="48"/>
  <c r="G79" i="48"/>
  <c r="P78" i="48"/>
  <c r="K78" i="48"/>
  <c r="J78" i="48"/>
  <c r="I78" i="48"/>
  <c r="F78" i="48"/>
  <c r="G78" i="48"/>
  <c r="P77" i="48"/>
  <c r="K77" i="48"/>
  <c r="J77" i="48"/>
  <c r="I77" i="48"/>
  <c r="F77" i="48"/>
  <c r="G77" i="48"/>
  <c r="P76" i="48"/>
  <c r="K76" i="48"/>
  <c r="J76" i="48"/>
  <c r="I76" i="48"/>
  <c r="F76" i="48"/>
  <c r="G76" i="48"/>
  <c r="P74" i="48"/>
  <c r="K74" i="48"/>
  <c r="J74" i="48"/>
  <c r="I74" i="48"/>
  <c r="F74" i="48"/>
  <c r="G74" i="48"/>
  <c r="P72" i="48"/>
  <c r="K72" i="48"/>
  <c r="J72" i="48"/>
  <c r="I72" i="48"/>
  <c r="F72" i="48"/>
  <c r="G72" i="48"/>
  <c r="P71" i="48"/>
  <c r="K71" i="48"/>
  <c r="J71" i="48"/>
  <c r="I71" i="48"/>
  <c r="F71" i="48"/>
  <c r="G71" i="48"/>
  <c r="P70" i="48"/>
  <c r="K70" i="48"/>
  <c r="J70" i="48"/>
  <c r="I70" i="48"/>
  <c r="F70" i="48"/>
  <c r="G70" i="48"/>
  <c r="F21" i="48"/>
  <c r="G21" i="48"/>
  <c r="I21" i="48"/>
  <c r="P68" i="48"/>
  <c r="K68" i="48"/>
  <c r="J68" i="48"/>
  <c r="I68" i="48"/>
  <c r="F68" i="48"/>
  <c r="G68" i="48"/>
  <c r="P67" i="48"/>
  <c r="K67" i="48"/>
  <c r="J67" i="48"/>
  <c r="I67" i="48"/>
  <c r="F67" i="48"/>
  <c r="G67" i="48"/>
  <c r="P66" i="48"/>
  <c r="K66" i="48"/>
  <c r="J66" i="48"/>
  <c r="I66" i="48"/>
  <c r="F66" i="48"/>
  <c r="G66" i="48"/>
  <c r="P65" i="48"/>
  <c r="K65" i="48"/>
  <c r="J65" i="48"/>
  <c r="I65" i="48"/>
  <c r="F65" i="48"/>
  <c r="G65" i="48"/>
  <c r="P63" i="48"/>
  <c r="K63" i="48"/>
  <c r="J63" i="48"/>
  <c r="I63" i="48"/>
  <c r="F63" i="48"/>
  <c r="G63" i="48"/>
  <c r="P62" i="48"/>
  <c r="K62" i="48"/>
  <c r="J62" i="48"/>
  <c r="I62" i="48"/>
  <c r="F62" i="48"/>
  <c r="G62" i="48"/>
  <c r="P61" i="48"/>
  <c r="K61" i="48"/>
  <c r="J61" i="48"/>
  <c r="I61" i="48"/>
  <c r="F61" i="48"/>
  <c r="G61" i="48"/>
  <c r="P60" i="48"/>
  <c r="K60" i="48"/>
  <c r="J60" i="48"/>
  <c r="I60" i="48"/>
  <c r="F60" i="48"/>
  <c r="G60" i="48"/>
  <c r="P59" i="48"/>
  <c r="K59" i="48"/>
  <c r="J59" i="48"/>
  <c r="I59" i="48"/>
  <c r="F59" i="48"/>
  <c r="G59" i="48"/>
  <c r="F5" i="48"/>
  <c r="G5" i="48"/>
  <c r="I5" i="48"/>
  <c r="P5" i="48"/>
  <c r="P58" i="48"/>
  <c r="K58" i="48"/>
  <c r="J58" i="48"/>
  <c r="I58" i="48"/>
  <c r="F58" i="48"/>
  <c r="G58" i="48"/>
  <c r="P57" i="48"/>
  <c r="K57" i="48"/>
  <c r="J57" i="48"/>
  <c r="I57" i="48"/>
  <c r="F57" i="48"/>
  <c r="G57" i="48"/>
  <c r="P56" i="48"/>
  <c r="K56" i="48"/>
  <c r="J56" i="48"/>
  <c r="I56" i="48"/>
  <c r="F56" i="48"/>
  <c r="G56" i="48"/>
  <c r="P54" i="48"/>
  <c r="K54" i="48"/>
  <c r="J54" i="48"/>
  <c r="I54" i="48"/>
  <c r="F54" i="48"/>
  <c r="G54" i="48"/>
  <c r="P52" i="48"/>
  <c r="K52" i="48"/>
  <c r="J52" i="48"/>
  <c r="I52" i="48"/>
  <c r="F52" i="48"/>
  <c r="G52" i="48"/>
  <c r="F22" i="48"/>
  <c r="G22" i="48"/>
  <c r="I22" i="48"/>
  <c r="P51" i="48"/>
  <c r="K51" i="48"/>
  <c r="J51" i="48"/>
  <c r="I51" i="48"/>
  <c r="F51" i="48"/>
  <c r="G51" i="48"/>
  <c r="P50" i="48"/>
  <c r="K50" i="48"/>
  <c r="J50" i="48"/>
  <c r="I50" i="48"/>
  <c r="F50" i="48"/>
  <c r="G50" i="48"/>
  <c r="P49" i="48"/>
  <c r="K49" i="48"/>
  <c r="J49" i="48"/>
  <c r="I49" i="48"/>
  <c r="F49" i="48"/>
  <c r="G49" i="48"/>
  <c r="P47" i="48"/>
  <c r="K47" i="48"/>
  <c r="J47" i="48"/>
  <c r="I47" i="48"/>
  <c r="F47" i="48"/>
  <c r="G47" i="48"/>
  <c r="P46" i="48"/>
  <c r="K46" i="48"/>
  <c r="J46" i="48"/>
  <c r="I46" i="48"/>
  <c r="F46" i="48"/>
  <c r="G46" i="48"/>
  <c r="P45" i="48"/>
  <c r="I45" i="48"/>
  <c r="F45" i="48"/>
  <c r="G45" i="48"/>
  <c r="P44" i="48"/>
  <c r="I44" i="48"/>
  <c r="F44" i="48"/>
  <c r="G44" i="48"/>
  <c r="P43" i="48"/>
  <c r="K43" i="48"/>
  <c r="J43" i="48"/>
  <c r="I43" i="48"/>
  <c r="F43" i="48"/>
  <c r="G43" i="48"/>
  <c r="P42" i="48"/>
  <c r="K42" i="48"/>
  <c r="J42" i="48"/>
  <c r="I42" i="48"/>
  <c r="F42" i="48"/>
  <c r="G42" i="48"/>
  <c r="P40" i="48"/>
  <c r="K40" i="48"/>
  <c r="J40" i="48"/>
  <c r="I40" i="48"/>
  <c r="F40" i="48"/>
  <c r="G40" i="48"/>
  <c r="P39" i="48"/>
  <c r="K39" i="48"/>
  <c r="J39" i="48"/>
  <c r="I39" i="48"/>
  <c r="F39" i="48"/>
  <c r="G39" i="48"/>
  <c r="P38" i="48"/>
  <c r="K38" i="48"/>
  <c r="J38" i="48"/>
  <c r="I38" i="48"/>
  <c r="F38" i="48"/>
  <c r="G38" i="48"/>
  <c r="P36" i="48"/>
  <c r="K36" i="48"/>
  <c r="J36" i="48"/>
  <c r="I36" i="48"/>
  <c r="F36" i="48"/>
  <c r="G36" i="48"/>
  <c r="P34" i="48"/>
  <c r="K34" i="48"/>
  <c r="J34" i="48"/>
  <c r="I34" i="48"/>
  <c r="F34" i="48"/>
  <c r="G34" i="48"/>
  <c r="P33" i="48"/>
  <c r="K33" i="48"/>
  <c r="J33" i="48"/>
  <c r="I33" i="48"/>
  <c r="F33" i="48"/>
  <c r="G33" i="48"/>
  <c r="P32" i="48"/>
  <c r="K32" i="48"/>
  <c r="J32" i="48"/>
  <c r="I32" i="48"/>
  <c r="F32" i="48"/>
  <c r="G32" i="48"/>
  <c r="P31" i="48"/>
  <c r="K31" i="48"/>
  <c r="J31" i="48"/>
  <c r="I31" i="48"/>
  <c r="F31" i="48"/>
  <c r="G31" i="48"/>
  <c r="P30" i="48"/>
  <c r="K30" i="48"/>
  <c r="J30" i="48"/>
  <c r="I30" i="48"/>
  <c r="F30" i="48"/>
  <c r="G30" i="48"/>
  <c r="P28" i="48"/>
  <c r="K28" i="48"/>
  <c r="J28" i="48"/>
  <c r="I28" i="48"/>
  <c r="F28" i="48"/>
  <c r="G28" i="48"/>
  <c r="P27" i="48"/>
  <c r="K27" i="48"/>
  <c r="J27" i="48"/>
  <c r="I27" i="48"/>
  <c r="F27" i="48"/>
  <c r="G27" i="48"/>
  <c r="P26" i="48"/>
  <c r="K26" i="48"/>
  <c r="J26" i="48"/>
  <c r="I26" i="48"/>
  <c r="F26" i="48"/>
  <c r="G26" i="48"/>
  <c r="P25" i="48"/>
  <c r="K25" i="48"/>
  <c r="J25" i="48"/>
  <c r="I25" i="48"/>
  <c r="F25" i="48"/>
  <c r="G25" i="48"/>
  <c r="P24" i="48"/>
  <c r="K24" i="48"/>
  <c r="J24" i="48"/>
  <c r="I24" i="48"/>
  <c r="F24" i="48"/>
  <c r="P23" i="48"/>
  <c r="I23" i="48"/>
  <c r="F23" i="48"/>
  <c r="P135" i="48"/>
  <c r="P121" i="48"/>
  <c r="P99" i="48"/>
  <c r="P73" i="48"/>
  <c r="F8" i="48"/>
  <c r="G8" i="48"/>
  <c r="I8" i="48"/>
  <c r="A3" i="48"/>
  <c r="G14" i="46"/>
  <c r="I14" i="46"/>
  <c r="I11" i="46"/>
  <c r="P11" i="46"/>
  <c r="F11" i="46"/>
  <c r="G10" i="46"/>
  <c r="I10" i="46"/>
  <c r="G16" i="46"/>
  <c r="I16" i="46"/>
  <c r="P16" i="46"/>
  <c r="G9" i="46"/>
  <c r="I9" i="46"/>
  <c r="P9" i="46"/>
  <c r="F5" i="46"/>
  <c r="G5" i="46"/>
  <c r="I5" i="46"/>
  <c r="P5" i="46"/>
  <c r="F12" i="46"/>
  <c r="G12" i="46"/>
  <c r="I12" i="46"/>
  <c r="P12" i="46"/>
  <c r="F18" i="46"/>
  <c r="G18" i="46"/>
  <c r="I18" i="46"/>
  <c r="P18" i="46"/>
  <c r="F13" i="46"/>
  <c r="G13" i="46"/>
  <c r="I13" i="46"/>
  <c r="K13" i="46"/>
  <c r="F127" i="46"/>
  <c r="G127" i="46"/>
  <c r="I127" i="46"/>
  <c r="F114" i="46"/>
  <c r="G114" i="46"/>
  <c r="F98" i="46"/>
  <c r="G98" i="46"/>
  <c r="I98" i="46"/>
  <c r="F118" i="46"/>
  <c r="G118" i="46"/>
  <c r="F101" i="46"/>
  <c r="G101" i="46"/>
  <c r="I101" i="46"/>
  <c r="K101" i="46"/>
  <c r="F131" i="46"/>
  <c r="G131" i="46"/>
  <c r="F89" i="46"/>
  <c r="G89" i="46"/>
  <c r="I89" i="46"/>
  <c r="K89" i="46"/>
  <c r="F6" i="46"/>
  <c r="G6" i="46"/>
  <c r="I6" i="46"/>
  <c r="K6" i="46"/>
  <c r="F47" i="46"/>
  <c r="G47" i="46"/>
  <c r="I47" i="46"/>
  <c r="P47" i="46"/>
  <c r="F45" i="46"/>
  <c r="G45" i="46"/>
  <c r="I45" i="46"/>
  <c r="P45" i="46"/>
  <c r="F25" i="46"/>
  <c r="F7" i="46"/>
  <c r="G7" i="46"/>
  <c r="I7" i="46"/>
  <c r="K168" i="46"/>
  <c r="J168" i="46"/>
  <c r="I168" i="46"/>
  <c r="K167" i="46"/>
  <c r="J167" i="46"/>
  <c r="I167" i="46"/>
  <c r="K166" i="46"/>
  <c r="J166" i="46"/>
  <c r="I166" i="46"/>
  <c r="K165" i="46"/>
  <c r="J165" i="46"/>
  <c r="I165" i="46"/>
  <c r="K164" i="46"/>
  <c r="J164" i="46"/>
  <c r="I164" i="46"/>
  <c r="K163" i="46"/>
  <c r="J163" i="46"/>
  <c r="I163" i="46"/>
  <c r="K162" i="46"/>
  <c r="J162" i="46"/>
  <c r="I162" i="46"/>
  <c r="K161" i="46"/>
  <c r="J161" i="46"/>
  <c r="I161" i="46"/>
  <c r="K160" i="46"/>
  <c r="J160" i="46"/>
  <c r="I160" i="46"/>
  <c r="K159" i="46"/>
  <c r="J159" i="46"/>
  <c r="I159" i="46"/>
  <c r="K158" i="46"/>
  <c r="J158" i="46"/>
  <c r="I158" i="46"/>
  <c r="K157" i="46"/>
  <c r="J157" i="46"/>
  <c r="I157" i="46"/>
  <c r="K156" i="46"/>
  <c r="J156" i="46"/>
  <c r="I156" i="46"/>
  <c r="K155" i="46"/>
  <c r="J155" i="46"/>
  <c r="I155" i="46"/>
  <c r="K154" i="46"/>
  <c r="J154" i="46"/>
  <c r="I154" i="46"/>
  <c r="P135" i="46"/>
  <c r="K135" i="46"/>
  <c r="J135" i="46"/>
  <c r="I135" i="46"/>
  <c r="F135" i="46"/>
  <c r="G135" i="46"/>
  <c r="P134" i="46"/>
  <c r="K134" i="46"/>
  <c r="J134" i="46"/>
  <c r="I134" i="46"/>
  <c r="F134" i="46"/>
  <c r="G134" i="46"/>
  <c r="P133" i="46"/>
  <c r="K133" i="46"/>
  <c r="J133" i="46"/>
  <c r="I133" i="46"/>
  <c r="F133" i="46"/>
  <c r="G133" i="46"/>
  <c r="P132" i="46"/>
  <c r="K132" i="46"/>
  <c r="J132" i="46"/>
  <c r="I132" i="46"/>
  <c r="F132" i="46"/>
  <c r="G132" i="46"/>
  <c r="P130" i="46"/>
  <c r="K130" i="46"/>
  <c r="J130" i="46"/>
  <c r="I130" i="46"/>
  <c r="F130" i="46"/>
  <c r="G130" i="46"/>
  <c r="P129" i="46"/>
  <c r="K129" i="46"/>
  <c r="J129" i="46"/>
  <c r="I129" i="46"/>
  <c r="F129" i="46"/>
  <c r="G129" i="46"/>
  <c r="F24" i="46"/>
  <c r="G24" i="46"/>
  <c r="I24" i="46"/>
  <c r="J24" i="46"/>
  <c r="F17" i="46"/>
  <c r="G17" i="46"/>
  <c r="I17" i="46"/>
  <c r="J17" i="46"/>
  <c r="P126" i="46"/>
  <c r="K126" i="46"/>
  <c r="J126" i="46"/>
  <c r="I126" i="46"/>
  <c r="F126" i="46"/>
  <c r="G126" i="46"/>
  <c r="P125" i="46"/>
  <c r="K125" i="46"/>
  <c r="J125" i="46"/>
  <c r="I125" i="46"/>
  <c r="F125" i="46"/>
  <c r="G125" i="46"/>
  <c r="P123" i="46"/>
  <c r="K123" i="46"/>
  <c r="J123" i="46"/>
  <c r="I123" i="46"/>
  <c r="F123" i="46"/>
  <c r="G123" i="46"/>
  <c r="P122" i="46"/>
  <c r="K122" i="46"/>
  <c r="J122" i="46"/>
  <c r="I122" i="46"/>
  <c r="F122" i="46"/>
  <c r="G122" i="46"/>
  <c r="F20" i="46"/>
  <c r="G20" i="46"/>
  <c r="I20" i="46"/>
  <c r="K20" i="46"/>
  <c r="P121" i="46"/>
  <c r="K121" i="46"/>
  <c r="J121" i="46"/>
  <c r="I121" i="46"/>
  <c r="F121" i="46"/>
  <c r="G121" i="46"/>
  <c r="P120" i="46"/>
  <c r="J120" i="46"/>
  <c r="I120" i="46"/>
  <c r="F120" i="46"/>
  <c r="G120" i="46"/>
  <c r="P119" i="46"/>
  <c r="K119" i="46"/>
  <c r="J119" i="46"/>
  <c r="I119" i="46"/>
  <c r="F119" i="46"/>
  <c r="G119" i="46"/>
  <c r="P116" i="46"/>
  <c r="K116" i="46"/>
  <c r="J116" i="46"/>
  <c r="I116" i="46"/>
  <c r="F116" i="46"/>
  <c r="G116" i="46"/>
  <c r="P115" i="46"/>
  <c r="K115" i="46"/>
  <c r="J115" i="46"/>
  <c r="I115" i="46"/>
  <c r="F115" i="46"/>
  <c r="G115" i="46"/>
  <c r="P113" i="46"/>
  <c r="K113" i="46"/>
  <c r="J113" i="46"/>
  <c r="I113" i="46"/>
  <c r="F113" i="46"/>
  <c r="G113" i="46"/>
  <c r="P112" i="46"/>
  <c r="K112" i="46"/>
  <c r="J112" i="46"/>
  <c r="I112" i="46"/>
  <c r="F112" i="46"/>
  <c r="G112" i="46"/>
  <c r="P111" i="46"/>
  <c r="K111" i="46"/>
  <c r="J111" i="46"/>
  <c r="I111" i="46"/>
  <c r="F111" i="46"/>
  <c r="G111" i="46"/>
  <c r="P109" i="46"/>
  <c r="J109" i="46"/>
  <c r="I109" i="46"/>
  <c r="F109" i="46"/>
  <c r="G109" i="46"/>
  <c r="P108" i="46"/>
  <c r="K108" i="46"/>
  <c r="J108" i="46"/>
  <c r="I108" i="46"/>
  <c r="F108" i="46"/>
  <c r="G108" i="46"/>
  <c r="P107" i="46"/>
  <c r="K107" i="46"/>
  <c r="J107" i="46"/>
  <c r="I107" i="46"/>
  <c r="F107" i="46"/>
  <c r="G107" i="46"/>
  <c r="P106" i="46"/>
  <c r="K106" i="46"/>
  <c r="J106" i="46"/>
  <c r="I106" i="46"/>
  <c r="F106" i="46"/>
  <c r="G106" i="46"/>
  <c r="P105" i="46"/>
  <c r="K105" i="46"/>
  <c r="J105" i="46"/>
  <c r="I105" i="46"/>
  <c r="F105" i="46"/>
  <c r="G105" i="46"/>
  <c r="P104" i="46"/>
  <c r="K104" i="46"/>
  <c r="J104" i="46"/>
  <c r="I104" i="46"/>
  <c r="F104" i="46"/>
  <c r="G104" i="46"/>
  <c r="P102" i="46"/>
  <c r="K102" i="46"/>
  <c r="J102" i="46"/>
  <c r="I102" i="46"/>
  <c r="F102" i="46"/>
  <c r="G102" i="46"/>
  <c r="P100" i="46"/>
  <c r="K100" i="46"/>
  <c r="J100" i="46"/>
  <c r="I100" i="46"/>
  <c r="F100" i="46"/>
  <c r="G100" i="46"/>
  <c r="P99" i="46"/>
  <c r="K99" i="46"/>
  <c r="J99" i="46"/>
  <c r="I99" i="46"/>
  <c r="F99" i="46"/>
  <c r="G99" i="46"/>
  <c r="P97" i="46"/>
  <c r="K97" i="46"/>
  <c r="J97" i="46"/>
  <c r="I97" i="46"/>
  <c r="F97" i="46"/>
  <c r="G97" i="46"/>
  <c r="P96" i="46"/>
  <c r="K96" i="46"/>
  <c r="J96" i="46"/>
  <c r="I96" i="46"/>
  <c r="F96" i="46"/>
  <c r="G96" i="46"/>
  <c r="P95" i="46"/>
  <c r="K95" i="46"/>
  <c r="J95" i="46"/>
  <c r="I95" i="46"/>
  <c r="F95" i="46"/>
  <c r="G95" i="46"/>
  <c r="P94" i="46"/>
  <c r="K94" i="46"/>
  <c r="J94" i="46"/>
  <c r="I94" i="46"/>
  <c r="F94" i="46"/>
  <c r="G94" i="46"/>
  <c r="P93" i="46"/>
  <c r="K93" i="46"/>
  <c r="J93" i="46"/>
  <c r="I93" i="46"/>
  <c r="F93" i="46"/>
  <c r="G93" i="46"/>
  <c r="F19" i="46"/>
  <c r="G19" i="46"/>
  <c r="I19" i="46"/>
  <c r="P19" i="46"/>
  <c r="P92" i="46"/>
  <c r="K92" i="46"/>
  <c r="J92" i="46"/>
  <c r="I92" i="46"/>
  <c r="F92" i="46"/>
  <c r="G92" i="46"/>
  <c r="F23" i="46"/>
  <c r="G23" i="46"/>
  <c r="I23" i="46"/>
  <c r="K23" i="46"/>
  <c r="P91" i="46"/>
  <c r="K91" i="46"/>
  <c r="J91" i="46"/>
  <c r="I91" i="46"/>
  <c r="F91" i="46"/>
  <c r="G91" i="46"/>
  <c r="P90" i="46"/>
  <c r="K90" i="46"/>
  <c r="J90" i="46"/>
  <c r="I90" i="46"/>
  <c r="F90" i="46"/>
  <c r="G90" i="46"/>
  <c r="P87" i="46"/>
  <c r="K87" i="46"/>
  <c r="J87" i="46"/>
  <c r="I87" i="46"/>
  <c r="F87" i="46"/>
  <c r="G87" i="46"/>
  <c r="P86" i="46"/>
  <c r="K86" i="46"/>
  <c r="J86" i="46"/>
  <c r="I86" i="46"/>
  <c r="F86" i="46"/>
  <c r="G86" i="46"/>
  <c r="P85" i="46"/>
  <c r="K85" i="46"/>
  <c r="J85" i="46"/>
  <c r="I85" i="46"/>
  <c r="F85" i="46"/>
  <c r="G85" i="46"/>
  <c r="P84" i="46"/>
  <c r="K84" i="46"/>
  <c r="J84" i="46"/>
  <c r="I84" i="46"/>
  <c r="F84" i="46"/>
  <c r="G84" i="46"/>
  <c r="P83" i="46"/>
  <c r="K83" i="46"/>
  <c r="J83" i="46"/>
  <c r="I83" i="46"/>
  <c r="F83" i="46"/>
  <c r="G83" i="46"/>
  <c r="P81" i="46"/>
  <c r="K81" i="46"/>
  <c r="J81" i="46"/>
  <c r="I81" i="46"/>
  <c r="F81" i="46"/>
  <c r="G81" i="46"/>
  <c r="P80" i="46"/>
  <c r="K80" i="46"/>
  <c r="J80" i="46"/>
  <c r="I80" i="46"/>
  <c r="F80" i="46"/>
  <c r="G80" i="46"/>
  <c r="P79" i="46"/>
  <c r="K79" i="46"/>
  <c r="J79" i="46"/>
  <c r="I79" i="46"/>
  <c r="F79" i="46"/>
  <c r="G79" i="46"/>
  <c r="P78" i="46"/>
  <c r="K78" i="46"/>
  <c r="J78" i="46"/>
  <c r="I78" i="46"/>
  <c r="F78" i="46"/>
  <c r="G78" i="46"/>
  <c r="P77" i="46"/>
  <c r="K77" i="46"/>
  <c r="J77" i="46"/>
  <c r="I77" i="46"/>
  <c r="F77" i="46"/>
  <c r="G77" i="46"/>
  <c r="P76" i="46"/>
  <c r="K76" i="46"/>
  <c r="J76" i="46"/>
  <c r="I76" i="46"/>
  <c r="F76" i="46"/>
  <c r="G76" i="46"/>
  <c r="P74" i="46"/>
  <c r="K74" i="46"/>
  <c r="J74" i="46"/>
  <c r="I74" i="46"/>
  <c r="F74" i="46"/>
  <c r="G74" i="46"/>
  <c r="P73" i="46"/>
  <c r="K73" i="46"/>
  <c r="J73" i="46"/>
  <c r="I73" i="46"/>
  <c r="F73" i="46"/>
  <c r="G73" i="46"/>
  <c r="P72" i="46"/>
  <c r="K72" i="46"/>
  <c r="J72" i="46"/>
  <c r="I72" i="46"/>
  <c r="F72" i="46"/>
  <c r="G72" i="46"/>
  <c r="P71" i="46"/>
  <c r="K71" i="46"/>
  <c r="J71" i="46"/>
  <c r="I71" i="46"/>
  <c r="F71" i="46"/>
  <c r="G71" i="46"/>
  <c r="P70" i="46"/>
  <c r="K70" i="46"/>
  <c r="J70" i="46"/>
  <c r="I70" i="46"/>
  <c r="F70" i="46"/>
  <c r="G70" i="46"/>
  <c r="P69" i="46"/>
  <c r="K69" i="46"/>
  <c r="J69" i="46"/>
  <c r="I69" i="46"/>
  <c r="F69" i="46"/>
  <c r="G69" i="46"/>
  <c r="F21" i="46"/>
  <c r="G21" i="46"/>
  <c r="I21" i="46"/>
  <c r="K21" i="46"/>
  <c r="P68" i="46"/>
  <c r="K68" i="46"/>
  <c r="J68" i="46"/>
  <c r="I68" i="46"/>
  <c r="F68" i="46"/>
  <c r="G68" i="46"/>
  <c r="P67" i="46"/>
  <c r="K67" i="46"/>
  <c r="J67" i="46"/>
  <c r="I67" i="46"/>
  <c r="F67" i="46"/>
  <c r="G67" i="46"/>
  <c r="P66" i="46"/>
  <c r="K66" i="46"/>
  <c r="J66" i="46"/>
  <c r="I66" i="46"/>
  <c r="F66" i="46"/>
  <c r="G66" i="46"/>
  <c r="P65" i="46"/>
  <c r="K65" i="46"/>
  <c r="J65" i="46"/>
  <c r="I65" i="46"/>
  <c r="F65" i="46"/>
  <c r="G65" i="46"/>
  <c r="P64" i="46"/>
  <c r="K64" i="46"/>
  <c r="J64" i="46"/>
  <c r="I64" i="46"/>
  <c r="F64" i="46"/>
  <c r="G64" i="46"/>
  <c r="P63" i="46"/>
  <c r="K63" i="46"/>
  <c r="J63" i="46"/>
  <c r="I63" i="46"/>
  <c r="F63" i="46"/>
  <c r="G63" i="46"/>
  <c r="P62" i="46"/>
  <c r="K62" i="46"/>
  <c r="J62" i="46"/>
  <c r="I62" i="46"/>
  <c r="F62" i="46"/>
  <c r="G62" i="46"/>
  <c r="F8" i="46"/>
  <c r="G8" i="46"/>
  <c r="I8" i="46"/>
  <c r="K8" i="46"/>
  <c r="P61" i="46"/>
  <c r="K61" i="46"/>
  <c r="J61" i="46"/>
  <c r="I61" i="46"/>
  <c r="F61" i="46"/>
  <c r="G61" i="46"/>
  <c r="P60" i="46"/>
  <c r="K60" i="46"/>
  <c r="J60" i="46"/>
  <c r="I60" i="46"/>
  <c r="F60" i="46"/>
  <c r="G60" i="46"/>
  <c r="F22" i="46"/>
  <c r="G22" i="46"/>
  <c r="I22" i="46"/>
  <c r="K22" i="46"/>
  <c r="P58" i="46"/>
  <c r="K58" i="46"/>
  <c r="J58" i="46"/>
  <c r="I58" i="46"/>
  <c r="F58" i="46"/>
  <c r="G58" i="46"/>
  <c r="P57" i="46"/>
  <c r="K57" i="46"/>
  <c r="J57" i="46"/>
  <c r="I57" i="46"/>
  <c r="F57" i="46"/>
  <c r="G57" i="46"/>
  <c r="P56" i="46"/>
  <c r="K56" i="46"/>
  <c r="J56" i="46"/>
  <c r="I56" i="46"/>
  <c r="F56" i="46"/>
  <c r="G56" i="46"/>
  <c r="P55" i="46"/>
  <c r="K55" i="46"/>
  <c r="J55" i="46"/>
  <c r="I55" i="46"/>
  <c r="F55" i="46"/>
  <c r="G55" i="46"/>
  <c r="P54" i="46"/>
  <c r="K54" i="46"/>
  <c r="J54" i="46"/>
  <c r="I54" i="46"/>
  <c r="F54" i="46"/>
  <c r="G54" i="46"/>
  <c r="P53" i="46"/>
  <c r="K53" i="46"/>
  <c r="J53" i="46"/>
  <c r="I53" i="46"/>
  <c r="F53" i="46"/>
  <c r="G53" i="46"/>
  <c r="P51" i="46"/>
  <c r="K51" i="46"/>
  <c r="J51" i="46"/>
  <c r="I51" i="46"/>
  <c r="F51" i="46"/>
  <c r="G51" i="46"/>
  <c r="P50" i="46"/>
  <c r="K50" i="46"/>
  <c r="J50" i="46"/>
  <c r="I50" i="46"/>
  <c r="F50" i="46"/>
  <c r="G50" i="46"/>
  <c r="P49" i="46"/>
  <c r="K49" i="46"/>
  <c r="J49" i="46"/>
  <c r="I49" i="46"/>
  <c r="F49" i="46"/>
  <c r="G49" i="46"/>
  <c r="P48" i="46"/>
  <c r="K48" i="46"/>
  <c r="J48" i="46"/>
  <c r="I48" i="46"/>
  <c r="F48" i="46"/>
  <c r="G48" i="46"/>
  <c r="P44" i="46"/>
  <c r="K44" i="46"/>
  <c r="J44" i="46"/>
  <c r="I44" i="46"/>
  <c r="F44" i="46"/>
  <c r="G44" i="46"/>
  <c r="P43" i="46"/>
  <c r="K43" i="46"/>
  <c r="J43" i="46"/>
  <c r="I43" i="46"/>
  <c r="F43" i="46"/>
  <c r="G43" i="46"/>
  <c r="P42" i="46"/>
  <c r="K42" i="46"/>
  <c r="J42" i="46"/>
  <c r="I42" i="46"/>
  <c r="F42" i="46"/>
  <c r="G42" i="46"/>
  <c r="P41" i="46"/>
  <c r="K41" i="46"/>
  <c r="J41" i="46"/>
  <c r="I41" i="46"/>
  <c r="F41" i="46"/>
  <c r="G41" i="46"/>
  <c r="P39" i="46"/>
  <c r="K39" i="46"/>
  <c r="J39" i="46"/>
  <c r="I39" i="46"/>
  <c r="F39" i="46"/>
  <c r="G39" i="46"/>
  <c r="P38" i="46"/>
  <c r="K38" i="46"/>
  <c r="J38" i="46"/>
  <c r="I38" i="46"/>
  <c r="F38" i="46"/>
  <c r="G38" i="46"/>
  <c r="P37" i="46"/>
  <c r="K37" i="46"/>
  <c r="J37" i="46"/>
  <c r="I37" i="46"/>
  <c r="F37" i="46"/>
  <c r="G37" i="46"/>
  <c r="P36" i="46"/>
  <c r="K36" i="46"/>
  <c r="J36" i="46"/>
  <c r="I36" i="46"/>
  <c r="F36" i="46"/>
  <c r="G36" i="46"/>
  <c r="P34" i="46"/>
  <c r="K34" i="46"/>
  <c r="J34" i="46"/>
  <c r="I34" i="46"/>
  <c r="F34" i="46"/>
  <c r="G34" i="46"/>
  <c r="P33" i="46"/>
  <c r="K33" i="46"/>
  <c r="J33" i="46"/>
  <c r="I33" i="46"/>
  <c r="F33" i="46"/>
  <c r="G33" i="46"/>
  <c r="P32" i="46"/>
  <c r="K32" i="46"/>
  <c r="J32" i="46"/>
  <c r="I32" i="46"/>
  <c r="F32" i="46"/>
  <c r="G32" i="46"/>
  <c r="P31" i="46"/>
  <c r="K31" i="46"/>
  <c r="J31" i="46"/>
  <c r="I31" i="46"/>
  <c r="F31" i="46"/>
  <c r="G31" i="46"/>
  <c r="P30" i="46"/>
  <c r="K30" i="46"/>
  <c r="J30" i="46"/>
  <c r="I30" i="46"/>
  <c r="F30" i="46"/>
  <c r="G30" i="46"/>
  <c r="P28" i="46"/>
  <c r="K28" i="46"/>
  <c r="J28" i="46"/>
  <c r="I28" i="46"/>
  <c r="F28" i="46"/>
  <c r="G28" i="46"/>
  <c r="P27" i="46"/>
  <c r="K27" i="46"/>
  <c r="J27" i="46"/>
  <c r="I27" i="46"/>
  <c r="F27" i="46"/>
  <c r="G27" i="46"/>
  <c r="P136" i="46"/>
  <c r="K136" i="46"/>
  <c r="J136" i="46"/>
  <c r="I136" i="46"/>
  <c r="P26" i="46"/>
  <c r="K26" i="46"/>
  <c r="J26" i="46"/>
  <c r="I26" i="46"/>
  <c r="F26" i="46"/>
  <c r="I25" i="46"/>
  <c r="P25" i="46"/>
  <c r="I131" i="46"/>
  <c r="K131" i="46"/>
  <c r="I118" i="46"/>
  <c r="K118" i="46"/>
  <c r="I114" i="46"/>
  <c r="P114" i="46"/>
  <c r="F15" i="46"/>
  <c r="G15" i="46"/>
  <c r="I15" i="46"/>
  <c r="A3" i="46"/>
  <c r="G11" i="45"/>
  <c r="I11" i="45"/>
  <c r="F6" i="45"/>
  <c r="F21" i="45"/>
  <c r="I21" i="45"/>
  <c r="G17" i="45"/>
  <c r="I17" i="45"/>
  <c r="G19" i="45"/>
  <c r="I19" i="45"/>
  <c r="P19" i="45"/>
  <c r="G18" i="45"/>
  <c r="I18" i="45"/>
  <c r="I22" i="45"/>
  <c r="J22" i="45"/>
  <c r="K22" i="45"/>
  <c r="P22" i="45"/>
  <c r="I23" i="45"/>
  <c r="J23" i="45"/>
  <c r="K23" i="45"/>
  <c r="P23" i="45"/>
  <c r="G20" i="45"/>
  <c r="I20" i="45"/>
  <c r="F42" i="45"/>
  <c r="G42" i="45"/>
  <c r="F57" i="45"/>
  <c r="G57" i="45"/>
  <c r="F110" i="45"/>
  <c r="G110" i="45"/>
  <c r="F63" i="45"/>
  <c r="G63" i="45"/>
  <c r="F67" i="45"/>
  <c r="G67" i="45"/>
  <c r="F103" i="45"/>
  <c r="G103" i="45"/>
  <c r="F95" i="45"/>
  <c r="G95" i="45"/>
  <c r="F16" i="45"/>
  <c r="G16" i="45"/>
  <c r="I16" i="45"/>
  <c r="F49" i="45"/>
  <c r="G49" i="45"/>
  <c r="F96" i="45"/>
  <c r="G96" i="45"/>
  <c r="F46" i="45"/>
  <c r="G46" i="45"/>
  <c r="F7" i="45"/>
  <c r="G7" i="45"/>
  <c r="I7" i="45"/>
  <c r="K7" i="45"/>
  <c r="P117" i="45"/>
  <c r="K117" i="45"/>
  <c r="J117" i="45"/>
  <c r="I117" i="45"/>
  <c r="F117" i="45"/>
  <c r="G117" i="45"/>
  <c r="P116" i="45"/>
  <c r="K116" i="45"/>
  <c r="J116" i="45"/>
  <c r="I116" i="45"/>
  <c r="F116" i="45"/>
  <c r="G116" i="45"/>
  <c r="P115" i="45"/>
  <c r="K115" i="45"/>
  <c r="J115" i="45"/>
  <c r="I115" i="45"/>
  <c r="F115" i="45"/>
  <c r="G115" i="45"/>
  <c r="P114" i="45"/>
  <c r="K114" i="45"/>
  <c r="J114" i="45"/>
  <c r="I114" i="45"/>
  <c r="F114" i="45"/>
  <c r="G114" i="45"/>
  <c r="P113" i="45"/>
  <c r="K113" i="45"/>
  <c r="J113" i="45"/>
  <c r="I113" i="45"/>
  <c r="F113" i="45"/>
  <c r="G113" i="45"/>
  <c r="K149" i="45"/>
  <c r="J149" i="45"/>
  <c r="I149" i="45"/>
  <c r="F15" i="45"/>
  <c r="G15" i="45"/>
  <c r="I15" i="45"/>
  <c r="K15" i="45"/>
  <c r="P112" i="45"/>
  <c r="K112" i="45"/>
  <c r="J112" i="45"/>
  <c r="I112" i="45"/>
  <c r="F112" i="45"/>
  <c r="G112" i="45"/>
  <c r="P111" i="45"/>
  <c r="K111" i="45"/>
  <c r="J111" i="45"/>
  <c r="I111" i="45"/>
  <c r="F111" i="45"/>
  <c r="G111" i="45"/>
  <c r="K148" i="45"/>
  <c r="J148" i="45"/>
  <c r="I148" i="45"/>
  <c r="P109" i="45"/>
  <c r="K109" i="45"/>
  <c r="J109" i="45"/>
  <c r="I109" i="45"/>
  <c r="F109" i="45"/>
  <c r="G109" i="45"/>
  <c r="F10" i="45"/>
  <c r="G10" i="45"/>
  <c r="I10" i="45"/>
  <c r="J10" i="45"/>
  <c r="I13" i="45"/>
  <c r="K13" i="45"/>
  <c r="F13" i="45"/>
  <c r="P108" i="45"/>
  <c r="K108" i="45"/>
  <c r="J108" i="45"/>
  <c r="I108" i="45"/>
  <c r="F108" i="45"/>
  <c r="G108" i="45"/>
  <c r="P107" i="45"/>
  <c r="K107" i="45"/>
  <c r="J107" i="45"/>
  <c r="I107" i="45"/>
  <c r="F107" i="45"/>
  <c r="G107" i="45"/>
  <c r="K147" i="45"/>
  <c r="J147" i="45"/>
  <c r="I147" i="45"/>
  <c r="P106" i="45"/>
  <c r="K106" i="45"/>
  <c r="J106" i="45"/>
  <c r="I106" i="45"/>
  <c r="F106" i="45"/>
  <c r="G106" i="45"/>
  <c r="P105" i="45"/>
  <c r="K105" i="45"/>
  <c r="J105" i="45"/>
  <c r="I105" i="45"/>
  <c r="F105" i="45"/>
  <c r="G105" i="45"/>
  <c r="P104" i="45"/>
  <c r="K104" i="45"/>
  <c r="J104" i="45"/>
  <c r="I104" i="45"/>
  <c r="F104" i="45"/>
  <c r="G104" i="45"/>
  <c r="F8" i="45"/>
  <c r="G8" i="45"/>
  <c r="I8" i="45"/>
  <c r="P8" i="45"/>
  <c r="P102" i="45"/>
  <c r="K102" i="45"/>
  <c r="J102" i="45"/>
  <c r="I102" i="45"/>
  <c r="F102" i="45"/>
  <c r="G102" i="45"/>
  <c r="P101" i="45"/>
  <c r="K101" i="45"/>
  <c r="J101" i="45"/>
  <c r="I101" i="45"/>
  <c r="F101" i="45"/>
  <c r="G101" i="45"/>
  <c r="K146" i="45"/>
  <c r="J146" i="45"/>
  <c r="I146" i="45"/>
  <c r="P100" i="45"/>
  <c r="K100" i="45"/>
  <c r="J100" i="45"/>
  <c r="I100" i="45"/>
  <c r="F100" i="45"/>
  <c r="G100" i="45"/>
  <c r="P99" i="45"/>
  <c r="K99" i="45"/>
  <c r="J99" i="45"/>
  <c r="I99" i="45"/>
  <c r="F99" i="45"/>
  <c r="G99" i="45"/>
  <c r="P98" i="45"/>
  <c r="K98" i="45"/>
  <c r="J98" i="45"/>
  <c r="I98" i="45"/>
  <c r="F98" i="45"/>
  <c r="G98" i="45"/>
  <c r="P94" i="45"/>
  <c r="K94" i="45"/>
  <c r="J94" i="45"/>
  <c r="I94" i="45"/>
  <c r="F94" i="45"/>
  <c r="G94" i="45"/>
  <c r="P93" i="45"/>
  <c r="K93" i="45"/>
  <c r="J93" i="45"/>
  <c r="I93" i="45"/>
  <c r="F93" i="45"/>
  <c r="G93" i="45"/>
  <c r="P92" i="45"/>
  <c r="K92" i="45"/>
  <c r="J92" i="45"/>
  <c r="I92" i="45"/>
  <c r="F92" i="45"/>
  <c r="G92" i="45"/>
  <c r="K145" i="45"/>
  <c r="J145" i="45"/>
  <c r="I145" i="45"/>
  <c r="P91" i="45"/>
  <c r="K91" i="45"/>
  <c r="J91" i="45"/>
  <c r="I91" i="45"/>
  <c r="F91" i="45"/>
  <c r="G91" i="45"/>
  <c r="P90" i="45"/>
  <c r="K90" i="45"/>
  <c r="J90" i="45"/>
  <c r="I90" i="45"/>
  <c r="F90" i="45"/>
  <c r="G90" i="45"/>
  <c r="P89" i="45"/>
  <c r="K89" i="45"/>
  <c r="J89" i="45"/>
  <c r="I89" i="45"/>
  <c r="F89" i="45"/>
  <c r="G89" i="45"/>
  <c r="P88" i="45"/>
  <c r="K88" i="45"/>
  <c r="J88" i="45"/>
  <c r="I88" i="45"/>
  <c r="F88" i="45"/>
  <c r="G88" i="45"/>
  <c r="P87" i="45"/>
  <c r="K87" i="45"/>
  <c r="J87" i="45"/>
  <c r="I87" i="45"/>
  <c r="F87" i="45"/>
  <c r="G87" i="45"/>
  <c r="K144" i="45"/>
  <c r="J144" i="45"/>
  <c r="I144" i="45"/>
  <c r="F9" i="45"/>
  <c r="G9" i="45"/>
  <c r="I9" i="45"/>
  <c r="J9" i="45"/>
  <c r="F12" i="45"/>
  <c r="G12" i="45"/>
  <c r="I12" i="45"/>
  <c r="K12" i="45"/>
  <c r="F14" i="45"/>
  <c r="G14" i="45"/>
  <c r="I14" i="45"/>
  <c r="J14" i="45"/>
  <c r="P86" i="45"/>
  <c r="K86" i="45"/>
  <c r="J86" i="45"/>
  <c r="I86" i="45"/>
  <c r="F86" i="45"/>
  <c r="G86" i="45"/>
  <c r="P85" i="45"/>
  <c r="K85" i="45"/>
  <c r="J85" i="45"/>
  <c r="I85" i="45"/>
  <c r="F85" i="45"/>
  <c r="G85" i="45"/>
  <c r="P84" i="45"/>
  <c r="K84" i="45"/>
  <c r="J84" i="45"/>
  <c r="I84" i="45"/>
  <c r="F84" i="45"/>
  <c r="G84" i="45"/>
  <c r="P83" i="45"/>
  <c r="K83" i="45"/>
  <c r="J83" i="45"/>
  <c r="I83" i="45"/>
  <c r="F83" i="45"/>
  <c r="G83" i="45"/>
  <c r="K143" i="45"/>
  <c r="J143" i="45"/>
  <c r="I143" i="45"/>
  <c r="P82" i="45"/>
  <c r="K82" i="45"/>
  <c r="J82" i="45"/>
  <c r="I82" i="45"/>
  <c r="F82" i="45"/>
  <c r="G82" i="45"/>
  <c r="P81" i="45"/>
  <c r="K81" i="45"/>
  <c r="J81" i="45"/>
  <c r="I81" i="45"/>
  <c r="F81" i="45"/>
  <c r="G81" i="45"/>
  <c r="P80" i="45"/>
  <c r="K80" i="45"/>
  <c r="J80" i="45"/>
  <c r="I80" i="45"/>
  <c r="F80" i="45"/>
  <c r="G80" i="45"/>
  <c r="P79" i="45"/>
  <c r="K79" i="45"/>
  <c r="J79" i="45"/>
  <c r="I79" i="45"/>
  <c r="F79" i="45"/>
  <c r="G79" i="45"/>
  <c r="P78" i="45"/>
  <c r="K78" i="45"/>
  <c r="J78" i="45"/>
  <c r="I78" i="45"/>
  <c r="F78" i="45"/>
  <c r="G78" i="45"/>
  <c r="P77" i="45"/>
  <c r="K77" i="45"/>
  <c r="J77" i="45"/>
  <c r="I77" i="45"/>
  <c r="F77" i="45"/>
  <c r="G77" i="45"/>
  <c r="P76" i="45"/>
  <c r="K76" i="45"/>
  <c r="J76" i="45"/>
  <c r="I76" i="45"/>
  <c r="F76" i="45"/>
  <c r="G76" i="45"/>
  <c r="P75" i="45"/>
  <c r="K75" i="45"/>
  <c r="J75" i="45"/>
  <c r="I75" i="45"/>
  <c r="F75" i="45"/>
  <c r="G75" i="45"/>
  <c r="K142" i="45"/>
  <c r="J142" i="45"/>
  <c r="I142" i="45"/>
  <c r="P74" i="45"/>
  <c r="K74" i="45"/>
  <c r="J74" i="45"/>
  <c r="I74" i="45"/>
  <c r="F74" i="45"/>
  <c r="G74" i="45"/>
  <c r="P73" i="45"/>
  <c r="K73" i="45"/>
  <c r="J73" i="45"/>
  <c r="I73" i="45"/>
  <c r="F73" i="45"/>
  <c r="G73" i="45"/>
  <c r="P72" i="45"/>
  <c r="K72" i="45"/>
  <c r="J72" i="45"/>
  <c r="I72" i="45"/>
  <c r="F72" i="45"/>
  <c r="G72" i="45"/>
  <c r="P71" i="45"/>
  <c r="K71" i="45"/>
  <c r="J71" i="45"/>
  <c r="I71" i="45"/>
  <c r="F71" i="45"/>
  <c r="G71" i="45"/>
  <c r="P70" i="45"/>
  <c r="K70" i="45"/>
  <c r="J70" i="45"/>
  <c r="I70" i="45"/>
  <c r="F70" i="45"/>
  <c r="G70" i="45"/>
  <c r="K141" i="45"/>
  <c r="J141" i="45"/>
  <c r="I141" i="45"/>
  <c r="P69" i="45"/>
  <c r="K69" i="45"/>
  <c r="J69" i="45"/>
  <c r="I69" i="45"/>
  <c r="F69" i="45"/>
  <c r="G69" i="45"/>
  <c r="P68" i="45"/>
  <c r="K68" i="45"/>
  <c r="J68" i="45"/>
  <c r="I68" i="45"/>
  <c r="F68" i="45"/>
  <c r="G68" i="45"/>
  <c r="P66" i="45"/>
  <c r="K66" i="45"/>
  <c r="J66" i="45"/>
  <c r="I66" i="45"/>
  <c r="F66" i="45"/>
  <c r="G66" i="45"/>
  <c r="P65" i="45"/>
  <c r="K65" i="45"/>
  <c r="J65" i="45"/>
  <c r="I65" i="45"/>
  <c r="F65" i="45"/>
  <c r="G65" i="45"/>
  <c r="P64" i="45"/>
  <c r="K64" i="45"/>
  <c r="J64" i="45"/>
  <c r="I64" i="45"/>
  <c r="F64" i="45"/>
  <c r="G64" i="45"/>
  <c r="K140" i="45"/>
  <c r="J140" i="45"/>
  <c r="I140" i="45"/>
  <c r="P62" i="45"/>
  <c r="K62" i="45"/>
  <c r="J62" i="45"/>
  <c r="I62" i="45"/>
  <c r="F62" i="45"/>
  <c r="G62" i="45"/>
  <c r="P61" i="45"/>
  <c r="K61" i="45"/>
  <c r="J61" i="45"/>
  <c r="I61" i="45"/>
  <c r="F61" i="45"/>
  <c r="G61" i="45"/>
  <c r="P60" i="45"/>
  <c r="K60" i="45"/>
  <c r="J60" i="45"/>
  <c r="I60" i="45"/>
  <c r="F60" i="45"/>
  <c r="G60" i="45"/>
  <c r="P59" i="45"/>
  <c r="K59" i="45"/>
  <c r="J59" i="45"/>
  <c r="I59" i="45"/>
  <c r="F59" i="45"/>
  <c r="G59" i="45"/>
  <c r="P58" i="45"/>
  <c r="K58" i="45"/>
  <c r="J58" i="45"/>
  <c r="I58" i="45"/>
  <c r="F58" i="45"/>
  <c r="G58" i="45"/>
  <c r="P56" i="45"/>
  <c r="K56" i="45"/>
  <c r="J56" i="45"/>
  <c r="I56" i="45"/>
  <c r="F56" i="45"/>
  <c r="G56" i="45"/>
  <c r="K139" i="45"/>
  <c r="J139" i="45"/>
  <c r="I139" i="45"/>
  <c r="P55" i="45"/>
  <c r="K55" i="45"/>
  <c r="J55" i="45"/>
  <c r="I55" i="45"/>
  <c r="F55" i="45"/>
  <c r="G55" i="45"/>
  <c r="P54" i="45"/>
  <c r="K54" i="45"/>
  <c r="J54" i="45"/>
  <c r="I54" i="45"/>
  <c r="F54" i="45"/>
  <c r="G54" i="45"/>
  <c r="P53" i="45"/>
  <c r="K53" i="45"/>
  <c r="J53" i="45"/>
  <c r="I53" i="45"/>
  <c r="F53" i="45"/>
  <c r="G53" i="45"/>
  <c r="P52" i="45"/>
  <c r="K52" i="45"/>
  <c r="J52" i="45"/>
  <c r="I52" i="45"/>
  <c r="F52" i="45"/>
  <c r="G52" i="45"/>
  <c r="P51" i="45"/>
  <c r="K51" i="45"/>
  <c r="J51" i="45"/>
  <c r="I51" i="45"/>
  <c r="F51" i="45"/>
  <c r="G51" i="45"/>
  <c r="P50" i="45"/>
  <c r="K50" i="45"/>
  <c r="J50" i="45"/>
  <c r="I50" i="45"/>
  <c r="F50" i="45"/>
  <c r="G50" i="45"/>
  <c r="P48" i="45"/>
  <c r="K48" i="45"/>
  <c r="J48" i="45"/>
  <c r="I48" i="45"/>
  <c r="F48" i="45"/>
  <c r="G48" i="45"/>
  <c r="K138" i="45"/>
  <c r="J138" i="45"/>
  <c r="I138" i="45"/>
  <c r="P47" i="45"/>
  <c r="K47" i="45"/>
  <c r="J47" i="45"/>
  <c r="I47" i="45"/>
  <c r="F47" i="45"/>
  <c r="G47" i="45"/>
  <c r="P45" i="45"/>
  <c r="K45" i="45"/>
  <c r="J45" i="45"/>
  <c r="I45" i="45"/>
  <c r="F45" i="45"/>
  <c r="G45" i="45"/>
  <c r="P44" i="45"/>
  <c r="K44" i="45"/>
  <c r="J44" i="45"/>
  <c r="I44" i="45"/>
  <c r="F44" i="45"/>
  <c r="G44" i="45"/>
  <c r="P43" i="45"/>
  <c r="K43" i="45"/>
  <c r="J43" i="45"/>
  <c r="I43" i="45"/>
  <c r="F43" i="45"/>
  <c r="G43" i="45"/>
  <c r="P41" i="45"/>
  <c r="K41" i="45"/>
  <c r="J41" i="45"/>
  <c r="I41" i="45"/>
  <c r="F41" i="45"/>
  <c r="G41" i="45"/>
  <c r="K137" i="45"/>
  <c r="J137" i="45"/>
  <c r="I137" i="45"/>
  <c r="P40" i="45"/>
  <c r="K40" i="45"/>
  <c r="J40" i="45"/>
  <c r="I40" i="45"/>
  <c r="F40" i="45"/>
  <c r="G40" i="45"/>
  <c r="P39" i="45"/>
  <c r="K39" i="45"/>
  <c r="J39" i="45"/>
  <c r="I39" i="45"/>
  <c r="F39" i="45"/>
  <c r="G39" i="45"/>
  <c r="P38" i="45"/>
  <c r="K38" i="45"/>
  <c r="J38" i="45"/>
  <c r="I38" i="45"/>
  <c r="F38" i="45"/>
  <c r="G38" i="45"/>
  <c r="P37" i="45"/>
  <c r="K37" i="45"/>
  <c r="J37" i="45"/>
  <c r="I37" i="45"/>
  <c r="F37" i="45"/>
  <c r="G37" i="45"/>
  <c r="P36" i="45"/>
  <c r="K36" i="45"/>
  <c r="J36" i="45"/>
  <c r="I36" i="45"/>
  <c r="F36" i="45"/>
  <c r="G36" i="45"/>
  <c r="P35" i="45"/>
  <c r="K35" i="45"/>
  <c r="J35" i="45"/>
  <c r="I35" i="45"/>
  <c r="F35" i="45"/>
  <c r="G35" i="45"/>
  <c r="P34" i="45"/>
  <c r="K34" i="45"/>
  <c r="J34" i="45"/>
  <c r="I34" i="45"/>
  <c r="F34" i="45"/>
  <c r="G34" i="45"/>
  <c r="K136" i="45"/>
  <c r="J136" i="45"/>
  <c r="I136" i="45"/>
  <c r="P33" i="45"/>
  <c r="K33" i="45"/>
  <c r="J33" i="45"/>
  <c r="I33" i="45"/>
  <c r="F33" i="45"/>
  <c r="G33" i="45"/>
  <c r="P32" i="45"/>
  <c r="K32" i="45"/>
  <c r="J32" i="45"/>
  <c r="I32" i="45"/>
  <c r="F32" i="45"/>
  <c r="G32" i="45"/>
  <c r="P31" i="45"/>
  <c r="K31" i="45"/>
  <c r="J31" i="45"/>
  <c r="I31" i="45"/>
  <c r="F31" i="45"/>
  <c r="G31" i="45"/>
  <c r="P30" i="45"/>
  <c r="K30" i="45"/>
  <c r="J30" i="45"/>
  <c r="I30" i="45"/>
  <c r="F30" i="45"/>
  <c r="G30" i="45"/>
  <c r="P29" i="45"/>
  <c r="K29" i="45"/>
  <c r="J29" i="45"/>
  <c r="I29" i="45"/>
  <c r="F29" i="45"/>
  <c r="G29" i="45"/>
  <c r="F5" i="45"/>
  <c r="G5" i="45"/>
  <c r="I5" i="45"/>
  <c r="K135" i="45"/>
  <c r="J135" i="45"/>
  <c r="I135" i="45"/>
  <c r="P28" i="45"/>
  <c r="K28" i="45"/>
  <c r="J28" i="45"/>
  <c r="I28" i="45"/>
  <c r="F28" i="45"/>
  <c r="G28" i="45"/>
  <c r="P27" i="45"/>
  <c r="K27" i="45"/>
  <c r="J27" i="45"/>
  <c r="I27" i="45"/>
  <c r="F27" i="45"/>
  <c r="G27" i="45"/>
  <c r="P26" i="45"/>
  <c r="K26" i="45"/>
  <c r="J26" i="45"/>
  <c r="I26" i="45"/>
  <c r="F26" i="45"/>
  <c r="G26" i="45"/>
  <c r="P25" i="45"/>
  <c r="K25" i="45"/>
  <c r="J25" i="45"/>
  <c r="I25" i="45"/>
  <c r="F25" i="45"/>
  <c r="G25" i="45"/>
  <c r="P24" i="45"/>
  <c r="K24" i="45"/>
  <c r="J24" i="45"/>
  <c r="I24" i="45"/>
  <c r="F24" i="45"/>
  <c r="G24" i="45"/>
  <c r="F22" i="45"/>
  <c r="G22" i="45"/>
  <c r="I42" i="45"/>
  <c r="I57" i="45"/>
  <c r="I110" i="45"/>
  <c r="I63" i="45"/>
  <c r="I67" i="45"/>
  <c r="I103" i="45"/>
  <c r="J103" i="45"/>
  <c r="I95" i="45"/>
  <c r="I49" i="45"/>
  <c r="I96" i="45"/>
  <c r="J96" i="45"/>
  <c r="F97" i="45"/>
  <c r="G97" i="45"/>
  <c r="I97" i="45"/>
  <c r="I46" i="45"/>
  <c r="I6" i="45"/>
  <c r="K6" i="45"/>
  <c r="A3" i="45"/>
  <c r="G13" i="43"/>
  <c r="I13" i="43"/>
  <c r="G9" i="43"/>
  <c r="I9" i="43"/>
  <c r="P9" i="43"/>
  <c r="G5" i="43"/>
  <c r="I5" i="43"/>
  <c r="G6" i="43"/>
  <c r="I6" i="43"/>
  <c r="P6" i="43"/>
  <c r="I20" i="43"/>
  <c r="J20" i="43"/>
  <c r="K20" i="43"/>
  <c r="I21" i="43"/>
  <c r="J21" i="43"/>
  <c r="K21" i="43"/>
  <c r="I22" i="43"/>
  <c r="J22" i="43"/>
  <c r="K22" i="43"/>
  <c r="I23" i="43"/>
  <c r="J23" i="43"/>
  <c r="K23" i="43"/>
  <c r="I24" i="43"/>
  <c r="J24" i="43"/>
  <c r="K24" i="43"/>
  <c r="I25" i="43"/>
  <c r="J25" i="43"/>
  <c r="K25" i="43"/>
  <c r="I26" i="43"/>
  <c r="J26" i="43"/>
  <c r="K26" i="43"/>
  <c r="I27" i="43"/>
  <c r="J27" i="43"/>
  <c r="K27" i="43"/>
  <c r="I28" i="43"/>
  <c r="J28" i="43"/>
  <c r="K28" i="43"/>
  <c r="I29" i="43"/>
  <c r="J29" i="43"/>
  <c r="K29" i="43"/>
  <c r="I30" i="43"/>
  <c r="J30" i="43"/>
  <c r="K30" i="43"/>
  <c r="I31" i="43"/>
  <c r="J31" i="43"/>
  <c r="K31" i="43"/>
  <c r="I32" i="43"/>
  <c r="J32" i="43"/>
  <c r="K32" i="43"/>
  <c r="I33" i="43"/>
  <c r="J33" i="43"/>
  <c r="K33" i="43"/>
  <c r="I34" i="43"/>
  <c r="J34" i="43"/>
  <c r="K34" i="43"/>
  <c r="I35" i="43"/>
  <c r="J35" i="43"/>
  <c r="K35" i="43"/>
  <c r="I36" i="43"/>
  <c r="J36" i="43"/>
  <c r="K36" i="43"/>
  <c r="I37" i="43"/>
  <c r="J37" i="43"/>
  <c r="K37" i="43"/>
  <c r="I39" i="43"/>
  <c r="J39" i="43"/>
  <c r="K39" i="43"/>
  <c r="I40" i="43"/>
  <c r="J40" i="43"/>
  <c r="K40" i="43"/>
  <c r="I41" i="43"/>
  <c r="J41" i="43"/>
  <c r="K41" i="43"/>
  <c r="I42" i="43"/>
  <c r="J42" i="43"/>
  <c r="K42" i="43"/>
  <c r="I43" i="43"/>
  <c r="J43" i="43"/>
  <c r="K43" i="43"/>
  <c r="I44" i="43"/>
  <c r="J44" i="43"/>
  <c r="K44" i="43"/>
  <c r="I45" i="43"/>
  <c r="J45" i="43"/>
  <c r="K45" i="43"/>
  <c r="I46" i="43"/>
  <c r="J46" i="43"/>
  <c r="K46" i="43"/>
  <c r="I47" i="43"/>
  <c r="J47" i="43"/>
  <c r="K47" i="43"/>
  <c r="I48" i="43"/>
  <c r="J48" i="43"/>
  <c r="K48" i="43"/>
  <c r="I49" i="43"/>
  <c r="J49" i="43"/>
  <c r="K49" i="43"/>
  <c r="I50" i="43"/>
  <c r="J50" i="43"/>
  <c r="K50" i="43"/>
  <c r="I51" i="43"/>
  <c r="J51" i="43"/>
  <c r="K51" i="43"/>
  <c r="I52" i="43"/>
  <c r="J52" i="43"/>
  <c r="K52" i="43"/>
  <c r="I53" i="43"/>
  <c r="J53" i="43"/>
  <c r="K53" i="43"/>
  <c r="I54" i="43"/>
  <c r="J54" i="43"/>
  <c r="K54" i="43"/>
  <c r="I55" i="43"/>
  <c r="J55" i="43"/>
  <c r="K55" i="43"/>
  <c r="I56" i="43"/>
  <c r="J56" i="43"/>
  <c r="K56" i="43"/>
  <c r="I57" i="43"/>
  <c r="J57" i="43"/>
  <c r="K57" i="43"/>
  <c r="I58" i="43"/>
  <c r="J58" i="43"/>
  <c r="K58" i="43"/>
  <c r="I59" i="43"/>
  <c r="J59" i="43"/>
  <c r="K59" i="43"/>
  <c r="I60" i="43"/>
  <c r="J60" i="43"/>
  <c r="K60" i="43"/>
  <c r="I61" i="43"/>
  <c r="J61" i="43"/>
  <c r="K61" i="43"/>
  <c r="I62" i="43"/>
  <c r="J62" i="43"/>
  <c r="K62" i="43"/>
  <c r="I63" i="43"/>
  <c r="J63" i="43"/>
  <c r="K63" i="43"/>
  <c r="I64" i="43"/>
  <c r="J64" i="43"/>
  <c r="K64" i="43"/>
  <c r="I65" i="43"/>
  <c r="J65" i="43"/>
  <c r="K65" i="43"/>
  <c r="I66" i="43"/>
  <c r="J66" i="43"/>
  <c r="K66" i="43"/>
  <c r="I67" i="43"/>
  <c r="J67" i="43"/>
  <c r="K67" i="43"/>
  <c r="I68" i="43"/>
  <c r="J68" i="43"/>
  <c r="K68" i="43"/>
  <c r="I69" i="43"/>
  <c r="J69" i="43"/>
  <c r="K69" i="43"/>
  <c r="I70" i="43"/>
  <c r="J70" i="43"/>
  <c r="K70" i="43"/>
  <c r="I71" i="43"/>
  <c r="J71" i="43"/>
  <c r="K71" i="43"/>
  <c r="I72" i="43"/>
  <c r="J72" i="43"/>
  <c r="K72" i="43"/>
  <c r="I73" i="43"/>
  <c r="J73" i="43"/>
  <c r="K73" i="43"/>
  <c r="I74" i="43"/>
  <c r="J74" i="43"/>
  <c r="K74" i="43"/>
  <c r="I75" i="43"/>
  <c r="J75" i="43"/>
  <c r="K75" i="43"/>
  <c r="I76" i="43"/>
  <c r="J76" i="43"/>
  <c r="K76" i="43"/>
  <c r="I77" i="43"/>
  <c r="J77" i="43"/>
  <c r="K77" i="43"/>
  <c r="I78" i="43"/>
  <c r="J78" i="43"/>
  <c r="K78" i="43"/>
  <c r="I79" i="43"/>
  <c r="J79" i="43"/>
  <c r="K79" i="43"/>
  <c r="I80" i="43"/>
  <c r="J80" i="43"/>
  <c r="K80" i="43"/>
  <c r="I81" i="43"/>
  <c r="J81" i="43"/>
  <c r="K81" i="43"/>
  <c r="I82" i="43"/>
  <c r="J82" i="43"/>
  <c r="K82" i="43"/>
  <c r="I83" i="43"/>
  <c r="J83" i="43"/>
  <c r="K83" i="43"/>
  <c r="I84" i="43"/>
  <c r="J84" i="43"/>
  <c r="K84" i="43"/>
  <c r="I85" i="43"/>
  <c r="J85" i="43"/>
  <c r="K85" i="43"/>
  <c r="I86" i="43"/>
  <c r="J86" i="43"/>
  <c r="K86" i="43"/>
  <c r="I87" i="43"/>
  <c r="J87" i="43"/>
  <c r="K87" i="43"/>
  <c r="I88" i="43"/>
  <c r="J88" i="43"/>
  <c r="K88" i="43"/>
  <c r="I89" i="43"/>
  <c r="J89" i="43"/>
  <c r="K89" i="43"/>
  <c r="I90" i="43"/>
  <c r="J90" i="43"/>
  <c r="K90" i="43"/>
  <c r="I91" i="43"/>
  <c r="J91" i="43"/>
  <c r="K91" i="43"/>
  <c r="I92" i="43"/>
  <c r="J92" i="43"/>
  <c r="K92" i="43"/>
  <c r="I93" i="43"/>
  <c r="J93" i="43"/>
  <c r="K93" i="43"/>
  <c r="I94" i="43"/>
  <c r="J94" i="43"/>
  <c r="K94" i="43"/>
  <c r="I95" i="43"/>
  <c r="J95" i="43"/>
  <c r="K95" i="43"/>
  <c r="I96" i="43"/>
  <c r="J96" i="43"/>
  <c r="K96" i="43"/>
  <c r="I97" i="43"/>
  <c r="J97" i="43"/>
  <c r="K97" i="43"/>
  <c r="I98" i="43"/>
  <c r="J98" i="43"/>
  <c r="K98" i="43"/>
  <c r="I99" i="43"/>
  <c r="J99" i="43"/>
  <c r="K99" i="43"/>
  <c r="I100" i="43"/>
  <c r="J100" i="43"/>
  <c r="K100" i="43"/>
  <c r="I101" i="43"/>
  <c r="J101" i="43"/>
  <c r="K101" i="43"/>
  <c r="I102" i="43"/>
  <c r="J102" i="43"/>
  <c r="K102" i="43"/>
  <c r="I103" i="43"/>
  <c r="J103" i="43"/>
  <c r="K103" i="43"/>
  <c r="I104" i="43"/>
  <c r="J104" i="43"/>
  <c r="K104" i="43"/>
  <c r="I105" i="43"/>
  <c r="J105" i="43"/>
  <c r="K105" i="43"/>
  <c r="I106" i="43"/>
  <c r="J106" i="43"/>
  <c r="K106" i="43"/>
  <c r="I107" i="43"/>
  <c r="J107" i="43"/>
  <c r="K107" i="43"/>
  <c r="I108" i="43"/>
  <c r="J108" i="43"/>
  <c r="K108" i="43"/>
  <c r="I109" i="43"/>
  <c r="J109" i="43"/>
  <c r="K109" i="43"/>
  <c r="I110" i="43"/>
  <c r="J110" i="43"/>
  <c r="K110" i="43"/>
  <c r="I111" i="43"/>
  <c r="J111" i="43"/>
  <c r="K111" i="43"/>
  <c r="I112" i="43"/>
  <c r="J112" i="43"/>
  <c r="K112" i="43"/>
  <c r="I113" i="43"/>
  <c r="J113" i="43"/>
  <c r="K113" i="43"/>
  <c r="I114" i="43"/>
  <c r="J114" i="43"/>
  <c r="K114" i="43"/>
  <c r="I115" i="43"/>
  <c r="J115" i="43"/>
  <c r="K115" i="43"/>
  <c r="I116" i="43"/>
  <c r="J116" i="43"/>
  <c r="K116" i="43"/>
  <c r="I117" i="43"/>
  <c r="J117" i="43"/>
  <c r="K117" i="43"/>
  <c r="I118" i="43"/>
  <c r="J118" i="43"/>
  <c r="K118" i="43"/>
  <c r="I119" i="43"/>
  <c r="J119" i="43"/>
  <c r="K119" i="43"/>
  <c r="I120" i="43"/>
  <c r="J120" i="43"/>
  <c r="K120" i="43"/>
  <c r="I121" i="43"/>
  <c r="J121" i="43"/>
  <c r="K121" i="43"/>
  <c r="I122" i="43"/>
  <c r="J122" i="43"/>
  <c r="K122" i="43"/>
  <c r="I123" i="43"/>
  <c r="J123" i="43"/>
  <c r="K123" i="43"/>
  <c r="I124" i="43"/>
  <c r="J124" i="43"/>
  <c r="K124" i="43"/>
  <c r="I125" i="43"/>
  <c r="J125" i="43"/>
  <c r="K125" i="43"/>
  <c r="I126" i="43"/>
  <c r="J126" i="43"/>
  <c r="K126" i="43"/>
  <c r="F30" i="43"/>
  <c r="G30" i="43"/>
  <c r="F70" i="43"/>
  <c r="G70" i="43"/>
  <c r="F18" i="43"/>
  <c r="G18" i="43"/>
  <c r="I18" i="43"/>
  <c r="K18" i="43"/>
  <c r="F44" i="43"/>
  <c r="G44" i="43"/>
  <c r="F78" i="43"/>
  <c r="G78" i="43"/>
  <c r="F14" i="43"/>
  <c r="G14" i="43"/>
  <c r="I14" i="43"/>
  <c r="J14" i="43"/>
  <c r="F88" i="43"/>
  <c r="G88" i="43"/>
  <c r="F115" i="43"/>
  <c r="G115" i="43"/>
  <c r="F67" i="43"/>
  <c r="G67" i="43"/>
  <c r="F120" i="43"/>
  <c r="G120" i="43"/>
  <c r="F116" i="43"/>
  <c r="G116" i="43"/>
  <c r="F11" i="43"/>
  <c r="G11" i="43"/>
  <c r="I11" i="43"/>
  <c r="F16" i="43"/>
  <c r="G16" i="43"/>
  <c r="I16" i="43"/>
  <c r="F59" i="43"/>
  <c r="G59" i="43"/>
  <c r="F8" i="43"/>
  <c r="G8" i="43"/>
  <c r="I8" i="43"/>
  <c r="K8" i="43"/>
  <c r="F64" i="43"/>
  <c r="G64" i="43"/>
  <c r="F43" i="43"/>
  <c r="G43" i="43"/>
  <c r="P126" i="43"/>
  <c r="F126" i="43"/>
  <c r="G126" i="43"/>
  <c r="P125" i="43"/>
  <c r="F125" i="43"/>
  <c r="G125" i="43"/>
  <c r="P124" i="43"/>
  <c r="F124" i="43"/>
  <c r="G124" i="43"/>
  <c r="P123" i="43"/>
  <c r="F123" i="43"/>
  <c r="G123" i="43"/>
  <c r="P122" i="43"/>
  <c r="F122" i="43"/>
  <c r="G122" i="43"/>
  <c r="P119" i="43"/>
  <c r="F119" i="43"/>
  <c r="G119" i="43"/>
  <c r="P118" i="43"/>
  <c r="F118" i="43"/>
  <c r="G118" i="43"/>
  <c r="P114" i="43"/>
  <c r="F114" i="43"/>
  <c r="G114" i="43"/>
  <c r="P113" i="43"/>
  <c r="F113" i="43"/>
  <c r="G113" i="43"/>
  <c r="P112" i="43"/>
  <c r="F112" i="43"/>
  <c r="G112" i="43"/>
  <c r="P110" i="43"/>
  <c r="F110" i="43"/>
  <c r="G110" i="43"/>
  <c r="P108" i="43"/>
  <c r="F108" i="43"/>
  <c r="G108" i="43"/>
  <c r="P107" i="43"/>
  <c r="F107" i="43"/>
  <c r="G107" i="43"/>
  <c r="P106" i="43"/>
  <c r="F106" i="43"/>
  <c r="G106" i="43"/>
  <c r="P105" i="43"/>
  <c r="F105" i="43"/>
  <c r="G105" i="43"/>
  <c r="P103" i="43"/>
  <c r="F103" i="43"/>
  <c r="G103" i="43"/>
  <c r="P101" i="43"/>
  <c r="F101" i="43"/>
  <c r="G101" i="43"/>
  <c r="P102" i="43"/>
  <c r="F102" i="43"/>
  <c r="G102" i="43"/>
  <c r="P100" i="43"/>
  <c r="F100" i="43"/>
  <c r="G100" i="43"/>
  <c r="P99" i="43"/>
  <c r="F99" i="43"/>
  <c r="G99" i="43"/>
  <c r="P98" i="43"/>
  <c r="F98" i="43"/>
  <c r="G98" i="43"/>
  <c r="P96" i="43"/>
  <c r="F96" i="43"/>
  <c r="G96" i="43"/>
  <c r="F12" i="43"/>
  <c r="G12" i="43"/>
  <c r="I12" i="43"/>
  <c r="P95" i="43"/>
  <c r="F95" i="43"/>
  <c r="G95" i="43"/>
  <c r="P94" i="43"/>
  <c r="F94" i="43"/>
  <c r="G94" i="43"/>
  <c r="P93" i="43"/>
  <c r="F93" i="43"/>
  <c r="G93" i="43"/>
  <c r="P92" i="43"/>
  <c r="F92" i="43"/>
  <c r="G92" i="43"/>
  <c r="P90" i="43"/>
  <c r="F90" i="43"/>
  <c r="G90" i="43"/>
  <c r="P89" i="43"/>
  <c r="F89" i="43"/>
  <c r="G89" i="43"/>
  <c r="P87" i="43"/>
  <c r="F87" i="43"/>
  <c r="G87" i="43"/>
  <c r="P86" i="43"/>
  <c r="F86" i="43"/>
  <c r="G86" i="43"/>
  <c r="P85" i="43"/>
  <c r="F85" i="43"/>
  <c r="G85" i="43"/>
  <c r="P84" i="43"/>
  <c r="F84" i="43"/>
  <c r="G84" i="43"/>
  <c r="P82" i="43"/>
  <c r="F82" i="43"/>
  <c r="G82" i="43"/>
  <c r="P81" i="43"/>
  <c r="F81" i="43"/>
  <c r="G81" i="43"/>
  <c r="P80" i="43"/>
  <c r="F80" i="43"/>
  <c r="G80" i="43"/>
  <c r="P79" i="43"/>
  <c r="F79" i="43"/>
  <c r="G79" i="43"/>
  <c r="P77" i="43"/>
  <c r="F77" i="43"/>
  <c r="G77" i="43"/>
  <c r="P76" i="43"/>
  <c r="F76" i="43"/>
  <c r="G76" i="43"/>
  <c r="P75" i="43"/>
  <c r="F75" i="43"/>
  <c r="G75" i="43"/>
  <c r="P73" i="43"/>
  <c r="F73" i="43"/>
  <c r="G73" i="43"/>
  <c r="P72" i="43"/>
  <c r="F72" i="43"/>
  <c r="G72" i="43"/>
  <c r="P71" i="43"/>
  <c r="F71" i="43"/>
  <c r="G71" i="43"/>
  <c r="P69" i="43"/>
  <c r="F69" i="43"/>
  <c r="G69" i="43"/>
  <c r="P66" i="43"/>
  <c r="F66" i="43"/>
  <c r="G66" i="43"/>
  <c r="P65" i="43"/>
  <c r="F65" i="43"/>
  <c r="G65" i="43"/>
  <c r="F15" i="43"/>
  <c r="G15" i="43"/>
  <c r="I15" i="43"/>
  <c r="P63" i="43"/>
  <c r="F63" i="43"/>
  <c r="G63" i="43"/>
  <c r="F17" i="43"/>
  <c r="G17" i="43"/>
  <c r="I17" i="43"/>
  <c r="K17" i="43"/>
  <c r="P61" i="43"/>
  <c r="F61" i="43"/>
  <c r="G61" i="43"/>
  <c r="P60" i="43"/>
  <c r="F60" i="43"/>
  <c r="G60" i="43"/>
  <c r="P58" i="43"/>
  <c r="F58" i="43"/>
  <c r="G58" i="43"/>
  <c r="P57" i="43"/>
  <c r="F57" i="43"/>
  <c r="G57" i="43"/>
  <c r="P56" i="43"/>
  <c r="F56" i="43"/>
  <c r="G56" i="43"/>
  <c r="P54" i="43"/>
  <c r="F54" i="43"/>
  <c r="G54" i="43"/>
  <c r="P53" i="43"/>
  <c r="F53" i="43"/>
  <c r="G53" i="43"/>
  <c r="P52" i="43"/>
  <c r="F52" i="43"/>
  <c r="G52" i="43"/>
  <c r="P51" i="43"/>
  <c r="F51" i="43"/>
  <c r="G51" i="43"/>
  <c r="P50" i="43"/>
  <c r="F50" i="43"/>
  <c r="G50" i="43"/>
  <c r="P49" i="43"/>
  <c r="F49" i="43"/>
  <c r="G49" i="43"/>
  <c r="P48" i="43"/>
  <c r="F48" i="43"/>
  <c r="G48" i="43"/>
  <c r="P46" i="43"/>
  <c r="F46" i="43"/>
  <c r="G46" i="43"/>
  <c r="F10" i="43"/>
  <c r="G10" i="43"/>
  <c r="I10" i="43"/>
  <c r="P45" i="43"/>
  <c r="F45" i="43"/>
  <c r="G45" i="43"/>
  <c r="F7" i="43"/>
  <c r="G7" i="43"/>
  <c r="I7" i="43"/>
  <c r="K7" i="43"/>
  <c r="P42" i="43"/>
  <c r="F42" i="43"/>
  <c r="G42" i="43"/>
  <c r="P40" i="43"/>
  <c r="F40" i="43"/>
  <c r="G40" i="43"/>
  <c r="P39" i="43"/>
  <c r="F39" i="43"/>
  <c r="G39" i="43"/>
  <c r="F38" i="43"/>
  <c r="G38" i="43"/>
  <c r="I38" i="43"/>
  <c r="P37" i="43"/>
  <c r="F37" i="43"/>
  <c r="G37" i="43"/>
  <c r="P36" i="43"/>
  <c r="F36" i="43"/>
  <c r="G36" i="43"/>
  <c r="P35" i="43"/>
  <c r="F35" i="43"/>
  <c r="G35" i="43"/>
  <c r="P34" i="43"/>
  <c r="F34" i="43"/>
  <c r="G34" i="43"/>
  <c r="P32" i="43"/>
  <c r="F32" i="43"/>
  <c r="G32" i="43"/>
  <c r="P31" i="43"/>
  <c r="F31" i="43"/>
  <c r="G31" i="43"/>
  <c r="P29" i="43"/>
  <c r="F29" i="43"/>
  <c r="G29" i="43"/>
  <c r="P28" i="43"/>
  <c r="F28" i="43"/>
  <c r="G28" i="43"/>
  <c r="P27" i="43"/>
  <c r="F27" i="43"/>
  <c r="G27" i="43"/>
  <c r="P26" i="43"/>
  <c r="F26" i="43"/>
  <c r="G26" i="43"/>
  <c r="P24" i="43"/>
  <c r="F24" i="43"/>
  <c r="G24" i="43"/>
  <c r="P23" i="43"/>
  <c r="F23" i="43"/>
  <c r="G23" i="43"/>
  <c r="P22" i="43"/>
  <c r="F22" i="43"/>
  <c r="G22" i="43"/>
  <c r="P21" i="43"/>
  <c r="F21" i="43"/>
  <c r="G21" i="43"/>
  <c r="P20" i="43"/>
  <c r="F20" i="43"/>
  <c r="G20" i="43"/>
  <c r="P19" i="43"/>
  <c r="K19" i="43"/>
  <c r="J19" i="43"/>
  <c r="I19" i="43"/>
  <c r="F19" i="43"/>
  <c r="G19" i="43"/>
  <c r="P64" i="43"/>
  <c r="F109" i="43"/>
  <c r="G109" i="43"/>
  <c r="A3" i="43"/>
  <c r="G15" i="41"/>
  <c r="I15" i="41"/>
  <c r="J15" i="41"/>
  <c r="I7" i="41"/>
  <c r="J7" i="41"/>
  <c r="J34" i="41"/>
  <c r="K34" i="41"/>
  <c r="I34" i="41"/>
  <c r="G5" i="41"/>
  <c r="I5" i="41"/>
  <c r="P5" i="41"/>
  <c r="G21" i="41"/>
  <c r="I21" i="41"/>
  <c r="J21" i="41"/>
  <c r="P107" i="41"/>
  <c r="K107" i="41"/>
  <c r="J107" i="41"/>
  <c r="I107" i="41"/>
  <c r="F107" i="41"/>
  <c r="G107" i="41"/>
  <c r="P106" i="41"/>
  <c r="K106" i="41"/>
  <c r="J106" i="41"/>
  <c r="I106" i="41"/>
  <c r="F106" i="41"/>
  <c r="G106" i="41"/>
  <c r="F13" i="41"/>
  <c r="G13" i="41"/>
  <c r="I13" i="41"/>
  <c r="P105" i="41"/>
  <c r="K105" i="41"/>
  <c r="J105" i="41"/>
  <c r="I105" i="41"/>
  <c r="F105" i="41"/>
  <c r="G105" i="41"/>
  <c r="P104" i="41"/>
  <c r="K104" i="41"/>
  <c r="J104" i="41"/>
  <c r="I104" i="41"/>
  <c r="F104" i="41"/>
  <c r="G104" i="41"/>
  <c r="P103" i="41"/>
  <c r="K103" i="41"/>
  <c r="J103" i="41"/>
  <c r="I103" i="41"/>
  <c r="F103" i="41"/>
  <c r="G103" i="41"/>
  <c r="F10" i="41"/>
  <c r="G10" i="41"/>
  <c r="I10" i="41"/>
  <c r="P10" i="41"/>
  <c r="P102" i="41"/>
  <c r="K102" i="41"/>
  <c r="J102" i="41"/>
  <c r="I102" i="41"/>
  <c r="F102" i="41"/>
  <c r="G102" i="41"/>
  <c r="P101" i="41"/>
  <c r="K101" i="41"/>
  <c r="J101" i="41"/>
  <c r="I101" i="41"/>
  <c r="F101" i="41"/>
  <c r="G101" i="41"/>
  <c r="P99" i="41"/>
  <c r="K99" i="41"/>
  <c r="J99" i="41"/>
  <c r="I99" i="41"/>
  <c r="F99" i="41"/>
  <c r="G99" i="41"/>
  <c r="P100" i="41"/>
  <c r="K100" i="41"/>
  <c r="J100" i="41"/>
  <c r="I100" i="41"/>
  <c r="F100" i="41"/>
  <c r="G100" i="41"/>
  <c r="P98" i="41"/>
  <c r="K98" i="41"/>
  <c r="J98" i="41"/>
  <c r="I98" i="41"/>
  <c r="F98" i="41"/>
  <c r="G98" i="41"/>
  <c r="P97" i="41"/>
  <c r="K97" i="41"/>
  <c r="J97" i="41"/>
  <c r="I97" i="41"/>
  <c r="F97" i="41"/>
  <c r="G97" i="41"/>
  <c r="P96" i="41"/>
  <c r="K96" i="41"/>
  <c r="J96" i="41"/>
  <c r="I96" i="41"/>
  <c r="F96" i="41"/>
  <c r="G96" i="41"/>
  <c r="P95" i="41"/>
  <c r="K95" i="41"/>
  <c r="J95" i="41"/>
  <c r="I95" i="41"/>
  <c r="F95" i="41"/>
  <c r="G95" i="41"/>
  <c r="P94" i="41"/>
  <c r="K94" i="41"/>
  <c r="J94" i="41"/>
  <c r="I94" i="41"/>
  <c r="F94" i="41"/>
  <c r="G94" i="41"/>
  <c r="P93" i="41"/>
  <c r="K93" i="41"/>
  <c r="J93" i="41"/>
  <c r="I93" i="41"/>
  <c r="F93" i="41"/>
  <c r="G93" i="41"/>
  <c r="P92" i="41"/>
  <c r="K92" i="41"/>
  <c r="J92" i="41"/>
  <c r="I92" i="41"/>
  <c r="F92" i="41"/>
  <c r="G92" i="41"/>
  <c r="F6" i="41"/>
  <c r="G6" i="41"/>
  <c r="I6" i="41"/>
  <c r="K6" i="41"/>
  <c r="P91" i="41"/>
  <c r="K91" i="41"/>
  <c r="J91" i="41"/>
  <c r="I91" i="41"/>
  <c r="F91" i="41"/>
  <c r="G91" i="41"/>
  <c r="P89" i="41"/>
  <c r="K89" i="41"/>
  <c r="J89" i="41"/>
  <c r="I89" i="41"/>
  <c r="F89" i="41"/>
  <c r="G89" i="41"/>
  <c r="P88" i="41"/>
  <c r="K88" i="41"/>
  <c r="J88" i="41"/>
  <c r="I88" i="41"/>
  <c r="F88" i="41"/>
  <c r="G88" i="41"/>
  <c r="F16" i="41"/>
  <c r="G16" i="41"/>
  <c r="I16" i="41"/>
  <c r="P87" i="41"/>
  <c r="K87" i="41"/>
  <c r="J87" i="41"/>
  <c r="I87" i="41"/>
  <c r="F87" i="41"/>
  <c r="G87" i="41"/>
  <c r="P86" i="41"/>
  <c r="K86" i="41"/>
  <c r="J86" i="41"/>
  <c r="I86" i="41"/>
  <c r="F86" i="41"/>
  <c r="G86" i="41"/>
  <c r="P85" i="41"/>
  <c r="K85" i="41"/>
  <c r="J85" i="41"/>
  <c r="I85" i="41"/>
  <c r="F85" i="41"/>
  <c r="G85" i="41"/>
  <c r="P84" i="41"/>
  <c r="K84" i="41"/>
  <c r="J84" i="41"/>
  <c r="I84" i="41"/>
  <c r="F84" i="41"/>
  <c r="G84" i="41"/>
  <c r="P78" i="41"/>
  <c r="K78" i="41"/>
  <c r="J78" i="41"/>
  <c r="I78" i="41"/>
  <c r="F78" i="41"/>
  <c r="G78" i="41"/>
  <c r="P83" i="41"/>
  <c r="K83" i="41"/>
  <c r="J83" i="41"/>
  <c r="I83" i="41"/>
  <c r="F83" i="41"/>
  <c r="G83" i="41"/>
  <c r="P82" i="41"/>
  <c r="K82" i="41"/>
  <c r="J82" i="41"/>
  <c r="I82" i="41"/>
  <c r="F82" i="41"/>
  <c r="G82" i="41"/>
  <c r="P81" i="41"/>
  <c r="K81" i="41"/>
  <c r="J81" i="41"/>
  <c r="I81" i="41"/>
  <c r="F81" i="41"/>
  <c r="G81" i="41"/>
  <c r="P80" i="41"/>
  <c r="K80" i="41"/>
  <c r="J80" i="41"/>
  <c r="I80" i="41"/>
  <c r="F80" i="41"/>
  <c r="G80" i="41"/>
  <c r="F8" i="41"/>
  <c r="G8" i="41"/>
  <c r="I8" i="41"/>
  <c r="J8" i="41"/>
  <c r="P77" i="41"/>
  <c r="K77" i="41"/>
  <c r="J77" i="41"/>
  <c r="I77" i="41"/>
  <c r="F77" i="41"/>
  <c r="G77" i="41"/>
  <c r="P76" i="41"/>
  <c r="K76" i="41"/>
  <c r="J76" i="41"/>
  <c r="I76" i="41"/>
  <c r="F76" i="41"/>
  <c r="G76" i="41"/>
  <c r="P75" i="41"/>
  <c r="K75" i="41"/>
  <c r="J75" i="41"/>
  <c r="I75" i="41"/>
  <c r="F75" i="41"/>
  <c r="G75" i="41"/>
  <c r="P70" i="41"/>
  <c r="K70" i="41"/>
  <c r="J70" i="41"/>
  <c r="I70" i="41"/>
  <c r="F70" i="41"/>
  <c r="G70" i="41"/>
  <c r="P69" i="41"/>
  <c r="K69" i="41"/>
  <c r="J69" i="41"/>
  <c r="I69" i="41"/>
  <c r="F69" i="41"/>
  <c r="G69" i="41"/>
  <c r="F18" i="41"/>
  <c r="G18" i="41"/>
  <c r="I18" i="41"/>
  <c r="J18" i="41"/>
  <c r="P74" i="41"/>
  <c r="K74" i="41"/>
  <c r="J74" i="41"/>
  <c r="I74" i="41"/>
  <c r="F74" i="41"/>
  <c r="G74" i="41"/>
  <c r="I11" i="41"/>
  <c r="K11" i="41"/>
  <c r="F11" i="41"/>
  <c r="P73" i="41"/>
  <c r="K73" i="41"/>
  <c r="J73" i="41"/>
  <c r="I73" i="41"/>
  <c r="F73" i="41"/>
  <c r="G73" i="41"/>
  <c r="P72" i="41"/>
  <c r="K72" i="41"/>
  <c r="J72" i="41"/>
  <c r="I72" i="41"/>
  <c r="F72" i="41"/>
  <c r="G72" i="41"/>
  <c r="P71" i="41"/>
  <c r="K71" i="41"/>
  <c r="J71" i="41"/>
  <c r="I71" i="41"/>
  <c r="F71" i="41"/>
  <c r="G71" i="41"/>
  <c r="P68" i="41"/>
  <c r="K68" i="41"/>
  <c r="J68" i="41"/>
  <c r="I68" i="41"/>
  <c r="F68" i="41"/>
  <c r="G68" i="41"/>
  <c r="P62" i="41"/>
  <c r="K62" i="41"/>
  <c r="J62" i="41"/>
  <c r="I62" i="41"/>
  <c r="F62" i="41"/>
  <c r="G62" i="41"/>
  <c r="F17" i="41"/>
  <c r="G17" i="41"/>
  <c r="I17" i="41"/>
  <c r="P67" i="41"/>
  <c r="K67" i="41"/>
  <c r="J67" i="41"/>
  <c r="I67" i="41"/>
  <c r="F67" i="41"/>
  <c r="G67" i="41"/>
  <c r="P66" i="41"/>
  <c r="K66" i="41"/>
  <c r="J66" i="41"/>
  <c r="I66" i="41"/>
  <c r="F66" i="41"/>
  <c r="G66" i="41"/>
  <c r="F14" i="41"/>
  <c r="G14" i="41"/>
  <c r="I14" i="41"/>
  <c r="P56" i="41"/>
  <c r="K56" i="41"/>
  <c r="J56" i="41"/>
  <c r="I56" i="41"/>
  <c r="F56" i="41"/>
  <c r="G56" i="41"/>
  <c r="P65" i="41"/>
  <c r="K65" i="41"/>
  <c r="J65" i="41"/>
  <c r="I65" i="41"/>
  <c r="F65" i="41"/>
  <c r="G65" i="41"/>
  <c r="P64" i="41"/>
  <c r="K64" i="41"/>
  <c r="J64" i="41"/>
  <c r="I64" i="41"/>
  <c r="F64" i="41"/>
  <c r="G64" i="41"/>
  <c r="P63" i="41"/>
  <c r="K63" i="41"/>
  <c r="J63" i="41"/>
  <c r="I63" i="41"/>
  <c r="F63" i="41"/>
  <c r="G63" i="41"/>
  <c r="P61" i="41"/>
  <c r="K61" i="41"/>
  <c r="J61" i="41"/>
  <c r="I61" i="41"/>
  <c r="F61" i="41"/>
  <c r="G61" i="41"/>
  <c r="P60" i="41"/>
  <c r="K60" i="41"/>
  <c r="J60" i="41"/>
  <c r="I60" i="41"/>
  <c r="F60" i="41"/>
  <c r="G60" i="41"/>
  <c r="P59" i="41"/>
  <c r="K59" i="41"/>
  <c r="J59" i="41"/>
  <c r="I59" i="41"/>
  <c r="F59" i="41"/>
  <c r="G59" i="41"/>
  <c r="P58" i="41"/>
  <c r="K58" i="41"/>
  <c r="J58" i="41"/>
  <c r="I58" i="41"/>
  <c r="F58" i="41"/>
  <c r="G58" i="41"/>
  <c r="P47" i="41"/>
  <c r="K47" i="41"/>
  <c r="J47" i="41"/>
  <c r="I47" i="41"/>
  <c r="F47" i="41"/>
  <c r="G47" i="41"/>
  <c r="P57" i="41"/>
  <c r="K57" i="41"/>
  <c r="J57" i="41"/>
  <c r="I57" i="41"/>
  <c r="F57" i="41"/>
  <c r="G57" i="41"/>
  <c r="P44" i="41"/>
  <c r="K44" i="41"/>
  <c r="J44" i="41"/>
  <c r="I44" i="41"/>
  <c r="F44" i="41"/>
  <c r="G44" i="41"/>
  <c r="P55" i="41"/>
  <c r="K55" i="41"/>
  <c r="J55" i="41"/>
  <c r="I55" i="41"/>
  <c r="F55" i="41"/>
  <c r="G55" i="41"/>
  <c r="P54" i="41"/>
  <c r="K54" i="41"/>
  <c r="J54" i="41"/>
  <c r="I54" i="41"/>
  <c r="F54" i="41"/>
  <c r="G54" i="41"/>
  <c r="P53" i="41"/>
  <c r="K53" i="41"/>
  <c r="J53" i="41"/>
  <c r="I53" i="41"/>
  <c r="F53" i="41"/>
  <c r="G53" i="41"/>
  <c r="P52" i="41"/>
  <c r="K52" i="41"/>
  <c r="J52" i="41"/>
  <c r="I52" i="41"/>
  <c r="F52" i="41"/>
  <c r="G52" i="41"/>
  <c r="P51" i="41"/>
  <c r="K51" i="41"/>
  <c r="J51" i="41"/>
  <c r="I51" i="41"/>
  <c r="F51" i="41"/>
  <c r="G51" i="41"/>
  <c r="P50" i="41"/>
  <c r="K50" i="41"/>
  <c r="J50" i="41"/>
  <c r="I50" i="41"/>
  <c r="F50" i="41"/>
  <c r="G50" i="41"/>
  <c r="P49" i="41"/>
  <c r="K49" i="41"/>
  <c r="J49" i="41"/>
  <c r="I49" i="41"/>
  <c r="F49" i="41"/>
  <c r="G49" i="41"/>
  <c r="P48" i="41"/>
  <c r="K48" i="41"/>
  <c r="J48" i="41"/>
  <c r="I48" i="41"/>
  <c r="F48" i="41"/>
  <c r="G48" i="41"/>
  <c r="P34" i="41"/>
  <c r="F34" i="41"/>
  <c r="G34" i="41"/>
  <c r="P46" i="41"/>
  <c r="K46" i="41"/>
  <c r="J46" i="41"/>
  <c r="I46" i="41"/>
  <c r="F46" i="41"/>
  <c r="G46" i="41"/>
  <c r="F19" i="41"/>
  <c r="G19" i="41"/>
  <c r="I19" i="41"/>
  <c r="K19" i="41"/>
  <c r="F20" i="41"/>
  <c r="G20" i="41"/>
  <c r="I20" i="41"/>
  <c r="K20" i="41"/>
  <c r="P28" i="41"/>
  <c r="K28" i="41"/>
  <c r="J28" i="41"/>
  <c r="I28" i="41"/>
  <c r="F28" i="41"/>
  <c r="G28" i="41"/>
  <c r="P43" i="41"/>
  <c r="K43" i="41"/>
  <c r="J43" i="41"/>
  <c r="I43" i="41"/>
  <c r="F43" i="41"/>
  <c r="G43" i="41"/>
  <c r="P42" i="41"/>
  <c r="K42" i="41"/>
  <c r="J42" i="41"/>
  <c r="I42" i="41"/>
  <c r="F42" i="41"/>
  <c r="G42" i="41"/>
  <c r="P41" i="41"/>
  <c r="K41" i="41"/>
  <c r="J41" i="41"/>
  <c r="I41" i="41"/>
  <c r="F41" i="41"/>
  <c r="G41" i="41"/>
  <c r="P40" i="41"/>
  <c r="K40" i="41"/>
  <c r="J40" i="41"/>
  <c r="I40" i="41"/>
  <c r="F40" i="41"/>
  <c r="G40" i="41"/>
  <c r="P39" i="41"/>
  <c r="K39" i="41"/>
  <c r="J39" i="41"/>
  <c r="I39" i="41"/>
  <c r="F39" i="41"/>
  <c r="G39" i="41"/>
  <c r="P38" i="41"/>
  <c r="K38" i="41"/>
  <c r="J38" i="41"/>
  <c r="I38" i="41"/>
  <c r="F38" i="41"/>
  <c r="G38" i="41"/>
  <c r="P37" i="41"/>
  <c r="K37" i="41"/>
  <c r="J37" i="41"/>
  <c r="I37" i="41"/>
  <c r="F37" i="41"/>
  <c r="G37" i="41"/>
  <c r="P36" i="41"/>
  <c r="K36" i="41"/>
  <c r="J36" i="41"/>
  <c r="I36" i="41"/>
  <c r="F36" i="41"/>
  <c r="G36" i="41"/>
  <c r="P35" i="41"/>
  <c r="K35" i="41"/>
  <c r="J35" i="41"/>
  <c r="I35" i="41"/>
  <c r="F35" i="41"/>
  <c r="G35" i="41"/>
  <c r="P33" i="41"/>
  <c r="K33" i="41"/>
  <c r="J33" i="41"/>
  <c r="I33" i="41"/>
  <c r="F33" i="41"/>
  <c r="G33" i="41"/>
  <c r="P32" i="41"/>
  <c r="K32" i="41"/>
  <c r="J32" i="41"/>
  <c r="I32" i="41"/>
  <c r="F32" i="41"/>
  <c r="G32" i="41"/>
  <c r="P31" i="41"/>
  <c r="K31" i="41"/>
  <c r="J31" i="41"/>
  <c r="I31" i="41"/>
  <c r="F31" i="41"/>
  <c r="G31" i="41"/>
  <c r="P29" i="41"/>
  <c r="K29" i="41"/>
  <c r="J29" i="41"/>
  <c r="I29" i="41"/>
  <c r="F29" i="41"/>
  <c r="G29" i="41"/>
  <c r="P27" i="41"/>
  <c r="K27" i="41"/>
  <c r="J27" i="41"/>
  <c r="I27" i="41"/>
  <c r="F27" i="41"/>
  <c r="G27" i="41"/>
  <c r="P26" i="41"/>
  <c r="K26" i="41"/>
  <c r="J26" i="41"/>
  <c r="I26" i="41"/>
  <c r="F26" i="41"/>
  <c r="G26" i="41"/>
  <c r="P25" i="41"/>
  <c r="K25" i="41"/>
  <c r="J25" i="41"/>
  <c r="I25" i="41"/>
  <c r="F25" i="41"/>
  <c r="G25" i="41"/>
  <c r="P24" i="41"/>
  <c r="K24" i="41"/>
  <c r="J24" i="41"/>
  <c r="I24" i="41"/>
  <c r="F24" i="41"/>
  <c r="G24" i="41"/>
  <c r="P23" i="41"/>
  <c r="K23" i="41"/>
  <c r="J23" i="41"/>
  <c r="I23" i="41"/>
  <c r="F23" i="41"/>
  <c r="G23" i="41"/>
  <c r="F30" i="41"/>
  <c r="G30" i="41"/>
  <c r="I30" i="41"/>
  <c r="F22" i="41"/>
  <c r="G22" i="41"/>
  <c r="I22" i="41"/>
  <c r="F9" i="41"/>
  <c r="G9" i="41"/>
  <c r="I9" i="41"/>
  <c r="F79" i="41"/>
  <c r="G79" i="41"/>
  <c r="I79" i="41"/>
  <c r="F12" i="41"/>
  <c r="G12" i="41"/>
  <c r="I12" i="41"/>
  <c r="P12" i="41"/>
  <c r="F45" i="41"/>
  <c r="G45" i="41"/>
  <c r="I45" i="41"/>
  <c r="F90" i="41"/>
  <c r="G90" i="41"/>
  <c r="I90" i="41"/>
  <c r="A3" i="41"/>
  <c r="P103" i="40"/>
  <c r="K103" i="40"/>
  <c r="J103" i="40"/>
  <c r="I103" i="40"/>
  <c r="F103" i="40"/>
  <c r="G103" i="40"/>
  <c r="P102" i="40"/>
  <c r="K102" i="40"/>
  <c r="J102" i="40"/>
  <c r="I102" i="40"/>
  <c r="F102" i="40"/>
  <c r="G102" i="40"/>
  <c r="P101" i="40"/>
  <c r="K101" i="40"/>
  <c r="J101" i="40"/>
  <c r="I101" i="40"/>
  <c r="F101" i="40"/>
  <c r="G101" i="40"/>
  <c r="P100" i="40"/>
  <c r="K100" i="40"/>
  <c r="J100" i="40"/>
  <c r="I100" i="40"/>
  <c r="F100" i="40"/>
  <c r="G100" i="40"/>
  <c r="P99" i="40"/>
  <c r="K99" i="40"/>
  <c r="J99" i="40"/>
  <c r="I99" i="40"/>
  <c r="F99" i="40"/>
  <c r="G99" i="40"/>
  <c r="P97" i="40"/>
  <c r="K97" i="40"/>
  <c r="J97" i="40"/>
  <c r="I97" i="40"/>
  <c r="F97" i="40"/>
  <c r="G97" i="40"/>
  <c r="P96" i="40"/>
  <c r="K96" i="40"/>
  <c r="J96" i="40"/>
  <c r="I96" i="40"/>
  <c r="F96" i="40"/>
  <c r="G96" i="40"/>
  <c r="P95" i="40"/>
  <c r="K95" i="40"/>
  <c r="J95" i="40"/>
  <c r="I95" i="40"/>
  <c r="F95" i="40"/>
  <c r="G95" i="40"/>
  <c r="F7" i="40"/>
  <c r="G7" i="40"/>
  <c r="I7" i="40"/>
  <c r="K7" i="40"/>
  <c r="P93" i="40"/>
  <c r="K93" i="40"/>
  <c r="J93" i="40"/>
  <c r="I93" i="40"/>
  <c r="F93" i="40"/>
  <c r="G93" i="40"/>
  <c r="P94" i="40"/>
  <c r="K94" i="40"/>
  <c r="J94" i="40"/>
  <c r="I94" i="40"/>
  <c r="F94" i="40"/>
  <c r="G94" i="40"/>
  <c r="P92" i="40"/>
  <c r="K92" i="40"/>
  <c r="J92" i="40"/>
  <c r="I92" i="40"/>
  <c r="F92" i="40"/>
  <c r="G92" i="40"/>
  <c r="P91" i="40"/>
  <c r="K91" i="40"/>
  <c r="J91" i="40"/>
  <c r="I91" i="40"/>
  <c r="F91" i="40"/>
  <c r="G91" i="40"/>
  <c r="P90" i="40"/>
  <c r="K90" i="40"/>
  <c r="J90" i="40"/>
  <c r="I90" i="40"/>
  <c r="F90" i="40"/>
  <c r="G90" i="40"/>
  <c r="P89" i="40"/>
  <c r="K89" i="40"/>
  <c r="J89" i="40"/>
  <c r="I89" i="40"/>
  <c r="F89" i="40"/>
  <c r="G89" i="40"/>
  <c r="P88" i="40"/>
  <c r="K88" i="40"/>
  <c r="J88" i="40"/>
  <c r="I88" i="40"/>
  <c r="F88" i="40"/>
  <c r="G88" i="40"/>
  <c r="P87" i="40"/>
  <c r="K87" i="40"/>
  <c r="J87" i="40"/>
  <c r="I87" i="40"/>
  <c r="F87" i="40"/>
  <c r="G87" i="40"/>
  <c r="P86" i="40"/>
  <c r="K86" i="40"/>
  <c r="J86" i="40"/>
  <c r="I86" i="40"/>
  <c r="F86" i="40"/>
  <c r="G86" i="40"/>
  <c r="P85" i="40"/>
  <c r="K85" i="40"/>
  <c r="J85" i="40"/>
  <c r="I85" i="40"/>
  <c r="F85" i="40"/>
  <c r="G85" i="40"/>
  <c r="P84" i="40"/>
  <c r="K84" i="40"/>
  <c r="J84" i="40"/>
  <c r="I84" i="40"/>
  <c r="F84" i="40"/>
  <c r="G84" i="40"/>
  <c r="P83" i="40"/>
  <c r="K83" i="40"/>
  <c r="J83" i="40"/>
  <c r="I83" i="40"/>
  <c r="F83" i="40"/>
  <c r="G83" i="40"/>
  <c r="P80" i="40"/>
  <c r="K80" i="40"/>
  <c r="J80" i="40"/>
  <c r="I80" i="40"/>
  <c r="F80" i="40"/>
  <c r="G80" i="40"/>
  <c r="P79" i="40"/>
  <c r="K79" i="40"/>
  <c r="J79" i="40"/>
  <c r="I79" i="40"/>
  <c r="F79" i="40"/>
  <c r="G79" i="40"/>
  <c r="F5" i="40"/>
  <c r="G5" i="40"/>
  <c r="I5" i="40"/>
  <c r="K5" i="40"/>
  <c r="P77" i="40"/>
  <c r="K77" i="40"/>
  <c r="J77" i="40"/>
  <c r="I77" i="40"/>
  <c r="F77" i="40"/>
  <c r="G77" i="40"/>
  <c r="P75" i="40"/>
  <c r="K75" i="40"/>
  <c r="J75" i="40"/>
  <c r="I75" i="40"/>
  <c r="F75" i="40"/>
  <c r="G75" i="40"/>
  <c r="P74" i="40"/>
  <c r="K74" i="40"/>
  <c r="J74" i="40"/>
  <c r="I74" i="40"/>
  <c r="F74" i="40"/>
  <c r="G74" i="40"/>
  <c r="P73" i="40"/>
  <c r="K73" i="40"/>
  <c r="J73" i="40"/>
  <c r="I73" i="40"/>
  <c r="F73" i="40"/>
  <c r="G73" i="40"/>
  <c r="P72" i="40"/>
  <c r="K72" i="40"/>
  <c r="J72" i="40"/>
  <c r="I72" i="40"/>
  <c r="F72" i="40"/>
  <c r="G72" i="40"/>
  <c r="P76" i="40"/>
  <c r="K76" i="40"/>
  <c r="J76" i="40"/>
  <c r="I76" i="40"/>
  <c r="F76" i="40"/>
  <c r="G76" i="40"/>
  <c r="P70" i="40"/>
  <c r="K70" i="40"/>
  <c r="J70" i="40"/>
  <c r="I70" i="40"/>
  <c r="F70" i="40"/>
  <c r="G70" i="40"/>
  <c r="P69" i="40"/>
  <c r="K69" i="40"/>
  <c r="J69" i="40"/>
  <c r="I69" i="40"/>
  <c r="F69" i="40"/>
  <c r="G69" i="40"/>
  <c r="P68" i="40"/>
  <c r="K68" i="40"/>
  <c r="J68" i="40"/>
  <c r="I68" i="40"/>
  <c r="F68" i="40"/>
  <c r="G68" i="40"/>
  <c r="P65" i="40"/>
  <c r="K65" i="40"/>
  <c r="J65" i="40"/>
  <c r="I65" i="40"/>
  <c r="F65" i="40"/>
  <c r="G65" i="40"/>
  <c r="P64" i="40"/>
  <c r="K64" i="40"/>
  <c r="J64" i="40"/>
  <c r="I64" i="40"/>
  <c r="F64" i="40"/>
  <c r="G64" i="40"/>
  <c r="P63" i="40"/>
  <c r="K63" i="40"/>
  <c r="J63" i="40"/>
  <c r="I63" i="40"/>
  <c r="F63" i="40"/>
  <c r="G63" i="40"/>
  <c r="P62" i="40"/>
  <c r="K62" i="40"/>
  <c r="J62" i="40"/>
  <c r="I62" i="40"/>
  <c r="F62" i="40"/>
  <c r="G62" i="40"/>
  <c r="P61" i="40"/>
  <c r="K61" i="40"/>
  <c r="J61" i="40"/>
  <c r="I61" i="40"/>
  <c r="F61" i="40"/>
  <c r="G61" i="40"/>
  <c r="P60" i="40"/>
  <c r="K60" i="40"/>
  <c r="J60" i="40"/>
  <c r="I60" i="40"/>
  <c r="F60" i="40"/>
  <c r="G60" i="40"/>
  <c r="P67" i="40"/>
  <c r="K67" i="40"/>
  <c r="J67" i="40"/>
  <c r="I67" i="40"/>
  <c r="F67" i="40"/>
  <c r="G67" i="40"/>
  <c r="P66" i="40"/>
  <c r="K66" i="40"/>
  <c r="J66" i="40"/>
  <c r="I66" i="40"/>
  <c r="F66" i="40"/>
  <c r="G66" i="40"/>
  <c r="P59" i="40"/>
  <c r="K59" i="40"/>
  <c r="J59" i="40"/>
  <c r="I59" i="40"/>
  <c r="F59" i="40"/>
  <c r="G59" i="40"/>
  <c r="P56" i="40"/>
  <c r="K56" i="40"/>
  <c r="J56" i="40"/>
  <c r="I56" i="40"/>
  <c r="F56" i="40"/>
  <c r="G56" i="40"/>
  <c r="P55" i="40"/>
  <c r="K55" i="40"/>
  <c r="J55" i="40"/>
  <c r="I55" i="40"/>
  <c r="F55" i="40"/>
  <c r="G55" i="40"/>
  <c r="P54" i="40"/>
  <c r="K54" i="40"/>
  <c r="J54" i="40"/>
  <c r="I54" i="40"/>
  <c r="F54" i="40"/>
  <c r="G54" i="40"/>
  <c r="P52" i="40"/>
  <c r="K52" i="40"/>
  <c r="J52" i="40"/>
  <c r="I52" i="40"/>
  <c r="F52" i="40"/>
  <c r="G52" i="40"/>
  <c r="P51" i="40"/>
  <c r="K51" i="40"/>
  <c r="J51" i="40"/>
  <c r="I51" i="40"/>
  <c r="F51" i="40"/>
  <c r="G51" i="40"/>
  <c r="P50" i="40"/>
  <c r="K50" i="40"/>
  <c r="J50" i="40"/>
  <c r="I50" i="40"/>
  <c r="F50" i="40"/>
  <c r="G50" i="40"/>
  <c r="P58" i="40"/>
  <c r="K58" i="40"/>
  <c r="J58" i="40"/>
  <c r="I58" i="40"/>
  <c r="F58" i="40"/>
  <c r="G58" i="40"/>
  <c r="P49" i="40"/>
  <c r="K49" i="40"/>
  <c r="J49" i="40"/>
  <c r="I49" i="40"/>
  <c r="F49" i="40"/>
  <c r="G49" i="40"/>
  <c r="P48" i="40"/>
  <c r="K48" i="40"/>
  <c r="J48" i="40"/>
  <c r="I48" i="40"/>
  <c r="F48" i="40"/>
  <c r="G48" i="40"/>
  <c r="P46" i="40"/>
  <c r="K46" i="40"/>
  <c r="J46" i="40"/>
  <c r="I46" i="40"/>
  <c r="F46" i="40"/>
  <c r="G46" i="40"/>
  <c r="P44" i="40"/>
  <c r="K44" i="40"/>
  <c r="J44" i="40"/>
  <c r="I44" i="40"/>
  <c r="F44" i="40"/>
  <c r="G44" i="40"/>
  <c r="P53" i="40"/>
  <c r="K53" i="40"/>
  <c r="J53" i="40"/>
  <c r="I53" i="40"/>
  <c r="F53" i="40"/>
  <c r="G53" i="40"/>
  <c r="P42" i="40"/>
  <c r="K42" i="40"/>
  <c r="J42" i="40"/>
  <c r="I42" i="40"/>
  <c r="F42" i="40"/>
  <c r="G42" i="40"/>
  <c r="P41" i="40"/>
  <c r="K41" i="40"/>
  <c r="J41" i="40"/>
  <c r="I41" i="40"/>
  <c r="F41" i="40"/>
  <c r="G41" i="40"/>
  <c r="P40" i="40"/>
  <c r="K40" i="40"/>
  <c r="J40" i="40"/>
  <c r="I40" i="40"/>
  <c r="F40" i="40"/>
  <c r="G40" i="40"/>
  <c r="P39" i="40"/>
  <c r="K39" i="40"/>
  <c r="J39" i="40"/>
  <c r="I39" i="40"/>
  <c r="F39" i="40"/>
  <c r="G39" i="40"/>
  <c r="P38" i="40"/>
  <c r="K38" i="40"/>
  <c r="J38" i="40"/>
  <c r="I38" i="40"/>
  <c r="F38" i="40"/>
  <c r="G38" i="40"/>
  <c r="P37" i="40"/>
  <c r="K37" i="40"/>
  <c r="J37" i="40"/>
  <c r="I37" i="40"/>
  <c r="F37" i="40"/>
  <c r="G37" i="40"/>
  <c r="P36" i="40"/>
  <c r="K36" i="40"/>
  <c r="J36" i="40"/>
  <c r="I36" i="40"/>
  <c r="F36" i="40"/>
  <c r="G36" i="40"/>
  <c r="P35" i="40"/>
  <c r="K35" i="40"/>
  <c r="J35" i="40"/>
  <c r="I35" i="40"/>
  <c r="F35" i="40"/>
  <c r="G35" i="40"/>
  <c r="P45" i="40"/>
  <c r="K45" i="40"/>
  <c r="J45" i="40"/>
  <c r="I45" i="40"/>
  <c r="F45" i="40"/>
  <c r="G45" i="40"/>
  <c r="P33" i="40"/>
  <c r="K33" i="40"/>
  <c r="J33" i="40"/>
  <c r="I33" i="40"/>
  <c r="F33" i="40"/>
  <c r="G33" i="40"/>
  <c r="P43" i="40"/>
  <c r="K43" i="40"/>
  <c r="J43" i="40"/>
  <c r="I43" i="40"/>
  <c r="F43" i="40"/>
  <c r="G43" i="40"/>
  <c r="F11" i="40"/>
  <c r="G11" i="40"/>
  <c r="I11" i="40"/>
  <c r="P28" i="40"/>
  <c r="K28" i="40"/>
  <c r="J28" i="40"/>
  <c r="I28" i="40"/>
  <c r="F28" i="40"/>
  <c r="G28" i="40"/>
  <c r="P27" i="40"/>
  <c r="K27" i="40"/>
  <c r="J27" i="40"/>
  <c r="I27" i="40"/>
  <c r="F27" i="40"/>
  <c r="G27" i="40"/>
  <c r="P26" i="40"/>
  <c r="K26" i="40"/>
  <c r="J26" i="40"/>
  <c r="I26" i="40"/>
  <c r="F26" i="40"/>
  <c r="G26" i="40"/>
  <c r="P24" i="40"/>
  <c r="K24" i="40"/>
  <c r="J24" i="40"/>
  <c r="I24" i="40"/>
  <c r="F24" i="40"/>
  <c r="G24" i="40"/>
  <c r="P23" i="40"/>
  <c r="K23" i="40"/>
  <c r="J23" i="40"/>
  <c r="I23" i="40"/>
  <c r="F23" i="40"/>
  <c r="G23" i="40"/>
  <c r="P22" i="40"/>
  <c r="K22" i="40"/>
  <c r="J22" i="40"/>
  <c r="I22" i="40"/>
  <c r="F22" i="40"/>
  <c r="G22" i="40"/>
  <c r="P21" i="40"/>
  <c r="K21" i="40"/>
  <c r="J21" i="40"/>
  <c r="I21" i="40"/>
  <c r="F21" i="40"/>
  <c r="G21" i="40"/>
  <c r="P34" i="40"/>
  <c r="K34" i="40"/>
  <c r="J34" i="40"/>
  <c r="I34" i="40"/>
  <c r="F34" i="40"/>
  <c r="G34" i="40"/>
  <c r="P20" i="40"/>
  <c r="K20" i="40"/>
  <c r="J20" i="40"/>
  <c r="I20" i="40"/>
  <c r="F20" i="40"/>
  <c r="G20" i="40"/>
  <c r="P19" i="40"/>
  <c r="K19" i="40"/>
  <c r="J19" i="40"/>
  <c r="I19" i="40"/>
  <c r="F19" i="40"/>
  <c r="G19" i="40"/>
  <c r="P18" i="40"/>
  <c r="K18" i="40"/>
  <c r="J18" i="40"/>
  <c r="I18" i="40"/>
  <c r="F18" i="40"/>
  <c r="G18" i="40"/>
  <c r="P17" i="40"/>
  <c r="K17" i="40"/>
  <c r="J17" i="40"/>
  <c r="I17" i="40"/>
  <c r="F17" i="40"/>
  <c r="G17" i="40"/>
  <c r="P30" i="40"/>
  <c r="K30" i="40"/>
  <c r="J30" i="40"/>
  <c r="I30" i="40"/>
  <c r="F30" i="40"/>
  <c r="G30" i="40"/>
  <c r="P16" i="40"/>
  <c r="K16" i="40"/>
  <c r="J16" i="40"/>
  <c r="I16" i="40"/>
  <c r="F16" i="40"/>
  <c r="G16" i="40"/>
  <c r="P15" i="40"/>
  <c r="K15" i="40"/>
  <c r="J15" i="40"/>
  <c r="I15" i="40"/>
  <c r="F15" i="40"/>
  <c r="G15" i="40"/>
  <c r="P14" i="40"/>
  <c r="K14" i="40"/>
  <c r="J14" i="40"/>
  <c r="I14" i="40"/>
  <c r="F14" i="40"/>
  <c r="G14" i="40"/>
  <c r="P13" i="40"/>
  <c r="K13" i="40"/>
  <c r="J13" i="40"/>
  <c r="I13" i="40"/>
  <c r="F13" i="40"/>
  <c r="G13" i="40"/>
  <c r="P12" i="40"/>
  <c r="K12" i="40"/>
  <c r="J12" i="40"/>
  <c r="I12" i="40"/>
  <c r="F12" i="40"/>
  <c r="G12" i="40"/>
  <c r="F78" i="40"/>
  <c r="G78" i="40"/>
  <c r="I78" i="40"/>
  <c r="F25" i="40"/>
  <c r="G25" i="40"/>
  <c r="I25" i="40"/>
  <c r="F32" i="40"/>
  <c r="G32" i="40"/>
  <c r="I32" i="40"/>
  <c r="F98" i="40"/>
  <c r="G98" i="40"/>
  <c r="I98" i="40"/>
  <c r="F8" i="40"/>
  <c r="G8" i="40"/>
  <c r="I8" i="40"/>
  <c r="F47" i="40"/>
  <c r="G47" i="40"/>
  <c r="I47" i="40"/>
  <c r="F81" i="40"/>
  <c r="G81" i="40"/>
  <c r="I81" i="40"/>
  <c r="F10" i="40"/>
  <c r="G10" i="40"/>
  <c r="I10" i="40"/>
  <c r="P10" i="40"/>
  <c r="F82" i="40"/>
  <c r="G82" i="40"/>
  <c r="I82" i="40"/>
  <c r="K82" i="40"/>
  <c r="F71" i="40"/>
  <c r="G71" i="40"/>
  <c r="I71" i="40"/>
  <c r="F6" i="40"/>
  <c r="G6" i="40"/>
  <c r="I6" i="40"/>
  <c r="F57" i="40"/>
  <c r="G57" i="40"/>
  <c r="I57" i="40"/>
  <c r="F9" i="40"/>
  <c r="G9" i="40"/>
  <c r="I9" i="40"/>
  <c r="P9" i="40"/>
  <c r="F31" i="40"/>
  <c r="G31" i="40"/>
  <c r="I31" i="40"/>
  <c r="F29" i="40"/>
  <c r="G29" i="40"/>
  <c r="I29" i="40"/>
  <c r="A3" i="40"/>
  <c r="F5" i="39"/>
  <c r="G5" i="39"/>
  <c r="I5" i="39"/>
  <c r="J5" i="39"/>
  <c r="F7" i="39"/>
  <c r="G7" i="39"/>
  <c r="I7" i="39"/>
  <c r="K7" i="39"/>
  <c r="A3" i="33"/>
  <c r="F5" i="33"/>
  <c r="G5" i="33"/>
  <c r="I5" i="33"/>
  <c r="J5" i="33"/>
  <c r="K5" i="33"/>
  <c r="P5" i="33"/>
  <c r="F6" i="33"/>
  <c r="G6" i="33"/>
  <c r="I6" i="33"/>
  <c r="J6" i="33"/>
  <c r="K6" i="33"/>
  <c r="P6" i="33"/>
  <c r="F7" i="33"/>
  <c r="G7" i="33"/>
  <c r="I7" i="33"/>
  <c r="J7" i="33"/>
  <c r="K7" i="33"/>
  <c r="P7" i="33"/>
  <c r="F8" i="33"/>
  <c r="G8" i="33"/>
  <c r="I8" i="33"/>
  <c r="K8" i="33"/>
  <c r="F9" i="33"/>
  <c r="G9" i="33"/>
  <c r="I9" i="33"/>
  <c r="J9" i="33"/>
  <c r="K9" i="33"/>
  <c r="P9" i="33"/>
  <c r="F10" i="33"/>
  <c r="G10" i="33"/>
  <c r="I10" i="33"/>
  <c r="J10" i="33"/>
  <c r="K10" i="33"/>
  <c r="P10" i="33"/>
  <c r="F11" i="33"/>
  <c r="G11" i="33"/>
  <c r="I11" i="33"/>
  <c r="J11" i="33"/>
  <c r="K11" i="33"/>
  <c r="P11" i="33"/>
  <c r="F12" i="33"/>
  <c r="G12" i="33"/>
  <c r="I12" i="33"/>
  <c r="J12" i="33"/>
  <c r="K12" i="33"/>
  <c r="P12" i="33"/>
  <c r="F13" i="33"/>
  <c r="G13" i="33"/>
  <c r="I13" i="33"/>
  <c r="J13" i="33"/>
  <c r="K13" i="33"/>
  <c r="P13" i="33"/>
  <c r="F14" i="33"/>
  <c r="G14" i="33"/>
  <c r="I14" i="33"/>
  <c r="J14" i="33"/>
  <c r="K14" i="33"/>
  <c r="P14" i="33"/>
  <c r="F15" i="33"/>
  <c r="G15" i="33"/>
  <c r="I15" i="33"/>
  <c r="J15" i="33"/>
  <c r="K15" i="33"/>
  <c r="P15" i="33"/>
  <c r="F16" i="33"/>
  <c r="G16" i="33"/>
  <c r="I16" i="33"/>
  <c r="J16" i="33"/>
  <c r="K16" i="33"/>
  <c r="P16" i="33"/>
  <c r="F17" i="33"/>
  <c r="G17" i="33"/>
  <c r="I17" i="33"/>
  <c r="J17" i="33"/>
  <c r="K17" i="33"/>
  <c r="P17" i="33"/>
  <c r="F18" i="33"/>
  <c r="G18" i="33"/>
  <c r="I18" i="33"/>
  <c r="J18" i="33"/>
  <c r="K18" i="33"/>
  <c r="P18" i="33"/>
  <c r="F19" i="33"/>
  <c r="G19" i="33"/>
  <c r="I19" i="33"/>
  <c r="J19" i="33"/>
  <c r="K19" i="33"/>
  <c r="P19" i="33"/>
  <c r="F20" i="33"/>
  <c r="G20" i="33"/>
  <c r="I20" i="33"/>
  <c r="J20" i="33"/>
  <c r="K20" i="33"/>
  <c r="P20" i="33"/>
  <c r="F21" i="33"/>
  <c r="G21" i="33"/>
  <c r="I21" i="33"/>
  <c r="J21" i="33"/>
  <c r="K21" i="33"/>
  <c r="P21" i="33"/>
  <c r="F22" i="33"/>
  <c r="G22" i="33"/>
  <c r="I22" i="33"/>
  <c r="J22" i="33"/>
  <c r="K22" i="33"/>
  <c r="P22" i="33"/>
  <c r="F23" i="33"/>
  <c r="G23" i="33"/>
  <c r="I23" i="33"/>
  <c r="J23" i="33"/>
  <c r="K23" i="33"/>
  <c r="P23" i="33"/>
  <c r="F24" i="33"/>
  <c r="G24" i="33"/>
  <c r="I24" i="33"/>
  <c r="J24" i="33"/>
  <c r="K24" i="33"/>
  <c r="P24" i="33"/>
  <c r="F25" i="33"/>
  <c r="G25" i="33"/>
  <c r="I25" i="33"/>
  <c r="J25" i="33"/>
  <c r="K25" i="33"/>
  <c r="P25" i="33"/>
  <c r="F26" i="33"/>
  <c r="G26" i="33"/>
  <c r="I26" i="33"/>
  <c r="F27" i="33"/>
  <c r="G27" i="33"/>
  <c r="I27" i="33"/>
  <c r="J27" i="33"/>
  <c r="K27" i="33"/>
  <c r="P27" i="33"/>
  <c r="F28" i="33"/>
  <c r="G28" i="33"/>
  <c r="I28" i="33"/>
  <c r="J28" i="33"/>
  <c r="K28" i="33"/>
  <c r="P28" i="33"/>
  <c r="F29" i="33"/>
  <c r="G29" i="33"/>
  <c r="I29" i="33"/>
  <c r="J29" i="33"/>
  <c r="K29" i="33"/>
  <c r="P29" i="33"/>
  <c r="F30" i="33"/>
  <c r="G30" i="33"/>
  <c r="I30" i="33"/>
  <c r="J30" i="33"/>
  <c r="K30" i="33"/>
  <c r="P30" i="33"/>
  <c r="F31" i="33"/>
  <c r="G31" i="33"/>
  <c r="I31" i="33"/>
  <c r="J31" i="33"/>
  <c r="K31" i="33"/>
  <c r="P31" i="33"/>
  <c r="F33" i="33"/>
  <c r="G33" i="33"/>
  <c r="I33" i="33"/>
  <c r="J33" i="33"/>
  <c r="K33" i="33"/>
  <c r="P33" i="33"/>
  <c r="F34" i="33"/>
  <c r="G34" i="33"/>
  <c r="I34" i="33"/>
  <c r="J34" i="33"/>
  <c r="K34" i="33"/>
  <c r="P34" i="33"/>
  <c r="F35" i="33"/>
  <c r="G35" i="33"/>
  <c r="I35" i="33"/>
  <c r="J35" i="33"/>
  <c r="K35" i="33"/>
  <c r="P35" i="33"/>
  <c r="F36" i="33"/>
  <c r="G36" i="33"/>
  <c r="I36" i="33"/>
  <c r="J36" i="33"/>
  <c r="K36" i="33"/>
  <c r="P36" i="33"/>
  <c r="F37" i="33"/>
  <c r="G37" i="33"/>
  <c r="I37" i="33"/>
  <c r="J37" i="33"/>
  <c r="K37" i="33"/>
  <c r="P37" i="33"/>
  <c r="F38" i="33"/>
  <c r="G38" i="33"/>
  <c r="I38" i="33"/>
  <c r="J38" i="33"/>
  <c r="K38" i="33"/>
  <c r="P38" i="33"/>
  <c r="F39" i="33"/>
  <c r="G39" i="33"/>
  <c r="I39" i="33"/>
  <c r="J39" i="33"/>
  <c r="K39" i="33"/>
  <c r="P39" i="33"/>
  <c r="F40" i="33"/>
  <c r="G40" i="33"/>
  <c r="I40" i="33"/>
  <c r="J40" i="33"/>
  <c r="K40" i="33"/>
  <c r="P40" i="33"/>
  <c r="F41" i="33"/>
  <c r="G41" i="33"/>
  <c r="I41" i="33"/>
  <c r="K41" i="33"/>
  <c r="F42" i="33"/>
  <c r="G42" i="33"/>
  <c r="I42" i="33"/>
  <c r="J42" i="33"/>
  <c r="K42" i="33"/>
  <c r="P42" i="33"/>
  <c r="F43" i="33"/>
  <c r="G43" i="33"/>
  <c r="I43" i="33"/>
  <c r="F44" i="33"/>
  <c r="G44" i="33"/>
  <c r="I44" i="33"/>
  <c r="J44" i="33"/>
  <c r="K44" i="33"/>
  <c r="P44" i="33"/>
  <c r="F45" i="33"/>
  <c r="G45" i="33"/>
  <c r="I45" i="33"/>
  <c r="J45" i="33"/>
  <c r="K45" i="33"/>
  <c r="P45" i="33"/>
  <c r="F46" i="33"/>
  <c r="G46" i="33"/>
  <c r="I46" i="33"/>
  <c r="J46" i="33"/>
  <c r="K46" i="33"/>
  <c r="P46" i="33"/>
  <c r="F47" i="33"/>
  <c r="G47" i="33"/>
  <c r="I47" i="33"/>
  <c r="J47" i="33"/>
  <c r="K47" i="33"/>
  <c r="P47" i="33"/>
  <c r="F48" i="33"/>
  <c r="G48" i="33"/>
  <c r="I48" i="33"/>
  <c r="J48" i="33"/>
  <c r="K48" i="33"/>
  <c r="P48" i="33"/>
  <c r="F49" i="33"/>
  <c r="G49" i="33"/>
  <c r="I49" i="33"/>
  <c r="J49" i="33"/>
  <c r="K49" i="33"/>
  <c r="P49" i="33"/>
  <c r="F50" i="33"/>
  <c r="G50" i="33"/>
  <c r="I50" i="33"/>
  <c r="J50" i="33"/>
  <c r="K50" i="33"/>
  <c r="P50" i="33"/>
  <c r="F51" i="33"/>
  <c r="G51" i="33"/>
  <c r="I51" i="33"/>
  <c r="J51" i="33"/>
  <c r="K51" i="33"/>
  <c r="P51" i="33"/>
  <c r="F52" i="33"/>
  <c r="G52" i="33"/>
  <c r="I52" i="33"/>
  <c r="J52" i="33"/>
  <c r="K52" i="33"/>
  <c r="P52" i="33"/>
  <c r="F53" i="33"/>
  <c r="G53" i="33"/>
  <c r="I53" i="33"/>
  <c r="J53" i="33"/>
  <c r="K53" i="33"/>
  <c r="P53" i="33"/>
  <c r="F54" i="33"/>
  <c r="G54" i="33"/>
  <c r="I54" i="33"/>
  <c r="J54" i="33"/>
  <c r="K54" i="33"/>
  <c r="P54" i="33"/>
  <c r="F55" i="33"/>
  <c r="G55" i="33"/>
  <c r="I55" i="33"/>
  <c r="J55" i="33"/>
  <c r="K55" i="33"/>
  <c r="P55" i="33"/>
  <c r="F56" i="33"/>
  <c r="G56" i="33"/>
  <c r="I56" i="33"/>
  <c r="J56" i="33"/>
  <c r="K56" i="33"/>
  <c r="P56" i="33"/>
  <c r="F57" i="33"/>
  <c r="G57" i="33"/>
  <c r="I57" i="33"/>
  <c r="J57" i="33"/>
  <c r="K57" i="33"/>
  <c r="P57" i="33"/>
  <c r="F58" i="33"/>
  <c r="G58" i="33"/>
  <c r="I58" i="33"/>
  <c r="J58" i="33"/>
  <c r="K58" i="33"/>
  <c r="P58" i="33"/>
  <c r="F59" i="33"/>
  <c r="G59" i="33"/>
  <c r="I59" i="33"/>
  <c r="J59" i="33"/>
  <c r="K59" i="33"/>
  <c r="P59" i="33"/>
  <c r="F60" i="33"/>
  <c r="G60" i="33"/>
  <c r="I60" i="33"/>
  <c r="J60" i="33"/>
  <c r="K60" i="33"/>
  <c r="P60" i="33"/>
  <c r="F61" i="33"/>
  <c r="G61" i="33"/>
  <c r="I61" i="33"/>
  <c r="J61" i="33"/>
  <c r="K61" i="33"/>
  <c r="P61" i="33"/>
  <c r="F62" i="33"/>
  <c r="G62" i="33"/>
  <c r="I62" i="33"/>
  <c r="J62" i="33"/>
  <c r="K62" i="33"/>
  <c r="P62" i="33"/>
  <c r="F63" i="33"/>
  <c r="G63" i="33"/>
  <c r="I63" i="33"/>
  <c r="J63" i="33"/>
  <c r="K63" i="33"/>
  <c r="P63" i="33"/>
  <c r="F64" i="33"/>
  <c r="G64" i="33"/>
  <c r="I64" i="33"/>
  <c r="J64" i="33"/>
  <c r="K64" i="33"/>
  <c r="P64" i="33"/>
  <c r="F65" i="33"/>
  <c r="G65" i="33"/>
  <c r="I65" i="33"/>
  <c r="J65" i="33"/>
  <c r="K65" i="33"/>
  <c r="P65" i="33"/>
  <c r="F66" i="33"/>
  <c r="G66" i="33"/>
  <c r="I66" i="33"/>
  <c r="J66" i="33"/>
  <c r="K66" i="33"/>
  <c r="P66" i="33"/>
  <c r="F67" i="33"/>
  <c r="G67" i="33"/>
  <c r="I67" i="33"/>
  <c r="K67" i="33"/>
  <c r="F68" i="33"/>
  <c r="G68" i="33"/>
  <c r="I68" i="33"/>
  <c r="J68" i="33"/>
  <c r="K68" i="33"/>
  <c r="P68" i="33"/>
  <c r="F69" i="33"/>
  <c r="G69" i="33"/>
  <c r="I69" i="33"/>
  <c r="J69" i="33"/>
  <c r="K69" i="33"/>
  <c r="P69" i="33"/>
  <c r="F70" i="33"/>
  <c r="G70" i="33"/>
  <c r="I70" i="33"/>
  <c r="P70" i="33"/>
  <c r="F71" i="33"/>
  <c r="G71" i="33"/>
  <c r="I71" i="33"/>
  <c r="J71" i="33"/>
  <c r="K71" i="33"/>
  <c r="P71" i="33"/>
  <c r="F72" i="33"/>
  <c r="G72" i="33"/>
  <c r="I72" i="33"/>
  <c r="F73" i="33"/>
  <c r="G73" i="33"/>
  <c r="I73" i="33"/>
  <c r="J73" i="33"/>
  <c r="K73" i="33"/>
  <c r="P73" i="33"/>
  <c r="F74" i="33"/>
  <c r="G74" i="33"/>
  <c r="I74" i="33"/>
  <c r="F75" i="33"/>
  <c r="G75" i="33"/>
  <c r="I75" i="33"/>
  <c r="J75" i="33"/>
  <c r="K75" i="33"/>
  <c r="P75" i="33"/>
  <c r="F76" i="33"/>
  <c r="G76" i="33"/>
  <c r="I76" i="33"/>
  <c r="J76" i="33"/>
  <c r="K76" i="33"/>
  <c r="P76" i="33"/>
  <c r="F77" i="33"/>
  <c r="G77" i="33"/>
  <c r="I77" i="33"/>
  <c r="J77" i="33"/>
  <c r="K77" i="33"/>
  <c r="P77" i="33"/>
  <c r="F78" i="33"/>
  <c r="G78" i="33"/>
  <c r="I78" i="33"/>
  <c r="J78" i="33"/>
  <c r="K78" i="33"/>
  <c r="P78" i="33"/>
  <c r="F79" i="33"/>
  <c r="G79" i="33"/>
  <c r="I79" i="33"/>
  <c r="J79" i="33"/>
  <c r="K79" i="33"/>
  <c r="P79" i="33"/>
  <c r="F80" i="33"/>
  <c r="G80" i="33"/>
  <c r="I80" i="33"/>
  <c r="J80" i="33"/>
  <c r="K80" i="33"/>
  <c r="P80" i="33"/>
  <c r="F81" i="33"/>
  <c r="G81" i="33"/>
  <c r="I81" i="33"/>
  <c r="J81" i="33"/>
  <c r="K81" i="33"/>
  <c r="P81" i="33"/>
  <c r="F82" i="33"/>
  <c r="G82" i="33"/>
  <c r="I82" i="33"/>
  <c r="J82" i="33"/>
  <c r="K82" i="33"/>
  <c r="P82" i="33"/>
  <c r="F83" i="33"/>
  <c r="G83" i="33"/>
  <c r="I83" i="33"/>
  <c r="J83" i="33"/>
  <c r="K83" i="33"/>
  <c r="P83" i="33"/>
  <c r="F84" i="33"/>
  <c r="G84" i="33"/>
  <c r="I84" i="33"/>
  <c r="J84" i="33"/>
  <c r="K84" i="33"/>
  <c r="P84" i="33"/>
  <c r="F85" i="33"/>
  <c r="G85" i="33"/>
  <c r="I85" i="33"/>
  <c r="J85" i="33"/>
  <c r="K85" i="33"/>
  <c r="P85" i="33"/>
  <c r="F86" i="33"/>
  <c r="G86" i="33"/>
  <c r="I86" i="33"/>
  <c r="J86" i="33"/>
  <c r="K86" i="33"/>
  <c r="P86" i="33"/>
  <c r="F87" i="33"/>
  <c r="G87" i="33"/>
  <c r="I87" i="33"/>
  <c r="J87" i="33"/>
  <c r="K87" i="33"/>
  <c r="P87" i="33"/>
  <c r="F88" i="33"/>
  <c r="G88" i="33"/>
  <c r="I88" i="33"/>
  <c r="J88" i="33"/>
  <c r="K88" i="33"/>
  <c r="P88" i="33"/>
  <c r="F89" i="33"/>
  <c r="G89" i="33"/>
  <c r="I89" i="33"/>
  <c r="J89" i="33"/>
  <c r="K89" i="33"/>
  <c r="P89" i="33"/>
  <c r="F90" i="33"/>
  <c r="G90" i="33"/>
  <c r="I90" i="33"/>
  <c r="J90" i="33"/>
  <c r="K90" i="33"/>
  <c r="P90" i="33"/>
  <c r="F91" i="33"/>
  <c r="G91" i="33"/>
  <c r="I91" i="33"/>
  <c r="J91" i="33"/>
  <c r="K91" i="33"/>
  <c r="P91" i="33"/>
  <c r="F92" i="33"/>
  <c r="G92" i="33"/>
  <c r="I92" i="33"/>
  <c r="J92" i="33"/>
  <c r="K92" i="33"/>
  <c r="P92" i="33"/>
  <c r="F93" i="33"/>
  <c r="G93" i="33"/>
  <c r="I93" i="33"/>
  <c r="J93" i="33"/>
  <c r="K93" i="33"/>
  <c r="P93" i="33"/>
  <c r="F94" i="33"/>
  <c r="G94" i="33"/>
  <c r="I94" i="33"/>
  <c r="J94" i="33"/>
  <c r="K94" i="33"/>
  <c r="P94" i="33"/>
  <c r="F95" i="33"/>
  <c r="G95" i="33"/>
  <c r="I95" i="33"/>
  <c r="J95" i="33"/>
  <c r="K95" i="33"/>
  <c r="P95" i="33"/>
  <c r="F96" i="33"/>
  <c r="G96" i="33"/>
  <c r="I96" i="33"/>
  <c r="J96" i="33"/>
  <c r="K96" i="33"/>
  <c r="P96" i="33"/>
  <c r="F97" i="33"/>
  <c r="G97" i="33"/>
  <c r="I97" i="33"/>
  <c r="J97" i="33"/>
  <c r="K97" i="33"/>
  <c r="P97" i="33"/>
  <c r="F98" i="33"/>
  <c r="G98" i="33"/>
  <c r="I98" i="33"/>
  <c r="J98" i="33"/>
  <c r="K98" i="33"/>
  <c r="P98" i="33"/>
  <c r="F99" i="33"/>
  <c r="I99" i="33"/>
  <c r="J99" i="33"/>
  <c r="K99" i="33"/>
  <c r="P99" i="33"/>
  <c r="F100" i="33"/>
  <c r="G100" i="33"/>
  <c r="I100" i="33"/>
  <c r="J100" i="33"/>
  <c r="K100" i="33"/>
  <c r="P100" i="33"/>
  <c r="F101" i="33"/>
  <c r="G101" i="33"/>
  <c r="I101" i="33"/>
  <c r="J101" i="33"/>
  <c r="K101" i="33"/>
  <c r="P101" i="33"/>
  <c r="F102" i="33"/>
  <c r="G102" i="33"/>
  <c r="I102" i="33"/>
  <c r="J102" i="33"/>
  <c r="K102" i="33"/>
  <c r="P102" i="33"/>
  <c r="F103" i="33"/>
  <c r="G103" i="33"/>
  <c r="I103" i="33"/>
  <c r="J103" i="33"/>
  <c r="K103" i="33"/>
  <c r="P103" i="33"/>
  <c r="F104" i="33"/>
  <c r="G104" i="33"/>
  <c r="I104" i="33"/>
  <c r="J104" i="33"/>
  <c r="K104" i="33"/>
  <c r="P104" i="33"/>
  <c r="F105" i="33"/>
  <c r="G105" i="33"/>
  <c r="I105" i="33"/>
  <c r="J105" i="33"/>
  <c r="K105" i="33"/>
  <c r="P105" i="33"/>
  <c r="F106" i="33"/>
  <c r="G106" i="33"/>
  <c r="I106" i="33"/>
  <c r="J106" i="33"/>
  <c r="K106" i="33"/>
  <c r="P106" i="33"/>
  <c r="F107" i="33"/>
  <c r="G107" i="33"/>
  <c r="I107" i="33"/>
  <c r="J107" i="33"/>
  <c r="K107" i="33"/>
  <c r="P107" i="33"/>
  <c r="F108" i="33"/>
  <c r="G108" i="33"/>
  <c r="I108" i="33"/>
  <c r="K108" i="33"/>
  <c r="F109" i="33"/>
  <c r="G109" i="33"/>
  <c r="I109" i="33"/>
  <c r="J109" i="33"/>
  <c r="K109" i="33"/>
  <c r="P109" i="33"/>
  <c r="F110" i="33"/>
  <c r="G110" i="33"/>
  <c r="I110" i="33"/>
  <c r="J110" i="33"/>
  <c r="K110" i="33"/>
  <c r="P110" i="33"/>
  <c r="F111" i="33"/>
  <c r="G111" i="33"/>
  <c r="I111" i="33"/>
  <c r="J111" i="33"/>
  <c r="K111" i="33"/>
  <c r="P111" i="33"/>
  <c r="F112" i="33"/>
  <c r="G112" i="33"/>
  <c r="I112" i="33"/>
  <c r="J112" i="33"/>
  <c r="K112" i="33"/>
  <c r="P112" i="33"/>
  <c r="F113" i="33"/>
  <c r="G113" i="33"/>
  <c r="I113" i="33"/>
  <c r="J113" i="33"/>
  <c r="K113" i="33"/>
  <c r="P113" i="33"/>
  <c r="F114" i="33"/>
  <c r="G114" i="33"/>
  <c r="I114" i="33"/>
  <c r="J114" i="33"/>
  <c r="K114" i="33"/>
  <c r="P114" i="33"/>
  <c r="F115" i="33"/>
  <c r="G115" i="33"/>
  <c r="I115" i="33"/>
  <c r="J115" i="33"/>
  <c r="K115" i="33"/>
  <c r="P115" i="33"/>
  <c r="F116" i="33"/>
  <c r="G116" i="33"/>
  <c r="I116" i="33"/>
  <c r="J116" i="33"/>
  <c r="K116" i="33"/>
  <c r="P116" i="33"/>
  <c r="F117" i="33"/>
  <c r="G117" i="33"/>
  <c r="I117" i="33"/>
  <c r="J117" i="33"/>
  <c r="K117" i="33"/>
  <c r="P117" i="33"/>
  <c r="F118" i="33"/>
  <c r="G118" i="33"/>
  <c r="I118" i="33"/>
  <c r="J118" i="33"/>
  <c r="K118" i="33"/>
  <c r="P118" i="33"/>
  <c r="F119" i="33"/>
  <c r="G119" i="33"/>
  <c r="I119" i="33"/>
  <c r="J119" i="33"/>
  <c r="K119" i="33"/>
  <c r="P119" i="33"/>
  <c r="F120" i="33"/>
  <c r="G120" i="33"/>
  <c r="I120" i="33"/>
  <c r="J120" i="33"/>
  <c r="K120" i="33"/>
  <c r="P120" i="33"/>
  <c r="F121" i="33"/>
  <c r="G121" i="33"/>
  <c r="I121" i="33"/>
  <c r="J121" i="33"/>
  <c r="K121" i="33"/>
  <c r="P121" i="33"/>
  <c r="F122" i="33"/>
  <c r="G122" i="33"/>
  <c r="I122" i="33"/>
  <c r="J122" i="33"/>
  <c r="K122" i="33"/>
  <c r="P122" i="33"/>
  <c r="F123" i="33"/>
  <c r="G123" i="33"/>
  <c r="I123" i="33"/>
  <c r="J123" i="33"/>
  <c r="K123" i="33"/>
  <c r="P123" i="33"/>
  <c r="F124" i="33"/>
  <c r="G124" i="33"/>
  <c r="I124" i="33"/>
  <c r="J124" i="33"/>
  <c r="K124" i="33"/>
  <c r="P124" i="33"/>
  <c r="F125" i="33"/>
  <c r="G125" i="33"/>
  <c r="I125" i="33"/>
  <c r="J125" i="33"/>
  <c r="K125" i="33"/>
  <c r="P125" i="33"/>
  <c r="F126" i="33"/>
  <c r="G126" i="33"/>
  <c r="I126" i="33"/>
  <c r="J126" i="33"/>
  <c r="K126" i="33"/>
  <c r="P126" i="33"/>
  <c r="F127" i="33"/>
  <c r="G127" i="33"/>
  <c r="I127" i="33"/>
  <c r="J127" i="33"/>
  <c r="K127" i="33"/>
  <c r="P127" i="33"/>
  <c r="F128" i="33"/>
  <c r="G128" i="33"/>
  <c r="I128" i="33"/>
  <c r="J128" i="33"/>
  <c r="K128" i="33"/>
  <c r="P128" i="33"/>
  <c r="F129" i="33"/>
  <c r="G129" i="33"/>
  <c r="I129" i="33"/>
  <c r="J129" i="33"/>
  <c r="K129" i="33"/>
  <c r="P129" i="33"/>
  <c r="F130" i="33"/>
  <c r="G130" i="33"/>
  <c r="I130" i="33"/>
  <c r="J130" i="33"/>
  <c r="K130" i="33"/>
  <c r="P130" i="33"/>
  <c r="F131" i="33"/>
  <c r="G131" i="33"/>
  <c r="I131" i="33"/>
  <c r="J131" i="33"/>
  <c r="K131" i="33"/>
  <c r="P131" i="33"/>
  <c r="F132" i="33"/>
  <c r="G132" i="33"/>
  <c r="I132" i="33"/>
  <c r="J132" i="33"/>
  <c r="K132" i="33"/>
  <c r="P132" i="33"/>
  <c r="F133" i="33"/>
  <c r="G133" i="33"/>
  <c r="I133" i="33"/>
  <c r="J133" i="33"/>
  <c r="K133" i="33"/>
  <c r="P133" i="33"/>
  <c r="F134" i="33"/>
  <c r="G134" i="33"/>
  <c r="I134" i="33"/>
  <c r="J134" i="33"/>
  <c r="K134" i="33"/>
  <c r="P134" i="33"/>
  <c r="F135" i="33"/>
  <c r="G135" i="33"/>
  <c r="I135" i="33"/>
  <c r="J135" i="33"/>
  <c r="K135" i="33"/>
  <c r="P135" i="33"/>
  <c r="F136" i="33"/>
  <c r="G136" i="33"/>
  <c r="I136" i="33"/>
  <c r="J136" i="33"/>
  <c r="K136" i="33"/>
  <c r="P136" i="33"/>
  <c r="F137" i="33"/>
  <c r="G137" i="33"/>
  <c r="I137" i="33"/>
  <c r="J137" i="33"/>
  <c r="K137" i="33"/>
  <c r="P137" i="33"/>
  <c r="F138" i="33"/>
  <c r="G138" i="33"/>
  <c r="I138" i="33"/>
  <c r="J138" i="33"/>
  <c r="K138" i="33"/>
  <c r="P138" i="33"/>
  <c r="F139" i="33"/>
  <c r="G139" i="33"/>
  <c r="I139" i="33"/>
  <c r="J139" i="33"/>
  <c r="K139" i="33"/>
  <c r="P139" i="33"/>
  <c r="F140" i="33"/>
  <c r="G140" i="33"/>
  <c r="I140" i="33"/>
  <c r="J140" i="33"/>
  <c r="K140" i="33"/>
  <c r="P140" i="33"/>
  <c r="F141" i="33"/>
  <c r="G141" i="33"/>
  <c r="I141" i="33"/>
  <c r="J141" i="33"/>
  <c r="K141" i="33"/>
  <c r="P141" i="33"/>
  <c r="F142" i="33"/>
  <c r="G142" i="33"/>
  <c r="I142" i="33"/>
  <c r="J142" i="33"/>
  <c r="K142" i="33"/>
  <c r="P142" i="33"/>
  <c r="F143" i="33"/>
  <c r="G143" i="33"/>
  <c r="I143" i="33"/>
  <c r="J143" i="33"/>
  <c r="K143" i="33"/>
  <c r="P143" i="33"/>
  <c r="F144" i="33"/>
  <c r="G144" i="33"/>
  <c r="I144" i="33"/>
  <c r="J144" i="33"/>
  <c r="K144" i="33"/>
  <c r="P144" i="33"/>
  <c r="F145" i="33"/>
  <c r="G145" i="33"/>
  <c r="I145" i="33"/>
  <c r="J145" i="33"/>
  <c r="K145" i="33"/>
  <c r="P145" i="33"/>
  <c r="F146" i="33"/>
  <c r="G146" i="33"/>
  <c r="I146" i="33"/>
  <c r="J146" i="33"/>
  <c r="K146" i="33"/>
  <c r="P146" i="33"/>
  <c r="F147" i="33"/>
  <c r="G147" i="33"/>
  <c r="I147" i="33"/>
  <c r="K147" i="33"/>
  <c r="F148" i="33"/>
  <c r="G148" i="33"/>
  <c r="I148" i="33"/>
  <c r="J148" i="33"/>
  <c r="K148" i="33"/>
  <c r="P148" i="33"/>
  <c r="F149" i="33"/>
  <c r="G149" i="33"/>
  <c r="I149" i="33"/>
  <c r="J149" i="33"/>
  <c r="F150" i="33"/>
  <c r="G150" i="33"/>
  <c r="I150" i="33"/>
  <c r="J150" i="33"/>
  <c r="K150" i="33"/>
  <c r="P150" i="33"/>
  <c r="F151" i="33"/>
  <c r="G151" i="33"/>
  <c r="I151" i="33"/>
  <c r="F152" i="33"/>
  <c r="G152" i="33"/>
  <c r="I152" i="33"/>
  <c r="J152" i="33"/>
  <c r="K152" i="33"/>
  <c r="P152" i="33"/>
  <c r="F153" i="33"/>
  <c r="G153" i="33"/>
  <c r="I153" i="33"/>
  <c r="J153" i="33"/>
  <c r="K153" i="33"/>
  <c r="P153" i="33"/>
  <c r="F154" i="33"/>
  <c r="G154" i="33"/>
  <c r="I154" i="33"/>
  <c r="J154" i="33"/>
  <c r="K154" i="33"/>
  <c r="P154" i="33"/>
  <c r="F155" i="33"/>
  <c r="G155" i="33"/>
  <c r="I155" i="33"/>
  <c r="J155" i="33"/>
  <c r="K155" i="33"/>
  <c r="P155" i="33"/>
  <c r="F156" i="33"/>
  <c r="G156" i="33"/>
  <c r="I156" i="33"/>
  <c r="J156" i="33"/>
  <c r="K156" i="33"/>
  <c r="P156" i="33"/>
  <c r="F157" i="33"/>
  <c r="G157" i="33"/>
  <c r="I157" i="33"/>
  <c r="J157" i="33"/>
  <c r="K157" i="33"/>
  <c r="P157" i="33"/>
  <c r="F158" i="33"/>
  <c r="G158" i="33"/>
  <c r="I158" i="33"/>
  <c r="J158" i="33"/>
  <c r="K158" i="33"/>
  <c r="P158" i="33"/>
  <c r="F159" i="33"/>
  <c r="G159" i="33"/>
  <c r="I159" i="33"/>
  <c r="J159" i="33"/>
  <c r="K159" i="33"/>
  <c r="P159" i="33"/>
  <c r="F160" i="33"/>
  <c r="G160" i="33"/>
  <c r="I160" i="33"/>
  <c r="J160" i="33"/>
  <c r="K160" i="33"/>
  <c r="P160" i="33"/>
  <c r="F161" i="33"/>
  <c r="G161" i="33"/>
  <c r="I161" i="33"/>
  <c r="J161" i="33"/>
  <c r="K161" i="33"/>
  <c r="P161" i="33"/>
  <c r="F162" i="33"/>
  <c r="G162" i="33"/>
  <c r="I162" i="33"/>
  <c r="J162" i="33"/>
  <c r="K162" i="33"/>
  <c r="P162" i="33"/>
  <c r="F163" i="33"/>
  <c r="G163" i="33"/>
  <c r="I163" i="33"/>
  <c r="J163" i="33"/>
  <c r="K163" i="33"/>
  <c r="P163" i="33"/>
  <c r="F164" i="33"/>
  <c r="G164" i="33"/>
  <c r="I164" i="33"/>
  <c r="J164" i="33"/>
  <c r="K164" i="33"/>
  <c r="P164" i="33"/>
  <c r="F165" i="33"/>
  <c r="G165" i="33"/>
  <c r="I165" i="33"/>
  <c r="J165" i="33"/>
  <c r="K165" i="33"/>
  <c r="P165" i="33"/>
  <c r="F166" i="33"/>
  <c r="G166" i="33"/>
  <c r="I166" i="33"/>
  <c r="J166" i="33"/>
  <c r="K166" i="33"/>
  <c r="P166" i="33"/>
  <c r="F167" i="33"/>
  <c r="G167" i="33"/>
  <c r="I167" i="33"/>
  <c r="J167" i="33"/>
  <c r="K167" i="33"/>
  <c r="P167" i="33"/>
  <c r="A3" i="35"/>
  <c r="F19" i="35"/>
  <c r="G19" i="35"/>
  <c r="I19" i="35"/>
  <c r="K19" i="35"/>
  <c r="F16" i="35"/>
  <c r="G16" i="35"/>
  <c r="I16" i="35"/>
  <c r="J16" i="35"/>
  <c r="F21" i="35"/>
  <c r="I21" i="35"/>
  <c r="J21" i="35"/>
  <c r="F5" i="35"/>
  <c r="G5" i="35"/>
  <c r="I5" i="35"/>
  <c r="J5" i="35"/>
  <c r="F8" i="35"/>
  <c r="G8" i="35"/>
  <c r="I8" i="35"/>
  <c r="P8" i="35"/>
  <c r="F15" i="35"/>
  <c r="G15" i="35"/>
  <c r="I15" i="35"/>
  <c r="P15" i="35"/>
  <c r="F10" i="35"/>
  <c r="G10" i="35"/>
  <c r="I10" i="35"/>
  <c r="J10" i="35"/>
  <c r="F9" i="35"/>
  <c r="G9" i="35"/>
  <c r="I9" i="35"/>
  <c r="J9" i="35"/>
  <c r="F22" i="35"/>
  <c r="G22" i="35"/>
  <c r="I22" i="35"/>
  <c r="P22" i="35"/>
  <c r="F11" i="35"/>
  <c r="G11" i="35"/>
  <c r="I11" i="35"/>
  <c r="P11" i="35"/>
  <c r="F7" i="35"/>
  <c r="G7" i="35"/>
  <c r="I7" i="35"/>
  <c r="J7" i="35"/>
  <c r="F18" i="35"/>
  <c r="G18" i="35"/>
  <c r="I18" i="35"/>
  <c r="J18" i="35"/>
  <c r="F17" i="35"/>
  <c r="G17" i="35"/>
  <c r="I17" i="35"/>
  <c r="P17" i="35"/>
  <c r="F12" i="35"/>
  <c r="G12" i="35"/>
  <c r="I12" i="35"/>
  <c r="P12" i="35"/>
  <c r="F20" i="35"/>
  <c r="G20" i="35"/>
  <c r="I20" i="35"/>
  <c r="J20" i="35"/>
  <c r="F13" i="35"/>
  <c r="G13" i="35"/>
  <c r="I13" i="35"/>
  <c r="J13" i="35"/>
  <c r="F6" i="35"/>
  <c r="G6" i="35"/>
  <c r="I6" i="35"/>
  <c r="P6" i="35"/>
  <c r="F14" i="35"/>
  <c r="G14" i="35"/>
  <c r="I14" i="35"/>
  <c r="P14" i="35"/>
  <c r="F23" i="35"/>
  <c r="G23" i="35"/>
  <c r="I23" i="35"/>
  <c r="J23" i="35"/>
  <c r="K23" i="35"/>
  <c r="P23" i="35"/>
  <c r="F24" i="35"/>
  <c r="G24" i="35"/>
  <c r="I24" i="35"/>
  <c r="J24" i="35"/>
  <c r="K24" i="35"/>
  <c r="P24" i="35"/>
  <c r="F25" i="35"/>
  <c r="G25" i="35"/>
  <c r="I25" i="35"/>
  <c r="J25" i="35"/>
  <c r="K25" i="35"/>
  <c r="P25" i="35"/>
  <c r="F26" i="35"/>
  <c r="G26" i="35"/>
  <c r="I26" i="35"/>
  <c r="J26" i="35"/>
  <c r="K26" i="35"/>
  <c r="P26" i="35"/>
  <c r="F27" i="35"/>
  <c r="G27" i="35"/>
  <c r="I27" i="35"/>
  <c r="J27" i="35"/>
  <c r="K27" i="35"/>
  <c r="P27" i="35"/>
  <c r="F28" i="35"/>
  <c r="G28" i="35"/>
  <c r="I28" i="35"/>
  <c r="J28" i="35"/>
  <c r="K28" i="35"/>
  <c r="P28" i="35"/>
  <c r="F29" i="35"/>
  <c r="G29" i="35"/>
  <c r="I29" i="35"/>
  <c r="J29" i="35"/>
  <c r="K29" i="35"/>
  <c r="P29" i="35"/>
  <c r="F30" i="35"/>
  <c r="G30" i="35"/>
  <c r="I30" i="35"/>
  <c r="J30" i="35"/>
  <c r="K30" i="35"/>
  <c r="P30" i="35"/>
  <c r="F31" i="35"/>
  <c r="G31" i="35"/>
  <c r="I31" i="35"/>
  <c r="J31" i="35"/>
  <c r="K31" i="35"/>
  <c r="P31" i="35"/>
  <c r="F32" i="35"/>
  <c r="G32" i="35"/>
  <c r="I32" i="35"/>
  <c r="J32" i="35"/>
  <c r="K32" i="35"/>
  <c r="P32" i="35"/>
  <c r="F33" i="35"/>
  <c r="G33" i="35"/>
  <c r="I33" i="35"/>
  <c r="J33" i="35"/>
  <c r="K33" i="35"/>
  <c r="P33" i="35"/>
  <c r="F34" i="35"/>
  <c r="G34" i="35"/>
  <c r="I34" i="35"/>
  <c r="J34" i="35"/>
  <c r="K34" i="35"/>
  <c r="P34" i="35"/>
  <c r="F35" i="35"/>
  <c r="G35" i="35"/>
  <c r="I35" i="35"/>
  <c r="J35" i="35"/>
  <c r="K35" i="35"/>
  <c r="P35" i="35"/>
  <c r="F36" i="35"/>
  <c r="G36" i="35"/>
  <c r="I36" i="35"/>
  <c r="J36" i="35"/>
  <c r="K36" i="35"/>
  <c r="P36" i="35"/>
  <c r="F37" i="35"/>
  <c r="G37" i="35"/>
  <c r="I37" i="35"/>
  <c r="J37" i="35"/>
  <c r="K37" i="35"/>
  <c r="P37" i="35"/>
  <c r="F38" i="35"/>
  <c r="G38" i="35"/>
  <c r="I38" i="35"/>
  <c r="J38" i="35"/>
  <c r="K38" i="35"/>
  <c r="P38" i="35"/>
  <c r="F39" i="35"/>
  <c r="G39" i="35"/>
  <c r="I39" i="35"/>
  <c r="J39" i="35"/>
  <c r="K39" i="35"/>
  <c r="P39" i="35"/>
  <c r="F40" i="35"/>
  <c r="G40" i="35"/>
  <c r="I40" i="35"/>
  <c r="J40" i="35"/>
  <c r="K40" i="35"/>
  <c r="P40" i="35"/>
  <c r="F41" i="35"/>
  <c r="G41" i="35"/>
  <c r="I41" i="35"/>
  <c r="J41" i="35"/>
  <c r="K41" i="35"/>
  <c r="P41" i="35"/>
  <c r="F42" i="35"/>
  <c r="G42" i="35"/>
  <c r="I42" i="35"/>
  <c r="J42" i="35"/>
  <c r="K42" i="35"/>
  <c r="P42" i="35"/>
  <c r="F43" i="35"/>
  <c r="G43" i="35"/>
  <c r="I43" i="35"/>
  <c r="J43" i="35"/>
  <c r="K43" i="35"/>
  <c r="P43" i="35"/>
  <c r="F44" i="35"/>
  <c r="G44" i="35"/>
  <c r="I44" i="35"/>
  <c r="J44" i="35"/>
  <c r="K44" i="35"/>
  <c r="P44" i="35"/>
  <c r="F45" i="35"/>
  <c r="G45" i="35"/>
  <c r="I45" i="35"/>
  <c r="J45" i="35"/>
  <c r="K45" i="35"/>
  <c r="P45" i="35"/>
  <c r="F46" i="35"/>
  <c r="G46" i="35"/>
  <c r="I46" i="35"/>
  <c r="J46" i="35"/>
  <c r="K46" i="35"/>
  <c r="P46" i="35"/>
  <c r="F47" i="35"/>
  <c r="G47" i="35"/>
  <c r="I47" i="35"/>
  <c r="J47" i="35"/>
  <c r="K47" i="35"/>
  <c r="P47" i="35"/>
  <c r="F48" i="35"/>
  <c r="G48" i="35"/>
  <c r="I48" i="35"/>
  <c r="J48" i="35"/>
  <c r="K48" i="35"/>
  <c r="P48" i="35"/>
  <c r="F49" i="35"/>
  <c r="G49" i="35"/>
  <c r="I49" i="35"/>
  <c r="J49" i="35"/>
  <c r="K49" i="35"/>
  <c r="P49" i="35"/>
  <c r="F50" i="35"/>
  <c r="G50" i="35"/>
  <c r="I50" i="35"/>
  <c r="J50" i="35"/>
  <c r="K50" i="35"/>
  <c r="P50" i="35"/>
  <c r="F51" i="35"/>
  <c r="G51" i="35"/>
  <c r="I51" i="35"/>
  <c r="J51" i="35"/>
  <c r="K51" i="35"/>
  <c r="P51" i="35"/>
  <c r="F52" i="35"/>
  <c r="G52" i="35"/>
  <c r="I52" i="35"/>
  <c r="J52" i="35"/>
  <c r="K52" i="35"/>
  <c r="P52" i="35"/>
  <c r="F53" i="35"/>
  <c r="G53" i="35"/>
  <c r="I53" i="35"/>
  <c r="J53" i="35"/>
  <c r="K53" i="35"/>
  <c r="P53" i="35"/>
  <c r="F54" i="35"/>
  <c r="G54" i="35"/>
  <c r="I54" i="35"/>
  <c r="J54" i="35"/>
  <c r="K54" i="35"/>
  <c r="P54" i="35"/>
  <c r="F55" i="35"/>
  <c r="G55" i="35"/>
  <c r="I55" i="35"/>
  <c r="J55" i="35"/>
  <c r="K55" i="35"/>
  <c r="P55" i="35"/>
  <c r="F56" i="35"/>
  <c r="G56" i="35"/>
  <c r="I56" i="35"/>
  <c r="J56" i="35"/>
  <c r="K56" i="35"/>
  <c r="P56" i="35"/>
  <c r="F57" i="35"/>
  <c r="G57" i="35"/>
  <c r="I57" i="35"/>
  <c r="J57" i="35"/>
  <c r="K57" i="35"/>
  <c r="P57" i="35"/>
  <c r="F58" i="35"/>
  <c r="G58" i="35"/>
  <c r="I58" i="35"/>
  <c r="J58" i="35"/>
  <c r="K58" i="35"/>
  <c r="P58" i="35"/>
  <c r="F59" i="35"/>
  <c r="G59" i="35"/>
  <c r="I59" i="35"/>
  <c r="J59" i="35"/>
  <c r="K59" i="35"/>
  <c r="P59" i="35"/>
  <c r="F60" i="35"/>
  <c r="G60" i="35"/>
  <c r="I60" i="35"/>
  <c r="J60" i="35"/>
  <c r="K60" i="35"/>
  <c r="P60" i="35"/>
  <c r="F61" i="35"/>
  <c r="G61" i="35"/>
  <c r="I61" i="35"/>
  <c r="J61" i="35"/>
  <c r="K61" i="35"/>
  <c r="P61" i="35"/>
  <c r="F62" i="35"/>
  <c r="G62" i="35"/>
  <c r="I62" i="35"/>
  <c r="J62" i="35"/>
  <c r="K62" i="35"/>
  <c r="P62" i="35"/>
  <c r="F63" i="35"/>
  <c r="G63" i="35"/>
  <c r="I63" i="35"/>
  <c r="J63" i="35"/>
  <c r="K63" i="35"/>
  <c r="P63" i="35"/>
  <c r="F64" i="35"/>
  <c r="G64" i="35"/>
  <c r="I64" i="35"/>
  <c r="J64" i="35"/>
  <c r="K64" i="35"/>
  <c r="P64" i="35"/>
  <c r="F65" i="35"/>
  <c r="G65" i="35"/>
  <c r="I65" i="35"/>
  <c r="J65" i="35"/>
  <c r="K65" i="35"/>
  <c r="P65" i="35"/>
  <c r="F66" i="35"/>
  <c r="G66" i="35"/>
  <c r="I66" i="35"/>
  <c r="J66" i="35"/>
  <c r="K66" i="35"/>
  <c r="P66" i="35"/>
  <c r="F67" i="35"/>
  <c r="G67" i="35"/>
  <c r="I67" i="35"/>
  <c r="J67" i="35"/>
  <c r="K67" i="35"/>
  <c r="P67" i="35"/>
  <c r="F68" i="35"/>
  <c r="G68" i="35"/>
  <c r="I68" i="35"/>
  <c r="J68" i="35"/>
  <c r="K68" i="35"/>
  <c r="P68" i="35"/>
  <c r="F69" i="35"/>
  <c r="G69" i="35"/>
  <c r="I69" i="35"/>
  <c r="J69" i="35"/>
  <c r="K69" i="35"/>
  <c r="P69" i="35"/>
  <c r="F70" i="35"/>
  <c r="G70" i="35"/>
  <c r="I70" i="35"/>
  <c r="J70" i="35"/>
  <c r="K70" i="35"/>
  <c r="P70" i="35"/>
  <c r="F71" i="35"/>
  <c r="G71" i="35"/>
  <c r="I71" i="35"/>
  <c r="J71" i="35"/>
  <c r="K71" i="35"/>
  <c r="P71" i="35"/>
  <c r="F72" i="35"/>
  <c r="G72" i="35"/>
  <c r="I72" i="35"/>
  <c r="J72" i="35"/>
  <c r="K72" i="35"/>
  <c r="P72" i="35"/>
  <c r="F73" i="35"/>
  <c r="G73" i="35"/>
  <c r="I73" i="35"/>
  <c r="J73" i="35"/>
  <c r="K73" i="35"/>
  <c r="P73" i="35"/>
  <c r="F74" i="35"/>
  <c r="G74" i="35"/>
  <c r="I74" i="35"/>
  <c r="J74" i="35"/>
  <c r="K74" i="35"/>
  <c r="P74" i="35"/>
  <c r="F75" i="35"/>
  <c r="G75" i="35"/>
  <c r="I75" i="35"/>
  <c r="J75" i="35"/>
  <c r="K75" i="35"/>
  <c r="P75" i="35"/>
  <c r="F76" i="35"/>
  <c r="G76" i="35"/>
  <c r="I76" i="35"/>
  <c r="J76" i="35"/>
  <c r="K76" i="35"/>
  <c r="P76" i="35"/>
  <c r="F77" i="35"/>
  <c r="G77" i="35"/>
  <c r="I77" i="35"/>
  <c r="J77" i="35"/>
  <c r="K77" i="35"/>
  <c r="P77" i="35"/>
  <c r="F78" i="35"/>
  <c r="G78" i="35"/>
  <c r="I78" i="35"/>
  <c r="J78" i="35"/>
  <c r="K78" i="35"/>
  <c r="P78" i="35"/>
  <c r="F79" i="35"/>
  <c r="G79" i="35"/>
  <c r="I79" i="35"/>
  <c r="J79" i="35"/>
  <c r="K79" i="35"/>
  <c r="P79" i="35"/>
  <c r="F80" i="35"/>
  <c r="G80" i="35"/>
  <c r="I80" i="35"/>
  <c r="J80" i="35"/>
  <c r="K80" i="35"/>
  <c r="P80" i="35"/>
  <c r="F81" i="35"/>
  <c r="G81" i="35"/>
  <c r="I81" i="35"/>
  <c r="J81" i="35"/>
  <c r="K81" i="35"/>
  <c r="P81" i="35"/>
  <c r="F82" i="35"/>
  <c r="G82" i="35"/>
  <c r="I82" i="35"/>
  <c r="J82" i="35"/>
  <c r="K82" i="35"/>
  <c r="P82" i="35"/>
  <c r="F83" i="35"/>
  <c r="G83" i="35"/>
  <c r="I83" i="35"/>
  <c r="J83" i="35"/>
  <c r="K83" i="35"/>
  <c r="P83" i="35"/>
  <c r="F84" i="35"/>
  <c r="G84" i="35"/>
  <c r="I84" i="35"/>
  <c r="J84" i="35"/>
  <c r="K84" i="35"/>
  <c r="P84" i="35"/>
  <c r="F85" i="35"/>
  <c r="G85" i="35"/>
  <c r="I85" i="35"/>
  <c r="J85" i="35"/>
  <c r="K85" i="35"/>
  <c r="P85" i="35"/>
  <c r="F86" i="35"/>
  <c r="G86" i="35"/>
  <c r="I86" i="35"/>
  <c r="J86" i="35"/>
  <c r="K86" i="35"/>
  <c r="P86" i="35"/>
  <c r="F87" i="35"/>
  <c r="G87" i="35"/>
  <c r="I87" i="35"/>
  <c r="J87" i="35"/>
  <c r="K87" i="35"/>
  <c r="P87" i="35"/>
  <c r="F88" i="35"/>
  <c r="G88" i="35"/>
  <c r="I88" i="35"/>
  <c r="J88" i="35"/>
  <c r="K88" i="35"/>
  <c r="P88" i="35"/>
  <c r="F89" i="35"/>
  <c r="G89" i="35"/>
  <c r="I89" i="35"/>
  <c r="J89" i="35"/>
  <c r="K89" i="35"/>
  <c r="P89" i="35"/>
  <c r="F90" i="35"/>
  <c r="G90" i="35"/>
  <c r="I90" i="35"/>
  <c r="J90" i="35"/>
  <c r="K90" i="35"/>
  <c r="P90" i="35"/>
  <c r="F91" i="35"/>
  <c r="G91" i="35"/>
  <c r="I91" i="35"/>
  <c r="J91" i="35"/>
  <c r="K91" i="35"/>
  <c r="P91" i="35"/>
  <c r="F92" i="35"/>
  <c r="G92" i="35"/>
  <c r="I92" i="35"/>
  <c r="J92" i="35"/>
  <c r="K92" i="35"/>
  <c r="P92" i="35"/>
  <c r="F93" i="35"/>
  <c r="G93" i="35"/>
  <c r="I93" i="35"/>
  <c r="J93" i="35"/>
  <c r="K93" i="35"/>
  <c r="P93" i="35"/>
  <c r="F94" i="35"/>
  <c r="G94" i="35"/>
  <c r="I94" i="35"/>
  <c r="J94" i="35"/>
  <c r="K94" i="35"/>
  <c r="P94" i="35"/>
  <c r="F95" i="35"/>
  <c r="G95" i="35"/>
  <c r="I95" i="35"/>
  <c r="J95" i="35"/>
  <c r="K95" i="35"/>
  <c r="P95" i="35"/>
  <c r="F96" i="35"/>
  <c r="G96" i="35"/>
  <c r="I96" i="35"/>
  <c r="J96" i="35"/>
  <c r="K96" i="35"/>
  <c r="P96" i="35"/>
  <c r="F97" i="35"/>
  <c r="G97" i="35"/>
  <c r="I97" i="35"/>
  <c r="J97" i="35"/>
  <c r="K97" i="35"/>
  <c r="P97" i="35"/>
  <c r="F98" i="35"/>
  <c r="G98" i="35"/>
  <c r="I98" i="35"/>
  <c r="J98" i="35"/>
  <c r="K98" i="35"/>
  <c r="P98" i="35"/>
  <c r="F99" i="35"/>
  <c r="G99" i="35"/>
  <c r="I99" i="35"/>
  <c r="J99" i="35"/>
  <c r="K99" i="35"/>
  <c r="P99" i="35"/>
  <c r="F100" i="35"/>
  <c r="G100" i="35"/>
  <c r="I100" i="35"/>
  <c r="J100" i="35"/>
  <c r="K100" i="35"/>
  <c r="P100" i="35"/>
  <c r="F101" i="35"/>
  <c r="G101" i="35"/>
  <c r="I101" i="35"/>
  <c r="J101" i="35"/>
  <c r="K101" i="35"/>
  <c r="P101" i="35"/>
  <c r="F102" i="35"/>
  <c r="G102" i="35"/>
  <c r="I102" i="35"/>
  <c r="J102" i="35"/>
  <c r="K102" i="35"/>
  <c r="P102" i="35"/>
  <c r="F103" i="35"/>
  <c r="G103" i="35"/>
  <c r="I103" i="35"/>
  <c r="J103" i="35"/>
  <c r="K103" i="35"/>
  <c r="P103" i="35"/>
  <c r="F104" i="35"/>
  <c r="G104" i="35"/>
  <c r="I104" i="35"/>
  <c r="J104" i="35"/>
  <c r="K104" i="35"/>
  <c r="P104" i="35"/>
  <c r="F105" i="35"/>
  <c r="G105" i="35"/>
  <c r="I105" i="35"/>
  <c r="J105" i="35"/>
  <c r="K105" i="35"/>
  <c r="P105" i="35"/>
  <c r="F106" i="35"/>
  <c r="G106" i="35"/>
  <c r="I106" i="35"/>
  <c r="J106" i="35"/>
  <c r="K106" i="35"/>
  <c r="P106" i="35"/>
  <c r="F107" i="35"/>
  <c r="G107" i="35"/>
  <c r="I107" i="35"/>
  <c r="J107" i="35"/>
  <c r="K107" i="35"/>
  <c r="P107" i="35"/>
  <c r="F108" i="35"/>
  <c r="G108" i="35"/>
  <c r="I108" i="35"/>
  <c r="J108" i="35"/>
  <c r="K108" i="35"/>
  <c r="P108" i="35"/>
  <c r="F109" i="35"/>
  <c r="G109" i="35"/>
  <c r="I109" i="35"/>
  <c r="J109" i="35"/>
  <c r="K109" i="35"/>
  <c r="P109" i="35"/>
  <c r="F110" i="35"/>
  <c r="G110" i="35"/>
  <c r="I110" i="35"/>
  <c r="J110" i="35"/>
  <c r="K110" i="35"/>
  <c r="P110" i="35"/>
  <c r="F111" i="35"/>
  <c r="G111" i="35"/>
  <c r="I111" i="35"/>
  <c r="J111" i="35"/>
  <c r="K111" i="35"/>
  <c r="P111" i="35"/>
  <c r="F112" i="35"/>
  <c r="G112" i="35"/>
  <c r="I112" i="35"/>
  <c r="J112" i="35"/>
  <c r="K112" i="35"/>
  <c r="P112" i="35"/>
  <c r="F113" i="35"/>
  <c r="G113" i="35"/>
  <c r="I113" i="35"/>
  <c r="J113" i="35"/>
  <c r="K113" i="35"/>
  <c r="P113" i="35"/>
  <c r="F114" i="35"/>
  <c r="G114" i="35"/>
  <c r="I114" i="35"/>
  <c r="J114" i="35"/>
  <c r="K114" i="35"/>
  <c r="P114" i="35"/>
  <c r="F115" i="35"/>
  <c r="G115" i="35"/>
  <c r="I115" i="35"/>
  <c r="J115" i="35"/>
  <c r="K115" i="35"/>
  <c r="P115" i="35"/>
  <c r="F116" i="35"/>
  <c r="G116" i="35"/>
  <c r="I116" i="35"/>
  <c r="J116" i="35"/>
  <c r="K116" i="35"/>
  <c r="P116" i="35"/>
  <c r="F117" i="35"/>
  <c r="G117" i="35"/>
  <c r="I117" i="35"/>
  <c r="J117" i="35"/>
  <c r="K117" i="35"/>
  <c r="P117" i="35"/>
  <c r="F118" i="35"/>
  <c r="G118" i="35"/>
  <c r="I118" i="35"/>
  <c r="J118" i="35"/>
  <c r="K118" i="35"/>
  <c r="P118" i="35"/>
  <c r="F119" i="35"/>
  <c r="G119" i="35"/>
  <c r="I119" i="35"/>
  <c r="J119" i="35"/>
  <c r="K119" i="35"/>
  <c r="P119" i="35"/>
  <c r="F120" i="35"/>
  <c r="G120" i="35"/>
  <c r="I120" i="35"/>
  <c r="J120" i="35"/>
  <c r="K120" i="35"/>
  <c r="P120" i="35"/>
  <c r="F121" i="35"/>
  <c r="G121" i="35"/>
  <c r="I121" i="35"/>
  <c r="J121" i="35"/>
  <c r="K121" i="35"/>
  <c r="P121" i="35"/>
  <c r="F122" i="35"/>
  <c r="G122" i="35"/>
  <c r="I122" i="35"/>
  <c r="J122" i="35"/>
  <c r="K122" i="35"/>
  <c r="P122" i="35"/>
  <c r="F123" i="35"/>
  <c r="G123" i="35"/>
  <c r="I123" i="35"/>
  <c r="J123" i="35"/>
  <c r="K123" i="35"/>
  <c r="P123" i="35"/>
  <c r="F124" i="35"/>
  <c r="G124" i="35"/>
  <c r="I124" i="35"/>
  <c r="J124" i="35"/>
  <c r="K124" i="35"/>
  <c r="P124" i="35"/>
  <c r="F125" i="35"/>
  <c r="G125" i="35"/>
  <c r="I125" i="35"/>
  <c r="J125" i="35"/>
  <c r="K125" i="35"/>
  <c r="P125" i="35"/>
  <c r="F126" i="35"/>
  <c r="G126" i="35"/>
  <c r="I126" i="35"/>
  <c r="J126" i="35"/>
  <c r="K126" i="35"/>
  <c r="P126" i="35"/>
  <c r="F127" i="35"/>
  <c r="G127" i="35"/>
  <c r="I127" i="35"/>
  <c r="J127" i="35"/>
  <c r="K127" i="35"/>
  <c r="P127" i="35"/>
  <c r="F128" i="35"/>
  <c r="G128" i="35"/>
  <c r="I128" i="35"/>
  <c r="J128" i="35"/>
  <c r="K128" i="35"/>
  <c r="P128" i="35"/>
  <c r="F129" i="35"/>
  <c r="G129" i="35"/>
  <c r="I129" i="35"/>
  <c r="J129" i="35"/>
  <c r="K129" i="35"/>
  <c r="P129" i="35"/>
  <c r="F130" i="35"/>
  <c r="G130" i="35"/>
  <c r="I130" i="35"/>
  <c r="J130" i="35"/>
  <c r="K130" i="35"/>
  <c r="P130" i="35"/>
  <c r="F131" i="35"/>
  <c r="G131" i="35"/>
  <c r="I131" i="35"/>
  <c r="J131" i="35"/>
  <c r="K131" i="35"/>
  <c r="P131" i="35"/>
  <c r="F132" i="35"/>
  <c r="G132" i="35"/>
  <c r="I132" i="35"/>
  <c r="J132" i="35"/>
  <c r="K132" i="35"/>
  <c r="P132" i="35"/>
  <c r="F133" i="35"/>
  <c r="G133" i="35"/>
  <c r="I133" i="35"/>
  <c r="J133" i="35"/>
  <c r="K133" i="35"/>
  <c r="P133" i="35"/>
  <c r="F134" i="35"/>
  <c r="G134" i="35"/>
  <c r="I134" i="35"/>
  <c r="J134" i="35"/>
  <c r="K134" i="35"/>
  <c r="P134" i="35"/>
  <c r="F135" i="35"/>
  <c r="G135" i="35"/>
  <c r="I135" i="35"/>
  <c r="J135" i="35"/>
  <c r="K135" i="35"/>
  <c r="P135" i="35"/>
  <c r="F136" i="35"/>
  <c r="G136" i="35"/>
  <c r="I136" i="35"/>
  <c r="J136" i="35"/>
  <c r="K136" i="35"/>
  <c r="P136" i="35"/>
  <c r="F137" i="35"/>
  <c r="G137" i="35"/>
  <c r="I137" i="35"/>
  <c r="J137" i="35"/>
  <c r="K137" i="35"/>
  <c r="P137" i="35"/>
  <c r="F138" i="35"/>
  <c r="G138" i="35"/>
  <c r="I138" i="35"/>
  <c r="J138" i="35"/>
  <c r="K138" i="35"/>
  <c r="P138" i="35"/>
  <c r="F139" i="35"/>
  <c r="G139" i="35"/>
  <c r="I139" i="35"/>
  <c r="J139" i="35"/>
  <c r="K139" i="35"/>
  <c r="P139" i="35"/>
  <c r="F140" i="35"/>
  <c r="G140" i="35"/>
  <c r="I140" i="35"/>
  <c r="J140" i="35"/>
  <c r="K140" i="35"/>
  <c r="P140" i="35"/>
  <c r="F141" i="35"/>
  <c r="G141" i="35"/>
  <c r="I141" i="35"/>
  <c r="J141" i="35"/>
  <c r="K141" i="35"/>
  <c r="P141" i="35"/>
  <c r="F142" i="35"/>
  <c r="G142" i="35"/>
  <c r="I142" i="35"/>
  <c r="J142" i="35"/>
  <c r="K142" i="35"/>
  <c r="P142" i="35"/>
  <c r="F143" i="35"/>
  <c r="G143" i="35"/>
  <c r="I143" i="35"/>
  <c r="J143" i="35"/>
  <c r="K143" i="35"/>
  <c r="P143" i="35"/>
  <c r="F144" i="35"/>
  <c r="G144" i="35"/>
  <c r="I144" i="35"/>
  <c r="J144" i="35"/>
  <c r="K144" i="35"/>
  <c r="P144" i="35"/>
  <c r="F145" i="35"/>
  <c r="G145" i="35"/>
  <c r="I145" i="35"/>
  <c r="J145" i="35"/>
  <c r="K145" i="35"/>
  <c r="P145" i="35"/>
  <c r="F146" i="35"/>
  <c r="G146" i="35"/>
  <c r="I146" i="35"/>
  <c r="J146" i="35"/>
  <c r="K146" i="35"/>
  <c r="P146" i="35"/>
  <c r="F147" i="35"/>
  <c r="G147" i="35"/>
  <c r="I147" i="35"/>
  <c r="J147" i="35"/>
  <c r="K147" i="35"/>
  <c r="P147" i="35"/>
  <c r="F148" i="35"/>
  <c r="G148" i="35"/>
  <c r="I148" i="35"/>
  <c r="J148" i="35"/>
  <c r="K148" i="35"/>
  <c r="P148" i="35"/>
  <c r="F149" i="35"/>
  <c r="G149" i="35"/>
  <c r="I149" i="35"/>
  <c r="J149" i="35"/>
  <c r="K149" i="35"/>
  <c r="P149" i="35"/>
  <c r="F150" i="35"/>
  <c r="G150" i="35"/>
  <c r="I150" i="35"/>
  <c r="J150" i="35"/>
  <c r="K150" i="35"/>
  <c r="P150" i="35"/>
  <c r="A3" i="37"/>
  <c r="F13" i="37"/>
  <c r="G13" i="37"/>
  <c r="I13" i="37"/>
  <c r="F7" i="37"/>
  <c r="G7" i="37"/>
  <c r="I7" i="37"/>
  <c r="F5" i="37"/>
  <c r="G5" i="37"/>
  <c r="I5" i="37"/>
  <c r="F9" i="37"/>
  <c r="G9" i="37"/>
  <c r="I9" i="37"/>
  <c r="F6" i="37"/>
  <c r="G6" i="37"/>
  <c r="I6" i="37"/>
  <c r="F10" i="37"/>
  <c r="G10" i="37"/>
  <c r="I10" i="37"/>
  <c r="F11" i="37"/>
  <c r="G11" i="37"/>
  <c r="I11" i="37"/>
  <c r="F12" i="37"/>
  <c r="G12" i="37"/>
  <c r="I12" i="37"/>
  <c r="F8" i="37"/>
  <c r="G8" i="37"/>
  <c r="I8" i="37"/>
  <c r="F14" i="37"/>
  <c r="G14" i="37"/>
  <c r="I14" i="37"/>
  <c r="F15" i="37"/>
  <c r="G15" i="37"/>
  <c r="I15" i="37"/>
  <c r="J15" i="37"/>
  <c r="K15" i="37"/>
  <c r="P15" i="37"/>
  <c r="F16" i="37"/>
  <c r="G16" i="37"/>
  <c r="I16" i="37"/>
  <c r="J16" i="37"/>
  <c r="K16" i="37"/>
  <c r="P16" i="37"/>
  <c r="F17" i="37"/>
  <c r="G17" i="37"/>
  <c r="I17" i="37"/>
  <c r="J17" i="37"/>
  <c r="K17" i="37"/>
  <c r="P17" i="37"/>
  <c r="F18" i="37"/>
  <c r="G18" i="37"/>
  <c r="I18" i="37"/>
  <c r="J18" i="37"/>
  <c r="K18" i="37"/>
  <c r="P18" i="37"/>
  <c r="F19" i="37"/>
  <c r="G19" i="37"/>
  <c r="I19" i="37"/>
  <c r="J19" i="37"/>
  <c r="K19" i="37"/>
  <c r="P19" i="37"/>
  <c r="F20" i="37"/>
  <c r="G20" i="37"/>
  <c r="I20" i="37"/>
  <c r="J20" i="37"/>
  <c r="K20" i="37"/>
  <c r="P20" i="37"/>
  <c r="F21" i="37"/>
  <c r="G21" i="37"/>
  <c r="I21" i="37"/>
  <c r="J21" i="37"/>
  <c r="K21" i="37"/>
  <c r="P21" i="37"/>
  <c r="F22" i="37"/>
  <c r="G22" i="37"/>
  <c r="I22" i="37"/>
  <c r="J22" i="37"/>
  <c r="K22" i="37"/>
  <c r="P22" i="37"/>
  <c r="F23" i="37"/>
  <c r="G23" i="37"/>
  <c r="I23" i="37"/>
  <c r="J23" i="37"/>
  <c r="K23" i="37"/>
  <c r="P23" i="37"/>
  <c r="F24" i="37"/>
  <c r="G24" i="37"/>
  <c r="I24" i="37"/>
  <c r="J24" i="37"/>
  <c r="K24" i="37"/>
  <c r="P24" i="37"/>
  <c r="F25" i="37"/>
  <c r="G25" i="37"/>
  <c r="I25" i="37"/>
  <c r="J25" i="37"/>
  <c r="K25" i="37"/>
  <c r="P25" i="37"/>
  <c r="F26" i="37"/>
  <c r="G26" i="37"/>
  <c r="I26" i="37"/>
  <c r="J26" i="37"/>
  <c r="K26" i="37"/>
  <c r="P26" i="37"/>
  <c r="F27" i="37"/>
  <c r="G27" i="37"/>
  <c r="I27" i="37"/>
  <c r="J27" i="37"/>
  <c r="K27" i="37"/>
  <c r="P27" i="37"/>
  <c r="F28" i="37"/>
  <c r="G28" i="37"/>
  <c r="I28" i="37"/>
  <c r="J28" i="37"/>
  <c r="K28" i="37"/>
  <c r="P28" i="37"/>
  <c r="F29" i="37"/>
  <c r="G29" i="37"/>
  <c r="I29" i="37"/>
  <c r="J29" i="37"/>
  <c r="K29" i="37"/>
  <c r="P29" i="37"/>
  <c r="F30" i="37"/>
  <c r="G30" i="37"/>
  <c r="I30" i="37"/>
  <c r="J30" i="37"/>
  <c r="K30" i="37"/>
  <c r="P30" i="37"/>
  <c r="F31" i="37"/>
  <c r="G31" i="37"/>
  <c r="I31" i="37"/>
  <c r="J31" i="37"/>
  <c r="K31" i="37"/>
  <c r="P31" i="37"/>
  <c r="F32" i="37"/>
  <c r="G32" i="37"/>
  <c r="I32" i="37"/>
  <c r="J32" i="37"/>
  <c r="K32" i="37"/>
  <c r="P32" i="37"/>
  <c r="F33" i="37"/>
  <c r="G33" i="37"/>
  <c r="I33" i="37"/>
  <c r="J33" i="37"/>
  <c r="K33" i="37"/>
  <c r="P33" i="37"/>
  <c r="F34" i="37"/>
  <c r="G34" i="37"/>
  <c r="I34" i="37"/>
  <c r="J34" i="37"/>
  <c r="K34" i="37"/>
  <c r="P34" i="37"/>
  <c r="F35" i="37"/>
  <c r="G35" i="37"/>
  <c r="I35" i="37"/>
  <c r="J35" i="37"/>
  <c r="K35" i="37"/>
  <c r="P35" i="37"/>
  <c r="F36" i="37"/>
  <c r="G36" i="37"/>
  <c r="I36" i="37"/>
  <c r="J36" i="37"/>
  <c r="K36" i="37"/>
  <c r="P36" i="37"/>
  <c r="F37" i="37"/>
  <c r="G37" i="37"/>
  <c r="I37" i="37"/>
  <c r="J37" i="37"/>
  <c r="K37" i="37"/>
  <c r="P37" i="37"/>
  <c r="F38" i="37"/>
  <c r="G38" i="37"/>
  <c r="I38" i="37"/>
  <c r="J38" i="37"/>
  <c r="K38" i="37"/>
  <c r="P38" i="37"/>
  <c r="F39" i="37"/>
  <c r="G39" i="37"/>
  <c r="I39" i="37"/>
  <c r="J39" i="37"/>
  <c r="K39" i="37"/>
  <c r="P39" i="37"/>
  <c r="F40" i="37"/>
  <c r="G40" i="37"/>
  <c r="I40" i="37"/>
  <c r="J40" i="37"/>
  <c r="K40" i="37"/>
  <c r="P40" i="37"/>
  <c r="F41" i="37"/>
  <c r="G41" i="37"/>
  <c r="I41" i="37"/>
  <c r="J41" i="37"/>
  <c r="K41" i="37"/>
  <c r="P41" i="37"/>
  <c r="F42" i="37"/>
  <c r="G42" i="37"/>
  <c r="I42" i="37"/>
  <c r="J42" i="37"/>
  <c r="K42" i="37"/>
  <c r="P42" i="37"/>
  <c r="F43" i="37"/>
  <c r="G43" i="37"/>
  <c r="I43" i="37"/>
  <c r="J43" i="37"/>
  <c r="K43" i="37"/>
  <c r="P43" i="37"/>
  <c r="F44" i="37"/>
  <c r="G44" i="37"/>
  <c r="I44" i="37"/>
  <c r="J44" i="37"/>
  <c r="K44" i="37"/>
  <c r="P44" i="37"/>
  <c r="F45" i="37"/>
  <c r="G45" i="37"/>
  <c r="I45" i="37"/>
  <c r="J45" i="37"/>
  <c r="K45" i="37"/>
  <c r="P45" i="37"/>
  <c r="F46" i="37"/>
  <c r="G46" i="37"/>
  <c r="I46" i="37"/>
  <c r="J46" i="37"/>
  <c r="K46" i="37"/>
  <c r="P46" i="37"/>
  <c r="F47" i="37"/>
  <c r="G47" i="37"/>
  <c r="I47" i="37"/>
  <c r="J47" i="37"/>
  <c r="K47" i="37"/>
  <c r="P47" i="37"/>
  <c r="F48" i="37"/>
  <c r="G48" i="37"/>
  <c r="I48" i="37"/>
  <c r="J48" i="37"/>
  <c r="K48" i="37"/>
  <c r="P48" i="37"/>
  <c r="F49" i="37"/>
  <c r="G49" i="37"/>
  <c r="I49" i="37"/>
  <c r="J49" i="37"/>
  <c r="K49" i="37"/>
  <c r="P49" i="37"/>
  <c r="F50" i="37"/>
  <c r="G50" i="37"/>
  <c r="I50" i="37"/>
  <c r="J50" i="37"/>
  <c r="K50" i="37"/>
  <c r="P50" i="37"/>
  <c r="F51" i="37"/>
  <c r="G51" i="37"/>
  <c r="I51" i="37"/>
  <c r="J51" i="37"/>
  <c r="K51" i="37"/>
  <c r="P51" i="37"/>
  <c r="F52" i="37"/>
  <c r="G52" i="37"/>
  <c r="I52" i="37"/>
  <c r="J52" i="37"/>
  <c r="K52" i="37"/>
  <c r="P52" i="37"/>
  <c r="F53" i="37"/>
  <c r="G53" i="37"/>
  <c r="I53" i="37"/>
  <c r="J53" i="37"/>
  <c r="K53" i="37"/>
  <c r="P53" i="37"/>
  <c r="F54" i="37"/>
  <c r="G54" i="37"/>
  <c r="I54" i="37"/>
  <c r="J54" i="37"/>
  <c r="K54" i="37"/>
  <c r="P54" i="37"/>
  <c r="F55" i="37"/>
  <c r="G55" i="37"/>
  <c r="I55" i="37"/>
  <c r="J55" i="37"/>
  <c r="K55" i="37"/>
  <c r="P55" i="37"/>
  <c r="F56" i="37"/>
  <c r="G56" i="37"/>
  <c r="I56" i="37"/>
  <c r="J56" i="37"/>
  <c r="K56" i="37"/>
  <c r="P56" i="37"/>
  <c r="F57" i="37"/>
  <c r="G57" i="37"/>
  <c r="I57" i="37"/>
  <c r="J57" i="37"/>
  <c r="K57" i="37"/>
  <c r="P57" i="37"/>
  <c r="F58" i="37"/>
  <c r="G58" i="37"/>
  <c r="I58" i="37"/>
  <c r="J58" i="37"/>
  <c r="K58" i="37"/>
  <c r="P58" i="37"/>
  <c r="F59" i="37"/>
  <c r="G59" i="37"/>
  <c r="I59" i="37"/>
  <c r="J59" i="37"/>
  <c r="K59" i="37"/>
  <c r="P59" i="37"/>
  <c r="F60" i="37"/>
  <c r="G60" i="37"/>
  <c r="I60" i="37"/>
  <c r="J60" i="37"/>
  <c r="K60" i="37"/>
  <c r="P60" i="37"/>
  <c r="F61" i="37"/>
  <c r="G61" i="37"/>
  <c r="I61" i="37"/>
  <c r="J61" i="37"/>
  <c r="K61" i="37"/>
  <c r="P61" i="37"/>
  <c r="F62" i="37"/>
  <c r="G62" i="37"/>
  <c r="I62" i="37"/>
  <c r="J62" i="37"/>
  <c r="K62" i="37"/>
  <c r="P62" i="37"/>
  <c r="F63" i="37"/>
  <c r="G63" i="37"/>
  <c r="I63" i="37"/>
  <c r="J63" i="37"/>
  <c r="K63" i="37"/>
  <c r="P63" i="37"/>
  <c r="F64" i="37"/>
  <c r="G64" i="37"/>
  <c r="I64" i="37"/>
  <c r="J64" i="37"/>
  <c r="K64" i="37"/>
  <c r="P64" i="37"/>
  <c r="F65" i="37"/>
  <c r="G65" i="37"/>
  <c r="I65" i="37"/>
  <c r="J65" i="37"/>
  <c r="K65" i="37"/>
  <c r="P65" i="37"/>
  <c r="F66" i="37"/>
  <c r="G66" i="37"/>
  <c r="I66" i="37"/>
  <c r="J66" i="37"/>
  <c r="K66" i="37"/>
  <c r="P66" i="37"/>
  <c r="F67" i="37"/>
  <c r="G67" i="37"/>
  <c r="I67" i="37"/>
  <c r="J67" i="37"/>
  <c r="K67" i="37"/>
  <c r="P67" i="37"/>
  <c r="F68" i="37"/>
  <c r="G68" i="37"/>
  <c r="I68" i="37"/>
  <c r="J68" i="37"/>
  <c r="K68" i="37"/>
  <c r="P68" i="37"/>
  <c r="F69" i="37"/>
  <c r="G69" i="37"/>
  <c r="I69" i="37"/>
  <c r="J69" i="37"/>
  <c r="K69" i="37"/>
  <c r="P69" i="37"/>
  <c r="F70" i="37"/>
  <c r="G70" i="37"/>
  <c r="I70" i="37"/>
  <c r="J70" i="37"/>
  <c r="K70" i="37"/>
  <c r="P70" i="37"/>
  <c r="F71" i="37"/>
  <c r="G71" i="37"/>
  <c r="I71" i="37"/>
  <c r="J71" i="37"/>
  <c r="K71" i="37"/>
  <c r="P71" i="37"/>
  <c r="F72" i="37"/>
  <c r="G72" i="37"/>
  <c r="I72" i="37"/>
  <c r="J72" i="37"/>
  <c r="K72" i="37"/>
  <c r="P72" i="37"/>
  <c r="F73" i="37"/>
  <c r="G73" i="37"/>
  <c r="I73" i="37"/>
  <c r="J73" i="37"/>
  <c r="K73" i="37"/>
  <c r="P73" i="37"/>
  <c r="F74" i="37"/>
  <c r="G74" i="37"/>
  <c r="I74" i="37"/>
  <c r="J74" i="37"/>
  <c r="K74" i="37"/>
  <c r="P74" i="37"/>
  <c r="F75" i="37"/>
  <c r="G75" i="37"/>
  <c r="I75" i="37"/>
  <c r="J75" i="37"/>
  <c r="K75" i="37"/>
  <c r="P75" i="37"/>
  <c r="F76" i="37"/>
  <c r="G76" i="37"/>
  <c r="I76" i="37"/>
  <c r="J76" i="37"/>
  <c r="K76" i="37"/>
  <c r="P76" i="37"/>
  <c r="F77" i="37"/>
  <c r="G77" i="37"/>
  <c r="I77" i="37"/>
  <c r="J77" i="37"/>
  <c r="K77" i="37"/>
  <c r="P77" i="37"/>
  <c r="F78" i="37"/>
  <c r="G78" i="37"/>
  <c r="I78" i="37"/>
  <c r="J78" i="37"/>
  <c r="K78" i="37"/>
  <c r="P78" i="37"/>
  <c r="F79" i="37"/>
  <c r="G79" i="37"/>
  <c r="I79" i="37"/>
  <c r="J79" i="37"/>
  <c r="K79" i="37"/>
  <c r="P79" i="37"/>
  <c r="F80" i="37"/>
  <c r="G80" i="37"/>
  <c r="I80" i="37"/>
  <c r="J80" i="37"/>
  <c r="K80" i="37"/>
  <c r="P80" i="37"/>
  <c r="F81" i="37"/>
  <c r="G81" i="37"/>
  <c r="I81" i="37"/>
  <c r="J81" i="37"/>
  <c r="K81" i="37"/>
  <c r="P81" i="37"/>
  <c r="F82" i="37"/>
  <c r="G82" i="37"/>
  <c r="I82" i="37"/>
  <c r="J82" i="37"/>
  <c r="K82" i="37"/>
  <c r="P82" i="37"/>
  <c r="F83" i="37"/>
  <c r="G83" i="37"/>
  <c r="I83" i="37"/>
  <c r="J83" i="37"/>
  <c r="K83" i="37"/>
  <c r="P83" i="37"/>
  <c r="F84" i="37"/>
  <c r="G84" i="37"/>
  <c r="I84" i="37"/>
  <c r="J84" i="37"/>
  <c r="K84" i="37"/>
  <c r="P84" i="37"/>
  <c r="F85" i="37"/>
  <c r="G85" i="37"/>
  <c r="I85" i="37"/>
  <c r="J85" i="37"/>
  <c r="K85" i="37"/>
  <c r="P85" i="37"/>
  <c r="F86" i="37"/>
  <c r="G86" i="37"/>
  <c r="I86" i="37"/>
  <c r="J86" i="37"/>
  <c r="K86" i="37"/>
  <c r="P86" i="37"/>
  <c r="F87" i="37"/>
  <c r="G87" i="37"/>
  <c r="I87" i="37"/>
  <c r="J87" i="37"/>
  <c r="K87" i="37"/>
  <c r="P87" i="37"/>
  <c r="F88" i="37"/>
  <c r="G88" i="37"/>
  <c r="I88" i="37"/>
  <c r="J88" i="37"/>
  <c r="K88" i="37"/>
  <c r="P88" i="37"/>
  <c r="F89" i="37"/>
  <c r="G89" i="37"/>
  <c r="I89" i="37"/>
  <c r="J89" i="37"/>
  <c r="K89" i="37"/>
  <c r="P89" i="37"/>
  <c r="F90" i="37"/>
  <c r="G90" i="37"/>
  <c r="I90" i="37"/>
  <c r="J90" i="37"/>
  <c r="K90" i="37"/>
  <c r="P90" i="37"/>
  <c r="F91" i="37"/>
  <c r="G91" i="37"/>
  <c r="I91" i="37"/>
  <c r="J91" i="37"/>
  <c r="K91" i="37"/>
  <c r="P91" i="37"/>
  <c r="F92" i="37"/>
  <c r="G92" i="37"/>
  <c r="I92" i="37"/>
  <c r="J92" i="37"/>
  <c r="K92" i="37"/>
  <c r="P92" i="37"/>
  <c r="F93" i="37"/>
  <c r="G93" i="37"/>
  <c r="I93" i="37"/>
  <c r="J93" i="37"/>
  <c r="K93" i="37"/>
  <c r="P93" i="37"/>
  <c r="F94" i="37"/>
  <c r="G94" i="37"/>
  <c r="I94" i="37"/>
  <c r="J94" i="37"/>
  <c r="K94" i="37"/>
  <c r="P94" i="37"/>
  <c r="F95" i="37"/>
  <c r="G95" i="37"/>
  <c r="I95" i="37"/>
  <c r="J95" i="37"/>
  <c r="K95" i="37"/>
  <c r="P95" i="37"/>
  <c r="F96" i="37"/>
  <c r="G96" i="37"/>
  <c r="I96" i="37"/>
  <c r="J96" i="37"/>
  <c r="K96" i="37"/>
  <c r="P96" i="37"/>
  <c r="F97" i="37"/>
  <c r="G97" i="37"/>
  <c r="I97" i="37"/>
  <c r="J97" i="37"/>
  <c r="K97" i="37"/>
  <c r="P97" i="37"/>
  <c r="F98" i="37"/>
  <c r="G98" i="37"/>
  <c r="I98" i="37"/>
  <c r="J98" i="37"/>
  <c r="K98" i="37"/>
  <c r="P98" i="37"/>
  <c r="F99" i="37"/>
  <c r="G99" i="37"/>
  <c r="I99" i="37"/>
  <c r="J99" i="37"/>
  <c r="K99" i="37"/>
  <c r="P99" i="37"/>
  <c r="F100" i="37"/>
  <c r="G100" i="37"/>
  <c r="I100" i="37"/>
  <c r="J100" i="37"/>
  <c r="K100" i="37"/>
  <c r="P100" i="37"/>
  <c r="F101" i="37"/>
  <c r="G101" i="37"/>
  <c r="I101" i="37"/>
  <c r="J101" i="37"/>
  <c r="K101" i="37"/>
  <c r="P101" i="37"/>
  <c r="F102" i="37"/>
  <c r="G102" i="37"/>
  <c r="I102" i="37"/>
  <c r="J102" i="37"/>
  <c r="K102" i="37"/>
  <c r="P102" i="37"/>
  <c r="F103" i="37"/>
  <c r="G103" i="37"/>
  <c r="I103" i="37"/>
  <c r="J103" i="37"/>
  <c r="K103" i="37"/>
  <c r="P103" i="37"/>
  <c r="F104" i="37"/>
  <c r="G104" i="37"/>
  <c r="I104" i="37"/>
  <c r="J104" i="37"/>
  <c r="K104" i="37"/>
  <c r="P104" i="37"/>
  <c r="F105" i="37"/>
  <c r="G105" i="37"/>
  <c r="I105" i="37"/>
  <c r="J105" i="37"/>
  <c r="K105" i="37"/>
  <c r="P105" i="37"/>
  <c r="F106" i="37"/>
  <c r="G106" i="37"/>
  <c r="I106" i="37"/>
  <c r="J106" i="37"/>
  <c r="K106" i="37"/>
  <c r="P106" i="37"/>
  <c r="F107" i="37"/>
  <c r="G107" i="37"/>
  <c r="I107" i="37"/>
  <c r="J107" i="37"/>
  <c r="K107" i="37"/>
  <c r="P107" i="37"/>
  <c r="F108" i="37"/>
  <c r="G108" i="37"/>
  <c r="I108" i="37"/>
  <c r="J108" i="37"/>
  <c r="K108" i="37"/>
  <c r="P108" i="37"/>
  <c r="F109" i="37"/>
  <c r="G109" i="37"/>
  <c r="I109" i="37"/>
  <c r="J109" i="37"/>
  <c r="K109" i="37"/>
  <c r="P109" i="37"/>
  <c r="F110" i="37"/>
  <c r="G110" i="37"/>
  <c r="I110" i="37"/>
  <c r="J110" i="37"/>
  <c r="K110" i="37"/>
  <c r="P110" i="37"/>
  <c r="F111" i="37"/>
  <c r="G111" i="37"/>
  <c r="I111" i="37"/>
  <c r="J111" i="37"/>
  <c r="K111" i="37"/>
  <c r="P111" i="37"/>
  <c r="F112" i="37"/>
  <c r="G112" i="37"/>
  <c r="I112" i="37"/>
  <c r="J112" i="37"/>
  <c r="K112" i="37"/>
  <c r="P112" i="37"/>
  <c r="F113" i="37"/>
  <c r="G113" i="37"/>
  <c r="I113" i="37"/>
  <c r="J113" i="37"/>
  <c r="K113" i="37"/>
  <c r="P113" i="37"/>
  <c r="F114" i="37"/>
  <c r="G114" i="37"/>
  <c r="I114" i="37"/>
  <c r="J114" i="37"/>
  <c r="K114" i="37"/>
  <c r="P114" i="37"/>
  <c r="F115" i="37"/>
  <c r="G115" i="37"/>
  <c r="I115" i="37"/>
  <c r="J115" i="37"/>
  <c r="K115" i="37"/>
  <c r="P115" i="37"/>
  <c r="F116" i="37"/>
  <c r="G116" i="37"/>
  <c r="I116" i="37"/>
  <c r="J116" i="37"/>
  <c r="K116" i="37"/>
  <c r="P116" i="37"/>
  <c r="F117" i="37"/>
  <c r="G117" i="37"/>
  <c r="I117" i="37"/>
  <c r="J117" i="37"/>
  <c r="K117" i="37"/>
  <c r="P117" i="37"/>
  <c r="F118" i="37"/>
  <c r="G118" i="37"/>
  <c r="I118" i="37"/>
  <c r="J118" i="37"/>
  <c r="K118" i="37"/>
  <c r="P118" i="37"/>
  <c r="F119" i="37"/>
  <c r="G119" i="37"/>
  <c r="I119" i="37"/>
  <c r="J119" i="37"/>
  <c r="K119" i="37"/>
  <c r="P119" i="37"/>
  <c r="F120" i="37"/>
  <c r="G120" i="37"/>
  <c r="I120" i="37"/>
  <c r="J120" i="37"/>
  <c r="K120" i="37"/>
  <c r="P120" i="37"/>
  <c r="F121" i="37"/>
  <c r="G121" i="37"/>
  <c r="I121" i="37"/>
  <c r="J121" i="37"/>
  <c r="K121" i="37"/>
  <c r="P121" i="37"/>
  <c r="F122" i="37"/>
  <c r="G122" i="37"/>
  <c r="I122" i="37"/>
  <c r="J122" i="37"/>
  <c r="K122" i="37"/>
  <c r="P122" i="37"/>
  <c r="F123" i="37"/>
  <c r="G123" i="37"/>
  <c r="I123" i="37"/>
  <c r="J123" i="37"/>
  <c r="K123" i="37"/>
  <c r="P123" i="37"/>
  <c r="F124" i="37"/>
  <c r="G124" i="37"/>
  <c r="I124" i="37"/>
  <c r="J124" i="37"/>
  <c r="K124" i="37"/>
  <c r="P124" i="37"/>
  <c r="F125" i="37"/>
  <c r="G125" i="37"/>
  <c r="I125" i="37"/>
  <c r="J125" i="37"/>
  <c r="K125" i="37"/>
  <c r="P125" i="37"/>
  <c r="F126" i="37"/>
  <c r="G126" i="37"/>
  <c r="I126" i="37"/>
  <c r="J126" i="37"/>
  <c r="K126" i="37"/>
  <c r="P126" i="37"/>
  <c r="F127" i="37"/>
  <c r="G127" i="37"/>
  <c r="I127" i="37"/>
  <c r="J127" i="37"/>
  <c r="K127" i="37"/>
  <c r="P127" i="37"/>
  <c r="F128" i="37"/>
  <c r="G128" i="37"/>
  <c r="I128" i="37"/>
  <c r="J128" i="37"/>
  <c r="K128" i="37"/>
  <c r="P128" i="37"/>
  <c r="F129" i="37"/>
  <c r="G129" i="37"/>
  <c r="I129" i="37"/>
  <c r="J129" i="37"/>
  <c r="K129" i="37"/>
  <c r="P129" i="37"/>
  <c r="F130" i="37"/>
  <c r="G130" i="37"/>
  <c r="I130" i="37"/>
  <c r="J130" i="37"/>
  <c r="K130" i="37"/>
  <c r="P130" i="37"/>
  <c r="F131" i="37"/>
  <c r="G131" i="37"/>
  <c r="I131" i="37"/>
  <c r="J131" i="37"/>
  <c r="K131" i="37"/>
  <c r="P131" i="37"/>
  <c r="F132" i="37"/>
  <c r="G132" i="37"/>
  <c r="I132" i="37"/>
  <c r="J132" i="37"/>
  <c r="K132" i="37"/>
  <c r="P132" i="37"/>
  <c r="F133" i="37"/>
  <c r="G133" i="37"/>
  <c r="I133" i="37"/>
  <c r="J133" i="37"/>
  <c r="K133" i="37"/>
  <c r="P133" i="37"/>
  <c r="F134" i="37"/>
  <c r="G134" i="37"/>
  <c r="I134" i="37"/>
  <c r="J134" i="37"/>
  <c r="K134" i="37"/>
  <c r="P134" i="37"/>
  <c r="F135" i="37"/>
  <c r="G135" i="37"/>
  <c r="I135" i="37"/>
  <c r="J135" i="37"/>
  <c r="K135" i="37"/>
  <c r="P135" i="37"/>
  <c r="F136" i="37"/>
  <c r="G136" i="37"/>
  <c r="I136" i="37"/>
  <c r="J136" i="37"/>
  <c r="K136" i="37"/>
  <c r="P136" i="37"/>
  <c r="F137" i="37"/>
  <c r="G137" i="37"/>
  <c r="I137" i="37"/>
  <c r="J137" i="37"/>
  <c r="K137" i="37"/>
  <c r="P137" i="37"/>
  <c r="F138" i="37"/>
  <c r="G138" i="37"/>
  <c r="I138" i="37"/>
  <c r="J138" i="37"/>
  <c r="K138" i="37"/>
  <c r="P138" i="37"/>
  <c r="F139" i="37"/>
  <c r="G139" i="37"/>
  <c r="I139" i="37"/>
  <c r="J139" i="37"/>
  <c r="K139" i="37"/>
  <c r="P139" i="37"/>
  <c r="F140" i="37"/>
  <c r="G140" i="37"/>
  <c r="I140" i="37"/>
  <c r="J140" i="37"/>
  <c r="K140" i="37"/>
  <c r="P140" i="37"/>
  <c r="F141" i="37"/>
  <c r="G141" i="37"/>
  <c r="I141" i="37"/>
  <c r="J141" i="37"/>
  <c r="K141" i="37"/>
  <c r="P141" i="37"/>
  <c r="F142" i="37"/>
  <c r="G142" i="37"/>
  <c r="I142" i="37"/>
  <c r="J142" i="37"/>
  <c r="K142" i="37"/>
  <c r="P142" i="37"/>
  <c r="F143" i="37"/>
  <c r="G143" i="37"/>
  <c r="I143" i="37"/>
  <c r="J143" i="37"/>
  <c r="K143" i="37"/>
  <c r="P143" i="37"/>
  <c r="F144" i="37"/>
  <c r="G144" i="37"/>
  <c r="I144" i="37"/>
  <c r="J144" i="37"/>
  <c r="K144" i="37"/>
  <c r="P144" i="37"/>
  <c r="F145" i="37"/>
  <c r="G145" i="37"/>
  <c r="I145" i="37"/>
  <c r="J145" i="37"/>
  <c r="K145" i="37"/>
  <c r="P145" i="37"/>
  <c r="F146" i="37"/>
  <c r="G146" i="37"/>
  <c r="I146" i="37"/>
  <c r="J146" i="37"/>
  <c r="K146" i="37"/>
  <c r="P146" i="37"/>
  <c r="F147" i="37"/>
  <c r="G147" i="37"/>
  <c r="I147" i="37"/>
  <c r="J147" i="37"/>
  <c r="K147" i="37"/>
  <c r="P147" i="37"/>
  <c r="F148" i="37"/>
  <c r="G148" i="37"/>
  <c r="I148" i="37"/>
  <c r="J148" i="37"/>
  <c r="K148" i="37"/>
  <c r="P148" i="37"/>
  <c r="F149" i="37"/>
  <c r="G149" i="37"/>
  <c r="I149" i="37"/>
  <c r="J149" i="37"/>
  <c r="K149" i="37"/>
  <c r="P149" i="37"/>
  <c r="F150" i="37"/>
  <c r="G150" i="37"/>
  <c r="I150" i="37"/>
  <c r="J150" i="37"/>
  <c r="K150" i="37"/>
  <c r="P150" i="37"/>
  <c r="F151" i="37"/>
  <c r="G151" i="37"/>
  <c r="I151" i="37"/>
  <c r="J151" i="37"/>
  <c r="K151" i="37"/>
  <c r="P151" i="37"/>
  <c r="F152" i="37"/>
  <c r="G152" i="37"/>
  <c r="I152" i="37"/>
  <c r="J152" i="37"/>
  <c r="K152" i="37"/>
  <c r="P152" i="37"/>
  <c r="A3" i="38"/>
  <c r="F5" i="38"/>
  <c r="G5" i="38"/>
  <c r="I5" i="38"/>
  <c r="J5" i="38"/>
  <c r="K5" i="38"/>
  <c r="P5" i="38"/>
  <c r="F6" i="38"/>
  <c r="G6" i="38"/>
  <c r="I6" i="38"/>
  <c r="J6" i="38"/>
  <c r="K6" i="38"/>
  <c r="P6" i="38"/>
  <c r="F7" i="38"/>
  <c r="G7" i="38"/>
  <c r="I7" i="38"/>
  <c r="J7" i="38"/>
  <c r="K7" i="38"/>
  <c r="P7" i="38"/>
  <c r="F8" i="38"/>
  <c r="G8" i="38"/>
  <c r="I8" i="38"/>
  <c r="J8" i="38"/>
  <c r="K8" i="38"/>
  <c r="P8" i="38"/>
  <c r="F9" i="38"/>
  <c r="G9" i="38"/>
  <c r="I9" i="38"/>
  <c r="J9" i="38"/>
  <c r="K9" i="38"/>
  <c r="P9" i="38"/>
  <c r="F10" i="38"/>
  <c r="G10" i="38"/>
  <c r="I10" i="38"/>
  <c r="J10" i="38"/>
  <c r="K10" i="38"/>
  <c r="P10" i="38"/>
  <c r="F11" i="38"/>
  <c r="G11" i="38"/>
  <c r="I11" i="38"/>
  <c r="J11" i="38"/>
  <c r="K11" i="38"/>
  <c r="P11" i="38"/>
  <c r="F62" i="38"/>
  <c r="I62" i="38"/>
  <c r="J62" i="38"/>
  <c r="F13" i="38"/>
  <c r="G13" i="38"/>
  <c r="I13" i="38"/>
  <c r="J13" i="38"/>
  <c r="K13" i="38"/>
  <c r="P13" i="38"/>
  <c r="F14" i="38"/>
  <c r="G14" i="38"/>
  <c r="I14" i="38"/>
  <c r="J14" i="38"/>
  <c r="K14" i="38"/>
  <c r="P14" i="38"/>
  <c r="F15" i="38"/>
  <c r="G15" i="38"/>
  <c r="I15" i="38"/>
  <c r="J15" i="38"/>
  <c r="K15" i="38"/>
  <c r="P15" i="38"/>
  <c r="F16" i="38"/>
  <c r="G16" i="38"/>
  <c r="I16" i="38"/>
  <c r="J16" i="38"/>
  <c r="K16" i="38"/>
  <c r="P16" i="38"/>
  <c r="F17" i="38"/>
  <c r="G17" i="38"/>
  <c r="I17" i="38"/>
  <c r="J17" i="38"/>
  <c r="K17" i="38"/>
  <c r="P17" i="38"/>
  <c r="F18" i="38"/>
  <c r="G18" i="38"/>
  <c r="I18" i="38"/>
  <c r="J18" i="38"/>
  <c r="K18" i="38"/>
  <c r="P18" i="38"/>
  <c r="F19" i="38"/>
  <c r="G19" i="38"/>
  <c r="I19" i="38"/>
  <c r="J19" i="38"/>
  <c r="K19" i="38"/>
  <c r="P19" i="38"/>
  <c r="F20" i="38"/>
  <c r="G20" i="38"/>
  <c r="I20" i="38"/>
  <c r="J20" i="38"/>
  <c r="K20" i="38"/>
  <c r="P20" i="38"/>
  <c r="F21" i="38"/>
  <c r="G21" i="38"/>
  <c r="I21" i="38"/>
  <c r="J21" i="38"/>
  <c r="K21" i="38"/>
  <c r="P21" i="38"/>
  <c r="F22" i="38"/>
  <c r="G22" i="38"/>
  <c r="I22" i="38"/>
  <c r="J22" i="38"/>
  <c r="K22" i="38"/>
  <c r="P22" i="38"/>
  <c r="F23" i="38"/>
  <c r="G23" i="38"/>
  <c r="I23" i="38"/>
  <c r="J23" i="38"/>
  <c r="K23" i="38"/>
  <c r="P23" i="38"/>
  <c r="F24" i="38"/>
  <c r="G24" i="38"/>
  <c r="I24" i="38"/>
  <c r="J24" i="38"/>
  <c r="K24" i="38"/>
  <c r="P24" i="38"/>
  <c r="F25" i="38"/>
  <c r="G25" i="38"/>
  <c r="I25" i="38"/>
  <c r="J25" i="38"/>
  <c r="K25" i="38"/>
  <c r="P25" i="38"/>
  <c r="F26" i="38"/>
  <c r="G26" i="38"/>
  <c r="I26" i="38"/>
  <c r="J26" i="38"/>
  <c r="K26" i="38"/>
  <c r="P26" i="38"/>
  <c r="F27" i="38"/>
  <c r="G27" i="38"/>
  <c r="I27" i="38"/>
  <c r="J27" i="38"/>
  <c r="K27" i="38"/>
  <c r="P27" i="38"/>
  <c r="F28" i="38"/>
  <c r="G28" i="38"/>
  <c r="I28" i="38"/>
  <c r="J28" i="38"/>
  <c r="K28" i="38"/>
  <c r="P28" i="38"/>
  <c r="F29" i="38"/>
  <c r="G29" i="38"/>
  <c r="I29" i="38"/>
  <c r="F30" i="38"/>
  <c r="G30" i="38"/>
  <c r="I30" i="38"/>
  <c r="J30" i="38"/>
  <c r="K30" i="38"/>
  <c r="P30" i="38"/>
  <c r="F31" i="38"/>
  <c r="G31" i="38"/>
  <c r="I31" i="38"/>
  <c r="J31" i="38"/>
  <c r="K31" i="38"/>
  <c r="P31" i="38"/>
  <c r="F50" i="38"/>
  <c r="I50" i="38"/>
  <c r="P50" i="38"/>
  <c r="F33" i="38"/>
  <c r="G33" i="38"/>
  <c r="I33" i="38"/>
  <c r="J33" i="38"/>
  <c r="K33" i="38"/>
  <c r="P33" i="38"/>
  <c r="F38" i="38"/>
  <c r="G38" i="38"/>
  <c r="I38" i="38"/>
  <c r="F35" i="38"/>
  <c r="G35" i="38"/>
  <c r="I35" i="38"/>
  <c r="J35" i="38"/>
  <c r="K35" i="38"/>
  <c r="P35" i="38"/>
  <c r="F36" i="38"/>
  <c r="G36" i="38"/>
  <c r="I36" i="38"/>
  <c r="J36" i="38"/>
  <c r="K36" i="38"/>
  <c r="P36" i="38"/>
  <c r="F37" i="38"/>
  <c r="G37" i="38"/>
  <c r="I37" i="38"/>
  <c r="J37" i="38"/>
  <c r="K37" i="38"/>
  <c r="P37" i="38"/>
  <c r="F32" i="38"/>
  <c r="G32" i="38"/>
  <c r="I32" i="38"/>
  <c r="F39" i="38"/>
  <c r="G39" i="38"/>
  <c r="I39" i="38"/>
  <c r="J39" i="38"/>
  <c r="K39" i="38"/>
  <c r="P39" i="38"/>
  <c r="F40" i="38"/>
  <c r="G40" i="38"/>
  <c r="I40" i="38"/>
  <c r="J40" i="38"/>
  <c r="K40" i="38"/>
  <c r="P40" i="38"/>
  <c r="F41" i="38"/>
  <c r="G41" i="38"/>
  <c r="I41" i="38"/>
  <c r="J41" i="38"/>
  <c r="K41" i="38"/>
  <c r="P41" i="38"/>
  <c r="F42" i="38"/>
  <c r="G42" i="38"/>
  <c r="I42" i="38"/>
  <c r="J42" i="38"/>
  <c r="K42" i="38"/>
  <c r="P42" i="38"/>
  <c r="F43" i="38"/>
  <c r="G43" i="38"/>
  <c r="I43" i="38"/>
  <c r="J43" i="38"/>
  <c r="K43" i="38"/>
  <c r="P43" i="38"/>
  <c r="F44" i="38"/>
  <c r="G44" i="38"/>
  <c r="I44" i="38"/>
  <c r="J44" i="38"/>
  <c r="K44" i="38"/>
  <c r="P44" i="38"/>
  <c r="F45" i="38"/>
  <c r="G45" i="38"/>
  <c r="I45" i="38"/>
  <c r="J45" i="38"/>
  <c r="K45" i="38"/>
  <c r="P45" i="38"/>
  <c r="F46" i="38"/>
  <c r="G46" i="38"/>
  <c r="I46" i="38"/>
  <c r="J46" i="38"/>
  <c r="K46" i="38"/>
  <c r="P46" i="38"/>
  <c r="F47" i="38"/>
  <c r="G47" i="38"/>
  <c r="I47" i="38"/>
  <c r="J47" i="38"/>
  <c r="K47" i="38"/>
  <c r="P47" i="38"/>
  <c r="F48" i="38"/>
  <c r="G48" i="38"/>
  <c r="I48" i="38"/>
  <c r="J48" i="38"/>
  <c r="K48" i="38"/>
  <c r="P48" i="38"/>
  <c r="F49" i="38"/>
  <c r="G49" i="38"/>
  <c r="I49" i="38"/>
  <c r="J49" i="38"/>
  <c r="K49" i="38"/>
  <c r="P49" i="38"/>
  <c r="F84" i="38"/>
  <c r="G84" i="38"/>
  <c r="I84" i="38"/>
  <c r="F51" i="38"/>
  <c r="G51" i="38"/>
  <c r="I51" i="38"/>
  <c r="J51" i="38"/>
  <c r="K51" i="38"/>
  <c r="P51" i="38"/>
  <c r="F52" i="38"/>
  <c r="G52" i="38"/>
  <c r="I52" i="38"/>
  <c r="J52" i="38"/>
  <c r="K52" i="38"/>
  <c r="P52" i="38"/>
  <c r="F53" i="38"/>
  <c r="G53" i="38"/>
  <c r="I53" i="38"/>
  <c r="J53" i="38"/>
  <c r="K53" i="38"/>
  <c r="P53" i="38"/>
  <c r="F54" i="38"/>
  <c r="G54" i="38"/>
  <c r="I54" i="38"/>
  <c r="J54" i="38"/>
  <c r="K54" i="38"/>
  <c r="P54" i="38"/>
  <c r="F55" i="38"/>
  <c r="G55" i="38"/>
  <c r="I55" i="38"/>
  <c r="J55" i="38"/>
  <c r="K55" i="38"/>
  <c r="P55" i="38"/>
  <c r="F56" i="38"/>
  <c r="G56" i="38"/>
  <c r="I56" i="38"/>
  <c r="J56" i="38"/>
  <c r="K56" i="38"/>
  <c r="P56" i="38"/>
  <c r="F57" i="38"/>
  <c r="G57" i="38"/>
  <c r="I57" i="38"/>
  <c r="J57" i="38"/>
  <c r="K57" i="38"/>
  <c r="P57" i="38"/>
  <c r="F58" i="38"/>
  <c r="G58" i="38"/>
  <c r="I58" i="38"/>
  <c r="J58" i="38"/>
  <c r="K58" i="38"/>
  <c r="P58" i="38"/>
  <c r="F59" i="38"/>
  <c r="G59" i="38"/>
  <c r="I59" i="38"/>
  <c r="J59" i="38"/>
  <c r="K59" i="38"/>
  <c r="P59" i="38"/>
  <c r="F60" i="38"/>
  <c r="G60" i="38"/>
  <c r="I60" i="38"/>
  <c r="J60" i="38"/>
  <c r="K60" i="38"/>
  <c r="P60" i="38"/>
  <c r="F61" i="38"/>
  <c r="G61" i="38"/>
  <c r="I61" i="38"/>
  <c r="J61" i="38"/>
  <c r="K61" i="38"/>
  <c r="P61" i="38"/>
  <c r="F101" i="38"/>
  <c r="G101" i="38"/>
  <c r="I101" i="38"/>
  <c r="F63" i="38"/>
  <c r="G63" i="38"/>
  <c r="I63" i="38"/>
  <c r="J63" i="38"/>
  <c r="K63" i="38"/>
  <c r="P63" i="38"/>
  <c r="F64" i="38"/>
  <c r="G64" i="38"/>
  <c r="I64" i="38"/>
  <c r="J64" i="38"/>
  <c r="K64" i="38"/>
  <c r="P64" i="38"/>
  <c r="F65" i="38"/>
  <c r="G65" i="38"/>
  <c r="I65" i="38"/>
  <c r="J65" i="38"/>
  <c r="K65" i="38"/>
  <c r="P65" i="38"/>
  <c r="F66" i="38"/>
  <c r="G66" i="38"/>
  <c r="I66" i="38"/>
  <c r="J66" i="38"/>
  <c r="K66" i="38"/>
  <c r="P66" i="38"/>
  <c r="F67" i="38"/>
  <c r="G67" i="38"/>
  <c r="I67" i="38"/>
  <c r="J67" i="38"/>
  <c r="K67" i="38"/>
  <c r="P67" i="38"/>
  <c r="F68" i="38"/>
  <c r="G68" i="38"/>
  <c r="I68" i="38"/>
  <c r="J68" i="38"/>
  <c r="K68" i="38"/>
  <c r="P68" i="38"/>
  <c r="F69" i="38"/>
  <c r="G69" i="38"/>
  <c r="I69" i="38"/>
  <c r="J69" i="38"/>
  <c r="K69" i="38"/>
  <c r="P69" i="38"/>
  <c r="F70" i="38"/>
  <c r="G70" i="38"/>
  <c r="I70" i="38"/>
  <c r="J70" i="38"/>
  <c r="K70" i="38"/>
  <c r="P70" i="38"/>
  <c r="F71" i="38"/>
  <c r="G71" i="38"/>
  <c r="I71" i="38"/>
  <c r="J71" i="38"/>
  <c r="K71" i="38"/>
  <c r="P71" i="38"/>
  <c r="F72" i="38"/>
  <c r="G72" i="38"/>
  <c r="I72" i="38"/>
  <c r="J72" i="38"/>
  <c r="K72" i="38"/>
  <c r="P72" i="38"/>
  <c r="F73" i="38"/>
  <c r="G73" i="38"/>
  <c r="I73" i="38"/>
  <c r="J73" i="38"/>
  <c r="K73" i="38"/>
  <c r="P73" i="38"/>
  <c r="F74" i="38"/>
  <c r="G74" i="38"/>
  <c r="I74" i="38"/>
  <c r="J74" i="38"/>
  <c r="K74" i="38"/>
  <c r="P74" i="38"/>
  <c r="F75" i="38"/>
  <c r="G75" i="38"/>
  <c r="I75" i="38"/>
  <c r="J75" i="38"/>
  <c r="K75" i="38"/>
  <c r="P75" i="38"/>
  <c r="F76" i="38"/>
  <c r="G76" i="38"/>
  <c r="I76" i="38"/>
  <c r="J76" i="38"/>
  <c r="K76" i="38"/>
  <c r="P76" i="38"/>
  <c r="F77" i="38"/>
  <c r="G77" i="38"/>
  <c r="I77" i="38"/>
  <c r="F78" i="38"/>
  <c r="G78" i="38"/>
  <c r="I78" i="38"/>
  <c r="J78" i="38"/>
  <c r="K78" i="38"/>
  <c r="P78" i="38"/>
  <c r="F79" i="38"/>
  <c r="G79" i="38"/>
  <c r="I79" i="38"/>
  <c r="J79" i="38"/>
  <c r="K79" i="38"/>
  <c r="P79" i="38"/>
  <c r="F34" i="38"/>
  <c r="G34" i="38"/>
  <c r="I34" i="38"/>
  <c r="F81" i="38"/>
  <c r="G81" i="38"/>
  <c r="I81" i="38"/>
  <c r="J81" i="38"/>
  <c r="K81" i="38"/>
  <c r="P81" i="38"/>
  <c r="F82" i="38"/>
  <c r="G82" i="38"/>
  <c r="I82" i="38"/>
  <c r="J82" i="38"/>
  <c r="K82" i="38"/>
  <c r="P82" i="38"/>
  <c r="F83" i="38"/>
  <c r="G83" i="38"/>
  <c r="I83" i="38"/>
  <c r="F80" i="38"/>
  <c r="G80" i="38"/>
  <c r="I80" i="38"/>
  <c r="F85" i="38"/>
  <c r="G85" i="38"/>
  <c r="I85" i="38"/>
  <c r="J85" i="38"/>
  <c r="K85" i="38"/>
  <c r="P85" i="38"/>
  <c r="F86" i="38"/>
  <c r="G86" i="38"/>
  <c r="I86" i="38"/>
  <c r="J86" i="38"/>
  <c r="K86" i="38"/>
  <c r="P86" i="38"/>
  <c r="F87" i="38"/>
  <c r="G87" i="38"/>
  <c r="I87" i="38"/>
  <c r="J87" i="38"/>
  <c r="K87" i="38"/>
  <c r="P87" i="38"/>
  <c r="F88" i="38"/>
  <c r="G88" i="38"/>
  <c r="I88" i="38"/>
  <c r="J88" i="38"/>
  <c r="K88" i="38"/>
  <c r="P88" i="38"/>
  <c r="F89" i="38"/>
  <c r="G89" i="38"/>
  <c r="I89" i="38"/>
  <c r="J89" i="38"/>
  <c r="K89" i="38"/>
  <c r="P89" i="38"/>
  <c r="F90" i="38"/>
  <c r="G90" i="38"/>
  <c r="I90" i="38"/>
  <c r="J90" i="38"/>
  <c r="K90" i="38"/>
  <c r="P90" i="38"/>
  <c r="F91" i="38"/>
  <c r="G91" i="38"/>
  <c r="I91" i="38"/>
  <c r="J91" i="38"/>
  <c r="K91" i="38"/>
  <c r="P91" i="38"/>
  <c r="F92" i="38"/>
  <c r="G92" i="38"/>
  <c r="I92" i="38"/>
  <c r="J92" i="38"/>
  <c r="K92" i="38"/>
  <c r="P92" i="38"/>
  <c r="F93" i="38"/>
  <c r="G93" i="38"/>
  <c r="I93" i="38"/>
  <c r="J93" i="38"/>
  <c r="K93" i="38"/>
  <c r="P93" i="38"/>
  <c r="F94" i="38"/>
  <c r="G94" i="38"/>
  <c r="I94" i="38"/>
  <c r="J94" i="38"/>
  <c r="K94" i="38"/>
  <c r="P94" i="38"/>
  <c r="F95" i="38"/>
  <c r="G95" i="38"/>
  <c r="I95" i="38"/>
  <c r="J95" i="38"/>
  <c r="K95" i="38"/>
  <c r="P95" i="38"/>
  <c r="F96" i="38"/>
  <c r="G96" i="38"/>
  <c r="I96" i="38"/>
  <c r="J96" i="38"/>
  <c r="K96" i="38"/>
  <c r="P96" i="38"/>
  <c r="F97" i="38"/>
  <c r="G97" i="38"/>
  <c r="I97" i="38"/>
  <c r="J97" i="38"/>
  <c r="K97" i="38"/>
  <c r="P97" i="38"/>
  <c r="F98" i="38"/>
  <c r="G98" i="38"/>
  <c r="I98" i="38"/>
  <c r="J98" i="38"/>
  <c r="K98" i="38"/>
  <c r="P98" i="38"/>
  <c r="F99" i="38"/>
  <c r="G99" i="38"/>
  <c r="I99" i="38"/>
  <c r="J99" i="38"/>
  <c r="K99" i="38"/>
  <c r="P99" i="38"/>
  <c r="F100" i="38"/>
  <c r="G100" i="38"/>
  <c r="I100" i="38"/>
  <c r="J100" i="38"/>
  <c r="K100" i="38"/>
  <c r="P100" i="38"/>
  <c r="F146" i="38"/>
  <c r="G146" i="38"/>
  <c r="I146" i="38"/>
  <c r="F102" i="38"/>
  <c r="G102" i="38"/>
  <c r="I102" i="38"/>
  <c r="J102" i="38"/>
  <c r="K102" i="38"/>
  <c r="P102" i="38"/>
  <c r="F103" i="38"/>
  <c r="G103" i="38"/>
  <c r="I103" i="38"/>
  <c r="J103" i="38"/>
  <c r="K103" i="38"/>
  <c r="P103" i="38"/>
  <c r="F104" i="38"/>
  <c r="G104" i="38"/>
  <c r="I104" i="38"/>
  <c r="J104" i="38"/>
  <c r="K104" i="38"/>
  <c r="P104" i="38"/>
  <c r="F105" i="38"/>
  <c r="G105" i="38"/>
  <c r="I105" i="38"/>
  <c r="J105" i="38"/>
  <c r="K105" i="38"/>
  <c r="P105" i="38"/>
  <c r="F12" i="38"/>
  <c r="G12" i="38"/>
  <c r="I12" i="38"/>
  <c r="F107" i="38"/>
  <c r="G107" i="38"/>
  <c r="I107" i="38"/>
  <c r="J107" i="38"/>
  <c r="K107" i="38"/>
  <c r="P107" i="38"/>
  <c r="F108" i="38"/>
  <c r="G108" i="38"/>
  <c r="I108" i="38"/>
  <c r="J108" i="38"/>
  <c r="K108" i="38"/>
  <c r="P108" i="38"/>
  <c r="F109" i="38"/>
  <c r="G109" i="38"/>
  <c r="I109" i="38"/>
  <c r="J109" i="38"/>
  <c r="K109" i="38"/>
  <c r="P109" i="38"/>
  <c r="F110" i="38"/>
  <c r="G110" i="38"/>
  <c r="I110" i="38"/>
  <c r="J110" i="38"/>
  <c r="K110" i="38"/>
  <c r="P110" i="38"/>
  <c r="F111" i="38"/>
  <c r="G111" i="38"/>
  <c r="I111" i="38"/>
  <c r="J111" i="38"/>
  <c r="K111" i="38"/>
  <c r="P111" i="38"/>
  <c r="F112" i="38"/>
  <c r="G112" i="38"/>
  <c r="I112" i="38"/>
  <c r="J112" i="38"/>
  <c r="K112" i="38"/>
  <c r="P112" i="38"/>
  <c r="F113" i="38"/>
  <c r="G113" i="38"/>
  <c r="I113" i="38"/>
  <c r="J113" i="38"/>
  <c r="K113" i="38"/>
  <c r="P113" i="38"/>
  <c r="F114" i="38"/>
  <c r="G114" i="38"/>
  <c r="I114" i="38"/>
  <c r="J114" i="38"/>
  <c r="K114" i="38"/>
  <c r="P114" i="38"/>
  <c r="F115" i="38"/>
  <c r="G115" i="38"/>
  <c r="I115" i="38"/>
  <c r="J115" i="38"/>
  <c r="K115" i="38"/>
  <c r="P115" i="38"/>
  <c r="F129" i="38"/>
  <c r="G129" i="38"/>
  <c r="I129" i="38"/>
  <c r="F117" i="38"/>
  <c r="G117" i="38"/>
  <c r="I117" i="38"/>
  <c r="J117" i="38"/>
  <c r="K117" i="38"/>
  <c r="P117" i="38"/>
  <c r="F118" i="38"/>
  <c r="G118" i="38"/>
  <c r="I118" i="38"/>
  <c r="J118" i="38"/>
  <c r="K118" i="38"/>
  <c r="P118" i="38"/>
  <c r="F119" i="38"/>
  <c r="G119" i="38"/>
  <c r="I119" i="38"/>
  <c r="J119" i="38"/>
  <c r="K119" i="38"/>
  <c r="P119" i="38"/>
  <c r="F120" i="38"/>
  <c r="G120" i="38"/>
  <c r="I120" i="38"/>
  <c r="J120" i="38"/>
  <c r="K120" i="38"/>
  <c r="P120" i="38"/>
  <c r="F121" i="38"/>
  <c r="G121" i="38"/>
  <c r="I121" i="38"/>
  <c r="J121" i="38"/>
  <c r="K121" i="38"/>
  <c r="P121" i="38"/>
  <c r="F122" i="38"/>
  <c r="G122" i="38"/>
  <c r="I122" i="38"/>
  <c r="J122" i="38"/>
  <c r="K122" i="38"/>
  <c r="P122" i="38"/>
  <c r="F123" i="38"/>
  <c r="G123" i="38"/>
  <c r="I123" i="38"/>
  <c r="J123" i="38"/>
  <c r="K123" i="38"/>
  <c r="P123" i="38"/>
  <c r="F124" i="38"/>
  <c r="G124" i="38"/>
  <c r="I124" i="38"/>
  <c r="J124" i="38"/>
  <c r="K124" i="38"/>
  <c r="P124" i="38"/>
  <c r="F125" i="38"/>
  <c r="G125" i="38"/>
  <c r="I125" i="38"/>
  <c r="J125" i="38"/>
  <c r="K125" i="38"/>
  <c r="P125" i="38"/>
  <c r="F126" i="38"/>
  <c r="G126" i="38"/>
  <c r="I126" i="38"/>
  <c r="J126" i="38"/>
  <c r="K126" i="38"/>
  <c r="P126" i="38"/>
  <c r="F127" i="38"/>
  <c r="G127" i="38"/>
  <c r="I127" i="38"/>
  <c r="J127" i="38"/>
  <c r="K127" i="38"/>
  <c r="P127" i="38"/>
  <c r="F128" i="38"/>
  <c r="G128" i="38"/>
  <c r="I128" i="38"/>
  <c r="J128" i="38"/>
  <c r="K128" i="38"/>
  <c r="P128" i="38"/>
  <c r="F116" i="38"/>
  <c r="G116" i="38"/>
  <c r="I116" i="38"/>
  <c r="F130" i="38"/>
  <c r="G130" i="38"/>
  <c r="I130" i="38"/>
  <c r="J130" i="38"/>
  <c r="K130" i="38"/>
  <c r="P130" i="38"/>
  <c r="F131" i="38"/>
  <c r="G131" i="38"/>
  <c r="I131" i="38"/>
  <c r="J131" i="38"/>
  <c r="K131" i="38"/>
  <c r="P131" i="38"/>
  <c r="F132" i="38"/>
  <c r="G132" i="38"/>
  <c r="I132" i="38"/>
  <c r="J132" i="38"/>
  <c r="K132" i="38"/>
  <c r="P132" i="38"/>
  <c r="F133" i="38"/>
  <c r="G133" i="38"/>
  <c r="I133" i="38"/>
  <c r="J133" i="38"/>
  <c r="K133" i="38"/>
  <c r="P133" i="38"/>
  <c r="F134" i="38"/>
  <c r="G134" i="38"/>
  <c r="I134" i="38"/>
  <c r="J134" i="38"/>
  <c r="K134" i="38"/>
  <c r="P134" i="38"/>
  <c r="F135" i="38"/>
  <c r="G135" i="38"/>
  <c r="I135" i="38"/>
  <c r="J135" i="38"/>
  <c r="K135" i="38"/>
  <c r="P135" i="38"/>
  <c r="F136" i="38"/>
  <c r="G136" i="38"/>
  <c r="I136" i="38"/>
  <c r="J136" i="38"/>
  <c r="K136" i="38"/>
  <c r="P136" i="38"/>
  <c r="F137" i="38"/>
  <c r="G137" i="38"/>
  <c r="I137" i="38"/>
  <c r="J137" i="38"/>
  <c r="K137" i="38"/>
  <c r="P137" i="38"/>
  <c r="F138" i="38"/>
  <c r="G138" i="38"/>
  <c r="I138" i="38"/>
  <c r="J138" i="38"/>
  <c r="K138" i="38"/>
  <c r="P138" i="38"/>
  <c r="F139" i="38"/>
  <c r="G139" i="38"/>
  <c r="I139" i="38"/>
  <c r="J139" i="38"/>
  <c r="K139" i="38"/>
  <c r="P139" i="38"/>
  <c r="F140" i="38"/>
  <c r="G140" i="38"/>
  <c r="I140" i="38"/>
  <c r="J140" i="38"/>
  <c r="K140" i="38"/>
  <c r="P140" i="38"/>
  <c r="F141" i="38"/>
  <c r="G141" i="38"/>
  <c r="I141" i="38"/>
  <c r="J141" i="38"/>
  <c r="K141" i="38"/>
  <c r="P141" i="38"/>
  <c r="F142" i="38"/>
  <c r="G142" i="38"/>
  <c r="I142" i="38"/>
  <c r="J142" i="38"/>
  <c r="K142" i="38"/>
  <c r="P142" i="38"/>
  <c r="F143" i="38"/>
  <c r="G143" i="38"/>
  <c r="I143" i="38"/>
  <c r="J143" i="38"/>
  <c r="K143" i="38"/>
  <c r="P143" i="38"/>
  <c r="F144" i="38"/>
  <c r="G144" i="38"/>
  <c r="I144" i="38"/>
  <c r="J144" i="38"/>
  <c r="K144" i="38"/>
  <c r="P144" i="38"/>
  <c r="F145" i="38"/>
  <c r="G145" i="38"/>
  <c r="I145" i="38"/>
  <c r="J145" i="38"/>
  <c r="K145" i="38"/>
  <c r="P145" i="38"/>
  <c r="F106" i="38"/>
  <c r="G106" i="38"/>
  <c r="I106" i="38"/>
  <c r="F147" i="38"/>
  <c r="G147" i="38"/>
  <c r="I147" i="38"/>
  <c r="J147" i="38"/>
  <c r="K147" i="38"/>
  <c r="P147" i="38"/>
  <c r="F148" i="38"/>
  <c r="G148" i="38"/>
  <c r="I148" i="38"/>
  <c r="J148" i="38"/>
  <c r="K148" i="38"/>
  <c r="P148" i="38"/>
  <c r="F150" i="38"/>
  <c r="G150" i="38"/>
  <c r="I150" i="38"/>
  <c r="J150" i="38"/>
  <c r="K150" i="38"/>
  <c r="P150" i="38"/>
  <c r="F151" i="38"/>
  <c r="G151" i="38"/>
  <c r="I151" i="38"/>
  <c r="J151" i="38"/>
  <c r="K151" i="38"/>
  <c r="P151" i="38"/>
  <c r="F153" i="38"/>
  <c r="G153" i="38"/>
  <c r="I153" i="38"/>
  <c r="J153" i="38"/>
  <c r="K153" i="38"/>
  <c r="P153" i="38"/>
  <c r="F167" i="38"/>
  <c r="G167" i="38"/>
  <c r="I167" i="38"/>
  <c r="J167" i="38"/>
  <c r="K167" i="38"/>
  <c r="P167" i="38"/>
  <c r="F173" i="38"/>
  <c r="G173" i="38"/>
  <c r="I173" i="38"/>
  <c r="J173" i="38"/>
  <c r="K173" i="38"/>
  <c r="P173" i="38"/>
  <c r="F177" i="38"/>
  <c r="G177" i="38"/>
  <c r="I177" i="38"/>
  <c r="J177" i="38"/>
  <c r="K177" i="38"/>
  <c r="P177" i="38"/>
  <c r="A3" i="39"/>
  <c r="F21" i="39"/>
  <c r="G21" i="39"/>
  <c r="I21" i="39"/>
  <c r="J21" i="39"/>
  <c r="K21" i="39"/>
  <c r="P21" i="39"/>
  <c r="F33" i="39"/>
  <c r="G33" i="39"/>
  <c r="I33" i="39"/>
  <c r="J33" i="39"/>
  <c r="K33" i="39"/>
  <c r="P33" i="39"/>
  <c r="F45" i="39"/>
  <c r="G45" i="39"/>
  <c r="I45" i="39"/>
  <c r="J45" i="39"/>
  <c r="K45" i="39"/>
  <c r="P45" i="39"/>
  <c r="F74" i="39"/>
  <c r="G74" i="39"/>
  <c r="I74" i="39"/>
  <c r="J74" i="39"/>
  <c r="K74" i="39"/>
  <c r="P74" i="39"/>
  <c r="F64" i="39"/>
  <c r="G64" i="39"/>
  <c r="I64" i="39"/>
  <c r="J64" i="39"/>
  <c r="K64" i="39"/>
  <c r="P64" i="39"/>
  <c r="F46" i="39"/>
  <c r="G46" i="39"/>
  <c r="I46" i="39"/>
  <c r="J46" i="39"/>
  <c r="K46" i="39"/>
  <c r="P46" i="39"/>
  <c r="F83" i="39"/>
  <c r="G83" i="39"/>
  <c r="I83" i="39"/>
  <c r="J83" i="39"/>
  <c r="K83" i="39"/>
  <c r="P83" i="39"/>
  <c r="F54" i="39"/>
  <c r="G54" i="39"/>
  <c r="I54" i="39"/>
  <c r="J54" i="39"/>
  <c r="K54" i="39"/>
  <c r="P54" i="39"/>
  <c r="F52" i="39"/>
  <c r="G52" i="39"/>
  <c r="I52" i="39"/>
  <c r="J52" i="39"/>
  <c r="K52" i="39"/>
  <c r="P52" i="39"/>
  <c r="F63" i="39"/>
  <c r="G63" i="39"/>
  <c r="I63" i="39"/>
  <c r="J63" i="39"/>
  <c r="K63" i="39"/>
  <c r="P63" i="39"/>
  <c r="F65" i="39"/>
  <c r="G65" i="39"/>
  <c r="I65" i="39"/>
  <c r="J65" i="39"/>
  <c r="K65" i="39"/>
  <c r="P65" i="39"/>
  <c r="F67" i="39"/>
  <c r="G67" i="39"/>
  <c r="I67" i="39"/>
  <c r="J67" i="39"/>
  <c r="K67" i="39"/>
  <c r="P67" i="39"/>
  <c r="F43" i="39"/>
  <c r="G43" i="39"/>
  <c r="I43" i="39"/>
  <c r="J43" i="39"/>
  <c r="K43" i="39"/>
  <c r="P43" i="39"/>
  <c r="F99" i="39"/>
  <c r="G99" i="39"/>
  <c r="I99" i="39"/>
  <c r="J99" i="39"/>
  <c r="K99" i="39"/>
  <c r="P99" i="39"/>
  <c r="F51" i="39"/>
  <c r="G51" i="39"/>
  <c r="I51" i="39"/>
  <c r="J51" i="39"/>
  <c r="K51" i="39"/>
  <c r="P51" i="39"/>
  <c r="F25" i="39"/>
  <c r="G25" i="39"/>
  <c r="I25" i="39"/>
  <c r="J25" i="39"/>
  <c r="K25" i="39"/>
  <c r="P25" i="39"/>
  <c r="F30" i="39"/>
  <c r="G30" i="39"/>
  <c r="I30" i="39"/>
  <c r="J30" i="39"/>
  <c r="K30" i="39"/>
  <c r="P30" i="39"/>
  <c r="F73" i="39"/>
  <c r="G73" i="39"/>
  <c r="I73" i="39"/>
  <c r="J73" i="39"/>
  <c r="K73" i="39"/>
  <c r="P73" i="39"/>
  <c r="F50" i="39"/>
  <c r="G50" i="39"/>
  <c r="I50" i="39"/>
  <c r="J50" i="39"/>
  <c r="K50" i="39"/>
  <c r="P50" i="39"/>
  <c r="F39" i="39"/>
  <c r="G39" i="39"/>
  <c r="I39" i="39"/>
  <c r="J39" i="39"/>
  <c r="K39" i="39"/>
  <c r="P39" i="39"/>
  <c r="F72" i="39"/>
  <c r="G72" i="39"/>
  <c r="I72" i="39"/>
  <c r="J72" i="39"/>
  <c r="K72" i="39"/>
  <c r="P72" i="39"/>
  <c r="F29" i="39"/>
  <c r="G29" i="39"/>
  <c r="I29" i="39"/>
  <c r="J29" i="39"/>
  <c r="K29" i="39"/>
  <c r="P29" i="39"/>
  <c r="F100" i="39"/>
  <c r="G100" i="39"/>
  <c r="I100" i="39"/>
  <c r="J100" i="39"/>
  <c r="K100" i="39"/>
  <c r="P100" i="39"/>
  <c r="F93" i="39"/>
  <c r="G93" i="39"/>
  <c r="I93" i="39"/>
  <c r="J93" i="39"/>
  <c r="K93" i="39"/>
  <c r="P93" i="39"/>
  <c r="F77" i="39"/>
  <c r="G77" i="39"/>
  <c r="I77" i="39"/>
  <c r="J77" i="39"/>
  <c r="K77" i="39"/>
  <c r="P77" i="39"/>
  <c r="F41" i="39"/>
  <c r="G41" i="39"/>
  <c r="I41" i="39"/>
  <c r="J41" i="39"/>
  <c r="K41" i="39"/>
  <c r="P41" i="39"/>
  <c r="F53" i="39"/>
  <c r="G53" i="39"/>
  <c r="I53" i="39"/>
  <c r="J53" i="39"/>
  <c r="K53" i="39"/>
  <c r="P53" i="39"/>
  <c r="F12" i="39"/>
  <c r="F28" i="39"/>
  <c r="G28" i="39"/>
  <c r="I28" i="39"/>
  <c r="J28" i="39"/>
  <c r="K28" i="39"/>
  <c r="P28" i="39"/>
  <c r="F79" i="39"/>
  <c r="G79" i="39"/>
  <c r="I79" i="39"/>
  <c r="J79" i="39"/>
  <c r="K79" i="39"/>
  <c r="P79" i="39"/>
  <c r="F42" i="39"/>
  <c r="G42" i="39"/>
  <c r="I42" i="39"/>
  <c r="J42" i="39"/>
  <c r="K42" i="39"/>
  <c r="P42" i="39"/>
  <c r="F60" i="39"/>
  <c r="G60" i="39"/>
  <c r="I60" i="39"/>
  <c r="J60" i="39"/>
  <c r="K60" i="39"/>
  <c r="P60" i="39"/>
  <c r="F55" i="39"/>
  <c r="G55" i="39"/>
  <c r="I55" i="39"/>
  <c r="J55" i="39"/>
  <c r="K55" i="39"/>
  <c r="P55" i="39"/>
  <c r="F57" i="39"/>
  <c r="G57" i="39"/>
  <c r="I57" i="39"/>
  <c r="J57" i="39"/>
  <c r="K57" i="39"/>
  <c r="P57" i="39"/>
  <c r="F20" i="39"/>
  <c r="G20" i="39"/>
  <c r="I20" i="39"/>
  <c r="J20" i="39"/>
  <c r="K20" i="39"/>
  <c r="P20" i="39"/>
  <c r="F82" i="39"/>
  <c r="G82" i="39"/>
  <c r="I82" i="39"/>
  <c r="J82" i="39"/>
  <c r="K82" i="39"/>
  <c r="P82" i="39"/>
  <c r="F10" i="39"/>
  <c r="G10" i="39"/>
  <c r="I10" i="39"/>
  <c r="F17" i="39"/>
  <c r="G17" i="39"/>
  <c r="I17" i="39"/>
  <c r="F44" i="39"/>
  <c r="G44" i="39"/>
  <c r="I44" i="39"/>
  <c r="J44" i="39"/>
  <c r="K44" i="39"/>
  <c r="P44" i="39"/>
  <c r="F49" i="39"/>
  <c r="G49" i="39"/>
  <c r="I49" i="39"/>
  <c r="J49" i="39"/>
  <c r="K49" i="39"/>
  <c r="P49" i="39"/>
  <c r="F80" i="39"/>
  <c r="G80" i="39"/>
  <c r="I80" i="39"/>
  <c r="J80" i="39"/>
  <c r="K80" i="39"/>
  <c r="P80" i="39"/>
  <c r="F11" i="39"/>
  <c r="G11" i="39"/>
  <c r="I11" i="39"/>
  <c r="F40" i="39"/>
  <c r="G40" i="39"/>
  <c r="I40" i="39"/>
  <c r="J40" i="39"/>
  <c r="K40" i="39"/>
  <c r="P40" i="39"/>
  <c r="F89" i="39"/>
  <c r="G89" i="39"/>
  <c r="I89" i="39"/>
  <c r="J89" i="39"/>
  <c r="K89" i="39"/>
  <c r="P89" i="39"/>
  <c r="F76" i="39"/>
  <c r="G76" i="39"/>
  <c r="I76" i="39"/>
  <c r="J76" i="39"/>
  <c r="K76" i="39"/>
  <c r="P76" i="39"/>
  <c r="F6" i="39"/>
  <c r="G6" i="39"/>
  <c r="I6" i="39"/>
  <c r="F37" i="39"/>
  <c r="G37" i="39"/>
  <c r="I37" i="39"/>
  <c r="J37" i="39"/>
  <c r="K37" i="39"/>
  <c r="P37" i="39"/>
  <c r="F69" i="39"/>
  <c r="G69" i="39"/>
  <c r="I69" i="39"/>
  <c r="J69" i="39"/>
  <c r="K69" i="39"/>
  <c r="P69" i="39"/>
  <c r="F62" i="39"/>
  <c r="G62" i="39"/>
  <c r="I62" i="39"/>
  <c r="J62" i="39"/>
  <c r="K62" i="39"/>
  <c r="P62" i="39"/>
  <c r="F66" i="39"/>
  <c r="G66" i="39"/>
  <c r="I66" i="39"/>
  <c r="J66" i="39"/>
  <c r="K66" i="39"/>
  <c r="P66" i="39"/>
  <c r="F97" i="39"/>
  <c r="G97" i="39"/>
  <c r="I97" i="39"/>
  <c r="J97" i="39"/>
  <c r="K97" i="39"/>
  <c r="P97" i="39"/>
  <c r="F47" i="39"/>
  <c r="G47" i="39"/>
  <c r="I47" i="39"/>
  <c r="J47" i="39"/>
  <c r="K47" i="39"/>
  <c r="P47" i="39"/>
  <c r="F101" i="39"/>
  <c r="G101" i="39"/>
  <c r="I101" i="39"/>
  <c r="J101" i="39"/>
  <c r="K101" i="39"/>
  <c r="P101" i="39"/>
  <c r="F35" i="39"/>
  <c r="G35" i="39"/>
  <c r="I35" i="39"/>
  <c r="J35" i="39"/>
  <c r="K35" i="39"/>
  <c r="P35" i="39"/>
  <c r="F70" i="39"/>
  <c r="G70" i="39"/>
  <c r="I70" i="39"/>
  <c r="J70" i="39"/>
  <c r="K70" i="39"/>
  <c r="P70" i="39"/>
  <c r="F56" i="39"/>
  <c r="G56" i="39"/>
  <c r="I56" i="39"/>
  <c r="J56" i="39"/>
  <c r="K56" i="39"/>
  <c r="P56" i="39"/>
  <c r="F78" i="39"/>
  <c r="G78" i="39"/>
  <c r="I78" i="39"/>
  <c r="J78" i="39"/>
  <c r="K78" i="39"/>
  <c r="P78" i="39"/>
  <c r="F58" i="39"/>
  <c r="G58" i="39"/>
  <c r="I58" i="39"/>
  <c r="J58" i="39"/>
  <c r="K58" i="39"/>
  <c r="P58" i="39"/>
  <c r="F88" i="39"/>
  <c r="G88" i="39"/>
  <c r="I88" i="39"/>
  <c r="J88" i="39"/>
  <c r="K88" i="39"/>
  <c r="P88" i="39"/>
  <c r="F19" i="39"/>
  <c r="G19" i="39"/>
  <c r="I19" i="39"/>
  <c r="F95" i="39"/>
  <c r="G95" i="39"/>
  <c r="I95" i="39"/>
  <c r="J95" i="39"/>
  <c r="K95" i="39"/>
  <c r="P95" i="39"/>
  <c r="F24" i="39"/>
  <c r="G24" i="39"/>
  <c r="I24" i="39"/>
  <c r="J24" i="39"/>
  <c r="K24" i="39"/>
  <c r="P24" i="39"/>
  <c r="F90" i="39"/>
  <c r="G90" i="39"/>
  <c r="I90" i="39"/>
  <c r="J90" i="39"/>
  <c r="K90" i="39"/>
  <c r="P90" i="39"/>
  <c r="F22" i="39"/>
  <c r="G22" i="39"/>
  <c r="I22" i="39"/>
  <c r="J22" i="39"/>
  <c r="K22" i="39"/>
  <c r="P22" i="39"/>
  <c r="F59" i="39"/>
  <c r="G59" i="39"/>
  <c r="I59" i="39"/>
  <c r="J59" i="39"/>
  <c r="K59" i="39"/>
  <c r="P59" i="39"/>
  <c r="F85" i="39"/>
  <c r="G85" i="39"/>
  <c r="I85" i="39"/>
  <c r="J85" i="39"/>
  <c r="K85" i="39"/>
  <c r="P85" i="39"/>
  <c r="F34" i="39"/>
  <c r="G34" i="39"/>
  <c r="I34" i="39"/>
  <c r="J34" i="39"/>
  <c r="K34" i="39"/>
  <c r="P34" i="39"/>
  <c r="F86" i="39"/>
  <c r="G86" i="39"/>
  <c r="I86" i="39"/>
  <c r="J86" i="39"/>
  <c r="K86" i="39"/>
  <c r="P86" i="39"/>
  <c r="F61" i="39"/>
  <c r="G61" i="39"/>
  <c r="I61" i="39"/>
  <c r="J61" i="39"/>
  <c r="K61" i="39"/>
  <c r="P61" i="39"/>
  <c r="F102" i="39"/>
  <c r="G102" i="39"/>
  <c r="I102" i="39"/>
  <c r="J102" i="39"/>
  <c r="K102" i="39"/>
  <c r="P102" i="39"/>
  <c r="F71" i="39"/>
  <c r="G71" i="39"/>
  <c r="I71" i="39"/>
  <c r="J71" i="39"/>
  <c r="K71" i="39"/>
  <c r="P71" i="39"/>
  <c r="F96" i="39"/>
  <c r="G96" i="39"/>
  <c r="I96" i="39"/>
  <c r="J96" i="39"/>
  <c r="K96" i="39"/>
  <c r="P96" i="39"/>
  <c r="F8" i="39"/>
  <c r="G8" i="39"/>
  <c r="I8" i="39"/>
  <c r="F36" i="39"/>
  <c r="G36" i="39"/>
  <c r="I36" i="39"/>
  <c r="J36" i="39"/>
  <c r="K36" i="39"/>
  <c r="P36" i="39"/>
  <c r="F92" i="39"/>
  <c r="G92" i="39"/>
  <c r="I92" i="39"/>
  <c r="J92" i="39"/>
  <c r="K92" i="39"/>
  <c r="P92" i="39"/>
  <c r="F27" i="39"/>
  <c r="G27" i="39"/>
  <c r="I27" i="39"/>
  <c r="J27" i="39"/>
  <c r="K27" i="39"/>
  <c r="P27" i="39"/>
  <c r="F16" i="39"/>
  <c r="G16" i="39"/>
  <c r="I16" i="39"/>
  <c r="F32" i="39"/>
  <c r="G32" i="39"/>
  <c r="I32" i="39"/>
  <c r="J32" i="39"/>
  <c r="K32" i="39"/>
  <c r="P32" i="39"/>
  <c r="F68" i="39"/>
  <c r="G68" i="39"/>
  <c r="I68" i="39"/>
  <c r="J68" i="39"/>
  <c r="K68" i="39"/>
  <c r="P68" i="39"/>
  <c r="F48" i="39"/>
  <c r="G48" i="39"/>
  <c r="I48" i="39"/>
  <c r="J48" i="39"/>
  <c r="K48" i="39"/>
  <c r="P48" i="39"/>
  <c r="F98" i="39"/>
  <c r="G98" i="39"/>
  <c r="I98" i="39"/>
  <c r="J98" i="39"/>
  <c r="K98" i="39"/>
  <c r="P98" i="39"/>
  <c r="F15" i="39"/>
  <c r="G15" i="39"/>
  <c r="I15" i="39"/>
  <c r="F13" i="39"/>
  <c r="G13" i="39"/>
  <c r="I13" i="39"/>
  <c r="F87" i="39"/>
  <c r="G87" i="39"/>
  <c r="I87" i="39"/>
  <c r="J87" i="39"/>
  <c r="K87" i="39"/>
  <c r="P87" i="39"/>
  <c r="F31" i="39"/>
  <c r="G31" i="39"/>
  <c r="I31" i="39"/>
  <c r="J31" i="39"/>
  <c r="K31" i="39"/>
  <c r="P31" i="39"/>
  <c r="F103" i="39"/>
  <c r="G103" i="39"/>
  <c r="I103" i="39"/>
  <c r="J103" i="39"/>
  <c r="K103" i="39"/>
  <c r="P103" i="39"/>
  <c r="F26" i="39"/>
  <c r="G26" i="39"/>
  <c r="I26" i="39"/>
  <c r="J26" i="39"/>
  <c r="K26" i="39"/>
  <c r="P26" i="39"/>
  <c r="F75" i="39"/>
  <c r="G75" i="39"/>
  <c r="I75" i="39"/>
  <c r="J75" i="39"/>
  <c r="K75" i="39"/>
  <c r="P75" i="39"/>
  <c r="F81" i="39"/>
  <c r="G81" i="39"/>
  <c r="I81" i="39"/>
  <c r="J81" i="39"/>
  <c r="K81" i="39"/>
  <c r="P81" i="39"/>
  <c r="F91" i="39"/>
  <c r="G91" i="39"/>
  <c r="I91" i="39"/>
  <c r="J91" i="39"/>
  <c r="K91" i="39"/>
  <c r="P91" i="39"/>
  <c r="F14" i="39"/>
  <c r="G14" i="39"/>
  <c r="I14" i="39"/>
  <c r="F9" i="39"/>
  <c r="G9" i="39"/>
  <c r="I9" i="39"/>
  <c r="F84" i="39"/>
  <c r="G84" i="39"/>
  <c r="I84" i="39"/>
  <c r="J84" i="39"/>
  <c r="K84" i="39"/>
  <c r="P84" i="39"/>
  <c r="F23" i="39"/>
  <c r="G23" i="39"/>
  <c r="I23" i="39"/>
  <c r="J23" i="39"/>
  <c r="K23" i="39"/>
  <c r="P23" i="39"/>
  <c r="F94" i="39"/>
  <c r="G94" i="39"/>
  <c r="I94" i="39"/>
  <c r="J94" i="39"/>
  <c r="K94" i="39"/>
  <c r="P94" i="39"/>
  <c r="F38" i="39"/>
  <c r="G38" i="39"/>
  <c r="I38" i="39"/>
  <c r="J38" i="39"/>
  <c r="K38" i="39"/>
  <c r="P38" i="39"/>
  <c r="F18" i="39"/>
  <c r="G18" i="39"/>
  <c r="I18" i="39"/>
  <c r="J14" i="35"/>
  <c r="K14" i="35"/>
  <c r="P13" i="35"/>
  <c r="J12" i="35"/>
  <c r="K12" i="35"/>
  <c r="P18" i="35"/>
  <c r="J11" i="35"/>
  <c r="K11" i="35"/>
  <c r="P9" i="35"/>
  <c r="J15" i="35"/>
  <c r="K15" i="35"/>
  <c r="P5" i="35"/>
  <c r="K16" i="35"/>
  <c r="P16" i="35"/>
  <c r="J19" i="35"/>
  <c r="J6" i="35"/>
  <c r="K6" i="35"/>
  <c r="P20" i="35"/>
  <c r="J17" i="35"/>
  <c r="K17" i="35"/>
  <c r="P7" i="35"/>
  <c r="J22" i="35"/>
  <c r="K22" i="35"/>
  <c r="P10" i="35"/>
  <c r="J8" i="35"/>
  <c r="K8" i="35"/>
  <c r="P21" i="35"/>
  <c r="K14" i="37"/>
  <c r="J14" i="37"/>
  <c r="P14" i="37"/>
  <c r="K12" i="37"/>
  <c r="J12" i="37"/>
  <c r="P12" i="37"/>
  <c r="K10" i="37"/>
  <c r="J10" i="37"/>
  <c r="P10" i="37"/>
  <c r="K9" i="37"/>
  <c r="J9" i="37"/>
  <c r="P9" i="37"/>
  <c r="K7" i="37"/>
  <c r="J7" i="37"/>
  <c r="P7" i="37"/>
  <c r="J50" i="38"/>
  <c r="I12" i="39"/>
  <c r="J12" i="39"/>
  <c r="K50" i="38"/>
  <c r="K12" i="39"/>
  <c r="P7" i="39"/>
  <c r="P5" i="39"/>
  <c r="P29" i="40"/>
  <c r="J29" i="40"/>
  <c r="K29" i="40"/>
  <c r="K31" i="40"/>
  <c r="P31" i="40"/>
  <c r="J31" i="40"/>
  <c r="K71" i="40"/>
  <c r="P71" i="40"/>
  <c r="J71" i="40"/>
  <c r="K78" i="40"/>
  <c r="P78" i="40"/>
  <c r="J78" i="40"/>
  <c r="K57" i="40"/>
  <c r="P57" i="40"/>
  <c r="J57" i="40"/>
  <c r="K81" i="40"/>
  <c r="P81" i="40"/>
  <c r="J81" i="40"/>
  <c r="P47" i="40"/>
  <c r="J47" i="40"/>
  <c r="K47" i="40"/>
  <c r="P98" i="40"/>
  <c r="J98" i="40"/>
  <c r="K98" i="40"/>
  <c r="K32" i="40"/>
  <c r="P32" i="40"/>
  <c r="J32" i="40"/>
  <c r="P25" i="40"/>
  <c r="J25" i="40"/>
  <c r="K25" i="40"/>
  <c r="J82" i="40"/>
  <c r="P82" i="40"/>
  <c r="P79" i="41"/>
  <c r="J79" i="41"/>
  <c r="K79" i="41"/>
  <c r="K30" i="41"/>
  <c r="P30" i="41"/>
  <c r="J30" i="41"/>
  <c r="K90" i="41"/>
  <c r="P90" i="41"/>
  <c r="J90" i="41"/>
  <c r="P45" i="41"/>
  <c r="J45" i="41"/>
  <c r="K45" i="41"/>
  <c r="K5" i="39"/>
  <c r="P109" i="43"/>
  <c r="P59" i="43"/>
  <c r="P116" i="43"/>
  <c r="P120" i="43"/>
  <c r="P67" i="43"/>
  <c r="P88" i="43"/>
  <c r="P78" i="43"/>
  <c r="P44" i="43"/>
  <c r="P30" i="43"/>
  <c r="P43" i="43"/>
  <c r="P115" i="43"/>
  <c r="P70" i="43"/>
  <c r="P21" i="41"/>
  <c r="K8" i="41"/>
  <c r="P8" i="41"/>
  <c r="J10" i="41"/>
  <c r="K12" i="41"/>
  <c r="K18" i="41"/>
  <c r="P15" i="41"/>
  <c r="J11" i="41"/>
  <c r="P18" i="41"/>
  <c r="P22" i="41"/>
  <c r="K22" i="41"/>
  <c r="J22" i="41"/>
  <c r="K17" i="41"/>
  <c r="J17" i="41"/>
  <c r="P6" i="41"/>
  <c r="P7" i="41"/>
  <c r="J5" i="41"/>
  <c r="P17" i="41"/>
  <c r="P20" i="41"/>
  <c r="J12" i="43"/>
  <c r="K12" i="43"/>
  <c r="P12" i="43"/>
  <c r="K14" i="43"/>
  <c r="J6" i="43"/>
  <c r="J9" i="43"/>
  <c r="J7" i="43"/>
  <c r="P7" i="43"/>
  <c r="J10" i="43"/>
  <c r="K10" i="43"/>
  <c r="P10" i="43"/>
  <c r="J17" i="43"/>
  <c r="P17" i="43"/>
  <c r="J15" i="43"/>
  <c r="K15" i="43"/>
  <c r="P15" i="43"/>
  <c r="J8" i="43"/>
  <c r="P8" i="43"/>
  <c r="J16" i="43"/>
  <c r="P16" i="43"/>
  <c r="K16" i="43"/>
  <c r="J18" i="43"/>
  <c r="P18" i="43"/>
  <c r="J13" i="43"/>
  <c r="P13" i="43"/>
  <c r="J5" i="43"/>
  <c r="P5" i="43"/>
  <c r="J38" i="43"/>
  <c r="K38" i="43"/>
  <c r="P38" i="43"/>
  <c r="K46" i="45"/>
  <c r="P46" i="45"/>
  <c r="J46" i="45"/>
  <c r="K97" i="45"/>
  <c r="P97" i="45"/>
  <c r="J97" i="45"/>
  <c r="K49" i="45"/>
  <c r="P49" i="45"/>
  <c r="J49" i="45"/>
  <c r="K95" i="45"/>
  <c r="P95" i="45"/>
  <c r="J95" i="45"/>
  <c r="K67" i="45"/>
  <c r="P67" i="45"/>
  <c r="J67" i="45"/>
  <c r="K63" i="45"/>
  <c r="P63" i="45"/>
  <c r="J63" i="45"/>
  <c r="K110" i="45"/>
  <c r="P110" i="45"/>
  <c r="J110" i="45"/>
  <c r="K57" i="45"/>
  <c r="P57" i="45"/>
  <c r="J57" i="45"/>
  <c r="K42" i="45"/>
  <c r="P42" i="45"/>
  <c r="J42" i="45"/>
  <c r="P96" i="45"/>
  <c r="P103" i="45"/>
  <c r="J6" i="45"/>
  <c r="P6" i="45"/>
  <c r="J12" i="45"/>
  <c r="J8" i="45"/>
  <c r="J7" i="45"/>
  <c r="P7" i="45"/>
  <c r="P20" i="45"/>
  <c r="P17" i="45"/>
  <c r="K14" i="45"/>
  <c r="K9" i="45"/>
  <c r="K10" i="45"/>
  <c r="P11" i="45"/>
  <c r="J13" i="45"/>
  <c r="J15" i="45"/>
  <c r="P15" i="45"/>
  <c r="K8" i="45"/>
  <c r="P13" i="45"/>
  <c r="P21" i="45"/>
  <c r="J21" i="45"/>
  <c r="P14" i="45"/>
  <c r="P18" i="45"/>
  <c r="K21" i="45"/>
  <c r="P98" i="46"/>
  <c r="J98" i="46"/>
  <c r="K98" i="46"/>
  <c r="K127" i="46"/>
  <c r="P127" i="46"/>
  <c r="J127" i="46"/>
  <c r="J118" i="46"/>
  <c r="J101" i="46"/>
  <c r="J131" i="46"/>
  <c r="J89" i="46"/>
  <c r="P118" i="46"/>
  <c r="P101" i="46"/>
  <c r="P131" i="46"/>
  <c r="P89" i="46"/>
  <c r="K18" i="46"/>
  <c r="K12" i="46"/>
  <c r="J18" i="46"/>
  <c r="J11" i="46"/>
  <c r="J21" i="46"/>
  <c r="P14" i="46"/>
  <c r="J19" i="46"/>
  <c r="K17" i="46"/>
  <c r="K24" i="46"/>
  <c r="K5" i="46"/>
  <c r="J5" i="46"/>
  <c r="P20" i="46"/>
  <c r="P6" i="46"/>
  <c r="J22" i="46"/>
  <c r="J8" i="46"/>
  <c r="J20" i="46"/>
  <c r="J6" i="46"/>
  <c r="P10" i="46"/>
  <c r="P17" i="46"/>
  <c r="K11" i="46"/>
  <c r="K9" i="40"/>
  <c r="J9" i="40"/>
  <c r="J8" i="40"/>
  <c r="P8" i="40"/>
  <c r="K8" i="40"/>
  <c r="J7" i="40"/>
  <c r="J10" i="40"/>
  <c r="K10" i="40"/>
  <c r="P5" i="40"/>
  <c r="J5" i="40"/>
  <c r="J108" i="33"/>
  <c r="J74" i="33"/>
  <c r="P74" i="33"/>
  <c r="K74" i="33"/>
  <c r="J70" i="33"/>
  <c r="K70" i="33"/>
  <c r="K149" i="33"/>
  <c r="P149" i="33"/>
  <c r="J147" i="33"/>
  <c r="J67" i="33"/>
  <c r="P67" i="33"/>
  <c r="J41" i="33"/>
  <c r="P41" i="33"/>
  <c r="J8" i="33"/>
  <c r="P8" i="33"/>
  <c r="K19" i="46"/>
  <c r="P21" i="46"/>
  <c r="P22" i="46"/>
  <c r="P15" i="48"/>
  <c r="P92" i="48"/>
  <c r="P55" i="48"/>
  <c r="P91" i="48"/>
  <c r="P75" i="48"/>
  <c r="P113" i="48"/>
  <c r="P37" i="48"/>
  <c r="P133" i="48"/>
  <c r="P12" i="48"/>
  <c r="P130" i="48"/>
  <c r="K72" i="49"/>
  <c r="J72" i="49"/>
  <c r="K23" i="49"/>
  <c r="J23" i="49"/>
  <c r="K26" i="49"/>
  <c r="P26" i="49"/>
  <c r="J26" i="49"/>
  <c r="K27" i="49"/>
  <c r="P27" i="49"/>
  <c r="J27" i="49"/>
  <c r="K68" i="49"/>
  <c r="P68" i="49"/>
  <c r="J68" i="49"/>
  <c r="K92" i="49"/>
  <c r="P92" i="49"/>
  <c r="J92" i="49"/>
  <c r="K97" i="49"/>
  <c r="P97" i="49"/>
  <c r="J97" i="49"/>
  <c r="K121" i="49"/>
  <c r="P121" i="49"/>
  <c r="J121" i="49"/>
  <c r="K63" i="49"/>
  <c r="P63" i="49"/>
  <c r="J63" i="49"/>
  <c r="J8" i="48"/>
  <c r="K8" i="48"/>
  <c r="P8" i="48"/>
  <c r="J13" i="48"/>
  <c r="K13" i="48"/>
  <c r="P13" i="48"/>
  <c r="K21" i="48"/>
  <c r="J21" i="48"/>
  <c r="P21" i="48"/>
  <c r="K18" i="48"/>
  <c r="J18" i="48"/>
  <c r="J16" i="48"/>
  <c r="P16" i="48"/>
  <c r="K10" i="48"/>
  <c r="J12" i="48"/>
  <c r="J20" i="48"/>
  <c r="K20" i="48"/>
  <c r="K15" i="48"/>
  <c r="P18" i="48"/>
  <c r="K5" i="48"/>
  <c r="T7" i="49"/>
  <c r="T21" i="49"/>
  <c r="T9" i="49"/>
  <c r="T22" i="49"/>
  <c r="T16" i="49"/>
  <c r="T14" i="49"/>
  <c r="P22" i="49"/>
  <c r="J22" i="49"/>
  <c r="K38" i="50"/>
  <c r="P38" i="50"/>
  <c r="P70" i="50"/>
  <c r="K81" i="50"/>
  <c r="T30" i="50"/>
  <c r="T25" i="50"/>
  <c r="P39" i="50"/>
  <c r="T39" i="50"/>
  <c r="J81" i="50"/>
  <c r="P30" i="50"/>
  <c r="P25" i="50"/>
  <c r="P28" i="50"/>
  <c r="T38" i="50"/>
  <c r="T70" i="50"/>
  <c r="K8" i="50"/>
  <c r="J8" i="50"/>
  <c r="P8" i="50"/>
  <c r="K25" i="50"/>
  <c r="K30" i="50"/>
  <c r="G12" i="50"/>
  <c r="G124" i="50"/>
  <c r="G119" i="50"/>
  <c r="G51" i="50"/>
  <c r="G44" i="50"/>
  <c r="G53" i="50"/>
  <c r="P126" i="50"/>
  <c r="J126" i="50"/>
  <c r="T126" i="50"/>
  <c r="K126" i="50"/>
  <c r="P119" i="50"/>
  <c r="J119" i="50"/>
  <c r="T119" i="50"/>
  <c r="K119" i="50"/>
  <c r="T129" i="50"/>
  <c r="K129" i="50"/>
  <c r="P129" i="50"/>
  <c r="J129" i="50"/>
  <c r="T33" i="50"/>
  <c r="K33" i="50"/>
  <c r="P33" i="50"/>
  <c r="J33" i="50"/>
  <c r="P121" i="50"/>
  <c r="J121" i="50"/>
  <c r="T121" i="50"/>
  <c r="K121" i="50"/>
  <c r="P89" i="50"/>
  <c r="J89" i="50"/>
  <c r="T89" i="50"/>
  <c r="K89" i="50"/>
  <c r="P53" i="50"/>
  <c r="J53" i="50"/>
  <c r="T53" i="50"/>
  <c r="K53" i="50"/>
  <c r="P124" i="50"/>
  <c r="J124" i="50"/>
  <c r="T124" i="50"/>
  <c r="K124" i="50"/>
  <c r="P44" i="50"/>
  <c r="J44" i="50"/>
  <c r="T44" i="50"/>
  <c r="K44" i="50"/>
  <c r="P51" i="50"/>
  <c r="J51" i="50"/>
  <c r="T51" i="50"/>
  <c r="K51" i="50"/>
  <c r="T32" i="50"/>
  <c r="K32" i="50"/>
  <c r="P32" i="50"/>
  <c r="J32" i="50"/>
  <c r="T82" i="50"/>
  <c r="K82" i="50"/>
  <c r="P82" i="50"/>
  <c r="J82" i="50"/>
  <c r="T52" i="50"/>
  <c r="T81" i="50"/>
  <c r="K12" i="50"/>
  <c r="K20" i="49"/>
  <c r="T20" i="49"/>
  <c r="J18" i="49"/>
  <c r="P18" i="49"/>
  <c r="K12" i="49"/>
  <c r="J12" i="49"/>
  <c r="P12" i="49"/>
  <c r="T12" i="49"/>
  <c r="J19" i="49"/>
  <c r="T19" i="49"/>
  <c r="J13" i="49"/>
  <c r="P13" i="49"/>
  <c r="T11" i="49"/>
  <c r="J11" i="49"/>
  <c r="P11" i="49"/>
  <c r="K11" i="49"/>
  <c r="T10" i="49"/>
  <c r="J10" i="49"/>
  <c r="P10" i="49"/>
  <c r="K10" i="49"/>
  <c r="T17" i="49"/>
  <c r="K17" i="49"/>
  <c r="P17" i="49"/>
  <c r="J17" i="49"/>
  <c r="J6" i="49"/>
  <c r="P6" i="49"/>
  <c r="T6" i="49"/>
  <c r="K6" i="49"/>
  <c r="J5" i="49"/>
  <c r="K5" i="49"/>
  <c r="T5" i="49"/>
  <c r="P5" i="49"/>
  <c r="P8" i="49"/>
  <c r="T8" i="49"/>
  <c r="K15" i="49"/>
  <c r="P15" i="49"/>
  <c r="G73" i="51"/>
  <c r="I73" i="51"/>
  <c r="G9" i="51"/>
  <c r="J130" i="51"/>
  <c r="T130" i="51"/>
  <c r="U130" i="51"/>
  <c r="J47" i="51"/>
  <c r="P47" i="51"/>
  <c r="P88" i="51"/>
  <c r="J88" i="51"/>
  <c r="T88" i="51"/>
  <c r="U88" i="51"/>
  <c r="K88" i="51"/>
  <c r="P40" i="51"/>
  <c r="J40" i="51"/>
  <c r="K40" i="51"/>
  <c r="T141" i="51"/>
  <c r="U141" i="51"/>
  <c r="K141" i="51"/>
  <c r="P141" i="51"/>
  <c r="J141" i="51"/>
  <c r="K74" i="51"/>
  <c r="T74" i="51"/>
  <c r="U74" i="51"/>
  <c r="P118" i="51"/>
  <c r="J124" i="51"/>
  <c r="P124" i="51"/>
  <c r="J138" i="51"/>
  <c r="T138" i="51"/>
  <c r="U138" i="51"/>
  <c r="K9" i="51"/>
  <c r="J74" i="51"/>
  <c r="K47" i="51"/>
  <c r="K124" i="51"/>
  <c r="K34" i="50"/>
  <c r="P34" i="50"/>
  <c r="T34" i="50"/>
  <c r="J34" i="50"/>
  <c r="T67" i="51"/>
  <c r="U67" i="51"/>
  <c r="T13" i="51"/>
  <c r="U13" i="51"/>
  <c r="J32" i="51"/>
  <c r="P60" i="51"/>
  <c r="K60" i="51"/>
  <c r="J60" i="51"/>
  <c r="T32" i="51"/>
  <c r="U32" i="51"/>
  <c r="P32" i="51"/>
  <c r="K32" i="51"/>
  <c r="P13" i="51"/>
  <c r="K13" i="51"/>
  <c r="P67" i="51"/>
  <c r="K67" i="51"/>
  <c r="J77" i="51"/>
  <c r="P38" i="51"/>
  <c r="T38" i="51"/>
  <c r="U38" i="51"/>
  <c r="G28" i="52"/>
  <c r="I56" i="52"/>
  <c r="T56" i="52"/>
  <c r="U56" i="52"/>
  <c r="K56" i="52"/>
  <c r="I103" i="52"/>
  <c r="T103" i="52"/>
  <c r="U103" i="52"/>
  <c r="J103" i="52"/>
  <c r="G6" i="52"/>
  <c r="I6" i="52"/>
  <c r="I48" i="52"/>
  <c r="T48" i="52"/>
  <c r="U48" i="52"/>
  <c r="I131" i="52"/>
  <c r="T131" i="52"/>
  <c r="U131" i="52"/>
  <c r="I143" i="52"/>
  <c r="T143" i="52"/>
  <c r="U143" i="52"/>
  <c r="G114" i="52"/>
  <c r="I114" i="52"/>
  <c r="T114" i="52"/>
  <c r="U114" i="52"/>
  <c r="I86" i="52"/>
  <c r="T86" i="52"/>
  <c r="U86" i="52"/>
  <c r="I58" i="52"/>
  <c r="T58" i="52"/>
  <c r="U58" i="52"/>
  <c r="J58" i="52"/>
  <c r="P103" i="52"/>
  <c r="K103" i="52"/>
  <c r="P19" i="52"/>
  <c r="J146" i="52"/>
  <c r="P146" i="52"/>
  <c r="K146" i="52"/>
  <c r="K77" i="51"/>
  <c r="T77" i="51"/>
  <c r="U77" i="51"/>
  <c r="P77" i="51"/>
  <c r="K38" i="51"/>
  <c r="J38" i="51"/>
  <c r="P58" i="52"/>
  <c r="P56" i="52"/>
  <c r="P86" i="52"/>
  <c r="K58" i="52"/>
  <c r="J56" i="52"/>
  <c r="J86" i="52"/>
  <c r="K86" i="52"/>
  <c r="K143" i="52"/>
  <c r="J143" i="52"/>
  <c r="P143" i="52"/>
  <c r="J48" i="52"/>
  <c r="K48" i="52"/>
  <c r="P48" i="52"/>
  <c r="K28" i="52"/>
  <c r="J28" i="52"/>
  <c r="P28" i="52"/>
  <c r="K114" i="52"/>
  <c r="J114" i="52"/>
  <c r="P114" i="52"/>
  <c r="J131" i="52"/>
  <c r="K131" i="52"/>
  <c r="P131" i="52"/>
  <c r="P9" i="52"/>
  <c r="J20" i="52"/>
  <c r="T18" i="52"/>
  <c r="U18" i="52"/>
  <c r="P18" i="52"/>
  <c r="K18" i="52"/>
  <c r="J21" i="52"/>
  <c r="K9" i="52"/>
  <c r="K37" i="53"/>
  <c r="J37" i="53"/>
  <c r="K118" i="53"/>
  <c r="J118" i="53"/>
  <c r="P6" i="53"/>
  <c r="K6" i="53"/>
  <c r="J51" i="53"/>
  <c r="P90" i="53"/>
  <c r="J90" i="53"/>
  <c r="K90" i="53"/>
  <c r="K51" i="53"/>
  <c r="K60" i="53"/>
  <c r="P60" i="53"/>
  <c r="J60" i="53"/>
  <c r="K139" i="53"/>
  <c r="J139" i="53"/>
  <c r="K151" i="33"/>
  <c r="P151" i="33"/>
  <c r="J151" i="33"/>
  <c r="P9" i="41"/>
  <c r="J9" i="41"/>
  <c r="K9" i="41"/>
  <c r="K16" i="41"/>
  <c r="P16" i="41"/>
  <c r="J16" i="41"/>
  <c r="J5" i="45"/>
  <c r="K5" i="45"/>
  <c r="P5" i="45"/>
  <c r="P7" i="46"/>
  <c r="J7" i="46"/>
  <c r="K7" i="46"/>
  <c r="P22" i="48"/>
  <c r="J22" i="48"/>
  <c r="K22" i="48"/>
  <c r="P11" i="40"/>
  <c r="J11" i="40"/>
  <c r="K11" i="40"/>
  <c r="K14" i="41"/>
  <c r="P14" i="41"/>
  <c r="J14" i="41"/>
  <c r="P13" i="41"/>
  <c r="J13" i="41"/>
  <c r="K13" i="41"/>
  <c r="P11" i="43"/>
  <c r="J11" i="43"/>
  <c r="K11" i="43"/>
  <c r="K16" i="45"/>
  <c r="P16" i="45"/>
  <c r="J16" i="45"/>
  <c r="J11" i="48"/>
  <c r="P11" i="48"/>
  <c r="K11" i="48"/>
  <c r="J6" i="48"/>
  <c r="P6" i="48"/>
  <c r="K6" i="48"/>
  <c r="G11" i="52"/>
  <c r="I11" i="52"/>
  <c r="K14" i="52"/>
  <c r="T15" i="49"/>
  <c r="J8" i="49"/>
  <c r="T13" i="49"/>
  <c r="K19" i="49"/>
  <c r="K18" i="49"/>
  <c r="P20" i="49"/>
  <c r="J5" i="48"/>
  <c r="P19" i="48"/>
  <c r="J19" i="48"/>
  <c r="P10" i="48"/>
  <c r="P8" i="46"/>
  <c r="P23" i="46"/>
  <c r="P147" i="33"/>
  <c r="P108" i="33"/>
  <c r="P7" i="40"/>
  <c r="P24" i="46"/>
  <c r="J23" i="46"/>
  <c r="J13" i="46"/>
  <c r="P13" i="46"/>
  <c r="J12" i="46"/>
  <c r="P12" i="45"/>
  <c r="P9" i="45"/>
  <c r="P10" i="45"/>
  <c r="P14" i="43"/>
  <c r="P19" i="41"/>
  <c r="J19" i="41"/>
  <c r="J20" i="41"/>
  <c r="J6" i="41"/>
  <c r="P11" i="41"/>
  <c r="K10" i="41"/>
  <c r="J12" i="41"/>
  <c r="J7" i="39"/>
  <c r="P12" i="39"/>
  <c r="K62" i="38"/>
  <c r="K10" i="35"/>
  <c r="K7" i="35"/>
  <c r="K20" i="35"/>
  <c r="P19" i="35"/>
  <c r="K5" i="35"/>
  <c r="K9" i="35"/>
  <c r="K18" i="35"/>
  <c r="K13" i="35"/>
  <c r="P62" i="38"/>
  <c r="Y33" i="55"/>
  <c r="P31" i="55"/>
  <c r="J31" i="55"/>
  <c r="K31" i="55"/>
  <c r="T51" i="55"/>
  <c r="U51" i="55"/>
  <c r="K51" i="55"/>
  <c r="P51" i="55"/>
  <c r="J51" i="55"/>
  <c r="Y37" i="55"/>
  <c r="K141" i="55"/>
  <c r="P141" i="55"/>
  <c r="J141" i="55"/>
  <c r="P118" i="55"/>
  <c r="J118" i="55"/>
  <c r="Y38" i="55"/>
  <c r="T118" i="55"/>
  <c r="U118" i="55"/>
  <c r="K118" i="55"/>
  <c r="T142" i="55"/>
  <c r="U142" i="55"/>
  <c r="K142" i="55"/>
  <c r="P142" i="55"/>
  <c r="J142" i="55"/>
  <c r="Y42" i="55"/>
  <c r="P43" i="55"/>
  <c r="J43" i="55"/>
  <c r="Y31" i="55"/>
  <c r="K43" i="55"/>
  <c r="P160" i="55"/>
  <c r="J160" i="55"/>
  <c r="K160" i="55"/>
  <c r="T81" i="55"/>
  <c r="U81" i="55"/>
  <c r="K81" i="55"/>
  <c r="P81" i="55"/>
  <c r="J81" i="55"/>
  <c r="P151" i="55"/>
  <c r="J151" i="55"/>
  <c r="Y40" i="55"/>
  <c r="K151" i="55"/>
  <c r="Y43" i="55"/>
  <c r="T138" i="55"/>
  <c r="U138" i="55"/>
  <c r="K138" i="55"/>
  <c r="P138" i="55"/>
  <c r="J138" i="55"/>
  <c r="Y46" i="55"/>
  <c r="K155" i="55"/>
  <c r="P155" i="55"/>
  <c r="J155" i="55"/>
  <c r="Y21" i="55"/>
  <c r="P67" i="55"/>
  <c r="J67" i="55"/>
  <c r="K67" i="55"/>
  <c r="P111" i="55"/>
  <c r="P53" i="55"/>
  <c r="P123" i="55"/>
  <c r="K71" i="55"/>
  <c r="T123" i="55"/>
  <c r="U123" i="55"/>
  <c r="K13" i="52"/>
  <c r="T13" i="52"/>
  <c r="U13" i="52"/>
  <c r="J13" i="52"/>
  <c r="P13" i="52"/>
  <c r="J15" i="52"/>
  <c r="P15" i="52"/>
  <c r="K15" i="52"/>
  <c r="T15" i="52"/>
  <c r="U15" i="52"/>
  <c r="P14" i="52"/>
  <c r="T9" i="52"/>
  <c r="U9" i="52"/>
  <c r="K21" i="52"/>
  <c r="T21" i="52"/>
  <c r="U21" i="52"/>
  <c r="K19" i="52"/>
  <c r="J14" i="52"/>
  <c r="J6" i="53"/>
  <c r="Y22" i="53"/>
  <c r="Y9" i="53"/>
  <c r="J15" i="46"/>
  <c r="P15" i="46"/>
  <c r="K15" i="46"/>
  <c r="J116" i="51"/>
  <c r="P116" i="51"/>
  <c r="T116" i="51"/>
  <c r="U116" i="51"/>
  <c r="K116" i="51"/>
  <c r="J33" i="51"/>
  <c r="T33" i="51"/>
  <c r="U33" i="51"/>
  <c r="P33" i="51"/>
  <c r="K33" i="51"/>
  <c r="T48" i="51"/>
  <c r="U48" i="51"/>
  <c r="P48" i="51"/>
  <c r="K48" i="51"/>
  <c r="J48" i="51"/>
  <c r="K18" i="51"/>
  <c r="T18" i="51"/>
  <c r="U18" i="51"/>
  <c r="P18" i="51"/>
  <c r="J18" i="51"/>
  <c r="K42" i="51"/>
  <c r="T42" i="51"/>
  <c r="U42" i="51"/>
  <c r="J42" i="51"/>
  <c r="P42" i="51"/>
  <c r="T17" i="52"/>
  <c r="U17" i="52"/>
  <c r="J17" i="52"/>
  <c r="K17" i="52"/>
  <c r="P17" i="52"/>
  <c r="T8" i="52"/>
  <c r="U8" i="52"/>
  <c r="K8" i="52"/>
  <c r="J8" i="52"/>
  <c r="P8" i="52"/>
  <c r="T5" i="52"/>
  <c r="U5" i="52"/>
  <c r="P5" i="52"/>
  <c r="J5" i="52"/>
  <c r="K5" i="52"/>
  <c r="T16" i="52"/>
  <c r="U16" i="52"/>
  <c r="K16" i="52"/>
  <c r="P16" i="52"/>
  <c r="J16" i="52"/>
  <c r="T12" i="52"/>
  <c r="U12" i="52"/>
  <c r="P12" i="52"/>
  <c r="J12" i="52"/>
  <c r="P10" i="52"/>
  <c r="T10" i="52"/>
  <c r="U10" i="52"/>
  <c r="J10" i="52"/>
  <c r="K12" i="52"/>
  <c r="T7" i="52"/>
  <c r="U7" i="52"/>
  <c r="K7" i="52"/>
  <c r="P7" i="52"/>
  <c r="T20" i="52"/>
  <c r="U20" i="52"/>
  <c r="K20" i="52"/>
  <c r="P20" i="52"/>
  <c r="T96" i="50"/>
  <c r="P96" i="50"/>
  <c r="J96" i="50"/>
  <c r="K96" i="50"/>
  <c r="T74" i="50"/>
  <c r="J74" i="50"/>
  <c r="P74" i="50"/>
  <c r="K74" i="50"/>
  <c r="P92" i="50"/>
  <c r="J92" i="50"/>
  <c r="K92" i="50"/>
  <c r="T92" i="50"/>
  <c r="P66" i="50"/>
  <c r="J66" i="50"/>
  <c r="T66" i="50"/>
  <c r="K66" i="50"/>
  <c r="T112" i="51"/>
  <c r="U112" i="51"/>
  <c r="K112" i="51"/>
  <c r="P112" i="51"/>
  <c r="J112" i="51"/>
  <c r="K89" i="51"/>
  <c r="T89" i="51"/>
  <c r="U89" i="51"/>
  <c r="J89" i="51"/>
  <c r="P89" i="51"/>
  <c r="J27" i="51"/>
  <c r="K27" i="51"/>
  <c r="T27" i="51"/>
  <c r="U27" i="51"/>
  <c r="P27" i="51"/>
  <c r="P69" i="51"/>
  <c r="T69" i="51"/>
  <c r="U69" i="51"/>
  <c r="K69" i="51"/>
  <c r="J69" i="51"/>
  <c r="Y5" i="53"/>
  <c r="Y27" i="53"/>
  <c r="Y25" i="53"/>
  <c r="Y21" i="53"/>
  <c r="Y17" i="53"/>
  <c r="Y13" i="53"/>
  <c r="Y11" i="53"/>
  <c r="Y7" i="53"/>
  <c r="Y28" i="53"/>
  <c r="Y26" i="53"/>
  <c r="Y24" i="53"/>
  <c r="Y20" i="53"/>
  <c r="Y16" i="53"/>
  <c r="Y12" i="53"/>
  <c r="Y10" i="53"/>
  <c r="Y8" i="53"/>
  <c r="Y6" i="53"/>
  <c r="J26" i="53"/>
  <c r="K26" i="53"/>
  <c r="J21" i="53"/>
  <c r="I23" i="53"/>
  <c r="K23" i="53"/>
  <c r="P26" i="53"/>
  <c r="T21" i="53"/>
  <c r="U21" i="53"/>
  <c r="P7" i="53"/>
  <c r="P19" i="53"/>
  <c r="K19" i="53"/>
  <c r="T24" i="53"/>
  <c r="U24" i="53"/>
  <c r="P21" i="53"/>
  <c r="P12" i="53"/>
  <c r="T15" i="53"/>
  <c r="U15" i="53"/>
  <c r="K15" i="53"/>
  <c r="P15" i="53"/>
  <c r="J15" i="53"/>
  <c r="T14" i="53"/>
  <c r="U14" i="53"/>
  <c r="K14" i="53"/>
  <c r="P14" i="53"/>
  <c r="J14" i="53"/>
  <c r="J18" i="53"/>
  <c r="P18" i="53"/>
  <c r="T18" i="53"/>
  <c r="U18" i="53"/>
  <c r="K18" i="53"/>
  <c r="K16" i="53"/>
  <c r="J20" i="53"/>
  <c r="J19" i="53"/>
  <c r="J16" i="53"/>
  <c r="P16" i="53"/>
  <c r="K20" i="53"/>
  <c r="P24" i="53"/>
  <c r="J24" i="53"/>
  <c r="P22" i="53"/>
  <c r="T22" i="53"/>
  <c r="U22" i="53"/>
  <c r="T9" i="53"/>
  <c r="U9" i="53"/>
  <c r="P9" i="53"/>
  <c r="T13" i="53"/>
  <c r="U13" i="53"/>
  <c r="T19" i="53"/>
  <c r="U19" i="53"/>
  <c r="T20" i="53"/>
  <c r="U20" i="53"/>
  <c r="P23" i="53"/>
  <c r="P25" i="53"/>
  <c r="J25" i="53"/>
  <c r="K25" i="53"/>
  <c r="P10" i="53"/>
  <c r="J10" i="53"/>
  <c r="K10" i="53"/>
  <c r="P8" i="53"/>
  <c r="J8" i="53"/>
  <c r="K8" i="53"/>
  <c r="P17" i="53"/>
  <c r="K17" i="53"/>
  <c r="J17" i="53"/>
  <c r="P28" i="53"/>
  <c r="J28" i="53"/>
  <c r="K28" i="53"/>
  <c r="J11" i="53"/>
  <c r="P11" i="53"/>
  <c r="K11" i="53"/>
  <c r="J27" i="53"/>
  <c r="P27" i="53"/>
  <c r="K27" i="53"/>
  <c r="T23" i="53"/>
  <c r="U23" i="53"/>
  <c r="Y23" i="53"/>
  <c r="J23" i="53"/>
  <c r="Y50" i="55"/>
  <c r="Y48" i="55"/>
  <c r="Y39" i="55"/>
  <c r="Y35" i="55"/>
  <c r="Y41" i="55"/>
  <c r="Y32" i="55"/>
  <c r="Y29" i="55"/>
  <c r="Y17" i="55"/>
  <c r="Y15" i="55"/>
  <c r="Y13" i="55"/>
  <c r="Y9" i="55"/>
  <c r="T14" i="55"/>
  <c r="U14" i="55"/>
  <c r="Y20" i="55"/>
  <c r="Y16" i="55"/>
  <c r="Y14" i="55"/>
  <c r="Y12" i="55"/>
  <c r="Y10" i="55"/>
  <c r="T12" i="55"/>
  <c r="U12" i="55"/>
  <c r="Y44" i="55"/>
  <c r="Y45" i="55"/>
  <c r="T10" i="55"/>
  <c r="U10" i="55"/>
  <c r="J10" i="55"/>
  <c r="J12" i="55"/>
  <c r="P12" i="55"/>
  <c r="K14" i="55"/>
  <c r="K19" i="55"/>
  <c r="P19" i="55"/>
  <c r="T19" i="55"/>
  <c r="U19" i="55"/>
  <c r="P18" i="55"/>
  <c r="J18" i="55"/>
  <c r="T18" i="55"/>
  <c r="U18" i="55"/>
  <c r="T16" i="55"/>
  <c r="U16" i="55"/>
  <c r="T20" i="55"/>
  <c r="U20" i="55"/>
  <c r="T17" i="55"/>
  <c r="U17" i="55"/>
  <c r="J17" i="55"/>
  <c r="Y25" i="55"/>
  <c r="Y27" i="55"/>
  <c r="Y28" i="55"/>
  <c r="J16" i="55"/>
  <c r="T9" i="55"/>
  <c r="U9" i="55"/>
  <c r="J9" i="55"/>
  <c r="P14" i="55"/>
  <c r="J8" i="55"/>
  <c r="T8" i="55"/>
  <c r="U8" i="55"/>
  <c r="P8" i="55"/>
  <c r="K8" i="55"/>
  <c r="K11" i="55"/>
  <c r="J11" i="55"/>
  <c r="P11" i="55"/>
  <c r="K5" i="55"/>
  <c r="J5" i="55"/>
  <c r="T5" i="55"/>
  <c r="U5" i="55"/>
  <c r="J7" i="55"/>
  <c r="P7" i="55"/>
  <c r="K7" i="55"/>
  <c r="P15" i="55"/>
  <c r="J15" i="55"/>
  <c r="T7" i="55"/>
  <c r="U7" i="55"/>
  <c r="K16" i="55"/>
  <c r="K20" i="55"/>
  <c r="J19" i="55"/>
  <c r="K17" i="55"/>
  <c r="Y34" i="55"/>
  <c r="Y49" i="55"/>
  <c r="T11" i="55"/>
  <c r="U11" i="55"/>
  <c r="P5" i="55"/>
  <c r="K13" i="55"/>
  <c r="J13" i="55"/>
  <c r="T13" i="55"/>
  <c r="U13" i="55"/>
  <c r="K6" i="55"/>
  <c r="J6" i="55"/>
  <c r="P6" i="55"/>
  <c r="T6" i="55"/>
  <c r="U6" i="55"/>
  <c r="P9" i="55"/>
  <c r="K10" i="55"/>
  <c r="K15" i="55"/>
  <c r="J20" i="55"/>
  <c r="K18" i="55"/>
  <c r="U66" i="56"/>
  <c r="U114" i="56"/>
  <c r="Y38" i="56"/>
  <c r="U125" i="56"/>
  <c r="U141" i="56"/>
  <c r="Y5" i="56"/>
  <c r="K32" i="56"/>
  <c r="P32" i="56"/>
  <c r="J32" i="56"/>
  <c r="K126" i="56"/>
  <c r="P126" i="56"/>
  <c r="J126" i="56"/>
  <c r="K58" i="56"/>
  <c r="P58" i="56"/>
  <c r="J58" i="56"/>
  <c r="P117" i="56"/>
  <c r="J117" i="56"/>
  <c r="K117" i="56"/>
  <c r="T59" i="56"/>
  <c r="U59" i="56"/>
  <c r="U93" i="56"/>
  <c r="K59" i="56"/>
  <c r="P59" i="56"/>
  <c r="J59" i="56"/>
  <c r="K14" i="56"/>
  <c r="P87" i="56"/>
  <c r="J87" i="56"/>
  <c r="T87" i="56"/>
  <c r="U87" i="56"/>
  <c r="K87" i="56"/>
  <c r="P133" i="56"/>
  <c r="J133" i="56"/>
  <c r="T133" i="56"/>
  <c r="U133" i="56"/>
  <c r="K133" i="56"/>
  <c r="T144" i="56"/>
  <c r="U144" i="56"/>
  <c r="K144" i="56"/>
  <c r="P144" i="56"/>
  <c r="J144" i="56"/>
  <c r="K102" i="56"/>
  <c r="T102" i="56"/>
  <c r="U102" i="56"/>
  <c r="J71" i="56"/>
  <c r="P71" i="56"/>
  <c r="T34" i="56"/>
  <c r="U34" i="56"/>
  <c r="T38" i="56"/>
  <c r="U38" i="56"/>
  <c r="T40" i="56"/>
  <c r="U40" i="56"/>
  <c r="T44" i="56"/>
  <c r="U44" i="56"/>
  <c r="T46" i="56"/>
  <c r="U46" i="56"/>
  <c r="J102" i="56"/>
  <c r="K71" i="56"/>
  <c r="T71" i="56"/>
  <c r="U71" i="56"/>
  <c r="T33" i="56"/>
  <c r="T35" i="56"/>
  <c r="U35" i="56"/>
  <c r="T37" i="56"/>
  <c r="U37" i="56"/>
  <c r="T39" i="56"/>
  <c r="U39" i="56"/>
  <c r="T41" i="56"/>
  <c r="U41" i="56"/>
  <c r="T43" i="56"/>
  <c r="U43" i="56"/>
  <c r="T45" i="56"/>
  <c r="U45" i="56"/>
  <c r="T47" i="56"/>
  <c r="U47" i="56"/>
  <c r="U138" i="56"/>
  <c r="T52" i="56"/>
  <c r="U52" i="56"/>
  <c r="U106" i="56"/>
  <c r="T48" i="56"/>
  <c r="U48" i="56"/>
  <c r="U145" i="56"/>
  <c r="T49" i="56"/>
  <c r="T51" i="56"/>
  <c r="U51" i="56"/>
  <c r="U109" i="56"/>
  <c r="U33" i="56"/>
  <c r="U49" i="56"/>
  <c r="Y13" i="56"/>
  <c r="Y9" i="56"/>
  <c r="Y26" i="56"/>
  <c r="Y24" i="56"/>
  <c r="Y20" i="56"/>
  <c r="Y8" i="56"/>
  <c r="P14" i="56"/>
  <c r="J14" i="56"/>
  <c r="Y50" i="56"/>
  <c r="T54" i="56"/>
  <c r="U54" i="56"/>
  <c r="T7" i="56"/>
  <c r="U7" i="56"/>
  <c r="P7" i="56"/>
  <c r="J15" i="56"/>
  <c r="T18" i="56"/>
  <c r="U18" i="56"/>
  <c r="J18" i="56"/>
  <c r="P10" i="56"/>
  <c r="T10" i="56"/>
  <c r="U10" i="56"/>
  <c r="J12" i="56"/>
  <c r="T12" i="56"/>
  <c r="U12" i="56"/>
  <c r="Y42" i="56"/>
  <c r="T14" i="56"/>
  <c r="U14" i="56"/>
  <c r="T8" i="56"/>
  <c r="U8" i="56"/>
  <c r="P13" i="56"/>
  <c r="P9" i="56"/>
  <c r="Y29" i="56"/>
  <c r="T5" i="56"/>
  <c r="U5" i="56"/>
  <c r="K20" i="56"/>
  <c r="J20" i="56"/>
  <c r="P20" i="56"/>
  <c r="J17" i="56"/>
  <c r="J7" i="56"/>
  <c r="P24" i="56"/>
  <c r="K26" i="56"/>
  <c r="J26" i="56"/>
  <c r="Y53" i="56"/>
  <c r="P26" i="56"/>
  <c r="K15" i="56"/>
  <c r="K18" i="56"/>
  <c r="P18" i="56"/>
  <c r="J24" i="56"/>
  <c r="K24" i="56"/>
  <c r="K10" i="56"/>
  <c r="J10" i="56"/>
  <c r="P17" i="56"/>
  <c r="Y32" i="56"/>
  <c r="Y33" i="56"/>
  <c r="Y48" i="56"/>
  <c r="Y31" i="56"/>
  <c r="Y39" i="56"/>
  <c r="Y44" i="56"/>
  <c r="Y56" i="56"/>
  <c r="T16" i="56"/>
  <c r="U16" i="56"/>
  <c r="Y16" i="56"/>
  <c r="P16" i="56"/>
  <c r="J16" i="56"/>
  <c r="K16" i="56"/>
  <c r="Y19" i="56"/>
  <c r="T19" i="56"/>
  <c r="U19" i="56"/>
  <c r="J19" i="56"/>
  <c r="P19" i="56"/>
  <c r="K19" i="56"/>
  <c r="K12" i="56"/>
  <c r="K7" i="56"/>
  <c r="K17" i="56"/>
  <c r="P12" i="56"/>
  <c r="P15" i="56"/>
  <c r="T15" i="56"/>
  <c r="U15" i="56"/>
  <c r="T27" i="56"/>
  <c r="U27" i="56"/>
  <c r="Y17" i="56"/>
  <c r="T53" i="56"/>
  <c r="U53" i="56"/>
  <c r="Y54" i="56"/>
  <c r="Y11" i="56"/>
  <c r="T11" i="56"/>
  <c r="U11" i="56"/>
  <c r="J11" i="56"/>
  <c r="K11" i="56"/>
  <c r="P11" i="56"/>
  <c r="T23" i="56"/>
  <c r="U23" i="56"/>
  <c r="J23" i="56"/>
  <c r="P23" i="56"/>
  <c r="Y23" i="56"/>
  <c r="K23" i="56"/>
  <c r="Y36" i="56"/>
  <c r="Y45" i="56"/>
  <c r="P21" i="56"/>
  <c r="K21" i="56"/>
  <c r="Y21" i="56"/>
  <c r="T21" i="56"/>
  <c r="U21" i="56"/>
  <c r="J21" i="56"/>
  <c r="J6" i="56"/>
  <c r="Y6" i="56"/>
  <c r="K6" i="56"/>
  <c r="P6" i="56"/>
  <c r="T6" i="56"/>
  <c r="U6" i="56"/>
  <c r="Y25" i="56"/>
  <c r="J25" i="56"/>
  <c r="T25" i="56"/>
  <c r="U25" i="56"/>
  <c r="K25" i="56"/>
  <c r="P25" i="56"/>
  <c r="Y22" i="56"/>
  <c r="T22" i="56"/>
  <c r="U22" i="56"/>
  <c r="K22" i="56"/>
  <c r="P22" i="56"/>
  <c r="J22" i="56"/>
  <c r="Y32" i="57"/>
  <c r="Y35" i="57"/>
  <c r="Y44" i="57"/>
  <c r="Y55" i="57"/>
  <c r="Y57" i="57"/>
  <c r="Y36" i="57"/>
  <c r="Y43" i="57"/>
  <c r="Y48" i="57"/>
  <c r="Y56" i="57"/>
  <c r="Y61" i="57"/>
  <c r="Y62" i="57"/>
  <c r="Y64" i="57"/>
  <c r="T105" i="57"/>
  <c r="U105" i="57"/>
  <c r="Y12" i="57"/>
  <c r="T33" i="57"/>
  <c r="U33" i="57"/>
  <c r="Y13" i="57"/>
  <c r="Y21" i="57"/>
  <c r="P138" i="57"/>
  <c r="J138" i="57"/>
  <c r="T138" i="57"/>
  <c r="U138" i="57"/>
  <c r="K138" i="57"/>
  <c r="Y10" i="57"/>
  <c r="T34" i="57"/>
  <c r="U34" i="57"/>
  <c r="Y15" i="57"/>
  <c r="T103" i="57"/>
  <c r="U103" i="57"/>
  <c r="Y19" i="57"/>
  <c r="P150" i="57"/>
  <c r="J150" i="57"/>
  <c r="T150" i="57"/>
  <c r="U150" i="57"/>
  <c r="K150" i="57"/>
  <c r="P49" i="57"/>
  <c r="J49" i="57"/>
  <c r="T49" i="57"/>
  <c r="U49" i="57"/>
  <c r="K49" i="57"/>
  <c r="Y27" i="57"/>
  <c r="K68" i="57"/>
  <c r="P68" i="57"/>
  <c r="J68" i="57"/>
  <c r="P85" i="57"/>
  <c r="J85" i="57"/>
  <c r="Y28" i="57"/>
  <c r="T85" i="57"/>
  <c r="U85" i="57"/>
  <c r="K85" i="57"/>
  <c r="T104" i="57"/>
  <c r="U104" i="57"/>
  <c r="T38" i="57"/>
  <c r="U38" i="57"/>
  <c r="T40" i="57"/>
  <c r="U40" i="57"/>
  <c r="T43" i="57"/>
  <c r="U43" i="57"/>
  <c r="T44" i="57"/>
  <c r="U44" i="57"/>
  <c r="T48" i="57"/>
  <c r="U48" i="57"/>
  <c r="T51" i="57"/>
  <c r="U51" i="57"/>
  <c r="T58" i="57"/>
  <c r="U58" i="57"/>
  <c r="T126" i="57"/>
  <c r="U126" i="57"/>
  <c r="T99" i="57"/>
  <c r="U99" i="57"/>
  <c r="T36" i="57"/>
  <c r="U36" i="57"/>
  <c r="T50" i="57"/>
  <c r="U50" i="57"/>
  <c r="T54" i="57"/>
  <c r="U54" i="57"/>
  <c r="T55" i="57"/>
  <c r="U55" i="57"/>
  <c r="T61" i="57"/>
  <c r="U61" i="57"/>
  <c r="T56" i="57"/>
  <c r="U56" i="57"/>
  <c r="T59" i="57"/>
  <c r="U59" i="57"/>
  <c r="Y44" i="59"/>
  <c r="Y49" i="59"/>
  <c r="Y42" i="59"/>
  <c r="Y50" i="59"/>
  <c r="Y65" i="59"/>
  <c r="Y67" i="59"/>
  <c r="Y68" i="59"/>
  <c r="Y6" i="59"/>
  <c r="T87" i="59"/>
  <c r="U87" i="59"/>
  <c r="Y9" i="59"/>
  <c r="T135" i="59"/>
  <c r="U135" i="59"/>
  <c r="T70" i="59"/>
  <c r="U70" i="59"/>
  <c r="Y16" i="59"/>
  <c r="T73" i="59"/>
  <c r="U73" i="59"/>
  <c r="Y26" i="59"/>
  <c r="T137" i="59"/>
  <c r="U137" i="59"/>
  <c r="Y29" i="59"/>
  <c r="T50" i="59"/>
  <c r="U50" i="59"/>
  <c r="Y33" i="59"/>
  <c r="T47" i="59"/>
  <c r="U47" i="59"/>
  <c r="T21" i="59"/>
  <c r="U21" i="59"/>
  <c r="T49" i="59"/>
  <c r="U49" i="59"/>
  <c r="K49" i="59"/>
  <c r="P49" i="59"/>
  <c r="J49" i="59"/>
  <c r="Y7" i="59"/>
  <c r="Y11" i="59"/>
  <c r="T57" i="59"/>
  <c r="U57" i="59"/>
  <c r="T139" i="59"/>
  <c r="U139" i="59"/>
  <c r="T7" i="59"/>
  <c r="U7" i="59"/>
  <c r="T112" i="59"/>
  <c r="U112" i="59"/>
  <c r="Y31" i="59"/>
  <c r="T131" i="59"/>
  <c r="U131" i="59"/>
  <c r="Y8" i="59"/>
  <c r="T118" i="59"/>
  <c r="U118" i="59"/>
  <c r="T117" i="59"/>
  <c r="U117" i="59"/>
  <c r="T60" i="59"/>
  <c r="U60" i="59"/>
  <c r="T100" i="59"/>
  <c r="U100" i="59"/>
  <c r="T92" i="59"/>
  <c r="U92" i="59"/>
  <c r="T123" i="59"/>
  <c r="U123" i="59"/>
  <c r="T24" i="59"/>
  <c r="U24" i="59"/>
  <c r="T30" i="59"/>
  <c r="U30" i="59"/>
  <c r="T36" i="59"/>
  <c r="U36" i="59"/>
  <c r="T39" i="59"/>
  <c r="U39" i="59"/>
  <c r="T42" i="59"/>
  <c r="U42" i="59"/>
  <c r="T43" i="59"/>
  <c r="U43" i="59"/>
  <c r="T29" i="59"/>
  <c r="U29" i="59"/>
  <c r="T31" i="59"/>
  <c r="U31" i="59"/>
  <c r="T35" i="59"/>
  <c r="U35" i="59"/>
  <c r="T41" i="59"/>
  <c r="U41" i="59"/>
  <c r="T46" i="59"/>
  <c r="U46" i="59"/>
  <c r="T51" i="59"/>
  <c r="U51" i="59"/>
  <c r="Y53" i="57"/>
  <c r="Y8" i="57"/>
  <c r="T19" i="57"/>
  <c r="U19" i="57"/>
  <c r="P31" i="57"/>
  <c r="P12" i="57"/>
  <c r="T8" i="57"/>
  <c r="U8" i="57"/>
  <c r="K27" i="57"/>
  <c r="J27" i="57"/>
  <c r="T26" i="57"/>
  <c r="U26" i="57"/>
  <c r="P26" i="57"/>
  <c r="T42" i="57"/>
  <c r="U42" i="57"/>
  <c r="Y16" i="57"/>
  <c r="Y41" i="57"/>
  <c r="Y37" i="57"/>
  <c r="Y51" i="57"/>
  <c r="T57" i="57"/>
  <c r="U57" i="57"/>
  <c r="P32" i="57"/>
  <c r="T32" i="57"/>
  <c r="U32" i="57"/>
  <c r="P20" i="57"/>
  <c r="Y17" i="57"/>
  <c r="K20" i="57"/>
  <c r="J20" i="57"/>
  <c r="T20" i="57"/>
  <c r="U20" i="57"/>
  <c r="P7" i="57"/>
  <c r="K7" i="57"/>
  <c r="Y7" i="57"/>
  <c r="J7" i="57"/>
  <c r="T7" i="57"/>
  <c r="U7" i="57"/>
  <c r="K25" i="57"/>
  <c r="J25" i="57"/>
  <c r="Y22" i="57"/>
  <c r="T25" i="57"/>
  <c r="U25" i="57"/>
  <c r="P25" i="57"/>
  <c r="Y6" i="57"/>
  <c r="K6" i="57"/>
  <c r="J6" i="57"/>
  <c r="T6" i="57"/>
  <c r="U6" i="57"/>
  <c r="P6" i="57"/>
  <c r="T23" i="57"/>
  <c r="U23" i="57"/>
  <c r="P23" i="57"/>
  <c r="Y20" i="57"/>
  <c r="K23" i="57"/>
  <c r="J23" i="57"/>
  <c r="Y26" i="57"/>
  <c r="K30" i="57"/>
  <c r="J30" i="57"/>
  <c r="T30" i="57"/>
  <c r="U30" i="57"/>
  <c r="P30" i="57"/>
  <c r="T28" i="57"/>
  <c r="U28" i="57"/>
  <c r="P28" i="57"/>
  <c r="K28" i="57"/>
  <c r="J28" i="57"/>
  <c r="Y24" i="57"/>
  <c r="K10" i="57"/>
  <c r="P10" i="57"/>
  <c r="Y9" i="57"/>
  <c r="J10" i="57"/>
  <c r="T10" i="57"/>
  <c r="U10" i="57"/>
  <c r="K5" i="57"/>
  <c r="P5" i="57"/>
  <c r="J5" i="57"/>
  <c r="Y5" i="57"/>
  <c r="T5" i="57"/>
  <c r="U5" i="57"/>
  <c r="K11" i="57"/>
  <c r="P11" i="57"/>
  <c r="J11" i="57"/>
  <c r="T11" i="57"/>
  <c r="U11" i="57"/>
  <c r="K14" i="57"/>
  <c r="J14" i="57"/>
  <c r="T14" i="57"/>
  <c r="U14" i="57"/>
  <c r="K34" i="57"/>
  <c r="J34" i="57"/>
  <c r="P34" i="57"/>
  <c r="K29" i="57"/>
  <c r="P29" i="57"/>
  <c r="J29" i="57"/>
  <c r="T29" i="57"/>
  <c r="U29" i="57"/>
  <c r="K22" i="57"/>
  <c r="J22" i="57"/>
  <c r="T22" i="57"/>
  <c r="U22" i="57"/>
  <c r="K15" i="57"/>
  <c r="P15" i="57"/>
  <c r="T15" i="57"/>
  <c r="U15" i="57"/>
  <c r="T27" i="57"/>
  <c r="U27" i="57"/>
  <c r="Y58" i="57"/>
  <c r="P13" i="57"/>
  <c r="K24" i="57"/>
  <c r="J24" i="57"/>
  <c r="T24" i="57"/>
  <c r="U24" i="57"/>
  <c r="K9" i="57"/>
  <c r="P9" i="57"/>
  <c r="T9" i="57"/>
  <c r="U9" i="57"/>
  <c r="P16" i="57"/>
  <c r="J13" i="57"/>
  <c r="J33" i="57"/>
  <c r="P33" i="57"/>
  <c r="P27" i="57"/>
  <c r="T18" i="57"/>
  <c r="U18" i="57"/>
  <c r="J18" i="57"/>
  <c r="P18" i="57"/>
  <c r="K16" i="57"/>
  <c r="T16" i="57"/>
  <c r="U16" i="57"/>
  <c r="K21" i="57"/>
  <c r="P21" i="57"/>
  <c r="J21" i="57"/>
  <c r="T21" i="57"/>
  <c r="U21" i="57"/>
  <c r="K17" i="57"/>
  <c r="P17" i="57"/>
  <c r="J17" i="57"/>
  <c r="T17" i="57"/>
  <c r="U17" i="57"/>
  <c r="P22" i="57"/>
  <c r="P14" i="57"/>
  <c r="T13" i="57"/>
  <c r="U13" i="57"/>
  <c r="K13" i="57"/>
  <c r="Y9" i="60"/>
  <c r="Y24" i="60"/>
  <c r="Y28" i="60"/>
  <c r="Y58" i="60"/>
  <c r="U126" i="60"/>
  <c r="Y65" i="60"/>
  <c r="Y74" i="60"/>
  <c r="U28" i="60"/>
  <c r="Y31" i="60"/>
  <c r="Y73" i="60"/>
  <c r="Y56" i="60"/>
  <c r="Y66" i="60"/>
  <c r="Y71" i="60"/>
  <c r="T24" i="60"/>
  <c r="K24" i="60"/>
  <c r="P24" i="60"/>
  <c r="J24" i="60"/>
  <c r="P132" i="60"/>
  <c r="J132" i="60"/>
  <c r="T132" i="60"/>
  <c r="U132" i="60"/>
  <c r="K132" i="60"/>
  <c r="J148" i="60"/>
  <c r="Y6" i="60"/>
  <c r="K148" i="60"/>
  <c r="P20" i="60"/>
  <c r="J20" i="60"/>
  <c r="Y15" i="60"/>
  <c r="T20" i="60"/>
  <c r="U20" i="60"/>
  <c r="K20" i="60"/>
  <c r="Y18" i="60"/>
  <c r="K117" i="60"/>
  <c r="P117" i="60"/>
  <c r="J117" i="60"/>
  <c r="P129" i="60"/>
  <c r="P62" i="60"/>
  <c r="T30" i="60"/>
  <c r="U30" i="60"/>
  <c r="T34" i="60"/>
  <c r="U34" i="60"/>
  <c r="U24" i="60"/>
  <c r="T48" i="60"/>
  <c r="U48" i="60"/>
  <c r="T50" i="60"/>
  <c r="U50" i="60"/>
  <c r="T57" i="60"/>
  <c r="U57" i="60"/>
  <c r="T129" i="60"/>
  <c r="U129" i="60"/>
  <c r="T26" i="60"/>
  <c r="U26" i="60"/>
  <c r="T32" i="60"/>
  <c r="U32" i="60"/>
  <c r="T35" i="60"/>
  <c r="T49" i="60"/>
  <c r="U49" i="60"/>
  <c r="T54" i="60"/>
  <c r="T56" i="60"/>
  <c r="U56" i="60"/>
  <c r="T67" i="60"/>
  <c r="U67" i="60"/>
  <c r="T74" i="60"/>
  <c r="U74" i="60"/>
  <c r="T76" i="60"/>
  <c r="U76" i="60"/>
  <c r="Y60" i="59"/>
  <c r="Y38" i="59"/>
  <c r="Y52" i="59"/>
  <c r="Y23" i="59"/>
  <c r="Y24" i="59"/>
  <c r="Y30" i="59"/>
  <c r="P9" i="59"/>
  <c r="Y19" i="59"/>
  <c r="P15" i="59"/>
  <c r="Y20" i="59"/>
  <c r="Y48" i="59"/>
  <c r="T27" i="59"/>
  <c r="U27" i="59"/>
  <c r="Y28" i="59"/>
  <c r="Y73" i="59"/>
  <c r="Y14" i="59"/>
  <c r="Y22" i="59"/>
  <c r="P16" i="59"/>
  <c r="Y15" i="59"/>
  <c r="Y43" i="59"/>
  <c r="K17" i="59"/>
  <c r="P17" i="59"/>
  <c r="J17" i="59"/>
  <c r="K18" i="59"/>
  <c r="J18" i="59"/>
  <c r="T18" i="59"/>
  <c r="U18" i="59"/>
  <c r="P18" i="59"/>
  <c r="J11" i="59"/>
  <c r="K11" i="59"/>
  <c r="P11" i="59"/>
  <c r="J19" i="59"/>
  <c r="K19" i="59"/>
  <c r="J10" i="59"/>
  <c r="K10" i="59"/>
  <c r="K12" i="59"/>
  <c r="J12" i="59"/>
  <c r="P12" i="59"/>
  <c r="J14" i="59"/>
  <c r="K14" i="59"/>
  <c r="P14" i="59"/>
  <c r="K6" i="59"/>
  <c r="P6" i="59"/>
  <c r="J6" i="59"/>
  <c r="T6" i="59"/>
  <c r="U6" i="59"/>
  <c r="J7" i="59"/>
  <c r="K7" i="59"/>
  <c r="J13" i="59"/>
  <c r="P13" i="59"/>
  <c r="K16" i="59"/>
  <c r="J16" i="59"/>
  <c r="K13" i="59"/>
  <c r="P19" i="59"/>
  <c r="P10" i="59"/>
  <c r="P7" i="59"/>
  <c r="P8" i="59"/>
  <c r="Y17" i="59"/>
  <c r="P5" i="59"/>
  <c r="U35" i="60"/>
  <c r="U54" i="60"/>
  <c r="T33" i="61"/>
  <c r="U33" i="61"/>
  <c r="Y29" i="61"/>
  <c r="Y36" i="61"/>
  <c r="Y61" i="61"/>
  <c r="Y92" i="61"/>
  <c r="Y54" i="61"/>
  <c r="Y35" i="61"/>
  <c r="Y41" i="61"/>
  <c r="Y88" i="61"/>
  <c r="Y83" i="61"/>
  <c r="Y31" i="61"/>
  <c r="Y38" i="61"/>
  <c r="Y56" i="61"/>
  <c r="Y74" i="61"/>
  <c r="Y93" i="61"/>
  <c r="Y97" i="61"/>
  <c r="T35" i="61"/>
  <c r="U35" i="61"/>
  <c r="Y27" i="61"/>
  <c r="J57" i="61"/>
  <c r="K57" i="61"/>
  <c r="K60" i="61"/>
  <c r="J60" i="61"/>
  <c r="J46" i="61"/>
  <c r="K46" i="61"/>
  <c r="J132" i="61"/>
  <c r="K132" i="61"/>
  <c r="K32" i="61"/>
  <c r="J32" i="61"/>
  <c r="K112" i="61"/>
  <c r="J112" i="61"/>
  <c r="K31" i="61"/>
  <c r="J31" i="61"/>
  <c r="K51" i="61"/>
  <c r="J51" i="61"/>
  <c r="T34" i="61"/>
  <c r="U34" i="61"/>
  <c r="Y47" i="60"/>
  <c r="Y75" i="60"/>
  <c r="Y48" i="60"/>
  <c r="T44" i="60"/>
  <c r="U44" i="60"/>
  <c r="T36" i="60"/>
  <c r="U36" i="60"/>
  <c r="Y7" i="60"/>
  <c r="Y54" i="60"/>
  <c r="J10" i="60"/>
  <c r="T107" i="60"/>
  <c r="U107" i="60"/>
  <c r="T73" i="60"/>
  <c r="U73" i="60"/>
  <c r="T130" i="60"/>
  <c r="U130" i="60"/>
  <c r="Y36" i="60"/>
  <c r="T65" i="60"/>
  <c r="U65" i="60"/>
  <c r="T102" i="60"/>
  <c r="U102" i="60"/>
  <c r="T106" i="60"/>
  <c r="U106" i="60"/>
  <c r="T115" i="60"/>
  <c r="U115" i="60"/>
  <c r="T69" i="60"/>
  <c r="U69" i="60"/>
  <c r="T123" i="60"/>
  <c r="U123" i="60"/>
  <c r="Y67" i="60"/>
  <c r="Y16" i="60"/>
  <c r="K27" i="60"/>
  <c r="P27" i="60"/>
  <c r="T12" i="60"/>
  <c r="U12" i="60"/>
  <c r="Y17" i="60"/>
  <c r="K5" i="60"/>
  <c r="T5" i="60"/>
  <c r="U5" i="60"/>
  <c r="P5" i="60"/>
  <c r="Y26" i="60"/>
  <c r="J11" i="60"/>
  <c r="T11" i="60"/>
  <c r="U11" i="60"/>
  <c r="K11" i="60"/>
  <c r="P11" i="60"/>
  <c r="T64" i="60"/>
  <c r="U64" i="60"/>
  <c r="T55" i="60"/>
  <c r="U55" i="60"/>
  <c r="T39" i="60"/>
  <c r="U39" i="60"/>
  <c r="T41" i="60"/>
  <c r="U41" i="60"/>
  <c r="Y20" i="60"/>
  <c r="Y5" i="60"/>
  <c r="T33" i="60"/>
  <c r="U33" i="60"/>
  <c r="Y34" i="60"/>
  <c r="T104" i="60"/>
  <c r="U104" i="60"/>
  <c r="T40" i="60"/>
  <c r="U40" i="60"/>
  <c r="T131" i="60"/>
  <c r="U131" i="60"/>
  <c r="T90" i="60"/>
  <c r="U90" i="60"/>
  <c r="T138" i="60"/>
  <c r="U138" i="60"/>
  <c r="T141" i="60"/>
  <c r="U141" i="60"/>
  <c r="T118" i="60"/>
  <c r="U118" i="60"/>
  <c r="P6" i="60"/>
  <c r="J22" i="60"/>
  <c r="T22" i="60"/>
  <c r="U22" i="60"/>
  <c r="P22" i="60"/>
  <c r="K22" i="60"/>
  <c r="K21" i="60"/>
  <c r="J21" i="60"/>
  <c r="T21" i="60"/>
  <c r="U21" i="60"/>
  <c r="K15" i="60"/>
  <c r="J15" i="60"/>
  <c r="P15" i="60"/>
  <c r="T17" i="60"/>
  <c r="U17" i="60"/>
  <c r="J17" i="60"/>
  <c r="K17" i="60"/>
  <c r="P17" i="60"/>
  <c r="K14" i="60"/>
  <c r="J14" i="60"/>
  <c r="T14" i="60"/>
  <c r="U14" i="60"/>
  <c r="P14" i="60"/>
  <c r="J9" i="60"/>
  <c r="K9" i="60"/>
  <c r="P9" i="60"/>
  <c r="T9" i="60"/>
  <c r="U9" i="60"/>
  <c r="J13" i="60"/>
  <c r="K13" i="60"/>
  <c r="P13" i="60"/>
  <c r="K16" i="60"/>
  <c r="J16" i="60"/>
  <c r="P16" i="60"/>
  <c r="T19" i="60"/>
  <c r="U19" i="60"/>
  <c r="P19" i="60"/>
  <c r="J18" i="60"/>
  <c r="T18" i="60"/>
  <c r="U18" i="60"/>
  <c r="Y33" i="60"/>
  <c r="P18" i="60"/>
  <c r="K18" i="60"/>
  <c r="Y55" i="60"/>
  <c r="J5" i="60"/>
  <c r="P10" i="60"/>
  <c r="T27" i="60"/>
  <c r="U27" i="60"/>
  <c r="T15" i="60"/>
  <c r="U15" i="60"/>
  <c r="J12" i="60"/>
  <c r="T16" i="60"/>
  <c r="U16" i="60"/>
  <c r="T45" i="60"/>
  <c r="U45" i="60"/>
  <c r="T46" i="60"/>
  <c r="U46" i="60"/>
  <c r="T47" i="60"/>
  <c r="U47" i="60"/>
  <c r="T13" i="60"/>
  <c r="U13" i="60"/>
  <c r="T71" i="60"/>
  <c r="U71" i="60"/>
  <c r="T105" i="60"/>
  <c r="U105" i="60"/>
  <c r="T25" i="60"/>
  <c r="U25" i="60"/>
  <c r="T10" i="60"/>
  <c r="U10" i="60"/>
  <c r="K19" i="60"/>
  <c r="J19" i="60"/>
  <c r="T7" i="60"/>
  <c r="U7" i="60"/>
  <c r="J7" i="60"/>
  <c r="P7" i="60"/>
  <c r="P21" i="60"/>
  <c r="K12" i="60"/>
  <c r="P12" i="60"/>
  <c r="T94" i="60"/>
  <c r="U94" i="60"/>
  <c r="T75" i="60"/>
  <c r="U75" i="60"/>
  <c r="T96" i="60"/>
  <c r="U96" i="60"/>
  <c r="T85" i="60"/>
  <c r="U85" i="60"/>
  <c r="T81" i="60"/>
  <c r="U81" i="60"/>
  <c r="T97" i="60"/>
  <c r="U97" i="60"/>
  <c r="T42" i="60"/>
  <c r="U42" i="60"/>
  <c r="T51" i="60"/>
  <c r="U51" i="60"/>
  <c r="T52" i="60"/>
  <c r="U52" i="60"/>
  <c r="T63" i="60"/>
  <c r="U63" i="60"/>
  <c r="T83" i="60"/>
  <c r="U83" i="60"/>
  <c r="T95" i="60"/>
  <c r="U95" i="60"/>
  <c r="T98" i="60"/>
  <c r="U98" i="60"/>
  <c r="T100" i="60"/>
  <c r="U100" i="60"/>
  <c r="T77" i="60"/>
  <c r="U77" i="60"/>
  <c r="T80" i="60"/>
  <c r="U80" i="60"/>
  <c r="Y64" i="60"/>
  <c r="Y81" i="60"/>
  <c r="Y85" i="60"/>
  <c r="T91" i="60"/>
  <c r="U91" i="60"/>
  <c r="Y82" i="60"/>
  <c r="Y53" i="61"/>
  <c r="Y81" i="61"/>
  <c r="T10" i="61"/>
  <c r="U10" i="61"/>
  <c r="K8" i="61"/>
  <c r="T12" i="61"/>
  <c r="U12" i="61"/>
  <c r="Y73" i="61"/>
  <c r="Y48" i="61"/>
  <c r="Y64" i="61"/>
  <c r="Y62" i="61"/>
  <c r="P19" i="61"/>
  <c r="Y16" i="61"/>
  <c r="T6" i="61"/>
  <c r="U6" i="61"/>
  <c r="T5" i="61"/>
  <c r="U5" i="61"/>
  <c r="P26" i="61"/>
  <c r="T11" i="61"/>
  <c r="U11" i="61"/>
  <c r="J13" i="61"/>
  <c r="T25" i="61"/>
  <c r="U25" i="61"/>
  <c r="J21" i="61"/>
  <c r="P21" i="61"/>
  <c r="K20" i="61"/>
  <c r="T18" i="61"/>
  <c r="U18" i="61"/>
  <c r="P20" i="61"/>
  <c r="J20" i="61"/>
  <c r="Y5" i="61"/>
  <c r="J16" i="61"/>
  <c r="P16" i="61"/>
  <c r="Y24" i="61"/>
  <c r="K16" i="61"/>
  <c r="T16" i="61"/>
  <c r="U16" i="61"/>
  <c r="K24" i="61"/>
  <c r="P24" i="61"/>
  <c r="J24" i="61"/>
  <c r="P15" i="61"/>
  <c r="J15" i="61"/>
  <c r="T13" i="61"/>
  <c r="U13" i="61"/>
  <c r="K15" i="61"/>
  <c r="P23" i="61"/>
  <c r="Y22" i="61"/>
  <c r="T26" i="61"/>
  <c r="U26" i="61"/>
  <c r="T17" i="61"/>
  <c r="U17" i="61"/>
  <c r="Y20" i="61"/>
  <c r="P18" i="61"/>
  <c r="P22" i="61"/>
  <c r="J22" i="61"/>
  <c r="Y17" i="61"/>
  <c r="P7" i="61"/>
  <c r="J7" i="61"/>
  <c r="T8" i="61"/>
  <c r="U8" i="61"/>
  <c r="Y9" i="61"/>
  <c r="K14" i="61"/>
  <c r="T21" i="61"/>
  <c r="U21" i="61"/>
  <c r="P14" i="61"/>
  <c r="J14" i="61"/>
  <c r="Y8" i="61"/>
  <c r="T22" i="61"/>
  <c r="U22" i="61"/>
  <c r="J17" i="61"/>
  <c r="P17" i="61"/>
  <c r="K17" i="61"/>
  <c r="P10" i="61"/>
  <c r="T24" i="61"/>
  <c r="U24" i="61"/>
  <c r="J10" i="61"/>
  <c r="K10" i="61"/>
  <c r="P9" i="61"/>
  <c r="T7" i="61"/>
  <c r="U7" i="61"/>
  <c r="J9" i="61"/>
  <c r="K9" i="61"/>
  <c r="Y11" i="61"/>
  <c r="T9" i="61"/>
  <c r="U9" i="61"/>
  <c r="K11" i="61"/>
  <c r="P11" i="61"/>
  <c r="J11" i="61"/>
  <c r="P12" i="61"/>
  <c r="T15" i="61"/>
  <c r="U15" i="61"/>
  <c r="J12" i="61"/>
  <c r="Y6" i="61"/>
  <c r="K12" i="61"/>
  <c r="P8" i="61"/>
  <c r="T14" i="61"/>
  <c r="U14" i="61"/>
  <c r="Y7" i="61"/>
  <c r="P5" i="61"/>
  <c r="T20" i="61"/>
  <c r="U20" i="61"/>
  <c r="P25" i="61"/>
  <c r="P6" i="61"/>
  <c r="K7" i="61"/>
  <c r="K21" i="61"/>
  <c r="K13" i="61"/>
  <c r="K19" i="61"/>
  <c r="K22" i="61"/>
  <c r="K26" i="61"/>
  <c r="J18" i="61"/>
  <c r="K23" i="61"/>
  <c r="K18" i="61"/>
  <c r="T23" i="61"/>
  <c r="U23" i="61"/>
  <c r="J23" i="61"/>
  <c r="Y19" i="61"/>
  <c r="J19" i="61"/>
  <c r="T19" i="61"/>
  <c r="U19" i="61"/>
  <c r="J26" i="61"/>
  <c r="P13" i="61"/>
  <c r="T28" i="61"/>
  <c r="U28" i="61"/>
  <c r="Y65" i="61"/>
  <c r="Y66" i="61"/>
  <c r="U34" i="62"/>
  <c r="T129" i="62"/>
  <c r="U129" i="62"/>
  <c r="T73" i="62"/>
  <c r="U73" i="62"/>
  <c r="T108" i="62"/>
  <c r="U108" i="62"/>
  <c r="T166" i="62"/>
  <c r="U166" i="62"/>
  <c r="T11" i="62"/>
  <c r="U11" i="62"/>
  <c r="T80" i="62"/>
  <c r="U80" i="62"/>
  <c r="T83" i="62"/>
  <c r="U83" i="62"/>
  <c r="T122" i="62"/>
  <c r="U122" i="62"/>
  <c r="T74" i="62"/>
  <c r="U74" i="62"/>
  <c r="T142" i="62"/>
  <c r="U142" i="62"/>
  <c r="T82" i="62"/>
  <c r="U82" i="62"/>
  <c r="T43" i="62"/>
  <c r="U43" i="62"/>
  <c r="T157" i="62"/>
  <c r="U157" i="62"/>
  <c r="T120" i="62"/>
  <c r="U120" i="62"/>
  <c r="T62" i="62"/>
  <c r="U62" i="62"/>
  <c r="T46" i="62"/>
  <c r="U46" i="62"/>
  <c r="T136" i="62"/>
  <c r="U136" i="62"/>
  <c r="T19" i="62"/>
  <c r="U19" i="62"/>
  <c r="T133" i="62"/>
  <c r="U133" i="62"/>
  <c r="T105" i="62"/>
  <c r="U105" i="62"/>
  <c r="T150" i="62"/>
  <c r="U150" i="62"/>
  <c r="T64" i="62"/>
  <c r="U64" i="62"/>
  <c r="T130" i="62"/>
  <c r="U130" i="62"/>
  <c r="T47" i="62"/>
  <c r="U47" i="62"/>
  <c r="T158" i="62"/>
  <c r="U158" i="62"/>
  <c r="T110" i="62"/>
  <c r="U110" i="62"/>
  <c r="T114" i="62"/>
  <c r="U114" i="62"/>
  <c r="T86" i="62"/>
  <c r="U86" i="62"/>
  <c r="T26" i="62"/>
  <c r="U26" i="62"/>
  <c r="T143" i="62"/>
  <c r="U143" i="62"/>
  <c r="T75" i="62"/>
  <c r="U75" i="62"/>
  <c r="T66" i="62"/>
  <c r="U66" i="62"/>
  <c r="T72" i="62"/>
  <c r="U72" i="62"/>
  <c r="T35" i="62"/>
  <c r="U35" i="62"/>
  <c r="T128" i="62"/>
  <c r="U128" i="62"/>
  <c r="P136" i="62"/>
  <c r="T146" i="62"/>
  <c r="U146" i="62"/>
  <c r="P53" i="62"/>
  <c r="P19" i="62"/>
  <c r="T77" i="62"/>
  <c r="U77" i="62"/>
  <c r="P90" i="62"/>
  <c r="P17" i="62"/>
  <c r="T127" i="62"/>
  <c r="U127" i="62"/>
  <c r="P65" i="62"/>
  <c r="P10" i="62"/>
  <c r="P154" i="62"/>
  <c r="P22" i="62"/>
  <c r="T159" i="62"/>
  <c r="U159" i="62"/>
  <c r="P85" i="62"/>
  <c r="T45" i="62"/>
  <c r="U45" i="62"/>
  <c r="P7" i="62"/>
  <c r="P68" i="62"/>
  <c r="T51" i="62"/>
  <c r="U51" i="62"/>
  <c r="P142" i="62"/>
  <c r="P50" i="62"/>
  <c r="T54" i="62"/>
  <c r="U54" i="62"/>
  <c r="T91" i="62"/>
  <c r="U91" i="62"/>
  <c r="P86" i="62"/>
  <c r="P139" i="62"/>
  <c r="P137" i="62"/>
  <c r="P44" i="62"/>
  <c r="P147" i="62"/>
  <c r="T21" i="62"/>
  <c r="U21" i="62"/>
  <c r="T95" i="62"/>
  <c r="U95" i="62"/>
  <c r="T117" i="62"/>
  <c r="U117" i="62"/>
  <c r="T33" i="62"/>
  <c r="U33" i="62"/>
  <c r="T115" i="62"/>
  <c r="U115" i="62"/>
  <c r="T138" i="62"/>
  <c r="U138" i="62"/>
  <c r="T140" i="62"/>
  <c r="U140" i="62"/>
  <c r="T147" i="62"/>
  <c r="U147" i="62"/>
  <c r="T18" i="62"/>
  <c r="U18" i="62"/>
  <c r="T152" i="62"/>
  <c r="U152" i="62"/>
  <c r="T119" i="62"/>
  <c r="U119" i="62"/>
  <c r="T124" i="62"/>
  <c r="U124" i="62"/>
  <c r="T134" i="62"/>
  <c r="U134" i="62"/>
  <c r="T132" i="62"/>
  <c r="U132" i="62"/>
  <c r="T42" i="62"/>
  <c r="U42" i="62"/>
  <c r="T59" i="62"/>
  <c r="U59" i="62"/>
  <c r="P11" i="62"/>
  <c r="P8" i="62"/>
  <c r="T6" i="62"/>
  <c r="U6" i="62"/>
  <c r="T93" i="62"/>
  <c r="U93" i="62"/>
  <c r="T5" i="62"/>
  <c r="U5" i="62"/>
  <c r="P9" i="62"/>
  <c r="K10" i="62"/>
  <c r="J13" i="62"/>
  <c r="T15" i="62"/>
  <c r="U15" i="62"/>
  <c r="J7" i="62"/>
  <c r="J9" i="62"/>
  <c r="K9" i="62"/>
  <c r="J12" i="62"/>
  <c r="T9" i="62"/>
  <c r="U9" i="62"/>
  <c r="K14" i="62"/>
  <c r="J14" i="62"/>
  <c r="T16" i="62"/>
  <c r="U16" i="62"/>
  <c r="K11" i="62"/>
  <c r="P14" i="62"/>
  <c r="K12" i="62"/>
  <c r="J15" i="62"/>
  <c r="K6" i="62"/>
  <c r="T7" i="62"/>
  <c r="U7" i="62"/>
  <c r="P13" i="62"/>
  <c r="J6" i="62"/>
  <c r="P15" i="62"/>
  <c r="P5" i="62"/>
  <c r="K5" i="62"/>
  <c r="T12" i="62"/>
  <c r="U12" i="62"/>
  <c r="K7" i="62"/>
  <c r="K15" i="62"/>
  <c r="K13" i="62"/>
  <c r="J10" i="62"/>
  <c r="P6" i="62"/>
  <c r="T13" i="62"/>
  <c r="U13" i="62"/>
  <c r="P17" i="63"/>
  <c r="T22" i="63"/>
  <c r="U22" i="63"/>
  <c r="P22" i="63"/>
  <c r="K6" i="63"/>
  <c r="K7" i="63"/>
  <c r="T29" i="63"/>
  <c r="U29" i="63"/>
  <c r="P29" i="63"/>
  <c r="K29" i="63"/>
  <c r="J29" i="63"/>
  <c r="T20" i="63"/>
  <c r="U20" i="63"/>
  <c r="P20" i="63"/>
  <c r="K20" i="63"/>
  <c r="J20" i="63"/>
  <c r="T21" i="63"/>
  <c r="U21" i="63"/>
  <c r="P21" i="63"/>
  <c r="J21" i="63"/>
  <c r="K28" i="63"/>
  <c r="J23" i="63"/>
  <c r="P23" i="63"/>
  <c r="K18" i="63"/>
  <c r="P28" i="63"/>
  <c r="J6" i="63"/>
  <c r="J22" i="63"/>
  <c r="K10" i="63"/>
  <c r="K15" i="63"/>
  <c r="K8" i="63"/>
  <c r="J8" i="63"/>
  <c r="J28" i="63"/>
  <c r="P27" i="63"/>
  <c r="P6" i="63"/>
  <c r="K23" i="63"/>
  <c r="K21" i="63"/>
  <c r="P15" i="63"/>
  <c r="J15" i="63"/>
  <c r="K14" i="63"/>
  <c r="P14" i="63"/>
  <c r="J14" i="63"/>
  <c r="P7" i="63"/>
  <c r="J7" i="63"/>
  <c r="P8" i="63"/>
  <c r="J26" i="63"/>
  <c r="K26" i="63"/>
  <c r="P26" i="63"/>
  <c r="J10" i="63"/>
  <c r="P10" i="63"/>
  <c r="K11" i="63"/>
  <c r="P11" i="63"/>
  <c r="J11" i="63"/>
  <c r="K22" i="63"/>
  <c r="J27" i="63"/>
  <c r="K27" i="63"/>
  <c r="J12" i="63"/>
  <c r="K12" i="63"/>
  <c r="P12" i="63"/>
  <c r="P18" i="63"/>
  <c r="J18" i="63"/>
  <c r="T62" i="63"/>
  <c r="U62" i="63"/>
  <c r="K62" i="63"/>
  <c r="T16" i="63"/>
  <c r="U16" i="63"/>
  <c r="K16" i="63"/>
  <c r="K13" i="63"/>
  <c r="T13" i="63"/>
  <c r="U13" i="63"/>
  <c r="J62" i="63"/>
  <c r="T30" i="63"/>
  <c r="U30" i="63"/>
  <c r="K30" i="63"/>
  <c r="J16" i="63"/>
  <c r="J13" i="63"/>
  <c r="K94" i="63"/>
  <c r="T94" i="63"/>
  <c r="U94" i="63"/>
  <c r="T169" i="63"/>
  <c r="U169" i="63"/>
  <c r="K169" i="63"/>
  <c r="K24" i="63"/>
  <c r="T24" i="63"/>
  <c r="U24" i="63"/>
  <c r="P30" i="63"/>
  <c r="J169" i="63"/>
  <c r="T17" i="63"/>
  <c r="U17" i="63"/>
  <c r="K17" i="63"/>
  <c r="J24" i="63"/>
  <c r="K118" i="63"/>
  <c r="T118" i="63"/>
  <c r="U118" i="63"/>
  <c r="P94" i="63"/>
  <c r="T9" i="63"/>
  <c r="U9" i="63"/>
  <c r="G9" i="63"/>
  <c r="W127" i="64"/>
  <c r="W154" i="64"/>
  <c r="W155" i="64"/>
  <c r="W168" i="64"/>
  <c r="W169" i="64"/>
  <c r="W46" i="64"/>
  <c r="W65" i="64"/>
  <c r="W75" i="64"/>
  <c r="W78" i="64"/>
  <c r="W89" i="64"/>
  <c r="W94" i="64"/>
  <c r="W106" i="64"/>
  <c r="W111" i="64"/>
  <c r="W124" i="64"/>
  <c r="W30" i="64"/>
  <c r="W126" i="64"/>
  <c r="W133" i="64"/>
  <c r="W135" i="64"/>
  <c r="W139" i="64"/>
  <c r="W143" i="64"/>
  <c r="W156" i="64"/>
  <c r="W172" i="64"/>
  <c r="W36" i="64"/>
  <c r="W34" i="64"/>
  <c r="W57" i="64"/>
  <c r="W110" i="64"/>
  <c r="W146" i="64"/>
  <c r="W164" i="64"/>
  <c r="W171" i="64"/>
  <c r="I27" i="64"/>
  <c r="I11" i="64"/>
  <c r="K11" i="64"/>
  <c r="I22" i="64"/>
  <c r="K22" i="64"/>
  <c r="L80" i="64"/>
  <c r="V80" i="64"/>
  <c r="M80" i="64"/>
  <c r="L145" i="64"/>
  <c r="V145" i="64"/>
  <c r="M145" i="64"/>
  <c r="R39" i="64"/>
  <c r="L39" i="64"/>
  <c r="V39" i="64"/>
  <c r="W39" i="64"/>
  <c r="M39" i="64"/>
  <c r="V44" i="64"/>
  <c r="W44" i="64"/>
  <c r="M44" i="64"/>
  <c r="R44" i="64"/>
  <c r="L44" i="64"/>
  <c r="V51" i="64"/>
  <c r="W69" i="64"/>
  <c r="M51" i="64"/>
  <c r="L51" i="64"/>
  <c r="V47" i="64"/>
  <c r="W47" i="64"/>
  <c r="W60" i="64"/>
  <c r="M47" i="64"/>
  <c r="L47" i="64"/>
  <c r="V49" i="64"/>
  <c r="M49" i="64"/>
  <c r="L49" i="64"/>
  <c r="L27" i="64"/>
  <c r="V27" i="64"/>
  <c r="W27" i="64"/>
  <c r="M27" i="64"/>
  <c r="V153" i="64"/>
  <c r="W119" i="64"/>
  <c r="M153" i="64"/>
  <c r="L153" i="64"/>
  <c r="V103" i="64"/>
  <c r="W103" i="64"/>
  <c r="M103" i="64"/>
  <c r="L103" i="64"/>
  <c r="V31" i="64"/>
  <c r="W31" i="64"/>
  <c r="M31" i="64"/>
  <c r="L31" i="64"/>
  <c r="V13" i="64"/>
  <c r="M13" i="64"/>
  <c r="L13" i="64"/>
  <c r="W149" i="64"/>
  <c r="W150" i="64"/>
  <c r="V24" i="64"/>
  <c r="W24" i="64"/>
  <c r="M24" i="64"/>
  <c r="L24" i="64"/>
  <c r="V128" i="64"/>
  <c r="W37" i="64"/>
  <c r="M128" i="64"/>
  <c r="L128" i="64"/>
  <c r="L79" i="64"/>
  <c r="V79" i="64"/>
  <c r="W79" i="64"/>
  <c r="M79" i="64"/>
  <c r="L151" i="64"/>
  <c r="V151" i="64"/>
  <c r="W151" i="64"/>
  <c r="W76" i="64"/>
  <c r="M151" i="64"/>
  <c r="L29" i="64"/>
  <c r="V29" i="64"/>
  <c r="W29" i="64"/>
  <c r="W83" i="64"/>
  <c r="M29" i="64"/>
  <c r="W128" i="64"/>
  <c r="W153" i="64"/>
  <c r="W145" i="64"/>
  <c r="W80" i="64"/>
  <c r="W51" i="64"/>
  <c r="W13" i="64"/>
  <c r="W49" i="64"/>
  <c r="V104" i="65"/>
  <c r="W104" i="65"/>
  <c r="V30" i="65"/>
  <c r="W30" i="65"/>
  <c r="V143" i="65"/>
  <c r="W143" i="65"/>
  <c r="V176" i="65"/>
  <c r="W176" i="65"/>
  <c r="V145" i="65"/>
  <c r="W145" i="65"/>
  <c r="V34" i="65"/>
  <c r="W34" i="65"/>
  <c r="V31" i="65"/>
  <c r="W31" i="65"/>
  <c r="V81" i="65"/>
  <c r="W81" i="65"/>
  <c r="V83" i="65"/>
  <c r="W83" i="65"/>
  <c r="V163" i="65"/>
  <c r="W163" i="65"/>
  <c r="V53" i="65"/>
  <c r="W53" i="65"/>
  <c r="V119" i="65"/>
  <c r="W119" i="65"/>
  <c r="V82" i="65"/>
  <c r="W82" i="65"/>
  <c r="V80" i="65"/>
  <c r="W80" i="65"/>
  <c r="V55" i="65"/>
  <c r="W55" i="65"/>
  <c r="V99" i="65"/>
  <c r="W99" i="65"/>
  <c r="V64" i="65"/>
  <c r="W64" i="65"/>
  <c r="V38" i="65"/>
  <c r="W38" i="65"/>
  <c r="V102" i="65"/>
  <c r="W102" i="65"/>
  <c r="V144" i="65"/>
  <c r="V95" i="65"/>
  <c r="W95" i="65"/>
  <c r="V137" i="65"/>
  <c r="W137" i="65"/>
  <c r="V169" i="65"/>
  <c r="W169" i="65"/>
  <c r="V101" i="65"/>
  <c r="W101" i="65"/>
  <c r="V42" i="65"/>
  <c r="W42" i="65"/>
  <c r="V74" i="65"/>
  <c r="W74" i="65"/>
  <c r="V130" i="65"/>
  <c r="W130" i="65"/>
  <c r="V117" i="65"/>
  <c r="W117" i="65"/>
  <c r="V116" i="65"/>
  <c r="W116" i="65"/>
  <c r="V177" i="65"/>
  <c r="W177" i="65"/>
  <c r="V149" i="65"/>
  <c r="W149" i="65"/>
  <c r="V172" i="65"/>
  <c r="W172" i="65"/>
  <c r="V173" i="65"/>
  <c r="W173" i="65"/>
  <c r="V61" i="65"/>
  <c r="W61" i="65"/>
  <c r="V92" i="65"/>
  <c r="W92" i="65"/>
  <c r="V161" i="65"/>
  <c r="W161" i="65"/>
  <c r="V67" i="65"/>
  <c r="W67" i="65"/>
  <c r="V41" i="65"/>
  <c r="W41" i="65"/>
  <c r="V152" i="65"/>
  <c r="W152" i="65"/>
  <c r="V87" i="65"/>
  <c r="W87" i="65"/>
  <c r="V115" i="65"/>
  <c r="W115" i="65"/>
  <c r="V134" i="65"/>
  <c r="W134" i="65"/>
  <c r="R40" i="65"/>
  <c r="V171" i="65"/>
  <c r="W171" i="65"/>
  <c r="R147" i="65"/>
  <c r="R63" i="65"/>
  <c r="V174" i="65"/>
  <c r="W174" i="65"/>
  <c r="V37" i="65"/>
  <c r="W37" i="65"/>
  <c r="R68" i="65"/>
  <c r="R50" i="65"/>
  <c r="M109" i="65"/>
  <c r="R109" i="65"/>
  <c r="L109" i="65"/>
  <c r="R133" i="65"/>
  <c r="V58" i="65"/>
  <c r="W58" i="65"/>
  <c r="R72" i="65"/>
  <c r="V44" i="65"/>
  <c r="W44" i="65"/>
  <c r="R36" i="65"/>
  <c r="V140" i="65"/>
  <c r="W140" i="65"/>
  <c r="M114" i="65"/>
  <c r="R114" i="65"/>
  <c r="L114" i="65"/>
  <c r="V159" i="65"/>
  <c r="W159" i="65"/>
  <c r="M74" i="65"/>
  <c r="R74" i="65"/>
  <c r="L74" i="65"/>
  <c r="R105" i="65"/>
  <c r="J73" i="51"/>
  <c r="P73" i="51"/>
  <c r="K73" i="51"/>
  <c r="T73" i="51"/>
  <c r="U73" i="51"/>
  <c r="J26" i="51"/>
  <c r="K26" i="51"/>
  <c r="T26" i="51"/>
  <c r="U26" i="51"/>
  <c r="P26" i="51"/>
  <c r="V17" i="64"/>
  <c r="W17" i="64"/>
  <c r="V6" i="64"/>
  <c r="W6" i="64"/>
  <c r="V12" i="64"/>
  <c r="W12" i="64"/>
  <c r="R14" i="64"/>
  <c r="V14" i="64"/>
  <c r="W14" i="64"/>
  <c r="M14" i="64"/>
  <c r="L14" i="64"/>
  <c r="R8" i="64"/>
  <c r="L8" i="64"/>
  <c r="M8" i="64"/>
  <c r="R15" i="64"/>
  <c r="V15" i="64"/>
  <c r="W15" i="64"/>
  <c r="M15" i="64"/>
  <c r="L15" i="64"/>
  <c r="R18" i="64"/>
  <c r="M18" i="64"/>
  <c r="R10" i="64"/>
  <c r="L10" i="64"/>
  <c r="R16" i="64"/>
  <c r="L16" i="64"/>
  <c r="M10" i="64"/>
  <c r="L21" i="64"/>
  <c r="V21" i="64"/>
  <c r="W21" i="64"/>
  <c r="R23" i="64"/>
  <c r="L23" i="64"/>
  <c r="V23" i="64"/>
  <c r="W23" i="64"/>
  <c r="M16" i="64"/>
  <c r="M23" i="64"/>
  <c r="M19" i="64"/>
  <c r="V19" i="64"/>
  <c r="W19" i="64"/>
  <c r="L19" i="64"/>
  <c r="V18" i="64"/>
  <c r="W18" i="64"/>
  <c r="L18" i="64"/>
  <c r="M20" i="64"/>
  <c r="V20" i="64"/>
  <c r="W20" i="64"/>
  <c r="L20" i="64"/>
  <c r="M21" i="64"/>
  <c r="R21" i="64"/>
  <c r="V7" i="64"/>
  <c r="W7" i="64"/>
  <c r="L7" i="64"/>
  <c r="M7" i="64"/>
  <c r="R9" i="64"/>
  <c r="R11" i="64"/>
  <c r="L11" i="64"/>
  <c r="V11" i="64"/>
  <c r="W11" i="64"/>
  <c r="M11" i="64"/>
  <c r="T6" i="52"/>
  <c r="U6" i="52"/>
  <c r="P6" i="52"/>
  <c r="K6" i="52"/>
  <c r="J6" i="52"/>
  <c r="K14" i="39"/>
  <c r="J14" i="39"/>
  <c r="P14" i="39"/>
  <c r="P13" i="39"/>
  <c r="J13" i="39"/>
  <c r="K13" i="39"/>
  <c r="J106" i="38"/>
  <c r="K106" i="38"/>
  <c r="P106" i="38"/>
  <c r="P116" i="38"/>
  <c r="J116" i="38"/>
  <c r="K116" i="38"/>
  <c r="J146" i="38"/>
  <c r="K146" i="38"/>
  <c r="P146" i="38"/>
  <c r="K80" i="38"/>
  <c r="J80" i="38"/>
  <c r="P80" i="38"/>
  <c r="P77" i="38"/>
  <c r="K77" i="38"/>
  <c r="J77" i="38"/>
  <c r="K101" i="38"/>
  <c r="J101" i="38"/>
  <c r="P101" i="38"/>
  <c r="K84" i="38"/>
  <c r="P84" i="38"/>
  <c r="J84" i="38"/>
  <c r="P32" i="38"/>
  <c r="J32" i="38"/>
  <c r="K32" i="38"/>
  <c r="K38" i="38"/>
  <c r="J38" i="38"/>
  <c r="P38" i="38"/>
  <c r="J29" i="38"/>
  <c r="P29" i="38"/>
  <c r="K29" i="38"/>
  <c r="K8" i="37"/>
  <c r="J8" i="37"/>
  <c r="P8" i="37"/>
  <c r="P6" i="37"/>
  <c r="K6" i="37"/>
  <c r="J6" i="37"/>
  <c r="K13" i="37"/>
  <c r="J13" i="37"/>
  <c r="P13" i="37"/>
  <c r="K72" i="33"/>
  <c r="J72" i="33"/>
  <c r="P72" i="33"/>
  <c r="K26" i="33"/>
  <c r="P26" i="33"/>
  <c r="J26" i="33"/>
  <c r="K6" i="40"/>
  <c r="P6" i="40"/>
  <c r="J6" i="40"/>
  <c r="R22" i="64"/>
  <c r="V22" i="64"/>
  <c r="W22" i="64"/>
  <c r="M22" i="64"/>
  <c r="L22" i="64"/>
  <c r="J11" i="52"/>
  <c r="K11" i="52"/>
  <c r="T11" i="52"/>
  <c r="U11" i="52"/>
  <c r="P18" i="39"/>
  <c r="J18" i="39"/>
  <c r="K18" i="39"/>
  <c r="K9" i="39"/>
  <c r="J9" i="39"/>
  <c r="P9" i="39"/>
  <c r="P15" i="39"/>
  <c r="K15" i="39"/>
  <c r="J15" i="39"/>
  <c r="J16" i="39"/>
  <c r="K16" i="39"/>
  <c r="P16" i="39"/>
  <c r="P8" i="39"/>
  <c r="K8" i="39"/>
  <c r="J8" i="39"/>
  <c r="K19" i="39"/>
  <c r="J19" i="39"/>
  <c r="P19" i="39"/>
  <c r="K6" i="39"/>
  <c r="J6" i="39"/>
  <c r="P6" i="39"/>
  <c r="J11" i="39"/>
  <c r="K11" i="39"/>
  <c r="P11" i="39"/>
  <c r="J17" i="39"/>
  <c r="K17" i="39"/>
  <c r="P17" i="39"/>
  <c r="P10" i="39"/>
  <c r="K10" i="39"/>
  <c r="J10" i="39"/>
  <c r="K129" i="38"/>
  <c r="J129" i="38"/>
  <c r="P129" i="38"/>
  <c r="J12" i="38"/>
  <c r="K12" i="38"/>
  <c r="P12" i="38"/>
  <c r="J83" i="38"/>
  <c r="K83" i="38"/>
  <c r="P83" i="38"/>
  <c r="P34" i="38"/>
  <c r="J34" i="38"/>
  <c r="K34" i="38"/>
  <c r="K11" i="37"/>
  <c r="J11" i="37"/>
  <c r="P11" i="37"/>
  <c r="P5" i="37"/>
  <c r="K5" i="37"/>
  <c r="J5" i="37"/>
  <c r="K43" i="33"/>
  <c r="J43" i="33"/>
  <c r="P43" i="33"/>
  <c r="K21" i="35"/>
  <c r="P5" i="53"/>
  <c r="T5" i="53"/>
  <c r="U5" i="53"/>
  <c r="Y59" i="59"/>
  <c r="M14" i="65"/>
  <c r="V14" i="65"/>
  <c r="W14" i="65"/>
  <c r="V24" i="65"/>
  <c r="W24" i="65"/>
  <c r="V16" i="65"/>
  <c r="W16" i="65"/>
  <c r="R22" i="65"/>
  <c r="L22" i="65"/>
  <c r="M22" i="65"/>
  <c r="L17" i="65"/>
  <c r="M17" i="65"/>
  <c r="M12" i="65"/>
  <c r="M98" i="65"/>
  <c r="R98" i="65"/>
  <c r="V98" i="65"/>
  <c r="W98" i="65"/>
  <c r="L98" i="65"/>
  <c r="M26" i="65"/>
  <c r="L26" i="65"/>
  <c r="L21" i="65"/>
  <c r="M21" i="65"/>
  <c r="R12" i="65"/>
  <c r="L12" i="65"/>
  <c r="R26" i="65"/>
  <c r="M9" i="65"/>
  <c r="R9" i="65"/>
  <c r="L9" i="65"/>
  <c r="R28" i="65"/>
  <c r="L28" i="65"/>
  <c r="R29" i="65"/>
  <c r="L29" i="65"/>
  <c r="R10" i="65"/>
  <c r="L10" i="65"/>
  <c r="R25" i="65"/>
  <c r="L25" i="65"/>
  <c r="M13" i="65"/>
  <c r="L13" i="65"/>
  <c r="R11" i="65"/>
  <c r="R23" i="65"/>
  <c r="L23" i="65"/>
  <c r="L18" i="65"/>
  <c r="M18" i="65"/>
  <c r="L24" i="65"/>
  <c r="M24" i="65"/>
  <c r="R6" i="65"/>
  <c r="L16" i="65"/>
  <c r="M27" i="65"/>
  <c r="R27" i="65"/>
  <c r="L27" i="65"/>
  <c r="L19" i="65"/>
  <c r="M19" i="65"/>
  <c r="M23" i="65"/>
  <c r="L14" i="65"/>
  <c r="R14" i="65"/>
  <c r="M28" i="65"/>
  <c r="R13" i="65"/>
  <c r="M25" i="65"/>
  <c r="M10" i="65"/>
  <c r="M29" i="65"/>
</calcChain>
</file>

<file path=xl/comments1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0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1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2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3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4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5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6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7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8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19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2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20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21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22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23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24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25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  <comment ref="G21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Manual adjustment</t>
        </r>
      </text>
    </comment>
  </commentList>
</comments>
</file>

<file path=xl/comments26.xml><?xml version="1.0" encoding="utf-8"?>
<comments xmlns="http://schemas.openxmlformats.org/spreadsheetml/2006/main">
  <authors>
    <author>Louise Crosby</author>
    <author>Graham Harper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  <comment ref="E98" authorId="1">
      <text>
        <r>
          <rPr>
            <b/>
            <sz val="9"/>
            <color indexed="81"/>
            <rFont val="Tahoma"/>
            <family val="2"/>
          </rPr>
          <t>Graham Harper:
Manual adjustment after appeal!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28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29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0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1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2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3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4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5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6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7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8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39.xml><?xml version="1.0" encoding="utf-8"?>
<comments xmlns="http://schemas.openxmlformats.org/spreadsheetml/2006/main">
  <authors>
    <author>Louise Crosby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4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40.xml><?xml version="1.0" encoding="utf-8"?>
<comments xmlns="http://schemas.openxmlformats.org/spreadsheetml/2006/main">
  <authors>
    <author>Louise Crosby</author>
  </authors>
  <commentList>
    <comment ref="P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41.xml><?xml version="1.0" encoding="utf-8"?>
<comments xmlns="http://schemas.openxmlformats.org/spreadsheetml/2006/main">
  <authors>
    <author>Louise Crosby</author>
  </authors>
  <commentList>
    <comment ref="P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42.xml><?xml version="1.0" encoding="utf-8"?>
<comments xmlns="http://schemas.openxmlformats.org/spreadsheetml/2006/main">
  <authors>
    <author>Louise Crosby</author>
  </authors>
  <commentList>
    <comment ref="P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43.xml><?xml version="1.0" encoding="utf-8"?>
<comments xmlns="http://schemas.openxmlformats.org/spreadsheetml/2006/main">
  <authors>
    <author>Louise Crosby</author>
  </authors>
  <commentList>
    <comment ref="P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44.xml><?xml version="1.0" encoding="utf-8"?>
<comments xmlns="http://schemas.openxmlformats.org/spreadsheetml/2006/main">
  <authors>
    <author>Louise Crosby</author>
  </authors>
  <commentList>
    <comment ref="P5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45.xml><?xml version="1.0" encoding="utf-8"?>
<comments xmlns="http://schemas.openxmlformats.org/spreadsheetml/2006/main">
  <authors>
    <author>Louise Crosby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  <comment ref="H18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5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6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7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8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comments9.xml><?xml version="1.0" encoding="utf-8"?>
<comments xmlns="http://schemas.openxmlformats.org/spreadsheetml/2006/main">
  <authors>
    <author>Louise Crosby</author>
  </authors>
  <commentList>
    <comment ref="M4" authorId="0">
      <text>
        <r>
          <rPr>
            <b/>
            <sz val="9"/>
            <color indexed="81"/>
            <rFont val="Tahoma"/>
            <family val="2"/>
          </rPr>
          <t>Louise Crosby:</t>
        </r>
        <r>
          <rPr>
            <sz val="9"/>
            <color indexed="81"/>
            <rFont val="Tahoma"/>
            <family val="2"/>
          </rPr>
          <t xml:space="preserve">
Excluding those who have not done the race before</t>
        </r>
      </text>
    </comment>
  </commentList>
</comments>
</file>

<file path=xl/sharedStrings.xml><?xml version="1.0" encoding="utf-8"?>
<sst xmlns="http://schemas.openxmlformats.org/spreadsheetml/2006/main" count="22912" uniqueCount="640">
  <si>
    <t>Start Offset</t>
  </si>
  <si>
    <t>Exp'd Finish</t>
  </si>
  <si>
    <t>Rank</t>
  </si>
  <si>
    <t>First Name</t>
  </si>
  <si>
    <t>Surname</t>
  </si>
  <si>
    <t>M/F</t>
  </si>
  <si>
    <t>Best</t>
  </si>
  <si>
    <t>Forecast 5k</t>
  </si>
  <si>
    <t>Actual finish</t>
  </si>
  <si>
    <t>Racetime</t>
  </si>
  <si>
    <t>Difference</t>
  </si>
  <si>
    <t>Comments</t>
  </si>
  <si>
    <t>Sharifa</t>
  </si>
  <si>
    <t>Hirani</t>
  </si>
  <si>
    <t>F</t>
  </si>
  <si>
    <t>Susan</t>
  </si>
  <si>
    <t>Atkinson</t>
  </si>
  <si>
    <t>Laura</t>
  </si>
  <si>
    <t>Helen</t>
  </si>
  <si>
    <t>Bashford</t>
  </si>
  <si>
    <t>Heather</t>
  </si>
  <si>
    <t>Hassall</t>
  </si>
  <si>
    <t>Becky</t>
  </si>
  <si>
    <t>Foster</t>
  </si>
  <si>
    <t>Tina</t>
  </si>
  <si>
    <t>Pidgeon</t>
  </si>
  <si>
    <t>Debs</t>
  </si>
  <si>
    <t>Wareham</t>
  </si>
  <si>
    <t>Brian</t>
  </si>
  <si>
    <t>Yates</t>
  </si>
  <si>
    <t>M</t>
  </si>
  <si>
    <t>Daisy</t>
  </si>
  <si>
    <t>Swan</t>
  </si>
  <si>
    <t>Jenny</t>
  </si>
  <si>
    <t>Hughes</t>
  </si>
  <si>
    <t>Smith</t>
  </si>
  <si>
    <t>Joanne</t>
  </si>
  <si>
    <t>Richards</t>
  </si>
  <si>
    <t>Charlie</t>
  </si>
  <si>
    <t>Blake</t>
  </si>
  <si>
    <t>Georgie</t>
  </si>
  <si>
    <t xml:space="preserve">Hamilton </t>
  </si>
  <si>
    <t xml:space="preserve">Laura </t>
  </si>
  <si>
    <t>Nathan</t>
  </si>
  <si>
    <t>Collette</t>
  </si>
  <si>
    <t xml:space="preserve">Gillian </t>
  </si>
  <si>
    <t>Holland</t>
  </si>
  <si>
    <t>Sophie</t>
  </si>
  <si>
    <t>Weaver</t>
  </si>
  <si>
    <t>Amy</t>
  </si>
  <si>
    <t>Painton</t>
  </si>
  <si>
    <t>Matt</t>
  </si>
  <si>
    <t>Cooper</t>
  </si>
  <si>
    <t>Louise</t>
  </si>
  <si>
    <t>Langford</t>
  </si>
  <si>
    <t xml:space="preserve">Paul </t>
  </si>
  <si>
    <t>Norman</t>
  </si>
  <si>
    <t>Whitwood</t>
  </si>
  <si>
    <t>Thomas</t>
  </si>
  <si>
    <t>Parrott</t>
  </si>
  <si>
    <t>Claire</t>
  </si>
  <si>
    <t>Das Baumik</t>
  </si>
  <si>
    <t>Clive</t>
  </si>
  <si>
    <t>Borthwick</t>
  </si>
  <si>
    <t xml:space="preserve">Jenny </t>
  </si>
  <si>
    <t>Birch</t>
  </si>
  <si>
    <t>Lisa</t>
  </si>
  <si>
    <t>Forsyth</t>
  </si>
  <si>
    <t>Annie</t>
  </si>
  <si>
    <t>Quinn</t>
  </si>
  <si>
    <t>Tom</t>
  </si>
  <si>
    <t>Way</t>
  </si>
  <si>
    <t>Jo</t>
  </si>
  <si>
    <t>Brinkworth</t>
  </si>
  <si>
    <t>Daniel</t>
  </si>
  <si>
    <t>Anita</t>
  </si>
  <si>
    <t>Burrows</t>
  </si>
  <si>
    <t>Charlotte</t>
  </si>
  <si>
    <t>Aubrey</t>
  </si>
  <si>
    <t>Tim</t>
  </si>
  <si>
    <t>Ball</t>
  </si>
  <si>
    <t>Curtis</t>
  </si>
  <si>
    <t>Jillian</t>
  </si>
  <si>
    <t>Russell</t>
  </si>
  <si>
    <t>Annette</t>
  </si>
  <si>
    <t>Godfrey</t>
  </si>
  <si>
    <t>Day</t>
  </si>
  <si>
    <t>Gallagher</t>
  </si>
  <si>
    <t>Vanessa</t>
  </si>
  <si>
    <t>Griffin</t>
  </si>
  <si>
    <t>Richard</t>
  </si>
  <si>
    <t>Bruce</t>
  </si>
  <si>
    <t>Vince</t>
  </si>
  <si>
    <t>Lane</t>
  </si>
  <si>
    <t>Ian</t>
  </si>
  <si>
    <t>Meakin</t>
  </si>
  <si>
    <t>Sarah</t>
  </si>
  <si>
    <t>England</t>
  </si>
  <si>
    <t>Harriet</t>
  </si>
  <si>
    <t>Harrison</t>
  </si>
  <si>
    <t xml:space="preserve">Joanne </t>
  </si>
  <si>
    <t>Reid</t>
  </si>
  <si>
    <t>Crosby</t>
  </si>
  <si>
    <t>Harry</t>
  </si>
  <si>
    <t>Downie</t>
  </si>
  <si>
    <t>Whidburn</t>
  </si>
  <si>
    <t>Julia</t>
  </si>
  <si>
    <t>Alastair</t>
  </si>
  <si>
    <t>McPherson</t>
  </si>
  <si>
    <t>Connie</t>
  </si>
  <si>
    <t>Green</t>
  </si>
  <si>
    <t>Alex</t>
  </si>
  <si>
    <t>Adames</t>
  </si>
  <si>
    <t xml:space="preserve">Mike </t>
  </si>
  <si>
    <t>Steph</t>
  </si>
  <si>
    <t>Andy</t>
  </si>
  <si>
    <t>Hill</t>
  </si>
  <si>
    <t>Gemma</t>
  </si>
  <si>
    <t>Webster</t>
  </si>
  <si>
    <t xml:space="preserve">Nigel </t>
  </si>
  <si>
    <t>Marsden</t>
  </si>
  <si>
    <t>Jen</t>
  </si>
  <si>
    <t xml:space="preserve">Finlay </t>
  </si>
  <si>
    <t>Bob</t>
  </si>
  <si>
    <t>Schofield</t>
  </si>
  <si>
    <t>Mark</t>
  </si>
  <si>
    <t>Finch</t>
  </si>
  <si>
    <t>Jeremy</t>
  </si>
  <si>
    <t>Peter</t>
  </si>
  <si>
    <t>Fice</t>
  </si>
  <si>
    <t>Simon</t>
  </si>
  <si>
    <t>Colquhoun</t>
  </si>
  <si>
    <t>Ferguson</t>
  </si>
  <si>
    <t>Kitchener</t>
  </si>
  <si>
    <t>Chris</t>
  </si>
  <si>
    <t>Mayne</t>
  </si>
  <si>
    <t>Dermot</t>
  </si>
  <si>
    <t>Carter</t>
  </si>
  <si>
    <t>Simon?</t>
  </si>
  <si>
    <t xml:space="preserve">Brendan </t>
  </si>
  <si>
    <t>Whitworth</t>
  </si>
  <si>
    <t>Dumbrill</t>
  </si>
  <si>
    <t>Bozsa</t>
  </si>
  <si>
    <t>Dawn</t>
  </si>
  <si>
    <t>Burr</t>
  </si>
  <si>
    <t>Emily</t>
  </si>
  <si>
    <t>Hooper</t>
  </si>
  <si>
    <t>Dan</t>
  </si>
  <si>
    <t>Jenk</t>
  </si>
  <si>
    <t>Jane</t>
  </si>
  <si>
    <t>Fish</t>
  </si>
  <si>
    <t>Jay</t>
  </si>
  <si>
    <t>Alan</t>
  </si>
  <si>
    <t>Karen</t>
  </si>
  <si>
    <t>Skyrme</t>
  </si>
  <si>
    <t>John</t>
  </si>
  <si>
    <t>Mynott</t>
  </si>
  <si>
    <t xml:space="preserve">Michael </t>
  </si>
  <si>
    <t>Hessey</t>
  </si>
  <si>
    <t>Taylor</t>
  </si>
  <si>
    <t>Craig</t>
  </si>
  <si>
    <t>Harper</t>
  </si>
  <si>
    <t>Graham</t>
  </si>
  <si>
    <t>Ron</t>
  </si>
  <si>
    <t>Chakraverty</t>
  </si>
  <si>
    <t>Long</t>
  </si>
  <si>
    <t>Colin</t>
  </si>
  <si>
    <t>Lloyd</t>
  </si>
  <si>
    <t>Watson</t>
  </si>
  <si>
    <t>Steven</t>
  </si>
  <si>
    <t>Riley</t>
  </si>
  <si>
    <t>Martin</t>
  </si>
  <si>
    <t>Hennigan</t>
  </si>
  <si>
    <t>Nikki</t>
  </si>
  <si>
    <t>Lovelle</t>
  </si>
  <si>
    <t>Winfield</t>
  </si>
  <si>
    <t>Dennis</t>
  </si>
  <si>
    <t>Van Goldberdinge</t>
  </si>
  <si>
    <t>Andrew</t>
  </si>
  <si>
    <t>Hoddinott</t>
  </si>
  <si>
    <t>James</t>
  </si>
  <si>
    <t>Bental</t>
  </si>
  <si>
    <t>Neil</t>
  </si>
  <si>
    <t>Wade</t>
  </si>
  <si>
    <t>Nick</t>
  </si>
  <si>
    <t>Nelson</t>
  </si>
  <si>
    <t>Smart</t>
  </si>
  <si>
    <t>Elliot</t>
  </si>
  <si>
    <t>Lamb</t>
  </si>
  <si>
    <t>Phil</t>
  </si>
  <si>
    <t>Sturgess</t>
  </si>
  <si>
    <t>Coyle</t>
  </si>
  <si>
    <t>Jacobs</t>
  </si>
  <si>
    <t>Ross</t>
  </si>
  <si>
    <t>Ferriday</t>
  </si>
  <si>
    <t>Moore</t>
  </si>
  <si>
    <t>Wilkins</t>
  </si>
  <si>
    <t>Jonathon</t>
  </si>
  <si>
    <t>Carion</t>
  </si>
  <si>
    <t>Jamie</t>
  </si>
  <si>
    <t>Fisher</t>
  </si>
  <si>
    <t>Darren</t>
  </si>
  <si>
    <t>McGrath</t>
  </si>
  <si>
    <t>David</t>
  </si>
  <si>
    <t>Lee</t>
  </si>
  <si>
    <t>Scott</t>
  </si>
  <si>
    <t>Griffiths</t>
  </si>
  <si>
    <t>Millen</t>
  </si>
  <si>
    <t>Lipman</t>
  </si>
  <si>
    <t>Jones</t>
  </si>
  <si>
    <t>Mauchline</t>
  </si>
  <si>
    <t>Speirs</t>
  </si>
  <si>
    <t>?</t>
  </si>
  <si>
    <t>Start time</t>
  </si>
  <si>
    <t>Hannah</t>
  </si>
  <si>
    <t>Turner</t>
  </si>
  <si>
    <t>Rowlands</t>
  </si>
  <si>
    <t>Philipa</t>
  </si>
  <si>
    <t/>
  </si>
  <si>
    <t>Last</t>
  </si>
  <si>
    <t>Heard</t>
  </si>
  <si>
    <t>Benson</t>
  </si>
  <si>
    <t>This Race</t>
  </si>
  <si>
    <t>Best Ever</t>
  </si>
  <si>
    <t>Juliet</t>
  </si>
  <si>
    <t>Kendra</t>
  </si>
  <si>
    <t>Brewster</t>
  </si>
  <si>
    <t>Grant</t>
  </si>
  <si>
    <t>Dawson</t>
  </si>
  <si>
    <t>Mike</t>
  </si>
  <si>
    <t>Bren</t>
  </si>
  <si>
    <t>Johnstone</t>
  </si>
  <si>
    <t>Meyer</t>
  </si>
  <si>
    <t>Geary</t>
  </si>
  <si>
    <t>Woods?</t>
  </si>
  <si>
    <t>Dave</t>
  </si>
  <si>
    <t>Scinver?</t>
  </si>
  <si>
    <t>Burnett</t>
  </si>
  <si>
    <t xml:space="preserve">Simon </t>
  </si>
  <si>
    <t>Townsend</t>
  </si>
  <si>
    <t>Run</t>
  </si>
  <si>
    <t>2012 - Jan - Winter Route</t>
  </si>
  <si>
    <t>Steff</t>
  </si>
  <si>
    <t>Davies</t>
  </si>
  <si>
    <t>Jim</t>
  </si>
  <si>
    <t>Charlton</t>
  </si>
  <si>
    <t>Race position</t>
  </si>
  <si>
    <t>Most improved</t>
  </si>
  <si>
    <t>Fastest (Men)</t>
  </si>
  <si>
    <t>Fastest (Ladies)</t>
  </si>
  <si>
    <t>1min36 PB well done!</t>
  </si>
  <si>
    <t>Fastest time to date</t>
  </si>
  <si>
    <t>Excellent first race.</t>
  </si>
  <si>
    <t>Well done, excellent start</t>
  </si>
  <si>
    <t>Great to see you back, keep it up</t>
  </si>
  <si>
    <t>One to watch! Fantastic start</t>
  </si>
  <si>
    <t>2012 - Feb - Winter Route</t>
  </si>
  <si>
    <t>Creighton</t>
  </si>
  <si>
    <t>Kendall</t>
  </si>
  <si>
    <t>Cunniff</t>
  </si>
  <si>
    <t>Cripps</t>
  </si>
  <si>
    <t>Bentall</t>
  </si>
  <si>
    <t>Gill</t>
  </si>
  <si>
    <t>38 sec PB, well done</t>
  </si>
  <si>
    <t>8 sec PB, well done</t>
  </si>
  <si>
    <t>5 sec PB, well done</t>
  </si>
  <si>
    <t>2012 - Mar - Winter Route</t>
  </si>
  <si>
    <t>Start time
mm:ss</t>
  </si>
  <si>
    <t>Ben</t>
  </si>
  <si>
    <t>Rosie</t>
  </si>
  <si>
    <t>Coupe</t>
  </si>
  <si>
    <t>Wood</t>
  </si>
  <si>
    <t>2012 - Apr - Summer Route</t>
  </si>
  <si>
    <t>Last 
run</t>
  </si>
  <si>
    <t>Forecast 
5k</t>
  </si>
  <si>
    <t>Actual 
finish</t>
  </si>
  <si>
    <t>Race 
position</t>
  </si>
  <si>
    <t>Most 
improved</t>
  </si>
  <si>
    <t>Fastest 
(Ladies)</t>
  </si>
  <si>
    <t>Fastest 
(Men)</t>
  </si>
  <si>
    <t>Date of last run</t>
  </si>
  <si>
    <t>Brien</t>
  </si>
  <si>
    <t>Joolz</t>
  </si>
  <si>
    <t>2012 - May - Summer Route - Nickey Line</t>
  </si>
  <si>
    <t>Pierre-Louis</t>
  </si>
  <si>
    <t>Gatti</t>
  </si>
  <si>
    <t>Catriona</t>
  </si>
  <si>
    <t>Davis</t>
  </si>
  <si>
    <t>Great first run, hope you enjoyed it.</t>
  </si>
  <si>
    <t>2min33 PB well done!</t>
  </si>
  <si>
    <t>2012 - June - Summer Route - Nickey Line</t>
  </si>
  <si>
    <t>2012 - July - Summer Route - Nickey Line</t>
  </si>
  <si>
    <t>Heidi</t>
  </si>
  <si>
    <t>Gibbens</t>
  </si>
  <si>
    <t>Pointon</t>
  </si>
  <si>
    <t>Shipley</t>
  </si>
  <si>
    <t>Steve</t>
  </si>
  <si>
    <t>Bowran</t>
  </si>
  <si>
    <t>Great first race, hope to see you again</t>
  </si>
  <si>
    <t>Impressive PB - well done!</t>
  </si>
  <si>
    <t>Def getting faster! Great PB</t>
  </si>
  <si>
    <t>Mr Ironlegs - so soon after - how??</t>
  </si>
  <si>
    <t>2012 - Aug - Summer Route - Nickey Line</t>
  </si>
  <si>
    <t>Payne</t>
  </si>
  <si>
    <t>Ed</t>
  </si>
  <si>
    <t>Rhodes</t>
  </si>
  <si>
    <t>Great PB, you said you had to get home quickly!</t>
  </si>
  <si>
    <t>A great first run, well done</t>
  </si>
  <si>
    <t>Ist run and 1st place! Hope to see you next time.</t>
  </si>
  <si>
    <t>Speedwork is making you speedier! Well done.</t>
  </si>
  <si>
    <t>2012 - Sept - Winter Route</t>
  </si>
  <si>
    <t>Brown</t>
  </si>
  <si>
    <t>Lorna</t>
  </si>
  <si>
    <t>Pritchard</t>
  </si>
  <si>
    <t xml:space="preserve">Phillipa </t>
  </si>
  <si>
    <t>O'Donovan</t>
  </si>
  <si>
    <t>Jordan</t>
  </si>
  <si>
    <t>24 sec PB</t>
  </si>
  <si>
    <t>22 sec PB</t>
  </si>
  <si>
    <t>31 sec PB</t>
  </si>
  <si>
    <t>55 sec PB - great result.</t>
  </si>
  <si>
    <t>Well done, 18 sec PB too!</t>
  </si>
  <si>
    <t>Hope you enjoyed your first club race</t>
  </si>
  <si>
    <t>Hope you all enjoyed your first club race</t>
  </si>
  <si>
    <t>Jon</t>
  </si>
  <si>
    <t>Carr</t>
  </si>
  <si>
    <t>Chitra</t>
  </si>
  <si>
    <t>Dunn</t>
  </si>
  <si>
    <t>Henry</t>
  </si>
  <si>
    <t>2 min PB!! Excellent</t>
  </si>
  <si>
    <t>1.5 min PB! Excellent</t>
  </si>
  <si>
    <t>Another PB to add to last month's</t>
  </si>
  <si>
    <t>Another great PB</t>
  </si>
  <si>
    <t>Welcome back John</t>
  </si>
  <si>
    <t>Great first run, hope to see you next time</t>
  </si>
  <si>
    <t>Well done Mr Speedy</t>
  </si>
  <si>
    <t>Speedy lady, welcome back!</t>
  </si>
  <si>
    <t>1st place &amp; 3 min PB!! Speedwork and parkruns are really paying off!</t>
  </si>
  <si>
    <t>2012 - Nov - Winter Route</t>
  </si>
  <si>
    <t>2012 - Oct - Winter Route</t>
  </si>
  <si>
    <t>Dee</t>
  </si>
  <si>
    <t>Bretnall</t>
  </si>
  <si>
    <t xml:space="preserve">Philippa </t>
  </si>
  <si>
    <t>Ally</t>
  </si>
  <si>
    <t>Declan</t>
  </si>
  <si>
    <t>Sweeney</t>
  </si>
  <si>
    <t>Julian</t>
  </si>
  <si>
    <t>3min45 PB, you've really speeded up over the last year!</t>
  </si>
  <si>
    <t>1min12 PB, well done!</t>
  </si>
  <si>
    <t>Another PB! Is there no stopping you?</t>
  </si>
  <si>
    <t>Great run, glad you could make it.</t>
  </si>
  <si>
    <t>Paul</t>
  </si>
  <si>
    <t>Still getting faster…</t>
  </si>
  <si>
    <t>You were faster, well done</t>
  </si>
  <si>
    <t>Excellent 1st run</t>
  </si>
  <si>
    <t>Great PB, well done</t>
  </si>
  <si>
    <t>PB Well done</t>
  </si>
  <si>
    <t>2013 - Jan - Winter Route</t>
  </si>
  <si>
    <t>Christine</t>
  </si>
  <si>
    <t>Esson</t>
  </si>
  <si>
    <t>Butterworth</t>
  </si>
  <si>
    <t>Mercer</t>
  </si>
  <si>
    <t>Saunders</t>
  </si>
  <si>
    <t>Another PB. Well done!</t>
  </si>
  <si>
    <t>Great first run, hope to see you again</t>
  </si>
  <si>
    <t>Great first run, hope we haven't put you off!</t>
  </si>
  <si>
    <t>Thanks for showing our new ladies the route.</t>
  </si>
  <si>
    <t>Marshal</t>
  </si>
  <si>
    <t>Johjo</t>
  </si>
  <si>
    <t>League points</t>
  </si>
  <si>
    <t>DNF</t>
  </si>
  <si>
    <t>Name</t>
  </si>
  <si>
    <t>2013 - Feb - Winter Route</t>
  </si>
  <si>
    <t>Well done - a small improvement already!</t>
  </si>
  <si>
    <t>Ellen</t>
  </si>
  <si>
    <t>Colebrook</t>
  </si>
  <si>
    <t>Great first run - much quicker than you thought!</t>
  </si>
  <si>
    <t>Meelan</t>
  </si>
  <si>
    <t>Trivedy</t>
  </si>
  <si>
    <t>Welcome! Hope to see you again</t>
  </si>
  <si>
    <t>Wow! No wrong turn this time. Congratulations!</t>
  </si>
  <si>
    <t>Great PB Jamie!</t>
  </si>
  <si>
    <t>Great PB for Jenny too - def speedinh up.</t>
  </si>
  <si>
    <t>Still returning from injury - but def getting there.</t>
  </si>
  <si>
    <t>Pacing / Escorting new runner Ellen</t>
  </si>
  <si>
    <t>Sweeting</t>
  </si>
  <si>
    <t>Great first run - a bit quicker than you thought!</t>
  </si>
  <si>
    <t>Cottle</t>
  </si>
  <si>
    <t>So close!</t>
  </si>
  <si>
    <t>Gordon</t>
  </si>
  <si>
    <t>Alexander</t>
  </si>
  <si>
    <t>Gunning for sub 20 - Almost!!</t>
  </si>
  <si>
    <t>Carl</t>
  </si>
  <si>
    <t>Batchelder</t>
  </si>
  <si>
    <t>Speedy first 5k!</t>
  </si>
  <si>
    <t>Bailey (Davies)</t>
  </si>
  <si>
    <t>Chilvers</t>
  </si>
  <si>
    <t>PB</t>
  </si>
  <si>
    <t>2013 - Mar - Winter Route</t>
  </si>
  <si>
    <t>First Lady home - new PB - still improving !</t>
  </si>
  <si>
    <t>JoJo</t>
  </si>
  <si>
    <t>Well done - returning from illness.</t>
  </si>
  <si>
    <t>New PB - well done.</t>
  </si>
  <si>
    <t>Jason</t>
  </si>
  <si>
    <t>First home - Well run. Will get your time adjusted for next month!</t>
  </si>
  <si>
    <t>Matched your PB!</t>
  </si>
  <si>
    <t>Last 5k? Sorry to see you go.</t>
  </si>
  <si>
    <t>PB!</t>
  </si>
  <si>
    <t xml:space="preserve">Phil </t>
  </si>
  <si>
    <t>Alison</t>
  </si>
  <si>
    <t>Cole</t>
  </si>
  <si>
    <t>Wow - Great PBs</t>
  </si>
  <si>
    <t>Great first run</t>
  </si>
  <si>
    <t>Still recovering</t>
  </si>
  <si>
    <t>Post Marathon!!</t>
  </si>
  <si>
    <t>2013 - April - Nickey Line!!</t>
  </si>
  <si>
    <t>Derek</t>
  </si>
  <si>
    <t>Lambert</t>
  </si>
  <si>
    <t>Victoria</t>
  </si>
  <si>
    <t>Johns</t>
  </si>
  <si>
    <t>Morton</t>
  </si>
  <si>
    <t>Wigg</t>
  </si>
  <si>
    <t>Patrick</t>
  </si>
  <si>
    <t>McGuinness</t>
  </si>
  <si>
    <t>Budge</t>
  </si>
  <si>
    <t>Stagg</t>
  </si>
  <si>
    <t>Duscherer-Scott</t>
  </si>
  <si>
    <t>Massive PB! Fantastic!</t>
  </si>
  <si>
    <t>Nearly 2min PB - excellent!</t>
  </si>
  <si>
    <t>1.5 min PB - excellent!</t>
  </si>
  <si>
    <t>PB - well done!</t>
  </si>
  <si>
    <t>1 sec is still a PB!</t>
  </si>
  <si>
    <t>Great 1st run</t>
  </si>
  <si>
    <t>Ooh, we guessed your time wrong! Fantastic 1st run</t>
  </si>
  <si>
    <t>Position</t>
  </si>
  <si>
    <t>Time</t>
  </si>
  <si>
    <t>2013 - May - Summer - Nickey Line</t>
  </si>
  <si>
    <t>2013 - June - Summer - Nickey Line</t>
  </si>
  <si>
    <t>Great 1st run, hope to see  you next time</t>
  </si>
  <si>
    <t>1m23s PB! Well done</t>
  </si>
  <si>
    <t>You flew across the line - on great form.</t>
  </si>
  <si>
    <t>52s PB over last month excellent!</t>
  </si>
  <si>
    <t>PB, well done!</t>
  </si>
  <si>
    <t>PB, well done! And welcome back.</t>
  </si>
  <si>
    <t>Woods</t>
  </si>
  <si>
    <t>Lovell</t>
  </si>
  <si>
    <t>2013 - July - Summer - Nickey Line</t>
  </si>
  <si>
    <t>Iona</t>
  </si>
  <si>
    <t>Aitken</t>
  </si>
  <si>
    <t>McFarlane</t>
  </si>
  <si>
    <t>Theo</t>
  </si>
  <si>
    <t xml:space="preserve">Gordon </t>
  </si>
  <si>
    <t>Ray</t>
  </si>
  <si>
    <t>You just keep getting faster.</t>
  </si>
  <si>
    <t xml:space="preserve">1st place!  1st run. </t>
  </si>
  <si>
    <t>PB, well done</t>
  </si>
  <si>
    <t>2013 - Aug - Summer - Nickey Line</t>
  </si>
  <si>
    <t>Salmon</t>
  </si>
  <si>
    <t>Savage</t>
  </si>
  <si>
    <t>Justin</t>
  </si>
  <si>
    <t>Busby</t>
  </si>
  <si>
    <t>1st place and amazing PB!!</t>
  </si>
  <si>
    <t>Fantastic PB!!</t>
  </si>
  <si>
    <t>Another great PB!</t>
  </si>
  <si>
    <t>Great 1st run, see you again</t>
  </si>
  <si>
    <t>Sub 20 looking possible!</t>
  </si>
  <si>
    <t>Great PB, well run</t>
  </si>
  <si>
    <t>PB, welcome back</t>
  </si>
  <si>
    <t>Lovely to see you back looking so good!</t>
  </si>
  <si>
    <t>2013 - Sep - Winter route</t>
  </si>
  <si>
    <t>Gissane</t>
  </si>
  <si>
    <t>Flett</t>
  </si>
  <si>
    <t>O'Kane</t>
  </si>
  <si>
    <t>2013 - Oct - Winter route</t>
  </si>
  <si>
    <t>Iain</t>
  </si>
  <si>
    <t>Robin</t>
  </si>
  <si>
    <t>Harris</t>
  </si>
  <si>
    <t>Warrick</t>
  </si>
  <si>
    <t>Raath</t>
  </si>
  <si>
    <t>2013 - Nov - Winter route</t>
  </si>
  <si>
    <t>Beverley</t>
  </si>
  <si>
    <t>Gosling</t>
  </si>
  <si>
    <t>Colette</t>
  </si>
  <si>
    <t>Riana</t>
  </si>
  <si>
    <t>Walsh</t>
  </si>
  <si>
    <t>2014 - Jan - Winter route</t>
  </si>
  <si>
    <t>Nicola</t>
  </si>
  <si>
    <t>Bridgen</t>
  </si>
  <si>
    <t>Philippa</t>
  </si>
  <si>
    <t>Evett</t>
  </si>
  <si>
    <t>injured</t>
  </si>
  <si>
    <t>Hicks</t>
  </si>
  <si>
    <t>2014 - Feb - Winter route</t>
  </si>
  <si>
    <t>Spokes-Harper</t>
  </si>
  <si>
    <t>Allsopp</t>
  </si>
  <si>
    <t>Stephen</t>
  </si>
  <si>
    <t>Chaston</t>
  </si>
  <si>
    <t>Marshal points to be added</t>
  </si>
  <si>
    <t>2014 - Mar - Winter route</t>
  </si>
  <si>
    <t>Signature</t>
  </si>
  <si>
    <t>Member number</t>
  </si>
  <si>
    <t>Date:</t>
  </si>
  <si>
    <t>27th March 2014</t>
  </si>
  <si>
    <r>
      <t xml:space="preserve">ALL RUNNERS RUN AT OWN RISK   </t>
    </r>
    <r>
      <rPr>
        <b/>
        <sz val="12"/>
        <rFont val="Arial"/>
        <family val="2"/>
      </rPr>
      <t>HARPENDEN ARROWS WEEKLY SIGN-IN SHEET</t>
    </r>
  </si>
  <si>
    <t>Stockdale</t>
  </si>
  <si>
    <t>Tracey</t>
  </si>
  <si>
    <t>2014 - Apr- Summer route</t>
  </si>
  <si>
    <t>24th April 2014</t>
  </si>
  <si>
    <t>Olivia</t>
  </si>
  <si>
    <t>Annabel</t>
  </si>
  <si>
    <t>Jonny</t>
  </si>
  <si>
    <t>Baker</t>
  </si>
  <si>
    <t>Adrian</t>
  </si>
  <si>
    <t>Goodwin</t>
  </si>
  <si>
    <t>`</t>
  </si>
  <si>
    <t>Alexandra</t>
  </si>
  <si>
    <t>Silba</t>
  </si>
  <si>
    <t>Bown</t>
  </si>
  <si>
    <t>Emmett</t>
  </si>
  <si>
    <t>Tracy</t>
  </si>
  <si>
    <t>Hunter</t>
  </si>
  <si>
    <t>Rob</t>
  </si>
  <si>
    <t>Lawson</t>
  </si>
  <si>
    <t>Conroy</t>
  </si>
  <si>
    <t>New</t>
  </si>
  <si>
    <t>Guest</t>
  </si>
  <si>
    <t>Non mem</t>
  </si>
  <si>
    <t>Anthony</t>
  </si>
  <si>
    <t>26th June 2014</t>
  </si>
  <si>
    <t>2014 -Jun- Summer route</t>
  </si>
  <si>
    <t>Hazley-Payne</t>
  </si>
  <si>
    <t>Natasha</t>
  </si>
  <si>
    <t>Deans</t>
  </si>
  <si>
    <t xml:space="preserve">Steve </t>
  </si>
  <si>
    <t>Hoskins</t>
  </si>
  <si>
    <t>new</t>
  </si>
  <si>
    <t>2014 -Jul- Summer route</t>
  </si>
  <si>
    <t>Patricia</t>
  </si>
  <si>
    <t>Collis</t>
  </si>
  <si>
    <t>2014 -Aug- Summer route</t>
  </si>
  <si>
    <t>Sach</t>
  </si>
  <si>
    <t>Fricker</t>
  </si>
  <si>
    <t>Hubble</t>
  </si>
  <si>
    <t>Returning member</t>
  </si>
  <si>
    <t>2014 -Sep - winter route</t>
  </si>
  <si>
    <t>Louisa</t>
  </si>
  <si>
    <t>Thompson</t>
  </si>
  <si>
    <t>Heatley</t>
  </si>
  <si>
    <t>White</t>
  </si>
  <si>
    <t>Moreton</t>
  </si>
  <si>
    <t>Roger</t>
  </si>
  <si>
    <t>Montgomery</t>
  </si>
  <si>
    <t>Natashi</t>
  </si>
  <si>
    <t>2014 -Oct - winter route</t>
  </si>
  <si>
    <t>Anna</t>
  </si>
  <si>
    <t>Gilham</t>
  </si>
  <si>
    <t>Rice</t>
  </si>
  <si>
    <t>Sheryl</t>
  </si>
  <si>
    <t>Fiona</t>
  </si>
  <si>
    <t>Shaw</t>
  </si>
  <si>
    <t>Matthew</t>
  </si>
  <si>
    <t>2015 - Jan - winter route</t>
  </si>
  <si>
    <t>Gareth</t>
  </si>
  <si>
    <t>Halkyard</t>
  </si>
  <si>
    <t>Izzard</t>
  </si>
  <si>
    <t>Cochrane</t>
  </si>
  <si>
    <t>Shore</t>
  </si>
  <si>
    <t>Margaret</t>
  </si>
  <si>
    <t>Cowan</t>
  </si>
  <si>
    <t>Fenwick</t>
  </si>
  <si>
    <t>Duffy</t>
  </si>
  <si>
    <t>King</t>
  </si>
  <si>
    <t>lost</t>
  </si>
  <si>
    <t>Feb 2015</t>
  </si>
  <si>
    <t>There was no race in March 2015</t>
  </si>
  <si>
    <t>Month:</t>
  </si>
  <si>
    <t>Route:</t>
  </si>
  <si>
    <t>Summer</t>
  </si>
  <si>
    <t>Apr 2015</t>
  </si>
  <si>
    <t>Winter</t>
  </si>
  <si>
    <t>Mathew</t>
  </si>
  <si>
    <t>Lapsed runners</t>
  </si>
  <si>
    <t>Emma</t>
  </si>
  <si>
    <t>Hodgson</t>
  </si>
  <si>
    <t>Nadine</t>
  </si>
  <si>
    <t>Vogt</t>
  </si>
  <si>
    <t>Running this month?</t>
  </si>
  <si>
    <t>Y</t>
  </si>
  <si>
    <t xml:space="preserve"> </t>
  </si>
  <si>
    <t>May 2015</t>
  </si>
  <si>
    <t>Yes</t>
  </si>
  <si>
    <t>yes</t>
  </si>
  <si>
    <t xml:space="preserve">Justine </t>
  </si>
  <si>
    <t>Thorpe</t>
  </si>
  <si>
    <t>Debbi</t>
  </si>
  <si>
    <t>June 2015</t>
  </si>
  <si>
    <t>Suzi</t>
  </si>
  <si>
    <t>Walton</t>
  </si>
  <si>
    <t>Djerk</t>
  </si>
  <si>
    <t>Geurts</t>
  </si>
  <si>
    <t>Aisling</t>
  </si>
  <si>
    <t>Haywards</t>
  </si>
  <si>
    <t xml:space="preserve">Neil </t>
  </si>
  <si>
    <t>Hewitt</t>
  </si>
  <si>
    <t>TBC</t>
  </si>
  <si>
    <t>July 2015</t>
  </si>
  <si>
    <t>NEW</t>
  </si>
  <si>
    <t xml:space="preserve">Amanda </t>
  </si>
  <si>
    <t>Kajkowski</t>
  </si>
  <si>
    <t>Alleyne</t>
  </si>
  <si>
    <t>y</t>
  </si>
  <si>
    <t>Hawkridge</t>
  </si>
  <si>
    <t>Bungard</t>
  </si>
  <si>
    <t>Price</t>
  </si>
  <si>
    <t>August 2015</t>
  </si>
  <si>
    <t>Mair</t>
  </si>
  <si>
    <t>Clair</t>
  </si>
  <si>
    <t>Watts</t>
  </si>
  <si>
    <t xml:space="preserve">Angela </t>
  </si>
  <si>
    <t>Barnes</t>
  </si>
  <si>
    <t>Trudy</t>
  </si>
  <si>
    <t>Mayles</t>
  </si>
  <si>
    <t>Cunningham</t>
  </si>
  <si>
    <t>Sept 15</t>
  </si>
  <si>
    <t>Coup</t>
  </si>
  <si>
    <t>Taras</t>
  </si>
  <si>
    <t>Huzar</t>
  </si>
  <si>
    <t>October 15</t>
  </si>
  <si>
    <t xml:space="preserve">Jackie </t>
  </si>
  <si>
    <t>Odetti</t>
  </si>
  <si>
    <t>Rowland</t>
  </si>
  <si>
    <t>Pickett</t>
  </si>
  <si>
    <t>26s</t>
  </si>
  <si>
    <t>12s</t>
  </si>
  <si>
    <t>November 15</t>
  </si>
  <si>
    <t>Rachael</t>
  </si>
  <si>
    <t>Shergold</t>
  </si>
  <si>
    <t>dnf</t>
  </si>
  <si>
    <t>Improvement</t>
  </si>
  <si>
    <t>First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</si>
</sst>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h:mm:ss;@"/>
    <numFmt numFmtId="165" formatCode="[$-F400]h:mm:ss\ AM/PM"/>
  </numFmts>
  <fonts count="26" x14ac:knownFonts="1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1"/>
      <color theme="3" tint="0.39997558519241921"/>
      <name val="Arial"/>
      <family val="2"/>
    </font>
    <font>
      <sz val="9"/>
      <color rgb="FFFF0000"/>
      <name val="Arial"/>
      <family val="2"/>
    </font>
    <font>
      <sz val="16"/>
      <color rgb="FFFF0000"/>
      <name val="Arial"/>
      <family val="2"/>
    </font>
    <font>
      <i/>
      <sz val="10"/>
      <name val="Arial"/>
      <family val="2"/>
    </font>
    <font>
      <b/>
      <sz val="11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27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27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22"/>
      </patternFill>
    </fill>
    <fill>
      <patternFill patternType="solid">
        <fgColor rgb="FFFFFF00"/>
        <bgColor indexed="27"/>
      </patternFill>
    </fill>
    <fill>
      <patternFill patternType="solid">
        <fgColor rgb="FFFFFFCC"/>
        <bgColor indexed="64"/>
      </patternFill>
    </fill>
  </fills>
  <borders count="111"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theme="0" tint="-0.34998626667073579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hair">
        <color theme="0" tint="-0.34998626667073579"/>
      </bottom>
      <diagonal/>
    </border>
    <border>
      <left/>
      <right style="medium">
        <color indexed="8"/>
      </right>
      <top style="thin">
        <color indexed="8"/>
      </top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indexed="8"/>
      </left>
      <right style="thin">
        <color indexed="8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8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medium">
        <color indexed="8"/>
      </left>
      <right style="thin">
        <color indexed="8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8"/>
      </left>
      <right style="medium">
        <color indexed="8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medium">
        <color indexed="8"/>
      </right>
      <top style="hair">
        <color theme="0" tint="-0.34998626667073579"/>
      </top>
      <bottom style="hair">
        <color theme="0" tint="-0.34998626667073579"/>
      </bottom>
      <diagonal/>
    </border>
    <border>
      <left style="medium">
        <color indexed="8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8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8"/>
      </left>
      <right style="thin">
        <color indexed="8"/>
      </right>
      <top/>
      <bottom style="hair">
        <color theme="0" tint="-0.34998626667073579"/>
      </bottom>
      <diagonal/>
    </border>
    <border>
      <left style="thin">
        <color indexed="8"/>
      </left>
      <right/>
      <top/>
      <bottom style="hair">
        <color theme="0" tint="-0.34998626667073579"/>
      </bottom>
      <diagonal/>
    </border>
    <border>
      <left style="medium">
        <color indexed="8"/>
      </left>
      <right style="thin">
        <color indexed="8"/>
      </right>
      <top/>
      <bottom style="hair">
        <color theme="0" tint="-0.34998626667073579"/>
      </bottom>
      <diagonal/>
    </border>
    <border>
      <left style="medium">
        <color indexed="8"/>
      </left>
      <right/>
      <top/>
      <bottom style="hair">
        <color theme="0" tint="-0.34998626667073579"/>
      </bottom>
      <diagonal/>
    </border>
    <border>
      <left/>
      <right style="thin">
        <color indexed="8"/>
      </right>
      <top/>
      <bottom style="hair">
        <color theme="0" tint="-0.34998626667073579"/>
      </bottom>
      <diagonal/>
    </border>
    <border>
      <left style="medium">
        <color indexed="8"/>
      </left>
      <right/>
      <top style="hair">
        <color theme="0" tint="-0.34998626667073579"/>
      </top>
      <bottom/>
      <diagonal/>
    </border>
    <border>
      <left style="thin">
        <color indexed="8"/>
      </left>
      <right style="medium">
        <color indexed="8"/>
      </right>
      <top/>
      <bottom style="hair">
        <color theme="0" tint="-0.34998626667073579"/>
      </bottom>
      <diagonal/>
    </border>
    <border>
      <left/>
      <right style="medium">
        <color indexed="8"/>
      </right>
      <top/>
      <bottom style="hair">
        <color theme="0" tint="-0.34998626667073579"/>
      </bottom>
      <diagonal/>
    </border>
    <border>
      <left style="thin">
        <color indexed="8"/>
      </left>
      <right style="thin">
        <color indexed="8"/>
      </right>
      <top/>
      <bottom style="hair">
        <color theme="0" tint="-0.499984740745262"/>
      </bottom>
      <diagonal/>
    </border>
    <border>
      <left style="thin">
        <color indexed="8"/>
      </left>
      <right/>
      <top/>
      <bottom style="hair">
        <color theme="0" tint="-0.499984740745262"/>
      </bottom>
      <diagonal/>
    </border>
    <border>
      <left/>
      <right style="medium">
        <color indexed="8"/>
      </right>
      <top style="hair">
        <color theme="0" tint="-0.34998626667073579"/>
      </top>
      <bottom style="hair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 style="hair">
        <color theme="0" tint="-0.34998626667073579"/>
      </top>
      <bottom style="hair">
        <color theme="0" tint="-0.499984740745262"/>
      </bottom>
      <diagonal/>
    </border>
    <border>
      <left style="medium">
        <color indexed="8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8"/>
      </left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8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medium">
        <color indexed="8"/>
      </left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8"/>
      </left>
      <right style="medium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medium">
        <color indexed="8"/>
      </left>
      <right style="thin">
        <color indexed="8"/>
      </right>
      <top/>
      <bottom style="hair">
        <color theme="0" tint="-0.499984740745262"/>
      </bottom>
      <diagonal/>
    </border>
    <border>
      <left style="thin">
        <color indexed="8"/>
      </left>
      <right style="medium">
        <color indexed="8"/>
      </right>
      <top/>
      <bottom style="hair">
        <color theme="0" tint="-0.499984740745262"/>
      </bottom>
      <diagonal/>
    </border>
    <border>
      <left style="medium">
        <color indexed="8"/>
      </left>
      <right/>
      <top/>
      <bottom style="hair">
        <color theme="0" tint="-0.499984740745262"/>
      </bottom>
      <diagonal/>
    </border>
    <border>
      <left/>
      <right style="thin">
        <color indexed="8"/>
      </right>
      <top/>
      <bottom style="hair">
        <color theme="0" tint="-0.499984740745262"/>
      </bottom>
      <diagonal/>
    </border>
    <border>
      <left style="medium">
        <color indexed="8"/>
      </left>
      <right/>
      <top style="thin">
        <color indexed="8"/>
      </top>
      <bottom style="hair">
        <color theme="0" tint="-0.499984740745262"/>
      </bottom>
      <diagonal/>
    </border>
    <border>
      <left style="medium">
        <color indexed="64"/>
      </left>
      <right style="thin">
        <color indexed="8"/>
      </right>
      <top/>
      <bottom style="hair">
        <color theme="0" tint="-0.499984740745262"/>
      </bottom>
      <diagonal/>
    </border>
    <border>
      <left style="medium">
        <color indexed="64"/>
      </left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hair">
        <color theme="0" tint="-0.499984740745262"/>
      </bottom>
      <diagonal/>
    </border>
    <border>
      <left/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theme="0" tint="-0.499984740745262"/>
      </top>
      <bottom/>
      <diagonal/>
    </border>
    <border>
      <left/>
      <right style="thin">
        <color indexed="64"/>
      </right>
      <top/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7">
    <xf numFmtId="0" fontId="0" fillId="0" borderId="0" xfId="0"/>
    <xf numFmtId="0" fontId="1" fillId="0" borderId="0" xfId="0" applyFont="1"/>
    <xf numFmtId="21" fontId="1" fillId="2" borderId="1" xfId="0" applyNumberFormat="1" applyFont="1" applyFill="1" applyBorder="1" applyAlignment="1">
      <alignment horizontal="center"/>
    </xf>
    <xf numFmtId="0" fontId="0" fillId="0" borderId="0" xfId="0" applyFont="1"/>
    <xf numFmtId="0" fontId="1" fillId="0" borderId="2" xfId="0" applyFont="1" applyBorder="1" applyAlignment="1">
      <alignment horizontal="center"/>
    </xf>
    <xf numFmtId="0" fontId="0" fillId="0" borderId="0" xfId="0" applyAlignment="1">
      <alignment horizontal="left"/>
    </xf>
    <xf numFmtId="17" fontId="1" fillId="0" borderId="3" xfId="0" applyNumberFormat="1" applyFont="1" applyBorder="1"/>
    <xf numFmtId="0" fontId="1" fillId="0" borderId="4" xfId="0" applyFont="1" applyBorder="1"/>
    <xf numFmtId="0" fontId="0" fillId="0" borderId="2" xfId="0" applyFont="1" applyBorder="1" applyAlignment="1">
      <alignment horizontal="center"/>
    </xf>
    <xf numFmtId="0" fontId="1" fillId="0" borderId="5" xfId="0" applyFont="1" applyBorder="1" applyAlignment="1"/>
    <xf numFmtId="0" fontId="1" fillId="0" borderId="1" xfId="0" applyFont="1" applyBorder="1" applyAlignment="1">
      <alignment horizontal="center"/>
    </xf>
    <xf numFmtId="0" fontId="0" fillId="0" borderId="6" xfId="0" applyFont="1" applyFill="1" applyBorder="1"/>
    <xf numFmtId="0" fontId="0" fillId="0" borderId="7" xfId="0" applyFont="1" applyFill="1" applyBorder="1"/>
    <xf numFmtId="0" fontId="0" fillId="0" borderId="8" xfId="0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21" fontId="0" fillId="0" borderId="9" xfId="0" applyNumberFormat="1" applyFont="1" applyFill="1" applyBorder="1" applyAlignment="1">
      <alignment horizontal="center"/>
    </xf>
    <xf numFmtId="21" fontId="0" fillId="3" borderId="6" xfId="0" applyNumberFormat="1" applyFill="1" applyBorder="1" applyAlignment="1">
      <alignment horizontal="center"/>
    </xf>
    <xf numFmtId="21" fontId="0" fillId="0" borderId="1" xfId="0" applyNumberFormat="1" applyBorder="1" applyAlignment="1">
      <alignment horizontal="center"/>
    </xf>
    <xf numFmtId="21" fontId="0" fillId="4" borderId="10" xfId="0" applyNumberFormat="1" applyFill="1" applyBorder="1" applyAlignment="1">
      <alignment horizontal="center"/>
    </xf>
    <xf numFmtId="21" fontId="0" fillId="0" borderId="10" xfId="0" applyNumberFormat="1" applyBorder="1" applyAlignment="1">
      <alignment horizontal="center"/>
    </xf>
    <xf numFmtId="0" fontId="0" fillId="4" borderId="11" xfId="0" applyFill="1" applyBorder="1" applyAlignment="1">
      <alignment horizontal="center"/>
    </xf>
    <xf numFmtId="47" fontId="0" fillId="5" borderId="12" xfId="0" applyNumberFormat="1" applyFill="1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4" xfId="0" applyFont="1" applyFill="1" applyBorder="1"/>
    <xf numFmtId="0" fontId="0" fillId="0" borderId="15" xfId="0" applyFont="1" applyFill="1" applyBorder="1"/>
    <xf numFmtId="0" fontId="0" fillId="0" borderId="8" xfId="0" applyFont="1" applyFill="1" applyBorder="1" applyAlignment="1">
      <alignment horizontal="center"/>
    </xf>
    <xf numFmtId="21" fontId="0" fillId="0" borderId="8" xfId="0" applyNumberFormat="1" applyFont="1" applyFill="1" applyBorder="1" applyAlignment="1">
      <alignment horizontal="center"/>
    </xf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Fill="1" applyBorder="1"/>
    <xf numFmtId="0" fontId="0" fillId="0" borderId="17" xfId="0" applyFont="1" applyFill="1" applyBorder="1"/>
    <xf numFmtId="0" fontId="0" fillId="0" borderId="18" xfId="0" applyFont="1" applyFill="1" applyBorder="1" applyAlignment="1">
      <alignment horizontal="center"/>
    </xf>
    <xf numFmtId="21" fontId="0" fillId="0" borderId="18" xfId="0" applyNumberFormat="1" applyFont="1" applyFill="1" applyBorder="1" applyAlignment="1">
      <alignment horizontal="center"/>
    </xf>
    <xf numFmtId="0" fontId="0" fillId="0" borderId="16" xfId="0" applyFont="1" applyBorder="1"/>
    <xf numFmtId="0" fontId="0" fillId="0" borderId="17" xfId="0" applyFont="1" applyBorder="1"/>
    <xf numFmtId="0" fontId="0" fillId="4" borderId="19" xfId="0" applyFill="1" applyBorder="1" applyAlignment="1">
      <alignment horizontal="center"/>
    </xf>
    <xf numFmtId="0" fontId="0" fillId="4" borderId="19" xfId="0" applyFont="1" applyFill="1" applyBorder="1" applyAlignment="1">
      <alignment horizontal="center"/>
    </xf>
    <xf numFmtId="21" fontId="0" fillId="0" borderId="18" xfId="0" applyNumberFormat="1" applyFill="1" applyBorder="1" applyAlignment="1">
      <alignment horizontal="center"/>
    </xf>
    <xf numFmtId="0" fontId="0" fillId="0" borderId="18" xfId="0" applyFont="1" applyBorder="1" applyAlignment="1">
      <alignment horizontal="center"/>
    </xf>
    <xf numFmtId="21" fontId="0" fillId="3" borderId="16" xfId="0" applyNumberFormat="1" applyFill="1" applyBorder="1" applyAlignment="1">
      <alignment horizontal="center"/>
    </xf>
    <xf numFmtId="21" fontId="0" fillId="0" borderId="20" xfId="0" applyNumberFormat="1" applyBorder="1" applyAlignment="1">
      <alignment horizontal="center"/>
    </xf>
    <xf numFmtId="21" fontId="0" fillId="4" borderId="20" xfId="0" applyNumberFormat="1" applyFill="1" applyBorder="1" applyAlignment="1">
      <alignment horizontal="center"/>
    </xf>
    <xf numFmtId="21" fontId="0" fillId="4" borderId="1" xfId="0" applyNumberFormat="1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21" xfId="0" applyFont="1" applyFill="1" applyBorder="1" applyAlignment="1">
      <alignment horizontal="center"/>
    </xf>
    <xf numFmtId="21" fontId="0" fillId="3" borderId="22" xfId="0" applyNumberFormat="1" applyFill="1" applyBorder="1" applyAlignment="1">
      <alignment horizontal="center"/>
    </xf>
    <xf numFmtId="21" fontId="0" fillId="0" borderId="23" xfId="0" applyNumberFormat="1" applyBorder="1" applyAlignment="1">
      <alignment horizontal="center"/>
    </xf>
    <xf numFmtId="21" fontId="0" fillId="4" borderId="23" xfId="0" applyNumberFormat="1" applyFill="1" applyBorder="1" applyAlignment="1">
      <alignment horizontal="center"/>
    </xf>
    <xf numFmtId="0" fontId="0" fillId="4" borderId="20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4" borderId="24" xfId="0" applyFont="1" applyFill="1" applyBorder="1" applyAlignment="1">
      <alignment horizontal="center"/>
    </xf>
    <xf numFmtId="0" fontId="0" fillId="0" borderId="20" xfId="0" applyFont="1" applyBorder="1"/>
    <xf numFmtId="0" fontId="0" fillId="0" borderId="20" xfId="0" applyFont="1" applyFill="1" applyBorder="1"/>
    <xf numFmtId="0" fontId="0" fillId="0" borderId="18" xfId="0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21" fontId="0" fillId="0" borderId="25" xfId="0" applyNumberFormat="1" applyFont="1" applyFill="1" applyBorder="1" applyAlignment="1">
      <alignment horizontal="center"/>
    </xf>
    <xf numFmtId="21" fontId="0" fillId="0" borderId="26" xfId="0" applyNumberFormat="1" applyFont="1" applyFill="1" applyBorder="1" applyAlignment="1">
      <alignment horizontal="center"/>
    </xf>
    <xf numFmtId="21" fontId="0" fillId="0" borderId="26" xfId="0" applyNumberFormat="1" applyFill="1" applyBorder="1" applyAlignment="1">
      <alignment horizontal="center"/>
    </xf>
    <xf numFmtId="21" fontId="0" fillId="0" borderId="27" xfId="0" applyNumberFormat="1" applyFont="1" applyFill="1" applyBorder="1" applyAlignment="1">
      <alignment horizontal="center"/>
    </xf>
    <xf numFmtId="21" fontId="13" fillId="0" borderId="26" xfId="0" applyNumberFormat="1" applyFont="1" applyFill="1" applyBorder="1" applyAlignment="1">
      <alignment horizontal="center"/>
    </xf>
    <xf numFmtId="21" fontId="14" fillId="0" borderId="26" xfId="0" applyNumberFormat="1" applyFont="1" applyFill="1" applyBorder="1" applyAlignment="1">
      <alignment horizontal="center"/>
    </xf>
    <xf numFmtId="0" fontId="0" fillId="0" borderId="17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Fill="1" applyBorder="1"/>
    <xf numFmtId="0" fontId="1" fillId="0" borderId="7" xfId="0" applyFont="1" applyBorder="1" applyAlignment="1">
      <alignment horizontal="center"/>
    </xf>
    <xf numFmtId="21" fontId="0" fillId="0" borderId="15" xfId="0" applyNumberFormat="1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0" borderId="14" xfId="0" applyFill="1" applyBorder="1"/>
    <xf numFmtId="164" fontId="0" fillId="0" borderId="0" xfId="0" applyNumberFormat="1"/>
    <xf numFmtId="164" fontId="0" fillId="5" borderId="12" xfId="0" applyNumberFormat="1" applyFill="1" applyBorder="1" applyAlignment="1">
      <alignment horizontal="center"/>
    </xf>
    <xf numFmtId="0" fontId="1" fillId="0" borderId="28" xfId="0" applyFont="1" applyBorder="1" applyAlignment="1">
      <alignment vertical="top"/>
    </xf>
    <xf numFmtId="0" fontId="1" fillId="0" borderId="29" xfId="0" applyFont="1" applyBorder="1" applyAlignment="1">
      <alignment vertical="top"/>
    </xf>
    <xf numFmtId="0" fontId="0" fillId="0" borderId="30" xfId="0" applyFont="1" applyBorder="1" applyAlignment="1">
      <alignment horizontal="center" vertical="top"/>
    </xf>
    <xf numFmtId="0" fontId="1" fillId="0" borderId="30" xfId="0" applyFont="1" applyBorder="1" applyAlignment="1">
      <alignment horizontal="center" vertical="top"/>
    </xf>
    <xf numFmtId="0" fontId="1" fillId="0" borderId="28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1" fillId="0" borderId="31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1" fillId="0" borderId="23" xfId="0" applyFont="1" applyBorder="1" applyAlignment="1">
      <alignment horizontal="center" vertical="top" wrapText="1"/>
    </xf>
    <xf numFmtId="0" fontId="1" fillId="0" borderId="32" xfId="0" applyFont="1" applyBorder="1" applyAlignment="1">
      <alignment horizontal="center" vertical="top" wrapText="1"/>
    </xf>
    <xf numFmtId="164" fontId="1" fillId="0" borderId="0" xfId="0" applyNumberFormat="1" applyFont="1" applyBorder="1" applyAlignment="1">
      <alignment horizontal="center"/>
    </xf>
    <xf numFmtId="165" fontId="0" fillId="0" borderId="0" xfId="0" applyNumberFormat="1"/>
    <xf numFmtId="165" fontId="1" fillId="0" borderId="33" xfId="0" applyNumberFormat="1" applyFont="1" applyBorder="1" applyAlignment="1">
      <alignment horizontal="center"/>
    </xf>
    <xf numFmtId="165" fontId="0" fillId="5" borderId="12" xfId="0" applyNumberFormat="1" applyFill="1" applyBorder="1" applyAlignment="1">
      <alignment horizontal="center"/>
    </xf>
    <xf numFmtId="165" fontId="1" fillId="0" borderId="34" xfId="0" applyNumberFormat="1" applyFont="1" applyBorder="1" applyAlignment="1">
      <alignment horizontal="center" vertical="top" wrapText="1"/>
    </xf>
    <xf numFmtId="0" fontId="0" fillId="0" borderId="13" xfId="0" quotePrefix="1" applyBorder="1" applyAlignment="1">
      <alignment horizontal="left"/>
    </xf>
    <xf numFmtId="0" fontId="1" fillId="0" borderId="22" xfId="0" applyFont="1" applyBorder="1" applyAlignment="1">
      <alignment horizontal="center" vertical="top" wrapText="1"/>
    </xf>
    <xf numFmtId="0" fontId="0" fillId="0" borderId="35" xfId="0" applyBorder="1" applyAlignment="1">
      <alignment horizontal="left"/>
    </xf>
    <xf numFmtId="0" fontId="0" fillId="0" borderId="36" xfId="0" applyBorder="1" applyAlignment="1">
      <alignment horizontal="left"/>
    </xf>
    <xf numFmtId="21" fontId="0" fillId="0" borderId="1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21" fontId="0" fillId="0" borderId="20" xfId="0" applyNumberFormat="1" applyFont="1" applyFill="1" applyBorder="1" applyAlignment="1">
      <alignment horizontal="center"/>
    </xf>
    <xf numFmtId="0" fontId="0" fillId="0" borderId="20" xfId="0" applyBorder="1"/>
    <xf numFmtId="0" fontId="0" fillId="0" borderId="20" xfId="0" applyFill="1" applyBorder="1"/>
    <xf numFmtId="21" fontId="0" fillId="0" borderId="20" xfId="0" applyNumberFormat="1" applyFill="1" applyBorder="1" applyAlignment="1">
      <alignment horizontal="center"/>
    </xf>
    <xf numFmtId="0" fontId="0" fillId="0" borderId="20" xfId="0" applyFont="1" applyBorder="1" applyAlignment="1">
      <alignment horizontal="center"/>
    </xf>
    <xf numFmtId="21" fontId="0" fillId="0" borderId="7" xfId="0" applyNumberFormat="1" applyFont="1" applyFill="1" applyBorder="1" applyAlignment="1">
      <alignment horizontal="center"/>
    </xf>
    <xf numFmtId="21" fontId="0" fillId="0" borderId="17" xfId="0" applyNumberFormat="1" applyFont="1" applyFill="1" applyBorder="1" applyAlignment="1">
      <alignment horizontal="center"/>
    </xf>
    <xf numFmtId="164" fontId="1" fillId="0" borderId="29" xfId="0" applyNumberFormat="1" applyFont="1" applyBorder="1" applyAlignment="1">
      <alignment horizontal="center" vertical="top" wrapText="1"/>
    </xf>
    <xf numFmtId="164" fontId="0" fillId="5" borderId="37" xfId="0" applyNumberFormat="1" applyFill="1" applyBorder="1" applyAlignment="1">
      <alignment horizontal="center"/>
    </xf>
    <xf numFmtId="164" fontId="0" fillId="5" borderId="38" xfId="0" applyNumberFormat="1" applyFill="1" applyBorder="1" applyAlignment="1">
      <alignment horizontal="center"/>
    </xf>
    <xf numFmtId="0" fontId="1" fillId="0" borderId="24" xfId="0" applyFont="1" applyBorder="1" applyAlignment="1">
      <alignment horizontal="center" vertical="top" wrapText="1"/>
    </xf>
    <xf numFmtId="0" fontId="0" fillId="4" borderId="23" xfId="0" applyFill="1" applyBorder="1" applyAlignment="1">
      <alignment horizontal="center"/>
    </xf>
    <xf numFmtId="17" fontId="1" fillId="0" borderId="5" xfId="0" applyNumberFormat="1" applyFont="1" applyBorder="1"/>
    <xf numFmtId="0" fontId="1" fillId="0" borderId="39" xfId="0" applyFont="1" applyBorder="1"/>
    <xf numFmtId="0" fontId="0" fillId="0" borderId="39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1" fillId="0" borderId="41" xfId="0" applyFont="1" applyBorder="1" applyAlignment="1">
      <alignment vertical="top"/>
    </xf>
    <xf numFmtId="0" fontId="1" fillId="0" borderId="42" xfId="0" applyFont="1" applyBorder="1" applyAlignment="1">
      <alignment vertical="top"/>
    </xf>
    <xf numFmtId="0" fontId="0" fillId="0" borderId="42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/>
    </xf>
    <xf numFmtId="0" fontId="1" fillId="0" borderId="43" xfId="0" applyFont="1" applyBorder="1" applyAlignment="1">
      <alignment horizontal="center" vertical="top"/>
    </xf>
    <xf numFmtId="21" fontId="0" fillId="6" borderId="20" xfId="0" applyNumberFormat="1" applyFill="1" applyBorder="1" applyAlignment="1">
      <alignment horizontal="center"/>
    </xf>
    <xf numFmtId="0" fontId="15" fillId="0" borderId="23" xfId="0" applyFont="1" applyBorder="1" applyAlignment="1">
      <alignment horizontal="center" vertical="top"/>
    </xf>
    <xf numFmtId="0" fontId="16" fillId="0" borderId="0" xfId="0" applyFont="1"/>
    <xf numFmtId="0" fontId="15" fillId="0" borderId="1" xfId="0" applyFont="1" applyBorder="1" applyAlignment="1">
      <alignment horizontal="center"/>
    </xf>
    <xf numFmtId="21" fontId="16" fillId="0" borderId="20" xfId="0" applyNumberFormat="1" applyFont="1" applyBorder="1" applyAlignment="1">
      <alignment horizontal="center"/>
    </xf>
    <xf numFmtId="0" fontId="0" fillId="0" borderId="1" xfId="0" applyFont="1" applyFill="1" applyBorder="1"/>
    <xf numFmtId="21" fontId="16" fillId="0" borderId="1" xfId="0" applyNumberFormat="1" applyFont="1" applyBorder="1" applyAlignment="1">
      <alignment horizontal="center"/>
    </xf>
    <xf numFmtId="21" fontId="16" fillId="0" borderId="23" xfId="0" applyNumberFormat="1" applyFont="1" applyBorder="1" applyAlignment="1">
      <alignment horizontal="center"/>
    </xf>
    <xf numFmtId="21" fontId="16" fillId="0" borderId="10" xfId="0" applyNumberFormat="1" applyFont="1" applyBorder="1" applyAlignment="1">
      <alignment horizontal="center"/>
    </xf>
    <xf numFmtId="45" fontId="1" fillId="0" borderId="23" xfId="0" applyNumberFormat="1" applyFont="1" applyBorder="1" applyAlignment="1">
      <alignment horizontal="center" vertical="top" wrapText="1"/>
    </xf>
    <xf numFmtId="45" fontId="1" fillId="0" borderId="1" xfId="0" applyNumberFormat="1" applyFont="1" applyBorder="1" applyAlignment="1">
      <alignment horizontal="center"/>
    </xf>
    <xf numFmtId="45" fontId="1" fillId="0" borderId="20" xfId="0" applyNumberFormat="1" applyFont="1" applyBorder="1" applyAlignment="1">
      <alignment horizontal="center"/>
    </xf>
    <xf numFmtId="21" fontId="1" fillId="0" borderId="20" xfId="0" applyNumberFormat="1" applyFont="1" applyBorder="1" applyAlignment="1">
      <alignment horizontal="center"/>
    </xf>
    <xf numFmtId="45" fontId="1" fillId="7" borderId="20" xfId="0" applyNumberFormat="1" applyFont="1" applyFill="1" applyBorder="1" applyAlignment="1">
      <alignment horizontal="center"/>
    </xf>
    <xf numFmtId="0" fontId="1" fillId="0" borderId="43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top" wrapText="1"/>
    </xf>
    <xf numFmtId="21" fontId="0" fillId="0" borderId="17" xfId="0" applyNumberFormat="1" applyFill="1" applyBorder="1" applyAlignment="1">
      <alignment horizontal="center"/>
    </xf>
    <xf numFmtId="0" fontId="14" fillId="0" borderId="0" xfId="0" applyFont="1"/>
    <xf numFmtId="0" fontId="6" fillId="0" borderId="1" xfId="0" applyFont="1" applyBorder="1" applyAlignment="1">
      <alignment horizontal="center"/>
    </xf>
    <xf numFmtId="45" fontId="6" fillId="0" borderId="23" xfId="0" applyNumberFormat="1" applyFont="1" applyBorder="1" applyAlignment="1">
      <alignment horizontal="center" vertical="top" wrapText="1"/>
    </xf>
    <xf numFmtId="0" fontId="0" fillId="0" borderId="0" xfId="0" applyBorder="1"/>
    <xf numFmtId="0" fontId="1" fillId="0" borderId="0" xfId="0" applyFont="1" applyBorder="1"/>
    <xf numFmtId="0" fontId="1" fillId="0" borderId="44" xfId="0" applyFont="1" applyBorder="1" applyAlignment="1">
      <alignment vertical="top"/>
    </xf>
    <xf numFmtId="0" fontId="0" fillId="0" borderId="0" xfId="0" applyBorder="1" applyAlignment="1">
      <alignment horizontal="center"/>
    </xf>
    <xf numFmtId="0" fontId="0" fillId="0" borderId="0" xfId="0" applyFont="1" applyBorder="1"/>
    <xf numFmtId="0" fontId="5" fillId="0" borderId="0" xfId="0" applyFont="1" applyBorder="1"/>
    <xf numFmtId="0" fontId="16" fillId="0" borderId="0" xfId="0" applyFont="1" applyBorder="1"/>
    <xf numFmtId="164" fontId="0" fillId="0" borderId="0" xfId="0" applyNumberFormat="1" applyBorder="1"/>
    <xf numFmtId="21" fontId="1" fillId="2" borderId="45" xfId="0" applyNumberFormat="1" applyFont="1" applyFill="1" applyBorder="1" applyAlignment="1">
      <alignment horizontal="center"/>
    </xf>
    <xf numFmtId="17" fontId="1" fillId="0" borderId="35" xfId="0" applyNumberFormat="1" applyFont="1" applyBorder="1"/>
    <xf numFmtId="0" fontId="1" fillId="0" borderId="45" xfId="0" applyFont="1" applyBorder="1"/>
    <xf numFmtId="21" fontId="16" fillId="0" borderId="63" xfId="0" applyNumberFormat="1" applyFont="1" applyBorder="1" applyAlignment="1">
      <alignment horizontal="center"/>
    </xf>
    <xf numFmtId="21" fontId="0" fillId="0" borderId="63" xfId="0" applyNumberFormat="1" applyBorder="1" applyAlignment="1">
      <alignment horizontal="center"/>
    </xf>
    <xf numFmtId="0" fontId="0" fillId="4" borderId="63" xfId="0" applyFill="1" applyBorder="1" applyAlignment="1">
      <alignment horizontal="center"/>
    </xf>
    <xf numFmtId="0" fontId="0" fillId="4" borderId="64" xfId="0" applyFont="1" applyFill="1" applyBorder="1" applyAlignment="1">
      <alignment horizontal="center"/>
    </xf>
    <xf numFmtId="164" fontId="0" fillId="5" borderId="65" xfId="0" applyNumberFormat="1" applyFill="1" applyBorder="1" applyAlignment="1">
      <alignment horizontal="center"/>
    </xf>
    <xf numFmtId="17" fontId="0" fillId="0" borderId="66" xfId="0" applyNumberFormat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7" xfId="0" applyFont="1" applyFill="1" applyBorder="1" applyAlignment="1">
      <alignment horizontal="center"/>
    </xf>
    <xf numFmtId="21" fontId="0" fillId="0" borderId="67" xfId="0" applyNumberFormat="1" applyFont="1" applyFill="1" applyBorder="1" applyAlignment="1">
      <alignment horizontal="center"/>
    </xf>
    <xf numFmtId="21" fontId="0" fillId="0" borderId="68" xfId="0" applyNumberFormat="1" applyFont="1" applyFill="1" applyBorder="1" applyAlignment="1">
      <alignment horizontal="center"/>
    </xf>
    <xf numFmtId="21" fontId="0" fillId="3" borderId="69" xfId="0" applyNumberFormat="1" applyFill="1" applyBorder="1" applyAlignment="1">
      <alignment horizontal="center"/>
    </xf>
    <xf numFmtId="45" fontId="6" fillId="0" borderId="67" xfId="0" applyNumberFormat="1" applyFont="1" applyBorder="1" applyAlignment="1">
      <alignment horizontal="center"/>
    </xf>
    <xf numFmtId="21" fontId="0" fillId="4" borderId="67" xfId="0" applyNumberFormat="1" applyFill="1" applyBorder="1" applyAlignment="1">
      <alignment horizontal="center"/>
    </xf>
    <xf numFmtId="21" fontId="16" fillId="0" borderId="67" xfId="0" applyNumberFormat="1" applyFont="1" applyBorder="1" applyAlignment="1">
      <alignment horizontal="center"/>
    </xf>
    <xf numFmtId="21" fontId="0" fillId="0" borderId="67" xfId="0" applyNumberFormat="1" applyBorder="1" applyAlignment="1">
      <alignment horizontal="center"/>
    </xf>
    <xf numFmtId="0" fontId="0" fillId="4" borderId="67" xfId="0" applyFill="1" applyBorder="1" applyAlignment="1">
      <alignment horizontal="center"/>
    </xf>
    <xf numFmtId="0" fontId="0" fillId="4" borderId="67" xfId="0" applyFont="1" applyFill="1" applyBorder="1" applyAlignment="1">
      <alignment horizontal="center"/>
    </xf>
    <xf numFmtId="0" fontId="0" fillId="4" borderId="70" xfId="0" applyFont="1" applyFill="1" applyBorder="1" applyAlignment="1">
      <alignment horizontal="center"/>
    </xf>
    <xf numFmtId="164" fontId="0" fillId="5" borderId="71" xfId="0" applyNumberFormat="1" applyFill="1" applyBorder="1" applyAlignment="1">
      <alignment horizontal="center"/>
    </xf>
    <xf numFmtId="0" fontId="0" fillId="0" borderId="72" xfId="0" applyBorder="1" applyAlignment="1">
      <alignment horizontal="left"/>
    </xf>
    <xf numFmtId="17" fontId="0" fillId="0" borderId="73" xfId="0" applyNumberFormat="1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67" xfId="0" applyFill="1" applyBorder="1" applyAlignment="1">
      <alignment horizontal="center"/>
    </xf>
    <xf numFmtId="21" fontId="0" fillId="0" borderId="67" xfId="0" applyNumberFormat="1" applyFill="1" applyBorder="1" applyAlignment="1">
      <alignment horizontal="center"/>
    </xf>
    <xf numFmtId="0" fontId="0" fillId="0" borderId="72" xfId="0" quotePrefix="1" applyBorder="1" applyAlignment="1">
      <alignment horizontal="left"/>
    </xf>
    <xf numFmtId="0" fontId="0" fillId="4" borderId="70" xfId="0" applyFill="1" applyBorder="1" applyAlignment="1">
      <alignment horizontal="center"/>
    </xf>
    <xf numFmtId="17" fontId="0" fillId="0" borderId="73" xfId="0" applyNumberFormat="1" applyBorder="1"/>
    <xf numFmtId="0" fontId="0" fillId="0" borderId="67" xfId="0" applyFont="1" applyBorder="1" applyAlignment="1">
      <alignment horizontal="center"/>
    </xf>
    <xf numFmtId="0" fontId="6" fillId="0" borderId="0" xfId="0" applyFont="1" applyBorder="1"/>
    <xf numFmtId="0" fontId="5" fillId="0" borderId="72" xfId="0" applyFont="1" applyBorder="1"/>
    <xf numFmtId="0" fontId="5" fillId="0" borderId="74" xfId="0" applyFont="1" applyBorder="1"/>
    <xf numFmtId="0" fontId="5" fillId="0" borderId="72" xfId="0" applyFont="1" applyFill="1" applyBorder="1"/>
    <xf numFmtId="0" fontId="5" fillId="0" borderId="74" xfId="0" applyFont="1" applyFill="1" applyBorder="1"/>
    <xf numFmtId="0" fontId="5" fillId="0" borderId="68" xfId="0" applyFont="1" applyFill="1" applyBorder="1"/>
    <xf numFmtId="0" fontId="6" fillId="0" borderId="0" xfId="0" applyFont="1"/>
    <xf numFmtId="0" fontId="0" fillId="0" borderId="75" xfId="0" applyFont="1" applyFill="1" applyBorder="1" applyAlignment="1">
      <alignment horizontal="center"/>
    </xf>
    <xf numFmtId="21" fontId="0" fillId="0" borderId="75" xfId="0" applyNumberFormat="1" applyFont="1" applyFill="1" applyBorder="1" applyAlignment="1">
      <alignment horizontal="center"/>
    </xf>
    <xf numFmtId="21" fontId="0" fillId="0" borderId="76" xfId="0" applyNumberFormat="1" applyFont="1" applyFill="1" applyBorder="1" applyAlignment="1">
      <alignment horizontal="center"/>
    </xf>
    <xf numFmtId="21" fontId="0" fillId="3" borderId="77" xfId="0" applyNumberFormat="1" applyFill="1" applyBorder="1" applyAlignment="1">
      <alignment horizontal="center"/>
    </xf>
    <xf numFmtId="21" fontId="0" fillId="4" borderId="75" xfId="0" applyNumberFormat="1" applyFill="1" applyBorder="1" applyAlignment="1">
      <alignment horizontal="center"/>
    </xf>
    <xf numFmtId="0" fontId="5" fillId="0" borderId="78" xfId="0" applyFont="1" applyFill="1" applyBorder="1"/>
    <xf numFmtId="0" fontId="5" fillId="0" borderId="79" xfId="0" applyFont="1" applyFill="1" applyBorder="1"/>
    <xf numFmtId="45" fontId="6" fillId="0" borderId="75" xfId="0" applyNumberFormat="1" applyFont="1" applyBorder="1" applyAlignment="1">
      <alignment horizontal="center"/>
    </xf>
    <xf numFmtId="0" fontId="0" fillId="4" borderId="63" xfId="0" applyFont="1" applyFill="1" applyBorder="1" applyAlignment="1">
      <alignment horizontal="center"/>
    </xf>
    <xf numFmtId="0" fontId="0" fillId="0" borderId="78" xfId="0" applyBorder="1" applyAlignment="1">
      <alignment horizontal="left"/>
    </xf>
    <xf numFmtId="45" fontId="6" fillId="7" borderId="67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1" xfId="0" applyBorder="1"/>
    <xf numFmtId="0" fontId="0" fillId="0" borderId="1" xfId="0" applyFill="1" applyBorder="1" applyAlignment="1">
      <alignment horizontal="center"/>
    </xf>
    <xf numFmtId="0" fontId="5" fillId="0" borderId="78" xfId="0" applyFont="1" applyBorder="1"/>
    <xf numFmtId="0" fontId="5" fillId="0" borderId="79" xfId="0" applyFont="1" applyBorder="1"/>
    <xf numFmtId="45" fontId="6" fillId="7" borderId="75" xfId="0" applyNumberFormat="1" applyFont="1" applyFill="1" applyBorder="1" applyAlignment="1">
      <alignment horizontal="center"/>
    </xf>
    <xf numFmtId="0" fontId="0" fillId="0" borderId="80" xfId="0" applyBorder="1" applyAlignment="1">
      <alignment horizontal="left"/>
    </xf>
    <xf numFmtId="0" fontId="0" fillId="0" borderId="75" xfId="0" applyFill="1" applyBorder="1" applyAlignment="1">
      <alignment horizontal="center"/>
    </xf>
    <xf numFmtId="0" fontId="17" fillId="0" borderId="0" xfId="0" applyFont="1"/>
    <xf numFmtId="0" fontId="7" fillId="0" borderId="0" xfId="0" applyFont="1" applyAlignment="1">
      <alignment horizontal="left"/>
    </xf>
    <xf numFmtId="0" fontId="7" fillId="0" borderId="13" xfId="0" applyFont="1" applyBorder="1" applyAlignment="1">
      <alignment horizontal="left"/>
    </xf>
    <xf numFmtId="0" fontId="7" fillId="0" borderId="35" xfId="0" applyFont="1" applyBorder="1" applyAlignment="1">
      <alignment horizontal="left"/>
    </xf>
    <xf numFmtId="0" fontId="7" fillId="0" borderId="78" xfId="0" applyFont="1" applyBorder="1" applyAlignment="1">
      <alignment horizontal="left"/>
    </xf>
    <xf numFmtId="0" fontId="7" fillId="0" borderId="72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/>
    <xf numFmtId="0" fontId="18" fillId="0" borderId="0" xfId="0" applyFont="1"/>
    <xf numFmtId="21" fontId="0" fillId="8" borderId="69" xfId="0" applyNumberFormat="1" applyFill="1" applyBorder="1" applyAlignment="1">
      <alignment horizontal="center"/>
    </xf>
    <xf numFmtId="21" fontId="0" fillId="0" borderId="68" xfId="0" applyNumberFormat="1" applyFill="1" applyBorder="1" applyAlignment="1">
      <alignment horizontal="center"/>
    </xf>
    <xf numFmtId="45" fontId="5" fillId="0" borderId="0" xfId="0" applyNumberFormat="1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35" xfId="0" applyFont="1" applyBorder="1" applyAlignment="1">
      <alignment horizontal="left"/>
    </xf>
    <xf numFmtId="0" fontId="8" fillId="0" borderId="72" xfId="0" applyFont="1" applyBorder="1" applyAlignment="1">
      <alignment horizontal="left"/>
    </xf>
    <xf numFmtId="0" fontId="8" fillId="0" borderId="72" xfId="0" applyFont="1" applyBorder="1" applyAlignment="1">
      <alignment vertical="center"/>
    </xf>
    <xf numFmtId="0" fontId="8" fillId="0" borderId="35" xfId="0" applyFont="1" applyBorder="1" applyAlignment="1">
      <alignment vertical="center"/>
    </xf>
    <xf numFmtId="21" fontId="0" fillId="0" borderId="76" xfId="0" applyNumberFormat="1" applyFill="1" applyBorder="1" applyAlignment="1">
      <alignment horizontal="center"/>
    </xf>
    <xf numFmtId="0" fontId="8" fillId="0" borderId="78" xfId="0" applyFont="1" applyBorder="1" applyAlignment="1">
      <alignment horizontal="left"/>
    </xf>
    <xf numFmtId="21" fontId="16" fillId="0" borderId="73" xfId="0" applyNumberFormat="1" applyFont="1" applyBorder="1" applyAlignment="1">
      <alignment horizontal="center"/>
    </xf>
    <xf numFmtId="45" fontId="6" fillId="9" borderId="67" xfId="0" applyNumberFormat="1" applyFont="1" applyFill="1" applyBorder="1" applyAlignment="1">
      <alignment horizontal="center"/>
    </xf>
    <xf numFmtId="0" fontId="1" fillId="10" borderId="0" xfId="0" applyFont="1" applyFill="1" applyAlignment="1">
      <alignment horizontal="center" vertical="top"/>
    </xf>
    <xf numFmtId="0" fontId="0" fillId="10" borderId="0" xfId="0" applyFill="1" applyBorder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 vertical="top" wrapText="1"/>
    </xf>
    <xf numFmtId="1" fontId="19" fillId="0" borderId="73" xfId="0" applyNumberFormat="1" applyFont="1" applyBorder="1" applyAlignment="1">
      <alignment horizontal="center"/>
    </xf>
    <xf numFmtId="0" fontId="19" fillId="0" borderId="0" xfId="0" applyFont="1" applyBorder="1"/>
    <xf numFmtId="0" fontId="20" fillId="0" borderId="0" xfId="0" applyFont="1" applyAlignment="1">
      <alignment vertical="top"/>
    </xf>
    <xf numFmtId="0" fontId="7" fillId="0" borderId="35" xfId="0" applyFont="1" applyBorder="1" applyAlignment="1">
      <alignment vertical="center"/>
    </xf>
    <xf numFmtId="0" fontId="7" fillId="0" borderId="35" xfId="0" quotePrefix="1" applyFont="1" applyBorder="1" applyAlignment="1">
      <alignment horizontal="left"/>
    </xf>
    <xf numFmtId="0" fontId="8" fillId="0" borderId="13" xfId="0" applyFont="1" applyBorder="1" applyAlignment="1">
      <alignment vertical="center"/>
    </xf>
    <xf numFmtId="45" fontId="21" fillId="0" borderId="67" xfId="0" applyNumberFormat="1" applyFont="1" applyBorder="1" applyAlignment="1">
      <alignment horizontal="center"/>
    </xf>
    <xf numFmtId="0" fontId="22" fillId="0" borderId="0" xfId="0" applyFont="1"/>
    <xf numFmtId="0" fontId="8" fillId="0" borderId="0" xfId="0" applyFont="1" applyAlignment="1">
      <alignment horizontal="left"/>
    </xf>
    <xf numFmtId="0" fontId="9" fillId="0" borderId="31" xfId="0" applyFont="1" applyFill="1" applyBorder="1" applyAlignment="1">
      <alignment horizontal="left" vertical="top"/>
    </xf>
    <xf numFmtId="0" fontId="8" fillId="0" borderId="72" xfId="0" quotePrefix="1" applyFont="1" applyBorder="1" applyAlignment="1">
      <alignment horizontal="left"/>
    </xf>
    <xf numFmtId="0" fontId="8" fillId="0" borderId="80" xfId="0" applyFont="1" applyBorder="1" applyAlignment="1">
      <alignment horizontal="left"/>
    </xf>
    <xf numFmtId="0" fontId="8" fillId="0" borderId="0" xfId="0" applyFont="1" applyBorder="1"/>
    <xf numFmtId="0" fontId="8" fillId="0" borderId="0" xfId="0" applyFont="1"/>
    <xf numFmtId="0" fontId="8" fillId="0" borderId="78" xfId="0" applyFont="1" applyBorder="1" applyAlignment="1">
      <alignment vertical="center"/>
    </xf>
    <xf numFmtId="0" fontId="8" fillId="0" borderId="78" xfId="0" quotePrefix="1" applyFont="1" applyBorder="1" applyAlignment="1">
      <alignment horizontal="left"/>
    </xf>
    <xf numFmtId="45" fontId="6" fillId="6" borderId="67" xfId="0" applyNumberFormat="1" applyFont="1" applyFill="1" applyBorder="1" applyAlignment="1">
      <alignment horizontal="center"/>
    </xf>
    <xf numFmtId="0" fontId="8" fillId="0" borderId="80" xfId="0" quotePrefix="1" applyFont="1" applyBorder="1" applyAlignment="1">
      <alignment horizontal="left"/>
    </xf>
    <xf numFmtId="17" fontId="0" fillId="0" borderId="66" xfId="0" applyNumberFormat="1" applyBorder="1"/>
    <xf numFmtId="45" fontId="6" fillId="8" borderId="67" xfId="0" applyNumberFormat="1" applyFont="1" applyFill="1" applyBorder="1" applyAlignment="1">
      <alignment horizontal="center"/>
    </xf>
    <xf numFmtId="0" fontId="10" fillId="0" borderId="31" xfId="0" applyFont="1" applyFill="1" applyBorder="1" applyAlignment="1">
      <alignment horizontal="left" vertical="top"/>
    </xf>
    <xf numFmtId="21" fontId="0" fillId="0" borderId="0" xfId="0" applyNumberFormat="1" applyAlignment="1">
      <alignment horizontal="left"/>
    </xf>
    <xf numFmtId="0" fontId="1" fillId="0" borderId="46" xfId="0" applyFont="1" applyBorder="1" applyAlignment="1">
      <alignment horizontal="left"/>
    </xf>
    <xf numFmtId="0" fontId="1" fillId="0" borderId="46" xfId="0" applyFont="1" applyBorder="1" applyAlignment="1">
      <alignment horizontal="center"/>
    </xf>
    <xf numFmtId="0" fontId="1" fillId="0" borderId="46" xfId="0" applyFont="1" applyBorder="1"/>
    <xf numFmtId="0" fontId="7" fillId="0" borderId="80" xfId="0" applyFont="1" applyBorder="1" applyAlignment="1">
      <alignment horizontal="left"/>
    </xf>
    <xf numFmtId="0" fontId="1" fillId="0" borderId="0" xfId="0" applyFont="1" applyBorder="1" applyAlignment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21" fontId="0" fillId="0" borderId="0" xfId="0" applyNumberFormat="1" applyBorder="1" applyAlignment="1">
      <alignment horizontal="left"/>
    </xf>
    <xf numFmtId="21" fontId="0" fillId="11" borderId="69" xfId="0" applyNumberFormat="1" applyFill="1" applyBorder="1" applyAlignment="1">
      <alignment horizontal="center"/>
    </xf>
    <xf numFmtId="45" fontId="6" fillId="12" borderId="67" xfId="0" applyNumberFormat="1" applyFont="1" applyFill="1" applyBorder="1" applyAlignment="1">
      <alignment horizontal="center"/>
    </xf>
    <xf numFmtId="45" fontId="6" fillId="11" borderId="67" xfId="0" applyNumberFormat="1" applyFont="1" applyFill="1" applyBorder="1" applyAlignment="1">
      <alignment horizontal="center"/>
    </xf>
    <xf numFmtId="0" fontId="7" fillId="0" borderId="78" xfId="0" applyFont="1" applyBorder="1" applyAlignment="1">
      <alignment vertical="center"/>
    </xf>
    <xf numFmtId="0" fontId="7" fillId="0" borderId="78" xfId="0" quotePrefix="1" applyFont="1" applyBorder="1" applyAlignment="1">
      <alignment horizontal="left"/>
    </xf>
    <xf numFmtId="0" fontId="7" fillId="0" borderId="72" xfId="0" applyFont="1" applyBorder="1" applyAlignment="1">
      <alignment vertical="center"/>
    </xf>
    <xf numFmtId="0" fontId="0" fillId="0" borderId="0" xfId="0" applyFill="1" applyBorder="1"/>
    <xf numFmtId="0" fontId="7" fillId="0" borderId="72" xfId="0" quotePrefix="1" applyFont="1" applyBorder="1" applyAlignment="1">
      <alignment horizontal="left"/>
    </xf>
    <xf numFmtId="21" fontId="16" fillId="7" borderId="67" xfId="0" applyNumberFormat="1" applyFont="1" applyFill="1" applyBorder="1" applyAlignment="1">
      <alignment horizontal="center"/>
    </xf>
    <xf numFmtId="45" fontId="6" fillId="7" borderId="67" xfId="0" applyNumberFormat="1" applyFont="1" applyFill="1" applyBorder="1" applyAlignment="1"/>
    <xf numFmtId="21" fontId="0" fillId="13" borderId="67" xfId="0" applyNumberFormat="1" applyFill="1" applyBorder="1" applyAlignment="1"/>
    <xf numFmtId="21" fontId="16" fillId="7" borderId="67" xfId="0" applyNumberFormat="1" applyFont="1" applyFill="1" applyBorder="1" applyAlignment="1"/>
    <xf numFmtId="0" fontId="18" fillId="14" borderId="0" xfId="0" applyFont="1" applyFill="1" applyAlignment="1">
      <alignment horizontal="left"/>
    </xf>
    <xf numFmtId="0" fontId="11" fillId="0" borderId="0" xfId="0" applyFont="1"/>
    <xf numFmtId="0" fontId="2" fillId="0" borderId="0" xfId="0" applyFont="1"/>
    <xf numFmtId="0" fontId="0" fillId="0" borderId="0" xfId="0" applyAlignment="1">
      <alignment vertical="center"/>
    </xf>
    <xf numFmtId="21" fontId="0" fillId="0" borderId="76" xfId="0" applyNumberFormat="1" applyFont="1" applyFill="1" applyBorder="1" applyAlignment="1">
      <alignment horizontal="center" vertical="center"/>
    </xf>
    <xf numFmtId="17" fontId="0" fillId="0" borderId="66" xfId="0" applyNumberFormat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5" fillId="0" borderId="78" xfId="0" applyFont="1" applyBorder="1" applyAlignment="1">
      <alignment vertical="center"/>
    </xf>
    <xf numFmtId="0" fontId="5" fillId="0" borderId="79" xfId="0" applyFont="1" applyBorder="1" applyAlignment="1">
      <alignment vertical="center"/>
    </xf>
    <xf numFmtId="0" fontId="0" fillId="0" borderId="75" xfId="0" applyFill="1" applyBorder="1" applyAlignment="1">
      <alignment horizontal="center" vertical="center"/>
    </xf>
    <xf numFmtId="0" fontId="7" fillId="0" borderId="78" xfId="0" applyFont="1" applyBorder="1" applyAlignment="1">
      <alignment horizontal="left" vertical="center"/>
    </xf>
    <xf numFmtId="21" fontId="0" fillId="0" borderId="75" xfId="0" applyNumberFormat="1" applyFont="1" applyFill="1" applyBorder="1" applyAlignment="1">
      <alignment horizontal="center" vertical="center"/>
    </xf>
    <xf numFmtId="21" fontId="0" fillId="3" borderId="77" xfId="0" applyNumberFormat="1" applyFill="1" applyBorder="1" applyAlignment="1">
      <alignment horizontal="center" vertical="center"/>
    </xf>
    <xf numFmtId="45" fontId="6" fillId="0" borderId="75" xfId="0" applyNumberFormat="1" applyFont="1" applyBorder="1" applyAlignment="1">
      <alignment horizontal="center" vertical="center"/>
    </xf>
    <xf numFmtId="21" fontId="0" fillId="4" borderId="75" xfId="0" applyNumberFormat="1" applyFill="1" applyBorder="1" applyAlignment="1">
      <alignment horizontal="center" vertical="center"/>
    </xf>
    <xf numFmtId="21" fontId="16" fillId="0" borderId="75" xfId="0" applyNumberFormat="1" applyFont="1" applyBorder="1" applyAlignment="1">
      <alignment horizontal="center" vertical="center"/>
    </xf>
    <xf numFmtId="21" fontId="0" fillId="0" borderId="75" xfId="0" applyNumberFormat="1" applyBorder="1" applyAlignment="1">
      <alignment horizontal="center" vertical="center"/>
    </xf>
    <xf numFmtId="0" fontId="0" fillId="4" borderId="75" xfId="0" applyFill="1" applyBorder="1" applyAlignment="1">
      <alignment horizontal="center" vertical="center"/>
    </xf>
    <xf numFmtId="0" fontId="0" fillId="4" borderId="81" xfId="0" applyFont="1" applyFill="1" applyBorder="1" applyAlignment="1">
      <alignment horizontal="center" vertical="center"/>
    </xf>
    <xf numFmtId="164" fontId="0" fillId="5" borderId="82" xfId="0" applyNumberFormat="1" applyFill="1" applyBorder="1" applyAlignment="1">
      <alignment horizontal="center" vertical="center"/>
    </xf>
    <xf numFmtId="1" fontId="19" fillId="0" borderId="66" xfId="0" applyNumberFormat="1" applyFont="1" applyBorder="1" applyAlignment="1">
      <alignment horizontal="center" vertical="center"/>
    </xf>
    <xf numFmtId="0" fontId="0" fillId="0" borderId="83" xfId="0" applyFont="1" applyFill="1" applyBorder="1" applyAlignment="1">
      <alignment horizontal="center" vertical="center"/>
    </xf>
    <xf numFmtId="21" fontId="0" fillId="0" borderId="84" xfId="0" applyNumberFormat="1" applyFont="1" applyFill="1" applyBorder="1" applyAlignment="1">
      <alignment horizontal="center" vertical="center"/>
    </xf>
    <xf numFmtId="164" fontId="0" fillId="5" borderId="85" xfId="0" applyNumberFormat="1" applyFill="1" applyBorder="1" applyAlignment="1">
      <alignment horizontal="center" vertical="center"/>
    </xf>
    <xf numFmtId="17" fontId="0" fillId="0" borderId="86" xfId="0" applyNumberFormat="1" applyBorder="1" applyAlignment="1">
      <alignment horizontal="center" vertical="center"/>
    </xf>
    <xf numFmtId="0" fontId="0" fillId="10" borderId="86" xfId="0" applyFill="1" applyBorder="1" applyAlignment="1">
      <alignment horizontal="center" vertical="center"/>
    </xf>
    <xf numFmtId="1" fontId="19" fillId="0" borderId="87" xfId="0" applyNumberFormat="1" applyFont="1" applyBorder="1" applyAlignment="1">
      <alignment horizontal="center" vertical="center"/>
    </xf>
    <xf numFmtId="0" fontId="19" fillId="0" borderId="86" xfId="0" applyFont="1" applyBorder="1" applyAlignment="1">
      <alignment vertical="center"/>
    </xf>
    <xf numFmtId="0" fontId="5" fillId="0" borderId="88" xfId="0" applyFont="1" applyBorder="1" applyAlignment="1">
      <alignment vertical="center"/>
    </xf>
    <xf numFmtId="0" fontId="5" fillId="0" borderId="89" xfId="0" applyFont="1" applyBorder="1" applyAlignment="1">
      <alignment vertical="center"/>
    </xf>
    <xf numFmtId="0" fontId="0" fillId="0" borderId="90" xfId="0" applyFill="1" applyBorder="1" applyAlignment="1">
      <alignment horizontal="center" vertical="center"/>
    </xf>
    <xf numFmtId="21" fontId="0" fillId="0" borderId="91" xfId="0" applyNumberFormat="1" applyFont="1" applyFill="1" applyBorder="1" applyAlignment="1">
      <alignment horizontal="center" vertical="center"/>
    </xf>
    <xf numFmtId="21" fontId="0" fillId="3" borderId="92" xfId="0" applyNumberFormat="1" applyFill="1" applyBorder="1" applyAlignment="1">
      <alignment horizontal="center" vertical="center"/>
    </xf>
    <xf numFmtId="45" fontId="6" fillId="0" borderId="90" xfId="0" applyNumberFormat="1" applyFont="1" applyBorder="1" applyAlignment="1">
      <alignment horizontal="center" vertical="center"/>
    </xf>
    <xf numFmtId="21" fontId="0" fillId="4" borderId="90" xfId="0" applyNumberFormat="1" applyFill="1" applyBorder="1" applyAlignment="1">
      <alignment horizontal="center" vertical="center"/>
    </xf>
    <xf numFmtId="21" fontId="16" fillId="0" borderId="90" xfId="0" applyNumberFormat="1" applyFont="1" applyBorder="1" applyAlignment="1">
      <alignment horizontal="center" vertical="center"/>
    </xf>
    <xf numFmtId="21" fontId="0" fillId="0" borderId="90" xfId="0" applyNumberFormat="1" applyBorder="1" applyAlignment="1">
      <alignment horizontal="center" vertical="center"/>
    </xf>
    <xf numFmtId="0" fontId="0" fillId="4" borderId="90" xfId="0" applyFill="1" applyBorder="1" applyAlignment="1">
      <alignment horizontal="center" vertical="center"/>
    </xf>
    <xf numFmtId="0" fontId="0" fillId="4" borderId="93" xfId="0" applyFont="1" applyFill="1" applyBorder="1" applyAlignment="1">
      <alignment horizontal="center" vertical="center"/>
    </xf>
    <xf numFmtId="164" fontId="0" fillId="5" borderId="94" xfId="0" applyNumberFormat="1" applyFill="1" applyBorder="1" applyAlignment="1">
      <alignment horizontal="center" vertical="center"/>
    </xf>
    <xf numFmtId="0" fontId="7" fillId="0" borderId="88" xfId="0" applyFont="1" applyBorder="1" applyAlignment="1">
      <alignment vertical="center"/>
    </xf>
    <xf numFmtId="17" fontId="0" fillId="0" borderId="95" xfId="0" applyNumberFormat="1" applyBorder="1" applyAlignment="1">
      <alignment horizontal="center" vertical="center"/>
    </xf>
    <xf numFmtId="0" fontId="0" fillId="10" borderId="95" xfId="0" applyFill="1" applyBorder="1" applyAlignment="1">
      <alignment horizontal="center" vertical="center"/>
    </xf>
    <xf numFmtId="1" fontId="19" fillId="0" borderId="95" xfId="0" applyNumberFormat="1" applyFont="1" applyBorder="1" applyAlignment="1">
      <alignment horizontal="center" vertical="center"/>
    </xf>
    <xf numFmtId="0" fontId="19" fillId="0" borderId="95" xfId="0" applyFont="1" applyBorder="1" applyAlignment="1">
      <alignment vertical="center"/>
    </xf>
    <xf numFmtId="0" fontId="5" fillId="0" borderId="88" xfId="0" applyFont="1" applyFill="1" applyBorder="1" applyAlignment="1">
      <alignment vertical="center"/>
    </xf>
    <xf numFmtId="0" fontId="5" fillId="0" borderId="89" xfId="0" applyFont="1" applyFill="1" applyBorder="1" applyAlignment="1">
      <alignment vertical="center"/>
    </xf>
    <xf numFmtId="0" fontId="0" fillId="0" borderId="90" xfId="0" applyFont="1" applyFill="1" applyBorder="1" applyAlignment="1">
      <alignment horizontal="center" vertical="center"/>
    </xf>
    <xf numFmtId="0" fontId="7" fillId="0" borderId="88" xfId="0" applyFont="1" applyBorder="1" applyAlignment="1">
      <alignment horizontal="left" vertical="center"/>
    </xf>
    <xf numFmtId="21" fontId="0" fillId="0" borderId="91" xfId="0" applyNumberFormat="1" applyFill="1" applyBorder="1" applyAlignment="1">
      <alignment horizontal="center" vertical="center"/>
    </xf>
    <xf numFmtId="21" fontId="0" fillId="15" borderId="90" xfId="0" applyNumberFormat="1" applyFill="1" applyBorder="1" applyAlignment="1">
      <alignment horizontal="center" vertical="center"/>
    </xf>
    <xf numFmtId="0" fontId="0" fillId="4" borderId="90" xfId="0" applyFont="1" applyFill="1" applyBorder="1" applyAlignment="1">
      <alignment horizontal="center" vertical="center"/>
    </xf>
    <xf numFmtId="21" fontId="0" fillId="0" borderId="90" xfId="0" applyNumberFormat="1" applyFont="1" applyFill="1" applyBorder="1" applyAlignment="1">
      <alignment horizontal="center" vertical="center"/>
    </xf>
    <xf numFmtId="17" fontId="0" fillId="0" borderId="95" xfId="0" applyNumberFormat="1" applyBorder="1" applyAlignment="1">
      <alignment vertical="center"/>
    </xf>
    <xf numFmtId="21" fontId="0" fillId="0" borderId="90" xfId="0" applyNumberFormat="1" applyFill="1" applyBorder="1" applyAlignment="1">
      <alignment horizontal="center" vertical="center"/>
    </xf>
    <xf numFmtId="0" fontId="0" fillId="4" borderId="93" xfId="0" applyFill="1" applyBorder="1" applyAlignment="1">
      <alignment horizontal="center" vertical="center"/>
    </xf>
    <xf numFmtId="21" fontId="0" fillId="15" borderId="90" xfId="0" applyNumberFormat="1" applyFill="1" applyBorder="1" applyAlignment="1">
      <alignment vertical="center"/>
    </xf>
    <xf numFmtId="0" fontId="0" fillId="0" borderId="95" xfId="0" applyBorder="1" applyAlignment="1">
      <alignment horizontal="center" vertical="center"/>
    </xf>
    <xf numFmtId="0" fontId="0" fillId="0" borderId="90" xfId="0" applyFont="1" applyBorder="1" applyAlignment="1">
      <alignment horizontal="center" vertical="center"/>
    </xf>
    <xf numFmtId="0" fontId="7" fillId="0" borderId="88" xfId="0" quotePrefix="1" applyFont="1" applyBorder="1" applyAlignment="1">
      <alignment horizontal="left" vertical="center"/>
    </xf>
    <xf numFmtId="0" fontId="12" fillId="0" borderId="0" xfId="0" applyFont="1"/>
    <xf numFmtId="15" fontId="0" fillId="0" borderId="0" xfId="0" applyNumberFormat="1" applyFont="1" applyAlignment="1">
      <alignment horizontal="left"/>
    </xf>
    <xf numFmtId="17" fontId="1" fillId="0" borderId="47" xfId="0" applyNumberFormat="1" applyFont="1" applyBorder="1"/>
    <xf numFmtId="21" fontId="1" fillId="2" borderId="48" xfId="0" applyNumberFormat="1" applyFont="1" applyFill="1" applyBorder="1" applyAlignment="1">
      <alignment horizontal="center"/>
    </xf>
    <xf numFmtId="0" fontId="0" fillId="0" borderId="96" xfId="0" applyBorder="1" applyAlignment="1">
      <alignment vertical="center"/>
    </xf>
    <xf numFmtId="0" fontId="0" fillId="0" borderId="97" xfId="0" applyBorder="1" applyAlignment="1">
      <alignment vertical="center"/>
    </xf>
    <xf numFmtId="0" fontId="0" fillId="0" borderId="92" xfId="0" applyBorder="1" applyAlignment="1">
      <alignment vertical="center"/>
    </xf>
    <xf numFmtId="0" fontId="0" fillId="0" borderId="93" xfId="0" applyBorder="1" applyAlignment="1">
      <alignment vertic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49" xfId="0" applyBorder="1"/>
    <xf numFmtId="0" fontId="0" fillId="0" borderId="50" xfId="0" applyBorder="1"/>
    <xf numFmtId="0" fontId="6" fillId="0" borderId="51" xfId="0" applyFont="1" applyBorder="1" applyAlignment="1">
      <alignment wrapText="1"/>
    </xf>
    <xf numFmtId="0" fontId="12" fillId="0" borderId="52" xfId="0" applyFont="1" applyBorder="1"/>
    <xf numFmtId="21" fontId="16" fillId="0" borderId="83" xfId="0" applyNumberFormat="1" applyFont="1" applyBorder="1" applyAlignment="1">
      <alignment horizontal="center" vertical="center"/>
    </xf>
    <xf numFmtId="21" fontId="0" fillId="0" borderId="83" xfId="0" applyNumberFormat="1" applyBorder="1" applyAlignment="1">
      <alignment horizontal="center" vertical="center"/>
    </xf>
    <xf numFmtId="0" fontId="0" fillId="4" borderId="83" xfId="0" applyFill="1" applyBorder="1" applyAlignment="1">
      <alignment horizontal="center" vertical="center"/>
    </xf>
    <xf numFmtId="0" fontId="0" fillId="4" borderId="97" xfId="0" applyFont="1" applyFill="1" applyBorder="1" applyAlignment="1">
      <alignment horizontal="center" vertical="center"/>
    </xf>
    <xf numFmtId="0" fontId="1" fillId="0" borderId="47" xfId="0" applyFont="1" applyBorder="1" applyAlignment="1">
      <alignment vertical="top"/>
    </xf>
    <xf numFmtId="0" fontId="1" fillId="0" borderId="53" xfId="0" applyFont="1" applyBorder="1" applyAlignment="1">
      <alignment vertical="top"/>
    </xf>
    <xf numFmtId="0" fontId="1" fillId="0" borderId="54" xfId="0" applyFont="1" applyBorder="1" applyAlignment="1">
      <alignment horizontal="center" vertical="top"/>
    </xf>
    <xf numFmtId="0" fontId="1" fillId="0" borderId="55" xfId="0" applyFont="1" applyBorder="1" applyAlignment="1">
      <alignment horizontal="center" vertical="top" wrapText="1"/>
    </xf>
    <xf numFmtId="0" fontId="1" fillId="0" borderId="56" xfId="0" applyFont="1" applyBorder="1" applyAlignment="1">
      <alignment horizontal="center" vertical="top" wrapText="1"/>
    </xf>
    <xf numFmtId="45" fontId="6" fillId="0" borderId="54" xfId="0" applyNumberFormat="1" applyFont="1" applyBorder="1" applyAlignment="1">
      <alignment horizontal="center" vertical="top" wrapText="1"/>
    </xf>
    <xf numFmtId="0" fontId="1" fillId="0" borderId="54" xfId="0" applyFont="1" applyBorder="1" applyAlignment="1">
      <alignment horizontal="center" vertical="top" wrapText="1"/>
    </xf>
    <xf numFmtId="0" fontId="15" fillId="0" borderId="54" xfId="0" applyFont="1" applyBorder="1" applyAlignment="1">
      <alignment horizontal="center" vertical="top"/>
    </xf>
    <xf numFmtId="0" fontId="1" fillId="0" borderId="57" xfId="0" applyFont="1" applyBorder="1" applyAlignment="1">
      <alignment horizontal="center" vertical="top" wrapText="1"/>
    </xf>
    <xf numFmtId="0" fontId="1" fillId="0" borderId="52" xfId="0" applyFont="1" applyBorder="1" applyAlignment="1">
      <alignment horizontal="center" vertical="top" wrapText="1"/>
    </xf>
    <xf numFmtId="0" fontId="1" fillId="0" borderId="58" xfId="0" applyFont="1" applyBorder="1" applyAlignment="1">
      <alignment horizontal="center"/>
    </xf>
    <xf numFmtId="0" fontId="0" fillId="0" borderId="47" xfId="0" applyFont="1" applyBorder="1"/>
    <xf numFmtId="0" fontId="0" fillId="0" borderId="59" xfId="0" applyBorder="1"/>
    <xf numFmtId="0" fontId="0" fillId="0" borderId="59" xfId="0" applyFont="1" applyBorder="1"/>
    <xf numFmtId="0" fontId="15" fillId="0" borderId="58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0" fillId="0" borderId="59" xfId="0" applyFont="1" applyBorder="1" applyAlignment="1">
      <alignment horizontal="center"/>
    </xf>
    <xf numFmtId="0" fontId="1" fillId="0" borderId="59" xfId="0" applyFont="1" applyBorder="1" applyAlignment="1"/>
    <xf numFmtId="0" fontId="1" fillId="0" borderId="53" xfId="0" applyFont="1" applyBorder="1" applyAlignment="1">
      <alignment horizontal="center"/>
    </xf>
    <xf numFmtId="21" fontId="0" fillId="8" borderId="92" xfId="0" applyNumberFormat="1" applyFill="1" applyBorder="1" applyAlignment="1">
      <alignment horizontal="center" vertical="center"/>
    </xf>
    <xf numFmtId="45" fontId="6" fillId="7" borderId="90" xfId="0" applyNumberFormat="1" applyFont="1" applyFill="1" applyBorder="1" applyAlignment="1">
      <alignment horizontal="center" vertical="center"/>
    </xf>
    <xf numFmtId="0" fontId="5" fillId="0" borderId="98" xfId="0" applyFont="1" applyFill="1" applyBorder="1" applyAlignment="1">
      <alignment vertical="center"/>
    </xf>
    <xf numFmtId="0" fontId="5" fillId="0" borderId="99" xfId="0" applyFont="1" applyFill="1" applyBorder="1" applyAlignment="1">
      <alignment vertical="center"/>
    </xf>
    <xf numFmtId="21" fontId="0" fillId="8" borderId="96" xfId="0" applyNumberFormat="1" applyFill="1" applyBorder="1" applyAlignment="1">
      <alignment horizontal="center" vertical="center"/>
    </xf>
    <xf numFmtId="45" fontId="6" fillId="7" borderId="83" xfId="0" applyNumberFormat="1" applyFont="1" applyFill="1" applyBorder="1" applyAlignment="1">
      <alignment horizontal="center" vertical="center"/>
    </xf>
    <xf numFmtId="21" fontId="0" fillId="15" borderId="83" xfId="0" applyNumberFormat="1" applyFill="1" applyBorder="1" applyAlignment="1">
      <alignment vertical="center"/>
    </xf>
    <xf numFmtId="0" fontId="7" fillId="0" borderId="100" xfId="0" applyFont="1" applyBorder="1" applyAlignment="1">
      <alignment horizontal="left" vertical="center"/>
    </xf>
    <xf numFmtId="21" fontId="0" fillId="7" borderId="92" xfId="0" applyNumberFormat="1" applyFill="1" applyBorder="1" applyAlignment="1">
      <alignment horizontal="center" vertical="center"/>
    </xf>
    <xf numFmtId="21" fontId="0" fillId="15" borderId="83" xfId="0" applyNumberFormat="1" applyFill="1" applyBorder="1" applyAlignment="1">
      <alignment horizontal="center" vertical="center"/>
    </xf>
    <xf numFmtId="0" fontId="0" fillId="16" borderId="92" xfId="0" applyFill="1" applyBorder="1" applyAlignment="1">
      <alignment vertical="center"/>
    </xf>
    <xf numFmtId="0" fontId="0" fillId="16" borderId="96" xfId="0" applyFill="1" applyBorder="1" applyAlignment="1">
      <alignment vertic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21" fontId="0" fillId="4" borderId="83" xfId="0" applyNumberFormat="1" applyFill="1" applyBorder="1" applyAlignment="1">
      <alignment horizontal="center" vertic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5" fillId="0" borderId="98" xfId="0" applyFont="1" applyBorder="1" applyAlignment="1">
      <alignment vertical="center"/>
    </xf>
    <xf numFmtId="0" fontId="5" fillId="0" borderId="99" xfId="0" applyFont="1" applyBorder="1" applyAlignment="1">
      <alignment vertic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0" fillId="0" borderId="92" xfId="0" applyFill="1" applyBorder="1" applyAlignment="1">
      <alignment vertic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45" fontId="6" fillId="8" borderId="90" xfId="0" applyNumberFormat="1" applyFont="1" applyFill="1" applyBorder="1" applyAlignment="1">
      <alignment horizontal="center" vertical="center"/>
    </xf>
    <xf numFmtId="0" fontId="0" fillId="0" borderId="83" xfId="0" applyFill="1" applyBorder="1" applyAlignment="1">
      <alignment horizontal="center" vertical="center"/>
    </xf>
    <xf numFmtId="17" fontId="0" fillId="0" borderId="0" xfId="0" applyNumberFormat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/>
    </xf>
    <xf numFmtId="0" fontId="1" fillId="10" borderId="0" xfId="0" applyFont="1" applyFill="1" applyBorder="1" applyAlignment="1">
      <alignment horizontal="center" vertical="top"/>
    </xf>
    <xf numFmtId="0" fontId="0" fillId="0" borderId="92" xfId="0" applyBorder="1"/>
    <xf numFmtId="0" fontId="0" fillId="0" borderId="93" xfId="0" applyBorder="1"/>
    <xf numFmtId="0" fontId="0" fillId="0" borderId="88" xfId="0" applyBorder="1"/>
    <xf numFmtId="0" fontId="5" fillId="0" borderId="0" xfId="0" applyFont="1" applyFill="1" applyBorder="1" applyAlignment="1">
      <alignment vertical="center"/>
    </xf>
    <xf numFmtId="0" fontId="0" fillId="0" borderId="89" xfId="0" applyBorder="1"/>
    <xf numFmtId="0" fontId="0" fillId="0" borderId="90" xfId="0" applyBorder="1"/>
    <xf numFmtId="0" fontId="0" fillId="0" borderId="0" xfId="0" applyFont="1" applyFill="1" applyBorder="1" applyAlignment="1">
      <alignment horizontal="center" vertical="center"/>
    </xf>
    <xf numFmtId="0" fontId="0" fillId="0" borderId="91" xfId="0" applyBorder="1"/>
    <xf numFmtId="0" fontId="0" fillId="0" borderId="94" xfId="0" applyBorder="1"/>
    <xf numFmtId="0" fontId="7" fillId="0" borderId="88" xfId="0" applyFont="1" applyBorder="1"/>
    <xf numFmtId="0" fontId="7" fillId="0" borderId="0" xfId="0" applyFont="1" applyBorder="1" applyAlignment="1">
      <alignment horizontal="left" vertical="center"/>
    </xf>
    <xf numFmtId="0" fontId="0" fillId="0" borderId="95" xfId="0" applyBorder="1"/>
    <xf numFmtId="0" fontId="0" fillId="0" borderId="101" xfId="0" applyBorder="1" applyAlignment="1">
      <alignment vertical="center"/>
    </xf>
    <xf numFmtId="0" fontId="0" fillId="0" borderId="102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102" xfId="0" applyFill="1" applyBorder="1" applyAlignment="1">
      <alignment vertical="center"/>
    </xf>
    <xf numFmtId="0" fontId="0" fillId="0" borderId="102" xfId="0" applyBorder="1"/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0" fillId="0" borderId="86" xfId="0" applyBorder="1" applyAlignment="1">
      <alignment horizontal="center" vertical="center"/>
    </xf>
    <xf numFmtId="0" fontId="0" fillId="0" borderId="99" xfId="0" applyFont="1" applyFill="1" applyBorder="1" applyAlignment="1">
      <alignment horizontal="center" vertical="center"/>
    </xf>
    <xf numFmtId="0" fontId="0" fillId="0" borderId="89" xfId="0" applyFont="1" applyFill="1" applyBorder="1" applyAlignment="1">
      <alignment horizontal="center" vertical="center"/>
    </xf>
    <xf numFmtId="0" fontId="0" fillId="0" borderId="89" xfId="0" applyFill="1" applyBorder="1" applyAlignment="1">
      <alignment horizontal="center" vertical="center"/>
    </xf>
    <xf numFmtId="0" fontId="0" fillId="0" borderId="89" xfId="0" applyFont="1" applyBorder="1" applyAlignment="1">
      <alignment horizontal="center" vertical="center"/>
    </xf>
    <xf numFmtId="0" fontId="5" fillId="0" borderId="105" xfId="0" applyFont="1" applyFill="1" applyBorder="1" applyAlignment="1">
      <alignment vertical="center"/>
    </xf>
    <xf numFmtId="0" fontId="5" fillId="0" borderId="105" xfId="0" applyFont="1" applyBorder="1" applyAlignment="1">
      <alignment vertical="center"/>
    </xf>
    <xf numFmtId="0" fontId="5" fillId="0" borderId="106" xfId="0" applyFont="1" applyFill="1" applyBorder="1" applyAlignment="1">
      <alignment vertical="center"/>
    </xf>
    <xf numFmtId="0" fontId="5" fillId="0" borderId="104" xfId="0" applyFont="1" applyFill="1" applyBorder="1" applyAlignment="1">
      <alignment vertical="center"/>
    </xf>
    <xf numFmtId="0" fontId="5" fillId="0" borderId="106" xfId="0" applyFon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5" fillId="0" borderId="107" xfId="0" applyFont="1" applyFill="1" applyBorder="1" applyAlignment="1">
      <alignment vertical="center"/>
    </xf>
    <xf numFmtId="0" fontId="5" fillId="0" borderId="108" xfId="0" applyFont="1" applyFill="1" applyBorder="1" applyAlignment="1">
      <alignment vertical="center"/>
    </xf>
    <xf numFmtId="164" fontId="0" fillId="5" borderId="95" xfId="0" applyNumberFormat="1" applyFill="1" applyBorder="1" applyAlignment="1">
      <alignment horizontal="center" vertical="center"/>
    </xf>
    <xf numFmtId="0" fontId="5" fillId="0" borderId="107" xfId="0" applyFont="1" applyBorder="1" applyAlignment="1">
      <alignment vertical="center"/>
    </xf>
    <xf numFmtId="0" fontId="23" fillId="0" borderId="0" xfId="0" applyFont="1"/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21" fontId="16" fillId="0" borderId="90" xfId="0" applyNumberFormat="1" applyFont="1" applyFill="1" applyBorder="1" applyAlignment="1">
      <alignment horizontal="center" vertical="center"/>
    </xf>
    <xf numFmtId="0" fontId="0" fillId="0" borderId="93" xfId="0" applyFont="1" applyFill="1" applyBorder="1" applyAlignment="1">
      <alignment horizontal="center" vertical="center"/>
    </xf>
    <xf numFmtId="0" fontId="0" fillId="0" borderId="95" xfId="0" applyFill="1" applyBorder="1" applyAlignment="1">
      <alignment horizontal="center" vertical="center"/>
    </xf>
    <xf numFmtId="49" fontId="0" fillId="17" borderId="0" xfId="0" applyNumberFormat="1" applyFill="1"/>
    <xf numFmtId="49" fontId="0" fillId="17" borderId="0" xfId="0" applyNumberFormat="1" applyFont="1" applyFill="1" applyAlignment="1">
      <alignment horizontal="left"/>
    </xf>
    <xf numFmtId="21" fontId="1" fillId="18" borderId="48" xfId="0" applyNumberFormat="1" applyFont="1" applyFill="1" applyBorder="1" applyAlignment="1">
      <alignment horizontal="center"/>
    </xf>
    <xf numFmtId="0" fontId="1" fillId="17" borderId="0" xfId="0" applyFont="1" applyFill="1" applyBorder="1" applyAlignment="1">
      <alignment horizontal="center" vertical="top"/>
    </xf>
    <xf numFmtId="0" fontId="0" fillId="17" borderId="95" xfId="0" applyFill="1" applyBorder="1" applyAlignment="1">
      <alignment horizontal="center" vertical="center"/>
    </xf>
    <xf numFmtId="0" fontId="0" fillId="17" borderId="86" xfId="0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1" fillId="17" borderId="0" xfId="0" applyFont="1" applyFill="1" applyBorder="1" applyAlignment="1">
      <alignment horizontal="center" vertical="top" wrapText="1"/>
    </xf>
    <xf numFmtId="17" fontId="0" fillId="17" borderId="86" xfId="0" applyNumberFormat="1" applyFill="1" applyBorder="1" applyAlignment="1">
      <alignment horizontal="center" vertical="center"/>
    </xf>
    <xf numFmtId="17" fontId="0" fillId="17" borderId="0" xfId="0" applyNumberFormat="1" applyFill="1" applyBorder="1" applyAlignment="1">
      <alignment horizontal="center" vertical="center"/>
    </xf>
    <xf numFmtId="17" fontId="0" fillId="17" borderId="95" xfId="0" applyNumberFormat="1" applyFill="1" applyBorder="1" applyAlignment="1">
      <alignment horizontal="center" vertical="center"/>
    </xf>
    <xf numFmtId="17" fontId="0" fillId="17" borderId="95" xfId="0" applyNumberFormat="1" applyFill="1" applyBorder="1" applyAlignment="1">
      <alignment vertical="center"/>
    </xf>
    <xf numFmtId="0" fontId="20" fillId="14" borderId="0" xfId="0" applyFont="1" applyFill="1" applyAlignment="1">
      <alignment horizontal="left"/>
    </xf>
    <xf numFmtId="0" fontId="19" fillId="0" borderId="0" xfId="0" applyFont="1" applyAlignment="1">
      <alignment horizontal="center"/>
    </xf>
    <xf numFmtId="0" fontId="20" fillId="0" borderId="0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/>
    </xf>
    <xf numFmtId="0" fontId="5" fillId="0" borderId="108" xfId="0" applyFont="1" applyBorder="1" applyAlignment="1">
      <alignment vertical="center"/>
    </xf>
    <xf numFmtId="0" fontId="0" fillId="0" borderId="99" xfId="0" applyFill="1" applyBorder="1" applyAlignment="1">
      <alignment horizontal="center" vertical="center"/>
    </xf>
    <xf numFmtId="17" fontId="0" fillId="17" borderId="86" xfId="0" applyNumberForma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83" xfId="0" applyBorder="1"/>
    <xf numFmtId="0" fontId="0" fillId="0" borderId="86" xfId="0" applyBorder="1"/>
    <xf numFmtId="0" fontId="6" fillId="0" borderId="59" xfId="0" applyFont="1" applyBorder="1" applyAlignment="1"/>
    <xf numFmtId="0" fontId="15" fillId="0" borderId="59" xfId="0" applyFont="1" applyBorder="1" applyAlignment="1"/>
    <xf numFmtId="0" fontId="1" fillId="0" borderId="48" xfId="0" applyFont="1" applyBorder="1" applyAlignment="1"/>
    <xf numFmtId="0" fontId="0" fillId="0" borderId="0" xfId="0" applyFont="1" applyAlignment="1">
      <alignment horizontal="center" vertical="top"/>
    </xf>
    <xf numFmtId="0" fontId="1" fillId="0" borderId="31" xfId="0" applyFont="1" applyFill="1" applyBorder="1" applyAlignment="1">
      <alignment horizontal="center" vertical="top" wrapText="1"/>
    </xf>
    <xf numFmtId="0" fontId="0" fillId="0" borderId="88" xfId="0" applyFont="1" applyBorder="1" applyAlignment="1">
      <alignment horizontal="center" vertical="top"/>
    </xf>
    <xf numFmtId="0" fontId="0" fillId="0" borderId="0" xfId="0" applyFont="1" applyBorder="1" applyAlignment="1">
      <alignment horizontal="center" vertical="top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45" fontId="25" fillId="0" borderId="90" xfId="0" applyNumberFormat="1" applyFont="1" applyBorder="1" applyAlignment="1">
      <alignment horizontal="center" vertical="center"/>
    </xf>
    <xf numFmtId="0" fontId="6" fillId="0" borderId="51" xfId="0" applyFont="1" applyBorder="1" applyAlignment="1">
      <alignment vertical="top" wrapText="1"/>
    </xf>
    <xf numFmtId="0" fontId="12" fillId="0" borderId="52" xfId="0" applyFont="1" applyBorder="1" applyAlignment="1">
      <alignment vertical="top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21" fontId="0" fillId="0" borderId="92" xfId="0" applyNumberFormat="1" applyFill="1" applyBorder="1" applyAlignment="1">
      <alignment horizontal="center" vertical="center"/>
    </xf>
    <xf numFmtId="17" fontId="1" fillId="0" borderId="59" xfId="0" applyNumberFormat="1" applyFont="1" applyBorder="1" applyAlignment="1"/>
    <xf numFmtId="0" fontId="0" fillId="0" borderId="95" xfId="0" applyFont="1" applyFill="1" applyBorder="1" applyAlignment="1">
      <alignment horizontal="center" vertical="center"/>
    </xf>
    <xf numFmtId="21" fontId="0" fillId="0" borderId="89" xfId="0" applyNumberFormat="1" applyFont="1" applyFill="1" applyBorder="1" applyAlignment="1">
      <alignment horizontal="center" vertical="center"/>
    </xf>
    <xf numFmtId="21" fontId="0" fillId="0" borderId="109" xfId="0" applyNumberFormat="1" applyFont="1" applyFill="1" applyBorder="1" applyAlignment="1">
      <alignment horizontal="center" vertical="center"/>
    </xf>
    <xf numFmtId="21" fontId="24" fillId="0" borderId="91" xfId="0" applyNumberFormat="1" applyFont="1" applyFill="1" applyBorder="1" applyAlignment="1">
      <alignment horizontal="center" vertic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21" fontId="0" fillId="0" borderId="0" xfId="0" applyNumberFormat="1"/>
    <xf numFmtId="45" fontId="6" fillId="6" borderId="90" xfId="0" applyNumberFormat="1" applyFont="1" applyFill="1" applyBorder="1" applyAlignment="1">
      <alignment horizontal="center" vertical="center"/>
    </xf>
    <xf numFmtId="21" fontId="0" fillId="19" borderId="92" xfId="0" applyNumberFormat="1" applyFill="1" applyBorder="1" applyAlignment="1">
      <alignment horizontal="center" vertical="center"/>
    </xf>
    <xf numFmtId="47" fontId="0" fillId="17" borderId="83" xfId="0" applyNumberFormat="1" applyFill="1" applyBorder="1" applyAlignment="1">
      <alignment horizontal="center" vertical="center"/>
    </xf>
    <xf numFmtId="21" fontId="0" fillId="15" borderId="0" xfId="0" applyNumberFormat="1" applyFill="1" applyBorder="1" applyAlignment="1">
      <alignment horizontal="center" vertical="center"/>
    </xf>
    <xf numFmtId="45" fontId="6" fillId="0" borderId="90" xfId="0" applyNumberFormat="1" applyFont="1" applyFill="1" applyBorder="1" applyAlignment="1">
      <alignment horizontal="center" vertical="center"/>
    </xf>
    <xf numFmtId="21" fontId="0" fillId="0" borderId="91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21" fontId="0" fillId="4" borderId="0" xfId="0" applyNumberFormat="1" applyFill="1" applyBorder="1" applyAlignment="1">
      <alignment horizontal="center" vertic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110" xfId="0" applyFont="1" applyBorder="1" applyAlignment="1">
      <alignment horizontal="center" vertical="top" wrapText="1"/>
    </xf>
    <xf numFmtId="0" fontId="1" fillId="0" borderId="110" xfId="0" applyFont="1" applyBorder="1" applyAlignment="1">
      <alignment vertical="top"/>
    </xf>
    <xf numFmtId="0" fontId="15" fillId="0" borderId="110" xfId="0" applyFont="1" applyBorder="1" applyAlignment="1">
      <alignment horizontal="center" vertical="top"/>
    </xf>
    <xf numFmtId="0" fontId="0" fillId="0" borderId="110" xfId="0" applyBorder="1"/>
    <xf numFmtId="0" fontId="0" fillId="4" borderId="110" xfId="0" applyFill="1" applyBorder="1" applyAlignment="1">
      <alignment horizontal="center" vertical="center"/>
    </xf>
    <xf numFmtId="0" fontId="5" fillId="0" borderId="110" xfId="0" applyFont="1" applyFill="1" applyBorder="1" applyAlignment="1">
      <alignment vertical="center"/>
    </xf>
    <xf numFmtId="21" fontId="16" fillId="0" borderId="110" xfId="0" applyNumberFormat="1" applyFont="1" applyBorder="1" applyAlignment="1">
      <alignment horizontal="center" vertical="center"/>
    </xf>
    <xf numFmtId="0" fontId="0" fillId="4" borderId="110" xfId="0" applyFont="1" applyFill="1" applyBorder="1" applyAlignment="1">
      <alignment horizontal="center" vertical="center"/>
    </xf>
    <xf numFmtId="0" fontId="5" fillId="0" borderId="110" xfId="0" applyFont="1" applyBorder="1" applyAlignment="1">
      <alignment vertical="center"/>
    </xf>
    <xf numFmtId="0" fontId="0" fillId="0" borderId="103" xfId="0" applyFill="1" applyBorder="1" applyAlignment="1">
      <alignment vertical="center"/>
    </xf>
    <xf numFmtId="21" fontId="16" fillId="0" borderId="91" xfId="0" applyNumberFormat="1" applyFont="1" applyBorder="1" applyAlignment="1">
      <alignment horizontal="center" vertical="center"/>
    </xf>
    <xf numFmtId="21" fontId="0" fillId="20" borderId="83" xfId="0" applyNumberFormat="1" applyFill="1" applyBorder="1"/>
    <xf numFmtId="164" fontId="13" fillId="5" borderId="94" xfId="0" applyNumberFormat="1" applyFont="1" applyFill="1" applyBorder="1" applyAlignment="1">
      <alignment horizontal="center" vertical="center"/>
    </xf>
    <xf numFmtId="21" fontId="0" fillId="0" borderId="110" xfId="0" applyNumberFormat="1" applyBorder="1" applyAlignment="1">
      <alignment horizontal="center" vertical="center"/>
    </xf>
    <xf numFmtId="0" fontId="1" fillId="0" borderId="59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15" fillId="0" borderId="59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6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61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8" fillId="0" borderId="35" xfId="0" applyFont="1" applyBorder="1" applyAlignment="1">
      <alignment horizontal="center" vertical="center"/>
    </xf>
    <xf numFmtId="0" fontId="8" fillId="0" borderId="78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/>
    </xf>
  </cellXfs>
  <cellStyles count="1">
    <cellStyle name="Normal" xfId="0" builtinId="0"/>
  </cellStyles>
  <dxfs count="524"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FF0000"/>
      </font>
    </dxf>
    <dxf>
      <font>
        <color rgb="FF00B050"/>
      </font>
    </dxf>
    <dxf>
      <font>
        <color theme="1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5.xml"/><Relationship Id="rId1" Type="http://schemas.openxmlformats.org/officeDocument/2006/relationships/vmlDrawing" Target="../drawings/vmlDrawing45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W222"/>
  <sheetViews>
    <sheetView zoomScale="50" zoomScaleNormal="50" workbookViewId="0">
      <pane xSplit="4" ySplit="5" topLeftCell="E6" activePane="bottomRight" state="frozen"/>
      <selection pane="topRight" activeCell="C1" sqref="C1"/>
      <selection pane="bottomLeft" activeCell="A5" sqref="A5"/>
      <selection pane="bottomRight" activeCell="D21" sqref="D21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 t="s">
        <v>507</v>
      </c>
      <c r="C3" s="332" t="s">
        <v>0</v>
      </c>
      <c r="D3" s="333">
        <v>2.1180555555555553E-2</v>
      </c>
      <c r="E3" s="359"/>
      <c r="F3" s="360"/>
      <c r="G3" s="361"/>
      <c r="H3" s="530" t="s">
        <v>506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2014 - Apr- Summer route</v>
      </c>
      <c r="D4" s="139"/>
      <c r="E4" s="366"/>
      <c r="F4" s="365"/>
      <c r="G4" s="365"/>
      <c r="H4" s="367"/>
      <c r="I4" s="364"/>
      <c r="J4" s="368"/>
      <c r="K4" s="362"/>
      <c r="L4" s="358" t="s">
        <v>222</v>
      </c>
      <c r="M4" s="363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22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380"/>
      <c r="B6" s="335"/>
      <c r="C6" s="371" t="s">
        <v>508</v>
      </c>
      <c r="D6" s="372" t="s">
        <v>158</v>
      </c>
      <c r="E6" s="291" t="s">
        <v>14</v>
      </c>
      <c r="F6" s="292"/>
      <c r="G6" s="292"/>
      <c r="H6" s="302"/>
      <c r="I6" s="370">
        <v>0</v>
      </c>
      <c r="J6" s="378">
        <v>1.7962962962962962E-2</v>
      </c>
      <c r="K6" s="305">
        <f t="shared" ref="K6:K37" si="0">IF(J6&lt;&gt;"",J6-I6,"")</f>
        <v>1.7962962962962962E-2</v>
      </c>
      <c r="L6" s="306"/>
      <c r="M6" s="306"/>
      <c r="N6" s="307">
        <v>1</v>
      </c>
      <c r="O6" s="307"/>
      <c r="P6" s="307"/>
      <c r="Q6" s="308"/>
      <c r="R6" s="309">
        <f>IF(J6&lt;&gt;"",MIN(F6,K6),F6)</f>
        <v>1.7962962962962962E-2</v>
      </c>
      <c r="S6" s="376"/>
      <c r="T6" s="294"/>
      <c r="U6" s="295"/>
      <c r="V6" s="296">
        <f t="shared" ref="V6:V37" si="1">IF(OR(NOT(U6=""),NOT(K6="")),5,"")</f>
        <v>5</v>
      </c>
      <c r="W6" s="297" t="str">
        <f t="shared" ref="W6:W37" si="2">IF(V6=5,C6&amp;" "&amp;D6,"")</f>
        <v>Olivia Hessey</v>
      </c>
    </row>
    <row r="7" spans="1:23" s="272" customFormat="1" ht="21" customHeight="1" x14ac:dyDescent="0.2">
      <c r="A7" s="336">
        <v>222</v>
      </c>
      <c r="B7" s="337"/>
      <c r="C7" s="315" t="s">
        <v>351</v>
      </c>
      <c r="D7" s="316" t="s">
        <v>513</v>
      </c>
      <c r="E7" s="317" t="s">
        <v>30</v>
      </c>
      <c r="F7" s="301"/>
      <c r="G7" s="301"/>
      <c r="H7" s="302"/>
      <c r="I7" s="370">
        <v>7.3090277777777754E-3</v>
      </c>
      <c r="J7" s="304">
        <v>2.0416666666666666E-2</v>
      </c>
      <c r="K7" s="305">
        <f t="shared" si="0"/>
        <v>1.3107638888888891E-2</v>
      </c>
      <c r="L7" s="306"/>
      <c r="M7" s="306"/>
      <c r="N7" s="307">
        <v>2</v>
      </c>
      <c r="O7" s="307"/>
      <c r="P7" s="307"/>
      <c r="Q7" s="308">
        <v>3</v>
      </c>
      <c r="R7" s="309">
        <f t="shared" ref="R7:R8" si="3">IF(J7&lt;&gt;"",MIN(F7,K7),F7)</f>
        <v>1.3107638888888891E-2</v>
      </c>
      <c r="S7" s="318"/>
      <c r="T7" s="294"/>
      <c r="U7" s="312"/>
      <c r="V7" s="296">
        <f t="shared" si="1"/>
        <v>5</v>
      </c>
      <c r="W7" s="297" t="str">
        <f t="shared" si="2"/>
        <v>Paul Goodwin</v>
      </c>
    </row>
    <row r="8" spans="1:23" s="272" customFormat="1" ht="21" customHeight="1" x14ac:dyDescent="0.2">
      <c r="A8" s="336">
        <v>318</v>
      </c>
      <c r="B8" s="337"/>
      <c r="C8" s="298" t="s">
        <v>509</v>
      </c>
      <c r="D8" s="299" t="s">
        <v>159</v>
      </c>
      <c r="E8" s="300" t="s">
        <v>14</v>
      </c>
      <c r="F8" s="301"/>
      <c r="G8" s="301"/>
      <c r="H8" s="302"/>
      <c r="I8" s="370">
        <v>2.6114004629629629E-3</v>
      </c>
      <c r="J8" s="304">
        <v>2.0474537037037038E-2</v>
      </c>
      <c r="K8" s="305">
        <f t="shared" si="0"/>
        <v>1.7863136574074075E-2</v>
      </c>
      <c r="L8" s="306"/>
      <c r="M8" s="306"/>
      <c r="N8" s="307">
        <v>3</v>
      </c>
      <c r="O8" s="307"/>
      <c r="P8" s="307">
        <v>3</v>
      </c>
      <c r="Q8" s="308"/>
      <c r="R8" s="309">
        <f t="shared" si="3"/>
        <v>1.7863136574074075E-2</v>
      </c>
      <c r="S8" s="318"/>
      <c r="T8" s="294"/>
      <c r="U8" s="312"/>
      <c r="V8" s="296">
        <f t="shared" si="1"/>
        <v>5</v>
      </c>
      <c r="W8" s="297" t="str">
        <f t="shared" si="2"/>
        <v>Annabel Taylor</v>
      </c>
    </row>
    <row r="9" spans="1:23" s="272" customFormat="1" ht="21" customHeight="1" x14ac:dyDescent="0.2">
      <c r="A9" s="336">
        <v>225</v>
      </c>
      <c r="B9" s="337"/>
      <c r="C9" s="315" t="s">
        <v>121</v>
      </c>
      <c r="D9" s="316" t="s">
        <v>259</v>
      </c>
      <c r="E9" s="317" t="s">
        <v>14</v>
      </c>
      <c r="F9" s="301">
        <v>1.7180266203703703E-2</v>
      </c>
      <c r="G9" s="301">
        <v>1.8572862413194446E-2</v>
      </c>
      <c r="H9" s="302">
        <f t="shared" ref="H9:H14" si="4">IF(G9&lt;&gt;"",(G9+F9)/2,F9)</f>
        <v>1.7876564308449076E-2</v>
      </c>
      <c r="I9" s="303">
        <f t="shared" ref="I9:I14" si="5">$D$3-H9</f>
        <v>3.3039912471064768E-3</v>
      </c>
      <c r="J9" s="304">
        <v>2.0532407407407405E-2</v>
      </c>
      <c r="K9" s="305">
        <f t="shared" si="0"/>
        <v>1.7228416160300929E-2</v>
      </c>
      <c r="L9" s="306">
        <f t="shared" ref="L9:L14" si="6">IF(J9&lt;&gt;"",K9-H9,"")</f>
        <v>-6.481481481481477E-4</v>
      </c>
      <c r="M9" s="306">
        <f t="shared" ref="M9:M14" si="7">IF(J9&lt;&gt;"",K9-F9,"")</f>
        <v>4.8149956597225846E-5</v>
      </c>
      <c r="N9" s="307">
        <v>4</v>
      </c>
      <c r="O9" s="307"/>
      <c r="P9" s="307">
        <v>2</v>
      </c>
      <c r="Q9" s="308"/>
      <c r="R9" s="309">
        <f t="shared" ref="R9:R21" si="8">IF(J9&lt;&gt;"",MIN(F9,K9),F9)</f>
        <v>1.7180266203703703E-2</v>
      </c>
      <c r="S9" s="318"/>
      <c r="T9" s="294">
        <v>40178</v>
      </c>
      <c r="U9" s="312"/>
      <c r="V9" s="296">
        <f t="shared" si="1"/>
        <v>5</v>
      </c>
      <c r="W9" s="297" t="str">
        <f t="shared" si="2"/>
        <v>Jen Cunniff</v>
      </c>
    </row>
    <row r="10" spans="1:23" s="272" customFormat="1" ht="21" customHeight="1" x14ac:dyDescent="0.2">
      <c r="A10" s="336">
        <v>290</v>
      </c>
      <c r="B10" s="337"/>
      <c r="C10" s="315" t="s">
        <v>203</v>
      </c>
      <c r="D10" s="316" t="s">
        <v>457</v>
      </c>
      <c r="E10" s="317" t="s">
        <v>30</v>
      </c>
      <c r="F10" s="301">
        <v>1.9116572627314813E-2</v>
      </c>
      <c r="G10" s="301">
        <v>2.049388744212963E-2</v>
      </c>
      <c r="H10" s="302">
        <f t="shared" si="4"/>
        <v>1.9805230034722222E-2</v>
      </c>
      <c r="I10" s="303">
        <f t="shared" si="5"/>
        <v>1.3753255208333315E-3</v>
      </c>
      <c r="J10" s="320">
        <v>2.0682870370370372E-2</v>
      </c>
      <c r="K10" s="305">
        <f t="shared" si="0"/>
        <v>1.9307544849537041E-2</v>
      </c>
      <c r="L10" s="306">
        <f t="shared" si="6"/>
        <v>-4.9768518518518087E-4</v>
      </c>
      <c r="M10" s="306">
        <f t="shared" si="7"/>
        <v>1.9097222222222779E-4</v>
      </c>
      <c r="N10" s="307">
        <v>5</v>
      </c>
      <c r="O10" s="307"/>
      <c r="P10" s="307"/>
      <c r="Q10" s="308"/>
      <c r="R10" s="309">
        <f t="shared" si="8"/>
        <v>1.9116572627314813E-2</v>
      </c>
      <c r="S10" s="318"/>
      <c r="T10" s="294">
        <v>40209</v>
      </c>
      <c r="U10" s="312"/>
      <c r="V10" s="296">
        <f t="shared" si="1"/>
        <v>5</v>
      </c>
      <c r="W10" s="297" t="str">
        <f t="shared" si="2"/>
        <v>David Salmon</v>
      </c>
    </row>
    <row r="11" spans="1:23" s="272" customFormat="1" ht="21" customHeight="1" x14ac:dyDescent="0.2">
      <c r="A11" s="336">
        <v>319</v>
      </c>
      <c r="B11" s="337"/>
      <c r="C11" s="298" t="s">
        <v>17</v>
      </c>
      <c r="D11" s="299" t="s">
        <v>491</v>
      </c>
      <c r="E11" s="328" t="s">
        <v>14</v>
      </c>
      <c r="F11" s="301">
        <v>1.5659722222222224E-2</v>
      </c>
      <c r="G11" s="301">
        <v>1.5659722222222224E-2</v>
      </c>
      <c r="H11" s="302">
        <f t="shared" si="4"/>
        <v>1.5659722222222224E-2</v>
      </c>
      <c r="I11" s="303">
        <f t="shared" si="5"/>
        <v>5.520833333333329E-3</v>
      </c>
      <c r="J11" s="326">
        <v>2.0694444444444446E-2</v>
      </c>
      <c r="K11" s="305">
        <f t="shared" si="0"/>
        <v>1.5173611111111117E-2</v>
      </c>
      <c r="L11" s="306">
        <f t="shared" si="6"/>
        <v>-4.861111111111073E-4</v>
      </c>
      <c r="M11" s="306">
        <f t="shared" si="7"/>
        <v>-4.861111111111073E-4</v>
      </c>
      <c r="N11" s="307">
        <v>6</v>
      </c>
      <c r="O11" s="307">
        <v>1</v>
      </c>
      <c r="P11" s="307">
        <v>1</v>
      </c>
      <c r="Q11" s="308"/>
      <c r="R11" s="309">
        <f t="shared" si="8"/>
        <v>1.5173611111111117E-2</v>
      </c>
      <c r="S11" s="318"/>
      <c r="T11" s="294">
        <v>40209</v>
      </c>
      <c r="U11" s="312"/>
      <c r="V11" s="296">
        <f t="shared" si="1"/>
        <v>5</v>
      </c>
      <c r="W11" s="297" t="str">
        <f t="shared" si="2"/>
        <v>Laura Hicks</v>
      </c>
    </row>
    <row r="12" spans="1:23" s="272" customFormat="1" ht="21" customHeight="1" x14ac:dyDescent="0.2">
      <c r="A12" s="336">
        <v>315</v>
      </c>
      <c r="B12" s="337"/>
      <c r="C12" s="315" t="s">
        <v>477</v>
      </c>
      <c r="D12" s="316" t="s">
        <v>478</v>
      </c>
      <c r="E12" s="317" t="s">
        <v>30</v>
      </c>
      <c r="F12" s="301">
        <v>1.2789351851851854E-2</v>
      </c>
      <c r="G12" s="301">
        <v>1.2789351851851854E-2</v>
      </c>
      <c r="H12" s="302">
        <f t="shared" si="4"/>
        <v>1.2789351851851854E-2</v>
      </c>
      <c r="I12" s="303">
        <f t="shared" si="5"/>
        <v>8.3912037037036993E-3</v>
      </c>
      <c r="J12" s="304">
        <v>2.0706018518518519E-2</v>
      </c>
      <c r="K12" s="305">
        <f t="shared" si="0"/>
        <v>1.231481481481482E-2</v>
      </c>
      <c r="L12" s="306">
        <f t="shared" si="6"/>
        <v>-4.7453703703703373E-4</v>
      </c>
      <c r="M12" s="306">
        <f t="shared" si="7"/>
        <v>-4.7453703703703373E-4</v>
      </c>
      <c r="N12" s="307">
        <v>7</v>
      </c>
      <c r="O12" s="307">
        <v>2</v>
      </c>
      <c r="P12" s="321"/>
      <c r="Q12" s="308">
        <v>1</v>
      </c>
      <c r="R12" s="309">
        <f t="shared" si="8"/>
        <v>1.231481481481482E-2</v>
      </c>
      <c r="S12" s="318" t="s">
        <v>514</v>
      </c>
      <c r="T12" s="294">
        <v>40178</v>
      </c>
      <c r="U12" s="312"/>
      <c r="V12" s="296">
        <f t="shared" si="1"/>
        <v>5</v>
      </c>
      <c r="W12" s="297" t="str">
        <f t="shared" si="2"/>
        <v>Warrick Raath</v>
      </c>
    </row>
    <row r="13" spans="1:23" s="272" customFormat="1" ht="21" customHeight="1" x14ac:dyDescent="0.2">
      <c r="A13" s="336">
        <v>287</v>
      </c>
      <c r="B13" s="337"/>
      <c r="C13" s="298" t="s">
        <v>55</v>
      </c>
      <c r="D13" s="299" t="s">
        <v>116</v>
      </c>
      <c r="E13" s="300" t="s">
        <v>30</v>
      </c>
      <c r="F13" s="301">
        <v>1.5810185185185181E-2</v>
      </c>
      <c r="G13" s="301">
        <v>1.5810185185185181E-2</v>
      </c>
      <c r="H13" s="302">
        <f t="shared" si="4"/>
        <v>1.5810185185185181E-2</v>
      </c>
      <c r="I13" s="303">
        <f t="shared" si="5"/>
        <v>5.3703703703703726E-3</v>
      </c>
      <c r="J13" s="304">
        <v>2.0729166666666667E-2</v>
      </c>
      <c r="K13" s="305">
        <f t="shared" si="0"/>
        <v>1.5358796296296294E-2</v>
      </c>
      <c r="L13" s="306">
        <f t="shared" si="6"/>
        <v>-4.5138888888888659E-4</v>
      </c>
      <c r="M13" s="306">
        <f t="shared" si="7"/>
        <v>-4.5138888888888659E-4</v>
      </c>
      <c r="N13" s="307">
        <v>8</v>
      </c>
      <c r="O13" s="307">
        <v>3</v>
      </c>
      <c r="P13" s="307"/>
      <c r="Q13" s="308"/>
      <c r="R13" s="309">
        <f t="shared" si="8"/>
        <v>1.5358796296296294E-2</v>
      </c>
      <c r="S13" s="318"/>
      <c r="T13" s="294">
        <v>40025</v>
      </c>
      <c r="U13" s="312"/>
      <c r="V13" s="296">
        <f t="shared" si="1"/>
        <v>5</v>
      </c>
      <c r="W13" s="297" t="str">
        <f t="shared" si="2"/>
        <v>Paul  Hill</v>
      </c>
    </row>
    <row r="14" spans="1:23" s="272" customFormat="1" ht="21" customHeight="1" x14ac:dyDescent="0.2">
      <c r="A14" s="336">
        <v>208</v>
      </c>
      <c r="B14" s="337"/>
      <c r="C14" s="315" t="s">
        <v>130</v>
      </c>
      <c r="D14" s="316" t="s">
        <v>239</v>
      </c>
      <c r="E14" s="317" t="s">
        <v>30</v>
      </c>
      <c r="F14" s="301">
        <v>1.4328703703703701E-2</v>
      </c>
      <c r="G14" s="301">
        <v>1.4907407407407404E-2</v>
      </c>
      <c r="H14" s="302">
        <f t="shared" si="4"/>
        <v>1.4618055555555553E-2</v>
      </c>
      <c r="I14" s="303">
        <f t="shared" si="5"/>
        <v>6.5625000000000006E-3</v>
      </c>
      <c r="J14" s="320">
        <v>2.0752314814814814E-2</v>
      </c>
      <c r="K14" s="305">
        <f t="shared" si="0"/>
        <v>1.4189814814814813E-2</v>
      </c>
      <c r="L14" s="306">
        <f t="shared" si="6"/>
        <v>-4.2824074074073945E-4</v>
      </c>
      <c r="M14" s="306">
        <f t="shared" si="7"/>
        <v>-1.3888888888888805E-4</v>
      </c>
      <c r="N14" s="307">
        <v>9</v>
      </c>
      <c r="O14" s="307">
        <v>6</v>
      </c>
      <c r="P14" s="307"/>
      <c r="Q14" s="308"/>
      <c r="R14" s="309">
        <f t="shared" si="8"/>
        <v>1.4189814814814813E-2</v>
      </c>
      <c r="S14" s="318"/>
      <c r="T14" s="294">
        <v>40209</v>
      </c>
      <c r="U14" s="312"/>
      <c r="V14" s="296">
        <f t="shared" si="1"/>
        <v>5</v>
      </c>
      <c r="W14" s="297" t="str">
        <f t="shared" si="2"/>
        <v>Simon Townsend</v>
      </c>
    </row>
    <row r="15" spans="1:23" s="272" customFormat="1" ht="21" customHeight="1" x14ac:dyDescent="0.2">
      <c r="A15" s="379">
        <v>236</v>
      </c>
      <c r="B15" s="337"/>
      <c r="C15" s="315" t="s">
        <v>512</v>
      </c>
      <c r="D15" s="316" t="s">
        <v>180</v>
      </c>
      <c r="E15" s="317" t="s">
        <v>30</v>
      </c>
      <c r="F15" s="301"/>
      <c r="G15" s="301"/>
      <c r="H15" s="302"/>
      <c r="I15" s="370">
        <v>7.3090277777777754E-3</v>
      </c>
      <c r="J15" s="304">
        <v>2.0856481481481479E-2</v>
      </c>
      <c r="K15" s="305">
        <f t="shared" si="0"/>
        <v>1.3547453703703704E-2</v>
      </c>
      <c r="L15" s="306"/>
      <c r="M15" s="306"/>
      <c r="N15" s="307">
        <v>10</v>
      </c>
      <c r="O15" s="307"/>
      <c r="P15" s="307"/>
      <c r="Q15" s="308"/>
      <c r="R15" s="309">
        <f t="shared" si="8"/>
        <v>1.3547453703703704E-2</v>
      </c>
      <c r="S15" s="318"/>
      <c r="T15" s="294"/>
      <c r="U15" s="312"/>
      <c r="V15" s="296">
        <f t="shared" si="1"/>
        <v>5</v>
      </c>
      <c r="W15" s="297" t="str">
        <f t="shared" si="2"/>
        <v>Adrian James</v>
      </c>
    </row>
    <row r="16" spans="1:23" s="272" customFormat="1" ht="21" customHeight="1" x14ac:dyDescent="0.2">
      <c r="A16" s="336">
        <v>262</v>
      </c>
      <c r="B16" s="337"/>
      <c r="C16" s="315" t="s">
        <v>389</v>
      </c>
      <c r="D16" s="316" t="s">
        <v>390</v>
      </c>
      <c r="E16" s="300" t="s">
        <v>30</v>
      </c>
      <c r="F16" s="301">
        <v>1.3946759259259258E-2</v>
      </c>
      <c r="G16" s="301">
        <v>1.3958333333333335E-2</v>
      </c>
      <c r="H16" s="302">
        <f>IF(G16&lt;&gt;"",(G16+F16)/2,F16)</f>
        <v>1.3952546296296296E-2</v>
      </c>
      <c r="I16" s="370">
        <v>7.3090277777777754E-3</v>
      </c>
      <c r="J16" s="304">
        <v>2.0949074074074075E-2</v>
      </c>
      <c r="K16" s="305">
        <f t="shared" si="0"/>
        <v>1.3640046296296299E-2</v>
      </c>
      <c r="L16" s="306">
        <f>IF(J16&lt;&gt;"",K16-H16,"")</f>
        <v>-3.1249999999999681E-4</v>
      </c>
      <c r="M16" s="306">
        <f>IF(J16&lt;&gt;"",K16-F16,"")</f>
        <v>-3.0671296296295829E-4</v>
      </c>
      <c r="N16" s="307">
        <v>11</v>
      </c>
      <c r="O16" s="307">
        <v>4</v>
      </c>
      <c r="P16" s="307"/>
      <c r="Q16" s="308"/>
      <c r="R16" s="309">
        <f t="shared" si="8"/>
        <v>1.3640046296296299E-2</v>
      </c>
      <c r="S16" s="318"/>
      <c r="T16" s="294">
        <v>40237</v>
      </c>
      <c r="U16" s="312"/>
      <c r="V16" s="296">
        <f t="shared" si="1"/>
        <v>5</v>
      </c>
      <c r="W16" s="297" t="str">
        <f t="shared" si="2"/>
        <v>Gordon Alexander</v>
      </c>
    </row>
    <row r="17" spans="1:23" s="272" customFormat="1" ht="21" customHeight="1" x14ac:dyDescent="0.2">
      <c r="A17" s="336">
        <v>292</v>
      </c>
      <c r="B17" s="337"/>
      <c r="C17" s="315" t="s">
        <v>459</v>
      </c>
      <c r="D17" s="316" t="s">
        <v>460</v>
      </c>
      <c r="E17" s="317" t="s">
        <v>30</v>
      </c>
      <c r="F17" s="301">
        <v>1.309895833333332E-2</v>
      </c>
      <c r="G17" s="301">
        <v>1.309895833333332E-2</v>
      </c>
      <c r="H17" s="302">
        <f>IF(G17&lt;&gt;"",(G17+F17)/2,F17)</f>
        <v>1.309895833333332E-2</v>
      </c>
      <c r="I17" s="303">
        <f>$D$3-H17</f>
        <v>8.0815972222222331E-3</v>
      </c>
      <c r="J17" s="304">
        <v>2.0960648148148148E-2</v>
      </c>
      <c r="K17" s="305">
        <f t="shared" si="0"/>
        <v>1.2879050925925915E-2</v>
      </c>
      <c r="L17" s="306">
        <f>IF(J17&lt;&gt;"",K17-H17,"")</f>
        <v>-2.1990740740740478E-4</v>
      </c>
      <c r="M17" s="306">
        <f>IF(J17&lt;&gt;"",K17-F17,"")</f>
        <v>-2.1990740740740478E-4</v>
      </c>
      <c r="N17" s="307">
        <v>12</v>
      </c>
      <c r="O17" s="307">
        <v>5</v>
      </c>
      <c r="P17" s="307"/>
      <c r="Q17" s="308">
        <v>2</v>
      </c>
      <c r="R17" s="309">
        <f t="shared" si="8"/>
        <v>1.2879050925925915E-2</v>
      </c>
      <c r="S17" s="318"/>
      <c r="T17" s="294">
        <v>40237</v>
      </c>
      <c r="U17" s="312"/>
      <c r="V17" s="296">
        <f t="shared" si="1"/>
        <v>5</v>
      </c>
      <c r="W17" s="297" t="str">
        <f t="shared" si="2"/>
        <v>Justin Busby</v>
      </c>
    </row>
    <row r="18" spans="1:23" s="272" customFormat="1" ht="21" customHeight="1" x14ac:dyDescent="0.2">
      <c r="A18" s="336">
        <v>1</v>
      </c>
      <c r="B18" s="337"/>
      <c r="C18" s="315" t="s">
        <v>166</v>
      </c>
      <c r="D18" s="316" t="s">
        <v>27</v>
      </c>
      <c r="E18" s="317" t="s">
        <v>30</v>
      </c>
      <c r="F18" s="301">
        <v>1.4776475694444458E-2</v>
      </c>
      <c r="G18" s="301">
        <v>1.4776475694444458E-2</v>
      </c>
      <c r="H18" s="302">
        <f>IF(G18&lt;&gt;"",(G18+F18)/2,F18)</f>
        <v>1.4776475694444458E-2</v>
      </c>
      <c r="I18" s="303">
        <f>$D$3-H18</f>
        <v>6.4040798611110956E-3</v>
      </c>
      <c r="J18" s="320">
        <v>2.1076388888888891E-2</v>
      </c>
      <c r="K18" s="305">
        <f t="shared" si="0"/>
        <v>1.4672309027777795E-2</v>
      </c>
      <c r="L18" s="306">
        <f>IF(J18&lt;&gt;"",K18-H18,"")</f>
        <v>-1.0416666666666213E-4</v>
      </c>
      <c r="M18" s="306">
        <f>IF(J18&lt;&gt;"",K18-F18,"")</f>
        <v>-1.0416666666666213E-4</v>
      </c>
      <c r="N18" s="307">
        <v>13</v>
      </c>
      <c r="O18" s="307">
        <v>7</v>
      </c>
      <c r="P18" s="307"/>
      <c r="Q18" s="308"/>
      <c r="R18" s="309">
        <f t="shared" si="8"/>
        <v>1.4672309027777795E-2</v>
      </c>
      <c r="S18" s="318"/>
      <c r="T18" s="294">
        <v>40237</v>
      </c>
      <c r="U18" s="312"/>
      <c r="V18" s="296">
        <f t="shared" si="1"/>
        <v>5</v>
      </c>
      <c r="W18" s="297" t="str">
        <f t="shared" si="2"/>
        <v>Colin Wareham</v>
      </c>
    </row>
    <row r="19" spans="1:23" s="272" customFormat="1" ht="21" customHeight="1" x14ac:dyDescent="0.2">
      <c r="A19" s="336">
        <v>231</v>
      </c>
      <c r="B19" s="337"/>
      <c r="C19" s="315" t="s">
        <v>304</v>
      </c>
      <c r="D19" s="316" t="s">
        <v>305</v>
      </c>
      <c r="E19" s="317" t="s">
        <v>30</v>
      </c>
      <c r="F19" s="301">
        <v>1.4004629629629629E-2</v>
      </c>
      <c r="G19" s="301">
        <v>1.4065393518518515E-2</v>
      </c>
      <c r="H19" s="302">
        <f>IF(G19&lt;&gt;"",(G19+F19)/2,F19)</f>
        <v>1.4035011574074073E-2</v>
      </c>
      <c r="I19" s="303">
        <f>$D$3-H19</f>
        <v>7.1455439814814802E-3</v>
      </c>
      <c r="J19" s="304">
        <v>2.1215277777777777E-2</v>
      </c>
      <c r="K19" s="305">
        <f t="shared" si="0"/>
        <v>1.4069733796296297E-2</v>
      </c>
      <c r="L19" s="306">
        <f>IF(J19&lt;&gt;"",K19-H19,"")</f>
        <v>3.4722222222224181E-5</v>
      </c>
      <c r="M19" s="306">
        <f>IF(J19&lt;&gt;"",K19-F19,"")</f>
        <v>6.510416666666817E-5</v>
      </c>
      <c r="N19" s="307">
        <v>14</v>
      </c>
      <c r="O19" s="307"/>
      <c r="P19" s="321"/>
      <c r="Q19" s="308"/>
      <c r="R19" s="309">
        <f t="shared" si="8"/>
        <v>1.4004629629629629E-2</v>
      </c>
      <c r="S19" s="318"/>
      <c r="T19" s="294">
        <v>40086</v>
      </c>
      <c r="U19" s="312"/>
      <c r="V19" s="296">
        <f t="shared" si="1"/>
        <v>5</v>
      </c>
      <c r="W19" s="297" t="str">
        <f t="shared" si="2"/>
        <v>Ed Rhodes</v>
      </c>
    </row>
    <row r="20" spans="1:23" s="272" customFormat="1" ht="21" customHeight="1" x14ac:dyDescent="0.2">
      <c r="A20" s="336">
        <v>330</v>
      </c>
      <c r="B20" s="337"/>
      <c r="C20" s="315" t="s">
        <v>510</v>
      </c>
      <c r="D20" s="316" t="s">
        <v>511</v>
      </c>
      <c r="E20" s="317" t="s">
        <v>30</v>
      </c>
      <c r="F20" s="301"/>
      <c r="G20" s="301"/>
      <c r="H20" s="302"/>
      <c r="I20" s="370">
        <v>7.3090277777777754E-3</v>
      </c>
      <c r="J20" s="304">
        <v>2.1400462962962965E-2</v>
      </c>
      <c r="K20" s="305">
        <f t="shared" si="0"/>
        <v>1.4091435185185189E-2</v>
      </c>
      <c r="L20" s="306"/>
      <c r="M20" s="306"/>
      <c r="N20" s="307">
        <v>15</v>
      </c>
      <c r="O20" s="307"/>
      <c r="P20" s="307"/>
      <c r="Q20" s="308"/>
      <c r="R20" s="309">
        <f t="shared" si="8"/>
        <v>1.4091435185185189E-2</v>
      </c>
      <c r="S20" s="318"/>
      <c r="T20" s="294"/>
      <c r="U20" s="312"/>
      <c r="V20" s="296">
        <f t="shared" si="1"/>
        <v>5</v>
      </c>
      <c r="W20" s="297" t="str">
        <f t="shared" si="2"/>
        <v>Jonny Baker</v>
      </c>
    </row>
    <row r="21" spans="1:23" s="272" customFormat="1" ht="21" customHeight="1" x14ac:dyDescent="0.2">
      <c r="A21" s="336">
        <v>336</v>
      </c>
      <c r="B21" s="337"/>
      <c r="C21" s="315" t="s">
        <v>197</v>
      </c>
      <c r="D21" s="316" t="s">
        <v>504</v>
      </c>
      <c r="E21" s="300" t="s">
        <v>30</v>
      </c>
      <c r="F21" s="301">
        <v>1.380787037037037E-2</v>
      </c>
      <c r="G21" s="301">
        <v>1.380787037037037E-2</v>
      </c>
      <c r="H21" s="302">
        <f t="shared" ref="H21:H52" si="9">IF(G21&lt;&gt;"",(G21+F21)/2,F21)</f>
        <v>1.380787037037037E-2</v>
      </c>
      <c r="I21" s="303">
        <f t="shared" ref="I21:I52" si="10">$D$3-H21</f>
        <v>7.3726851851851835E-3</v>
      </c>
      <c r="J21" s="304">
        <v>2.1423611111111112E-2</v>
      </c>
      <c r="K21" s="305">
        <f t="shared" si="0"/>
        <v>1.4050925925925929E-2</v>
      </c>
      <c r="L21" s="306">
        <f t="shared" ref="L21:L43" si="11">IF(J21&lt;&gt;"",K21-H21,"")</f>
        <v>2.4305555555555886E-4</v>
      </c>
      <c r="M21" s="306">
        <f t="shared" ref="M21:M42" si="12">IF(J21&lt;&gt;"",K21-F21,"")</f>
        <v>2.4305555555555886E-4</v>
      </c>
      <c r="N21" s="307">
        <v>16</v>
      </c>
      <c r="O21" s="307"/>
      <c r="P21" s="307"/>
      <c r="Q21" s="308"/>
      <c r="R21" s="309">
        <f t="shared" si="8"/>
        <v>1.380787037037037E-2</v>
      </c>
      <c r="S21" s="318"/>
      <c r="T21" s="294">
        <v>40237</v>
      </c>
      <c r="U21" s="312"/>
      <c r="V21" s="296">
        <f t="shared" si="1"/>
        <v>5</v>
      </c>
      <c r="W21" s="297" t="str">
        <f t="shared" si="2"/>
        <v>Jonathon Stockdale</v>
      </c>
    </row>
    <row r="22" spans="1:23" s="272" customFormat="1" ht="21" customHeight="1" x14ac:dyDescent="0.2">
      <c r="A22" s="336">
        <v>212</v>
      </c>
      <c r="B22" s="337"/>
      <c r="C22" s="315" t="s">
        <v>178</v>
      </c>
      <c r="D22" s="316" t="s">
        <v>260</v>
      </c>
      <c r="E22" s="317" t="s">
        <v>30</v>
      </c>
      <c r="F22" s="301">
        <v>1.3605324074074075E-2</v>
      </c>
      <c r="G22" s="301">
        <v>1.3744212962962962E-2</v>
      </c>
      <c r="H22" s="302">
        <f t="shared" si="9"/>
        <v>1.3674768518518518E-2</v>
      </c>
      <c r="I22" s="303">
        <f t="shared" si="10"/>
        <v>7.5057870370370348E-3</v>
      </c>
      <c r="J22" s="304">
        <v>2.1435185185185186E-2</v>
      </c>
      <c r="K22" s="305">
        <f t="shared" si="0"/>
        <v>1.3929398148148151E-2</v>
      </c>
      <c r="L22" s="306">
        <f t="shared" si="11"/>
        <v>2.5462962962963243E-4</v>
      </c>
      <c r="M22" s="306">
        <f t="shared" si="12"/>
        <v>3.2407407407407558E-4</v>
      </c>
      <c r="N22" s="307">
        <v>17</v>
      </c>
      <c r="O22" s="307"/>
      <c r="P22" s="307"/>
      <c r="Q22" s="308"/>
      <c r="R22" s="309">
        <f t="shared" ref="R22:R53" si="13">IF(J22&lt;&gt;"",MIN(F22,K22),F22)</f>
        <v>1.3605324074074075E-2</v>
      </c>
      <c r="S22" s="318"/>
      <c r="T22" s="294">
        <v>40025</v>
      </c>
      <c r="U22" s="312"/>
      <c r="V22" s="296">
        <f t="shared" si="1"/>
        <v>5</v>
      </c>
      <c r="W22" s="297" t="str">
        <f t="shared" si="2"/>
        <v>Andrew Cripps</v>
      </c>
    </row>
    <row r="23" spans="1:23" s="272" customFormat="1" ht="21" customHeight="1" x14ac:dyDescent="0.2">
      <c r="A23" s="336">
        <v>110</v>
      </c>
      <c r="B23" s="337"/>
      <c r="C23" s="315" t="s">
        <v>187</v>
      </c>
      <c r="D23" s="316" t="s">
        <v>188</v>
      </c>
      <c r="E23" s="317" t="s">
        <v>30</v>
      </c>
      <c r="F23" s="301">
        <v>1.3948115596064816E-2</v>
      </c>
      <c r="G23" s="301">
        <v>1.4619411892361111E-2</v>
      </c>
      <c r="H23" s="302">
        <f t="shared" si="9"/>
        <v>1.4283763744212963E-2</v>
      </c>
      <c r="I23" s="303">
        <f t="shared" si="10"/>
        <v>6.8967918113425897E-3</v>
      </c>
      <c r="J23" s="320">
        <v>2.1493055555555557E-2</v>
      </c>
      <c r="K23" s="305">
        <f t="shared" si="0"/>
        <v>1.4596263744212967E-2</v>
      </c>
      <c r="L23" s="306">
        <f t="shared" si="11"/>
        <v>3.1250000000000375E-4</v>
      </c>
      <c r="M23" s="306">
        <f t="shared" si="12"/>
        <v>6.4814814814815117E-4</v>
      </c>
      <c r="N23" s="307">
        <v>18</v>
      </c>
      <c r="O23" s="307"/>
      <c r="P23" s="321"/>
      <c r="Q23" s="308"/>
      <c r="R23" s="309">
        <f t="shared" si="13"/>
        <v>1.3948115596064816E-2</v>
      </c>
      <c r="S23" s="318"/>
      <c r="T23" s="294">
        <v>40209</v>
      </c>
      <c r="U23" s="312"/>
      <c r="V23" s="296">
        <f t="shared" si="1"/>
        <v>5</v>
      </c>
      <c r="W23" s="297" t="str">
        <f t="shared" si="2"/>
        <v>Elliot Lamb</v>
      </c>
    </row>
    <row r="24" spans="1:23" s="272" customFormat="1" ht="21" customHeight="1" x14ac:dyDescent="0.2">
      <c r="A24" s="336">
        <v>283</v>
      </c>
      <c r="B24" s="337"/>
      <c r="C24" s="315" t="s">
        <v>90</v>
      </c>
      <c r="D24" s="316" t="s">
        <v>420</v>
      </c>
      <c r="E24" s="317" t="s">
        <v>30</v>
      </c>
      <c r="F24" s="301">
        <v>1.4603587962962961E-2</v>
      </c>
      <c r="G24" s="301">
        <v>1.4603587962962961E-2</v>
      </c>
      <c r="H24" s="302">
        <f t="shared" si="9"/>
        <v>1.4603587962962961E-2</v>
      </c>
      <c r="I24" s="303">
        <f t="shared" si="10"/>
        <v>6.5769675925925926E-3</v>
      </c>
      <c r="J24" s="320">
        <v>2.1597222222222223E-2</v>
      </c>
      <c r="K24" s="305">
        <f t="shared" si="0"/>
        <v>1.502025462962963E-2</v>
      </c>
      <c r="L24" s="306">
        <f t="shared" si="11"/>
        <v>4.1666666666666935E-4</v>
      </c>
      <c r="M24" s="306">
        <f t="shared" si="12"/>
        <v>4.1666666666666935E-4</v>
      </c>
      <c r="N24" s="307">
        <v>19</v>
      </c>
      <c r="O24" s="307"/>
      <c r="P24" s="307"/>
      <c r="Q24" s="308"/>
      <c r="R24" s="309">
        <f t="shared" si="13"/>
        <v>1.4603587962962961E-2</v>
      </c>
      <c r="S24" s="318"/>
      <c r="T24" s="294">
        <v>40237</v>
      </c>
      <c r="U24" s="312"/>
      <c r="V24" s="296">
        <f t="shared" si="1"/>
        <v>5</v>
      </c>
      <c r="W24" s="297" t="str">
        <f t="shared" si="2"/>
        <v>Richard Morton</v>
      </c>
    </row>
    <row r="25" spans="1:23" s="272" customFormat="1" ht="21" customHeight="1" x14ac:dyDescent="0.2">
      <c r="A25" s="336">
        <v>275</v>
      </c>
      <c r="B25" s="337"/>
      <c r="C25" s="298" t="s">
        <v>418</v>
      </c>
      <c r="D25" s="299" t="s">
        <v>419</v>
      </c>
      <c r="E25" s="300" t="s">
        <v>14</v>
      </c>
      <c r="F25" s="322">
        <v>1.846064814814815E-2</v>
      </c>
      <c r="G25" s="301">
        <v>1.8677662037037034E-2</v>
      </c>
      <c r="H25" s="302">
        <f t="shared" si="9"/>
        <v>1.856915509259259E-2</v>
      </c>
      <c r="I25" s="303">
        <f t="shared" si="10"/>
        <v>2.6114004629629629E-3</v>
      </c>
      <c r="J25" s="304">
        <v>2.1631944444444443E-2</v>
      </c>
      <c r="K25" s="305">
        <f t="shared" si="0"/>
        <v>1.902054398148148E-2</v>
      </c>
      <c r="L25" s="306">
        <f t="shared" si="11"/>
        <v>4.5138888888889006E-4</v>
      </c>
      <c r="M25" s="306">
        <f t="shared" si="12"/>
        <v>5.5989583333333065E-4</v>
      </c>
      <c r="N25" s="307">
        <v>20</v>
      </c>
      <c r="O25" s="307"/>
      <c r="P25" s="307"/>
      <c r="Q25" s="308"/>
      <c r="R25" s="309">
        <f t="shared" si="13"/>
        <v>1.846064814814815E-2</v>
      </c>
      <c r="S25" s="318"/>
      <c r="T25" s="294">
        <v>40086</v>
      </c>
      <c r="U25" s="312"/>
      <c r="V25" s="296">
        <f t="shared" si="1"/>
        <v>5</v>
      </c>
      <c r="W25" s="297" t="str">
        <f t="shared" si="2"/>
        <v>Victoria Johns</v>
      </c>
    </row>
    <row r="26" spans="1:23" s="272" customFormat="1" ht="21" customHeight="1" x14ac:dyDescent="0.2">
      <c r="A26" s="336">
        <v>57</v>
      </c>
      <c r="B26" s="337"/>
      <c r="C26" s="315" t="s">
        <v>204</v>
      </c>
      <c r="D26" s="316" t="s">
        <v>205</v>
      </c>
      <c r="E26" s="317" t="s">
        <v>30</v>
      </c>
      <c r="F26" s="301">
        <v>1.2638888888888892E-2</v>
      </c>
      <c r="G26" s="301">
        <v>1.3707292344835073E-2</v>
      </c>
      <c r="H26" s="302">
        <f t="shared" si="9"/>
        <v>1.3173090616861984E-2</v>
      </c>
      <c r="I26" s="303">
        <f t="shared" si="10"/>
        <v>8.0074649386935697E-3</v>
      </c>
      <c r="J26" s="304">
        <v>2.1666666666666667E-2</v>
      </c>
      <c r="K26" s="305">
        <f t="shared" si="0"/>
        <v>1.3659201727973098E-2</v>
      </c>
      <c r="L26" s="306">
        <f t="shared" si="11"/>
        <v>4.8611111111111424E-4</v>
      </c>
      <c r="M26" s="306">
        <f t="shared" si="12"/>
        <v>1.0203128390842055E-3</v>
      </c>
      <c r="N26" s="307">
        <v>21</v>
      </c>
      <c r="O26" s="307"/>
      <c r="P26" s="321"/>
      <c r="Q26" s="308"/>
      <c r="R26" s="309">
        <f t="shared" si="13"/>
        <v>1.2638888888888892E-2</v>
      </c>
      <c r="S26" s="318"/>
      <c r="T26" s="294">
        <v>40178</v>
      </c>
      <c r="U26" s="312"/>
      <c r="V26" s="296">
        <f t="shared" si="1"/>
        <v>5</v>
      </c>
      <c r="W26" s="297" t="str">
        <f t="shared" si="2"/>
        <v>Lee Scott</v>
      </c>
    </row>
    <row r="27" spans="1:23" s="272" customFormat="1" ht="21" customHeight="1" x14ac:dyDescent="0.2">
      <c r="A27" s="336">
        <v>263</v>
      </c>
      <c r="B27" s="337"/>
      <c r="C27" s="315" t="s">
        <v>403</v>
      </c>
      <c r="D27" s="316" t="s">
        <v>35</v>
      </c>
      <c r="E27" s="300" t="s">
        <v>30</v>
      </c>
      <c r="F27" s="301">
        <v>1.3975694444444454E-2</v>
      </c>
      <c r="G27" s="301">
        <v>1.411458333333334E-2</v>
      </c>
      <c r="H27" s="302">
        <f t="shared" si="9"/>
        <v>1.4045138888888897E-2</v>
      </c>
      <c r="I27" s="303">
        <f t="shared" si="10"/>
        <v>7.1354166666666562E-3</v>
      </c>
      <c r="J27" s="304">
        <v>2.1689814814814815E-2</v>
      </c>
      <c r="K27" s="305">
        <f t="shared" si="0"/>
        <v>1.4554398148148158E-2</v>
      </c>
      <c r="L27" s="306">
        <f t="shared" si="11"/>
        <v>5.0925925925926138E-4</v>
      </c>
      <c r="M27" s="306">
        <f t="shared" si="12"/>
        <v>5.7870370370370454E-4</v>
      </c>
      <c r="N27" s="307">
        <v>22</v>
      </c>
      <c r="O27" s="307"/>
      <c r="P27" s="321"/>
      <c r="Q27" s="308"/>
      <c r="R27" s="309">
        <f t="shared" si="13"/>
        <v>1.3975694444444454E-2</v>
      </c>
      <c r="S27" s="318"/>
      <c r="T27" s="294">
        <v>39933</v>
      </c>
      <c r="U27" s="312"/>
      <c r="V27" s="296">
        <f t="shared" si="1"/>
        <v>5</v>
      </c>
      <c r="W27" s="297" t="str">
        <f t="shared" si="2"/>
        <v>Jason Smith</v>
      </c>
    </row>
    <row r="28" spans="1:23" s="272" customFormat="1" ht="21" customHeight="1" x14ac:dyDescent="0.2">
      <c r="A28" s="336">
        <v>31</v>
      </c>
      <c r="B28" s="337"/>
      <c r="C28" s="315" t="s">
        <v>162</v>
      </c>
      <c r="D28" s="316" t="s">
        <v>161</v>
      </c>
      <c r="E28" s="317" t="s">
        <v>30</v>
      </c>
      <c r="F28" s="301">
        <v>1.501157407407408E-2</v>
      </c>
      <c r="G28" s="301">
        <v>1.6514937789351859E-2</v>
      </c>
      <c r="H28" s="302">
        <f t="shared" si="9"/>
        <v>1.5763255931712968E-2</v>
      </c>
      <c r="I28" s="303">
        <f t="shared" si="10"/>
        <v>5.4172996238425856E-3</v>
      </c>
      <c r="J28" s="320">
        <v>2.179398148148148E-2</v>
      </c>
      <c r="K28" s="305">
        <f t="shared" si="0"/>
        <v>1.6376681857638895E-2</v>
      </c>
      <c r="L28" s="306">
        <f t="shared" si="11"/>
        <v>6.1342592592592698E-4</v>
      </c>
      <c r="M28" s="306">
        <f t="shared" si="12"/>
        <v>1.3651077835648145E-3</v>
      </c>
      <c r="N28" s="307">
        <v>23</v>
      </c>
      <c r="O28" s="307"/>
      <c r="P28" s="321"/>
      <c r="Q28" s="308"/>
      <c r="R28" s="309">
        <f t="shared" si="13"/>
        <v>1.501157407407408E-2</v>
      </c>
      <c r="S28" s="318"/>
      <c r="T28" s="294">
        <v>40209</v>
      </c>
      <c r="U28" s="312"/>
      <c r="V28" s="296">
        <f t="shared" si="1"/>
        <v>5</v>
      </c>
      <c r="W28" s="297" t="str">
        <f t="shared" si="2"/>
        <v>Graham Harper</v>
      </c>
    </row>
    <row r="29" spans="1:23" s="272" customFormat="1" ht="21" customHeight="1" x14ac:dyDescent="0.2">
      <c r="A29" s="336">
        <v>124</v>
      </c>
      <c r="B29" s="337"/>
      <c r="C29" s="315" t="s">
        <v>482</v>
      </c>
      <c r="D29" s="316" t="s">
        <v>25</v>
      </c>
      <c r="E29" s="317" t="s">
        <v>14</v>
      </c>
      <c r="F29" s="301">
        <v>1.8874421296296292E-2</v>
      </c>
      <c r="G29" s="301">
        <v>2.1120153356481479E-2</v>
      </c>
      <c r="H29" s="302">
        <f t="shared" si="9"/>
        <v>1.9997287326388884E-2</v>
      </c>
      <c r="I29" s="303">
        <f t="shared" si="10"/>
        <v>1.1832682291666695E-3</v>
      </c>
      <c r="J29" s="320">
        <v>2.3564814814814813E-2</v>
      </c>
      <c r="K29" s="305">
        <f t="shared" si="0"/>
        <v>2.2381546585648143E-2</v>
      </c>
      <c r="L29" s="306">
        <f t="shared" si="11"/>
        <v>2.3842592592592596E-3</v>
      </c>
      <c r="M29" s="306">
        <f t="shared" si="12"/>
        <v>3.5071252893518513E-3</v>
      </c>
      <c r="N29" s="307">
        <v>24</v>
      </c>
      <c r="O29" s="307"/>
      <c r="P29" s="321"/>
      <c r="Q29" s="308"/>
      <c r="R29" s="309">
        <f t="shared" si="13"/>
        <v>1.8874421296296292E-2</v>
      </c>
      <c r="S29" s="318"/>
      <c r="T29" s="311">
        <v>40209</v>
      </c>
      <c r="U29" s="312"/>
      <c r="V29" s="296">
        <f t="shared" si="1"/>
        <v>5</v>
      </c>
      <c r="W29" s="297" t="str">
        <f t="shared" si="2"/>
        <v>Colette Pidgeon</v>
      </c>
    </row>
    <row r="30" spans="1:23" s="272" customFormat="1" ht="21" customHeight="1" x14ac:dyDescent="0.2">
      <c r="A30" s="336">
        <v>94</v>
      </c>
      <c r="B30" s="337"/>
      <c r="C30" s="315" t="s">
        <v>64</v>
      </c>
      <c r="D30" s="316" t="s">
        <v>65</v>
      </c>
      <c r="E30" s="317" t="s">
        <v>14</v>
      </c>
      <c r="F30" s="319">
        <v>1.7638888888888888E-2</v>
      </c>
      <c r="G30" s="301">
        <v>1.8101851851851855E-2</v>
      </c>
      <c r="H30" s="302">
        <f t="shared" si="9"/>
        <v>1.787037037037037E-2</v>
      </c>
      <c r="I30" s="303">
        <f t="shared" si="10"/>
        <v>3.3101851851851834E-3</v>
      </c>
      <c r="J30" s="304"/>
      <c r="K30" s="305" t="str">
        <f t="shared" si="0"/>
        <v/>
      </c>
      <c r="L30" s="306" t="str">
        <f t="shared" si="11"/>
        <v/>
      </c>
      <c r="M30" s="306" t="str">
        <f t="shared" si="12"/>
        <v/>
      </c>
      <c r="N30" s="307"/>
      <c r="O30" s="307"/>
      <c r="P30" s="321"/>
      <c r="Q30" s="308"/>
      <c r="R30" s="309">
        <f t="shared" si="13"/>
        <v>1.7638888888888888E-2</v>
      </c>
      <c r="S30" s="318"/>
      <c r="T30" s="311">
        <v>39872</v>
      </c>
      <c r="U30" s="312" t="s">
        <v>30</v>
      </c>
      <c r="V30" s="313">
        <f t="shared" si="1"/>
        <v>5</v>
      </c>
      <c r="W30" s="314" t="str">
        <f t="shared" si="2"/>
        <v>Jenny  Birch</v>
      </c>
    </row>
    <row r="31" spans="1:23" s="272" customFormat="1" ht="21" customHeight="1" x14ac:dyDescent="0.2">
      <c r="A31" s="336">
        <v>119</v>
      </c>
      <c r="B31" s="337"/>
      <c r="C31" s="315" t="s">
        <v>53</v>
      </c>
      <c r="D31" s="316" t="s">
        <v>102</v>
      </c>
      <c r="E31" s="317" t="s">
        <v>14</v>
      </c>
      <c r="F31" s="301">
        <v>1.5254629629629628E-2</v>
      </c>
      <c r="G31" s="301">
        <v>1.5254629629629628E-2</v>
      </c>
      <c r="H31" s="302">
        <f t="shared" si="9"/>
        <v>1.5254629629629628E-2</v>
      </c>
      <c r="I31" s="303">
        <f t="shared" si="10"/>
        <v>5.9259259259259248E-3</v>
      </c>
      <c r="J31" s="304"/>
      <c r="K31" s="305" t="str">
        <f t="shared" si="0"/>
        <v/>
      </c>
      <c r="L31" s="306" t="str">
        <f t="shared" si="11"/>
        <v/>
      </c>
      <c r="M31" s="306" t="str">
        <f t="shared" si="12"/>
        <v/>
      </c>
      <c r="N31" s="307"/>
      <c r="O31" s="307"/>
      <c r="P31" s="307"/>
      <c r="Q31" s="325"/>
      <c r="R31" s="309">
        <f t="shared" si="13"/>
        <v>1.5254629629629628E-2</v>
      </c>
      <c r="S31" s="318"/>
      <c r="T31" s="311">
        <v>39507</v>
      </c>
      <c r="U31" s="312" t="s">
        <v>30</v>
      </c>
      <c r="V31" s="313">
        <f t="shared" si="1"/>
        <v>5</v>
      </c>
      <c r="W31" s="314" t="str">
        <f t="shared" si="2"/>
        <v>Louise Crosby</v>
      </c>
    </row>
    <row r="32" spans="1:23" s="272" customFormat="1" ht="21" customHeight="1" x14ac:dyDescent="0.2">
      <c r="A32" s="336">
        <v>77</v>
      </c>
      <c r="B32" s="337"/>
      <c r="C32" s="315" t="s">
        <v>96</v>
      </c>
      <c r="D32" s="316" t="s">
        <v>141</v>
      </c>
      <c r="E32" s="317" t="s">
        <v>14</v>
      </c>
      <c r="F32" s="301">
        <v>1.5740740740740736E-2</v>
      </c>
      <c r="G32" s="301">
        <v>1.5877097800925929E-2</v>
      </c>
      <c r="H32" s="302">
        <f t="shared" si="9"/>
        <v>1.5808919270833333E-2</v>
      </c>
      <c r="I32" s="303">
        <f t="shared" si="10"/>
        <v>5.3716362847222206E-3</v>
      </c>
      <c r="J32" s="304"/>
      <c r="K32" s="305" t="str">
        <f t="shared" si="0"/>
        <v/>
      </c>
      <c r="L32" s="306" t="str">
        <f t="shared" si="11"/>
        <v/>
      </c>
      <c r="M32" s="306" t="str">
        <f t="shared" si="12"/>
        <v/>
      </c>
      <c r="N32" s="307"/>
      <c r="O32" s="307"/>
      <c r="P32" s="307"/>
      <c r="Q32" s="325"/>
      <c r="R32" s="309">
        <f t="shared" si="13"/>
        <v>1.5740740740740736E-2</v>
      </c>
      <c r="S32" s="318"/>
      <c r="T32" s="311">
        <v>40178</v>
      </c>
      <c r="U32" s="312" t="s">
        <v>30</v>
      </c>
      <c r="V32" s="313">
        <f t="shared" si="1"/>
        <v>5</v>
      </c>
      <c r="W32" s="314" t="str">
        <f t="shared" si="2"/>
        <v>Sarah Dumbrill</v>
      </c>
    </row>
    <row r="33" spans="1:23" s="272" customFormat="1" ht="21" customHeight="1" x14ac:dyDescent="0.2">
      <c r="A33" s="336">
        <v>238</v>
      </c>
      <c r="B33" s="337"/>
      <c r="C33" s="315" t="s">
        <v>326</v>
      </c>
      <c r="D33" s="316" t="s">
        <v>327</v>
      </c>
      <c r="E33" s="317" t="s">
        <v>30</v>
      </c>
      <c r="F33" s="301">
        <v>1.6121238425925916E-2</v>
      </c>
      <c r="G33" s="301">
        <v>1.6121238425925916E-2</v>
      </c>
      <c r="H33" s="302">
        <f t="shared" si="9"/>
        <v>1.6121238425925916E-2</v>
      </c>
      <c r="I33" s="303">
        <f t="shared" si="10"/>
        <v>5.0593171296296376E-3</v>
      </c>
      <c r="J33" s="304"/>
      <c r="K33" s="305" t="str">
        <f t="shared" si="0"/>
        <v/>
      </c>
      <c r="L33" s="306" t="str">
        <f t="shared" si="11"/>
        <v/>
      </c>
      <c r="M33" s="306" t="str">
        <f t="shared" si="12"/>
        <v/>
      </c>
      <c r="N33" s="307"/>
      <c r="O33" s="307"/>
      <c r="P33" s="321"/>
      <c r="Q33" s="308"/>
      <c r="R33" s="309">
        <f t="shared" si="13"/>
        <v>1.6121238425925916E-2</v>
      </c>
      <c r="S33" s="318"/>
      <c r="T33" s="311">
        <v>40178</v>
      </c>
      <c r="U33" s="312" t="s">
        <v>30</v>
      </c>
      <c r="V33" s="313">
        <f t="shared" si="1"/>
        <v>5</v>
      </c>
      <c r="W33" s="314" t="str">
        <f t="shared" si="2"/>
        <v>Chitra Dunn</v>
      </c>
    </row>
    <row r="34" spans="1:23" s="272" customFormat="1" ht="21" customHeight="1" x14ac:dyDescent="0.2">
      <c r="A34" s="336">
        <v>178</v>
      </c>
      <c r="B34" s="337"/>
      <c r="C34" s="315" t="s">
        <v>106</v>
      </c>
      <c r="D34" s="316" t="s">
        <v>426</v>
      </c>
      <c r="E34" s="317" t="s">
        <v>14</v>
      </c>
      <c r="F34" s="301">
        <v>1.6782407407407409E-2</v>
      </c>
      <c r="G34" s="301">
        <v>1.8466435185185186E-2</v>
      </c>
      <c r="H34" s="302">
        <f t="shared" si="9"/>
        <v>1.7624421296296298E-2</v>
      </c>
      <c r="I34" s="303">
        <f t="shared" si="10"/>
        <v>3.5561342592592554E-3</v>
      </c>
      <c r="J34" s="304"/>
      <c r="K34" s="305" t="str">
        <f t="shared" si="0"/>
        <v/>
      </c>
      <c r="L34" s="306" t="str">
        <f t="shared" si="11"/>
        <v/>
      </c>
      <c r="M34" s="306" t="str">
        <f t="shared" si="12"/>
        <v/>
      </c>
      <c r="N34" s="307"/>
      <c r="O34" s="307"/>
      <c r="P34" s="321"/>
      <c r="Q34" s="308"/>
      <c r="R34" s="309">
        <f t="shared" si="13"/>
        <v>1.6782407407407409E-2</v>
      </c>
      <c r="S34" s="318"/>
      <c r="T34" s="311">
        <v>39933</v>
      </c>
      <c r="U34" s="312" t="s">
        <v>30</v>
      </c>
      <c r="V34" s="313">
        <f t="shared" si="1"/>
        <v>5</v>
      </c>
      <c r="W34" s="314" t="str">
        <f t="shared" si="2"/>
        <v>Julia Duscherer-Scott</v>
      </c>
    </row>
    <row r="35" spans="1:23" s="272" customFormat="1" ht="21" customHeight="1" x14ac:dyDescent="0.2">
      <c r="A35" s="336">
        <v>12</v>
      </c>
      <c r="B35" s="337"/>
      <c r="C35" s="315" t="s">
        <v>40</v>
      </c>
      <c r="D35" s="316" t="s">
        <v>41</v>
      </c>
      <c r="E35" s="317" t="s">
        <v>14</v>
      </c>
      <c r="F35" s="301">
        <v>1.9398148148148147E-2</v>
      </c>
      <c r="G35" s="301">
        <v>1.9398148148148147E-2</v>
      </c>
      <c r="H35" s="302">
        <f t="shared" si="9"/>
        <v>1.9398148148148147E-2</v>
      </c>
      <c r="I35" s="303">
        <f t="shared" si="10"/>
        <v>1.7824074074074062E-3</v>
      </c>
      <c r="J35" s="304"/>
      <c r="K35" s="305" t="str">
        <f t="shared" si="0"/>
        <v/>
      </c>
      <c r="L35" s="306" t="str">
        <f t="shared" si="11"/>
        <v/>
      </c>
      <c r="M35" s="306" t="str">
        <f t="shared" si="12"/>
        <v/>
      </c>
      <c r="N35" s="307"/>
      <c r="O35" s="307"/>
      <c r="P35" s="321"/>
      <c r="Q35" s="308"/>
      <c r="R35" s="309">
        <f t="shared" si="13"/>
        <v>1.9398148148148147E-2</v>
      </c>
      <c r="S35" s="318"/>
      <c r="T35" s="311">
        <v>40178</v>
      </c>
      <c r="U35" s="312" t="s">
        <v>30</v>
      </c>
      <c r="V35" s="313">
        <f t="shared" si="1"/>
        <v>5</v>
      </c>
      <c r="W35" s="314" t="str">
        <f t="shared" si="2"/>
        <v xml:space="preserve">Georgie Hamilton </v>
      </c>
    </row>
    <row r="36" spans="1:23" s="272" customFormat="1" ht="21" customHeight="1" x14ac:dyDescent="0.2">
      <c r="A36" s="336">
        <v>32</v>
      </c>
      <c r="B36" s="337"/>
      <c r="C36" s="315" t="s">
        <v>157</v>
      </c>
      <c r="D36" s="316" t="s">
        <v>158</v>
      </c>
      <c r="E36" s="317" t="s">
        <v>30</v>
      </c>
      <c r="F36" s="301">
        <v>1.5081018518518518E-2</v>
      </c>
      <c r="G36" s="301">
        <v>1.5393518518518518E-2</v>
      </c>
      <c r="H36" s="302">
        <f t="shared" si="9"/>
        <v>1.5237268518518518E-2</v>
      </c>
      <c r="I36" s="303">
        <f t="shared" si="10"/>
        <v>5.9432870370370351E-3</v>
      </c>
      <c r="J36" s="304"/>
      <c r="K36" s="305" t="str">
        <f t="shared" si="0"/>
        <v/>
      </c>
      <c r="L36" s="306" t="str">
        <f t="shared" si="11"/>
        <v/>
      </c>
      <c r="M36" s="306" t="str">
        <f t="shared" si="12"/>
        <v/>
      </c>
      <c r="N36" s="307"/>
      <c r="O36" s="307"/>
      <c r="P36" s="307"/>
      <c r="Q36" s="308"/>
      <c r="R36" s="309">
        <f t="shared" si="13"/>
        <v>1.5081018518518518E-2</v>
      </c>
      <c r="S36" s="318"/>
      <c r="T36" s="311">
        <v>40237</v>
      </c>
      <c r="U36" s="312" t="s">
        <v>30</v>
      </c>
      <c r="V36" s="313">
        <f t="shared" si="1"/>
        <v>5</v>
      </c>
      <c r="W36" s="314" t="str">
        <f t="shared" si="2"/>
        <v>Michael  Hessey</v>
      </c>
    </row>
    <row r="37" spans="1:23" s="272" customFormat="1" ht="21" customHeight="1" x14ac:dyDescent="0.2">
      <c r="A37" s="336">
        <v>239</v>
      </c>
      <c r="B37" s="337"/>
      <c r="C37" s="315" t="s">
        <v>115</v>
      </c>
      <c r="D37" s="316" t="s">
        <v>316</v>
      </c>
      <c r="E37" s="317" t="s">
        <v>30</v>
      </c>
      <c r="F37" s="301">
        <v>1.3425925925925919E-2</v>
      </c>
      <c r="G37" s="301">
        <v>1.3466435185185184E-2</v>
      </c>
      <c r="H37" s="302">
        <f t="shared" si="9"/>
        <v>1.3446180555555552E-2</v>
      </c>
      <c r="I37" s="303">
        <f t="shared" si="10"/>
        <v>7.7343750000000017E-3</v>
      </c>
      <c r="J37" s="304"/>
      <c r="K37" s="305" t="str">
        <f t="shared" si="0"/>
        <v/>
      </c>
      <c r="L37" s="306" t="str">
        <f t="shared" si="11"/>
        <v/>
      </c>
      <c r="M37" s="306" t="str">
        <f t="shared" si="12"/>
        <v/>
      </c>
      <c r="N37" s="307"/>
      <c r="O37" s="307"/>
      <c r="P37" s="321"/>
      <c r="Q37" s="308"/>
      <c r="R37" s="309">
        <f t="shared" si="13"/>
        <v>1.3425925925925919E-2</v>
      </c>
      <c r="S37" s="318"/>
      <c r="T37" s="311">
        <v>40178</v>
      </c>
      <c r="U37" s="312" t="s">
        <v>30</v>
      </c>
      <c r="V37" s="313">
        <f t="shared" si="1"/>
        <v>5</v>
      </c>
      <c r="W37" s="314" t="str">
        <f t="shared" si="2"/>
        <v>Andy Jordan</v>
      </c>
    </row>
    <row r="38" spans="1:23" s="272" customFormat="1" ht="21" customHeight="1" x14ac:dyDescent="0.2">
      <c r="A38" s="336">
        <v>9</v>
      </c>
      <c r="B38" s="337"/>
      <c r="C38" s="315" t="s">
        <v>130</v>
      </c>
      <c r="D38" s="316" t="s">
        <v>133</v>
      </c>
      <c r="E38" s="317" t="s">
        <v>30</v>
      </c>
      <c r="F38" s="301">
        <v>1.5898437499999991E-2</v>
      </c>
      <c r="G38" s="301">
        <v>1.6259042245370357E-2</v>
      </c>
      <c r="H38" s="302">
        <f t="shared" si="9"/>
        <v>1.6078739872685176E-2</v>
      </c>
      <c r="I38" s="303">
        <f t="shared" si="10"/>
        <v>5.1018156828703774E-3</v>
      </c>
      <c r="J38" s="304"/>
      <c r="K38" s="305" t="str">
        <f t="shared" ref="K38:K69" si="14">IF(J38&lt;&gt;"",J38-I38,"")</f>
        <v/>
      </c>
      <c r="L38" s="306" t="str">
        <f t="shared" si="11"/>
        <v/>
      </c>
      <c r="M38" s="306" t="str">
        <f t="shared" si="12"/>
        <v/>
      </c>
      <c r="N38" s="307"/>
      <c r="O38" s="307"/>
      <c r="P38" s="307"/>
      <c r="Q38" s="308"/>
      <c r="R38" s="309">
        <f t="shared" si="13"/>
        <v>1.5898437499999991E-2</v>
      </c>
      <c r="S38" s="318"/>
      <c r="T38" s="311">
        <v>40025</v>
      </c>
      <c r="U38" s="312" t="s">
        <v>30</v>
      </c>
      <c r="V38" s="313">
        <f t="shared" ref="V38:V69" si="15">IF(OR(NOT(U38=""),NOT(K38="")),5,"")</f>
        <v>5</v>
      </c>
      <c r="W38" s="314" t="str">
        <f t="shared" ref="W38:W69" si="16">IF(V38=5,C38&amp;" "&amp;D38,"")</f>
        <v>Simon Kitchener</v>
      </c>
    </row>
    <row r="39" spans="1:23" s="272" customFormat="1" ht="21" customHeight="1" x14ac:dyDescent="0.2">
      <c r="A39" s="336"/>
      <c r="B39" s="337"/>
      <c r="C39" s="315" t="s">
        <v>447</v>
      </c>
      <c r="D39" s="316" t="s">
        <v>448</v>
      </c>
      <c r="E39" s="300" t="s">
        <v>14</v>
      </c>
      <c r="F39" s="301">
        <v>1.7337962962962961E-2</v>
      </c>
      <c r="G39" s="301">
        <v>1.7847222222222223E-2</v>
      </c>
      <c r="H39" s="302">
        <f t="shared" si="9"/>
        <v>1.759259259259259E-2</v>
      </c>
      <c r="I39" s="303">
        <f t="shared" si="10"/>
        <v>3.5879629629629629E-3</v>
      </c>
      <c r="J39" s="304"/>
      <c r="K39" s="305" t="str">
        <f t="shared" si="14"/>
        <v/>
      </c>
      <c r="L39" s="306" t="str">
        <f t="shared" si="11"/>
        <v/>
      </c>
      <c r="M39" s="306" t="str">
        <f t="shared" si="12"/>
        <v/>
      </c>
      <c r="N39" s="307"/>
      <c r="O39" s="307"/>
      <c r="P39" s="321"/>
      <c r="Q39" s="308"/>
      <c r="R39" s="309">
        <f t="shared" si="13"/>
        <v>1.7337962962962961E-2</v>
      </c>
      <c r="S39" s="318"/>
      <c r="T39" s="311">
        <v>40117</v>
      </c>
      <c r="U39" s="312"/>
      <c r="V39" s="313" t="str">
        <f t="shared" si="15"/>
        <v/>
      </c>
      <c r="W39" s="314" t="str">
        <f t="shared" si="16"/>
        <v/>
      </c>
    </row>
    <row r="40" spans="1:23" s="272" customFormat="1" ht="21" customHeight="1" x14ac:dyDescent="0.2">
      <c r="A40" s="336">
        <v>322</v>
      </c>
      <c r="B40" s="337"/>
      <c r="C40" s="315" t="s">
        <v>180</v>
      </c>
      <c r="D40" s="316" t="s">
        <v>494</v>
      </c>
      <c r="E40" s="300" t="s">
        <v>30</v>
      </c>
      <c r="F40" s="301">
        <v>1.3634259259259263E-2</v>
      </c>
      <c r="G40" s="301">
        <v>1.3634259259259263E-2</v>
      </c>
      <c r="H40" s="302">
        <f t="shared" si="9"/>
        <v>1.3634259259259263E-2</v>
      </c>
      <c r="I40" s="303">
        <f t="shared" si="10"/>
        <v>7.5462962962962905E-3</v>
      </c>
      <c r="J40" s="320"/>
      <c r="K40" s="305" t="str">
        <f t="shared" si="14"/>
        <v/>
      </c>
      <c r="L40" s="306" t="str">
        <f t="shared" si="11"/>
        <v/>
      </c>
      <c r="M40" s="306" t="str">
        <f t="shared" si="12"/>
        <v/>
      </c>
      <c r="N40" s="307"/>
      <c r="O40" s="307"/>
      <c r="P40" s="307"/>
      <c r="Q40" s="308"/>
      <c r="R40" s="309">
        <f t="shared" si="13"/>
        <v>1.3634259259259263E-2</v>
      </c>
      <c r="S40" s="318"/>
      <c r="T40" s="311">
        <v>40237</v>
      </c>
      <c r="U40" s="312"/>
      <c r="V40" s="313" t="str">
        <f t="shared" si="15"/>
        <v/>
      </c>
      <c r="W40" s="314" t="str">
        <f t="shared" si="16"/>
        <v/>
      </c>
    </row>
    <row r="41" spans="1:23" s="272" customFormat="1" ht="21" customHeight="1" x14ac:dyDescent="0.2">
      <c r="A41" s="336"/>
      <c r="B41" s="337"/>
      <c r="C41" s="298" t="s">
        <v>242</v>
      </c>
      <c r="D41" s="299" t="s">
        <v>395</v>
      </c>
      <c r="E41" s="317" t="s">
        <v>14</v>
      </c>
      <c r="F41" s="301">
        <v>1.6643518518518519E-2</v>
      </c>
      <c r="G41" s="301">
        <v>1.6643518518518519E-2</v>
      </c>
      <c r="H41" s="302">
        <f t="shared" si="9"/>
        <v>1.6643518518518519E-2</v>
      </c>
      <c r="I41" s="303">
        <f t="shared" si="10"/>
        <v>4.5370370370370339E-3</v>
      </c>
      <c r="J41" s="304"/>
      <c r="K41" s="305" t="str">
        <f t="shared" si="14"/>
        <v/>
      </c>
      <c r="L41" s="306" t="str">
        <f t="shared" si="11"/>
        <v/>
      </c>
      <c r="M41" s="306" t="str">
        <f t="shared" si="12"/>
        <v/>
      </c>
      <c r="N41" s="321"/>
      <c r="O41" s="307"/>
      <c r="P41" s="321"/>
      <c r="Q41" s="308"/>
      <c r="R41" s="309">
        <f t="shared" si="13"/>
        <v>1.6643518518518519E-2</v>
      </c>
      <c r="S41" s="318"/>
      <c r="T41" s="311">
        <v>39844</v>
      </c>
      <c r="U41" s="312"/>
      <c r="V41" s="313" t="str">
        <f t="shared" si="15"/>
        <v/>
      </c>
      <c r="W41" s="314" t="str">
        <f t="shared" si="16"/>
        <v/>
      </c>
    </row>
    <row r="42" spans="1:23" s="272" customFormat="1" ht="21" customHeight="1" x14ac:dyDescent="0.2">
      <c r="A42" s="336"/>
      <c r="B42" s="337"/>
      <c r="C42" s="298" t="s">
        <v>18</v>
      </c>
      <c r="D42" s="299" t="s">
        <v>19</v>
      </c>
      <c r="E42" s="317" t="s">
        <v>14</v>
      </c>
      <c r="F42" s="301">
        <v>2.1203703703703707E-2</v>
      </c>
      <c r="G42" s="301">
        <v>2.5358796296296296E-2</v>
      </c>
      <c r="H42" s="302">
        <f t="shared" si="9"/>
        <v>2.3281250000000003E-2</v>
      </c>
      <c r="I42" s="303">
        <f t="shared" si="10"/>
        <v>-2.1006944444444502E-3</v>
      </c>
      <c r="J42" s="304"/>
      <c r="K42" s="305" t="str">
        <f t="shared" si="14"/>
        <v/>
      </c>
      <c r="L42" s="306" t="str">
        <f t="shared" si="11"/>
        <v/>
      </c>
      <c r="M42" s="306" t="str">
        <f t="shared" si="12"/>
        <v/>
      </c>
      <c r="N42" s="307"/>
      <c r="O42" s="307"/>
      <c r="P42" s="321"/>
      <c r="Q42" s="308"/>
      <c r="R42" s="309">
        <f t="shared" si="13"/>
        <v>2.1203703703703707E-2</v>
      </c>
      <c r="S42" s="318"/>
      <c r="T42" s="311">
        <v>39478</v>
      </c>
      <c r="U42" s="312"/>
      <c r="V42" s="313" t="str">
        <f t="shared" si="15"/>
        <v/>
      </c>
      <c r="W42" s="314" t="str">
        <f t="shared" si="16"/>
        <v/>
      </c>
    </row>
    <row r="43" spans="1:23" s="272" customFormat="1" ht="21" customHeight="1" x14ac:dyDescent="0.2">
      <c r="A43" s="336"/>
      <c r="B43" s="337"/>
      <c r="C43" s="315" t="s">
        <v>392</v>
      </c>
      <c r="D43" s="316" t="s">
        <v>393</v>
      </c>
      <c r="E43" s="300" t="s">
        <v>30</v>
      </c>
      <c r="F43" s="301">
        <v>1.3726851851851853E-2</v>
      </c>
      <c r="G43" s="301">
        <v>1.3726851851851853E-2</v>
      </c>
      <c r="H43" s="302">
        <f t="shared" si="9"/>
        <v>1.3726851851851853E-2</v>
      </c>
      <c r="I43" s="303">
        <f t="shared" si="10"/>
        <v>7.4537037037037002E-3</v>
      </c>
      <c r="J43" s="304"/>
      <c r="K43" s="305" t="str">
        <f t="shared" si="14"/>
        <v/>
      </c>
      <c r="L43" s="306" t="str">
        <f t="shared" si="11"/>
        <v/>
      </c>
      <c r="M43" s="306"/>
      <c r="N43" s="307"/>
      <c r="O43" s="307"/>
      <c r="P43" s="307"/>
      <c r="Q43" s="308"/>
      <c r="R43" s="309">
        <f t="shared" si="13"/>
        <v>1.3726851851851853E-2</v>
      </c>
      <c r="S43" s="318"/>
      <c r="T43" s="311">
        <v>39844</v>
      </c>
      <c r="U43" s="312"/>
      <c r="V43" s="313" t="str">
        <f t="shared" si="15"/>
        <v/>
      </c>
      <c r="W43" s="314" t="str">
        <f t="shared" si="16"/>
        <v/>
      </c>
    </row>
    <row r="44" spans="1:23" s="272" customFormat="1" ht="21" customHeight="1" x14ac:dyDescent="0.2">
      <c r="A44" s="336"/>
      <c r="B44" s="337"/>
      <c r="C44" s="315" t="s">
        <v>115</v>
      </c>
      <c r="D44" s="316" t="s">
        <v>221</v>
      </c>
      <c r="E44" s="317" t="s">
        <v>30</v>
      </c>
      <c r="F44" s="301">
        <v>1.2719907407407411E-2</v>
      </c>
      <c r="G44" s="301">
        <v>1.2719907407407411E-2</v>
      </c>
      <c r="H44" s="302">
        <f t="shared" si="9"/>
        <v>1.2719907407407411E-2</v>
      </c>
      <c r="I44" s="303">
        <f t="shared" si="10"/>
        <v>8.4606481481481425E-3</v>
      </c>
      <c r="J44" s="304"/>
      <c r="K44" s="305" t="str">
        <f t="shared" si="14"/>
        <v/>
      </c>
      <c r="L44" s="306"/>
      <c r="M44" s="306"/>
      <c r="N44" s="307"/>
      <c r="O44" s="307"/>
      <c r="P44" s="307"/>
      <c r="Q44" s="308"/>
      <c r="R44" s="309">
        <f t="shared" si="13"/>
        <v>1.2719907407407411E-2</v>
      </c>
      <c r="S44" s="318"/>
      <c r="T44" s="311">
        <v>39721</v>
      </c>
      <c r="U44" s="312"/>
      <c r="V44" s="313" t="str">
        <f t="shared" si="15"/>
        <v/>
      </c>
      <c r="W44" s="314" t="str">
        <f t="shared" si="16"/>
        <v/>
      </c>
    </row>
    <row r="45" spans="1:23" s="272" customFormat="1" ht="21" customHeight="1" x14ac:dyDescent="0.2">
      <c r="A45" s="336"/>
      <c r="B45" s="337"/>
      <c r="C45" s="315" t="s">
        <v>180</v>
      </c>
      <c r="D45" s="316" t="s">
        <v>261</v>
      </c>
      <c r="E45" s="317" t="s">
        <v>30</v>
      </c>
      <c r="F45" s="301">
        <v>1.4537037037037032E-2</v>
      </c>
      <c r="G45" s="301">
        <v>1.4999999999999999E-2</v>
      </c>
      <c r="H45" s="302">
        <f t="shared" si="9"/>
        <v>1.4768518518518516E-2</v>
      </c>
      <c r="I45" s="303">
        <f t="shared" si="10"/>
        <v>6.4120370370370373E-3</v>
      </c>
      <c r="J45" s="304"/>
      <c r="K45" s="305" t="str">
        <f t="shared" si="14"/>
        <v/>
      </c>
      <c r="L45" s="306" t="str">
        <f>IF(J45&lt;&gt;"",K45-H45,"")</f>
        <v/>
      </c>
      <c r="M45" s="306" t="str">
        <f>IF(J45&lt;&gt;"",K45-F45,"")</f>
        <v/>
      </c>
      <c r="N45" s="307"/>
      <c r="O45" s="307"/>
      <c r="P45" s="321"/>
      <c r="Q45" s="308"/>
      <c r="R45" s="309">
        <f t="shared" si="13"/>
        <v>1.4537037037037032E-2</v>
      </c>
      <c r="S45" s="318"/>
      <c r="T45" s="311">
        <v>40117</v>
      </c>
      <c r="U45" s="312"/>
      <c r="V45" s="313" t="str">
        <f t="shared" si="15"/>
        <v/>
      </c>
      <c r="W45" s="314" t="str">
        <f t="shared" si="16"/>
        <v/>
      </c>
    </row>
    <row r="46" spans="1:23" s="272" customFormat="1" ht="21" customHeight="1" x14ac:dyDescent="0.2">
      <c r="A46" s="336"/>
      <c r="B46" s="337"/>
      <c r="C46" s="298" t="s">
        <v>38</v>
      </c>
      <c r="D46" s="299" t="s">
        <v>39</v>
      </c>
      <c r="E46" s="317" t="s">
        <v>14</v>
      </c>
      <c r="F46" s="301">
        <v>1.96875E-2</v>
      </c>
      <c r="G46" s="301">
        <v>1.96875E-2</v>
      </c>
      <c r="H46" s="302">
        <f t="shared" si="9"/>
        <v>1.96875E-2</v>
      </c>
      <c r="I46" s="303">
        <f t="shared" si="10"/>
        <v>1.493055555555553E-3</v>
      </c>
      <c r="J46" s="304"/>
      <c r="K46" s="305" t="str">
        <f t="shared" si="14"/>
        <v/>
      </c>
      <c r="L46" s="306" t="str">
        <f>IF(J46&lt;&gt;"",K46-H46,"")</f>
        <v/>
      </c>
      <c r="M46" s="306" t="str">
        <f>IF(J46&lt;&gt;"",K46-F46,"")</f>
        <v/>
      </c>
      <c r="N46" s="307"/>
      <c r="O46" s="307"/>
      <c r="P46" s="307"/>
      <c r="Q46" s="308"/>
      <c r="R46" s="309">
        <f t="shared" si="13"/>
        <v>1.96875E-2</v>
      </c>
      <c r="S46" s="318"/>
      <c r="T46" s="311">
        <v>39172</v>
      </c>
      <c r="U46" s="312"/>
      <c r="V46" s="313" t="str">
        <f t="shared" si="15"/>
        <v/>
      </c>
      <c r="W46" s="314" t="str">
        <f t="shared" si="16"/>
        <v/>
      </c>
    </row>
    <row r="47" spans="1:23" s="272" customFormat="1" ht="21" customHeight="1" x14ac:dyDescent="0.2">
      <c r="A47" s="336"/>
      <c r="B47" s="337"/>
      <c r="C47" s="315" t="s">
        <v>62</v>
      </c>
      <c r="D47" s="316" t="s">
        <v>63</v>
      </c>
      <c r="E47" s="317" t="s">
        <v>30</v>
      </c>
      <c r="F47" s="301">
        <v>1.8229166666666668E-2</v>
      </c>
      <c r="G47" s="301">
        <v>2.2804904513888894E-2</v>
      </c>
      <c r="H47" s="302">
        <f t="shared" si="9"/>
        <v>2.0517035590277781E-2</v>
      </c>
      <c r="I47" s="303">
        <f t="shared" si="10"/>
        <v>6.6351996527777221E-4</v>
      </c>
      <c r="J47" s="304"/>
      <c r="K47" s="305" t="str">
        <f t="shared" si="14"/>
        <v/>
      </c>
      <c r="L47" s="306" t="str">
        <f>IF(J47&lt;&gt;"",K47-H47,"")</f>
        <v/>
      </c>
      <c r="M47" s="306" t="str">
        <f>IF(J47&lt;&gt;"",K47-F47,"")</f>
        <v/>
      </c>
      <c r="N47" s="307"/>
      <c r="O47" s="307"/>
      <c r="P47" s="321"/>
      <c r="Q47" s="308"/>
      <c r="R47" s="309">
        <f t="shared" si="13"/>
        <v>1.8229166666666668E-2</v>
      </c>
      <c r="S47" s="318"/>
      <c r="T47" s="311">
        <v>39903</v>
      </c>
      <c r="U47" s="312"/>
      <c r="V47" s="313" t="str">
        <f t="shared" si="15"/>
        <v/>
      </c>
      <c r="W47" s="314" t="str">
        <f t="shared" si="16"/>
        <v/>
      </c>
    </row>
    <row r="48" spans="1:23" s="272" customFormat="1" ht="21" customHeight="1" x14ac:dyDescent="0.2">
      <c r="A48" s="336"/>
      <c r="B48" s="337"/>
      <c r="C48" s="315" t="s">
        <v>296</v>
      </c>
      <c r="D48" s="316" t="s">
        <v>297</v>
      </c>
      <c r="E48" s="317" t="s">
        <v>30</v>
      </c>
      <c r="F48" s="301">
        <v>1.3553240740740737E-2</v>
      </c>
      <c r="G48" s="301">
        <v>1.5066550925925917E-2</v>
      </c>
      <c r="H48" s="302">
        <f t="shared" si="9"/>
        <v>1.4309895833333327E-2</v>
      </c>
      <c r="I48" s="303">
        <f t="shared" si="10"/>
        <v>6.8706597222222259E-3</v>
      </c>
      <c r="J48" s="304"/>
      <c r="K48" s="305" t="str">
        <f t="shared" si="14"/>
        <v/>
      </c>
      <c r="L48" s="306" t="str">
        <f>IF(J48&lt;&gt;"",K48-H48,"")</f>
        <v/>
      </c>
      <c r="M48" s="306" t="str">
        <f>IF(J48&lt;&gt;"",K48-F48,"")</f>
        <v/>
      </c>
      <c r="N48" s="307"/>
      <c r="O48" s="307"/>
      <c r="P48" s="321"/>
      <c r="Q48" s="308"/>
      <c r="R48" s="309">
        <f t="shared" si="13"/>
        <v>1.3553240740740737E-2</v>
      </c>
      <c r="S48" s="318"/>
      <c r="T48" s="311">
        <v>40086</v>
      </c>
      <c r="U48" s="312"/>
      <c r="V48" s="313" t="str">
        <f t="shared" si="15"/>
        <v/>
      </c>
      <c r="W48" s="314" t="str">
        <f t="shared" si="16"/>
        <v/>
      </c>
    </row>
    <row r="49" spans="1:23" s="272" customFormat="1" ht="21" customHeight="1" x14ac:dyDescent="0.2">
      <c r="A49" s="336"/>
      <c r="B49" s="337"/>
      <c r="C49" s="298" t="s">
        <v>340</v>
      </c>
      <c r="D49" s="299" t="s">
        <v>341</v>
      </c>
      <c r="E49" s="300" t="s">
        <v>14</v>
      </c>
      <c r="F49" s="301">
        <v>1.802083333333333E-2</v>
      </c>
      <c r="G49" s="301">
        <v>1.802083333333333E-2</v>
      </c>
      <c r="H49" s="302">
        <f t="shared" si="9"/>
        <v>1.802083333333333E-2</v>
      </c>
      <c r="I49" s="303">
        <f t="shared" si="10"/>
        <v>3.1597222222222235E-3</v>
      </c>
      <c r="J49" s="304"/>
      <c r="K49" s="305" t="str">
        <f t="shared" si="14"/>
        <v/>
      </c>
      <c r="L49" s="306"/>
      <c r="M49" s="306"/>
      <c r="N49" s="307"/>
      <c r="O49" s="307"/>
      <c r="P49" s="307"/>
      <c r="Q49" s="308"/>
      <c r="R49" s="309">
        <f t="shared" si="13"/>
        <v>1.802083333333333E-2</v>
      </c>
      <c r="S49" s="318"/>
      <c r="T49" s="311">
        <v>39752</v>
      </c>
      <c r="U49" s="312"/>
      <c r="V49" s="313" t="str">
        <f t="shared" si="15"/>
        <v/>
      </c>
      <c r="W49" s="314" t="str">
        <f t="shared" si="16"/>
        <v/>
      </c>
    </row>
    <row r="50" spans="1:23" s="272" customFormat="1" ht="21" customHeight="1" x14ac:dyDescent="0.2">
      <c r="A50" s="336"/>
      <c r="B50" s="337"/>
      <c r="C50" s="315" t="s">
        <v>55</v>
      </c>
      <c r="D50" s="316" t="s">
        <v>226</v>
      </c>
      <c r="E50" s="317" t="s">
        <v>30</v>
      </c>
      <c r="F50" s="319">
        <v>1.6516203703703703E-2</v>
      </c>
      <c r="G50" s="301">
        <v>1.6782407407407409E-2</v>
      </c>
      <c r="H50" s="302">
        <f t="shared" si="9"/>
        <v>1.6649305555555556E-2</v>
      </c>
      <c r="I50" s="303">
        <f t="shared" si="10"/>
        <v>4.5312499999999971E-3</v>
      </c>
      <c r="J50" s="304"/>
      <c r="K50" s="305" t="str">
        <f t="shared" si="14"/>
        <v/>
      </c>
      <c r="L50" s="306" t="str">
        <f>IF(J50&lt;&gt;"",K50-H50,"")</f>
        <v/>
      </c>
      <c r="M50" s="306" t="str">
        <f>IF(J50&lt;&gt;"",K50-F50,"")</f>
        <v/>
      </c>
      <c r="N50" s="307"/>
      <c r="O50" s="307"/>
      <c r="P50" s="307"/>
      <c r="Q50" s="308"/>
      <c r="R50" s="309">
        <f t="shared" si="13"/>
        <v>1.6516203703703703E-2</v>
      </c>
      <c r="S50" s="318"/>
      <c r="T50" s="311">
        <v>40237</v>
      </c>
      <c r="U50" s="312"/>
      <c r="V50" s="313" t="str">
        <f t="shared" si="15"/>
        <v/>
      </c>
      <c r="W50" s="314" t="str">
        <f t="shared" si="16"/>
        <v/>
      </c>
    </row>
    <row r="51" spans="1:23" s="272" customFormat="1" ht="21" customHeight="1" x14ac:dyDescent="0.2">
      <c r="A51" s="336"/>
      <c r="B51" s="337"/>
      <c r="C51" s="298" t="s">
        <v>328</v>
      </c>
      <c r="D51" s="299" t="s">
        <v>226</v>
      </c>
      <c r="E51" s="300" t="s">
        <v>30</v>
      </c>
      <c r="F51" s="301">
        <v>1.5393518518518518E-2</v>
      </c>
      <c r="G51" s="301">
        <v>1.5393518518518518E-2</v>
      </c>
      <c r="H51" s="302">
        <f t="shared" si="9"/>
        <v>1.5393518518518518E-2</v>
      </c>
      <c r="I51" s="303">
        <f t="shared" si="10"/>
        <v>5.787037037037035E-3</v>
      </c>
      <c r="J51" s="304"/>
      <c r="K51" s="305" t="str">
        <f t="shared" si="14"/>
        <v/>
      </c>
      <c r="L51" s="306"/>
      <c r="M51" s="306"/>
      <c r="N51" s="307"/>
      <c r="O51" s="307"/>
      <c r="P51" s="307"/>
      <c r="Q51" s="325"/>
      <c r="R51" s="309">
        <f t="shared" si="13"/>
        <v>1.5393518518518518E-2</v>
      </c>
      <c r="S51" s="318"/>
      <c r="T51" s="311">
        <v>39721</v>
      </c>
      <c r="U51" s="312"/>
      <c r="V51" s="313" t="str">
        <f t="shared" si="15"/>
        <v/>
      </c>
      <c r="W51" s="314" t="str">
        <f t="shared" si="16"/>
        <v/>
      </c>
    </row>
    <row r="52" spans="1:23" s="272" customFormat="1" ht="21" customHeight="1" x14ac:dyDescent="0.2">
      <c r="A52" s="336"/>
      <c r="B52" s="337"/>
      <c r="C52" s="315" t="s">
        <v>486</v>
      </c>
      <c r="D52" s="316" t="s">
        <v>487</v>
      </c>
      <c r="E52" s="317" t="s">
        <v>14</v>
      </c>
      <c r="F52" s="301">
        <v>2.0931712962962958E-2</v>
      </c>
      <c r="G52" s="301">
        <v>2.1846064814814811E-2</v>
      </c>
      <c r="H52" s="302">
        <f t="shared" si="9"/>
        <v>2.1388888888888884E-2</v>
      </c>
      <c r="I52" s="303">
        <f t="shared" si="10"/>
        <v>-2.0833333333333121E-4</v>
      </c>
      <c r="J52" s="320"/>
      <c r="K52" s="305" t="str">
        <f t="shared" si="14"/>
        <v/>
      </c>
      <c r="L52" s="306" t="str">
        <f t="shared" ref="L52:L57" si="17">IF(J52&lt;&gt;"",K52-H52,"")</f>
        <v/>
      </c>
      <c r="M52" s="306" t="str">
        <f t="shared" ref="M52:M57" si="18">IF(J52&lt;&gt;"",K52-F52,"")</f>
        <v/>
      </c>
      <c r="N52" s="307"/>
      <c r="O52" s="307"/>
      <c r="P52" s="307"/>
      <c r="Q52" s="308"/>
      <c r="R52" s="309">
        <f t="shared" si="13"/>
        <v>2.0931712962962958E-2</v>
      </c>
      <c r="S52" s="318"/>
      <c r="T52" s="311">
        <v>40209</v>
      </c>
      <c r="U52" s="312"/>
      <c r="V52" s="313" t="str">
        <f t="shared" si="15"/>
        <v/>
      </c>
      <c r="W52" s="314" t="str">
        <f t="shared" si="16"/>
        <v/>
      </c>
    </row>
    <row r="53" spans="1:23" s="272" customFormat="1" ht="21" customHeight="1" x14ac:dyDescent="0.2">
      <c r="A53" s="336"/>
      <c r="B53" s="337"/>
      <c r="C53" s="315" t="s">
        <v>229</v>
      </c>
      <c r="D53" s="316" t="s">
        <v>281</v>
      </c>
      <c r="E53" s="300" t="s">
        <v>30</v>
      </c>
      <c r="F53" s="301">
        <v>1.7719907407407406E-2</v>
      </c>
      <c r="G53" s="301">
        <v>1.7719907407407406E-2</v>
      </c>
      <c r="H53" s="302">
        <f t="shared" ref="H53:H84" si="19">IF(G53&lt;&gt;"",(G53+F53)/2,F53)</f>
        <v>1.7719907407407406E-2</v>
      </c>
      <c r="I53" s="303">
        <f t="shared" ref="I53:I84" si="20">$D$3-H53</f>
        <v>3.4606481481481467E-3</v>
      </c>
      <c r="J53" s="304"/>
      <c r="K53" s="305" t="str">
        <f t="shared" si="14"/>
        <v/>
      </c>
      <c r="L53" s="306" t="str">
        <f t="shared" si="17"/>
        <v/>
      </c>
      <c r="M53" s="306" t="str">
        <f t="shared" si="18"/>
        <v/>
      </c>
      <c r="N53" s="307"/>
      <c r="O53" s="307"/>
      <c r="P53" s="307"/>
      <c r="Q53" s="308"/>
      <c r="R53" s="309">
        <f t="shared" si="13"/>
        <v>1.7719907407407406E-2</v>
      </c>
      <c r="S53" s="318"/>
      <c r="T53" s="311">
        <v>39294</v>
      </c>
      <c r="U53" s="312"/>
      <c r="V53" s="313" t="str">
        <f t="shared" si="15"/>
        <v/>
      </c>
      <c r="W53" s="314" t="str">
        <f t="shared" si="16"/>
        <v/>
      </c>
    </row>
    <row r="54" spans="1:23" s="272" customFormat="1" ht="21" customHeight="1" x14ac:dyDescent="0.2">
      <c r="A54" s="336"/>
      <c r="B54" s="337"/>
      <c r="C54" s="298" t="s">
        <v>49</v>
      </c>
      <c r="D54" s="299" t="s">
        <v>311</v>
      </c>
      <c r="E54" s="317" t="s">
        <v>14</v>
      </c>
      <c r="F54" s="301">
        <v>2.6863425925925926E-2</v>
      </c>
      <c r="G54" s="301">
        <v>2.6863425925925926E-2</v>
      </c>
      <c r="H54" s="302">
        <f t="shared" si="19"/>
        <v>2.6863425925925926E-2</v>
      </c>
      <c r="I54" s="303">
        <f t="shared" si="20"/>
        <v>-5.6828703703703728E-3</v>
      </c>
      <c r="J54" s="304"/>
      <c r="K54" s="305" t="str">
        <f t="shared" si="14"/>
        <v/>
      </c>
      <c r="L54" s="306" t="str">
        <f t="shared" si="17"/>
        <v/>
      </c>
      <c r="M54" s="306" t="str">
        <f t="shared" si="18"/>
        <v/>
      </c>
      <c r="N54" s="307"/>
      <c r="O54" s="307"/>
      <c r="P54" s="321"/>
      <c r="Q54" s="308"/>
      <c r="R54" s="309">
        <f t="shared" ref="R54:R85" si="21">IF(J54&lt;&gt;"",MIN(F54,K54),F54)</f>
        <v>2.6863425925925926E-2</v>
      </c>
      <c r="S54" s="310"/>
      <c r="T54" s="311">
        <v>39691</v>
      </c>
      <c r="U54" s="312"/>
      <c r="V54" s="313" t="str">
        <f t="shared" si="15"/>
        <v/>
      </c>
      <c r="W54" s="314" t="str">
        <f t="shared" si="16"/>
        <v/>
      </c>
    </row>
    <row r="55" spans="1:23" s="272" customFormat="1" ht="21" customHeight="1" x14ac:dyDescent="0.2">
      <c r="A55" s="336"/>
      <c r="B55" s="337"/>
      <c r="C55" s="315" t="s">
        <v>90</v>
      </c>
      <c r="D55" s="316" t="s">
        <v>91</v>
      </c>
      <c r="E55" s="317" t="s">
        <v>30</v>
      </c>
      <c r="F55" s="301">
        <v>1.7384259259259256E-2</v>
      </c>
      <c r="G55" s="301">
        <v>1.7384259259259256E-2</v>
      </c>
      <c r="H55" s="302">
        <f t="shared" si="19"/>
        <v>1.7384259259259256E-2</v>
      </c>
      <c r="I55" s="303">
        <f t="shared" si="20"/>
        <v>3.7962962962962976E-3</v>
      </c>
      <c r="J55" s="304"/>
      <c r="K55" s="305" t="str">
        <f t="shared" si="14"/>
        <v/>
      </c>
      <c r="L55" s="306" t="str">
        <f t="shared" si="17"/>
        <v/>
      </c>
      <c r="M55" s="306" t="str">
        <f t="shared" si="18"/>
        <v/>
      </c>
      <c r="N55" s="307"/>
      <c r="O55" s="307"/>
      <c r="P55" s="307"/>
      <c r="Q55" s="308"/>
      <c r="R55" s="309">
        <f t="shared" si="21"/>
        <v>1.7384259259259256E-2</v>
      </c>
      <c r="S55" s="318"/>
      <c r="T55" s="327" t="s">
        <v>212</v>
      </c>
      <c r="U55" s="312"/>
      <c r="V55" s="313" t="str">
        <f t="shared" si="15"/>
        <v/>
      </c>
      <c r="W55" s="314" t="str">
        <f t="shared" si="16"/>
        <v/>
      </c>
    </row>
    <row r="56" spans="1:23" s="272" customFormat="1" ht="21" customHeight="1" x14ac:dyDescent="0.2">
      <c r="A56" s="336"/>
      <c r="B56" s="337"/>
      <c r="C56" s="315" t="s">
        <v>155</v>
      </c>
      <c r="D56" s="316" t="s">
        <v>424</v>
      </c>
      <c r="E56" s="317" t="s">
        <v>30</v>
      </c>
      <c r="F56" s="319">
        <v>1.4560185185185179E-2</v>
      </c>
      <c r="G56" s="319">
        <v>1.4560185185185179E-2</v>
      </c>
      <c r="H56" s="302">
        <f t="shared" si="19"/>
        <v>1.4560185185185179E-2</v>
      </c>
      <c r="I56" s="303">
        <f t="shared" si="20"/>
        <v>6.6203703703703737E-3</v>
      </c>
      <c r="J56" s="304"/>
      <c r="K56" s="305" t="str">
        <f t="shared" si="14"/>
        <v/>
      </c>
      <c r="L56" s="306" t="str">
        <f t="shared" si="17"/>
        <v/>
      </c>
      <c r="M56" s="306" t="str">
        <f t="shared" si="18"/>
        <v/>
      </c>
      <c r="N56" s="307"/>
      <c r="O56" s="307"/>
      <c r="P56" s="307"/>
      <c r="Q56" s="308"/>
      <c r="R56" s="309">
        <f t="shared" si="21"/>
        <v>1.4560185185185179E-2</v>
      </c>
      <c r="S56" s="318"/>
      <c r="T56" s="311">
        <v>39933</v>
      </c>
      <c r="U56" s="312"/>
      <c r="V56" s="313" t="str">
        <f t="shared" si="15"/>
        <v/>
      </c>
      <c r="W56" s="314" t="str">
        <f t="shared" si="16"/>
        <v/>
      </c>
    </row>
    <row r="57" spans="1:23" s="272" customFormat="1" ht="21" customHeight="1" x14ac:dyDescent="0.2">
      <c r="A57" s="336"/>
      <c r="B57" s="337"/>
      <c r="C57" s="315" t="s">
        <v>143</v>
      </c>
      <c r="D57" s="316" t="s">
        <v>144</v>
      </c>
      <c r="E57" s="317" t="s">
        <v>14</v>
      </c>
      <c r="F57" s="324">
        <v>1.5497685185185186E-2</v>
      </c>
      <c r="G57" s="319">
        <v>1.5497685185185186E-2</v>
      </c>
      <c r="H57" s="302">
        <f t="shared" si="19"/>
        <v>1.5497685185185186E-2</v>
      </c>
      <c r="I57" s="303">
        <f t="shared" si="20"/>
        <v>5.6828703703703676E-3</v>
      </c>
      <c r="J57" s="304"/>
      <c r="K57" s="305" t="str">
        <f t="shared" si="14"/>
        <v/>
      </c>
      <c r="L57" s="306" t="str">
        <f t="shared" si="17"/>
        <v/>
      </c>
      <c r="M57" s="306" t="str">
        <f t="shared" si="18"/>
        <v/>
      </c>
      <c r="N57" s="307"/>
      <c r="O57" s="307"/>
      <c r="P57" s="307"/>
      <c r="Q57" s="308"/>
      <c r="R57" s="309">
        <f t="shared" si="21"/>
        <v>1.5497685185185186E-2</v>
      </c>
      <c r="S57" s="318"/>
      <c r="T57" s="311">
        <v>38776</v>
      </c>
      <c r="U57" s="312"/>
      <c r="V57" s="313" t="str">
        <f t="shared" si="15"/>
        <v/>
      </c>
      <c r="W57" s="314" t="str">
        <f t="shared" si="16"/>
        <v/>
      </c>
    </row>
    <row r="58" spans="1:23" s="272" customFormat="1" ht="21" customHeight="1" x14ac:dyDescent="0.2">
      <c r="A58" s="336"/>
      <c r="B58" s="337"/>
      <c r="C58" s="315" t="s">
        <v>111</v>
      </c>
      <c r="D58" s="316" t="s">
        <v>360</v>
      </c>
      <c r="E58" s="317" t="s">
        <v>30</v>
      </c>
      <c r="F58" s="301">
        <v>1.7303240740740741E-2</v>
      </c>
      <c r="G58" s="301">
        <v>1.7303240740740741E-2</v>
      </c>
      <c r="H58" s="302">
        <f t="shared" si="19"/>
        <v>1.7303240740740741E-2</v>
      </c>
      <c r="I58" s="303">
        <f t="shared" si="20"/>
        <v>3.8773148148148126E-3</v>
      </c>
      <c r="J58" s="304"/>
      <c r="K58" s="305" t="str">
        <f t="shared" si="14"/>
        <v/>
      </c>
      <c r="L58" s="306"/>
      <c r="M58" s="306"/>
      <c r="N58" s="307"/>
      <c r="O58" s="307"/>
      <c r="P58" s="307"/>
      <c r="Q58" s="308"/>
      <c r="R58" s="309">
        <f t="shared" si="21"/>
        <v>1.7303240740740741E-2</v>
      </c>
      <c r="S58" s="318"/>
      <c r="T58" s="311"/>
      <c r="U58" s="312"/>
      <c r="V58" s="313" t="str">
        <f t="shared" si="15"/>
        <v/>
      </c>
      <c r="W58" s="314" t="str">
        <f t="shared" si="16"/>
        <v/>
      </c>
    </row>
    <row r="59" spans="1:23" s="272" customFormat="1" ht="21" customHeight="1" x14ac:dyDescent="0.2">
      <c r="A59" s="336"/>
      <c r="B59" s="337"/>
      <c r="C59" s="315" t="s">
        <v>505</v>
      </c>
      <c r="D59" s="316" t="s">
        <v>325</v>
      </c>
      <c r="E59" s="317" t="s">
        <v>14</v>
      </c>
      <c r="F59" s="301">
        <v>1.7627314814814818E-2</v>
      </c>
      <c r="G59" s="301">
        <v>1.7627314814814818E-2</v>
      </c>
      <c r="H59" s="302">
        <f t="shared" si="19"/>
        <v>1.7627314814814818E-2</v>
      </c>
      <c r="I59" s="303">
        <f t="shared" si="20"/>
        <v>3.5532407407407353E-3</v>
      </c>
      <c r="J59" s="326"/>
      <c r="K59" s="305" t="str">
        <f t="shared" si="14"/>
        <v/>
      </c>
      <c r="L59" s="306" t="str">
        <f t="shared" ref="L59:L86" si="22">IF(J59&lt;&gt;"",K59-H59,"")</f>
        <v/>
      </c>
      <c r="M59" s="306" t="str">
        <f t="shared" ref="M59:M86" si="23">IF(J59&lt;&gt;"",K59-F59,"")</f>
        <v/>
      </c>
      <c r="N59" s="307"/>
      <c r="O59" s="307"/>
      <c r="P59" s="307"/>
      <c r="Q59" s="308"/>
      <c r="R59" s="309">
        <f t="shared" si="21"/>
        <v>1.7627314814814818E-2</v>
      </c>
      <c r="S59" s="318"/>
      <c r="T59" s="311">
        <v>40237</v>
      </c>
      <c r="U59" s="312"/>
      <c r="V59" s="313" t="str">
        <f t="shared" si="15"/>
        <v/>
      </c>
      <c r="W59" s="314" t="str">
        <f t="shared" si="16"/>
        <v/>
      </c>
    </row>
    <row r="60" spans="1:23" s="272" customFormat="1" ht="21" customHeight="1" x14ac:dyDescent="0.2">
      <c r="A60" s="336"/>
      <c r="B60" s="337"/>
      <c r="C60" s="315" t="s">
        <v>324</v>
      </c>
      <c r="D60" s="316" t="s">
        <v>325</v>
      </c>
      <c r="E60" s="317" t="s">
        <v>30</v>
      </c>
      <c r="F60" s="301">
        <v>1.6782407407407409E-2</v>
      </c>
      <c r="G60" s="301">
        <v>1.6782407407407409E-2</v>
      </c>
      <c r="H60" s="302">
        <f t="shared" si="19"/>
        <v>1.6782407407407409E-2</v>
      </c>
      <c r="I60" s="303">
        <f t="shared" si="20"/>
        <v>4.3981481481481441E-3</v>
      </c>
      <c r="J60" s="304"/>
      <c r="K60" s="305" t="str">
        <f t="shared" si="14"/>
        <v/>
      </c>
      <c r="L60" s="306" t="str">
        <f t="shared" si="22"/>
        <v/>
      </c>
      <c r="M60" s="306" t="str">
        <f t="shared" si="23"/>
        <v/>
      </c>
      <c r="N60" s="307"/>
      <c r="O60" s="307"/>
      <c r="P60" s="307"/>
      <c r="Q60" s="308"/>
      <c r="R60" s="309">
        <f t="shared" si="21"/>
        <v>1.6782407407407409E-2</v>
      </c>
      <c r="S60" s="318"/>
      <c r="T60" s="311">
        <v>39721</v>
      </c>
      <c r="U60" s="312"/>
      <c r="V60" s="313" t="str">
        <f t="shared" si="15"/>
        <v/>
      </c>
      <c r="W60" s="314" t="str">
        <f t="shared" si="16"/>
        <v/>
      </c>
    </row>
    <row r="61" spans="1:23" s="272" customFormat="1" ht="21" customHeight="1" x14ac:dyDescent="0.2">
      <c r="A61" s="336"/>
      <c r="B61" s="337"/>
      <c r="C61" s="315" t="s">
        <v>163</v>
      </c>
      <c r="D61" s="316" t="s">
        <v>164</v>
      </c>
      <c r="E61" s="317" t="s">
        <v>30</v>
      </c>
      <c r="F61" s="301">
        <v>1.4814814814814814E-2</v>
      </c>
      <c r="G61" s="301">
        <v>1.4814814814814814E-2</v>
      </c>
      <c r="H61" s="302">
        <f t="shared" si="19"/>
        <v>1.4814814814814814E-2</v>
      </c>
      <c r="I61" s="303">
        <f t="shared" si="20"/>
        <v>6.3657407407407395E-3</v>
      </c>
      <c r="J61" s="304"/>
      <c r="K61" s="305" t="str">
        <f t="shared" si="14"/>
        <v/>
      </c>
      <c r="L61" s="306" t="str">
        <f t="shared" si="22"/>
        <v/>
      </c>
      <c r="M61" s="306" t="str">
        <f t="shared" si="23"/>
        <v/>
      </c>
      <c r="N61" s="307"/>
      <c r="O61" s="307"/>
      <c r="P61" s="307"/>
      <c r="Q61" s="308"/>
      <c r="R61" s="309">
        <f t="shared" si="21"/>
        <v>1.4814814814814814E-2</v>
      </c>
      <c r="S61" s="318"/>
      <c r="T61" s="311">
        <v>39599</v>
      </c>
      <c r="U61" s="312"/>
      <c r="V61" s="313" t="str">
        <f t="shared" si="15"/>
        <v/>
      </c>
      <c r="W61" s="314" t="str">
        <f t="shared" si="16"/>
        <v/>
      </c>
    </row>
    <row r="62" spans="1:23" s="272" customFormat="1" ht="21" customHeight="1" x14ac:dyDescent="0.2">
      <c r="A62" s="336"/>
      <c r="B62" s="337"/>
      <c r="C62" s="315" t="s">
        <v>244</v>
      </c>
      <c r="D62" s="316" t="s">
        <v>245</v>
      </c>
      <c r="E62" s="317" t="s">
        <v>30</v>
      </c>
      <c r="F62" s="319">
        <v>1.2499999999999999E-2</v>
      </c>
      <c r="G62" s="301">
        <v>1.255787037037037E-2</v>
      </c>
      <c r="H62" s="302">
        <f t="shared" si="19"/>
        <v>1.2528935185185185E-2</v>
      </c>
      <c r="I62" s="303">
        <f t="shared" si="20"/>
        <v>8.6516203703703685E-3</v>
      </c>
      <c r="J62" s="304"/>
      <c r="K62" s="305" t="str">
        <f t="shared" si="14"/>
        <v/>
      </c>
      <c r="L62" s="306" t="str">
        <f t="shared" si="22"/>
        <v/>
      </c>
      <c r="M62" s="306" t="str">
        <f t="shared" si="23"/>
        <v/>
      </c>
      <c r="N62" s="321"/>
      <c r="O62" s="307"/>
      <c r="P62" s="321"/>
      <c r="Q62" s="308"/>
      <c r="R62" s="309">
        <f t="shared" si="21"/>
        <v>1.2499999999999999E-2</v>
      </c>
      <c r="S62" s="318"/>
      <c r="T62" s="311">
        <v>39568</v>
      </c>
      <c r="U62" s="312"/>
      <c r="V62" s="313" t="str">
        <f t="shared" si="15"/>
        <v/>
      </c>
      <c r="W62" s="314" t="str">
        <f t="shared" si="16"/>
        <v/>
      </c>
    </row>
    <row r="63" spans="1:23" s="272" customFormat="1" ht="21" customHeight="1" x14ac:dyDescent="0.2">
      <c r="A63" s="336">
        <v>324</v>
      </c>
      <c r="B63" s="337"/>
      <c r="C63" s="298" t="s">
        <v>495</v>
      </c>
      <c r="D63" s="299" t="s">
        <v>496</v>
      </c>
      <c r="E63" s="317" t="s">
        <v>30</v>
      </c>
      <c r="F63" s="301">
        <v>1.4189814814814817E-2</v>
      </c>
      <c r="G63" s="301">
        <v>1.4189814814814817E-2</v>
      </c>
      <c r="H63" s="302">
        <f t="shared" si="19"/>
        <v>1.4189814814814817E-2</v>
      </c>
      <c r="I63" s="303">
        <f t="shared" si="20"/>
        <v>6.9907407407407366E-3</v>
      </c>
      <c r="J63" s="320"/>
      <c r="K63" s="305" t="str">
        <f t="shared" si="14"/>
        <v/>
      </c>
      <c r="L63" s="306" t="str">
        <f t="shared" si="22"/>
        <v/>
      </c>
      <c r="M63" s="306" t="str">
        <f t="shared" si="23"/>
        <v/>
      </c>
      <c r="N63" s="307"/>
      <c r="O63" s="307"/>
      <c r="P63" s="307"/>
      <c r="Q63" s="308"/>
      <c r="R63" s="309">
        <f t="shared" si="21"/>
        <v>1.4189814814814817E-2</v>
      </c>
      <c r="S63" s="318"/>
      <c r="T63" s="311">
        <v>40237</v>
      </c>
      <c r="U63" s="312"/>
      <c r="V63" s="313" t="str">
        <f t="shared" si="15"/>
        <v/>
      </c>
      <c r="W63" s="314" t="str">
        <f t="shared" si="16"/>
        <v/>
      </c>
    </row>
    <row r="64" spans="1:23" s="272" customFormat="1" ht="21" customHeight="1" x14ac:dyDescent="0.2">
      <c r="A64" s="336"/>
      <c r="B64" s="337"/>
      <c r="C64" s="315" t="s">
        <v>96</v>
      </c>
      <c r="D64" s="316" t="s">
        <v>396</v>
      </c>
      <c r="E64" s="317" t="s">
        <v>14</v>
      </c>
      <c r="F64" s="301">
        <v>1.7245370370370362E-2</v>
      </c>
      <c r="G64" s="301">
        <v>1.7824074074074065E-2</v>
      </c>
      <c r="H64" s="302">
        <f t="shared" si="19"/>
        <v>1.7534722222222215E-2</v>
      </c>
      <c r="I64" s="303">
        <f t="shared" si="20"/>
        <v>3.6458333333333377E-3</v>
      </c>
      <c r="J64" s="320"/>
      <c r="K64" s="305" t="str">
        <f t="shared" si="14"/>
        <v/>
      </c>
      <c r="L64" s="306" t="str">
        <f t="shared" si="22"/>
        <v/>
      </c>
      <c r="M64" s="306" t="str">
        <f t="shared" si="23"/>
        <v/>
      </c>
      <c r="N64" s="307"/>
      <c r="O64" s="307"/>
      <c r="P64" s="307"/>
      <c r="Q64" s="308"/>
      <c r="R64" s="309">
        <f t="shared" si="21"/>
        <v>1.7245370370370362E-2</v>
      </c>
      <c r="S64" s="318"/>
      <c r="T64" s="311">
        <v>40209</v>
      </c>
      <c r="U64" s="312"/>
      <c r="V64" s="313" t="str">
        <f t="shared" si="15"/>
        <v/>
      </c>
      <c r="W64" s="314" t="str">
        <f t="shared" si="16"/>
        <v/>
      </c>
    </row>
    <row r="65" spans="1:23" s="272" customFormat="1" ht="21" customHeight="1" x14ac:dyDescent="0.2">
      <c r="A65" s="336"/>
      <c r="B65" s="337"/>
      <c r="C65" s="315" t="s">
        <v>409</v>
      </c>
      <c r="D65" s="316" t="s">
        <v>410</v>
      </c>
      <c r="E65" s="300" t="s">
        <v>14</v>
      </c>
      <c r="F65" s="319">
        <v>1.4965277777777779E-2</v>
      </c>
      <c r="G65" s="319">
        <v>1.5277777777777779E-2</v>
      </c>
      <c r="H65" s="302">
        <f t="shared" si="19"/>
        <v>1.5121527777777779E-2</v>
      </c>
      <c r="I65" s="303">
        <f t="shared" si="20"/>
        <v>6.0590277777777743E-3</v>
      </c>
      <c r="J65" s="320"/>
      <c r="K65" s="305" t="str">
        <f t="shared" si="14"/>
        <v/>
      </c>
      <c r="L65" s="306" t="str">
        <f t="shared" si="22"/>
        <v/>
      </c>
      <c r="M65" s="306" t="str">
        <f t="shared" si="23"/>
        <v/>
      </c>
      <c r="N65" s="307"/>
      <c r="O65" s="307"/>
      <c r="P65" s="307"/>
      <c r="Q65" s="308"/>
      <c r="R65" s="309">
        <f t="shared" si="21"/>
        <v>1.4965277777777779E-2</v>
      </c>
      <c r="S65" s="318"/>
      <c r="T65" s="311">
        <v>40209</v>
      </c>
      <c r="U65" s="312"/>
      <c r="V65" s="313" t="str">
        <f t="shared" si="15"/>
        <v/>
      </c>
      <c r="W65" s="314" t="str">
        <f t="shared" si="16"/>
        <v/>
      </c>
    </row>
    <row r="66" spans="1:23" s="272" customFormat="1" ht="21" customHeight="1" x14ac:dyDescent="0.2">
      <c r="A66" s="336"/>
      <c r="B66" s="337"/>
      <c r="C66" s="298" t="s">
        <v>374</v>
      </c>
      <c r="D66" s="299" t="s">
        <v>375</v>
      </c>
      <c r="E66" s="300" t="s">
        <v>14</v>
      </c>
      <c r="F66" s="301">
        <v>1.7685185185185189E-2</v>
      </c>
      <c r="G66" s="301">
        <v>1.7685185185185189E-2</v>
      </c>
      <c r="H66" s="302">
        <f t="shared" si="19"/>
        <v>1.7685185185185189E-2</v>
      </c>
      <c r="I66" s="303">
        <f t="shared" si="20"/>
        <v>3.495370370370364E-3</v>
      </c>
      <c r="J66" s="304"/>
      <c r="K66" s="305" t="str">
        <f t="shared" si="14"/>
        <v/>
      </c>
      <c r="L66" s="306" t="str">
        <f t="shared" si="22"/>
        <v/>
      </c>
      <c r="M66" s="306" t="str">
        <f t="shared" si="23"/>
        <v/>
      </c>
      <c r="N66" s="307"/>
      <c r="O66" s="307"/>
      <c r="P66" s="307"/>
      <c r="Q66" s="308"/>
      <c r="R66" s="309">
        <f t="shared" si="21"/>
        <v>1.7685185185185189E-2</v>
      </c>
      <c r="S66" s="310"/>
      <c r="T66" s="311">
        <v>39844</v>
      </c>
      <c r="U66" s="312"/>
      <c r="V66" s="313" t="str">
        <f t="shared" si="15"/>
        <v/>
      </c>
      <c r="W66" s="314" t="str">
        <f t="shared" si="16"/>
        <v/>
      </c>
    </row>
    <row r="67" spans="1:23" s="272" customFormat="1" ht="21" customHeight="1" x14ac:dyDescent="0.2">
      <c r="A67" s="336"/>
      <c r="B67" s="337"/>
      <c r="C67" s="315" t="s">
        <v>130</v>
      </c>
      <c r="D67" s="316" t="s">
        <v>131</v>
      </c>
      <c r="E67" s="317" t="s">
        <v>30</v>
      </c>
      <c r="F67" s="301">
        <v>1.6064814814814813E-2</v>
      </c>
      <c r="G67" s="301">
        <v>1.6064814814814813E-2</v>
      </c>
      <c r="H67" s="302">
        <f t="shared" si="19"/>
        <v>1.6064814814814813E-2</v>
      </c>
      <c r="I67" s="303">
        <f t="shared" si="20"/>
        <v>5.1157407407407401E-3</v>
      </c>
      <c r="J67" s="304"/>
      <c r="K67" s="305" t="str">
        <f t="shared" si="14"/>
        <v/>
      </c>
      <c r="L67" s="306" t="str">
        <f t="shared" si="22"/>
        <v/>
      </c>
      <c r="M67" s="306" t="str">
        <f t="shared" si="23"/>
        <v/>
      </c>
      <c r="N67" s="307"/>
      <c r="O67" s="307"/>
      <c r="P67" s="307"/>
      <c r="Q67" s="308"/>
      <c r="R67" s="309">
        <f t="shared" si="21"/>
        <v>1.6064814814814813E-2</v>
      </c>
      <c r="S67" s="318"/>
      <c r="T67" s="311">
        <v>38960</v>
      </c>
      <c r="U67" s="312"/>
      <c r="V67" s="313" t="str">
        <f t="shared" si="15"/>
        <v/>
      </c>
      <c r="W67" s="314" t="str">
        <f t="shared" si="16"/>
        <v/>
      </c>
    </row>
    <row r="68" spans="1:23" s="272" customFormat="1" ht="21" customHeight="1" x14ac:dyDescent="0.2">
      <c r="A68" s="336">
        <v>327</v>
      </c>
      <c r="B68" s="337"/>
      <c r="C68" s="315" t="s">
        <v>134</v>
      </c>
      <c r="D68" s="316" t="s">
        <v>387</v>
      </c>
      <c r="E68" s="300" t="s">
        <v>30</v>
      </c>
      <c r="F68" s="301">
        <v>1.4409722222222223E-2</v>
      </c>
      <c r="G68" s="301">
        <v>1.4516782407407412E-2</v>
      </c>
      <c r="H68" s="302">
        <f t="shared" si="19"/>
        <v>1.4463252314814818E-2</v>
      </c>
      <c r="I68" s="303">
        <f t="shared" si="20"/>
        <v>6.7173032407407355E-3</v>
      </c>
      <c r="J68" s="304"/>
      <c r="K68" s="305" t="str">
        <f t="shared" si="14"/>
        <v/>
      </c>
      <c r="L68" s="306" t="str">
        <f t="shared" si="22"/>
        <v/>
      </c>
      <c r="M68" s="306" t="str">
        <f t="shared" si="23"/>
        <v/>
      </c>
      <c r="N68" s="307"/>
      <c r="O68" s="307"/>
      <c r="P68" s="307"/>
      <c r="Q68" s="308"/>
      <c r="R68" s="309">
        <f t="shared" si="21"/>
        <v>1.4409722222222223E-2</v>
      </c>
      <c r="S68" s="318"/>
      <c r="T68" s="311">
        <v>40237</v>
      </c>
      <c r="U68" s="312"/>
      <c r="V68" s="313" t="str">
        <f t="shared" si="15"/>
        <v/>
      </c>
      <c r="W68" s="314" t="str">
        <f t="shared" si="16"/>
        <v/>
      </c>
    </row>
    <row r="69" spans="1:23" s="272" customFormat="1" ht="21" customHeight="1" x14ac:dyDescent="0.2">
      <c r="A69" s="336"/>
      <c r="B69" s="337"/>
      <c r="C69" s="298" t="s">
        <v>269</v>
      </c>
      <c r="D69" s="299" t="s">
        <v>270</v>
      </c>
      <c r="E69" s="317" t="s">
        <v>14</v>
      </c>
      <c r="F69" s="301">
        <v>2.2881944444444444E-2</v>
      </c>
      <c r="G69" s="301">
        <v>2.2881944444444444E-2</v>
      </c>
      <c r="H69" s="302">
        <f t="shared" si="19"/>
        <v>2.2881944444444444E-2</v>
      </c>
      <c r="I69" s="303">
        <f t="shared" si="20"/>
        <v>-1.7013888888888912E-3</v>
      </c>
      <c r="J69" s="304"/>
      <c r="K69" s="305" t="str">
        <f t="shared" si="14"/>
        <v/>
      </c>
      <c r="L69" s="306" t="str">
        <f t="shared" si="22"/>
        <v/>
      </c>
      <c r="M69" s="306" t="str">
        <f t="shared" si="23"/>
        <v/>
      </c>
      <c r="N69" s="307"/>
      <c r="O69" s="307"/>
      <c r="P69" s="321"/>
      <c r="Q69" s="308"/>
      <c r="R69" s="309">
        <f t="shared" si="21"/>
        <v>2.2881944444444444E-2</v>
      </c>
      <c r="S69" s="318"/>
      <c r="T69" s="311">
        <v>39538</v>
      </c>
      <c r="U69" s="312"/>
      <c r="V69" s="313" t="str">
        <f t="shared" si="15"/>
        <v/>
      </c>
      <c r="W69" s="314" t="str">
        <f t="shared" si="16"/>
        <v/>
      </c>
    </row>
    <row r="70" spans="1:23" s="272" customFormat="1" ht="21" customHeight="1" x14ac:dyDescent="0.2">
      <c r="A70" s="336"/>
      <c r="B70" s="337"/>
      <c r="C70" s="315" t="s">
        <v>155</v>
      </c>
      <c r="D70" s="316" t="s">
        <v>191</v>
      </c>
      <c r="E70" s="317" t="s">
        <v>30</v>
      </c>
      <c r="F70" s="301">
        <v>1.4189814814814815E-2</v>
      </c>
      <c r="G70" s="301">
        <v>1.4918981481481479E-2</v>
      </c>
      <c r="H70" s="302">
        <f t="shared" si="19"/>
        <v>1.4554398148148146E-2</v>
      </c>
      <c r="I70" s="303">
        <f t="shared" si="20"/>
        <v>6.626157407407407E-3</v>
      </c>
      <c r="J70" s="304"/>
      <c r="K70" s="305" t="str">
        <f t="shared" ref="K70:K101" si="24">IF(J70&lt;&gt;"",J70-I70,"")</f>
        <v/>
      </c>
      <c r="L70" s="306" t="str">
        <f t="shared" si="22"/>
        <v/>
      </c>
      <c r="M70" s="306" t="str">
        <f t="shared" si="23"/>
        <v/>
      </c>
      <c r="N70" s="307"/>
      <c r="O70" s="307"/>
      <c r="P70" s="321"/>
      <c r="Q70" s="308"/>
      <c r="R70" s="309">
        <f t="shared" si="21"/>
        <v>1.4189814814814815E-2</v>
      </c>
      <c r="S70" s="318"/>
      <c r="T70" s="311">
        <v>39721</v>
      </c>
      <c r="U70" s="312"/>
      <c r="V70" s="313" t="str">
        <f t="shared" ref="V70:V101" si="25">IF(OR(NOT(U70=""),NOT(K70="")),5,"")</f>
        <v/>
      </c>
      <c r="W70" s="314" t="str">
        <f t="shared" ref="W70:W101" si="26">IF(V70=5,C70&amp;" "&amp;D70,"")</f>
        <v/>
      </c>
    </row>
    <row r="71" spans="1:23" s="272" customFormat="1" ht="21" customHeight="1" x14ac:dyDescent="0.2">
      <c r="A71" s="336"/>
      <c r="B71" s="337"/>
      <c r="C71" s="298" t="s">
        <v>155</v>
      </c>
      <c r="D71" s="299" t="s">
        <v>257</v>
      </c>
      <c r="E71" s="300" t="s">
        <v>30</v>
      </c>
      <c r="F71" s="301">
        <v>1.8206018518518514E-2</v>
      </c>
      <c r="G71" s="301">
        <v>1.8206018518518517E-2</v>
      </c>
      <c r="H71" s="302">
        <f t="shared" si="19"/>
        <v>1.8206018518518517E-2</v>
      </c>
      <c r="I71" s="303">
        <f t="shared" si="20"/>
        <v>2.974537037037036E-3</v>
      </c>
      <c r="J71" s="304"/>
      <c r="K71" s="305" t="str">
        <f t="shared" si="24"/>
        <v/>
      </c>
      <c r="L71" s="306" t="str">
        <f t="shared" si="22"/>
        <v/>
      </c>
      <c r="M71" s="306" t="str">
        <f t="shared" si="23"/>
        <v/>
      </c>
      <c r="N71" s="307"/>
      <c r="O71" s="307"/>
      <c r="P71" s="307"/>
      <c r="Q71" s="308"/>
      <c r="R71" s="309">
        <f t="shared" si="21"/>
        <v>1.8206018518518514E-2</v>
      </c>
      <c r="S71" s="318"/>
      <c r="T71" s="311">
        <v>39478</v>
      </c>
      <c r="U71" s="312"/>
      <c r="V71" s="313" t="str">
        <f t="shared" si="25"/>
        <v/>
      </c>
      <c r="W71" s="314" t="str">
        <f t="shared" si="26"/>
        <v/>
      </c>
    </row>
    <row r="72" spans="1:23" s="272" customFormat="1" ht="21" customHeight="1" x14ac:dyDescent="0.2">
      <c r="A72" s="336"/>
      <c r="B72" s="337"/>
      <c r="C72" s="315" t="s">
        <v>36</v>
      </c>
      <c r="D72" s="316" t="s">
        <v>81</v>
      </c>
      <c r="E72" s="317" t="s">
        <v>14</v>
      </c>
      <c r="F72" s="301">
        <v>1.9108796296296301E-2</v>
      </c>
      <c r="G72" s="301">
        <v>1.9108796296296301E-2</v>
      </c>
      <c r="H72" s="302">
        <f t="shared" si="19"/>
        <v>1.9108796296296301E-2</v>
      </c>
      <c r="I72" s="303">
        <f t="shared" si="20"/>
        <v>2.0717592592592524E-3</v>
      </c>
      <c r="J72" s="326"/>
      <c r="K72" s="305" t="str">
        <f t="shared" si="24"/>
        <v/>
      </c>
      <c r="L72" s="306" t="str">
        <f t="shared" si="22"/>
        <v/>
      </c>
      <c r="M72" s="306" t="str">
        <f t="shared" si="23"/>
        <v/>
      </c>
      <c r="N72" s="307"/>
      <c r="O72" s="307"/>
      <c r="P72" s="307"/>
      <c r="Q72" s="308"/>
      <c r="R72" s="309">
        <f t="shared" si="21"/>
        <v>1.9108796296296301E-2</v>
      </c>
      <c r="S72" s="318"/>
      <c r="T72" s="311">
        <v>40237</v>
      </c>
      <c r="U72" s="312"/>
      <c r="V72" s="313" t="str">
        <f t="shared" si="25"/>
        <v/>
      </c>
      <c r="W72" s="314" t="str">
        <f t="shared" si="26"/>
        <v/>
      </c>
    </row>
    <row r="73" spans="1:23" s="272" customFormat="1" ht="21" customHeight="1" x14ac:dyDescent="0.2">
      <c r="A73" s="336"/>
      <c r="B73" s="337"/>
      <c r="C73" s="315" t="s">
        <v>49</v>
      </c>
      <c r="D73" s="316" t="s">
        <v>81</v>
      </c>
      <c r="E73" s="317" t="s">
        <v>14</v>
      </c>
      <c r="F73" s="301">
        <v>1.758101851851852E-2</v>
      </c>
      <c r="G73" s="301">
        <v>1.8078703703703704E-2</v>
      </c>
      <c r="H73" s="302">
        <f t="shared" si="19"/>
        <v>1.7829861111111112E-2</v>
      </c>
      <c r="I73" s="303">
        <f t="shared" si="20"/>
        <v>3.3506944444444409E-3</v>
      </c>
      <c r="J73" s="304"/>
      <c r="K73" s="305" t="str">
        <f t="shared" si="24"/>
        <v/>
      </c>
      <c r="L73" s="306" t="str">
        <f t="shared" si="22"/>
        <v/>
      </c>
      <c r="M73" s="306" t="str">
        <f t="shared" si="23"/>
        <v/>
      </c>
      <c r="N73" s="307"/>
      <c r="O73" s="307"/>
      <c r="P73" s="307"/>
      <c r="Q73" s="308"/>
      <c r="R73" s="309">
        <f t="shared" si="21"/>
        <v>1.758101851851852E-2</v>
      </c>
      <c r="S73" s="318"/>
      <c r="T73" s="311">
        <v>39903</v>
      </c>
      <c r="U73" s="312"/>
      <c r="V73" s="313" t="str">
        <f t="shared" si="25"/>
        <v/>
      </c>
      <c r="W73" s="314" t="str">
        <f t="shared" si="26"/>
        <v/>
      </c>
    </row>
    <row r="74" spans="1:23" s="272" customFormat="1" ht="21" customHeight="1" x14ac:dyDescent="0.2">
      <c r="A74" s="336"/>
      <c r="B74" s="337"/>
      <c r="C74" s="315" t="s">
        <v>199</v>
      </c>
      <c r="D74" s="316" t="s">
        <v>243</v>
      </c>
      <c r="E74" s="317" t="s">
        <v>30</v>
      </c>
      <c r="F74" s="301">
        <v>1.6620370370370365E-2</v>
      </c>
      <c r="G74" s="301">
        <v>1.8195891203703705E-2</v>
      </c>
      <c r="H74" s="302">
        <f t="shared" si="19"/>
        <v>1.7408130787037034E-2</v>
      </c>
      <c r="I74" s="303">
        <f t="shared" si="20"/>
        <v>3.7724247685185196E-3</v>
      </c>
      <c r="J74" s="320"/>
      <c r="K74" s="305" t="str">
        <f t="shared" si="24"/>
        <v/>
      </c>
      <c r="L74" s="306" t="str">
        <f t="shared" si="22"/>
        <v/>
      </c>
      <c r="M74" s="306" t="str">
        <f t="shared" si="23"/>
        <v/>
      </c>
      <c r="N74" s="307"/>
      <c r="O74" s="307"/>
      <c r="P74" s="321"/>
      <c r="Q74" s="308"/>
      <c r="R74" s="309">
        <f t="shared" si="21"/>
        <v>1.6620370370370365E-2</v>
      </c>
      <c r="S74" s="310"/>
      <c r="T74" s="311">
        <v>40237</v>
      </c>
      <c r="U74" s="312"/>
      <c r="V74" s="313" t="str">
        <f t="shared" si="25"/>
        <v/>
      </c>
      <c r="W74" s="314" t="str">
        <f t="shared" si="26"/>
        <v/>
      </c>
    </row>
    <row r="75" spans="1:23" s="272" customFormat="1" ht="21" customHeight="1" x14ac:dyDescent="0.2">
      <c r="A75" s="336"/>
      <c r="B75" s="337"/>
      <c r="C75" s="315" t="s">
        <v>286</v>
      </c>
      <c r="D75" s="316" t="s">
        <v>287</v>
      </c>
      <c r="E75" s="317" t="s">
        <v>14</v>
      </c>
      <c r="F75" s="301">
        <v>1.4840856481481476E-2</v>
      </c>
      <c r="G75" s="301">
        <v>1.5092592592592591E-2</v>
      </c>
      <c r="H75" s="302">
        <f t="shared" si="19"/>
        <v>1.4966724537037034E-2</v>
      </c>
      <c r="I75" s="303">
        <f t="shared" si="20"/>
        <v>6.2138310185185196E-3</v>
      </c>
      <c r="J75" s="304"/>
      <c r="K75" s="305" t="str">
        <f t="shared" si="24"/>
        <v/>
      </c>
      <c r="L75" s="306" t="str">
        <f t="shared" si="22"/>
        <v/>
      </c>
      <c r="M75" s="306" t="str">
        <f t="shared" si="23"/>
        <v/>
      </c>
      <c r="N75" s="307"/>
      <c r="O75" s="307"/>
      <c r="P75" s="307"/>
      <c r="Q75" s="308"/>
      <c r="R75" s="309">
        <f t="shared" si="21"/>
        <v>1.4840856481481476E-2</v>
      </c>
      <c r="S75" s="318"/>
      <c r="T75" s="311">
        <v>40025</v>
      </c>
      <c r="U75" s="312"/>
      <c r="V75" s="313" t="str">
        <f t="shared" si="25"/>
        <v/>
      </c>
      <c r="W75" s="314" t="str">
        <f t="shared" si="26"/>
        <v/>
      </c>
    </row>
    <row r="76" spans="1:23" s="272" customFormat="1" ht="21" customHeight="1" x14ac:dyDescent="0.2">
      <c r="A76" s="336"/>
      <c r="B76" s="337"/>
      <c r="C76" s="315" t="s">
        <v>227</v>
      </c>
      <c r="D76" s="316" t="s">
        <v>228</v>
      </c>
      <c r="E76" s="300" t="s">
        <v>30</v>
      </c>
      <c r="F76" s="301">
        <v>1.4930555555555556E-2</v>
      </c>
      <c r="G76" s="301">
        <v>1.4930555555555556E-2</v>
      </c>
      <c r="H76" s="302">
        <f t="shared" si="19"/>
        <v>1.4930555555555556E-2</v>
      </c>
      <c r="I76" s="303">
        <f t="shared" si="20"/>
        <v>6.2499999999999969E-3</v>
      </c>
      <c r="J76" s="304"/>
      <c r="K76" s="305" t="str">
        <f t="shared" si="24"/>
        <v/>
      </c>
      <c r="L76" s="306" t="str">
        <f t="shared" si="22"/>
        <v/>
      </c>
      <c r="M76" s="306" t="str">
        <f t="shared" si="23"/>
        <v/>
      </c>
      <c r="N76" s="307"/>
      <c r="O76" s="307"/>
      <c r="P76" s="307"/>
      <c r="Q76" s="308"/>
      <c r="R76" s="309">
        <f t="shared" si="21"/>
        <v>1.4930555555555556E-2</v>
      </c>
      <c r="S76" s="318"/>
      <c r="T76" s="311">
        <v>39263</v>
      </c>
      <c r="U76" s="312"/>
      <c r="V76" s="313" t="str">
        <f t="shared" si="25"/>
        <v/>
      </c>
      <c r="W76" s="314" t="str">
        <f t="shared" si="26"/>
        <v/>
      </c>
    </row>
    <row r="77" spans="1:23" s="272" customFormat="1" ht="21" customHeight="1" x14ac:dyDescent="0.2">
      <c r="A77" s="336"/>
      <c r="B77" s="337"/>
      <c r="C77" s="315" t="s">
        <v>74</v>
      </c>
      <c r="D77" s="316" t="s">
        <v>86</v>
      </c>
      <c r="E77" s="317" t="s">
        <v>30</v>
      </c>
      <c r="F77" s="301">
        <v>1.6627604166666667E-2</v>
      </c>
      <c r="G77" s="301">
        <v>1.6627604166666667E-2</v>
      </c>
      <c r="H77" s="302">
        <f t="shared" si="19"/>
        <v>1.6627604166666667E-2</v>
      </c>
      <c r="I77" s="303">
        <f t="shared" si="20"/>
        <v>4.5529513888888859E-3</v>
      </c>
      <c r="J77" s="304"/>
      <c r="K77" s="305" t="str">
        <f t="shared" si="24"/>
        <v/>
      </c>
      <c r="L77" s="306" t="str">
        <f t="shared" si="22"/>
        <v/>
      </c>
      <c r="M77" s="306" t="str">
        <f t="shared" si="23"/>
        <v/>
      </c>
      <c r="N77" s="307"/>
      <c r="O77" s="307"/>
      <c r="P77" s="321"/>
      <c r="Q77" s="308"/>
      <c r="R77" s="309">
        <f t="shared" si="21"/>
        <v>1.6627604166666667E-2</v>
      </c>
      <c r="S77" s="318"/>
      <c r="T77" s="311">
        <v>40178</v>
      </c>
      <c r="U77" s="312"/>
      <c r="V77" s="313" t="str">
        <f t="shared" si="25"/>
        <v/>
      </c>
      <c r="W77" s="314" t="str">
        <f t="shared" si="26"/>
        <v/>
      </c>
    </row>
    <row r="78" spans="1:23" s="272" customFormat="1" ht="21" customHeight="1" x14ac:dyDescent="0.2">
      <c r="A78" s="336"/>
      <c r="B78" s="337"/>
      <c r="C78" s="315" t="s">
        <v>96</v>
      </c>
      <c r="D78" s="316" t="s">
        <v>97</v>
      </c>
      <c r="E78" s="317" t="s">
        <v>14</v>
      </c>
      <c r="F78" s="301">
        <v>1.622685185185185E-2</v>
      </c>
      <c r="G78" s="301">
        <v>1.622685185185185E-2</v>
      </c>
      <c r="H78" s="302">
        <f t="shared" si="19"/>
        <v>1.622685185185185E-2</v>
      </c>
      <c r="I78" s="303">
        <f t="shared" si="20"/>
        <v>4.9537037037037032E-3</v>
      </c>
      <c r="J78" s="304"/>
      <c r="K78" s="305" t="str">
        <f t="shared" si="24"/>
        <v/>
      </c>
      <c r="L78" s="306" t="str">
        <f t="shared" si="22"/>
        <v/>
      </c>
      <c r="M78" s="306" t="str">
        <f t="shared" si="23"/>
        <v/>
      </c>
      <c r="N78" s="321"/>
      <c r="O78" s="307"/>
      <c r="P78" s="321"/>
      <c r="Q78" s="308"/>
      <c r="R78" s="309">
        <f t="shared" si="21"/>
        <v>1.622685185185185E-2</v>
      </c>
      <c r="S78" s="318"/>
      <c r="T78" s="311">
        <v>39447</v>
      </c>
      <c r="U78" s="312"/>
      <c r="V78" s="313" t="str">
        <f t="shared" si="25"/>
        <v/>
      </c>
      <c r="W78" s="314" t="str">
        <f t="shared" si="26"/>
        <v/>
      </c>
    </row>
    <row r="79" spans="1:23" s="272" customFormat="1" ht="21" customHeight="1" x14ac:dyDescent="0.2">
      <c r="A79" s="336"/>
      <c r="B79" s="337"/>
      <c r="C79" s="315" t="s">
        <v>358</v>
      </c>
      <c r="D79" s="316" t="s">
        <v>359</v>
      </c>
      <c r="E79" s="317" t="s">
        <v>14</v>
      </c>
      <c r="F79" s="301">
        <v>2.1504629629629624E-2</v>
      </c>
      <c r="G79" s="301">
        <v>2.1504629629629624E-2</v>
      </c>
      <c r="H79" s="302">
        <f t="shared" si="19"/>
        <v>2.1504629629629624E-2</v>
      </c>
      <c r="I79" s="303">
        <f t="shared" si="20"/>
        <v>-3.2407407407407038E-4</v>
      </c>
      <c r="J79" s="304"/>
      <c r="K79" s="305" t="str">
        <f t="shared" si="24"/>
        <v/>
      </c>
      <c r="L79" s="306" t="str">
        <f t="shared" si="22"/>
        <v/>
      </c>
      <c r="M79" s="306" t="str">
        <f t="shared" si="23"/>
        <v/>
      </c>
      <c r="N79" s="307"/>
      <c r="O79" s="307"/>
      <c r="P79" s="307"/>
      <c r="Q79" s="308"/>
      <c r="R79" s="309">
        <f t="shared" si="21"/>
        <v>2.1504629629629624E-2</v>
      </c>
      <c r="S79" s="318"/>
      <c r="T79" s="311">
        <v>39933</v>
      </c>
      <c r="U79" s="312"/>
      <c r="V79" s="313" t="str">
        <f t="shared" si="25"/>
        <v/>
      </c>
      <c r="W79" s="314" t="str">
        <f t="shared" si="26"/>
        <v/>
      </c>
    </row>
    <row r="80" spans="1:23" s="272" customFormat="1" ht="21" customHeight="1" x14ac:dyDescent="0.2">
      <c r="A80" s="336"/>
      <c r="B80" s="337"/>
      <c r="C80" s="298" t="s">
        <v>488</v>
      </c>
      <c r="D80" s="299" t="s">
        <v>489</v>
      </c>
      <c r="E80" s="300" t="s">
        <v>14</v>
      </c>
      <c r="F80" s="301">
        <v>1.7488425925925928E-2</v>
      </c>
      <c r="G80" s="301">
        <v>1.7488425925925928E-2</v>
      </c>
      <c r="H80" s="302">
        <f t="shared" si="19"/>
        <v>1.7488425925925928E-2</v>
      </c>
      <c r="I80" s="303">
        <f t="shared" si="20"/>
        <v>3.6921296296296251E-3</v>
      </c>
      <c r="J80" s="320"/>
      <c r="K80" s="305" t="str">
        <f t="shared" si="24"/>
        <v/>
      </c>
      <c r="L80" s="306" t="str">
        <f t="shared" si="22"/>
        <v/>
      </c>
      <c r="M80" s="306" t="str">
        <f t="shared" si="23"/>
        <v/>
      </c>
      <c r="N80" s="307"/>
      <c r="O80" s="307"/>
      <c r="P80" s="307"/>
      <c r="Q80" s="308"/>
      <c r="R80" s="309">
        <f t="shared" si="21"/>
        <v>1.7488425925925928E-2</v>
      </c>
      <c r="S80" s="318"/>
      <c r="T80" s="311">
        <v>40209</v>
      </c>
      <c r="U80" s="312"/>
      <c r="V80" s="313" t="str">
        <f t="shared" si="25"/>
        <v/>
      </c>
      <c r="W80" s="314" t="str">
        <f t="shared" si="26"/>
        <v/>
      </c>
    </row>
    <row r="81" spans="1:23" s="272" customFormat="1" ht="21" customHeight="1" x14ac:dyDescent="0.2">
      <c r="A81" s="336"/>
      <c r="B81" s="337"/>
      <c r="C81" s="315" t="s">
        <v>125</v>
      </c>
      <c r="D81" s="316" t="s">
        <v>132</v>
      </c>
      <c r="E81" s="317" t="s">
        <v>30</v>
      </c>
      <c r="F81" s="301">
        <v>1.6041666666666673E-2</v>
      </c>
      <c r="G81" s="301">
        <v>1.8402777777777785E-2</v>
      </c>
      <c r="H81" s="302">
        <f t="shared" si="19"/>
        <v>1.7222222222222229E-2</v>
      </c>
      <c r="I81" s="303">
        <f t="shared" si="20"/>
        <v>3.9583333333333241E-3</v>
      </c>
      <c r="J81" s="304"/>
      <c r="K81" s="305" t="str">
        <f t="shared" si="24"/>
        <v/>
      </c>
      <c r="L81" s="306" t="str">
        <f t="shared" si="22"/>
        <v/>
      </c>
      <c r="M81" s="306" t="str">
        <f t="shared" si="23"/>
        <v/>
      </c>
      <c r="N81" s="307"/>
      <c r="O81" s="307"/>
      <c r="P81" s="307"/>
      <c r="Q81" s="308"/>
      <c r="R81" s="309">
        <f t="shared" si="21"/>
        <v>1.6041666666666673E-2</v>
      </c>
      <c r="S81" s="318"/>
      <c r="T81" s="311">
        <v>39325</v>
      </c>
      <c r="U81" s="312"/>
      <c r="V81" s="313" t="str">
        <f t="shared" si="25"/>
        <v/>
      </c>
      <c r="W81" s="314" t="str">
        <f t="shared" si="26"/>
        <v/>
      </c>
    </row>
    <row r="82" spans="1:23" s="272" customFormat="1" ht="21" customHeight="1" x14ac:dyDescent="0.2">
      <c r="A82" s="336"/>
      <c r="B82" s="337"/>
      <c r="C82" s="315" t="s">
        <v>128</v>
      </c>
      <c r="D82" s="316" t="s">
        <v>129</v>
      </c>
      <c r="E82" s="317" t="s">
        <v>30</v>
      </c>
      <c r="F82" s="301">
        <v>1.6064814814814816E-2</v>
      </c>
      <c r="G82" s="301">
        <v>1.6064814814814816E-2</v>
      </c>
      <c r="H82" s="302">
        <f t="shared" si="19"/>
        <v>1.6064814814814816E-2</v>
      </c>
      <c r="I82" s="303">
        <f t="shared" si="20"/>
        <v>5.1157407407407367E-3</v>
      </c>
      <c r="J82" s="304"/>
      <c r="K82" s="305" t="str">
        <f t="shared" si="24"/>
        <v/>
      </c>
      <c r="L82" s="306" t="str">
        <f t="shared" si="22"/>
        <v/>
      </c>
      <c r="M82" s="306" t="str">
        <f t="shared" si="23"/>
        <v/>
      </c>
      <c r="N82" s="307"/>
      <c r="O82" s="307"/>
      <c r="P82" s="307"/>
      <c r="Q82" s="308"/>
      <c r="R82" s="309">
        <f t="shared" si="21"/>
        <v>1.6064814814814816E-2</v>
      </c>
      <c r="S82" s="318"/>
      <c r="T82" s="311">
        <v>38837</v>
      </c>
      <c r="U82" s="312"/>
      <c r="V82" s="313" t="str">
        <f t="shared" si="25"/>
        <v/>
      </c>
      <c r="W82" s="314" t="str">
        <f t="shared" si="26"/>
        <v/>
      </c>
    </row>
    <row r="83" spans="1:23" s="272" customFormat="1" ht="21" customHeight="1" x14ac:dyDescent="0.2">
      <c r="A83" s="336"/>
      <c r="B83" s="337"/>
      <c r="C83" s="315" t="s">
        <v>125</v>
      </c>
      <c r="D83" s="316" t="s">
        <v>126</v>
      </c>
      <c r="E83" s="317" t="s">
        <v>30</v>
      </c>
      <c r="F83" s="301">
        <v>1.5949074074074074E-2</v>
      </c>
      <c r="G83" s="301">
        <v>1.5949074074074074E-2</v>
      </c>
      <c r="H83" s="302">
        <f t="shared" si="19"/>
        <v>1.5949074074074074E-2</v>
      </c>
      <c r="I83" s="303">
        <f t="shared" si="20"/>
        <v>5.2314814814814793E-3</v>
      </c>
      <c r="J83" s="304"/>
      <c r="K83" s="305" t="str">
        <f t="shared" si="24"/>
        <v/>
      </c>
      <c r="L83" s="306" t="str">
        <f t="shared" si="22"/>
        <v/>
      </c>
      <c r="M83" s="306" t="str">
        <f t="shared" si="23"/>
        <v/>
      </c>
      <c r="N83" s="307"/>
      <c r="O83" s="307"/>
      <c r="P83" s="307"/>
      <c r="Q83" s="308"/>
      <c r="R83" s="309">
        <f t="shared" si="21"/>
        <v>1.5949074074074074E-2</v>
      </c>
      <c r="S83" s="318"/>
      <c r="T83" s="311">
        <v>39202</v>
      </c>
      <c r="U83" s="312"/>
      <c r="V83" s="313" t="str">
        <f t="shared" si="25"/>
        <v/>
      </c>
      <c r="W83" s="314" t="str">
        <f t="shared" si="26"/>
        <v/>
      </c>
    </row>
    <row r="84" spans="1:23" s="272" customFormat="1" ht="21" customHeight="1" x14ac:dyDescent="0.2">
      <c r="A84" s="336"/>
      <c r="B84" s="337"/>
      <c r="C84" s="315" t="s">
        <v>121</v>
      </c>
      <c r="D84" s="316" t="s">
        <v>122</v>
      </c>
      <c r="E84" s="317" t="s">
        <v>14</v>
      </c>
      <c r="F84" s="301">
        <v>1.5185185185185184E-2</v>
      </c>
      <c r="G84" s="301">
        <v>1.5185185185185184E-2</v>
      </c>
      <c r="H84" s="302">
        <f t="shared" si="19"/>
        <v>1.5185185185185184E-2</v>
      </c>
      <c r="I84" s="303">
        <f t="shared" si="20"/>
        <v>5.9953703703703697E-3</v>
      </c>
      <c r="J84" s="304"/>
      <c r="K84" s="305" t="str">
        <f t="shared" si="24"/>
        <v/>
      </c>
      <c r="L84" s="306" t="str">
        <f t="shared" si="22"/>
        <v/>
      </c>
      <c r="M84" s="306" t="str">
        <f t="shared" si="23"/>
        <v/>
      </c>
      <c r="N84" s="307"/>
      <c r="O84" s="307"/>
      <c r="P84" s="321"/>
      <c r="Q84" s="308"/>
      <c r="R84" s="309">
        <f t="shared" si="21"/>
        <v>1.5185185185185184E-2</v>
      </c>
      <c r="S84" s="318"/>
      <c r="T84" s="311">
        <v>40117</v>
      </c>
      <c r="U84" s="312"/>
      <c r="V84" s="313" t="str">
        <f t="shared" si="25"/>
        <v/>
      </c>
      <c r="W84" s="314" t="str">
        <f t="shared" si="26"/>
        <v/>
      </c>
    </row>
    <row r="85" spans="1:23" s="272" customFormat="1" ht="21" customHeight="1" x14ac:dyDescent="0.2">
      <c r="A85" s="336"/>
      <c r="B85" s="337"/>
      <c r="C85" s="315" t="s">
        <v>149</v>
      </c>
      <c r="D85" s="316" t="s">
        <v>150</v>
      </c>
      <c r="E85" s="317" t="s">
        <v>14</v>
      </c>
      <c r="F85" s="301">
        <v>1.5370370370370368E-2</v>
      </c>
      <c r="G85" s="301">
        <v>1.5976562499999999E-2</v>
      </c>
      <c r="H85" s="302">
        <f t="shared" ref="H85:H116" si="27">IF(G85&lt;&gt;"",(G85+F85)/2,F85)</f>
        <v>1.5673466435185184E-2</v>
      </c>
      <c r="I85" s="303">
        <f t="shared" ref="I85:I116" si="28">$D$3-H85</f>
        <v>5.5070891203703697E-3</v>
      </c>
      <c r="J85" s="304"/>
      <c r="K85" s="305" t="str">
        <f t="shared" si="24"/>
        <v/>
      </c>
      <c r="L85" s="306" t="str">
        <f t="shared" si="22"/>
        <v/>
      </c>
      <c r="M85" s="306" t="str">
        <f t="shared" si="23"/>
        <v/>
      </c>
      <c r="N85" s="307"/>
      <c r="O85" s="307"/>
      <c r="P85" s="307"/>
      <c r="Q85" s="325"/>
      <c r="R85" s="309">
        <f t="shared" si="21"/>
        <v>1.5370370370370368E-2</v>
      </c>
      <c r="S85" s="318"/>
      <c r="T85" s="311">
        <v>40086</v>
      </c>
      <c r="U85" s="312"/>
      <c r="V85" s="313" t="str">
        <f t="shared" si="25"/>
        <v/>
      </c>
      <c r="W85" s="314" t="str">
        <f t="shared" si="26"/>
        <v/>
      </c>
    </row>
    <row r="86" spans="1:23" s="272" customFormat="1" ht="21" customHeight="1" x14ac:dyDescent="0.2">
      <c r="A86" s="336"/>
      <c r="B86" s="337"/>
      <c r="C86" s="315" t="s">
        <v>199</v>
      </c>
      <c r="D86" s="316" t="s">
        <v>200</v>
      </c>
      <c r="E86" s="317" t="s">
        <v>30</v>
      </c>
      <c r="F86" s="301">
        <v>1.292824074074074E-2</v>
      </c>
      <c r="G86" s="301">
        <v>1.292824074074074E-2</v>
      </c>
      <c r="H86" s="302">
        <f t="shared" si="27"/>
        <v>1.292824074074074E-2</v>
      </c>
      <c r="I86" s="303">
        <f t="shared" si="28"/>
        <v>8.252314814814813E-3</v>
      </c>
      <c r="J86" s="304"/>
      <c r="K86" s="305" t="str">
        <f t="shared" si="24"/>
        <v/>
      </c>
      <c r="L86" s="306" t="str">
        <f t="shared" si="22"/>
        <v/>
      </c>
      <c r="M86" s="306" t="str">
        <f t="shared" si="23"/>
        <v/>
      </c>
      <c r="N86" s="307"/>
      <c r="O86" s="307"/>
      <c r="P86" s="307"/>
      <c r="Q86" s="308"/>
      <c r="R86" s="309">
        <f t="shared" ref="R86:R117" si="29">IF(J86&lt;&gt;"",MIN(F86,K86),F86)</f>
        <v>1.292824074074074E-2</v>
      </c>
      <c r="S86" s="318"/>
      <c r="T86" s="311">
        <v>38929</v>
      </c>
      <c r="U86" s="312"/>
      <c r="V86" s="313" t="str">
        <f t="shared" si="25"/>
        <v/>
      </c>
      <c r="W86" s="314" t="str">
        <f t="shared" si="26"/>
        <v/>
      </c>
    </row>
    <row r="87" spans="1:23" s="272" customFormat="1" ht="21" customHeight="1" x14ac:dyDescent="0.2">
      <c r="A87" s="336"/>
      <c r="B87" s="337"/>
      <c r="C87" s="315" t="s">
        <v>70</v>
      </c>
      <c r="D87" s="316" t="s">
        <v>471</v>
      </c>
      <c r="E87" s="317" t="s">
        <v>30</v>
      </c>
      <c r="F87" s="322">
        <v>1.9163230613425924E-2</v>
      </c>
      <c r="G87" s="301">
        <v>1.9163230613425924E-2</v>
      </c>
      <c r="H87" s="302">
        <f t="shared" si="27"/>
        <v>1.9163230613425924E-2</v>
      </c>
      <c r="I87" s="303">
        <f t="shared" si="28"/>
        <v>2.0173249421296287E-3</v>
      </c>
      <c r="J87" s="304"/>
      <c r="K87" s="305" t="str">
        <f t="shared" si="24"/>
        <v/>
      </c>
      <c r="L87" s="306"/>
      <c r="M87" s="306"/>
      <c r="N87" s="307"/>
      <c r="O87" s="307"/>
      <c r="P87" s="307"/>
      <c r="Q87" s="308"/>
      <c r="R87" s="309">
        <f t="shared" si="29"/>
        <v>1.9163230613425924E-2</v>
      </c>
      <c r="S87" s="318"/>
      <c r="T87" s="311">
        <v>40056</v>
      </c>
      <c r="U87" s="312"/>
      <c r="V87" s="313" t="str">
        <f t="shared" si="25"/>
        <v/>
      </c>
      <c r="W87" s="314" t="str">
        <f t="shared" si="26"/>
        <v/>
      </c>
    </row>
    <row r="88" spans="1:23" s="272" customFormat="1" ht="21" customHeight="1" x14ac:dyDescent="0.2">
      <c r="A88" s="336"/>
      <c r="B88" s="337"/>
      <c r="C88" s="315" t="s">
        <v>284</v>
      </c>
      <c r="D88" s="316" t="s">
        <v>285</v>
      </c>
      <c r="E88" s="317" t="s">
        <v>30</v>
      </c>
      <c r="F88" s="322">
        <v>1.7824074074074072E-2</v>
      </c>
      <c r="G88" s="301">
        <v>1.7824074074074072E-2</v>
      </c>
      <c r="H88" s="302">
        <f t="shared" si="27"/>
        <v>1.7824074074074072E-2</v>
      </c>
      <c r="I88" s="303">
        <f t="shared" si="28"/>
        <v>3.3564814814814811E-3</v>
      </c>
      <c r="J88" s="320"/>
      <c r="K88" s="305" t="str">
        <f t="shared" si="24"/>
        <v/>
      </c>
      <c r="L88" s="306" t="str">
        <f>IF(J88&lt;&gt;"",K88-H88,"")</f>
        <v/>
      </c>
      <c r="M88" s="306" t="str">
        <f>IF(J88&lt;&gt;"",K88-F88,"")</f>
        <v/>
      </c>
      <c r="N88" s="307"/>
      <c r="O88" s="307"/>
      <c r="P88" s="307"/>
      <c r="Q88" s="308"/>
      <c r="R88" s="309">
        <f t="shared" si="29"/>
        <v>1.7824074074074072E-2</v>
      </c>
      <c r="S88" s="318"/>
      <c r="T88" s="311">
        <v>40209</v>
      </c>
      <c r="U88" s="312"/>
      <c r="V88" s="313" t="str">
        <f t="shared" si="25"/>
        <v/>
      </c>
      <c r="W88" s="314" t="str">
        <f t="shared" si="26"/>
        <v/>
      </c>
    </row>
    <row r="89" spans="1:23" s="272" customFormat="1" ht="21" customHeight="1" x14ac:dyDescent="0.2">
      <c r="A89" s="336"/>
      <c r="B89" s="337"/>
      <c r="C89" s="298" t="s">
        <v>351</v>
      </c>
      <c r="D89" s="299" t="s">
        <v>233</v>
      </c>
      <c r="E89" s="300" t="s">
        <v>30</v>
      </c>
      <c r="F89" s="322">
        <v>1.5787037037037037E-2</v>
      </c>
      <c r="G89" s="301">
        <v>1.5787037037037037E-2</v>
      </c>
      <c r="H89" s="302">
        <f t="shared" si="27"/>
        <v>1.5787037037037037E-2</v>
      </c>
      <c r="I89" s="303">
        <f t="shared" si="28"/>
        <v>5.3935185185185162E-3</v>
      </c>
      <c r="J89" s="304"/>
      <c r="K89" s="305" t="str">
        <f t="shared" si="24"/>
        <v/>
      </c>
      <c r="L89" s="306" t="str">
        <f>IF(J89&lt;&gt;"",K89-H89,"")</f>
        <v/>
      </c>
      <c r="M89" s="306" t="str">
        <f>IF(J89&lt;&gt;"",K89-F89,"")</f>
        <v/>
      </c>
      <c r="N89" s="307"/>
      <c r="O89" s="307"/>
      <c r="P89" s="307"/>
      <c r="Q89" s="308"/>
      <c r="R89" s="309">
        <f t="shared" si="29"/>
        <v>1.5787037037037037E-2</v>
      </c>
      <c r="S89" s="318"/>
      <c r="T89" s="311">
        <v>39994</v>
      </c>
      <c r="U89" s="312"/>
      <c r="V89" s="313" t="str">
        <f t="shared" si="25"/>
        <v/>
      </c>
      <c r="W89" s="314" t="str">
        <f t="shared" si="26"/>
        <v/>
      </c>
    </row>
    <row r="90" spans="1:23" s="272" customFormat="1" ht="21" customHeight="1" x14ac:dyDescent="0.2">
      <c r="A90" s="336"/>
      <c r="B90" s="337"/>
      <c r="C90" s="315" t="s">
        <v>292</v>
      </c>
      <c r="D90" s="316" t="s">
        <v>293</v>
      </c>
      <c r="E90" s="317" t="s">
        <v>14</v>
      </c>
      <c r="F90" s="322">
        <v>1.8854166666666661E-2</v>
      </c>
      <c r="G90" s="301">
        <v>1.8854166666666661E-2</v>
      </c>
      <c r="H90" s="302">
        <f t="shared" si="27"/>
        <v>1.8854166666666661E-2</v>
      </c>
      <c r="I90" s="303">
        <f t="shared" si="28"/>
        <v>2.3263888888888917E-3</v>
      </c>
      <c r="J90" s="304"/>
      <c r="K90" s="305" t="str">
        <f t="shared" si="24"/>
        <v/>
      </c>
      <c r="L90" s="306" t="str">
        <f>IF(J90&lt;&gt;"",K90-H90,"")</f>
        <v/>
      </c>
      <c r="M90" s="306" t="str">
        <f>IF(J90&lt;&gt;"",K90-F90,"")</f>
        <v/>
      </c>
      <c r="N90" s="307"/>
      <c r="O90" s="307"/>
      <c r="P90" s="307"/>
      <c r="Q90" s="308"/>
      <c r="R90" s="309">
        <f t="shared" si="29"/>
        <v>1.8854166666666661E-2</v>
      </c>
      <c r="S90" s="318"/>
      <c r="T90" s="311">
        <v>39629</v>
      </c>
      <c r="U90" s="312"/>
      <c r="V90" s="313" t="str">
        <f t="shared" si="25"/>
        <v/>
      </c>
      <c r="W90" s="314" t="str">
        <f t="shared" si="26"/>
        <v/>
      </c>
    </row>
    <row r="91" spans="1:23" s="272" customFormat="1" ht="21" customHeight="1" x14ac:dyDescent="0.2">
      <c r="A91" s="336"/>
      <c r="B91" s="337"/>
      <c r="C91" s="298" t="s">
        <v>44</v>
      </c>
      <c r="D91" s="299" t="s">
        <v>470</v>
      </c>
      <c r="E91" s="300" t="s">
        <v>14</v>
      </c>
      <c r="F91" s="322">
        <v>2.0123517071759259E-2</v>
      </c>
      <c r="G91" s="301">
        <v>2.0123517071759259E-2</v>
      </c>
      <c r="H91" s="302">
        <f t="shared" si="27"/>
        <v>2.0123517071759259E-2</v>
      </c>
      <c r="I91" s="303">
        <f t="shared" si="28"/>
        <v>1.0570384837962944E-3</v>
      </c>
      <c r="J91" s="304"/>
      <c r="K91" s="305" t="str">
        <f t="shared" si="24"/>
        <v/>
      </c>
      <c r="L91" s="306"/>
      <c r="M91" s="306"/>
      <c r="N91" s="307"/>
      <c r="O91" s="307"/>
      <c r="P91" s="307"/>
      <c r="Q91" s="308"/>
      <c r="R91" s="309">
        <f t="shared" si="29"/>
        <v>2.0123517071759259E-2</v>
      </c>
      <c r="S91" s="318"/>
      <c r="T91" s="311">
        <v>40056</v>
      </c>
      <c r="U91" s="312"/>
      <c r="V91" s="313" t="str">
        <f t="shared" si="25"/>
        <v/>
      </c>
      <c r="W91" s="314" t="str">
        <f t="shared" si="26"/>
        <v/>
      </c>
    </row>
    <row r="92" spans="1:23" s="272" customFormat="1" ht="21" customHeight="1" x14ac:dyDescent="0.2">
      <c r="A92" s="336"/>
      <c r="B92" s="337"/>
      <c r="C92" s="315" t="s">
        <v>193</v>
      </c>
      <c r="D92" s="316" t="s">
        <v>470</v>
      </c>
      <c r="E92" s="300" t="s">
        <v>30</v>
      </c>
      <c r="F92" s="322">
        <v>1.7025462962962961E-2</v>
      </c>
      <c r="G92" s="301">
        <v>1.7025462962962961E-2</v>
      </c>
      <c r="H92" s="302">
        <f t="shared" si="27"/>
        <v>1.7025462962962961E-2</v>
      </c>
      <c r="I92" s="303">
        <f t="shared" si="28"/>
        <v>4.1550925925925922E-3</v>
      </c>
      <c r="J92" s="304"/>
      <c r="K92" s="305" t="str">
        <f t="shared" si="24"/>
        <v/>
      </c>
      <c r="L92" s="306" t="str">
        <f t="shared" ref="L92:L98" si="30">IF(J92&lt;&gt;"",K92-H92,"")</f>
        <v/>
      </c>
      <c r="M92" s="306" t="str">
        <f t="shared" ref="M92:M98" si="31">IF(J92&lt;&gt;"",K92-F92,"")</f>
        <v/>
      </c>
      <c r="N92" s="307"/>
      <c r="O92" s="307"/>
      <c r="P92" s="321"/>
      <c r="Q92" s="308"/>
      <c r="R92" s="309">
        <f t="shared" si="29"/>
        <v>1.7025462962962961E-2</v>
      </c>
      <c r="S92" s="318"/>
      <c r="T92" s="311">
        <v>40117</v>
      </c>
      <c r="U92" s="312"/>
      <c r="V92" s="313" t="str">
        <f t="shared" si="25"/>
        <v/>
      </c>
      <c r="W92" s="314" t="str">
        <f t="shared" si="26"/>
        <v/>
      </c>
    </row>
    <row r="93" spans="1:23" s="272" customFormat="1" ht="21" customHeight="1" x14ac:dyDescent="0.2">
      <c r="A93" s="336"/>
      <c r="B93" s="337"/>
      <c r="C93" s="315" t="s">
        <v>84</v>
      </c>
      <c r="D93" s="316" t="s">
        <v>85</v>
      </c>
      <c r="E93" s="317" t="s">
        <v>14</v>
      </c>
      <c r="F93" s="322">
        <v>1.7557870370370373E-2</v>
      </c>
      <c r="G93" s="301">
        <v>1.7557870370370373E-2</v>
      </c>
      <c r="H93" s="302">
        <f t="shared" si="27"/>
        <v>1.7557870370370373E-2</v>
      </c>
      <c r="I93" s="303">
        <f t="shared" si="28"/>
        <v>3.6226851851851802E-3</v>
      </c>
      <c r="J93" s="304"/>
      <c r="K93" s="305" t="str">
        <f t="shared" si="24"/>
        <v/>
      </c>
      <c r="L93" s="306" t="str">
        <f t="shared" si="30"/>
        <v/>
      </c>
      <c r="M93" s="306" t="str">
        <f t="shared" si="31"/>
        <v/>
      </c>
      <c r="N93" s="307"/>
      <c r="O93" s="307"/>
      <c r="P93" s="307"/>
      <c r="Q93" s="308"/>
      <c r="R93" s="309">
        <f t="shared" si="29"/>
        <v>1.7557870370370373E-2</v>
      </c>
      <c r="S93" s="318"/>
      <c r="T93" s="311">
        <v>38929</v>
      </c>
      <c r="U93" s="312"/>
      <c r="V93" s="313" t="str">
        <f t="shared" si="25"/>
        <v/>
      </c>
      <c r="W93" s="314" t="str">
        <f t="shared" si="26"/>
        <v/>
      </c>
    </row>
    <row r="94" spans="1:23" s="272" customFormat="1" ht="21" customHeight="1" x14ac:dyDescent="0.2">
      <c r="A94" s="336"/>
      <c r="B94" s="337"/>
      <c r="C94" s="298" t="s">
        <v>480</v>
      </c>
      <c r="D94" s="299" t="s">
        <v>481</v>
      </c>
      <c r="E94" s="300" t="s">
        <v>14</v>
      </c>
      <c r="F94" s="322">
        <v>1.9710648148148147E-2</v>
      </c>
      <c r="G94" s="301">
        <v>1.9710648148148147E-2</v>
      </c>
      <c r="H94" s="302">
        <f t="shared" si="27"/>
        <v>1.9710648148148147E-2</v>
      </c>
      <c r="I94" s="303">
        <f t="shared" si="28"/>
        <v>1.4699074074074059E-3</v>
      </c>
      <c r="J94" s="304"/>
      <c r="K94" s="305" t="str">
        <f t="shared" si="24"/>
        <v/>
      </c>
      <c r="L94" s="306" t="str">
        <f t="shared" si="30"/>
        <v/>
      </c>
      <c r="M94" s="306" t="str">
        <f t="shared" si="31"/>
        <v/>
      </c>
      <c r="N94" s="307"/>
      <c r="O94" s="307"/>
      <c r="P94" s="321"/>
      <c r="Q94" s="308"/>
      <c r="R94" s="309">
        <f t="shared" si="29"/>
        <v>1.9710648148148147E-2</v>
      </c>
      <c r="S94" s="318"/>
      <c r="T94" s="311">
        <v>40117</v>
      </c>
      <c r="U94" s="312"/>
      <c r="V94" s="313" t="str">
        <f t="shared" si="25"/>
        <v/>
      </c>
      <c r="W94" s="314" t="str">
        <f t="shared" si="26"/>
        <v/>
      </c>
    </row>
    <row r="95" spans="1:23" s="272" customFormat="1" ht="21" customHeight="1" x14ac:dyDescent="0.2">
      <c r="A95" s="336"/>
      <c r="B95" s="337"/>
      <c r="C95" s="298" t="s">
        <v>450</v>
      </c>
      <c r="D95" s="299" t="s">
        <v>110</v>
      </c>
      <c r="E95" s="300" t="s">
        <v>30</v>
      </c>
      <c r="F95" s="322">
        <v>1.6053240740740739E-2</v>
      </c>
      <c r="G95" s="301">
        <v>1.6053240740740739E-2</v>
      </c>
      <c r="H95" s="302">
        <f t="shared" si="27"/>
        <v>1.6053240740740739E-2</v>
      </c>
      <c r="I95" s="303">
        <f t="shared" si="28"/>
        <v>5.1273148148148137E-3</v>
      </c>
      <c r="J95" s="304"/>
      <c r="K95" s="305" t="str">
        <f t="shared" si="24"/>
        <v/>
      </c>
      <c r="L95" s="306" t="str">
        <f t="shared" si="30"/>
        <v/>
      </c>
      <c r="M95" s="306" t="str">
        <f t="shared" si="31"/>
        <v/>
      </c>
      <c r="N95" s="307"/>
      <c r="O95" s="307"/>
      <c r="P95" s="307"/>
      <c r="Q95" s="308"/>
      <c r="R95" s="309">
        <f t="shared" si="29"/>
        <v>1.6053240740740739E-2</v>
      </c>
      <c r="S95" s="318"/>
      <c r="T95" s="311">
        <v>39994</v>
      </c>
      <c r="U95" s="312"/>
      <c r="V95" s="313" t="str">
        <f t="shared" si="25"/>
        <v/>
      </c>
      <c r="W95" s="314" t="str">
        <f t="shared" si="26"/>
        <v/>
      </c>
    </row>
    <row r="96" spans="1:23" s="272" customFormat="1" ht="21" customHeight="1" x14ac:dyDescent="0.2">
      <c r="A96" s="336"/>
      <c r="B96" s="337"/>
      <c r="C96" s="315" t="s">
        <v>203</v>
      </c>
      <c r="D96" s="316" t="s">
        <v>110</v>
      </c>
      <c r="E96" s="317" t="s">
        <v>30</v>
      </c>
      <c r="F96" s="322">
        <v>1.2259837962962958E-2</v>
      </c>
      <c r="G96" s="301">
        <v>1.2756076388888888E-2</v>
      </c>
      <c r="H96" s="302">
        <f t="shared" si="27"/>
        <v>1.2507957175925923E-2</v>
      </c>
      <c r="I96" s="303">
        <f t="shared" si="28"/>
        <v>8.6725983796296299E-3</v>
      </c>
      <c r="J96" s="304"/>
      <c r="K96" s="305" t="str">
        <f t="shared" si="24"/>
        <v/>
      </c>
      <c r="L96" s="306" t="str">
        <f t="shared" si="30"/>
        <v/>
      </c>
      <c r="M96" s="306" t="str">
        <f t="shared" si="31"/>
        <v/>
      </c>
      <c r="N96" s="307"/>
      <c r="O96" s="307"/>
      <c r="P96" s="321"/>
      <c r="Q96" s="308"/>
      <c r="R96" s="309">
        <f t="shared" si="29"/>
        <v>1.2259837962962958E-2</v>
      </c>
      <c r="S96" s="318"/>
      <c r="T96" s="311">
        <v>40178</v>
      </c>
      <c r="U96" s="312"/>
      <c r="V96" s="313" t="str">
        <f t="shared" si="25"/>
        <v/>
      </c>
      <c r="W96" s="314" t="str">
        <f t="shared" si="26"/>
        <v/>
      </c>
    </row>
    <row r="97" spans="1:23" s="272" customFormat="1" ht="21" customHeight="1" x14ac:dyDescent="0.2">
      <c r="A97" s="336"/>
      <c r="B97" s="337"/>
      <c r="C97" s="315" t="s">
        <v>55</v>
      </c>
      <c r="D97" s="316" t="s">
        <v>206</v>
      </c>
      <c r="E97" s="317" t="s">
        <v>30</v>
      </c>
      <c r="F97" s="322">
        <v>1.2442129629629629E-2</v>
      </c>
      <c r="G97" s="301">
        <v>1.2442129629629629E-2</v>
      </c>
      <c r="H97" s="302">
        <f t="shared" si="27"/>
        <v>1.2442129629629629E-2</v>
      </c>
      <c r="I97" s="303">
        <f t="shared" si="28"/>
        <v>8.7384259259259238E-3</v>
      </c>
      <c r="J97" s="304"/>
      <c r="K97" s="305" t="str">
        <f t="shared" si="24"/>
        <v/>
      </c>
      <c r="L97" s="306" t="str">
        <f t="shared" si="30"/>
        <v/>
      </c>
      <c r="M97" s="306" t="str">
        <f t="shared" si="31"/>
        <v/>
      </c>
      <c r="N97" s="307"/>
      <c r="O97" s="307"/>
      <c r="P97" s="307"/>
      <c r="Q97" s="308"/>
      <c r="R97" s="309">
        <f t="shared" si="29"/>
        <v>1.2442129629629629E-2</v>
      </c>
      <c r="S97" s="318"/>
      <c r="T97" s="311">
        <v>38960</v>
      </c>
      <c r="U97" s="312"/>
      <c r="V97" s="313" t="str">
        <f t="shared" si="25"/>
        <v/>
      </c>
      <c r="W97" s="314" t="str">
        <f t="shared" si="26"/>
        <v/>
      </c>
    </row>
    <row r="98" spans="1:23" s="272" customFormat="1" ht="21" customHeight="1" x14ac:dyDescent="0.2">
      <c r="A98" s="336"/>
      <c r="B98" s="337"/>
      <c r="C98" s="315" t="s">
        <v>160</v>
      </c>
      <c r="D98" s="316" t="s">
        <v>161</v>
      </c>
      <c r="E98" s="300" t="s">
        <v>30</v>
      </c>
      <c r="F98" s="322">
        <v>1.3745298032407408E-2</v>
      </c>
      <c r="G98" s="301">
        <v>1.3745298032407408E-2</v>
      </c>
      <c r="H98" s="302">
        <f t="shared" si="27"/>
        <v>1.3745298032407408E-2</v>
      </c>
      <c r="I98" s="303">
        <f t="shared" si="28"/>
        <v>7.4352575231481453E-3</v>
      </c>
      <c r="J98" s="304"/>
      <c r="K98" s="305" t="str">
        <f t="shared" si="24"/>
        <v/>
      </c>
      <c r="L98" s="306" t="str">
        <f t="shared" si="30"/>
        <v/>
      </c>
      <c r="M98" s="306" t="str">
        <f t="shared" si="31"/>
        <v/>
      </c>
      <c r="N98" s="307"/>
      <c r="O98" s="307"/>
      <c r="P98" s="307"/>
      <c r="Q98" s="308"/>
      <c r="R98" s="309">
        <f t="shared" si="29"/>
        <v>1.3745298032407408E-2</v>
      </c>
      <c r="S98" s="318"/>
      <c r="T98" s="311">
        <v>40056</v>
      </c>
      <c r="U98" s="312"/>
      <c r="V98" s="313" t="str">
        <f t="shared" si="25"/>
        <v/>
      </c>
      <c r="W98" s="314" t="str">
        <f t="shared" si="26"/>
        <v/>
      </c>
    </row>
    <row r="99" spans="1:23" s="272" customFormat="1" ht="21" customHeight="1" x14ac:dyDescent="0.2">
      <c r="A99" s="336"/>
      <c r="B99" s="337"/>
      <c r="C99" s="315" t="s">
        <v>475</v>
      </c>
      <c r="D99" s="316" t="s">
        <v>476</v>
      </c>
      <c r="E99" s="317" t="s">
        <v>30</v>
      </c>
      <c r="F99" s="322">
        <v>1.5798611111111114E-2</v>
      </c>
      <c r="G99" s="301">
        <v>1.5798611111111114E-2</v>
      </c>
      <c r="H99" s="302">
        <f t="shared" si="27"/>
        <v>1.5798611111111114E-2</v>
      </c>
      <c r="I99" s="303">
        <f t="shared" si="28"/>
        <v>5.3819444444444392E-3</v>
      </c>
      <c r="J99" s="304"/>
      <c r="K99" s="305" t="str">
        <f t="shared" si="24"/>
        <v/>
      </c>
      <c r="L99" s="306"/>
      <c r="M99" s="306"/>
      <c r="N99" s="307"/>
      <c r="O99" s="307"/>
      <c r="P99" s="307"/>
      <c r="Q99" s="308"/>
      <c r="R99" s="309">
        <f t="shared" si="29"/>
        <v>1.5798611111111114E-2</v>
      </c>
      <c r="S99" s="318"/>
      <c r="T99" s="311">
        <v>40086</v>
      </c>
      <c r="U99" s="312"/>
      <c r="V99" s="313" t="str">
        <f t="shared" si="25"/>
        <v/>
      </c>
      <c r="W99" s="314" t="str">
        <f t="shared" si="26"/>
        <v/>
      </c>
    </row>
    <row r="100" spans="1:23" s="272" customFormat="1" ht="21" customHeight="1" x14ac:dyDescent="0.2">
      <c r="A100" s="336"/>
      <c r="B100" s="337"/>
      <c r="C100" s="315" t="s">
        <v>98</v>
      </c>
      <c r="D100" s="316" t="s">
        <v>99</v>
      </c>
      <c r="E100" s="317" t="s">
        <v>14</v>
      </c>
      <c r="F100" s="322">
        <v>1.7256944444444443E-2</v>
      </c>
      <c r="G100" s="301">
        <v>1.7256944444444443E-2</v>
      </c>
      <c r="H100" s="302">
        <f t="shared" si="27"/>
        <v>1.7256944444444443E-2</v>
      </c>
      <c r="I100" s="303">
        <f t="shared" si="28"/>
        <v>3.9236111111111104E-3</v>
      </c>
      <c r="J100" s="304"/>
      <c r="K100" s="305" t="str">
        <f t="shared" si="24"/>
        <v/>
      </c>
      <c r="L100" s="306" t="str">
        <f t="shared" ref="L100:L123" si="32">IF(J100&lt;&gt;"",K100-H100,"")</f>
        <v/>
      </c>
      <c r="M100" s="306" t="str">
        <f t="shared" ref="M100:M123" si="33">IF(J100&lt;&gt;"",K100-F100,"")</f>
        <v/>
      </c>
      <c r="N100" s="307"/>
      <c r="O100" s="307"/>
      <c r="P100" s="307"/>
      <c r="Q100" s="308"/>
      <c r="R100" s="309">
        <f t="shared" si="29"/>
        <v>1.7256944444444443E-2</v>
      </c>
      <c r="S100" s="318"/>
      <c r="T100" s="311">
        <v>39141</v>
      </c>
      <c r="U100" s="312"/>
      <c r="V100" s="313" t="str">
        <f t="shared" si="25"/>
        <v/>
      </c>
      <c r="W100" s="314" t="str">
        <f t="shared" si="26"/>
        <v/>
      </c>
    </row>
    <row r="101" spans="1:23" s="272" customFormat="1" ht="21" customHeight="1" x14ac:dyDescent="0.2">
      <c r="A101" s="336"/>
      <c r="B101" s="337"/>
      <c r="C101" s="315" t="s">
        <v>20</v>
      </c>
      <c r="D101" s="316" t="s">
        <v>21</v>
      </c>
      <c r="E101" s="317" t="s">
        <v>14</v>
      </c>
      <c r="F101" s="322">
        <v>2.0821759259259259E-2</v>
      </c>
      <c r="G101" s="301">
        <v>2.0821759259259259E-2</v>
      </c>
      <c r="H101" s="302">
        <f t="shared" si="27"/>
        <v>2.0821759259259259E-2</v>
      </c>
      <c r="I101" s="303">
        <f t="shared" si="28"/>
        <v>3.5879629629629456E-4</v>
      </c>
      <c r="J101" s="304"/>
      <c r="K101" s="305" t="str">
        <f t="shared" si="24"/>
        <v/>
      </c>
      <c r="L101" s="306" t="str">
        <f t="shared" si="32"/>
        <v/>
      </c>
      <c r="M101" s="306" t="str">
        <f t="shared" si="33"/>
        <v/>
      </c>
      <c r="N101" s="307"/>
      <c r="O101" s="307"/>
      <c r="P101" s="307"/>
      <c r="Q101" s="308"/>
      <c r="R101" s="309">
        <f t="shared" si="29"/>
        <v>2.0821759259259259E-2</v>
      </c>
      <c r="S101" s="318"/>
      <c r="T101" s="311">
        <v>38868</v>
      </c>
      <c r="U101" s="312"/>
      <c r="V101" s="313" t="str">
        <f t="shared" si="25"/>
        <v/>
      </c>
      <c r="W101" s="314" t="str">
        <f t="shared" si="26"/>
        <v/>
      </c>
    </row>
    <row r="102" spans="1:23" s="272" customFormat="1" ht="21" customHeight="1" x14ac:dyDescent="0.2">
      <c r="A102" s="336"/>
      <c r="B102" s="337"/>
      <c r="C102" s="315" t="s">
        <v>114</v>
      </c>
      <c r="D102" s="316" t="s">
        <v>220</v>
      </c>
      <c r="E102" s="317" t="s">
        <v>14</v>
      </c>
      <c r="F102" s="324">
        <v>1.6678240740740743E-2</v>
      </c>
      <c r="G102" s="319">
        <v>1.6678240740740743E-2</v>
      </c>
      <c r="H102" s="302">
        <f t="shared" si="27"/>
        <v>1.6678240740740743E-2</v>
      </c>
      <c r="I102" s="303">
        <f t="shared" si="28"/>
        <v>4.5023148148148097E-3</v>
      </c>
      <c r="J102" s="304"/>
      <c r="K102" s="305" t="str">
        <f t="shared" ref="K102:K133" si="34">IF(J102&lt;&gt;"",J102-I102,"")</f>
        <v/>
      </c>
      <c r="L102" s="306" t="str">
        <f t="shared" si="32"/>
        <v/>
      </c>
      <c r="M102" s="306" t="str">
        <f t="shared" si="33"/>
        <v/>
      </c>
      <c r="N102" s="307"/>
      <c r="O102" s="307"/>
      <c r="P102" s="307"/>
      <c r="Q102" s="308"/>
      <c r="R102" s="309">
        <f t="shared" si="29"/>
        <v>1.6678240740740743E-2</v>
      </c>
      <c r="S102" s="318"/>
      <c r="T102" s="311">
        <v>38776</v>
      </c>
      <c r="U102" s="312"/>
      <c r="V102" s="313" t="str">
        <f t="shared" ref="V102:V133" si="35">IF(OR(NOT(U102=""),NOT(K102="")),5,"")</f>
        <v/>
      </c>
      <c r="W102" s="314" t="str">
        <f t="shared" ref="W102:W133" si="36">IF(V102=5,C102&amp;" "&amp;D102,"")</f>
        <v/>
      </c>
    </row>
    <row r="103" spans="1:23" s="272" customFormat="1" ht="21" customHeight="1" x14ac:dyDescent="0.2">
      <c r="A103" s="336"/>
      <c r="B103" s="337"/>
      <c r="C103" s="315" t="s">
        <v>115</v>
      </c>
      <c r="D103" s="316" t="s">
        <v>116</v>
      </c>
      <c r="E103" s="317" t="s">
        <v>30</v>
      </c>
      <c r="F103" s="324">
        <v>1.6516203703703703E-2</v>
      </c>
      <c r="G103" s="319">
        <v>1.6516203703703703E-2</v>
      </c>
      <c r="H103" s="302">
        <f t="shared" si="27"/>
        <v>1.6516203703703703E-2</v>
      </c>
      <c r="I103" s="303">
        <f t="shared" si="28"/>
        <v>4.6643518518518501E-3</v>
      </c>
      <c r="J103" s="304"/>
      <c r="K103" s="305" t="str">
        <f t="shared" si="34"/>
        <v/>
      </c>
      <c r="L103" s="306" t="str">
        <f t="shared" si="32"/>
        <v/>
      </c>
      <c r="M103" s="306" t="str">
        <f t="shared" si="33"/>
        <v/>
      </c>
      <c r="N103" s="307"/>
      <c r="O103" s="307"/>
      <c r="P103" s="307"/>
      <c r="Q103" s="308"/>
      <c r="R103" s="309">
        <f t="shared" si="29"/>
        <v>1.6516203703703703E-2</v>
      </c>
      <c r="S103" s="318"/>
      <c r="T103" s="311">
        <v>38990</v>
      </c>
      <c r="U103" s="312"/>
      <c r="V103" s="313" t="str">
        <f t="shared" si="35"/>
        <v/>
      </c>
      <c r="W103" s="314" t="str">
        <f t="shared" si="36"/>
        <v/>
      </c>
    </row>
    <row r="104" spans="1:23" s="272" customFormat="1" ht="21" customHeight="1" x14ac:dyDescent="0.2">
      <c r="A104" s="336"/>
      <c r="B104" s="337"/>
      <c r="C104" s="315" t="s">
        <v>262</v>
      </c>
      <c r="D104" s="316" t="s">
        <v>46</v>
      </c>
      <c r="E104" s="317" t="s">
        <v>14</v>
      </c>
      <c r="F104" s="322">
        <v>1.8819444444444444E-2</v>
      </c>
      <c r="G104" s="301">
        <v>2.0295138888888887E-2</v>
      </c>
      <c r="H104" s="302">
        <f t="shared" si="27"/>
        <v>1.9557291666666664E-2</v>
      </c>
      <c r="I104" s="303">
        <f t="shared" si="28"/>
        <v>1.6232638888888894E-3</v>
      </c>
      <c r="J104" s="304"/>
      <c r="K104" s="305" t="str">
        <f t="shared" si="34"/>
        <v/>
      </c>
      <c r="L104" s="306" t="str">
        <f t="shared" si="32"/>
        <v/>
      </c>
      <c r="M104" s="306" t="str">
        <f t="shared" si="33"/>
        <v/>
      </c>
      <c r="N104" s="307"/>
      <c r="O104" s="307"/>
      <c r="P104" s="307"/>
      <c r="Q104" s="308"/>
      <c r="R104" s="309">
        <f t="shared" si="29"/>
        <v>1.8819444444444444E-2</v>
      </c>
      <c r="S104" s="318"/>
      <c r="T104" s="311">
        <v>39568</v>
      </c>
      <c r="U104" s="312"/>
      <c r="V104" s="313" t="str">
        <f t="shared" si="35"/>
        <v/>
      </c>
      <c r="W104" s="314" t="str">
        <f t="shared" si="36"/>
        <v/>
      </c>
    </row>
    <row r="105" spans="1:23" s="272" customFormat="1" ht="21" customHeight="1" x14ac:dyDescent="0.2">
      <c r="A105" s="336"/>
      <c r="B105" s="337"/>
      <c r="C105" s="315" t="s">
        <v>107</v>
      </c>
      <c r="D105" s="316" t="s">
        <v>46</v>
      </c>
      <c r="E105" s="317" t="s">
        <v>30</v>
      </c>
      <c r="F105" s="322">
        <v>1.4479166666666668E-2</v>
      </c>
      <c r="G105" s="301">
        <v>1.6121238425925929E-2</v>
      </c>
      <c r="H105" s="302">
        <f t="shared" si="27"/>
        <v>1.5300202546296299E-2</v>
      </c>
      <c r="I105" s="303">
        <f t="shared" si="28"/>
        <v>5.8803530092592544E-3</v>
      </c>
      <c r="J105" s="320"/>
      <c r="K105" s="305" t="str">
        <f t="shared" si="34"/>
        <v/>
      </c>
      <c r="L105" s="306" t="str">
        <f t="shared" si="32"/>
        <v/>
      </c>
      <c r="M105" s="306" t="str">
        <f t="shared" si="33"/>
        <v/>
      </c>
      <c r="N105" s="307"/>
      <c r="O105" s="307"/>
      <c r="P105" s="307"/>
      <c r="Q105" s="308"/>
      <c r="R105" s="309">
        <f t="shared" si="29"/>
        <v>1.4479166666666668E-2</v>
      </c>
      <c r="S105" s="318"/>
      <c r="T105" s="311">
        <v>40237</v>
      </c>
      <c r="U105" s="312"/>
      <c r="V105" s="313" t="str">
        <f t="shared" si="35"/>
        <v/>
      </c>
      <c r="W105" s="314" t="str">
        <f t="shared" si="36"/>
        <v/>
      </c>
    </row>
    <row r="106" spans="1:23" s="272" customFormat="1" ht="21" customHeight="1" x14ac:dyDescent="0.2">
      <c r="A106" s="336"/>
      <c r="B106" s="337"/>
      <c r="C106" s="298" t="s">
        <v>145</v>
      </c>
      <c r="D106" s="299" t="s">
        <v>146</v>
      </c>
      <c r="E106" s="300" t="s">
        <v>14</v>
      </c>
      <c r="F106" s="322">
        <v>1.6006944444444438E-2</v>
      </c>
      <c r="G106" s="301">
        <v>1.6006944444444438E-2</v>
      </c>
      <c r="H106" s="302">
        <f t="shared" si="27"/>
        <v>1.6006944444444438E-2</v>
      </c>
      <c r="I106" s="303">
        <f t="shared" si="28"/>
        <v>5.1736111111111149E-3</v>
      </c>
      <c r="J106" s="304"/>
      <c r="K106" s="305" t="str">
        <f t="shared" si="34"/>
        <v/>
      </c>
      <c r="L106" s="306" t="str">
        <f t="shared" si="32"/>
        <v/>
      </c>
      <c r="M106" s="306" t="str">
        <f t="shared" si="33"/>
        <v/>
      </c>
      <c r="N106" s="307"/>
      <c r="O106" s="307"/>
      <c r="P106" s="307"/>
      <c r="Q106" s="308"/>
      <c r="R106" s="309">
        <f t="shared" si="29"/>
        <v>1.6006944444444438E-2</v>
      </c>
      <c r="S106" s="318"/>
      <c r="T106" s="311">
        <v>40178</v>
      </c>
      <c r="U106" s="312"/>
      <c r="V106" s="313" t="str">
        <f t="shared" si="35"/>
        <v/>
      </c>
      <c r="W106" s="314" t="str">
        <f t="shared" si="36"/>
        <v/>
      </c>
    </row>
    <row r="107" spans="1:23" s="272" customFormat="1" ht="21" customHeight="1" x14ac:dyDescent="0.2">
      <c r="A107" s="336"/>
      <c r="B107" s="337"/>
      <c r="C107" s="315" t="s">
        <v>33</v>
      </c>
      <c r="D107" s="316" t="s">
        <v>34</v>
      </c>
      <c r="E107" s="317" t="s">
        <v>14</v>
      </c>
      <c r="F107" s="322">
        <v>1.9814814814814816E-2</v>
      </c>
      <c r="G107" s="301">
        <v>1.9814814814814816E-2</v>
      </c>
      <c r="H107" s="302">
        <f t="shared" si="27"/>
        <v>1.9814814814814816E-2</v>
      </c>
      <c r="I107" s="303">
        <f t="shared" si="28"/>
        <v>1.3657407407407368E-3</v>
      </c>
      <c r="J107" s="304"/>
      <c r="K107" s="305" t="str">
        <f t="shared" si="34"/>
        <v/>
      </c>
      <c r="L107" s="306" t="str">
        <f t="shared" si="32"/>
        <v/>
      </c>
      <c r="M107" s="306" t="str">
        <f t="shared" si="33"/>
        <v/>
      </c>
      <c r="N107" s="307"/>
      <c r="O107" s="307"/>
      <c r="P107" s="307"/>
      <c r="Q107" s="308"/>
      <c r="R107" s="309">
        <f t="shared" si="29"/>
        <v>1.9814814814814816E-2</v>
      </c>
      <c r="S107" s="318"/>
      <c r="T107" s="311">
        <v>38748</v>
      </c>
      <c r="U107" s="312"/>
      <c r="V107" s="313" t="str">
        <f t="shared" si="35"/>
        <v/>
      </c>
      <c r="W107" s="314" t="str">
        <f t="shared" si="36"/>
        <v/>
      </c>
    </row>
    <row r="108" spans="1:23" s="272" customFormat="1" ht="21" customHeight="1" x14ac:dyDescent="0.2">
      <c r="A108" s="336"/>
      <c r="B108" s="337"/>
      <c r="C108" s="298" t="s">
        <v>224</v>
      </c>
      <c r="D108" s="299" t="s">
        <v>192</v>
      </c>
      <c r="E108" s="300" t="s">
        <v>14</v>
      </c>
      <c r="F108" s="322">
        <v>2.0833333333333332E-2</v>
      </c>
      <c r="G108" s="301">
        <v>2.0833333333333332E-2</v>
      </c>
      <c r="H108" s="302">
        <f t="shared" si="27"/>
        <v>2.0833333333333332E-2</v>
      </c>
      <c r="I108" s="303">
        <f t="shared" si="28"/>
        <v>3.4722222222222099E-4</v>
      </c>
      <c r="J108" s="304"/>
      <c r="K108" s="305" t="str">
        <f t="shared" si="34"/>
        <v/>
      </c>
      <c r="L108" s="306" t="str">
        <f t="shared" si="32"/>
        <v/>
      </c>
      <c r="M108" s="306" t="str">
        <f t="shared" si="33"/>
        <v/>
      </c>
      <c r="N108" s="307"/>
      <c r="O108" s="307"/>
      <c r="P108" s="307"/>
      <c r="Q108" s="308"/>
      <c r="R108" s="309">
        <f t="shared" si="29"/>
        <v>2.0833333333333332E-2</v>
      </c>
      <c r="S108" s="318"/>
      <c r="T108" s="327" t="s">
        <v>212</v>
      </c>
      <c r="U108" s="312"/>
      <c r="V108" s="313" t="str">
        <f t="shared" si="35"/>
        <v/>
      </c>
      <c r="W108" s="314" t="str">
        <f t="shared" si="36"/>
        <v/>
      </c>
    </row>
    <row r="109" spans="1:23" s="272" customFormat="1" ht="21" customHeight="1" x14ac:dyDescent="0.2">
      <c r="A109" s="336">
        <v>100</v>
      </c>
      <c r="B109" s="337"/>
      <c r="C109" s="315" t="s">
        <v>189</v>
      </c>
      <c r="D109" s="316" t="s">
        <v>192</v>
      </c>
      <c r="E109" s="317" t="s">
        <v>30</v>
      </c>
      <c r="F109" s="322">
        <v>1.3408564814814811E-2</v>
      </c>
      <c r="G109" s="301">
        <v>1.421332465277777E-2</v>
      </c>
      <c r="H109" s="302">
        <f t="shared" si="27"/>
        <v>1.381094473379629E-2</v>
      </c>
      <c r="I109" s="303">
        <f t="shared" si="28"/>
        <v>7.3696108217592635E-3</v>
      </c>
      <c r="J109" s="304"/>
      <c r="K109" s="305" t="str">
        <f t="shared" si="34"/>
        <v/>
      </c>
      <c r="L109" s="306" t="str">
        <f t="shared" si="32"/>
        <v/>
      </c>
      <c r="M109" s="306" t="str">
        <f t="shared" si="33"/>
        <v/>
      </c>
      <c r="N109" s="307"/>
      <c r="O109" s="307"/>
      <c r="P109" s="321"/>
      <c r="Q109" s="308"/>
      <c r="R109" s="309">
        <f t="shared" si="29"/>
        <v>1.3408564814814811E-2</v>
      </c>
      <c r="S109" s="318"/>
      <c r="T109" s="311">
        <v>40237</v>
      </c>
      <c r="U109" s="312"/>
      <c r="V109" s="313" t="str">
        <f t="shared" si="35"/>
        <v/>
      </c>
      <c r="W109" s="314" t="str">
        <f t="shared" si="36"/>
        <v/>
      </c>
    </row>
    <row r="110" spans="1:23" s="272" customFormat="1" ht="21" customHeight="1" x14ac:dyDescent="0.2">
      <c r="A110" s="336"/>
      <c r="B110" s="337"/>
      <c r="C110" s="315" t="s">
        <v>147</v>
      </c>
      <c r="D110" s="316" t="s">
        <v>148</v>
      </c>
      <c r="E110" s="317" t="s">
        <v>30</v>
      </c>
      <c r="F110" s="322">
        <v>1.5405092592592592E-2</v>
      </c>
      <c r="G110" s="301">
        <v>1.5613425925925926E-2</v>
      </c>
      <c r="H110" s="302">
        <f t="shared" si="27"/>
        <v>1.5509259259259259E-2</v>
      </c>
      <c r="I110" s="303">
        <f t="shared" si="28"/>
        <v>5.6712962962962941E-3</v>
      </c>
      <c r="J110" s="304"/>
      <c r="K110" s="305" t="str">
        <f t="shared" si="34"/>
        <v/>
      </c>
      <c r="L110" s="306" t="str">
        <f t="shared" si="32"/>
        <v/>
      </c>
      <c r="M110" s="306" t="str">
        <f t="shared" si="33"/>
        <v/>
      </c>
      <c r="N110" s="307"/>
      <c r="O110" s="307"/>
      <c r="P110" s="307"/>
      <c r="Q110" s="308"/>
      <c r="R110" s="309">
        <f t="shared" si="29"/>
        <v>1.5405092592592592E-2</v>
      </c>
      <c r="S110" s="318"/>
      <c r="T110" s="311">
        <v>39202</v>
      </c>
      <c r="U110" s="312"/>
      <c r="V110" s="313" t="str">
        <f t="shared" si="35"/>
        <v/>
      </c>
      <c r="W110" s="314" t="str">
        <f t="shared" si="36"/>
        <v/>
      </c>
    </row>
    <row r="111" spans="1:23" s="272" customFormat="1" ht="21" customHeight="1" x14ac:dyDescent="0.2">
      <c r="A111" s="336"/>
      <c r="B111" s="337"/>
      <c r="C111" s="315" t="s">
        <v>90</v>
      </c>
      <c r="D111" s="316" t="s">
        <v>231</v>
      </c>
      <c r="E111" s="300" t="s">
        <v>30</v>
      </c>
      <c r="F111" s="322">
        <v>1.4137731481481484E-2</v>
      </c>
      <c r="G111" s="301">
        <v>1.4474826388888883E-2</v>
      </c>
      <c r="H111" s="302">
        <f t="shared" si="27"/>
        <v>1.4306278935185183E-2</v>
      </c>
      <c r="I111" s="303">
        <f t="shared" si="28"/>
        <v>6.87427662037037E-3</v>
      </c>
      <c r="J111" s="304"/>
      <c r="K111" s="305" t="str">
        <f t="shared" si="34"/>
        <v/>
      </c>
      <c r="L111" s="306" t="str">
        <f t="shared" si="32"/>
        <v/>
      </c>
      <c r="M111" s="306" t="str">
        <f t="shared" si="33"/>
        <v/>
      </c>
      <c r="N111" s="307"/>
      <c r="O111" s="307"/>
      <c r="P111" s="307"/>
      <c r="Q111" s="308"/>
      <c r="R111" s="309">
        <f t="shared" si="29"/>
        <v>1.4137731481481484E-2</v>
      </c>
      <c r="S111" s="318"/>
      <c r="T111" s="311">
        <v>39933</v>
      </c>
      <c r="U111" s="312"/>
      <c r="V111" s="313" t="str">
        <f t="shared" si="35"/>
        <v/>
      </c>
      <c r="W111" s="314" t="str">
        <f t="shared" si="36"/>
        <v/>
      </c>
    </row>
    <row r="112" spans="1:23" s="272" customFormat="1" ht="21" customHeight="1" x14ac:dyDescent="0.2">
      <c r="A112" s="336"/>
      <c r="B112" s="337"/>
      <c r="C112" s="315" t="s">
        <v>346</v>
      </c>
      <c r="D112" s="316" t="s">
        <v>209</v>
      </c>
      <c r="E112" s="300" t="s">
        <v>30</v>
      </c>
      <c r="F112" s="322">
        <v>1.3981481481481482E-2</v>
      </c>
      <c r="G112" s="301">
        <v>1.4129050925925925E-2</v>
      </c>
      <c r="H112" s="302">
        <f t="shared" si="27"/>
        <v>1.4055266203703703E-2</v>
      </c>
      <c r="I112" s="303">
        <f t="shared" si="28"/>
        <v>7.1252893518518497E-3</v>
      </c>
      <c r="J112" s="320"/>
      <c r="K112" s="305" t="str">
        <f t="shared" si="34"/>
        <v/>
      </c>
      <c r="L112" s="306" t="str">
        <f t="shared" si="32"/>
        <v/>
      </c>
      <c r="M112" s="306" t="str">
        <f t="shared" si="33"/>
        <v/>
      </c>
      <c r="N112" s="307"/>
      <c r="O112" s="307"/>
      <c r="P112" s="307"/>
      <c r="Q112" s="308"/>
      <c r="R112" s="309">
        <f t="shared" si="29"/>
        <v>1.3981481481481482E-2</v>
      </c>
      <c r="S112" s="318"/>
      <c r="T112" s="311">
        <v>40209</v>
      </c>
      <c r="U112" s="312"/>
      <c r="V112" s="313" t="str">
        <f t="shared" si="35"/>
        <v/>
      </c>
      <c r="W112" s="314" t="str">
        <f t="shared" si="36"/>
        <v/>
      </c>
    </row>
    <row r="113" spans="1:23" s="272" customFormat="1" ht="21" customHeight="1" x14ac:dyDescent="0.2">
      <c r="A113" s="336"/>
      <c r="B113" s="337"/>
      <c r="C113" s="315" t="s">
        <v>17</v>
      </c>
      <c r="D113" s="316" t="s">
        <v>258</v>
      </c>
      <c r="E113" s="317" t="s">
        <v>14</v>
      </c>
      <c r="F113" s="322">
        <v>1.9710648148148147E-2</v>
      </c>
      <c r="G113" s="301">
        <v>2.4976851851851851E-2</v>
      </c>
      <c r="H113" s="302">
        <f t="shared" si="27"/>
        <v>2.2343749999999999E-2</v>
      </c>
      <c r="I113" s="303">
        <f t="shared" si="28"/>
        <v>-1.1631944444444459E-3</v>
      </c>
      <c r="J113" s="304"/>
      <c r="K113" s="305" t="str">
        <f t="shared" si="34"/>
        <v/>
      </c>
      <c r="L113" s="306" t="str">
        <f t="shared" si="32"/>
        <v/>
      </c>
      <c r="M113" s="306" t="str">
        <f t="shared" si="33"/>
        <v/>
      </c>
      <c r="N113" s="307"/>
      <c r="O113" s="307"/>
      <c r="P113" s="307"/>
      <c r="Q113" s="308"/>
      <c r="R113" s="309">
        <f t="shared" si="29"/>
        <v>1.9710648148148147E-2</v>
      </c>
      <c r="S113" s="318"/>
      <c r="T113" s="311">
        <v>39478</v>
      </c>
      <c r="U113" s="312"/>
      <c r="V113" s="313" t="str">
        <f t="shared" si="35"/>
        <v/>
      </c>
      <c r="W113" s="314" t="str">
        <f t="shared" si="36"/>
        <v/>
      </c>
    </row>
    <row r="114" spans="1:23" s="272" customFormat="1" ht="21" customHeight="1" x14ac:dyDescent="0.2">
      <c r="A114" s="336"/>
      <c r="B114" s="337"/>
      <c r="C114" s="315" t="s">
        <v>416</v>
      </c>
      <c r="D114" s="316" t="s">
        <v>417</v>
      </c>
      <c r="E114" s="317" t="s">
        <v>30</v>
      </c>
      <c r="F114" s="322">
        <v>1.7387152777777776E-2</v>
      </c>
      <c r="G114" s="301">
        <v>1.7803819444444445E-2</v>
      </c>
      <c r="H114" s="302">
        <f t="shared" si="27"/>
        <v>1.759548611111111E-2</v>
      </c>
      <c r="I114" s="303">
        <f t="shared" si="28"/>
        <v>3.5850694444444428E-3</v>
      </c>
      <c r="J114" s="320"/>
      <c r="K114" s="305" t="str">
        <f t="shared" si="34"/>
        <v/>
      </c>
      <c r="L114" s="306" t="str">
        <f t="shared" si="32"/>
        <v/>
      </c>
      <c r="M114" s="306" t="str">
        <f t="shared" si="33"/>
        <v/>
      </c>
      <c r="N114" s="307"/>
      <c r="O114" s="307"/>
      <c r="P114" s="321"/>
      <c r="Q114" s="308"/>
      <c r="R114" s="309">
        <f t="shared" si="29"/>
        <v>1.7387152777777776E-2</v>
      </c>
      <c r="S114" s="318"/>
      <c r="T114" s="311">
        <v>40237</v>
      </c>
      <c r="U114" s="312"/>
      <c r="V114" s="313" t="str">
        <f t="shared" si="35"/>
        <v/>
      </c>
      <c r="W114" s="314" t="str">
        <f t="shared" si="36"/>
        <v/>
      </c>
    </row>
    <row r="115" spans="1:23" s="272" customFormat="1" ht="21" customHeight="1" x14ac:dyDescent="0.2">
      <c r="A115" s="336"/>
      <c r="B115" s="337"/>
      <c r="C115" s="315" t="s">
        <v>92</v>
      </c>
      <c r="D115" s="316" t="s">
        <v>93</v>
      </c>
      <c r="E115" s="317" t="s">
        <v>30</v>
      </c>
      <c r="F115" s="322">
        <v>1.7361111111111112E-2</v>
      </c>
      <c r="G115" s="301">
        <v>1.7361111111111112E-2</v>
      </c>
      <c r="H115" s="302">
        <f t="shared" si="27"/>
        <v>1.7361111111111112E-2</v>
      </c>
      <c r="I115" s="303">
        <f t="shared" si="28"/>
        <v>3.8194444444444413E-3</v>
      </c>
      <c r="J115" s="304"/>
      <c r="K115" s="305" t="str">
        <f t="shared" si="34"/>
        <v/>
      </c>
      <c r="L115" s="306" t="str">
        <f t="shared" si="32"/>
        <v/>
      </c>
      <c r="M115" s="306" t="str">
        <f t="shared" si="33"/>
        <v/>
      </c>
      <c r="N115" s="307"/>
      <c r="O115" s="307"/>
      <c r="P115" s="307"/>
      <c r="Q115" s="308"/>
      <c r="R115" s="309">
        <f t="shared" si="29"/>
        <v>1.7361111111111112E-2</v>
      </c>
      <c r="S115" s="318"/>
      <c r="T115" s="311">
        <v>39082</v>
      </c>
      <c r="U115" s="312"/>
      <c r="V115" s="313" t="str">
        <f t="shared" si="35"/>
        <v/>
      </c>
      <c r="W115" s="314" t="str">
        <f t="shared" si="36"/>
        <v/>
      </c>
    </row>
    <row r="116" spans="1:23" s="272" customFormat="1" ht="21" customHeight="1" x14ac:dyDescent="0.2">
      <c r="A116" s="336"/>
      <c r="B116" s="337"/>
      <c r="C116" s="315" t="s">
        <v>53</v>
      </c>
      <c r="D116" s="316" t="s">
        <v>54</v>
      </c>
      <c r="E116" s="317" t="s">
        <v>14</v>
      </c>
      <c r="F116" s="322">
        <v>1.8692129629629631E-2</v>
      </c>
      <c r="G116" s="301">
        <v>1.8692129629629631E-2</v>
      </c>
      <c r="H116" s="302">
        <f t="shared" si="27"/>
        <v>1.8692129629629631E-2</v>
      </c>
      <c r="I116" s="303">
        <f t="shared" si="28"/>
        <v>2.4884259259259217E-3</v>
      </c>
      <c r="J116" s="304"/>
      <c r="K116" s="305" t="str">
        <f t="shared" si="34"/>
        <v/>
      </c>
      <c r="L116" s="306" t="str">
        <f t="shared" si="32"/>
        <v/>
      </c>
      <c r="M116" s="306" t="str">
        <f t="shared" si="33"/>
        <v/>
      </c>
      <c r="N116" s="307"/>
      <c r="O116" s="307"/>
      <c r="P116" s="307"/>
      <c r="Q116" s="308"/>
      <c r="R116" s="309">
        <f t="shared" si="29"/>
        <v>1.8692129629629631E-2</v>
      </c>
      <c r="S116" s="329"/>
      <c r="T116" s="311">
        <v>38990</v>
      </c>
      <c r="U116" s="312"/>
      <c r="V116" s="313" t="str">
        <f t="shared" si="35"/>
        <v/>
      </c>
      <c r="W116" s="314" t="str">
        <f t="shared" si="36"/>
        <v/>
      </c>
    </row>
    <row r="117" spans="1:23" s="272" customFormat="1" ht="21" customHeight="1" x14ac:dyDescent="0.2">
      <c r="A117" s="336"/>
      <c r="B117" s="337"/>
      <c r="C117" s="298" t="s">
        <v>66</v>
      </c>
      <c r="D117" s="299" t="s">
        <v>165</v>
      </c>
      <c r="E117" s="300" t="s">
        <v>14</v>
      </c>
      <c r="F117" s="322">
        <v>1.9652777777777779E-2</v>
      </c>
      <c r="G117" s="322">
        <v>2.282407407407408E-2</v>
      </c>
      <c r="H117" s="302">
        <f t="shared" ref="H117:H148" si="37">IF(G117&lt;&gt;"",(G117+F117)/2,F117)</f>
        <v>2.1238425925925931E-2</v>
      </c>
      <c r="I117" s="303">
        <f t="shared" ref="I117:I148" si="38">$D$3-H117</f>
        <v>-5.787037037037826E-5</v>
      </c>
      <c r="J117" s="304"/>
      <c r="K117" s="305" t="str">
        <f t="shared" si="34"/>
        <v/>
      </c>
      <c r="L117" s="306" t="str">
        <f t="shared" si="32"/>
        <v/>
      </c>
      <c r="M117" s="306" t="str">
        <f t="shared" si="33"/>
        <v/>
      </c>
      <c r="N117" s="307"/>
      <c r="O117" s="307"/>
      <c r="P117" s="307"/>
      <c r="Q117" s="308"/>
      <c r="R117" s="309">
        <f t="shared" si="29"/>
        <v>1.9652777777777779E-2</v>
      </c>
      <c r="S117" s="318"/>
      <c r="T117" s="311">
        <v>39872</v>
      </c>
      <c r="U117" s="312"/>
      <c r="V117" s="313" t="str">
        <f t="shared" si="35"/>
        <v/>
      </c>
      <c r="W117" s="314" t="str">
        <f t="shared" si="36"/>
        <v/>
      </c>
    </row>
    <row r="118" spans="1:23" s="272" customFormat="1" ht="21" customHeight="1" x14ac:dyDescent="0.2">
      <c r="A118" s="336"/>
      <c r="B118" s="337"/>
      <c r="C118" s="315" t="s">
        <v>94</v>
      </c>
      <c r="D118" s="316" t="s">
        <v>165</v>
      </c>
      <c r="E118" s="317" t="s">
        <v>30</v>
      </c>
      <c r="F118" s="322">
        <v>1.4699074074074074E-2</v>
      </c>
      <c r="G118" s="301">
        <v>1.5833333333333338E-2</v>
      </c>
      <c r="H118" s="302">
        <f t="shared" si="37"/>
        <v>1.5266203703703705E-2</v>
      </c>
      <c r="I118" s="303">
        <f t="shared" si="38"/>
        <v>5.9143518518518477E-3</v>
      </c>
      <c r="J118" s="304"/>
      <c r="K118" s="305" t="str">
        <f t="shared" si="34"/>
        <v/>
      </c>
      <c r="L118" s="306" t="str">
        <f t="shared" si="32"/>
        <v/>
      </c>
      <c r="M118" s="306" t="str">
        <f t="shared" si="33"/>
        <v/>
      </c>
      <c r="N118" s="307"/>
      <c r="O118" s="307"/>
      <c r="P118" s="307"/>
      <c r="Q118" s="308"/>
      <c r="R118" s="309">
        <f t="shared" ref="R118:R149" si="39">IF(J118&lt;&gt;"",MIN(F118,K118),F118)</f>
        <v>1.4699074074074074E-2</v>
      </c>
      <c r="S118" s="318"/>
      <c r="T118" s="311">
        <v>39872</v>
      </c>
      <c r="U118" s="312"/>
      <c r="V118" s="313" t="str">
        <f t="shared" si="35"/>
        <v/>
      </c>
      <c r="W118" s="314" t="str">
        <f t="shared" si="36"/>
        <v/>
      </c>
    </row>
    <row r="119" spans="1:23" s="272" customFormat="1" ht="21" customHeight="1" x14ac:dyDescent="0.2">
      <c r="A119" s="336"/>
      <c r="B119" s="337"/>
      <c r="C119" s="315" t="s">
        <v>173</v>
      </c>
      <c r="D119" s="316" t="s">
        <v>445</v>
      </c>
      <c r="E119" s="317" t="s">
        <v>14</v>
      </c>
      <c r="F119" s="322">
        <v>1.4895833333333332E-2</v>
      </c>
      <c r="G119" s="301">
        <v>1.6481481481481479E-2</v>
      </c>
      <c r="H119" s="302">
        <f t="shared" si="37"/>
        <v>1.5688657407407405E-2</v>
      </c>
      <c r="I119" s="303">
        <f t="shared" si="38"/>
        <v>5.4918981481481485E-3</v>
      </c>
      <c r="J119" s="304"/>
      <c r="K119" s="305" t="str">
        <f t="shared" si="34"/>
        <v/>
      </c>
      <c r="L119" s="306" t="str">
        <f t="shared" si="32"/>
        <v/>
      </c>
      <c r="M119" s="306" t="str">
        <f t="shared" si="33"/>
        <v/>
      </c>
      <c r="N119" s="307"/>
      <c r="O119" s="307"/>
      <c r="P119" s="307"/>
      <c r="Q119" s="308"/>
      <c r="R119" s="309">
        <f t="shared" si="39"/>
        <v>1.4895833333333332E-2</v>
      </c>
      <c r="S119" s="318"/>
      <c r="T119" s="311">
        <v>39233</v>
      </c>
      <c r="U119" s="312"/>
      <c r="V119" s="313" t="str">
        <f t="shared" si="35"/>
        <v/>
      </c>
      <c r="W119" s="314" t="str">
        <f t="shared" si="36"/>
        <v/>
      </c>
    </row>
    <row r="120" spans="1:23" s="272" customFormat="1" ht="21" customHeight="1" x14ac:dyDescent="0.2">
      <c r="A120" s="336"/>
      <c r="B120" s="337"/>
      <c r="C120" s="315" t="s">
        <v>119</v>
      </c>
      <c r="D120" s="316" t="s">
        <v>120</v>
      </c>
      <c r="E120" s="317" t="s">
        <v>30</v>
      </c>
      <c r="F120" s="322">
        <v>1.6400462962962964E-2</v>
      </c>
      <c r="G120" s="301">
        <v>1.6400462962962964E-2</v>
      </c>
      <c r="H120" s="302">
        <f t="shared" si="37"/>
        <v>1.6400462962962964E-2</v>
      </c>
      <c r="I120" s="303">
        <f t="shared" si="38"/>
        <v>4.7800925925925893E-3</v>
      </c>
      <c r="J120" s="304"/>
      <c r="K120" s="305" t="str">
        <f t="shared" si="34"/>
        <v/>
      </c>
      <c r="L120" s="306" t="str">
        <f t="shared" si="32"/>
        <v/>
      </c>
      <c r="M120" s="306" t="str">
        <f t="shared" si="33"/>
        <v/>
      </c>
      <c r="N120" s="307"/>
      <c r="O120" s="307"/>
      <c r="P120" s="307"/>
      <c r="Q120" s="308"/>
      <c r="R120" s="309">
        <f t="shared" si="39"/>
        <v>1.6400462962962964E-2</v>
      </c>
      <c r="S120" s="318"/>
      <c r="T120" s="311">
        <v>39113</v>
      </c>
      <c r="U120" s="312"/>
      <c r="V120" s="313" t="str">
        <f t="shared" si="35"/>
        <v/>
      </c>
      <c r="W120" s="314" t="str">
        <f t="shared" si="36"/>
        <v/>
      </c>
    </row>
    <row r="121" spans="1:23" s="272" customFormat="1" ht="21" customHeight="1" x14ac:dyDescent="0.2">
      <c r="A121" s="336"/>
      <c r="B121" s="337"/>
      <c r="C121" s="315" t="s">
        <v>79</v>
      </c>
      <c r="D121" s="316" t="s">
        <v>210</v>
      </c>
      <c r="E121" s="317" t="s">
        <v>30</v>
      </c>
      <c r="F121" s="322">
        <v>1.2106481481481484E-2</v>
      </c>
      <c r="G121" s="301">
        <v>1.238425925925926E-2</v>
      </c>
      <c r="H121" s="302">
        <f t="shared" si="37"/>
        <v>1.2245370370370372E-2</v>
      </c>
      <c r="I121" s="303">
        <f t="shared" si="38"/>
        <v>8.9351851851851814E-3</v>
      </c>
      <c r="J121" s="304"/>
      <c r="K121" s="305" t="str">
        <f t="shared" si="34"/>
        <v/>
      </c>
      <c r="L121" s="306" t="str">
        <f t="shared" si="32"/>
        <v/>
      </c>
      <c r="M121" s="306" t="str">
        <f t="shared" si="33"/>
        <v/>
      </c>
      <c r="N121" s="307"/>
      <c r="O121" s="307"/>
      <c r="P121" s="307"/>
      <c r="Q121" s="308"/>
      <c r="R121" s="309">
        <f t="shared" si="39"/>
        <v>1.2106481481481484E-2</v>
      </c>
      <c r="S121" s="318"/>
      <c r="T121" s="311">
        <v>39355</v>
      </c>
      <c r="U121" s="312"/>
      <c r="V121" s="313" t="str">
        <f t="shared" si="35"/>
        <v/>
      </c>
      <c r="W121" s="314" t="str">
        <f t="shared" si="36"/>
        <v/>
      </c>
    </row>
    <row r="122" spans="1:23" s="272" customFormat="1" ht="21" customHeight="1" x14ac:dyDescent="0.2">
      <c r="A122" s="336"/>
      <c r="B122" s="337"/>
      <c r="C122" s="315" t="s">
        <v>134</v>
      </c>
      <c r="D122" s="316" t="s">
        <v>135</v>
      </c>
      <c r="E122" s="317" t="s">
        <v>30</v>
      </c>
      <c r="F122" s="322">
        <v>1.5706018518518518E-2</v>
      </c>
      <c r="G122" s="301">
        <v>1.5706018518518518E-2</v>
      </c>
      <c r="H122" s="302">
        <f t="shared" si="37"/>
        <v>1.5706018518518518E-2</v>
      </c>
      <c r="I122" s="303">
        <f t="shared" si="38"/>
        <v>5.4745370370370347E-3</v>
      </c>
      <c r="J122" s="304"/>
      <c r="K122" s="305" t="str">
        <f t="shared" si="34"/>
        <v/>
      </c>
      <c r="L122" s="306" t="str">
        <f t="shared" si="32"/>
        <v/>
      </c>
      <c r="M122" s="306" t="str">
        <f t="shared" si="33"/>
        <v/>
      </c>
      <c r="N122" s="307"/>
      <c r="O122" s="307"/>
      <c r="P122" s="307"/>
      <c r="Q122" s="308"/>
      <c r="R122" s="309">
        <f t="shared" si="39"/>
        <v>1.5706018518518518E-2</v>
      </c>
      <c r="S122" s="318"/>
      <c r="T122" s="323">
        <v>39294</v>
      </c>
      <c r="U122" s="312"/>
      <c r="V122" s="313" t="str">
        <f t="shared" si="35"/>
        <v/>
      </c>
      <c r="W122" s="314" t="str">
        <f t="shared" si="36"/>
        <v/>
      </c>
    </row>
    <row r="123" spans="1:23" s="272" customFormat="1" ht="21" customHeight="1" x14ac:dyDescent="0.2">
      <c r="A123" s="336"/>
      <c r="B123" s="337"/>
      <c r="C123" s="298" t="s">
        <v>18</v>
      </c>
      <c r="D123" s="299" t="s">
        <v>449</v>
      </c>
      <c r="E123" s="300" t="s">
        <v>14</v>
      </c>
      <c r="F123" s="322">
        <v>1.5844907407407405E-2</v>
      </c>
      <c r="G123" s="301">
        <v>1.5844907407407405E-2</v>
      </c>
      <c r="H123" s="302">
        <f t="shared" si="37"/>
        <v>1.5844907407407405E-2</v>
      </c>
      <c r="I123" s="303">
        <f t="shared" si="38"/>
        <v>5.3356481481481484E-3</v>
      </c>
      <c r="J123" s="304"/>
      <c r="K123" s="305" t="str">
        <f t="shared" si="34"/>
        <v/>
      </c>
      <c r="L123" s="306" t="str">
        <f t="shared" si="32"/>
        <v/>
      </c>
      <c r="M123" s="306" t="str">
        <f t="shared" si="33"/>
        <v/>
      </c>
      <c r="N123" s="307"/>
      <c r="O123" s="307"/>
      <c r="P123" s="307"/>
      <c r="Q123" s="308"/>
      <c r="R123" s="309">
        <f t="shared" si="39"/>
        <v>1.5844907407407405E-2</v>
      </c>
      <c r="S123" s="318"/>
      <c r="T123" s="311">
        <v>39994</v>
      </c>
      <c r="U123" s="312"/>
      <c r="V123" s="313" t="str">
        <f t="shared" si="35"/>
        <v/>
      </c>
      <c r="W123" s="314" t="str">
        <f t="shared" si="36"/>
        <v/>
      </c>
    </row>
    <row r="124" spans="1:23" s="272" customFormat="1" ht="21" customHeight="1" x14ac:dyDescent="0.2">
      <c r="A124" s="336"/>
      <c r="B124" s="337"/>
      <c r="C124" s="315" t="s">
        <v>201</v>
      </c>
      <c r="D124" s="316" t="s">
        <v>202</v>
      </c>
      <c r="E124" s="317" t="s">
        <v>30</v>
      </c>
      <c r="F124" s="324">
        <v>1.2719907407407411E-2</v>
      </c>
      <c r="G124" s="301">
        <v>1.4456018518518524E-2</v>
      </c>
      <c r="H124" s="302">
        <f t="shared" si="37"/>
        <v>1.3587962962962968E-2</v>
      </c>
      <c r="I124" s="303">
        <f t="shared" si="38"/>
        <v>7.5925925925925848E-3</v>
      </c>
      <c r="J124" s="304"/>
      <c r="K124" s="305" t="str">
        <f t="shared" si="34"/>
        <v/>
      </c>
      <c r="L124" s="306"/>
      <c r="M124" s="306"/>
      <c r="N124" s="307"/>
      <c r="O124" s="307"/>
      <c r="P124" s="321"/>
      <c r="Q124" s="308"/>
      <c r="R124" s="309">
        <f t="shared" si="39"/>
        <v>1.2719907407407411E-2</v>
      </c>
      <c r="S124" s="318"/>
      <c r="T124" s="311">
        <v>39721</v>
      </c>
      <c r="U124" s="312"/>
      <c r="V124" s="313" t="str">
        <f t="shared" si="35"/>
        <v/>
      </c>
      <c r="W124" s="314" t="str">
        <f t="shared" si="36"/>
        <v/>
      </c>
    </row>
    <row r="125" spans="1:23" s="272" customFormat="1" ht="21" customHeight="1" x14ac:dyDescent="0.2">
      <c r="A125" s="336"/>
      <c r="B125" s="337"/>
      <c r="C125" s="315" t="s">
        <v>422</v>
      </c>
      <c r="D125" s="316" t="s">
        <v>423</v>
      </c>
      <c r="E125" s="317" t="s">
        <v>30</v>
      </c>
      <c r="F125" s="322">
        <v>1.3530092592592587E-2</v>
      </c>
      <c r="G125" s="301">
        <v>1.3530092592592587E-2</v>
      </c>
      <c r="H125" s="302">
        <f t="shared" si="37"/>
        <v>1.3530092592592587E-2</v>
      </c>
      <c r="I125" s="303">
        <f t="shared" si="38"/>
        <v>7.6504629629629665E-3</v>
      </c>
      <c r="J125" s="304"/>
      <c r="K125" s="305" t="str">
        <f t="shared" si="34"/>
        <v/>
      </c>
      <c r="L125" s="306" t="str">
        <f t="shared" ref="L125:L133" si="40">IF(J125&lt;&gt;"",K125-H125,"")</f>
        <v/>
      </c>
      <c r="M125" s="306" t="str">
        <f t="shared" ref="M125:M133" si="41">IF(J125&lt;&gt;"",K125-F125,"")</f>
        <v/>
      </c>
      <c r="N125" s="307"/>
      <c r="O125" s="307"/>
      <c r="P125" s="307"/>
      <c r="Q125" s="308"/>
      <c r="R125" s="309">
        <f t="shared" si="39"/>
        <v>1.3530092592592587E-2</v>
      </c>
      <c r="S125" s="318"/>
      <c r="T125" s="311">
        <v>40025</v>
      </c>
      <c r="U125" s="312"/>
      <c r="V125" s="313" t="str">
        <f t="shared" si="35"/>
        <v/>
      </c>
      <c r="W125" s="314" t="str">
        <f t="shared" si="36"/>
        <v/>
      </c>
    </row>
    <row r="126" spans="1:23" s="272" customFormat="1" ht="21" customHeight="1" x14ac:dyDescent="0.2">
      <c r="A126" s="336"/>
      <c r="B126" s="337"/>
      <c r="C126" s="315" t="s">
        <v>155</v>
      </c>
      <c r="D126" s="316" t="s">
        <v>361</v>
      </c>
      <c r="E126" s="317" t="s">
        <v>30</v>
      </c>
      <c r="F126" s="324">
        <v>1.5856481481481478E-2</v>
      </c>
      <c r="G126" s="319">
        <v>1.5856481481481478E-2</v>
      </c>
      <c r="H126" s="302">
        <f t="shared" si="37"/>
        <v>1.5856481481481478E-2</v>
      </c>
      <c r="I126" s="303">
        <f t="shared" si="38"/>
        <v>5.3240740740740748E-3</v>
      </c>
      <c r="J126" s="304"/>
      <c r="K126" s="305" t="str">
        <f t="shared" si="34"/>
        <v/>
      </c>
      <c r="L126" s="306" t="str">
        <f t="shared" si="40"/>
        <v/>
      </c>
      <c r="M126" s="306" t="str">
        <f t="shared" si="41"/>
        <v/>
      </c>
      <c r="N126" s="307"/>
      <c r="O126" s="307"/>
      <c r="P126" s="307"/>
      <c r="Q126" s="308"/>
      <c r="R126" s="309">
        <f t="shared" si="39"/>
        <v>1.5856481481481478E-2</v>
      </c>
      <c r="S126" s="318"/>
      <c r="T126" s="311">
        <v>39994</v>
      </c>
      <c r="U126" s="312"/>
      <c r="V126" s="313" t="str">
        <f t="shared" si="35"/>
        <v/>
      </c>
      <c r="W126" s="314" t="str">
        <f t="shared" si="36"/>
        <v/>
      </c>
    </row>
    <row r="127" spans="1:23" s="272" customFormat="1" ht="21" customHeight="1" x14ac:dyDescent="0.2">
      <c r="A127" s="336"/>
      <c r="B127" s="337"/>
      <c r="C127" s="315" t="s">
        <v>155</v>
      </c>
      <c r="D127" s="316" t="s">
        <v>207</v>
      </c>
      <c r="E127" s="317" t="s">
        <v>30</v>
      </c>
      <c r="F127" s="322">
        <v>1.2326388888888895E-2</v>
      </c>
      <c r="G127" s="301">
        <v>1.2442129629629629E-2</v>
      </c>
      <c r="H127" s="302">
        <f t="shared" si="37"/>
        <v>1.2384259259259262E-2</v>
      </c>
      <c r="I127" s="303">
        <f t="shared" si="38"/>
        <v>8.7962962962962916E-3</v>
      </c>
      <c r="J127" s="304"/>
      <c r="K127" s="305" t="str">
        <f t="shared" si="34"/>
        <v/>
      </c>
      <c r="L127" s="306" t="str">
        <f t="shared" si="40"/>
        <v/>
      </c>
      <c r="M127" s="306" t="str">
        <f t="shared" si="41"/>
        <v/>
      </c>
      <c r="N127" s="307"/>
      <c r="O127" s="307"/>
      <c r="P127" s="307"/>
      <c r="Q127" s="308"/>
      <c r="R127" s="309">
        <f t="shared" si="39"/>
        <v>1.2326388888888895E-2</v>
      </c>
      <c r="S127" s="318"/>
      <c r="T127" s="311">
        <v>39386</v>
      </c>
      <c r="U127" s="312"/>
      <c r="V127" s="313" t="str">
        <f t="shared" si="35"/>
        <v/>
      </c>
      <c r="W127" s="314" t="str">
        <f t="shared" si="36"/>
        <v/>
      </c>
    </row>
    <row r="128" spans="1:23" s="272" customFormat="1" ht="21" customHeight="1" x14ac:dyDescent="0.2">
      <c r="A128" s="336"/>
      <c r="B128" s="337"/>
      <c r="C128" s="315" t="s">
        <v>128</v>
      </c>
      <c r="D128" s="316" t="s">
        <v>195</v>
      </c>
      <c r="E128" s="317" t="s">
        <v>30</v>
      </c>
      <c r="F128" s="322">
        <v>1.3877314814814811E-2</v>
      </c>
      <c r="G128" s="301">
        <v>1.3877314814814811E-2</v>
      </c>
      <c r="H128" s="302">
        <f t="shared" si="37"/>
        <v>1.3877314814814811E-2</v>
      </c>
      <c r="I128" s="303">
        <f t="shared" si="38"/>
        <v>7.3032407407407421E-3</v>
      </c>
      <c r="J128" s="304"/>
      <c r="K128" s="305" t="str">
        <f t="shared" si="34"/>
        <v/>
      </c>
      <c r="L128" s="306" t="str">
        <f t="shared" si="40"/>
        <v/>
      </c>
      <c r="M128" s="306" t="str">
        <f t="shared" si="41"/>
        <v/>
      </c>
      <c r="N128" s="307"/>
      <c r="O128" s="307"/>
      <c r="P128" s="307"/>
      <c r="Q128" s="308"/>
      <c r="R128" s="309">
        <f t="shared" si="39"/>
        <v>1.3877314814814811E-2</v>
      </c>
      <c r="S128" s="318"/>
      <c r="T128" s="311">
        <v>38990</v>
      </c>
      <c r="U128" s="312"/>
      <c r="V128" s="313" t="str">
        <f t="shared" si="35"/>
        <v/>
      </c>
      <c r="W128" s="314" t="str">
        <f t="shared" si="36"/>
        <v/>
      </c>
    </row>
    <row r="129" spans="1:23" s="272" customFormat="1" ht="21" customHeight="1" x14ac:dyDescent="0.2">
      <c r="A129" s="336"/>
      <c r="B129" s="337"/>
      <c r="C129" s="315" t="s">
        <v>155</v>
      </c>
      <c r="D129" s="316" t="s">
        <v>156</v>
      </c>
      <c r="E129" s="317" t="s">
        <v>30</v>
      </c>
      <c r="F129" s="324">
        <v>1.5196759259259264E-2</v>
      </c>
      <c r="G129" s="319">
        <v>1.5196759259259264E-2</v>
      </c>
      <c r="H129" s="302">
        <f t="shared" si="37"/>
        <v>1.5196759259259264E-2</v>
      </c>
      <c r="I129" s="303">
        <f t="shared" si="38"/>
        <v>5.9837962962962891E-3</v>
      </c>
      <c r="J129" s="304"/>
      <c r="K129" s="305" t="str">
        <f t="shared" si="34"/>
        <v/>
      </c>
      <c r="L129" s="306" t="str">
        <f t="shared" si="40"/>
        <v/>
      </c>
      <c r="M129" s="306" t="str">
        <f t="shared" si="41"/>
        <v/>
      </c>
      <c r="N129" s="307"/>
      <c r="O129" s="307"/>
      <c r="P129" s="307"/>
      <c r="Q129" s="308"/>
      <c r="R129" s="309">
        <f t="shared" si="39"/>
        <v>1.5196759259259264E-2</v>
      </c>
      <c r="S129" s="318"/>
      <c r="T129" s="311">
        <v>39113</v>
      </c>
      <c r="U129" s="312"/>
      <c r="V129" s="313" t="str">
        <f t="shared" si="35"/>
        <v/>
      </c>
      <c r="W129" s="314" t="str">
        <f t="shared" si="36"/>
        <v/>
      </c>
    </row>
    <row r="130" spans="1:23" s="272" customFormat="1" ht="21" customHeight="1" x14ac:dyDescent="0.2">
      <c r="A130" s="336"/>
      <c r="B130" s="337"/>
      <c r="C130" s="315" t="s">
        <v>42</v>
      </c>
      <c r="D130" s="316" t="s">
        <v>43</v>
      </c>
      <c r="E130" s="317" t="s">
        <v>14</v>
      </c>
      <c r="F130" s="322">
        <v>1.9398148148148147E-2</v>
      </c>
      <c r="G130" s="301">
        <v>1.9398148148148147E-2</v>
      </c>
      <c r="H130" s="302">
        <f t="shared" si="37"/>
        <v>1.9398148148148147E-2</v>
      </c>
      <c r="I130" s="303">
        <f t="shared" si="38"/>
        <v>1.7824074074074062E-3</v>
      </c>
      <c r="J130" s="304"/>
      <c r="K130" s="305" t="str">
        <f t="shared" si="34"/>
        <v/>
      </c>
      <c r="L130" s="306" t="str">
        <f t="shared" si="40"/>
        <v/>
      </c>
      <c r="M130" s="306" t="str">
        <f t="shared" si="41"/>
        <v/>
      </c>
      <c r="N130" s="307"/>
      <c r="O130" s="307"/>
      <c r="P130" s="307"/>
      <c r="Q130" s="308"/>
      <c r="R130" s="309">
        <f t="shared" si="39"/>
        <v>1.9398148148148147E-2</v>
      </c>
      <c r="S130" s="318"/>
      <c r="T130" s="311">
        <v>38533</v>
      </c>
      <c r="U130" s="312"/>
      <c r="V130" s="313" t="str">
        <f t="shared" si="35"/>
        <v/>
      </c>
      <c r="W130" s="314" t="str">
        <f t="shared" si="36"/>
        <v/>
      </c>
    </row>
    <row r="131" spans="1:23" s="272" customFormat="1" ht="21" customHeight="1" x14ac:dyDescent="0.2">
      <c r="A131" s="336"/>
      <c r="B131" s="337"/>
      <c r="C131" s="315" t="s">
        <v>199</v>
      </c>
      <c r="D131" s="316" t="s">
        <v>43</v>
      </c>
      <c r="E131" s="317" t="s">
        <v>30</v>
      </c>
      <c r="F131" s="322">
        <v>1.6096643518518517E-2</v>
      </c>
      <c r="G131" s="301">
        <v>1.621238425925926E-2</v>
      </c>
      <c r="H131" s="302">
        <f t="shared" si="37"/>
        <v>1.6154513888888888E-2</v>
      </c>
      <c r="I131" s="303">
        <f t="shared" si="38"/>
        <v>5.0260416666666648E-3</v>
      </c>
      <c r="J131" s="320"/>
      <c r="K131" s="305" t="str">
        <f t="shared" si="34"/>
        <v/>
      </c>
      <c r="L131" s="306" t="str">
        <f t="shared" si="40"/>
        <v/>
      </c>
      <c r="M131" s="306" t="str">
        <f t="shared" si="41"/>
        <v/>
      </c>
      <c r="N131" s="307"/>
      <c r="O131" s="307"/>
      <c r="P131" s="321"/>
      <c r="Q131" s="308"/>
      <c r="R131" s="309">
        <f t="shared" si="39"/>
        <v>1.6096643518518517E-2</v>
      </c>
      <c r="S131" s="318"/>
      <c r="T131" s="311">
        <v>40209</v>
      </c>
      <c r="U131" s="312"/>
      <c r="V131" s="313" t="str">
        <f t="shared" si="35"/>
        <v/>
      </c>
      <c r="W131" s="314" t="str">
        <f t="shared" si="36"/>
        <v/>
      </c>
    </row>
    <row r="132" spans="1:23" s="272" customFormat="1" ht="21" customHeight="1" x14ac:dyDescent="0.2">
      <c r="A132" s="336"/>
      <c r="B132" s="337"/>
      <c r="C132" s="315" t="s">
        <v>125</v>
      </c>
      <c r="D132" s="316" t="s">
        <v>185</v>
      </c>
      <c r="E132" s="317" t="s">
        <v>30</v>
      </c>
      <c r="F132" s="301">
        <v>1.3900462962962962E-2</v>
      </c>
      <c r="G132" s="301">
        <v>1.3900462962962962E-2</v>
      </c>
      <c r="H132" s="302">
        <f t="shared" si="37"/>
        <v>1.3900462962962962E-2</v>
      </c>
      <c r="I132" s="303">
        <f t="shared" si="38"/>
        <v>7.2800925925925915E-3</v>
      </c>
      <c r="J132" s="304"/>
      <c r="K132" s="305" t="str">
        <f t="shared" si="34"/>
        <v/>
      </c>
      <c r="L132" s="306" t="str">
        <f t="shared" si="40"/>
        <v/>
      </c>
      <c r="M132" s="306" t="str">
        <f t="shared" si="41"/>
        <v/>
      </c>
      <c r="N132" s="307"/>
      <c r="O132" s="307"/>
      <c r="P132" s="307"/>
      <c r="Q132" s="308"/>
      <c r="R132" s="309">
        <f t="shared" si="39"/>
        <v>1.3900462962962962E-2</v>
      </c>
      <c r="S132" s="318"/>
      <c r="T132" s="311">
        <v>39355</v>
      </c>
      <c r="U132" s="312"/>
      <c r="V132" s="313" t="str">
        <f t="shared" si="35"/>
        <v/>
      </c>
      <c r="W132" s="314" t="str">
        <f t="shared" si="36"/>
        <v/>
      </c>
    </row>
    <row r="133" spans="1:23" s="272" customFormat="1" ht="21" customHeight="1" x14ac:dyDescent="0.2">
      <c r="A133" s="336"/>
      <c r="B133" s="337"/>
      <c r="C133" s="298" t="s">
        <v>342</v>
      </c>
      <c r="D133" s="299" t="s">
        <v>315</v>
      </c>
      <c r="E133" s="300" t="s">
        <v>14</v>
      </c>
      <c r="F133" s="301">
        <v>1.6121238425925929E-2</v>
      </c>
      <c r="G133" s="301">
        <v>1.6121238425925929E-2</v>
      </c>
      <c r="H133" s="302">
        <f t="shared" si="37"/>
        <v>1.6121238425925929E-2</v>
      </c>
      <c r="I133" s="303">
        <f t="shared" si="38"/>
        <v>5.0593171296296237E-3</v>
      </c>
      <c r="J133" s="320"/>
      <c r="K133" s="305" t="str">
        <f t="shared" si="34"/>
        <v/>
      </c>
      <c r="L133" s="306" t="str">
        <f t="shared" si="40"/>
        <v/>
      </c>
      <c r="M133" s="306" t="str">
        <f t="shared" si="41"/>
        <v/>
      </c>
      <c r="N133" s="307"/>
      <c r="O133" s="307"/>
      <c r="P133" s="307"/>
      <c r="Q133" s="308"/>
      <c r="R133" s="309">
        <f t="shared" si="39"/>
        <v>1.6121238425925929E-2</v>
      </c>
      <c r="S133" s="318"/>
      <c r="T133" s="311">
        <v>40237</v>
      </c>
      <c r="U133" s="312"/>
      <c r="V133" s="313" t="str">
        <f t="shared" si="35"/>
        <v/>
      </c>
      <c r="W133" s="314" t="str">
        <f t="shared" si="36"/>
        <v/>
      </c>
    </row>
    <row r="134" spans="1:23" s="272" customFormat="1" ht="21" customHeight="1" x14ac:dyDescent="0.2">
      <c r="A134" s="336"/>
      <c r="B134" s="337"/>
      <c r="C134" s="315" t="s">
        <v>343</v>
      </c>
      <c r="D134" s="316" t="s">
        <v>315</v>
      </c>
      <c r="E134" s="317" t="s">
        <v>14</v>
      </c>
      <c r="F134" s="301">
        <v>1.5949074074074077E-2</v>
      </c>
      <c r="G134" s="301">
        <v>1.5949074074074077E-2</v>
      </c>
      <c r="H134" s="302">
        <f t="shared" si="37"/>
        <v>1.5949074074074077E-2</v>
      </c>
      <c r="I134" s="303">
        <f t="shared" si="38"/>
        <v>5.2314814814814758E-3</v>
      </c>
      <c r="J134" s="304"/>
      <c r="K134" s="305" t="str">
        <f t="shared" ref="K134:K165" si="42">IF(J134&lt;&gt;"",J134-I134,"")</f>
        <v/>
      </c>
      <c r="L134" s="306"/>
      <c r="M134" s="306"/>
      <c r="N134" s="307"/>
      <c r="O134" s="307"/>
      <c r="P134" s="307"/>
      <c r="Q134" s="308"/>
      <c r="R134" s="309">
        <f t="shared" si="39"/>
        <v>1.5949074074074077E-2</v>
      </c>
      <c r="S134" s="318"/>
      <c r="T134" s="311">
        <v>39752</v>
      </c>
      <c r="U134" s="312"/>
      <c r="V134" s="313" t="str">
        <f t="shared" ref="V134:V153" si="43">IF(OR(NOT(U134=""),NOT(K134="")),5,"")</f>
        <v/>
      </c>
      <c r="W134" s="314" t="str">
        <f t="shared" ref="W134:W143" si="44">IF(V134=5,C134&amp;" "&amp;D134,"")</f>
        <v/>
      </c>
    </row>
    <row r="135" spans="1:23" s="272" customFormat="1" ht="21" customHeight="1" x14ac:dyDescent="0.2">
      <c r="A135" s="336"/>
      <c r="B135" s="337"/>
      <c r="C135" s="298" t="s">
        <v>474</v>
      </c>
      <c r="D135" s="299" t="s">
        <v>472</v>
      </c>
      <c r="E135" s="300" t="s">
        <v>30</v>
      </c>
      <c r="F135" s="301">
        <v>1.4733796296296287E-2</v>
      </c>
      <c r="G135" s="301">
        <v>1.4733796296296287E-2</v>
      </c>
      <c r="H135" s="302">
        <f t="shared" si="37"/>
        <v>1.4733796296296287E-2</v>
      </c>
      <c r="I135" s="303">
        <f t="shared" si="38"/>
        <v>6.4467592592592667E-3</v>
      </c>
      <c r="J135" s="304"/>
      <c r="K135" s="305" t="str">
        <f t="shared" si="42"/>
        <v/>
      </c>
      <c r="L135" s="306"/>
      <c r="M135" s="306"/>
      <c r="N135" s="307"/>
      <c r="O135" s="307"/>
      <c r="P135" s="307"/>
      <c r="Q135" s="308"/>
      <c r="R135" s="309">
        <f t="shared" si="39"/>
        <v>1.4733796296296287E-2</v>
      </c>
      <c r="S135" s="318"/>
      <c r="T135" s="311">
        <v>40056</v>
      </c>
      <c r="U135" s="312"/>
      <c r="V135" s="313" t="str">
        <f t="shared" si="43"/>
        <v/>
      </c>
      <c r="W135" s="314" t="str">
        <f t="shared" si="44"/>
        <v/>
      </c>
    </row>
    <row r="136" spans="1:23" s="272" customFormat="1" ht="21" customHeight="1" x14ac:dyDescent="0.2">
      <c r="A136" s="336"/>
      <c r="B136" s="337"/>
      <c r="C136" s="298" t="s">
        <v>115</v>
      </c>
      <c r="D136" s="299" t="s">
        <v>303</v>
      </c>
      <c r="E136" s="300" t="s">
        <v>30</v>
      </c>
      <c r="F136" s="301">
        <v>1.4988425925925929E-2</v>
      </c>
      <c r="G136" s="301">
        <v>1.4803240740740745E-2</v>
      </c>
      <c r="H136" s="302">
        <f t="shared" si="37"/>
        <v>1.4895833333333337E-2</v>
      </c>
      <c r="I136" s="303">
        <f t="shared" si="38"/>
        <v>6.2847222222222159E-3</v>
      </c>
      <c r="J136" s="304"/>
      <c r="K136" s="305" t="str">
        <f t="shared" si="42"/>
        <v/>
      </c>
      <c r="L136" s="306" t="str">
        <f>IF(J136&lt;&gt;"",K136-H136,"")</f>
        <v/>
      </c>
      <c r="M136" s="306" t="str">
        <f>IF(J136&lt;&gt;"",K136-F136,"")</f>
        <v/>
      </c>
      <c r="N136" s="307"/>
      <c r="O136" s="307"/>
      <c r="P136" s="307"/>
      <c r="Q136" s="308"/>
      <c r="R136" s="309">
        <f t="shared" si="39"/>
        <v>1.4988425925925929E-2</v>
      </c>
      <c r="S136" s="318"/>
      <c r="T136" s="311">
        <v>40086</v>
      </c>
      <c r="U136" s="312"/>
      <c r="V136" s="313" t="str">
        <f t="shared" si="43"/>
        <v/>
      </c>
      <c r="W136" s="314" t="str">
        <f t="shared" si="44"/>
        <v/>
      </c>
    </row>
    <row r="137" spans="1:23" s="272" customFormat="1" ht="21" customHeight="1" x14ac:dyDescent="0.2">
      <c r="A137" s="336"/>
      <c r="B137" s="337"/>
      <c r="C137" s="315" t="s">
        <v>24</v>
      </c>
      <c r="D137" s="316" t="s">
        <v>25</v>
      </c>
      <c r="E137" s="300" t="s">
        <v>14</v>
      </c>
      <c r="F137" s="301">
        <v>2.0023148148148148E-2</v>
      </c>
      <c r="G137" s="301">
        <v>2.0023148148148148E-2</v>
      </c>
      <c r="H137" s="302">
        <f t="shared" si="37"/>
        <v>2.0023148148148148E-2</v>
      </c>
      <c r="I137" s="303">
        <f t="shared" si="38"/>
        <v>1.1574074074074056E-3</v>
      </c>
      <c r="J137" s="304"/>
      <c r="K137" s="305" t="str">
        <f t="shared" si="42"/>
        <v/>
      </c>
      <c r="L137" s="306" t="str">
        <f>IF(J137&lt;&gt;"",K137-H137,"")</f>
        <v/>
      </c>
      <c r="M137" s="306" t="str">
        <f>IF(J137&lt;&gt;"",K137-F137,"")</f>
        <v/>
      </c>
      <c r="N137" s="307"/>
      <c r="O137" s="307"/>
      <c r="P137" s="307"/>
      <c r="Q137" s="308"/>
      <c r="R137" s="309">
        <f t="shared" si="39"/>
        <v>2.0023148148148148E-2</v>
      </c>
      <c r="S137" s="318"/>
      <c r="T137" s="311">
        <v>39202</v>
      </c>
      <c r="U137" s="312"/>
      <c r="V137" s="313" t="str">
        <f t="shared" si="43"/>
        <v/>
      </c>
      <c r="W137" s="314" t="str">
        <f t="shared" si="44"/>
        <v/>
      </c>
    </row>
    <row r="138" spans="1:23" s="272" customFormat="1" ht="21" customHeight="1" x14ac:dyDescent="0.2">
      <c r="A138" s="336"/>
      <c r="B138" s="337"/>
      <c r="C138" s="315" t="s">
        <v>49</v>
      </c>
      <c r="D138" s="316" t="s">
        <v>294</v>
      </c>
      <c r="E138" s="317" t="s">
        <v>14</v>
      </c>
      <c r="F138" s="301">
        <v>1.7013888888888891E-2</v>
      </c>
      <c r="G138" s="301">
        <v>1.7013888888888891E-2</v>
      </c>
      <c r="H138" s="302">
        <f t="shared" si="37"/>
        <v>1.7013888888888891E-2</v>
      </c>
      <c r="I138" s="303">
        <f t="shared" si="38"/>
        <v>4.1666666666666623E-3</v>
      </c>
      <c r="J138" s="304"/>
      <c r="K138" s="305" t="str">
        <f t="shared" si="42"/>
        <v/>
      </c>
      <c r="L138" s="306" t="str">
        <f>IF(J138&lt;&gt;"",K138-H138,"")</f>
        <v/>
      </c>
      <c r="M138" s="306" t="str">
        <f>IF(J138&lt;&gt;"",K138-F138,"")</f>
        <v/>
      </c>
      <c r="N138" s="307"/>
      <c r="O138" s="307"/>
      <c r="P138" s="307"/>
      <c r="Q138" s="308"/>
      <c r="R138" s="309">
        <f t="shared" si="39"/>
        <v>1.7013888888888891E-2</v>
      </c>
      <c r="S138" s="318"/>
      <c r="T138" s="311">
        <v>39629</v>
      </c>
      <c r="U138" s="312"/>
      <c r="V138" s="313" t="str">
        <f t="shared" si="43"/>
        <v/>
      </c>
      <c r="W138" s="314" t="str">
        <f t="shared" si="44"/>
        <v/>
      </c>
    </row>
    <row r="139" spans="1:23" s="272" customFormat="1" ht="21" customHeight="1" x14ac:dyDescent="0.2">
      <c r="A139" s="336"/>
      <c r="B139" s="337"/>
      <c r="C139" s="298" t="s">
        <v>111</v>
      </c>
      <c r="D139" s="299" t="s">
        <v>313</v>
      </c>
      <c r="E139" s="300" t="s">
        <v>30</v>
      </c>
      <c r="F139" s="301">
        <v>1.9432870370370371E-2</v>
      </c>
      <c r="G139" s="301">
        <v>1.9432870370370371E-2</v>
      </c>
      <c r="H139" s="302">
        <f t="shared" si="37"/>
        <v>1.9432870370370371E-2</v>
      </c>
      <c r="I139" s="303">
        <f t="shared" si="38"/>
        <v>1.747685185185182E-3</v>
      </c>
      <c r="J139" s="304"/>
      <c r="K139" s="305" t="str">
        <f t="shared" si="42"/>
        <v/>
      </c>
      <c r="L139" s="306"/>
      <c r="M139" s="306"/>
      <c r="N139" s="307"/>
      <c r="O139" s="307"/>
      <c r="P139" s="307"/>
      <c r="Q139" s="308"/>
      <c r="R139" s="309">
        <f t="shared" si="39"/>
        <v>1.9432870370370371E-2</v>
      </c>
      <c r="S139" s="310"/>
      <c r="T139" s="311">
        <v>39691</v>
      </c>
      <c r="U139" s="312"/>
      <c r="V139" s="313" t="str">
        <f t="shared" si="43"/>
        <v/>
      </c>
      <c r="W139" s="314" t="str">
        <f t="shared" si="44"/>
        <v/>
      </c>
    </row>
    <row r="140" spans="1:23" s="272" customFormat="1" ht="21" customHeight="1" x14ac:dyDescent="0.2">
      <c r="A140" s="336"/>
      <c r="B140" s="337"/>
      <c r="C140" s="315" t="s">
        <v>68</v>
      </c>
      <c r="D140" s="316" t="s">
        <v>69</v>
      </c>
      <c r="E140" s="317" t="s">
        <v>14</v>
      </c>
      <c r="F140" s="301">
        <v>1.8055555555555557E-2</v>
      </c>
      <c r="G140" s="301">
        <v>1.8055555555555557E-2</v>
      </c>
      <c r="H140" s="302">
        <f t="shared" si="37"/>
        <v>1.8055555555555557E-2</v>
      </c>
      <c r="I140" s="303">
        <f t="shared" si="38"/>
        <v>3.1249999999999958E-3</v>
      </c>
      <c r="J140" s="304"/>
      <c r="K140" s="305" t="str">
        <f t="shared" si="42"/>
        <v/>
      </c>
      <c r="L140" s="306" t="str">
        <f t="shared" ref="L140:L153" si="45">IF(J140&lt;&gt;"",K140-H140,"")</f>
        <v/>
      </c>
      <c r="M140" s="306" t="str">
        <f t="shared" ref="M140:M153" si="46">IF(J140&lt;&gt;"",K140-F140,"")</f>
        <v/>
      </c>
      <c r="N140" s="307"/>
      <c r="O140" s="307"/>
      <c r="P140" s="307"/>
      <c r="Q140" s="308"/>
      <c r="R140" s="309">
        <f t="shared" si="39"/>
        <v>1.8055555555555557E-2</v>
      </c>
      <c r="S140" s="318"/>
      <c r="T140" s="311">
        <v>38960</v>
      </c>
      <c r="U140" s="312"/>
      <c r="V140" s="313" t="str">
        <f t="shared" si="43"/>
        <v/>
      </c>
      <c r="W140" s="314" t="str">
        <f t="shared" si="44"/>
        <v/>
      </c>
    </row>
    <row r="141" spans="1:23" s="272" customFormat="1" ht="21" customHeight="1" x14ac:dyDescent="0.2">
      <c r="A141" s="336"/>
      <c r="B141" s="337"/>
      <c r="C141" s="315" t="s">
        <v>451</v>
      </c>
      <c r="D141" s="316" t="s">
        <v>452</v>
      </c>
      <c r="E141" s="317" t="s">
        <v>30</v>
      </c>
      <c r="F141" s="319">
        <v>1.486111111111111E-2</v>
      </c>
      <c r="G141" s="319">
        <v>1.486111111111111E-2</v>
      </c>
      <c r="H141" s="302">
        <f t="shared" si="37"/>
        <v>1.486111111111111E-2</v>
      </c>
      <c r="I141" s="303">
        <f t="shared" si="38"/>
        <v>6.3194444444444435E-3</v>
      </c>
      <c r="J141" s="304"/>
      <c r="K141" s="305" t="str">
        <f t="shared" si="42"/>
        <v/>
      </c>
      <c r="L141" s="306" t="str">
        <f t="shared" si="45"/>
        <v/>
      </c>
      <c r="M141" s="306" t="str">
        <f t="shared" si="46"/>
        <v/>
      </c>
      <c r="N141" s="307"/>
      <c r="O141" s="307"/>
      <c r="P141" s="307"/>
      <c r="Q141" s="308"/>
      <c r="R141" s="309">
        <f t="shared" si="39"/>
        <v>1.486111111111111E-2</v>
      </c>
      <c r="S141" s="318"/>
      <c r="T141" s="311">
        <v>39994</v>
      </c>
      <c r="U141" s="312"/>
      <c r="V141" s="313" t="str">
        <f t="shared" si="43"/>
        <v/>
      </c>
      <c r="W141" s="314" t="str">
        <f t="shared" si="44"/>
        <v/>
      </c>
    </row>
    <row r="142" spans="1:23" s="272" customFormat="1" ht="21" customHeight="1" x14ac:dyDescent="0.2">
      <c r="A142" s="336"/>
      <c r="B142" s="337"/>
      <c r="C142" s="315" t="s">
        <v>100</v>
      </c>
      <c r="D142" s="316" t="s">
        <v>101</v>
      </c>
      <c r="E142" s="317" t="s">
        <v>14</v>
      </c>
      <c r="F142" s="301">
        <v>1.7152777777777781E-2</v>
      </c>
      <c r="G142" s="301">
        <v>1.7152777777777781E-2</v>
      </c>
      <c r="H142" s="302">
        <f t="shared" si="37"/>
        <v>1.7152777777777781E-2</v>
      </c>
      <c r="I142" s="303">
        <f t="shared" si="38"/>
        <v>4.0277777777777725E-3</v>
      </c>
      <c r="J142" s="304"/>
      <c r="K142" s="305" t="str">
        <f t="shared" si="42"/>
        <v/>
      </c>
      <c r="L142" s="306" t="str">
        <f t="shared" si="45"/>
        <v/>
      </c>
      <c r="M142" s="306" t="str">
        <f t="shared" si="46"/>
        <v/>
      </c>
      <c r="N142" s="307"/>
      <c r="O142" s="307"/>
      <c r="P142" s="307"/>
      <c r="Q142" s="308"/>
      <c r="R142" s="309">
        <f t="shared" si="39"/>
        <v>1.7152777777777781E-2</v>
      </c>
      <c r="S142" s="318"/>
      <c r="T142" s="311">
        <v>39141</v>
      </c>
      <c r="U142" s="312"/>
      <c r="V142" s="313" t="str">
        <f t="shared" si="43"/>
        <v/>
      </c>
      <c r="W142" s="314" t="str">
        <f t="shared" si="44"/>
        <v/>
      </c>
    </row>
    <row r="143" spans="1:23" s="272" customFormat="1" ht="21" customHeight="1" x14ac:dyDescent="0.2">
      <c r="A143" s="336"/>
      <c r="B143" s="337"/>
      <c r="C143" s="315" t="s">
        <v>36</v>
      </c>
      <c r="D143" s="316" t="s">
        <v>37</v>
      </c>
      <c r="E143" s="317" t="s">
        <v>14</v>
      </c>
      <c r="F143" s="301">
        <v>1.8275462962962959E-2</v>
      </c>
      <c r="G143" s="301">
        <v>1.8275462962962959E-2</v>
      </c>
      <c r="H143" s="302">
        <f t="shared" si="37"/>
        <v>1.8275462962962959E-2</v>
      </c>
      <c r="I143" s="303">
        <f t="shared" si="38"/>
        <v>2.9050925925925945E-3</v>
      </c>
      <c r="J143" s="304"/>
      <c r="K143" s="305" t="str">
        <f t="shared" si="42"/>
        <v/>
      </c>
      <c r="L143" s="306" t="str">
        <f t="shared" si="45"/>
        <v/>
      </c>
      <c r="M143" s="306" t="str">
        <f t="shared" si="46"/>
        <v/>
      </c>
      <c r="N143" s="307"/>
      <c r="O143" s="307"/>
      <c r="P143" s="307"/>
      <c r="Q143" s="308"/>
      <c r="R143" s="309">
        <f t="shared" si="39"/>
        <v>1.8275462962962959E-2</v>
      </c>
      <c r="S143" s="318"/>
      <c r="T143" s="311">
        <v>40025</v>
      </c>
      <c r="U143" s="312"/>
      <c r="V143" s="313" t="str">
        <f t="shared" si="43"/>
        <v/>
      </c>
      <c r="W143" s="314" t="str">
        <f t="shared" si="44"/>
        <v/>
      </c>
    </row>
    <row r="144" spans="1:23" s="272" customFormat="1" ht="21" customHeight="1" x14ac:dyDescent="0.2">
      <c r="A144" s="336"/>
      <c r="B144" s="337"/>
      <c r="C144" s="315" t="s">
        <v>169</v>
      </c>
      <c r="D144" s="316" t="s">
        <v>170</v>
      </c>
      <c r="E144" s="317" t="s">
        <v>30</v>
      </c>
      <c r="F144" s="301">
        <v>1.4895833333333337E-2</v>
      </c>
      <c r="G144" s="301">
        <v>1.5011574074074078E-2</v>
      </c>
      <c r="H144" s="302">
        <f t="shared" si="37"/>
        <v>1.4953703703703709E-2</v>
      </c>
      <c r="I144" s="303">
        <f t="shared" si="38"/>
        <v>6.2268518518518445E-3</v>
      </c>
      <c r="J144" s="304"/>
      <c r="K144" s="305" t="str">
        <f t="shared" si="42"/>
        <v/>
      </c>
      <c r="L144" s="306" t="str">
        <f t="shared" si="45"/>
        <v/>
      </c>
      <c r="M144" s="306" t="str">
        <f t="shared" si="46"/>
        <v/>
      </c>
      <c r="N144" s="307"/>
      <c r="O144" s="307"/>
      <c r="P144" s="307"/>
      <c r="Q144" s="308"/>
      <c r="R144" s="309">
        <f t="shared" si="39"/>
        <v>1.4895833333333337E-2</v>
      </c>
      <c r="S144" s="318"/>
      <c r="T144" s="311">
        <v>39568</v>
      </c>
      <c r="U144" s="312"/>
      <c r="V144" s="313" t="str">
        <f t="shared" si="43"/>
        <v/>
      </c>
      <c r="W144" s="314"/>
    </row>
    <row r="145" spans="1:23" s="272" customFormat="1" ht="21" customHeight="1" x14ac:dyDescent="0.2">
      <c r="A145" s="336"/>
      <c r="B145" s="337"/>
      <c r="C145" s="315" t="s">
        <v>155</v>
      </c>
      <c r="D145" s="316" t="s">
        <v>216</v>
      </c>
      <c r="E145" s="317" t="s">
        <v>30</v>
      </c>
      <c r="F145" s="301">
        <v>1.5810185185185184E-2</v>
      </c>
      <c r="G145" s="301">
        <v>1.8049768518518514E-2</v>
      </c>
      <c r="H145" s="302">
        <f t="shared" si="37"/>
        <v>1.6929976851851849E-2</v>
      </c>
      <c r="I145" s="303">
        <f t="shared" si="38"/>
        <v>4.2505787037037043E-3</v>
      </c>
      <c r="J145" s="304"/>
      <c r="K145" s="305" t="str">
        <f t="shared" si="42"/>
        <v/>
      </c>
      <c r="L145" s="306" t="str">
        <f t="shared" si="45"/>
        <v/>
      </c>
      <c r="M145" s="306" t="str">
        <f t="shared" si="46"/>
        <v/>
      </c>
      <c r="N145" s="307"/>
      <c r="O145" s="307"/>
      <c r="P145" s="307"/>
      <c r="Q145" s="308"/>
      <c r="R145" s="309">
        <f t="shared" si="39"/>
        <v>1.5810185185185184E-2</v>
      </c>
      <c r="S145" s="318"/>
      <c r="T145" s="311">
        <v>39994</v>
      </c>
      <c r="U145" s="312"/>
      <c r="V145" s="313" t="str">
        <f t="shared" si="43"/>
        <v/>
      </c>
      <c r="W145" s="314" t="str">
        <f t="shared" ref="W145:W154" si="47">IF(V145=5,C145&amp;" "&amp;D145,"")</f>
        <v/>
      </c>
    </row>
    <row r="146" spans="1:23" s="272" customFormat="1" ht="21" customHeight="1" x14ac:dyDescent="0.2">
      <c r="A146" s="336"/>
      <c r="B146" s="337"/>
      <c r="C146" s="315" t="s">
        <v>82</v>
      </c>
      <c r="D146" s="316" t="s">
        <v>83</v>
      </c>
      <c r="E146" s="317" t="s">
        <v>14</v>
      </c>
      <c r="F146" s="301">
        <v>1.7557870370370373E-2</v>
      </c>
      <c r="G146" s="301">
        <v>1.7557870370370373E-2</v>
      </c>
      <c r="H146" s="302">
        <f t="shared" si="37"/>
        <v>1.7557870370370373E-2</v>
      </c>
      <c r="I146" s="303">
        <f t="shared" si="38"/>
        <v>3.6226851851851802E-3</v>
      </c>
      <c r="J146" s="304"/>
      <c r="K146" s="305" t="str">
        <f t="shared" si="42"/>
        <v/>
      </c>
      <c r="L146" s="306" t="str">
        <f t="shared" si="45"/>
        <v/>
      </c>
      <c r="M146" s="306" t="str">
        <f t="shared" si="46"/>
        <v/>
      </c>
      <c r="N146" s="307"/>
      <c r="O146" s="307"/>
      <c r="P146" s="307"/>
      <c r="Q146" s="308"/>
      <c r="R146" s="309">
        <f t="shared" si="39"/>
        <v>1.7557870370370373E-2</v>
      </c>
      <c r="S146" s="318"/>
      <c r="T146" s="311">
        <v>38748</v>
      </c>
      <c r="U146" s="312"/>
      <c r="V146" s="313" t="str">
        <f t="shared" si="43"/>
        <v/>
      </c>
      <c r="W146" s="314" t="str">
        <f t="shared" si="47"/>
        <v/>
      </c>
    </row>
    <row r="147" spans="1:23" s="272" customFormat="1" ht="21" customHeight="1" x14ac:dyDescent="0.2">
      <c r="A147" s="336">
        <v>255</v>
      </c>
      <c r="B147" s="337"/>
      <c r="C147" s="298" t="s">
        <v>90</v>
      </c>
      <c r="D147" s="299" t="s">
        <v>362</v>
      </c>
      <c r="E147" s="300" t="s">
        <v>30</v>
      </c>
      <c r="F147" s="301">
        <v>1.5046296296296297E-2</v>
      </c>
      <c r="G147" s="301">
        <v>1.5046296296296297E-2</v>
      </c>
      <c r="H147" s="302">
        <f t="shared" si="37"/>
        <v>1.5046296296296297E-2</v>
      </c>
      <c r="I147" s="303">
        <f t="shared" si="38"/>
        <v>6.134259259259256E-3</v>
      </c>
      <c r="J147" s="320"/>
      <c r="K147" s="305" t="str">
        <f t="shared" si="42"/>
        <v/>
      </c>
      <c r="L147" s="306" t="str">
        <f t="shared" si="45"/>
        <v/>
      </c>
      <c r="M147" s="306" t="str">
        <f t="shared" si="46"/>
        <v/>
      </c>
      <c r="N147" s="307"/>
      <c r="O147" s="307"/>
      <c r="P147" s="307"/>
      <c r="Q147" s="308"/>
      <c r="R147" s="309">
        <f t="shared" si="39"/>
        <v>1.5046296296296297E-2</v>
      </c>
      <c r="S147" s="318"/>
      <c r="T147" s="311">
        <v>40237</v>
      </c>
      <c r="U147" s="312"/>
      <c r="V147" s="313" t="str">
        <f t="shared" si="43"/>
        <v/>
      </c>
      <c r="W147" s="314" t="str">
        <f t="shared" si="47"/>
        <v/>
      </c>
    </row>
    <row r="148" spans="1:23" s="272" customFormat="1" ht="21" customHeight="1" x14ac:dyDescent="0.2">
      <c r="A148" s="336"/>
      <c r="B148" s="337"/>
      <c r="C148" s="315" t="s">
        <v>351</v>
      </c>
      <c r="D148" s="316" t="s">
        <v>458</v>
      </c>
      <c r="E148" s="317" t="s">
        <v>30</v>
      </c>
      <c r="F148" s="301">
        <v>1.4983362268518506E-2</v>
      </c>
      <c r="G148" s="301">
        <v>1.4983362268518506E-2</v>
      </c>
      <c r="H148" s="302">
        <f t="shared" si="37"/>
        <v>1.4983362268518506E-2</v>
      </c>
      <c r="I148" s="303">
        <f t="shared" si="38"/>
        <v>6.1971932870370471E-3</v>
      </c>
      <c r="J148" s="304"/>
      <c r="K148" s="305" t="str">
        <f t="shared" si="42"/>
        <v/>
      </c>
      <c r="L148" s="306" t="str">
        <f t="shared" si="45"/>
        <v/>
      </c>
      <c r="M148" s="306" t="str">
        <f t="shared" si="46"/>
        <v/>
      </c>
      <c r="N148" s="307"/>
      <c r="O148" s="307"/>
      <c r="P148" s="307"/>
      <c r="Q148" s="308"/>
      <c r="R148" s="309">
        <f t="shared" si="39"/>
        <v>1.4983362268518506E-2</v>
      </c>
      <c r="S148" s="318"/>
      <c r="T148" s="311">
        <v>40025</v>
      </c>
      <c r="U148" s="312"/>
      <c r="V148" s="313" t="str">
        <f t="shared" si="43"/>
        <v/>
      </c>
      <c r="W148" s="314" t="str">
        <f t="shared" si="47"/>
        <v/>
      </c>
    </row>
    <row r="149" spans="1:23" s="272" customFormat="1" ht="21" customHeight="1" x14ac:dyDescent="0.2">
      <c r="A149" s="336"/>
      <c r="B149" s="337"/>
      <c r="C149" s="315" t="s">
        <v>182</v>
      </c>
      <c r="D149" s="316" t="s">
        <v>295</v>
      </c>
      <c r="E149" s="317" t="s">
        <v>30</v>
      </c>
      <c r="F149" s="301">
        <v>1.6527777777777773E-2</v>
      </c>
      <c r="G149" s="301">
        <v>1.6527777777777773E-2</v>
      </c>
      <c r="H149" s="302">
        <f t="shared" ref="H149:H178" si="48">IF(G149&lt;&gt;"",(G149+F149)/2,F149)</f>
        <v>1.6527777777777773E-2</v>
      </c>
      <c r="I149" s="303">
        <f t="shared" ref="I149:I178" si="49">$D$3-H149</f>
        <v>4.65277777777778E-3</v>
      </c>
      <c r="J149" s="304"/>
      <c r="K149" s="305" t="str">
        <f t="shared" si="42"/>
        <v/>
      </c>
      <c r="L149" s="306" t="str">
        <f t="shared" si="45"/>
        <v/>
      </c>
      <c r="M149" s="306" t="str">
        <f t="shared" si="46"/>
        <v/>
      </c>
      <c r="N149" s="307"/>
      <c r="O149" s="307"/>
      <c r="P149" s="307"/>
      <c r="Q149" s="308"/>
      <c r="R149" s="309">
        <f t="shared" si="39"/>
        <v>1.6527777777777773E-2</v>
      </c>
      <c r="S149" s="318"/>
      <c r="T149" s="311">
        <v>39629</v>
      </c>
      <c r="U149" s="312"/>
      <c r="V149" s="313" t="str">
        <f t="shared" si="43"/>
        <v/>
      </c>
      <c r="W149" s="314" t="str">
        <f t="shared" si="47"/>
        <v/>
      </c>
    </row>
    <row r="150" spans="1:23" s="272" customFormat="1" ht="21" customHeight="1" x14ac:dyDescent="0.2">
      <c r="A150" s="336"/>
      <c r="B150" s="337"/>
      <c r="C150" s="298" t="s">
        <v>153</v>
      </c>
      <c r="D150" s="299" t="s">
        <v>154</v>
      </c>
      <c r="E150" s="328" t="s">
        <v>14</v>
      </c>
      <c r="F150" s="301">
        <v>1.5208333333333339E-2</v>
      </c>
      <c r="G150" s="301">
        <v>1.5509259259259257E-2</v>
      </c>
      <c r="H150" s="302">
        <f t="shared" si="48"/>
        <v>1.5358796296296297E-2</v>
      </c>
      <c r="I150" s="303">
        <f t="shared" si="49"/>
        <v>5.8217592592592557E-3</v>
      </c>
      <c r="J150" s="304"/>
      <c r="K150" s="305" t="str">
        <f t="shared" si="42"/>
        <v/>
      </c>
      <c r="L150" s="306" t="str">
        <f t="shared" si="45"/>
        <v/>
      </c>
      <c r="M150" s="306" t="str">
        <f t="shared" si="46"/>
        <v/>
      </c>
      <c r="N150" s="307"/>
      <c r="O150" s="307"/>
      <c r="P150" s="307"/>
      <c r="Q150" s="308"/>
      <c r="R150" s="309">
        <f t="shared" ref="R150:R155" si="50">IF(J150&lt;&gt;"",MIN(F150,K150),F150)</f>
        <v>1.5208333333333339E-2</v>
      </c>
      <c r="S150" s="318"/>
      <c r="T150" s="311">
        <v>39872</v>
      </c>
      <c r="U150" s="312"/>
      <c r="V150" s="313" t="str">
        <f t="shared" si="43"/>
        <v/>
      </c>
      <c r="W150" s="314" t="str">
        <f t="shared" si="47"/>
        <v/>
      </c>
    </row>
    <row r="151" spans="1:23" s="272" customFormat="1" ht="21" customHeight="1" x14ac:dyDescent="0.2">
      <c r="A151" s="336"/>
      <c r="B151" s="337"/>
      <c r="C151" s="315" t="s">
        <v>94</v>
      </c>
      <c r="D151" s="316" t="s">
        <v>186</v>
      </c>
      <c r="E151" s="317" t="s">
        <v>30</v>
      </c>
      <c r="F151" s="301">
        <v>1.4398148148148148E-2</v>
      </c>
      <c r="G151" s="301">
        <v>1.4965277777777779E-2</v>
      </c>
      <c r="H151" s="302">
        <f t="shared" si="48"/>
        <v>1.4681712962962962E-2</v>
      </c>
      <c r="I151" s="303">
        <f t="shared" si="49"/>
        <v>6.4988425925925908E-3</v>
      </c>
      <c r="J151" s="304"/>
      <c r="K151" s="305" t="str">
        <f t="shared" si="42"/>
        <v/>
      </c>
      <c r="L151" s="306" t="str">
        <f t="shared" si="45"/>
        <v/>
      </c>
      <c r="M151" s="306" t="str">
        <f t="shared" si="46"/>
        <v/>
      </c>
      <c r="N151" s="307"/>
      <c r="O151" s="307"/>
      <c r="P151" s="307"/>
      <c r="Q151" s="308"/>
      <c r="R151" s="309">
        <f t="shared" si="50"/>
        <v>1.4398148148148148E-2</v>
      </c>
      <c r="S151" s="318"/>
      <c r="T151" s="311">
        <v>39294</v>
      </c>
      <c r="U151" s="312"/>
      <c r="V151" s="313" t="str">
        <f t="shared" si="43"/>
        <v/>
      </c>
      <c r="W151" s="314" t="str">
        <f t="shared" si="47"/>
        <v/>
      </c>
    </row>
    <row r="152" spans="1:23" s="272" customFormat="1" ht="21" customHeight="1" x14ac:dyDescent="0.2">
      <c r="A152" s="336"/>
      <c r="B152" s="337"/>
      <c r="C152" s="298" t="s">
        <v>15</v>
      </c>
      <c r="D152" s="299" t="s">
        <v>35</v>
      </c>
      <c r="E152" s="317" t="s">
        <v>14</v>
      </c>
      <c r="F152" s="322">
        <v>1.9710648148148147E-2</v>
      </c>
      <c r="G152" s="301">
        <v>1.9710648148148147E-2</v>
      </c>
      <c r="H152" s="302">
        <f t="shared" si="48"/>
        <v>1.9710648148148147E-2</v>
      </c>
      <c r="I152" s="303">
        <f t="shared" si="49"/>
        <v>1.4699074074074059E-3</v>
      </c>
      <c r="J152" s="304"/>
      <c r="K152" s="305" t="str">
        <f t="shared" si="42"/>
        <v/>
      </c>
      <c r="L152" s="306" t="str">
        <f t="shared" si="45"/>
        <v/>
      </c>
      <c r="M152" s="306" t="str">
        <f t="shared" si="46"/>
        <v/>
      </c>
      <c r="N152" s="307"/>
      <c r="O152" s="307"/>
      <c r="P152" s="307"/>
      <c r="Q152" s="308"/>
      <c r="R152" s="309">
        <f t="shared" si="50"/>
        <v>1.9710648148148147E-2</v>
      </c>
      <c r="S152" s="318"/>
      <c r="T152" s="311">
        <v>39172</v>
      </c>
      <c r="U152" s="312"/>
      <c r="V152" s="313" t="str">
        <f t="shared" si="43"/>
        <v/>
      </c>
      <c r="W152" s="314" t="str">
        <f t="shared" si="47"/>
        <v/>
      </c>
    </row>
    <row r="153" spans="1:23" s="272" customFormat="1" ht="21" customHeight="1" x14ac:dyDescent="0.2">
      <c r="A153" s="336"/>
      <c r="B153" s="337"/>
      <c r="C153" s="315" t="s">
        <v>130</v>
      </c>
      <c r="D153" s="316" t="s">
        <v>211</v>
      </c>
      <c r="E153" s="317" t="s">
        <v>30</v>
      </c>
      <c r="F153" s="322">
        <v>1.1979166666666666E-2</v>
      </c>
      <c r="G153" s="301">
        <v>1.2745044849537038E-2</v>
      </c>
      <c r="H153" s="302">
        <f t="shared" si="48"/>
        <v>1.2362105758101852E-2</v>
      </c>
      <c r="I153" s="303">
        <f t="shared" si="49"/>
        <v>8.8184497974537011E-3</v>
      </c>
      <c r="J153" s="304"/>
      <c r="K153" s="305" t="str">
        <f t="shared" si="42"/>
        <v/>
      </c>
      <c r="L153" s="306" t="str">
        <f t="shared" si="45"/>
        <v/>
      </c>
      <c r="M153" s="306" t="str">
        <f t="shared" si="46"/>
        <v/>
      </c>
      <c r="N153" s="307"/>
      <c r="O153" s="307"/>
      <c r="P153" s="321"/>
      <c r="Q153" s="308"/>
      <c r="R153" s="309">
        <f t="shared" si="50"/>
        <v>1.1979166666666666E-2</v>
      </c>
      <c r="S153" s="318"/>
      <c r="T153" s="311">
        <v>40117</v>
      </c>
      <c r="U153" s="312"/>
      <c r="V153" s="313" t="str">
        <f t="shared" si="43"/>
        <v/>
      </c>
      <c r="W153" s="314" t="str">
        <f t="shared" si="47"/>
        <v/>
      </c>
    </row>
    <row r="154" spans="1:23" s="272" customFormat="1" ht="21" customHeight="1" x14ac:dyDescent="0.2">
      <c r="A154" s="336"/>
      <c r="B154" s="337"/>
      <c r="C154" s="298" t="s">
        <v>18</v>
      </c>
      <c r="D154" s="299" t="s">
        <v>493</v>
      </c>
      <c r="E154" s="300" t="s">
        <v>14</v>
      </c>
      <c r="F154" s="322">
        <v>2.0011574074074074E-2</v>
      </c>
      <c r="G154" s="301">
        <v>2.0011574074074074E-2</v>
      </c>
      <c r="H154" s="302">
        <f t="shared" si="48"/>
        <v>2.0011574074074074E-2</v>
      </c>
      <c r="I154" s="303">
        <f t="shared" si="49"/>
        <v>1.1689814814814792E-3</v>
      </c>
      <c r="J154" s="320"/>
      <c r="K154" s="305" t="str">
        <f t="shared" si="42"/>
        <v/>
      </c>
      <c r="L154" s="306"/>
      <c r="M154" s="306"/>
      <c r="N154" s="307"/>
      <c r="O154" s="307"/>
      <c r="P154" s="307"/>
      <c r="Q154" s="308"/>
      <c r="R154" s="309">
        <f t="shared" si="50"/>
        <v>2.0011574074074074E-2</v>
      </c>
      <c r="S154" s="318"/>
      <c r="T154" s="311">
        <v>40209</v>
      </c>
      <c r="U154" s="312"/>
      <c r="V154" s="313"/>
      <c r="W154" s="314" t="str">
        <f t="shared" si="47"/>
        <v/>
      </c>
    </row>
    <row r="155" spans="1:23" s="272" customFormat="1" ht="21" customHeight="1" x14ac:dyDescent="0.2">
      <c r="A155" s="336"/>
      <c r="B155" s="337"/>
      <c r="C155" s="315" t="s">
        <v>155</v>
      </c>
      <c r="D155" s="316" t="s">
        <v>425</v>
      </c>
      <c r="E155" s="317" t="s">
        <v>30</v>
      </c>
      <c r="F155" s="322">
        <v>1.4976851851851852E-2</v>
      </c>
      <c r="G155" s="322">
        <v>1.4976851851851852E-2</v>
      </c>
      <c r="H155" s="302">
        <f t="shared" si="48"/>
        <v>1.4976851851851852E-2</v>
      </c>
      <c r="I155" s="303">
        <f t="shared" si="49"/>
        <v>6.2037037037037009E-3</v>
      </c>
      <c r="J155" s="304"/>
      <c r="K155" s="305" t="str">
        <f t="shared" si="42"/>
        <v/>
      </c>
      <c r="L155" s="306"/>
      <c r="M155" s="306"/>
      <c r="N155" s="307"/>
      <c r="O155" s="307"/>
      <c r="P155" s="307"/>
      <c r="Q155" s="308"/>
      <c r="R155" s="309">
        <f t="shared" si="50"/>
        <v>1.4976851851851852E-2</v>
      </c>
      <c r="S155" s="318"/>
      <c r="T155" s="311">
        <v>39933</v>
      </c>
      <c r="U155" s="312"/>
      <c r="V155" s="313" t="str">
        <f t="shared" ref="V155:V178" si="51">IF(OR(NOT(U155=""),NOT(K155="")),5,"")</f>
        <v/>
      </c>
      <c r="W155" s="314"/>
    </row>
    <row r="156" spans="1:23" s="272" customFormat="1" ht="21" customHeight="1" x14ac:dyDescent="0.2">
      <c r="A156" s="336"/>
      <c r="B156" s="337"/>
      <c r="C156" s="315" t="s">
        <v>47</v>
      </c>
      <c r="D156" s="316" t="s">
        <v>504</v>
      </c>
      <c r="E156" s="317" t="s">
        <v>14</v>
      </c>
      <c r="F156" s="322">
        <v>1.9062500000000003E-2</v>
      </c>
      <c r="G156" s="301">
        <v>1.9062500000000003E-2</v>
      </c>
      <c r="H156" s="302">
        <f t="shared" si="48"/>
        <v>1.9062500000000003E-2</v>
      </c>
      <c r="I156" s="303">
        <f t="shared" si="49"/>
        <v>2.1180555555555501E-3</v>
      </c>
      <c r="J156" s="326"/>
      <c r="K156" s="305" t="str">
        <f t="shared" si="42"/>
        <v/>
      </c>
      <c r="L156" s="306" t="str">
        <f>IF(J156&lt;&gt;"",K156-H156,"")</f>
        <v/>
      </c>
      <c r="M156" s="306" t="str">
        <f>IF(J156&lt;&gt;"",K156-F156,"")</f>
        <v/>
      </c>
      <c r="N156" s="307"/>
      <c r="O156" s="307"/>
      <c r="P156" s="307"/>
      <c r="Q156" s="308"/>
      <c r="R156" s="309"/>
      <c r="S156" s="318"/>
      <c r="T156" s="311">
        <v>40237</v>
      </c>
      <c r="U156" s="312"/>
      <c r="V156" s="313" t="str">
        <f t="shared" si="51"/>
        <v/>
      </c>
      <c r="W156" s="314" t="str">
        <f t="shared" ref="W156:W178" si="52">IF(V156=5,C156&amp;" "&amp;D156,"")</f>
        <v/>
      </c>
    </row>
    <row r="157" spans="1:23" s="272" customFormat="1" ht="21" customHeight="1" x14ac:dyDescent="0.2">
      <c r="A157" s="336"/>
      <c r="B157" s="337"/>
      <c r="C157" s="298" t="s">
        <v>31</v>
      </c>
      <c r="D157" s="299" t="s">
        <v>32</v>
      </c>
      <c r="E157" s="317" t="s">
        <v>14</v>
      </c>
      <c r="F157" s="322">
        <v>1.9988425925925927E-2</v>
      </c>
      <c r="G157" s="301">
        <v>1.9988425925925927E-2</v>
      </c>
      <c r="H157" s="302">
        <f t="shared" si="48"/>
        <v>1.9988425925925927E-2</v>
      </c>
      <c r="I157" s="303">
        <f t="shared" si="49"/>
        <v>1.1921296296296263E-3</v>
      </c>
      <c r="J157" s="304"/>
      <c r="K157" s="305" t="str">
        <f t="shared" si="42"/>
        <v/>
      </c>
      <c r="L157" s="306" t="str">
        <f>IF(J157&lt;&gt;"",K157-H157,"")</f>
        <v/>
      </c>
      <c r="M157" s="306" t="str">
        <f>IF(J157&lt;&gt;"",K157-F157,"")</f>
        <v/>
      </c>
      <c r="N157" s="307"/>
      <c r="O157" s="307"/>
      <c r="P157" s="307"/>
      <c r="Q157" s="308"/>
      <c r="R157" s="309">
        <f t="shared" ref="R157:R178" si="53">IF(J157&lt;&gt;"",MIN(F157,K157),F157)</f>
        <v>1.9988425925925927E-2</v>
      </c>
      <c r="S157" s="318"/>
      <c r="T157" s="311">
        <v>39172</v>
      </c>
      <c r="U157" s="312"/>
      <c r="V157" s="313" t="str">
        <f t="shared" si="51"/>
        <v/>
      </c>
      <c r="W157" s="314" t="str">
        <f t="shared" si="52"/>
        <v/>
      </c>
    </row>
    <row r="158" spans="1:23" s="272" customFormat="1" ht="21" customHeight="1" x14ac:dyDescent="0.2">
      <c r="A158" s="336"/>
      <c r="B158" s="337"/>
      <c r="C158" s="315" t="s">
        <v>344</v>
      </c>
      <c r="D158" s="316" t="s">
        <v>345</v>
      </c>
      <c r="E158" s="317" t="s">
        <v>30</v>
      </c>
      <c r="F158" s="322">
        <v>1.3871527777777778E-2</v>
      </c>
      <c r="G158" s="301">
        <v>1.3871527777777778E-2</v>
      </c>
      <c r="H158" s="302">
        <f t="shared" si="48"/>
        <v>1.3871527777777778E-2</v>
      </c>
      <c r="I158" s="303">
        <f t="shared" si="49"/>
        <v>7.3090277777777754E-3</v>
      </c>
      <c r="J158" s="304"/>
      <c r="K158" s="305" t="str">
        <f t="shared" si="42"/>
        <v/>
      </c>
      <c r="L158" s="306"/>
      <c r="M158" s="306"/>
      <c r="N158" s="307"/>
      <c r="O158" s="307"/>
      <c r="P158" s="307"/>
      <c r="Q158" s="308"/>
      <c r="R158" s="309">
        <f t="shared" si="53"/>
        <v>1.3871527777777778E-2</v>
      </c>
      <c r="S158" s="318"/>
      <c r="T158" s="311">
        <v>39752</v>
      </c>
      <c r="U158" s="312"/>
      <c r="V158" s="313" t="str">
        <f t="shared" si="51"/>
        <v/>
      </c>
      <c r="W158" s="314" t="str">
        <f t="shared" si="52"/>
        <v/>
      </c>
    </row>
    <row r="159" spans="1:23" s="272" customFormat="1" ht="21" customHeight="1" x14ac:dyDescent="0.2">
      <c r="A159" s="336"/>
      <c r="B159" s="337"/>
      <c r="C159" s="298" t="s">
        <v>268</v>
      </c>
      <c r="D159" s="299" t="s">
        <v>385</v>
      </c>
      <c r="E159" s="300" t="s">
        <v>30</v>
      </c>
      <c r="F159" s="322">
        <v>1.4652777777777778E-2</v>
      </c>
      <c r="G159" s="301">
        <v>1.4652777777777778E-2</v>
      </c>
      <c r="H159" s="302">
        <f t="shared" si="48"/>
        <v>1.4652777777777778E-2</v>
      </c>
      <c r="I159" s="303">
        <f t="shared" si="49"/>
        <v>6.5277777777777747E-3</v>
      </c>
      <c r="J159" s="304"/>
      <c r="K159" s="305" t="str">
        <f t="shared" si="42"/>
        <v/>
      </c>
      <c r="L159" s="306" t="str">
        <f>IF(J159&lt;&gt;"",K159-H159,"")</f>
        <v/>
      </c>
      <c r="M159" s="306" t="str">
        <f>IF(J159&lt;&gt;"",K159-F159,"")</f>
        <v/>
      </c>
      <c r="N159" s="307"/>
      <c r="O159" s="307"/>
      <c r="P159" s="307"/>
      <c r="Q159" s="308"/>
      <c r="R159" s="309">
        <f t="shared" si="53"/>
        <v>1.4652777777777778E-2</v>
      </c>
      <c r="S159" s="318"/>
      <c r="T159" s="311">
        <v>39844</v>
      </c>
      <c r="U159" s="312"/>
      <c r="V159" s="313" t="str">
        <f t="shared" si="51"/>
        <v/>
      </c>
      <c r="W159" s="314" t="str">
        <f t="shared" si="52"/>
        <v/>
      </c>
    </row>
    <row r="160" spans="1:23" s="272" customFormat="1" ht="21" customHeight="1" x14ac:dyDescent="0.2">
      <c r="A160" s="336"/>
      <c r="B160" s="337"/>
      <c r="C160" s="315" t="s">
        <v>145</v>
      </c>
      <c r="D160" s="316" t="s">
        <v>159</v>
      </c>
      <c r="E160" s="317" t="s">
        <v>14</v>
      </c>
      <c r="F160" s="322">
        <v>1.5115740740740742E-2</v>
      </c>
      <c r="G160" s="301">
        <v>1.5115740740740742E-2</v>
      </c>
      <c r="H160" s="302">
        <f t="shared" si="48"/>
        <v>1.5115740740740742E-2</v>
      </c>
      <c r="I160" s="303">
        <f t="shared" si="49"/>
        <v>6.0648148148148111E-3</v>
      </c>
      <c r="J160" s="304"/>
      <c r="K160" s="305" t="str">
        <f t="shared" si="42"/>
        <v/>
      </c>
      <c r="L160" s="306" t="str">
        <f>IF(J160&lt;&gt;"",K160-H160,"")</f>
        <v/>
      </c>
      <c r="M160" s="306" t="str">
        <f>IF(J160&lt;&gt;"",K160-F160,"")</f>
        <v/>
      </c>
      <c r="N160" s="307"/>
      <c r="O160" s="307"/>
      <c r="P160" s="307"/>
      <c r="Q160" s="308"/>
      <c r="R160" s="309">
        <f t="shared" si="53"/>
        <v>1.5115740740740742E-2</v>
      </c>
      <c r="S160" s="318"/>
      <c r="T160" s="311">
        <v>39141</v>
      </c>
      <c r="U160" s="312"/>
      <c r="V160" s="313" t="str">
        <f t="shared" si="51"/>
        <v/>
      </c>
      <c r="W160" s="314" t="str">
        <f t="shared" si="52"/>
        <v/>
      </c>
    </row>
    <row r="161" spans="1:23" s="272" customFormat="1" ht="21" customHeight="1" x14ac:dyDescent="0.2">
      <c r="A161" s="336"/>
      <c r="B161" s="337"/>
      <c r="C161" s="315" t="s">
        <v>96</v>
      </c>
      <c r="D161" s="316" t="s">
        <v>58</v>
      </c>
      <c r="E161" s="300" t="s">
        <v>14</v>
      </c>
      <c r="F161" s="322">
        <v>1.9774305555555555E-2</v>
      </c>
      <c r="G161" s="301">
        <v>1.9774305555555555E-2</v>
      </c>
      <c r="H161" s="302">
        <f t="shared" si="48"/>
        <v>1.9774305555555555E-2</v>
      </c>
      <c r="I161" s="303">
        <f t="shared" si="49"/>
        <v>1.4062499999999978E-3</v>
      </c>
      <c r="J161" s="304"/>
      <c r="K161" s="305" t="str">
        <f t="shared" si="42"/>
        <v/>
      </c>
      <c r="L161" s="306"/>
      <c r="M161" s="306"/>
      <c r="N161" s="307"/>
      <c r="O161" s="307"/>
      <c r="P161" s="307"/>
      <c r="Q161" s="308"/>
      <c r="R161" s="309">
        <f t="shared" si="53"/>
        <v>1.9774305555555555E-2</v>
      </c>
      <c r="S161" s="318"/>
      <c r="T161" s="311">
        <v>39721</v>
      </c>
      <c r="U161" s="312"/>
      <c r="V161" s="313" t="str">
        <f t="shared" si="51"/>
        <v/>
      </c>
      <c r="W161" s="314" t="str">
        <f t="shared" si="52"/>
        <v/>
      </c>
    </row>
    <row r="162" spans="1:23" s="272" customFormat="1" ht="21" customHeight="1" x14ac:dyDescent="0.2">
      <c r="A162" s="336"/>
      <c r="B162" s="337"/>
      <c r="C162" s="298" t="s">
        <v>312</v>
      </c>
      <c r="D162" s="299" t="s">
        <v>239</v>
      </c>
      <c r="E162" s="300" t="s">
        <v>14</v>
      </c>
      <c r="F162" s="322">
        <v>1.9432870370370371E-2</v>
      </c>
      <c r="G162" s="301">
        <v>1.9432870370370371E-2</v>
      </c>
      <c r="H162" s="302">
        <f t="shared" si="48"/>
        <v>1.9432870370370371E-2</v>
      </c>
      <c r="I162" s="303">
        <f t="shared" si="49"/>
        <v>1.747685185185182E-3</v>
      </c>
      <c r="J162" s="304"/>
      <c r="K162" s="305" t="str">
        <f t="shared" si="42"/>
        <v/>
      </c>
      <c r="L162" s="306"/>
      <c r="M162" s="306"/>
      <c r="N162" s="307"/>
      <c r="O162" s="307"/>
      <c r="P162" s="307"/>
      <c r="Q162" s="308"/>
      <c r="R162" s="309">
        <f t="shared" si="53"/>
        <v>1.9432870370370371E-2</v>
      </c>
      <c r="S162" s="310"/>
      <c r="T162" s="311">
        <v>39691</v>
      </c>
      <c r="U162" s="312"/>
      <c r="V162" s="313" t="str">
        <f t="shared" si="51"/>
        <v/>
      </c>
      <c r="W162" s="314" t="str">
        <f t="shared" si="52"/>
        <v/>
      </c>
    </row>
    <row r="163" spans="1:23" s="272" customFormat="1" ht="21" customHeight="1" x14ac:dyDescent="0.2">
      <c r="A163" s="336"/>
      <c r="B163" s="337"/>
      <c r="C163" s="315" t="s">
        <v>377</v>
      </c>
      <c r="D163" s="316" t="s">
        <v>378</v>
      </c>
      <c r="E163" s="300" t="s">
        <v>30</v>
      </c>
      <c r="F163" s="322">
        <v>1.7685185185185182E-2</v>
      </c>
      <c r="G163" s="301">
        <v>1.7685185185185182E-2</v>
      </c>
      <c r="H163" s="302">
        <f t="shared" si="48"/>
        <v>1.7685185185185182E-2</v>
      </c>
      <c r="I163" s="303">
        <f t="shared" si="49"/>
        <v>3.4953703703703709E-3</v>
      </c>
      <c r="J163" s="304"/>
      <c r="K163" s="305" t="str">
        <f t="shared" si="42"/>
        <v/>
      </c>
      <c r="L163" s="306" t="str">
        <f t="shared" ref="L163:L178" si="54">IF(J163&lt;&gt;"",K163-H163,"")</f>
        <v/>
      </c>
      <c r="M163" s="306" t="str">
        <f t="shared" ref="M163:M178" si="55">IF(J163&lt;&gt;"",K163-F163,"")</f>
        <v/>
      </c>
      <c r="N163" s="307"/>
      <c r="O163" s="307"/>
      <c r="P163" s="307"/>
      <c r="Q163" s="308"/>
      <c r="R163" s="309">
        <f t="shared" si="53"/>
        <v>1.7685185185185182E-2</v>
      </c>
      <c r="S163" s="318"/>
      <c r="T163" s="311">
        <v>39844</v>
      </c>
      <c r="U163" s="312"/>
      <c r="V163" s="313" t="str">
        <f t="shared" si="51"/>
        <v/>
      </c>
      <c r="W163" s="314" t="str">
        <f t="shared" si="52"/>
        <v/>
      </c>
    </row>
    <row r="164" spans="1:23" s="272" customFormat="1" ht="21" customHeight="1" x14ac:dyDescent="0.2">
      <c r="A164" s="336"/>
      <c r="B164" s="337"/>
      <c r="C164" s="315" t="s">
        <v>268</v>
      </c>
      <c r="D164" s="316" t="s">
        <v>215</v>
      </c>
      <c r="E164" s="317" t="s">
        <v>30</v>
      </c>
      <c r="F164" s="322">
        <v>1.4583333333333332E-2</v>
      </c>
      <c r="G164" s="301">
        <v>1.5416666666666667E-2</v>
      </c>
      <c r="H164" s="302">
        <f t="shared" si="48"/>
        <v>1.4999999999999999E-2</v>
      </c>
      <c r="I164" s="303">
        <f t="shared" si="49"/>
        <v>6.1805555555555537E-3</v>
      </c>
      <c r="J164" s="304"/>
      <c r="K164" s="305" t="str">
        <f t="shared" si="42"/>
        <v/>
      </c>
      <c r="L164" s="306" t="str">
        <f t="shared" si="54"/>
        <v/>
      </c>
      <c r="M164" s="306" t="str">
        <f t="shared" si="55"/>
        <v/>
      </c>
      <c r="N164" s="307"/>
      <c r="O164" s="307"/>
      <c r="P164" s="307"/>
      <c r="Q164" s="308"/>
      <c r="R164" s="309">
        <f t="shared" si="53"/>
        <v>1.4583333333333332E-2</v>
      </c>
      <c r="S164" s="318"/>
      <c r="T164" s="311">
        <v>39507</v>
      </c>
      <c r="U164" s="312"/>
      <c r="V164" s="313" t="str">
        <f t="shared" si="51"/>
        <v/>
      </c>
      <c r="W164" s="314" t="str">
        <f t="shared" si="52"/>
        <v/>
      </c>
    </row>
    <row r="165" spans="1:23" s="272" customFormat="1" ht="21" customHeight="1" x14ac:dyDescent="0.2">
      <c r="A165" s="336"/>
      <c r="B165" s="337"/>
      <c r="C165" s="315" t="s">
        <v>214</v>
      </c>
      <c r="D165" s="316" t="s">
        <v>215</v>
      </c>
      <c r="E165" s="317" t="s">
        <v>14</v>
      </c>
      <c r="F165" s="322">
        <v>1.40625E-2</v>
      </c>
      <c r="G165" s="322">
        <v>1.40625E-2</v>
      </c>
      <c r="H165" s="302">
        <f t="shared" si="48"/>
        <v>1.40625E-2</v>
      </c>
      <c r="I165" s="303">
        <f t="shared" si="49"/>
        <v>7.1180555555555528E-3</v>
      </c>
      <c r="J165" s="304"/>
      <c r="K165" s="305" t="str">
        <f t="shared" si="42"/>
        <v/>
      </c>
      <c r="L165" s="306" t="str">
        <f t="shared" si="54"/>
        <v/>
      </c>
      <c r="M165" s="306" t="str">
        <f t="shared" si="55"/>
        <v/>
      </c>
      <c r="N165" s="307"/>
      <c r="O165" s="307"/>
      <c r="P165" s="307"/>
      <c r="Q165" s="308"/>
      <c r="R165" s="309">
        <f t="shared" si="53"/>
        <v>1.40625E-2</v>
      </c>
      <c r="S165" s="318"/>
      <c r="T165" s="311">
        <v>40025</v>
      </c>
      <c r="U165" s="312"/>
      <c r="V165" s="313" t="str">
        <f t="shared" si="51"/>
        <v/>
      </c>
      <c r="W165" s="314" t="str">
        <f t="shared" si="52"/>
        <v/>
      </c>
    </row>
    <row r="166" spans="1:23" s="272" customFormat="1" ht="21" customHeight="1" x14ac:dyDescent="0.2">
      <c r="A166" s="336"/>
      <c r="B166" s="337"/>
      <c r="C166" s="315" t="s">
        <v>176</v>
      </c>
      <c r="D166" s="316" t="s">
        <v>177</v>
      </c>
      <c r="E166" s="317" t="s">
        <v>30</v>
      </c>
      <c r="F166" s="322">
        <v>1.4745370370370372E-2</v>
      </c>
      <c r="G166" s="301">
        <v>1.546875E-2</v>
      </c>
      <c r="H166" s="302">
        <f t="shared" si="48"/>
        <v>1.5107060185185185E-2</v>
      </c>
      <c r="I166" s="303">
        <f t="shared" si="49"/>
        <v>6.073495370370368E-3</v>
      </c>
      <c r="J166" s="304"/>
      <c r="K166" s="305" t="str">
        <f t="shared" ref="K166:K178" si="56">IF(J166&lt;&gt;"",J166-I166,"")</f>
        <v/>
      </c>
      <c r="L166" s="306" t="str">
        <f t="shared" si="54"/>
        <v/>
      </c>
      <c r="M166" s="306" t="str">
        <f t="shared" si="55"/>
        <v/>
      </c>
      <c r="N166" s="307"/>
      <c r="O166" s="307"/>
      <c r="P166" s="307"/>
      <c r="Q166" s="308"/>
      <c r="R166" s="309">
        <f t="shared" si="53"/>
        <v>1.4745370370370372E-2</v>
      </c>
      <c r="S166" s="318"/>
      <c r="T166" s="311">
        <v>40056</v>
      </c>
      <c r="U166" s="312"/>
      <c r="V166" s="313" t="str">
        <f t="shared" si="51"/>
        <v/>
      </c>
      <c r="W166" s="314" t="str">
        <f t="shared" si="52"/>
        <v/>
      </c>
    </row>
    <row r="167" spans="1:23" s="272" customFormat="1" ht="21" customHeight="1" x14ac:dyDescent="0.2">
      <c r="A167" s="336"/>
      <c r="B167" s="337"/>
      <c r="C167" s="298" t="s">
        <v>483</v>
      </c>
      <c r="D167" s="299" t="s">
        <v>484</v>
      </c>
      <c r="E167" s="317" t="s">
        <v>14</v>
      </c>
      <c r="F167" s="322">
        <v>1.7395833333333333E-2</v>
      </c>
      <c r="G167" s="301">
        <v>1.7395833333333333E-2</v>
      </c>
      <c r="H167" s="302">
        <f t="shared" si="48"/>
        <v>1.7395833333333333E-2</v>
      </c>
      <c r="I167" s="303">
        <f t="shared" si="49"/>
        <v>3.7847222222222206E-3</v>
      </c>
      <c r="J167" s="304"/>
      <c r="K167" s="305" t="str">
        <f t="shared" si="56"/>
        <v/>
      </c>
      <c r="L167" s="306" t="str">
        <f t="shared" si="54"/>
        <v/>
      </c>
      <c r="M167" s="306" t="str">
        <f t="shared" si="55"/>
        <v/>
      </c>
      <c r="N167" s="307"/>
      <c r="O167" s="307"/>
      <c r="P167" s="321"/>
      <c r="Q167" s="308"/>
      <c r="R167" s="309">
        <f t="shared" si="53"/>
        <v>1.7395833333333333E-2</v>
      </c>
      <c r="S167" s="318"/>
      <c r="T167" s="311">
        <v>40117</v>
      </c>
      <c r="U167" s="312"/>
      <c r="V167" s="313" t="str">
        <f t="shared" si="51"/>
        <v/>
      </c>
      <c r="W167" s="314" t="str">
        <f t="shared" si="52"/>
        <v/>
      </c>
    </row>
    <row r="168" spans="1:23" s="272" customFormat="1" ht="21" customHeight="1" x14ac:dyDescent="0.2">
      <c r="A168" s="336"/>
      <c r="B168" s="337"/>
      <c r="C168" s="315" t="s">
        <v>167</v>
      </c>
      <c r="D168" s="316" t="s">
        <v>168</v>
      </c>
      <c r="E168" s="317" t="s">
        <v>30</v>
      </c>
      <c r="F168" s="322">
        <v>1.4814814814814814E-2</v>
      </c>
      <c r="G168" s="301">
        <v>1.4814814814814814E-2</v>
      </c>
      <c r="H168" s="302">
        <f t="shared" si="48"/>
        <v>1.4814814814814814E-2</v>
      </c>
      <c r="I168" s="303">
        <f t="shared" si="49"/>
        <v>6.3657407407407395E-3</v>
      </c>
      <c r="J168" s="304"/>
      <c r="K168" s="305" t="str">
        <f t="shared" si="56"/>
        <v/>
      </c>
      <c r="L168" s="306" t="str">
        <f t="shared" si="54"/>
        <v/>
      </c>
      <c r="M168" s="306" t="str">
        <f t="shared" si="55"/>
        <v/>
      </c>
      <c r="N168" s="307"/>
      <c r="O168" s="307"/>
      <c r="P168" s="307"/>
      <c r="Q168" s="308"/>
      <c r="R168" s="309">
        <f t="shared" si="53"/>
        <v>1.4814814814814814E-2</v>
      </c>
      <c r="S168" s="318"/>
      <c r="T168" s="311">
        <v>39294</v>
      </c>
      <c r="U168" s="312"/>
      <c r="V168" s="313" t="str">
        <f t="shared" si="51"/>
        <v/>
      </c>
      <c r="W168" s="314" t="str">
        <f t="shared" si="52"/>
        <v/>
      </c>
    </row>
    <row r="169" spans="1:23" s="272" customFormat="1" ht="21" customHeight="1" x14ac:dyDescent="0.2">
      <c r="A169" s="336"/>
      <c r="B169" s="337"/>
      <c r="C169" s="315" t="s">
        <v>70</v>
      </c>
      <c r="D169" s="316" t="s">
        <v>71</v>
      </c>
      <c r="E169" s="317" t="s">
        <v>30</v>
      </c>
      <c r="F169" s="322">
        <v>1.7974537037037039E-2</v>
      </c>
      <c r="G169" s="301">
        <v>1.7974537037037039E-2</v>
      </c>
      <c r="H169" s="302">
        <f t="shared" si="48"/>
        <v>1.7974537037037039E-2</v>
      </c>
      <c r="I169" s="303">
        <f t="shared" si="49"/>
        <v>3.2060185185185143E-3</v>
      </c>
      <c r="J169" s="304"/>
      <c r="K169" s="305" t="str">
        <f t="shared" si="56"/>
        <v/>
      </c>
      <c r="L169" s="306" t="str">
        <f t="shared" si="54"/>
        <v/>
      </c>
      <c r="M169" s="306" t="str">
        <f t="shared" si="55"/>
        <v/>
      </c>
      <c r="N169" s="307"/>
      <c r="O169" s="307"/>
      <c r="P169" s="307"/>
      <c r="Q169" s="308"/>
      <c r="R169" s="309">
        <f t="shared" si="53"/>
        <v>1.7974537037037039E-2</v>
      </c>
      <c r="S169" s="318"/>
      <c r="T169" s="311">
        <v>39172</v>
      </c>
      <c r="U169" s="312"/>
      <c r="V169" s="313" t="str">
        <f t="shared" si="51"/>
        <v/>
      </c>
      <c r="W169" s="314" t="str">
        <f t="shared" si="52"/>
        <v/>
      </c>
    </row>
    <row r="170" spans="1:23" s="272" customFormat="1" ht="21" customHeight="1" x14ac:dyDescent="0.2">
      <c r="A170" s="336"/>
      <c r="B170" s="337"/>
      <c r="C170" s="315" t="s">
        <v>117</v>
      </c>
      <c r="D170" s="316" t="s">
        <v>118</v>
      </c>
      <c r="E170" s="317" t="s">
        <v>14</v>
      </c>
      <c r="F170" s="324">
        <v>1.6446759259259258E-2</v>
      </c>
      <c r="G170" s="319">
        <v>1.6446759259259258E-2</v>
      </c>
      <c r="H170" s="302">
        <f t="shared" si="48"/>
        <v>1.6446759259259258E-2</v>
      </c>
      <c r="I170" s="303">
        <f t="shared" si="49"/>
        <v>4.733796296296295E-3</v>
      </c>
      <c r="J170" s="304"/>
      <c r="K170" s="305" t="str">
        <f t="shared" si="56"/>
        <v/>
      </c>
      <c r="L170" s="306" t="str">
        <f t="shared" si="54"/>
        <v/>
      </c>
      <c r="M170" s="306" t="str">
        <f t="shared" si="55"/>
        <v/>
      </c>
      <c r="N170" s="307"/>
      <c r="O170" s="307"/>
      <c r="P170" s="307"/>
      <c r="Q170" s="308"/>
      <c r="R170" s="309">
        <f t="shared" si="53"/>
        <v>1.6446759259259258E-2</v>
      </c>
      <c r="S170" s="318"/>
      <c r="T170" s="311">
        <v>39141</v>
      </c>
      <c r="U170" s="312"/>
      <c r="V170" s="313" t="str">
        <f t="shared" si="51"/>
        <v/>
      </c>
      <c r="W170" s="314" t="str">
        <f t="shared" si="52"/>
        <v/>
      </c>
    </row>
    <row r="171" spans="1:23" s="272" customFormat="1" ht="21" customHeight="1" x14ac:dyDescent="0.2">
      <c r="A171" s="336"/>
      <c r="B171" s="337"/>
      <c r="C171" s="315" t="s">
        <v>49</v>
      </c>
      <c r="D171" s="316" t="s">
        <v>105</v>
      </c>
      <c r="E171" s="317" t="s">
        <v>14</v>
      </c>
      <c r="F171" s="322">
        <v>1.6886574074074075E-2</v>
      </c>
      <c r="G171" s="301">
        <v>1.6886574074074075E-2</v>
      </c>
      <c r="H171" s="302">
        <f t="shared" si="48"/>
        <v>1.6886574074074075E-2</v>
      </c>
      <c r="I171" s="303">
        <f t="shared" si="49"/>
        <v>4.2939814814814785E-3</v>
      </c>
      <c r="J171" s="304"/>
      <c r="K171" s="305" t="str">
        <f t="shared" si="56"/>
        <v/>
      </c>
      <c r="L171" s="306" t="str">
        <f t="shared" si="54"/>
        <v/>
      </c>
      <c r="M171" s="306" t="str">
        <f t="shared" si="55"/>
        <v/>
      </c>
      <c r="N171" s="307"/>
      <c r="O171" s="307"/>
      <c r="P171" s="307"/>
      <c r="Q171" s="308"/>
      <c r="R171" s="309">
        <f t="shared" si="53"/>
        <v>1.6886574074074075E-2</v>
      </c>
      <c r="S171" s="318"/>
      <c r="T171" s="311">
        <v>38990</v>
      </c>
      <c r="U171" s="312"/>
      <c r="V171" s="313" t="str">
        <f t="shared" si="51"/>
        <v/>
      </c>
      <c r="W171" s="314" t="str">
        <f t="shared" si="52"/>
        <v/>
      </c>
    </row>
    <row r="172" spans="1:23" s="272" customFormat="1" ht="21" customHeight="1" x14ac:dyDescent="0.2">
      <c r="A172" s="336"/>
      <c r="B172" s="337"/>
      <c r="C172" s="315" t="s">
        <v>56</v>
      </c>
      <c r="D172" s="316" t="s">
        <v>57</v>
      </c>
      <c r="E172" s="317" t="s">
        <v>30</v>
      </c>
      <c r="F172" s="322">
        <v>1.8518518518518521E-2</v>
      </c>
      <c r="G172" s="301">
        <v>2.1872106481481485E-2</v>
      </c>
      <c r="H172" s="302">
        <f t="shared" si="48"/>
        <v>2.0195312500000003E-2</v>
      </c>
      <c r="I172" s="303">
        <f t="shared" si="49"/>
        <v>9.8524305555554997E-4</v>
      </c>
      <c r="J172" s="320"/>
      <c r="K172" s="305" t="str">
        <f t="shared" si="56"/>
        <v/>
      </c>
      <c r="L172" s="306" t="str">
        <f t="shared" si="54"/>
        <v/>
      </c>
      <c r="M172" s="306" t="str">
        <f t="shared" si="55"/>
        <v/>
      </c>
      <c r="N172" s="307"/>
      <c r="O172" s="307"/>
      <c r="P172" s="307"/>
      <c r="Q172" s="308"/>
      <c r="R172" s="309">
        <f t="shared" si="53"/>
        <v>1.8518518518518521E-2</v>
      </c>
      <c r="S172" s="318"/>
      <c r="T172" s="311">
        <v>40209</v>
      </c>
      <c r="U172" s="312"/>
      <c r="V172" s="313" t="str">
        <f t="shared" si="51"/>
        <v/>
      </c>
      <c r="W172" s="314" t="str">
        <f t="shared" si="52"/>
        <v/>
      </c>
    </row>
    <row r="173" spans="1:23" s="272" customFormat="1" ht="21" customHeight="1" x14ac:dyDescent="0.2">
      <c r="A173" s="336"/>
      <c r="B173" s="337"/>
      <c r="C173" s="315" t="s">
        <v>408</v>
      </c>
      <c r="D173" s="316" t="s">
        <v>421</v>
      </c>
      <c r="E173" s="300" t="s">
        <v>30</v>
      </c>
      <c r="F173" s="322">
        <v>1.6493055555555552E-2</v>
      </c>
      <c r="G173" s="301">
        <v>1.7905092592592591E-2</v>
      </c>
      <c r="H173" s="302">
        <f t="shared" si="48"/>
        <v>1.7199074074074071E-2</v>
      </c>
      <c r="I173" s="303">
        <f t="shared" si="49"/>
        <v>3.9814814814814817E-3</v>
      </c>
      <c r="J173" s="304"/>
      <c r="K173" s="305" t="str">
        <f t="shared" si="56"/>
        <v/>
      </c>
      <c r="L173" s="306" t="str">
        <f t="shared" si="54"/>
        <v/>
      </c>
      <c r="M173" s="306" t="str">
        <f t="shared" si="55"/>
        <v/>
      </c>
      <c r="N173" s="307"/>
      <c r="O173" s="307"/>
      <c r="P173" s="321"/>
      <c r="Q173" s="308"/>
      <c r="R173" s="309">
        <f t="shared" si="53"/>
        <v>1.6493055555555552E-2</v>
      </c>
      <c r="S173" s="318"/>
      <c r="T173" s="311">
        <v>40117</v>
      </c>
      <c r="U173" s="312"/>
      <c r="V173" s="313" t="str">
        <f t="shared" si="51"/>
        <v/>
      </c>
      <c r="W173" s="314" t="str">
        <f t="shared" si="52"/>
        <v/>
      </c>
    </row>
    <row r="174" spans="1:23" s="272" customFormat="1" ht="21" customHeight="1" x14ac:dyDescent="0.2">
      <c r="A174" s="336"/>
      <c r="B174" s="337"/>
      <c r="C174" s="315" t="s">
        <v>115</v>
      </c>
      <c r="D174" s="316" t="s">
        <v>196</v>
      </c>
      <c r="E174" s="317" t="s">
        <v>30</v>
      </c>
      <c r="F174" s="322">
        <v>1.3738425925925923E-2</v>
      </c>
      <c r="G174" s="301">
        <v>1.4502314814814808E-2</v>
      </c>
      <c r="H174" s="302">
        <f t="shared" si="48"/>
        <v>1.4120370370370366E-2</v>
      </c>
      <c r="I174" s="303">
        <f t="shared" si="49"/>
        <v>7.0601851851851867E-3</v>
      </c>
      <c r="J174" s="320"/>
      <c r="K174" s="305" t="str">
        <f t="shared" si="56"/>
        <v/>
      </c>
      <c r="L174" s="306" t="str">
        <f t="shared" si="54"/>
        <v/>
      </c>
      <c r="M174" s="306" t="str">
        <f t="shared" si="55"/>
        <v/>
      </c>
      <c r="N174" s="307"/>
      <c r="O174" s="307"/>
      <c r="P174" s="307"/>
      <c r="Q174" s="308"/>
      <c r="R174" s="309">
        <f t="shared" si="53"/>
        <v>1.3738425925925923E-2</v>
      </c>
      <c r="S174" s="318"/>
      <c r="T174" s="311">
        <v>40209</v>
      </c>
      <c r="U174" s="312"/>
      <c r="V174" s="313" t="str">
        <f t="shared" si="51"/>
        <v/>
      </c>
      <c r="W174" s="314" t="str">
        <f t="shared" si="52"/>
        <v/>
      </c>
    </row>
    <row r="175" spans="1:23" s="272" customFormat="1" ht="21" customHeight="1" x14ac:dyDescent="0.2">
      <c r="A175" s="336"/>
      <c r="B175" s="337"/>
      <c r="C175" s="315" t="s">
        <v>147</v>
      </c>
      <c r="D175" s="316" t="s">
        <v>175</v>
      </c>
      <c r="E175" s="317" t="s">
        <v>30</v>
      </c>
      <c r="F175" s="322">
        <v>1.4548611111111109E-2</v>
      </c>
      <c r="G175" s="301">
        <v>1.4548611111111109E-2</v>
      </c>
      <c r="H175" s="302">
        <f t="shared" si="48"/>
        <v>1.4548611111111109E-2</v>
      </c>
      <c r="I175" s="303">
        <f t="shared" si="49"/>
        <v>6.6319444444444438E-3</v>
      </c>
      <c r="J175" s="304"/>
      <c r="K175" s="305" t="str">
        <f t="shared" si="56"/>
        <v/>
      </c>
      <c r="L175" s="306" t="str">
        <f t="shared" si="54"/>
        <v/>
      </c>
      <c r="M175" s="306" t="str">
        <f t="shared" si="55"/>
        <v/>
      </c>
      <c r="N175" s="307"/>
      <c r="O175" s="307"/>
      <c r="P175" s="307"/>
      <c r="Q175" s="308"/>
      <c r="R175" s="309">
        <f t="shared" si="53"/>
        <v>1.4548611111111109E-2</v>
      </c>
      <c r="S175" s="318"/>
      <c r="T175" s="311">
        <v>40025</v>
      </c>
      <c r="U175" s="312"/>
      <c r="V175" s="313" t="str">
        <f t="shared" si="51"/>
        <v/>
      </c>
      <c r="W175" s="314" t="str">
        <f t="shared" si="52"/>
        <v/>
      </c>
    </row>
    <row r="176" spans="1:23" s="272" customFormat="1" ht="21" customHeight="1" x14ac:dyDescent="0.2">
      <c r="A176" s="336"/>
      <c r="B176" s="337"/>
      <c r="C176" s="315" t="s">
        <v>368</v>
      </c>
      <c r="D176" s="316" t="s">
        <v>271</v>
      </c>
      <c r="E176" s="300" t="s">
        <v>14</v>
      </c>
      <c r="F176" s="322">
        <v>1.7800925925925925E-2</v>
      </c>
      <c r="G176" s="301">
        <v>1.9250578703703697E-2</v>
      </c>
      <c r="H176" s="302">
        <f t="shared" si="48"/>
        <v>1.8525752314814813E-2</v>
      </c>
      <c r="I176" s="303">
        <f t="shared" si="49"/>
        <v>2.6548032407407406E-3</v>
      </c>
      <c r="J176" s="304"/>
      <c r="K176" s="305" t="str">
        <f t="shared" si="56"/>
        <v/>
      </c>
      <c r="L176" s="306" t="str">
        <f t="shared" si="54"/>
        <v/>
      </c>
      <c r="M176" s="306" t="str">
        <f t="shared" si="55"/>
        <v/>
      </c>
      <c r="N176" s="307"/>
      <c r="O176" s="307"/>
      <c r="P176" s="307"/>
      <c r="Q176" s="308"/>
      <c r="R176" s="309">
        <f t="shared" si="53"/>
        <v>1.7800925925925925E-2</v>
      </c>
      <c r="S176" s="318"/>
      <c r="T176" s="311">
        <v>40025</v>
      </c>
      <c r="U176" s="312"/>
      <c r="V176" s="313" t="str">
        <f t="shared" si="51"/>
        <v/>
      </c>
      <c r="W176" s="314" t="str">
        <f t="shared" si="52"/>
        <v/>
      </c>
    </row>
    <row r="177" spans="1:23" s="272" customFormat="1" ht="21" customHeight="1" x14ac:dyDescent="0.2">
      <c r="A177" s="336"/>
      <c r="B177" s="337"/>
      <c r="C177" s="315" t="s">
        <v>125</v>
      </c>
      <c r="D177" s="316" t="s">
        <v>444</v>
      </c>
      <c r="E177" s="300" t="s">
        <v>30</v>
      </c>
      <c r="F177" s="322">
        <v>1.6660879629629633E-2</v>
      </c>
      <c r="G177" s="301">
        <v>1.6660879629629633E-2</v>
      </c>
      <c r="H177" s="302">
        <f t="shared" si="48"/>
        <v>1.6660879629629633E-2</v>
      </c>
      <c r="I177" s="303">
        <f t="shared" si="49"/>
        <v>4.51967592592592E-3</v>
      </c>
      <c r="J177" s="304"/>
      <c r="K177" s="305" t="str">
        <f t="shared" si="56"/>
        <v/>
      </c>
      <c r="L177" s="306" t="str">
        <f t="shared" si="54"/>
        <v/>
      </c>
      <c r="M177" s="306" t="str">
        <f t="shared" si="55"/>
        <v/>
      </c>
      <c r="N177" s="307"/>
      <c r="O177" s="307"/>
      <c r="P177" s="307"/>
      <c r="Q177" s="308"/>
      <c r="R177" s="309">
        <f t="shared" si="53"/>
        <v>1.6660879629629633E-2</v>
      </c>
      <c r="S177" s="318"/>
      <c r="T177" s="311">
        <v>39325</v>
      </c>
      <c r="U177" s="312"/>
      <c r="V177" s="313" t="str">
        <f t="shared" si="51"/>
        <v/>
      </c>
      <c r="W177" s="314" t="str">
        <f t="shared" si="52"/>
        <v/>
      </c>
    </row>
    <row r="178" spans="1:23" s="272" customFormat="1" ht="21" customHeight="1" x14ac:dyDescent="0.2">
      <c r="A178" s="336"/>
      <c r="B178" s="337"/>
      <c r="C178" s="315" t="s">
        <v>28</v>
      </c>
      <c r="D178" s="316" t="s">
        <v>29</v>
      </c>
      <c r="E178" s="317" t="s">
        <v>30</v>
      </c>
      <c r="F178" s="322">
        <v>1.7824074074074076E-2</v>
      </c>
      <c r="G178" s="301">
        <v>2.1859673394097223E-2</v>
      </c>
      <c r="H178" s="302">
        <f t="shared" si="48"/>
        <v>1.9841873734085649E-2</v>
      </c>
      <c r="I178" s="303">
        <f t="shared" si="49"/>
        <v>1.3386818214699038E-3</v>
      </c>
      <c r="J178" s="320"/>
      <c r="K178" s="305" t="str">
        <f t="shared" si="56"/>
        <v/>
      </c>
      <c r="L178" s="306" t="str">
        <f t="shared" si="54"/>
        <v/>
      </c>
      <c r="M178" s="306" t="str">
        <f t="shared" si="55"/>
        <v/>
      </c>
      <c r="N178" s="307"/>
      <c r="O178" s="307"/>
      <c r="P178" s="307"/>
      <c r="Q178" s="308"/>
      <c r="R178" s="309">
        <f t="shared" si="53"/>
        <v>1.7824074074074076E-2</v>
      </c>
      <c r="S178" s="318"/>
      <c r="T178" s="311">
        <v>40209</v>
      </c>
      <c r="U178" s="312"/>
      <c r="V178" s="313" t="str">
        <f t="shared" si="51"/>
        <v/>
      </c>
      <c r="W178" s="314" t="str">
        <f t="shared" si="52"/>
        <v/>
      </c>
    </row>
    <row r="179" spans="1:23" s="272" customFormat="1" ht="21" customHeight="1" x14ac:dyDescent="0.2">
      <c r="A179" s="336"/>
      <c r="B179" s="337"/>
      <c r="C179" s="315"/>
      <c r="D179" s="316"/>
      <c r="E179" s="317"/>
      <c r="F179" s="322"/>
      <c r="G179" s="301"/>
      <c r="H179" s="302"/>
      <c r="I179" s="303"/>
      <c r="J179" s="320"/>
      <c r="K179" s="305"/>
      <c r="L179" s="306"/>
      <c r="M179" s="306"/>
      <c r="N179" s="307"/>
      <c r="O179" s="307"/>
      <c r="P179" s="307"/>
      <c r="Q179" s="308"/>
      <c r="R179" s="309"/>
      <c r="S179" s="318"/>
      <c r="T179" s="311"/>
      <c r="U179" s="312"/>
      <c r="V179" s="313"/>
      <c r="W179" s="314"/>
    </row>
    <row r="180" spans="1:23" s="272" customFormat="1" ht="21" customHeight="1" x14ac:dyDescent="0.2">
      <c r="A180" s="336"/>
      <c r="B180" s="337"/>
      <c r="C180" s="315"/>
      <c r="D180" s="316"/>
      <c r="E180" s="317"/>
      <c r="F180" s="322"/>
      <c r="G180" s="301"/>
      <c r="H180" s="302"/>
      <c r="I180" s="303"/>
      <c r="J180" s="320"/>
      <c r="K180" s="305"/>
      <c r="L180" s="306"/>
      <c r="M180" s="306"/>
      <c r="N180" s="307"/>
      <c r="O180" s="307"/>
      <c r="P180" s="321"/>
      <c r="Q180" s="308"/>
      <c r="R180" s="309"/>
      <c r="S180" s="318"/>
      <c r="T180" s="311"/>
      <c r="U180" s="312"/>
      <c r="V180" s="313"/>
      <c r="W180" s="314"/>
    </row>
    <row r="181" spans="1:23" s="272" customFormat="1" ht="21" customHeight="1" x14ac:dyDescent="0.2">
      <c r="A181" s="336"/>
      <c r="B181" s="337"/>
      <c r="C181" s="315"/>
      <c r="D181" s="316"/>
      <c r="E181" s="317"/>
      <c r="F181" s="322"/>
      <c r="G181" s="301"/>
      <c r="H181" s="302"/>
      <c r="I181" s="303"/>
      <c r="J181" s="304"/>
      <c r="K181" s="305"/>
      <c r="L181" s="306"/>
      <c r="M181" s="306"/>
      <c r="N181" s="307"/>
      <c r="O181" s="307"/>
      <c r="P181" s="307"/>
      <c r="Q181" s="308"/>
      <c r="R181" s="309"/>
      <c r="S181" s="318"/>
      <c r="T181" s="311"/>
      <c r="U181" s="312"/>
      <c r="V181" s="313"/>
      <c r="W181" s="314"/>
    </row>
    <row r="182" spans="1:23" s="272" customFormat="1" ht="21" customHeight="1" x14ac:dyDescent="0.2">
      <c r="A182" s="336"/>
      <c r="B182" s="337"/>
      <c r="C182" s="298"/>
      <c r="D182" s="299"/>
      <c r="E182" s="317"/>
      <c r="F182" s="322"/>
      <c r="G182" s="301"/>
      <c r="H182" s="302"/>
      <c r="I182" s="303"/>
      <c r="J182" s="304"/>
      <c r="K182" s="305"/>
      <c r="L182" s="306"/>
      <c r="M182" s="306"/>
      <c r="N182" s="307"/>
      <c r="O182" s="307"/>
      <c r="P182" s="307"/>
      <c r="Q182" s="308"/>
      <c r="R182" s="309"/>
      <c r="S182" s="318"/>
      <c r="T182" s="311"/>
      <c r="U182" s="312"/>
      <c r="V182" s="313"/>
      <c r="W182" s="314"/>
    </row>
    <row r="183" spans="1:23" s="272" customFormat="1" ht="21" customHeight="1" x14ac:dyDescent="0.2">
      <c r="A183" s="336"/>
      <c r="B183" s="337"/>
      <c r="C183" s="315"/>
      <c r="D183" s="316"/>
      <c r="E183" s="317"/>
      <c r="F183" s="322"/>
      <c r="G183" s="301"/>
      <c r="H183" s="302"/>
      <c r="I183" s="303"/>
      <c r="J183" s="304"/>
      <c r="K183" s="305"/>
      <c r="L183" s="306"/>
      <c r="M183" s="306"/>
      <c r="N183" s="307"/>
      <c r="O183" s="307"/>
      <c r="P183" s="307"/>
      <c r="Q183" s="308"/>
      <c r="R183" s="309"/>
      <c r="S183" s="318"/>
      <c r="T183" s="311"/>
      <c r="U183" s="312"/>
      <c r="V183" s="313"/>
      <c r="W183" s="314"/>
    </row>
    <row r="184" spans="1:23" s="272" customFormat="1" ht="21" customHeight="1" x14ac:dyDescent="0.2">
      <c r="A184" s="336"/>
      <c r="B184" s="337"/>
      <c r="C184" s="315"/>
      <c r="D184" s="316"/>
      <c r="E184" s="317"/>
      <c r="F184" s="322"/>
      <c r="G184" s="301"/>
      <c r="H184" s="302"/>
      <c r="I184" s="303"/>
      <c r="J184" s="304"/>
      <c r="K184" s="305"/>
      <c r="L184" s="306"/>
      <c r="M184" s="306"/>
      <c r="N184" s="307"/>
      <c r="O184" s="307"/>
      <c r="P184" s="307"/>
      <c r="Q184" s="308"/>
      <c r="R184" s="309"/>
      <c r="S184" s="318"/>
      <c r="T184" s="311"/>
      <c r="U184" s="312"/>
      <c r="V184" s="313"/>
      <c r="W184" s="314"/>
    </row>
    <row r="185" spans="1:23" s="272" customFormat="1" ht="21" customHeight="1" x14ac:dyDescent="0.2">
      <c r="A185" s="336"/>
      <c r="B185" s="337"/>
      <c r="C185" s="298"/>
      <c r="D185" s="299"/>
      <c r="E185" s="300"/>
      <c r="F185" s="322"/>
      <c r="G185" s="301"/>
      <c r="H185" s="302"/>
      <c r="I185" s="303"/>
      <c r="J185" s="304"/>
      <c r="K185" s="305"/>
      <c r="L185" s="306"/>
      <c r="M185" s="306"/>
      <c r="N185" s="307"/>
      <c r="O185" s="307"/>
      <c r="P185" s="307"/>
      <c r="Q185" s="308"/>
      <c r="R185" s="309"/>
      <c r="S185" s="310"/>
      <c r="T185" s="311"/>
      <c r="U185" s="312"/>
      <c r="V185" s="313"/>
      <c r="W185" s="314"/>
    </row>
    <row r="186" spans="1:23" s="272" customFormat="1" ht="21" customHeight="1" x14ac:dyDescent="0.2">
      <c r="A186" s="336"/>
      <c r="B186" s="337"/>
      <c r="C186" s="315"/>
      <c r="D186" s="316"/>
      <c r="E186" s="300"/>
      <c r="F186" s="301"/>
      <c r="G186" s="301"/>
      <c r="H186" s="302"/>
      <c r="I186" s="303"/>
      <c r="J186" s="304"/>
      <c r="K186" s="305"/>
      <c r="L186" s="306"/>
      <c r="M186" s="306"/>
      <c r="N186" s="307"/>
      <c r="O186" s="307"/>
      <c r="P186" s="321"/>
      <c r="Q186" s="308"/>
      <c r="R186" s="309"/>
      <c r="S186" s="318"/>
      <c r="T186" s="311"/>
      <c r="U186" s="312"/>
      <c r="V186" s="313"/>
      <c r="W186" s="314"/>
    </row>
    <row r="187" spans="1:23" s="272" customFormat="1" ht="21" customHeight="1" x14ac:dyDescent="0.2">
      <c r="A187" s="336"/>
      <c r="B187" s="337"/>
      <c r="C187" s="315"/>
      <c r="D187" s="316"/>
      <c r="E187" s="317"/>
      <c r="F187" s="301"/>
      <c r="G187" s="301"/>
      <c r="H187" s="302"/>
      <c r="I187" s="303"/>
      <c r="J187" s="320"/>
      <c r="K187" s="305"/>
      <c r="L187" s="306"/>
      <c r="M187" s="306"/>
      <c r="N187" s="307"/>
      <c r="O187" s="307"/>
      <c r="P187" s="321"/>
      <c r="Q187" s="308"/>
      <c r="R187" s="309"/>
      <c r="S187" s="310"/>
      <c r="T187" s="311"/>
      <c r="U187" s="312"/>
      <c r="V187" s="313"/>
      <c r="W187" s="314"/>
    </row>
    <row r="188" spans="1:23" s="272" customFormat="1" ht="21" customHeight="1" x14ac:dyDescent="0.2">
      <c r="A188" s="336"/>
      <c r="B188" s="337"/>
      <c r="C188" s="315"/>
      <c r="D188" s="316"/>
      <c r="E188" s="317"/>
      <c r="F188" s="301"/>
      <c r="G188" s="301"/>
      <c r="H188" s="302"/>
      <c r="I188" s="303"/>
      <c r="J188" s="304"/>
      <c r="K188" s="305"/>
      <c r="L188" s="306"/>
      <c r="M188" s="306"/>
      <c r="N188" s="307"/>
      <c r="O188" s="307"/>
      <c r="P188" s="307"/>
      <c r="Q188" s="308"/>
      <c r="R188" s="309"/>
      <c r="S188" s="318"/>
      <c r="T188" s="311"/>
      <c r="U188" s="312"/>
      <c r="V188" s="313"/>
      <c r="W188" s="314"/>
    </row>
    <row r="189" spans="1:23" s="272" customFormat="1" ht="21" customHeight="1" x14ac:dyDescent="0.2">
      <c r="A189" s="336"/>
      <c r="B189" s="337"/>
      <c r="C189" s="315"/>
      <c r="D189" s="316"/>
      <c r="E189" s="317"/>
      <c r="F189" s="301"/>
      <c r="G189" s="301"/>
      <c r="H189" s="302"/>
      <c r="I189" s="303"/>
      <c r="J189" s="304"/>
      <c r="K189" s="305"/>
      <c r="L189" s="306"/>
      <c r="M189" s="306"/>
      <c r="N189" s="307"/>
      <c r="O189" s="307"/>
      <c r="P189" s="307"/>
      <c r="Q189" s="308"/>
      <c r="R189" s="309"/>
      <c r="S189" s="318"/>
      <c r="T189" s="311"/>
      <c r="U189" s="312"/>
      <c r="V189" s="313"/>
      <c r="W189" s="314"/>
    </row>
    <row r="190" spans="1:23" s="272" customFormat="1" ht="21" customHeight="1" x14ac:dyDescent="0.2">
      <c r="A190" s="336"/>
      <c r="B190" s="337"/>
      <c r="C190" s="315"/>
      <c r="D190" s="316"/>
      <c r="E190" s="317"/>
      <c r="F190" s="319"/>
      <c r="G190" s="301"/>
      <c r="H190" s="302"/>
      <c r="I190" s="303"/>
      <c r="J190" s="304"/>
      <c r="K190" s="305"/>
      <c r="L190" s="306"/>
      <c r="M190" s="306"/>
      <c r="N190" s="307"/>
      <c r="O190" s="307"/>
      <c r="P190" s="307"/>
      <c r="Q190" s="308"/>
      <c r="R190" s="309"/>
      <c r="S190" s="318"/>
      <c r="T190" s="311"/>
      <c r="U190" s="312"/>
      <c r="V190" s="313"/>
      <c r="W190" s="314"/>
    </row>
    <row r="191" spans="1:23" s="272" customFormat="1" ht="21" customHeight="1" x14ac:dyDescent="0.2">
      <c r="A191" s="336"/>
      <c r="B191" s="337"/>
      <c r="C191" s="315"/>
      <c r="D191" s="316"/>
      <c r="E191" s="317"/>
      <c r="F191" s="301"/>
      <c r="G191" s="301"/>
      <c r="H191" s="302"/>
      <c r="I191" s="303"/>
      <c r="J191" s="304"/>
      <c r="K191" s="305"/>
      <c r="L191" s="306"/>
      <c r="M191" s="306"/>
      <c r="N191" s="307"/>
      <c r="O191" s="307"/>
      <c r="P191" s="307"/>
      <c r="Q191" s="308"/>
      <c r="R191" s="309"/>
      <c r="S191" s="318"/>
      <c r="T191" s="311"/>
      <c r="U191" s="312"/>
      <c r="V191" s="313"/>
      <c r="W191" s="314"/>
    </row>
    <row r="192" spans="1:23" s="272" customFormat="1" ht="21" customHeight="1" x14ac:dyDescent="0.2">
      <c r="A192" s="336"/>
      <c r="B192" s="337"/>
      <c r="C192" s="315"/>
      <c r="D192" s="316"/>
      <c r="E192" s="317"/>
      <c r="F192" s="301"/>
      <c r="G192" s="301"/>
      <c r="H192" s="302"/>
      <c r="I192" s="303"/>
      <c r="J192" s="304"/>
      <c r="K192" s="305"/>
      <c r="L192" s="306"/>
      <c r="M192" s="306"/>
      <c r="N192" s="307"/>
      <c r="O192" s="307"/>
      <c r="P192" s="307"/>
      <c r="Q192" s="308"/>
      <c r="R192" s="309"/>
      <c r="S192" s="318"/>
      <c r="T192" s="311"/>
      <c r="U192" s="312"/>
      <c r="V192" s="313"/>
      <c r="W192" s="314"/>
    </row>
    <row r="193" spans="1:23" s="272" customFormat="1" ht="21" customHeight="1" x14ac:dyDescent="0.2">
      <c r="A193" s="336"/>
      <c r="B193" s="337"/>
      <c r="C193" s="315"/>
      <c r="D193" s="316"/>
      <c r="E193" s="317"/>
      <c r="F193" s="301"/>
      <c r="G193" s="301"/>
      <c r="H193" s="302"/>
      <c r="I193" s="303"/>
      <c r="J193" s="304"/>
      <c r="K193" s="305"/>
      <c r="L193" s="306"/>
      <c r="M193" s="306"/>
      <c r="N193" s="307"/>
      <c r="O193" s="307"/>
      <c r="P193" s="307"/>
      <c r="Q193" s="308"/>
      <c r="R193" s="309"/>
      <c r="S193" s="318"/>
      <c r="T193" s="311"/>
      <c r="U193" s="312"/>
      <c r="V193" s="313"/>
      <c r="W193" s="314"/>
    </row>
    <row r="194" spans="1:23" s="272" customFormat="1" ht="21" customHeight="1" x14ac:dyDescent="0.2">
      <c r="A194" s="336"/>
      <c r="B194" s="337"/>
      <c r="C194" s="298"/>
      <c r="D194" s="299"/>
      <c r="E194" s="300"/>
      <c r="F194" s="301"/>
      <c r="G194" s="301"/>
      <c r="H194" s="302"/>
      <c r="I194" s="303"/>
      <c r="J194" s="304"/>
      <c r="K194" s="305"/>
      <c r="L194" s="306"/>
      <c r="M194" s="306"/>
      <c r="N194" s="307"/>
      <c r="O194" s="307"/>
      <c r="P194" s="307"/>
      <c r="Q194" s="308"/>
      <c r="R194" s="309"/>
      <c r="S194" s="318"/>
      <c r="T194" s="311"/>
      <c r="U194" s="312"/>
      <c r="V194" s="313"/>
      <c r="W194" s="314"/>
    </row>
    <row r="195" spans="1:23" s="272" customFormat="1" ht="21" customHeight="1" x14ac:dyDescent="0.2">
      <c r="A195" s="336"/>
      <c r="B195" s="337"/>
      <c r="C195" s="298"/>
      <c r="D195" s="299"/>
      <c r="E195" s="328"/>
      <c r="F195" s="301"/>
      <c r="G195" s="301"/>
      <c r="H195" s="302"/>
      <c r="I195" s="303"/>
      <c r="J195" s="326"/>
      <c r="K195" s="305"/>
      <c r="L195" s="306"/>
      <c r="M195" s="306"/>
      <c r="N195" s="307"/>
      <c r="O195" s="307"/>
      <c r="P195" s="307"/>
      <c r="Q195" s="308"/>
      <c r="R195" s="309"/>
      <c r="S195" s="318"/>
      <c r="T195" s="311"/>
      <c r="U195" s="312"/>
      <c r="V195" s="313"/>
      <c r="W195" s="314"/>
    </row>
    <row r="196" spans="1:23" s="272" customFormat="1" ht="21" customHeight="1" x14ac:dyDescent="0.2">
      <c r="A196" s="336"/>
      <c r="B196" s="337"/>
      <c r="C196" s="315"/>
      <c r="D196" s="316"/>
      <c r="E196" s="317"/>
      <c r="F196" s="301"/>
      <c r="G196" s="301"/>
      <c r="H196" s="302"/>
      <c r="I196" s="303"/>
      <c r="J196" s="320"/>
      <c r="K196" s="305"/>
      <c r="L196" s="306"/>
      <c r="M196" s="306"/>
      <c r="N196" s="307"/>
      <c r="O196" s="307"/>
      <c r="P196" s="307"/>
      <c r="Q196" s="308"/>
      <c r="R196" s="309"/>
      <c r="S196" s="318"/>
      <c r="T196" s="311"/>
      <c r="U196" s="312"/>
      <c r="V196" s="313"/>
      <c r="W196" s="314"/>
    </row>
    <row r="197" spans="1:23" s="272" customFormat="1" ht="21" customHeight="1" x14ac:dyDescent="0.2">
      <c r="A197" s="336"/>
      <c r="B197" s="337"/>
      <c r="C197" s="315"/>
      <c r="D197" s="316"/>
      <c r="E197" s="300"/>
      <c r="F197" s="319"/>
      <c r="G197" s="319"/>
      <c r="H197" s="302"/>
      <c r="I197" s="303"/>
      <c r="J197" s="320"/>
      <c r="K197" s="305"/>
      <c r="L197" s="306"/>
      <c r="M197" s="306"/>
      <c r="N197" s="307"/>
      <c r="O197" s="307"/>
      <c r="P197" s="307"/>
      <c r="Q197" s="308"/>
      <c r="R197" s="309"/>
      <c r="S197" s="318"/>
      <c r="T197" s="311"/>
      <c r="U197" s="312"/>
      <c r="V197" s="313"/>
      <c r="W197" s="314"/>
    </row>
    <row r="198" spans="1:23" s="272" customFormat="1" ht="21" customHeight="1" x14ac:dyDescent="0.2">
      <c r="A198" s="336"/>
      <c r="B198" s="337"/>
      <c r="C198" s="315"/>
      <c r="D198" s="316"/>
      <c r="E198" s="317"/>
      <c r="F198" s="301"/>
      <c r="G198" s="301"/>
      <c r="H198" s="302"/>
      <c r="I198" s="303"/>
      <c r="J198" s="304"/>
      <c r="K198" s="305"/>
      <c r="L198" s="306"/>
      <c r="M198" s="306"/>
      <c r="N198" s="307"/>
      <c r="O198" s="307"/>
      <c r="P198" s="307"/>
      <c r="Q198" s="308"/>
      <c r="R198" s="309"/>
      <c r="S198" s="318"/>
      <c r="T198" s="311"/>
      <c r="U198" s="312"/>
      <c r="V198" s="313"/>
      <c r="W198" s="314"/>
    </row>
    <row r="199" spans="1:23" s="272" customFormat="1" ht="21" customHeight="1" x14ac:dyDescent="0.2">
      <c r="A199" s="336"/>
      <c r="B199" s="337"/>
      <c r="C199" s="315"/>
      <c r="D199" s="316"/>
      <c r="E199" s="317"/>
      <c r="F199" s="301"/>
      <c r="G199" s="301"/>
      <c r="H199" s="302"/>
      <c r="I199" s="303"/>
      <c r="J199" s="320"/>
      <c r="K199" s="305"/>
      <c r="L199" s="306"/>
      <c r="M199" s="306"/>
      <c r="N199" s="307"/>
      <c r="O199" s="307"/>
      <c r="P199" s="307"/>
      <c r="Q199" s="308"/>
      <c r="R199" s="309"/>
      <c r="S199" s="318"/>
      <c r="T199" s="311"/>
      <c r="U199" s="312"/>
      <c r="V199" s="313"/>
      <c r="W199" s="314"/>
    </row>
    <row r="200" spans="1:23" s="272" customFormat="1" ht="21" customHeight="1" x14ac:dyDescent="0.2">
      <c r="A200" s="336"/>
      <c r="B200" s="337"/>
      <c r="C200" s="315"/>
      <c r="D200" s="316"/>
      <c r="E200" s="317"/>
      <c r="F200" s="301"/>
      <c r="G200" s="301"/>
      <c r="H200" s="302"/>
      <c r="I200" s="303"/>
      <c r="J200" s="320"/>
      <c r="K200" s="305"/>
      <c r="L200" s="306"/>
      <c r="M200" s="306"/>
      <c r="N200" s="307"/>
      <c r="O200" s="307"/>
      <c r="P200" s="307"/>
      <c r="Q200" s="308"/>
      <c r="R200" s="309"/>
      <c r="S200" s="318"/>
      <c r="T200" s="311"/>
      <c r="U200" s="312"/>
      <c r="V200" s="313"/>
      <c r="W200" s="314"/>
    </row>
    <row r="201" spans="1:23" s="272" customFormat="1" ht="21" customHeight="1" x14ac:dyDescent="0.2">
      <c r="A201" s="336"/>
      <c r="B201" s="337"/>
      <c r="C201" s="315"/>
      <c r="D201" s="316"/>
      <c r="E201" s="317"/>
      <c r="F201" s="301"/>
      <c r="G201" s="301"/>
      <c r="H201" s="302"/>
      <c r="I201" s="303"/>
      <c r="J201" s="304"/>
      <c r="K201" s="305"/>
      <c r="L201" s="306"/>
      <c r="M201" s="306"/>
      <c r="N201" s="307"/>
      <c r="O201" s="307"/>
      <c r="P201" s="321"/>
      <c r="Q201" s="308"/>
      <c r="R201" s="309"/>
      <c r="S201" s="318"/>
      <c r="T201" s="311"/>
      <c r="U201" s="312"/>
      <c r="V201" s="313"/>
      <c r="W201" s="314"/>
    </row>
    <row r="202" spans="1:23" s="272" customFormat="1" ht="21" customHeight="1" x14ac:dyDescent="0.2">
      <c r="A202" s="336"/>
      <c r="B202" s="337"/>
      <c r="C202" s="315"/>
      <c r="D202" s="316"/>
      <c r="E202" s="317"/>
      <c r="F202" s="301"/>
      <c r="G202" s="301"/>
      <c r="H202" s="302"/>
      <c r="I202" s="303"/>
      <c r="J202" s="304"/>
      <c r="K202" s="305"/>
      <c r="L202" s="306"/>
      <c r="M202" s="306"/>
      <c r="N202" s="307"/>
      <c r="O202" s="307"/>
      <c r="P202" s="307"/>
      <c r="Q202" s="308"/>
      <c r="R202" s="309"/>
      <c r="S202" s="318"/>
      <c r="T202" s="311"/>
      <c r="U202" s="312"/>
      <c r="V202" s="313"/>
      <c r="W202" s="314"/>
    </row>
    <row r="203" spans="1:23" s="272" customFormat="1" ht="21" customHeight="1" x14ac:dyDescent="0.2">
      <c r="A203" s="336"/>
      <c r="B203" s="337"/>
      <c r="C203" s="315"/>
      <c r="D203" s="316"/>
      <c r="E203" s="317"/>
      <c r="F203" s="319"/>
      <c r="G203" s="301"/>
      <c r="H203" s="302"/>
      <c r="I203" s="303"/>
      <c r="J203" s="304"/>
      <c r="K203" s="305"/>
      <c r="L203" s="306"/>
      <c r="M203" s="306"/>
      <c r="N203" s="307"/>
      <c r="O203" s="307"/>
      <c r="P203" s="321"/>
      <c r="Q203" s="308"/>
      <c r="R203" s="309"/>
      <c r="S203" s="318"/>
      <c r="T203" s="311"/>
      <c r="U203" s="312"/>
      <c r="V203" s="313"/>
      <c r="W203" s="314"/>
    </row>
    <row r="204" spans="1:23" s="272" customFormat="1" ht="21" customHeight="1" x14ac:dyDescent="0.2">
      <c r="A204" s="336"/>
      <c r="B204" s="337"/>
      <c r="C204" s="315"/>
      <c r="D204" s="316"/>
      <c r="E204" s="317"/>
      <c r="F204" s="301"/>
      <c r="G204" s="301"/>
      <c r="H204" s="302"/>
      <c r="I204" s="303"/>
      <c r="J204" s="304"/>
      <c r="K204" s="305"/>
      <c r="L204" s="306"/>
      <c r="M204" s="306"/>
      <c r="N204" s="307"/>
      <c r="O204" s="307"/>
      <c r="P204" s="321"/>
      <c r="Q204" s="308"/>
      <c r="R204" s="309"/>
      <c r="S204" s="318"/>
      <c r="T204" s="311"/>
      <c r="U204" s="312"/>
      <c r="V204" s="313"/>
      <c r="W204" s="314"/>
    </row>
    <row r="205" spans="1:23" s="272" customFormat="1" ht="21" customHeight="1" x14ac:dyDescent="0.2">
      <c r="A205" s="336"/>
      <c r="B205" s="337"/>
      <c r="C205" s="315"/>
      <c r="D205" s="316"/>
      <c r="E205" s="317"/>
      <c r="F205" s="301"/>
      <c r="G205" s="301"/>
      <c r="H205" s="302"/>
      <c r="I205" s="303"/>
      <c r="J205" s="304"/>
      <c r="K205" s="305"/>
      <c r="L205" s="306"/>
      <c r="M205" s="306"/>
      <c r="N205" s="307"/>
      <c r="O205" s="307"/>
      <c r="P205" s="307"/>
      <c r="Q205" s="308"/>
      <c r="R205" s="309"/>
      <c r="S205" s="318"/>
      <c r="T205" s="311"/>
      <c r="U205" s="312"/>
      <c r="V205" s="313"/>
      <c r="W205" s="314"/>
    </row>
    <row r="206" spans="1:23" s="272" customFormat="1" ht="21" customHeight="1" x14ac:dyDescent="0.2">
      <c r="A206" s="336"/>
      <c r="B206" s="337"/>
      <c r="C206" s="315"/>
      <c r="D206" s="316"/>
      <c r="E206" s="317"/>
      <c r="F206" s="301"/>
      <c r="G206" s="301"/>
      <c r="H206" s="302"/>
      <c r="I206" s="303"/>
      <c r="J206" s="304"/>
      <c r="K206" s="305"/>
      <c r="L206" s="306"/>
      <c r="M206" s="306"/>
      <c r="N206" s="307"/>
      <c r="O206" s="307"/>
      <c r="P206" s="321"/>
      <c r="Q206" s="308"/>
      <c r="R206" s="309"/>
      <c r="S206" s="318"/>
      <c r="T206" s="311"/>
      <c r="U206" s="312"/>
      <c r="V206" s="313"/>
      <c r="W206" s="314"/>
    </row>
    <row r="207" spans="1:23" s="272" customFormat="1" ht="21" customHeight="1" x14ac:dyDescent="0.2">
      <c r="A207" s="336"/>
      <c r="B207" s="337"/>
      <c r="C207" s="298"/>
      <c r="D207" s="299"/>
      <c r="E207" s="300"/>
      <c r="F207" s="301"/>
      <c r="G207" s="301"/>
      <c r="H207" s="302"/>
      <c r="I207" s="303"/>
      <c r="J207" s="304"/>
      <c r="K207" s="305"/>
      <c r="L207" s="306"/>
      <c r="M207" s="306"/>
      <c r="N207" s="307"/>
      <c r="O207" s="307"/>
      <c r="P207" s="307"/>
      <c r="Q207" s="308"/>
      <c r="R207" s="309"/>
      <c r="S207" s="318"/>
      <c r="T207" s="311"/>
      <c r="U207" s="312"/>
      <c r="V207" s="313"/>
      <c r="W207" s="314"/>
    </row>
    <row r="208" spans="1:23" s="272" customFormat="1" ht="21" customHeight="1" x14ac:dyDescent="0.2">
      <c r="A208" s="336"/>
      <c r="B208" s="337"/>
      <c r="C208" s="315"/>
      <c r="D208" s="316"/>
      <c r="E208" s="300"/>
      <c r="F208" s="301"/>
      <c r="G208" s="301"/>
      <c r="H208" s="302"/>
      <c r="I208" s="303"/>
      <c r="J208" s="304"/>
      <c r="K208" s="305"/>
      <c r="L208" s="306"/>
      <c r="M208" s="306"/>
      <c r="N208" s="307"/>
      <c r="O208" s="307"/>
      <c r="P208" s="307"/>
      <c r="Q208" s="308"/>
      <c r="R208" s="309"/>
      <c r="S208" s="318"/>
      <c r="T208" s="311"/>
      <c r="U208" s="312"/>
      <c r="V208" s="313"/>
      <c r="W208" s="314"/>
    </row>
    <row r="209" spans="1:23" s="272" customFormat="1" ht="21" customHeight="1" x14ac:dyDescent="0.2">
      <c r="A209" s="336"/>
      <c r="B209" s="337"/>
      <c r="C209" s="315"/>
      <c r="D209" s="316"/>
      <c r="E209" s="317"/>
      <c r="F209" s="301"/>
      <c r="G209" s="301"/>
      <c r="H209" s="302"/>
      <c r="I209" s="303"/>
      <c r="J209" s="320"/>
      <c r="K209" s="305"/>
      <c r="L209" s="306"/>
      <c r="M209" s="306"/>
      <c r="N209" s="307"/>
      <c r="O209" s="307"/>
      <c r="P209" s="321"/>
      <c r="Q209" s="308"/>
      <c r="R209" s="309"/>
      <c r="S209" s="318"/>
      <c r="T209" s="311"/>
      <c r="U209" s="312"/>
      <c r="V209" s="313"/>
      <c r="W209" s="314"/>
    </row>
    <row r="210" spans="1:23" s="272" customFormat="1" ht="21" customHeight="1" x14ac:dyDescent="0.2">
      <c r="A210" s="336"/>
      <c r="B210" s="337"/>
      <c r="C210" s="315"/>
      <c r="D210" s="316"/>
      <c r="E210" s="300"/>
      <c r="F210" s="301"/>
      <c r="G210" s="301"/>
      <c r="H210" s="302"/>
      <c r="I210" s="303"/>
      <c r="J210" s="304"/>
      <c r="K210" s="305"/>
      <c r="L210" s="306"/>
      <c r="M210" s="306"/>
      <c r="N210" s="307"/>
      <c r="O210" s="307"/>
      <c r="P210" s="321"/>
      <c r="Q210" s="308"/>
      <c r="R210" s="309"/>
      <c r="S210" s="318"/>
      <c r="T210" s="311"/>
      <c r="U210" s="312"/>
      <c r="V210" s="313"/>
      <c r="W210" s="314"/>
    </row>
    <row r="211" spans="1:23" s="272" customFormat="1" ht="21" customHeight="1" x14ac:dyDescent="0.2">
      <c r="A211" s="336"/>
      <c r="B211" s="337"/>
      <c r="C211" s="315"/>
      <c r="D211" s="316"/>
      <c r="E211" s="300"/>
      <c r="F211" s="322"/>
      <c r="G211" s="322"/>
      <c r="H211" s="302"/>
      <c r="I211" s="303"/>
      <c r="J211" s="304"/>
      <c r="K211" s="305"/>
      <c r="L211" s="306"/>
      <c r="M211" s="306"/>
      <c r="N211" s="307"/>
      <c r="O211" s="307"/>
      <c r="P211" s="307"/>
      <c r="Q211" s="308"/>
      <c r="R211" s="309"/>
      <c r="S211" s="318"/>
      <c r="T211" s="311"/>
      <c r="U211" s="312"/>
      <c r="V211" s="313"/>
      <c r="W211" s="314"/>
    </row>
    <row r="212" spans="1:23" s="272" customFormat="1" ht="21" customHeight="1" x14ac:dyDescent="0.2">
      <c r="A212" s="336"/>
      <c r="B212" s="337"/>
      <c r="C212" s="315"/>
      <c r="D212" s="316"/>
      <c r="E212" s="317"/>
      <c r="F212" s="322"/>
      <c r="G212" s="301"/>
      <c r="H212" s="302"/>
      <c r="I212" s="303"/>
      <c r="J212" s="304"/>
      <c r="K212" s="305"/>
      <c r="L212" s="306"/>
      <c r="M212" s="306"/>
      <c r="N212" s="321"/>
      <c r="O212" s="307"/>
      <c r="P212" s="321"/>
      <c r="Q212" s="308"/>
      <c r="R212" s="309"/>
      <c r="S212" s="318"/>
      <c r="T212" s="311"/>
      <c r="U212" s="312"/>
      <c r="V212" s="313"/>
      <c r="W212" s="314"/>
    </row>
    <row r="213" spans="1:23" s="272" customFormat="1" ht="21" customHeight="1" x14ac:dyDescent="0.2">
      <c r="A213" s="336"/>
      <c r="B213" s="337"/>
      <c r="C213" s="315"/>
      <c r="D213" s="316"/>
      <c r="E213" s="317"/>
      <c r="F213" s="322"/>
      <c r="G213" s="301"/>
      <c r="H213" s="302"/>
      <c r="I213" s="303"/>
      <c r="J213" s="304"/>
      <c r="K213" s="305"/>
      <c r="L213" s="306"/>
      <c r="M213" s="306"/>
      <c r="N213" s="307"/>
      <c r="O213" s="307"/>
      <c r="P213" s="307"/>
      <c r="Q213" s="308"/>
      <c r="R213" s="309"/>
      <c r="S213" s="318"/>
      <c r="T213" s="311"/>
      <c r="U213" s="312"/>
      <c r="V213" s="313"/>
      <c r="W213" s="314"/>
    </row>
    <row r="214" spans="1:23" s="272" customFormat="1" ht="21" customHeight="1" x14ac:dyDescent="0.2">
      <c r="A214" s="336"/>
      <c r="B214" s="337"/>
      <c r="C214" s="315"/>
      <c r="D214" s="316"/>
      <c r="E214" s="317"/>
      <c r="F214" s="322"/>
      <c r="G214" s="301"/>
      <c r="H214" s="302"/>
      <c r="I214" s="303"/>
      <c r="J214" s="304"/>
      <c r="K214" s="305"/>
      <c r="L214" s="306"/>
      <c r="M214" s="306"/>
      <c r="N214" s="307"/>
      <c r="O214" s="307"/>
      <c r="P214" s="307"/>
      <c r="Q214" s="308"/>
      <c r="R214" s="309"/>
      <c r="S214" s="318"/>
      <c r="T214" s="311"/>
      <c r="U214" s="312"/>
      <c r="V214" s="313"/>
      <c r="W214" s="314"/>
    </row>
    <row r="215" spans="1:23" s="272" customFormat="1" ht="21" customHeight="1" x14ac:dyDescent="0.2">
      <c r="A215" s="336"/>
      <c r="B215" s="337"/>
      <c r="C215" s="315"/>
      <c r="D215" s="316"/>
      <c r="E215" s="317"/>
      <c r="F215" s="322"/>
      <c r="G215" s="301"/>
      <c r="H215" s="302"/>
      <c r="I215" s="303"/>
      <c r="J215" s="304"/>
      <c r="K215" s="305"/>
      <c r="L215" s="306"/>
      <c r="M215" s="306"/>
      <c r="N215" s="307"/>
      <c r="O215" s="307"/>
      <c r="P215" s="307"/>
      <c r="Q215" s="308"/>
      <c r="R215" s="309"/>
      <c r="S215" s="318"/>
      <c r="T215" s="311"/>
      <c r="U215" s="312"/>
      <c r="V215" s="313"/>
      <c r="W215" s="314"/>
    </row>
    <row r="216" spans="1:23" s="272" customFormat="1" ht="21" customHeight="1" x14ac:dyDescent="0.2">
      <c r="A216" s="336"/>
      <c r="B216" s="337"/>
      <c r="C216" s="315"/>
      <c r="D216" s="316"/>
      <c r="E216" s="300"/>
      <c r="F216" s="322"/>
      <c r="G216" s="301"/>
      <c r="H216" s="302"/>
      <c r="I216" s="303"/>
      <c r="J216" s="304"/>
      <c r="K216" s="305"/>
      <c r="L216" s="306"/>
      <c r="M216" s="306"/>
      <c r="N216" s="307"/>
      <c r="O216" s="307"/>
      <c r="P216" s="307"/>
      <c r="Q216" s="308"/>
      <c r="R216" s="309"/>
      <c r="S216" s="318"/>
      <c r="T216" s="311"/>
      <c r="U216" s="312"/>
      <c r="V216" s="313"/>
      <c r="W216" s="314"/>
    </row>
    <row r="217" spans="1:23" s="272" customFormat="1" ht="21" customHeight="1" x14ac:dyDescent="0.2">
      <c r="A217" s="336"/>
      <c r="B217" s="337"/>
      <c r="C217" s="315"/>
      <c r="D217" s="316"/>
      <c r="E217" s="317"/>
      <c r="F217" s="322"/>
      <c r="G217" s="301"/>
      <c r="H217" s="302"/>
      <c r="I217" s="303"/>
      <c r="J217" s="304"/>
      <c r="K217" s="305"/>
      <c r="L217" s="306"/>
      <c r="M217" s="306"/>
      <c r="N217" s="307"/>
      <c r="O217" s="307"/>
      <c r="P217" s="307"/>
      <c r="Q217" s="308"/>
      <c r="R217" s="309"/>
      <c r="S217" s="318"/>
      <c r="T217" s="311"/>
      <c r="U217" s="312"/>
      <c r="V217" s="313"/>
      <c r="W217" s="314"/>
    </row>
    <row r="218" spans="1:23" s="272" customFormat="1" ht="21" customHeight="1" x14ac:dyDescent="0.2">
      <c r="A218" s="336"/>
      <c r="B218" s="337"/>
      <c r="C218" s="315"/>
      <c r="D218" s="316"/>
      <c r="E218" s="300"/>
      <c r="F218" s="322"/>
      <c r="G218" s="301"/>
      <c r="H218" s="302"/>
      <c r="I218" s="303"/>
      <c r="J218" s="304"/>
      <c r="K218" s="305"/>
      <c r="L218" s="306"/>
      <c r="M218" s="306"/>
      <c r="N218" s="307"/>
      <c r="O218" s="307"/>
      <c r="P218" s="307"/>
      <c r="Q218" s="308"/>
      <c r="R218" s="309"/>
      <c r="S218" s="318"/>
      <c r="T218" s="311"/>
      <c r="U218" s="312"/>
      <c r="V218" s="313"/>
      <c r="W218" s="314"/>
    </row>
    <row r="219" spans="1:23" s="272" customFormat="1" ht="21" customHeight="1" x14ac:dyDescent="0.2">
      <c r="A219" s="336"/>
      <c r="B219" s="337"/>
      <c r="C219" s="315"/>
      <c r="D219" s="316"/>
      <c r="E219" s="317"/>
      <c r="F219" s="322"/>
      <c r="G219" s="301"/>
      <c r="H219" s="302"/>
      <c r="I219" s="303"/>
      <c r="J219" s="304"/>
      <c r="K219" s="305"/>
      <c r="L219" s="306"/>
      <c r="M219" s="306"/>
      <c r="N219" s="307"/>
      <c r="O219" s="307"/>
      <c r="P219" s="321"/>
      <c r="Q219" s="308"/>
      <c r="R219" s="309"/>
      <c r="S219" s="318"/>
      <c r="T219" s="311"/>
      <c r="U219" s="312"/>
      <c r="V219" s="313"/>
      <c r="W219" s="314"/>
    </row>
    <row r="220" spans="1:23" s="272" customFormat="1" ht="21" customHeight="1" x14ac:dyDescent="0.2">
      <c r="A220" s="336"/>
      <c r="B220" s="337"/>
      <c r="C220" s="315"/>
      <c r="D220" s="316"/>
      <c r="E220" s="317"/>
      <c r="F220" s="322"/>
      <c r="G220" s="301"/>
      <c r="H220" s="302"/>
      <c r="I220" s="303"/>
      <c r="J220" s="304"/>
      <c r="K220" s="305"/>
      <c r="L220" s="306"/>
      <c r="M220" s="306"/>
      <c r="N220" s="307"/>
      <c r="O220" s="307"/>
      <c r="P220" s="307"/>
      <c r="Q220" s="308"/>
      <c r="R220" s="309"/>
      <c r="S220" s="318"/>
      <c r="T220" s="311"/>
      <c r="U220" s="312"/>
      <c r="V220" s="313"/>
      <c r="W220" s="314"/>
    </row>
    <row r="221" spans="1:23" s="272" customFormat="1" ht="21" customHeight="1" x14ac:dyDescent="0.2">
      <c r="A221" s="338"/>
      <c r="B221" s="339"/>
      <c r="C221" s="277"/>
      <c r="D221" s="278"/>
      <c r="E221" s="279"/>
      <c r="F221" s="281"/>
      <c r="G221" s="273"/>
      <c r="H221" s="282"/>
      <c r="I221" s="283"/>
      <c r="J221" s="284"/>
      <c r="K221" s="285"/>
      <c r="L221" s="286"/>
      <c r="M221" s="286"/>
      <c r="N221" s="287"/>
      <c r="O221" s="287"/>
      <c r="P221" s="287"/>
      <c r="Q221" s="288"/>
      <c r="R221" s="289"/>
      <c r="S221" s="280"/>
      <c r="T221" s="274"/>
      <c r="U221" s="275"/>
      <c r="V221" s="290"/>
      <c r="W221" s="276"/>
    </row>
    <row r="222" spans="1:23" ht="15" customHeight="1" x14ac:dyDescent="0.25">
      <c r="A222" s="340"/>
      <c r="B222" s="341"/>
      <c r="C222" s="178"/>
      <c r="D222" s="179"/>
      <c r="E222" s="171"/>
      <c r="F222" s="157"/>
      <c r="G222" s="158"/>
      <c r="H222" s="159"/>
      <c r="I222" s="160"/>
      <c r="J222" s="161"/>
      <c r="K222" s="162"/>
      <c r="L222" s="163"/>
      <c r="M222" s="163"/>
      <c r="N222" s="164"/>
      <c r="O222" s="164"/>
      <c r="P222" s="164"/>
      <c r="Q222" s="166"/>
      <c r="R222" s="167"/>
      <c r="S222" s="262"/>
      <c r="T222" s="154"/>
      <c r="U222" s="225"/>
      <c r="V222" s="228"/>
      <c r="W222" s="229"/>
    </row>
  </sheetData>
  <autoFilter ref="C5:W222"/>
  <sortState ref="A6:W205">
    <sortCondition ref="N6:N205"/>
    <sortCondition ref="U6:U205"/>
    <sortCondition ref="D6:D205"/>
  </sortState>
  <mergeCells count="2">
    <mergeCell ref="H3:Q3"/>
    <mergeCell ref="N4:Q4"/>
  </mergeCells>
  <conditionalFormatting sqref="M25 L82:M222">
    <cfRule type="expression" dxfId="523" priority="5" stopIfTrue="1">
      <formula>L25=0</formula>
    </cfRule>
    <cfRule type="expression" dxfId="522" priority="6" stopIfTrue="1">
      <formula>L25&lt;0</formula>
    </cfRule>
    <cfRule type="expression" dxfId="521" priority="7" stopIfTrue="1">
      <formula>L25&gt;0</formula>
    </cfRule>
  </conditionalFormatting>
  <conditionalFormatting sqref="R6:R222">
    <cfRule type="expression" dxfId="520" priority="4" stopIfTrue="1">
      <formula>M6&lt;0</formula>
    </cfRule>
  </conditionalFormatting>
  <conditionalFormatting sqref="L28:M81 M26:M27 L25:L27 L6:M24">
    <cfRule type="expression" dxfId="519" priority="1" stopIfTrue="1">
      <formula>L6=0</formula>
    </cfRule>
    <cfRule type="expression" dxfId="518" priority="2" stopIfTrue="1">
      <formula>L6&lt;0</formula>
    </cfRule>
    <cfRule type="expression" dxfId="517" priority="3" stopIfTrue="1">
      <formula>L6&gt;0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 filterMode="1"/>
  <dimension ref="A1:AA203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5" sqref="I5:I20"/>
    </sheetView>
  </sheetViews>
  <sheetFormatPr defaultRowHeight="12.75" x14ac:dyDescent="0.2"/>
  <cols>
    <col min="1" max="1" width="11.28515625" customWidth="1"/>
    <col min="2" max="2" width="18.28515625" customWidth="1"/>
    <col min="3" max="3" width="7.85546875" customWidth="1"/>
    <col min="4" max="7" width="9.140625" customWidth="1"/>
    <col min="8" max="8" width="9.42578125" customWidth="1"/>
    <col min="10" max="11" width="9.140625" customWidth="1"/>
    <col min="17" max="17" width="17.85546875" style="210" customWidth="1"/>
    <col min="24" max="24" width="14.7109375" customWidth="1"/>
    <col min="25" max="25" width="10.7109375" style="5" customWidth="1"/>
    <col min="26" max="26" width="9.7109375" style="5" customWidth="1"/>
    <col min="27" max="27" width="21" customWidth="1"/>
  </cols>
  <sheetData>
    <row r="1" spans="1:27" ht="15.75" thickBot="1" x14ac:dyDescent="0.3">
      <c r="A1" s="143"/>
      <c r="B1" s="143"/>
      <c r="C1" s="211"/>
      <c r="E1" s="3"/>
      <c r="G1" s="183"/>
      <c r="I1" s="119"/>
      <c r="P1" s="71"/>
      <c r="Q1" s="203"/>
      <c r="R1" s="132"/>
      <c r="S1" s="132"/>
      <c r="T1" s="226"/>
    </row>
    <row r="2" spans="1:27" ht="15.75" thickBot="1" x14ac:dyDescent="0.3">
      <c r="A2" s="139" t="s">
        <v>0</v>
      </c>
      <c r="B2" s="146">
        <v>2.1527777777777781E-2</v>
      </c>
      <c r="C2" s="3"/>
      <c r="E2" s="3"/>
      <c r="F2" s="537" t="s">
        <v>437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  <c r="R2" s="132"/>
      <c r="S2" s="132"/>
      <c r="T2" s="226"/>
    </row>
    <row r="3" spans="1:27" ht="15" x14ac:dyDescent="0.25">
      <c r="A3" s="147" t="str">
        <f>F2</f>
        <v>2013 - June - Summer - Nickey Line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  <c r="R3" s="132"/>
      <c r="S3" s="132"/>
      <c r="T3" s="226"/>
    </row>
    <row r="4" spans="1:27" ht="45.7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48"/>
      <c r="R4" s="254" t="s">
        <v>280</v>
      </c>
      <c r="S4" s="224" t="s">
        <v>367</v>
      </c>
      <c r="T4" s="255" t="s">
        <v>369</v>
      </c>
      <c r="U4" s="230" t="s">
        <v>371</v>
      </c>
      <c r="Y4" s="250" t="s">
        <v>435</v>
      </c>
      <c r="Z4" s="251" t="s">
        <v>434</v>
      </c>
      <c r="AA4" s="252" t="s">
        <v>371</v>
      </c>
    </row>
    <row r="5" spans="1:27" ht="15" customHeight="1" x14ac:dyDescent="0.25">
      <c r="A5" s="189" t="s">
        <v>121</v>
      </c>
      <c r="B5" s="190" t="s">
        <v>259</v>
      </c>
      <c r="C5" s="184" t="s">
        <v>14</v>
      </c>
      <c r="D5" s="186">
        <v>1.7180266203703703E-2</v>
      </c>
      <c r="E5" s="186">
        <v>2.0242332175925925E-2</v>
      </c>
      <c r="F5" s="159">
        <f>IF(E5&lt;&gt;"",(E5+D5)/2,D5)</f>
        <v>1.8711299189814814E-2</v>
      </c>
      <c r="G5" s="160">
        <f t="shared" ref="G5:G13" si="0">$B$2-F5</f>
        <v>2.8164785879629672E-3</v>
      </c>
      <c r="H5" s="188">
        <v>2.0011574074074074E-2</v>
      </c>
      <c r="I5" s="162">
        <f t="shared" ref="I5:I25" si="1">IF(H5&lt;&gt;"",H5-G5,"")</f>
        <v>1.7195095486111107E-2</v>
      </c>
      <c r="J5" s="163">
        <f t="shared" ref="J5:J22" si="2">IF(H5&lt;&gt;"",I5-F5,"")</f>
        <v>-1.5162037037037071E-3</v>
      </c>
      <c r="K5" s="163">
        <f t="shared" ref="K5:K22" si="3">IF(H5&lt;&gt;"",I5-D5,"")</f>
        <v>1.4829282407403943E-5</v>
      </c>
      <c r="L5" s="164">
        <v>1</v>
      </c>
      <c r="M5" s="164"/>
      <c r="N5" s="164">
        <v>2</v>
      </c>
      <c r="O5" s="166"/>
      <c r="P5" s="167">
        <f t="shared" ref="P5:P25" si="4">IF(H5&lt;&gt;"",MIN(D5,I5),D5)</f>
        <v>1.7180266203703703E-2</v>
      </c>
      <c r="Q5" s="215" t="s">
        <v>440</v>
      </c>
      <c r="R5" s="154">
        <v>39872</v>
      </c>
      <c r="S5" s="225"/>
      <c r="T5" s="228">
        <f t="shared" ref="T5:T25" si="5">IF(OR(NOT(S5=""),NOT(I5="")),5,"")</f>
        <v>5</v>
      </c>
      <c r="U5" s="229" t="str">
        <f t="shared" ref="U5:U25" si="6">IF(T5=5,A5&amp;" "&amp;B5,"")</f>
        <v>Jen Cunniff</v>
      </c>
      <c r="Y5" s="256">
        <f t="shared" ref="Y5:Y20" si="7">I5</f>
        <v>1.7195095486111107E-2</v>
      </c>
      <c r="Z5" s="141">
        <f t="shared" ref="Z5:Z20" si="8">+L5</f>
        <v>1</v>
      </c>
      <c r="AA5" s="138" t="str">
        <f t="shared" ref="AA5:AA20" si="9">A5&amp;" "&amp;B5</f>
        <v>Jen Cunniff</v>
      </c>
    </row>
    <row r="6" spans="1:27" ht="15" customHeight="1" x14ac:dyDescent="0.25">
      <c r="A6" s="189" t="s">
        <v>115</v>
      </c>
      <c r="B6" s="190" t="s">
        <v>316</v>
      </c>
      <c r="C6" s="184" t="s">
        <v>30</v>
      </c>
      <c r="D6" s="186">
        <v>1.4756944444444446E-2</v>
      </c>
      <c r="E6" s="186">
        <v>1.4756944444444446E-2</v>
      </c>
      <c r="F6" s="159">
        <f>IF(E6&lt;&gt;"",(E6+D6)/2,D6)</f>
        <v>1.4756944444444446E-2</v>
      </c>
      <c r="G6" s="160">
        <f t="shared" si="0"/>
        <v>6.7708333333333353E-3</v>
      </c>
      <c r="H6" s="188">
        <v>2.056712962962963E-2</v>
      </c>
      <c r="I6" s="162">
        <f t="shared" si="1"/>
        <v>1.3796296296296294E-2</v>
      </c>
      <c r="J6" s="163">
        <f t="shared" si="2"/>
        <v>-9.6064814814815144E-4</v>
      </c>
      <c r="K6" s="163">
        <f t="shared" si="3"/>
        <v>-9.6064814814815144E-4</v>
      </c>
      <c r="L6" s="164">
        <v>2</v>
      </c>
      <c r="M6" s="164">
        <v>1</v>
      </c>
      <c r="N6" s="164"/>
      <c r="O6" s="166">
        <v>2</v>
      </c>
      <c r="P6" s="167">
        <f t="shared" si="4"/>
        <v>1.3796296296296294E-2</v>
      </c>
      <c r="Q6" s="216" t="s">
        <v>439</v>
      </c>
      <c r="R6" s="154">
        <v>39691</v>
      </c>
      <c r="S6" s="225"/>
      <c r="T6" s="228">
        <f t="shared" si="5"/>
        <v>5</v>
      </c>
      <c r="U6" s="229" t="str">
        <f t="shared" si="6"/>
        <v>Andy Jordan</v>
      </c>
      <c r="Y6" s="249">
        <f t="shared" si="7"/>
        <v>1.3796296296296294E-2</v>
      </c>
      <c r="Z6" s="132">
        <f t="shared" si="8"/>
        <v>2</v>
      </c>
      <c r="AA6" t="str">
        <f t="shared" si="9"/>
        <v>Andy Jordan</v>
      </c>
    </row>
    <row r="7" spans="1:27" ht="15" customHeight="1" x14ac:dyDescent="0.25">
      <c r="A7" s="189" t="s">
        <v>422</v>
      </c>
      <c r="B7" s="190" t="s">
        <v>423</v>
      </c>
      <c r="C7" s="184" t="s">
        <v>30</v>
      </c>
      <c r="D7" s="186">
        <v>1.4502314814814815E-2</v>
      </c>
      <c r="E7" s="186">
        <v>1.4502314814814815E-2</v>
      </c>
      <c r="F7" s="159">
        <f>IF(E7&lt;&gt;"",(E7+D7)/2,D7)</f>
        <v>1.4502314814814815E-2</v>
      </c>
      <c r="G7" s="160">
        <f t="shared" si="0"/>
        <v>7.025462962962966E-3</v>
      </c>
      <c r="H7" s="188">
        <v>2.0925925925925928E-2</v>
      </c>
      <c r="I7" s="162">
        <f t="shared" si="1"/>
        <v>1.3900462962962962E-2</v>
      </c>
      <c r="J7" s="163">
        <f t="shared" si="2"/>
        <v>-6.0185185185185341E-4</v>
      </c>
      <c r="K7" s="163">
        <f t="shared" si="3"/>
        <v>-6.0185185185185341E-4</v>
      </c>
      <c r="L7" s="164">
        <v>3</v>
      </c>
      <c r="M7" s="164">
        <v>2</v>
      </c>
      <c r="N7" s="164"/>
      <c r="O7" s="166">
        <v>3</v>
      </c>
      <c r="P7" s="167">
        <f t="shared" si="4"/>
        <v>1.3900462962962962E-2</v>
      </c>
      <c r="Q7" s="206" t="s">
        <v>441</v>
      </c>
      <c r="R7" s="154">
        <v>39933</v>
      </c>
      <c r="S7" s="225"/>
      <c r="T7" s="228">
        <f t="shared" si="5"/>
        <v>5</v>
      </c>
      <c r="U7" s="229" t="str">
        <f t="shared" si="6"/>
        <v>Patrick McGuinness</v>
      </c>
      <c r="Y7" s="249">
        <f t="shared" si="7"/>
        <v>1.3900462962962962E-2</v>
      </c>
      <c r="Z7" s="132">
        <f t="shared" si="8"/>
        <v>3</v>
      </c>
      <c r="AA7" t="str">
        <f t="shared" si="9"/>
        <v>Patrick McGuinness</v>
      </c>
    </row>
    <row r="8" spans="1:27" ht="15" customHeight="1" x14ac:dyDescent="0.25">
      <c r="A8" s="189" t="s">
        <v>155</v>
      </c>
      <c r="B8" s="190" t="s">
        <v>361</v>
      </c>
      <c r="C8" s="184" t="s">
        <v>30</v>
      </c>
      <c r="D8" s="220">
        <v>1.6273148148148155E-2</v>
      </c>
      <c r="E8" s="220">
        <v>1.7037037037037042E-2</v>
      </c>
      <c r="F8" s="159">
        <f>IF(E8&lt;&gt;"",(E8+D8)/2,D8)</f>
        <v>1.6655092592592596E-2</v>
      </c>
      <c r="G8" s="160">
        <f t="shared" si="0"/>
        <v>4.8726851851851848E-3</v>
      </c>
      <c r="H8" s="188">
        <v>2.0972222222222222E-2</v>
      </c>
      <c r="I8" s="162">
        <f t="shared" si="1"/>
        <v>1.6099537037037037E-2</v>
      </c>
      <c r="J8" s="163">
        <f t="shared" si="2"/>
        <v>-5.5555555555555913E-4</v>
      </c>
      <c r="K8" s="163">
        <f t="shared" si="3"/>
        <v>-1.7361111111111743E-4</v>
      </c>
      <c r="L8" s="164">
        <v>4</v>
      </c>
      <c r="M8" s="164">
        <v>5</v>
      </c>
      <c r="N8" s="164"/>
      <c r="O8" s="166"/>
      <c r="P8" s="167">
        <f t="shared" si="4"/>
        <v>1.6099537037037037E-2</v>
      </c>
      <c r="Q8" s="206" t="s">
        <v>442</v>
      </c>
      <c r="R8" s="154">
        <v>39933</v>
      </c>
      <c r="S8" s="225"/>
      <c r="T8" s="228">
        <f t="shared" si="5"/>
        <v>5</v>
      </c>
      <c r="U8" s="229" t="str">
        <f t="shared" si="6"/>
        <v>John Mercer</v>
      </c>
      <c r="Y8" s="249">
        <f t="shared" si="7"/>
        <v>1.6099537037037037E-2</v>
      </c>
      <c r="Z8" s="132">
        <f t="shared" si="8"/>
        <v>4</v>
      </c>
      <c r="AA8" t="str">
        <f t="shared" si="9"/>
        <v>John Mercer</v>
      </c>
    </row>
    <row r="9" spans="1:27" ht="15" customHeight="1" x14ac:dyDescent="0.25">
      <c r="A9" s="180" t="s">
        <v>121</v>
      </c>
      <c r="B9" s="181" t="s">
        <v>122</v>
      </c>
      <c r="C9" s="156" t="s">
        <v>14</v>
      </c>
      <c r="D9" s="158">
        <v>1.5821759259259261E-2</v>
      </c>
      <c r="E9" s="158">
        <v>1.5833333333333335E-2</v>
      </c>
      <c r="F9" s="212">
        <v>1.5949074074074074E-2</v>
      </c>
      <c r="G9" s="160">
        <f t="shared" si="0"/>
        <v>5.5787037037037072E-3</v>
      </c>
      <c r="H9" s="161">
        <v>2.0983796296296296E-2</v>
      </c>
      <c r="I9" s="162">
        <f t="shared" si="1"/>
        <v>1.5405092592592588E-2</v>
      </c>
      <c r="J9" s="163">
        <f t="shared" si="2"/>
        <v>-5.4398148148148556E-4</v>
      </c>
      <c r="K9" s="163">
        <f t="shared" si="3"/>
        <v>-4.1666666666667282E-4</v>
      </c>
      <c r="L9" s="164">
        <v>5</v>
      </c>
      <c r="M9" s="164">
        <v>3</v>
      </c>
      <c r="N9" s="164">
        <v>1</v>
      </c>
      <c r="O9" s="166"/>
      <c r="P9" s="167">
        <f t="shared" si="4"/>
        <v>1.5405092592592588E-2</v>
      </c>
      <c r="Q9" s="206" t="s">
        <v>443</v>
      </c>
      <c r="R9" s="154">
        <v>39263</v>
      </c>
      <c r="S9" s="225"/>
      <c r="T9" s="228">
        <f t="shared" si="5"/>
        <v>5</v>
      </c>
      <c r="U9" s="229" t="str">
        <f t="shared" si="6"/>
        <v xml:space="preserve">Jen Finlay </v>
      </c>
      <c r="Y9" s="249">
        <f t="shared" si="7"/>
        <v>1.5405092592592588E-2</v>
      </c>
      <c r="Z9" s="132">
        <f t="shared" si="8"/>
        <v>5</v>
      </c>
      <c r="AA9" t="str">
        <f t="shared" si="9"/>
        <v xml:space="preserve">Jen Finlay </v>
      </c>
    </row>
    <row r="10" spans="1:27" ht="15" customHeight="1" x14ac:dyDescent="0.25">
      <c r="A10" s="180" t="s">
        <v>180</v>
      </c>
      <c r="B10" s="181" t="s">
        <v>261</v>
      </c>
      <c r="C10" s="156" t="s">
        <v>30</v>
      </c>
      <c r="D10" s="158">
        <v>1.4652777777777778E-2</v>
      </c>
      <c r="E10" s="158">
        <v>1.5300925925925926E-2</v>
      </c>
      <c r="F10" s="159">
        <f>IF(E10&lt;&gt;"",(E10+D10)/2,D10)</f>
        <v>1.4976851851851852E-2</v>
      </c>
      <c r="G10" s="160">
        <f t="shared" si="0"/>
        <v>6.5509259259259288E-3</v>
      </c>
      <c r="H10" s="161">
        <v>2.1087962962962961E-2</v>
      </c>
      <c r="I10" s="162">
        <f t="shared" si="1"/>
        <v>1.4537037037037032E-2</v>
      </c>
      <c r="J10" s="163">
        <f t="shared" si="2"/>
        <v>-4.3981481481481996E-4</v>
      </c>
      <c r="K10" s="163">
        <f t="shared" si="3"/>
        <v>-1.1574074074074611E-4</v>
      </c>
      <c r="L10" s="164">
        <v>6</v>
      </c>
      <c r="M10" s="164">
        <v>6</v>
      </c>
      <c r="N10" s="164"/>
      <c r="O10" s="166"/>
      <c r="P10" s="167">
        <f t="shared" si="4"/>
        <v>1.4537037037037032E-2</v>
      </c>
      <c r="Q10" s="206" t="s">
        <v>442</v>
      </c>
      <c r="R10" s="154">
        <v>39903</v>
      </c>
      <c r="S10" s="225"/>
      <c r="T10" s="228">
        <f t="shared" si="5"/>
        <v>5</v>
      </c>
      <c r="U10" s="229" t="str">
        <f t="shared" si="6"/>
        <v>James Bentall</v>
      </c>
      <c r="Y10" s="249">
        <f t="shared" si="7"/>
        <v>1.4537037037037032E-2</v>
      </c>
      <c r="Z10" s="132">
        <f t="shared" si="8"/>
        <v>6</v>
      </c>
      <c r="AA10" t="str">
        <f t="shared" si="9"/>
        <v>James Bentall</v>
      </c>
    </row>
    <row r="11" spans="1:27" ht="15" customHeight="1" x14ac:dyDescent="0.25">
      <c r="A11" s="180" t="s">
        <v>55</v>
      </c>
      <c r="B11" s="181" t="s">
        <v>226</v>
      </c>
      <c r="C11" s="156" t="s">
        <v>30</v>
      </c>
      <c r="D11" s="213">
        <v>1.6770833333333336E-2</v>
      </c>
      <c r="E11" s="158">
        <v>1.6770833333333336E-2</v>
      </c>
      <c r="F11" s="159">
        <f>IF(E11&lt;&gt;"",(E11+D11)/2,D11)</f>
        <v>1.6770833333333336E-2</v>
      </c>
      <c r="G11" s="160">
        <f t="shared" si="0"/>
        <v>4.7569444444444456E-3</v>
      </c>
      <c r="H11" s="161">
        <v>2.1273148148148149E-2</v>
      </c>
      <c r="I11" s="162">
        <f t="shared" si="1"/>
        <v>1.6516203703703703E-2</v>
      </c>
      <c r="J11" s="163">
        <f t="shared" si="2"/>
        <v>-2.5462962962963243E-4</v>
      </c>
      <c r="K11" s="163">
        <f t="shared" si="3"/>
        <v>-2.5462962962963243E-4</v>
      </c>
      <c r="L11" s="164">
        <v>7</v>
      </c>
      <c r="M11" s="164">
        <v>4</v>
      </c>
      <c r="N11" s="164"/>
      <c r="O11" s="166"/>
      <c r="P11" s="167">
        <f t="shared" si="4"/>
        <v>1.6516203703703703E-2</v>
      </c>
      <c r="Q11" s="206" t="s">
        <v>442</v>
      </c>
      <c r="R11" s="154">
        <v>39721</v>
      </c>
      <c r="S11" s="225"/>
      <c r="T11" s="228">
        <f t="shared" si="5"/>
        <v>5</v>
      </c>
      <c r="U11" s="229" t="str">
        <f t="shared" si="6"/>
        <v>Paul  Brewster</v>
      </c>
      <c r="Y11" s="249">
        <f t="shared" si="7"/>
        <v>1.6516203703703703E-2</v>
      </c>
      <c r="Z11" s="132">
        <f t="shared" si="8"/>
        <v>7</v>
      </c>
      <c r="AA11" t="str">
        <f t="shared" si="9"/>
        <v>Paul  Brewster</v>
      </c>
    </row>
    <row r="12" spans="1:27" ht="15" customHeight="1" x14ac:dyDescent="0.25">
      <c r="A12" s="178" t="s">
        <v>418</v>
      </c>
      <c r="B12" s="179" t="s">
        <v>419</v>
      </c>
      <c r="C12" s="171" t="s">
        <v>14</v>
      </c>
      <c r="D12" s="158">
        <v>1.846064814814815E-2</v>
      </c>
      <c r="E12" s="158">
        <v>1.846064814814815E-2</v>
      </c>
      <c r="F12" s="159">
        <f>IF(E12&lt;&gt;"",(E12+D12)/2,D12)</f>
        <v>1.846064814814815E-2</v>
      </c>
      <c r="G12" s="160">
        <f t="shared" si="0"/>
        <v>3.0671296296296315E-3</v>
      </c>
      <c r="H12" s="161">
        <v>2.1539351851851851E-2</v>
      </c>
      <c r="I12" s="162">
        <f t="shared" si="1"/>
        <v>1.847222222222222E-2</v>
      </c>
      <c r="J12" s="163">
        <f t="shared" si="2"/>
        <v>1.1574074074070101E-5</v>
      </c>
      <c r="K12" s="163">
        <f t="shared" si="3"/>
        <v>1.1574074074070101E-5</v>
      </c>
      <c r="L12" s="164">
        <v>8</v>
      </c>
      <c r="M12" s="164"/>
      <c r="N12" s="164"/>
      <c r="O12" s="166"/>
      <c r="P12" s="167">
        <f t="shared" si="4"/>
        <v>1.846064814814815E-2</v>
      </c>
      <c r="Q12" s="206"/>
      <c r="R12" s="154">
        <v>39933</v>
      </c>
      <c r="S12" s="225"/>
      <c r="T12" s="228">
        <f t="shared" si="5"/>
        <v>5</v>
      </c>
      <c r="U12" s="229" t="str">
        <f t="shared" si="6"/>
        <v>Victoria Johns</v>
      </c>
      <c r="Y12" s="249">
        <f t="shared" si="7"/>
        <v>1.847222222222222E-2</v>
      </c>
      <c r="Z12" s="132">
        <f t="shared" si="8"/>
        <v>8</v>
      </c>
      <c r="AA12" t="str">
        <f t="shared" si="9"/>
        <v>Victoria Johns</v>
      </c>
    </row>
    <row r="13" spans="1:27" ht="15" customHeight="1" x14ac:dyDescent="0.25">
      <c r="A13" s="180" t="s">
        <v>346</v>
      </c>
      <c r="B13" s="181" t="s">
        <v>209</v>
      </c>
      <c r="C13" s="171" t="s">
        <v>30</v>
      </c>
      <c r="D13" s="158">
        <v>1.3981481481481482E-2</v>
      </c>
      <c r="E13" s="158">
        <v>1.3981481481481482E-2</v>
      </c>
      <c r="F13" s="159">
        <f>IF(E13&lt;&gt;"",(E13+D13)/2,D13)</f>
        <v>1.3981481481481482E-2</v>
      </c>
      <c r="G13" s="160">
        <f t="shared" si="0"/>
        <v>7.5462962962962992E-3</v>
      </c>
      <c r="H13" s="161">
        <v>2.1597222222222223E-2</v>
      </c>
      <c r="I13" s="162">
        <f t="shared" si="1"/>
        <v>1.4050925925925923E-2</v>
      </c>
      <c r="J13" s="163">
        <f t="shared" si="2"/>
        <v>6.9444444444441422E-5</v>
      </c>
      <c r="K13" s="163">
        <f t="shared" si="3"/>
        <v>6.9444444444441422E-5</v>
      </c>
      <c r="L13" s="164">
        <v>9</v>
      </c>
      <c r="M13" s="164"/>
      <c r="N13" s="164"/>
      <c r="O13" s="166"/>
      <c r="P13" s="167">
        <f t="shared" si="4"/>
        <v>1.3981481481481482E-2</v>
      </c>
      <c r="Q13" s="216"/>
      <c r="R13" s="154">
        <v>39903</v>
      </c>
      <c r="S13" s="225"/>
      <c r="T13" s="228">
        <f t="shared" si="5"/>
        <v>5</v>
      </c>
      <c r="U13" s="229" t="str">
        <f t="shared" si="6"/>
        <v>Julian Jones</v>
      </c>
      <c r="Y13" s="249">
        <f t="shared" si="7"/>
        <v>1.4050925925925923E-2</v>
      </c>
      <c r="Z13" s="132">
        <f t="shared" si="8"/>
        <v>9</v>
      </c>
      <c r="AA13" t="str">
        <f t="shared" si="9"/>
        <v>Julian Jones</v>
      </c>
    </row>
    <row r="14" spans="1:27" ht="15" customHeight="1" x14ac:dyDescent="0.25">
      <c r="A14" s="180" t="s">
        <v>96</v>
      </c>
      <c r="B14" s="181" t="s">
        <v>396</v>
      </c>
      <c r="C14" s="156" t="s">
        <v>14</v>
      </c>
      <c r="D14" s="158"/>
      <c r="E14" s="158"/>
      <c r="F14" s="212">
        <v>1.7361111111111112E-2</v>
      </c>
      <c r="G14" s="194">
        <v>4.1666666666666692E-3</v>
      </c>
      <c r="H14" s="161">
        <v>2.1608796296296296E-2</v>
      </c>
      <c r="I14" s="162">
        <f t="shared" si="1"/>
        <v>1.7442129629629627E-2</v>
      </c>
      <c r="J14" s="163">
        <f t="shared" si="2"/>
        <v>8.1018518518514993E-5</v>
      </c>
      <c r="K14" s="163">
        <f t="shared" si="3"/>
        <v>1.7442129629629627E-2</v>
      </c>
      <c r="L14" s="164">
        <v>10</v>
      </c>
      <c r="M14" s="164"/>
      <c r="N14" s="164">
        <v>3</v>
      </c>
      <c r="O14" s="166"/>
      <c r="P14" s="167">
        <f t="shared" si="4"/>
        <v>1.7442129629629627E-2</v>
      </c>
      <c r="Q14" s="216" t="s">
        <v>438</v>
      </c>
      <c r="R14" s="155"/>
      <c r="S14" s="225"/>
      <c r="T14" s="228">
        <f t="shared" si="5"/>
        <v>5</v>
      </c>
      <c r="U14" s="229" t="str">
        <f t="shared" si="6"/>
        <v>Sarah Chilvers</v>
      </c>
      <c r="Y14" s="249">
        <f t="shared" si="7"/>
        <v>1.7442129629629627E-2</v>
      </c>
      <c r="Z14" s="132">
        <f t="shared" si="8"/>
        <v>10</v>
      </c>
      <c r="AA14" t="str">
        <f t="shared" si="9"/>
        <v>Sarah Chilvers</v>
      </c>
    </row>
    <row r="15" spans="1:27" ht="15" x14ac:dyDescent="0.25">
      <c r="A15" s="180" t="s">
        <v>304</v>
      </c>
      <c r="B15" s="181" t="s">
        <v>305</v>
      </c>
      <c r="C15" s="156" t="s">
        <v>30</v>
      </c>
      <c r="D15" s="158">
        <v>1.4004629629629629E-2</v>
      </c>
      <c r="E15" s="158">
        <v>1.4004629629629629E-2</v>
      </c>
      <c r="F15" s="159">
        <f>IF(E15&lt;&gt;"",(E15+D15)/2,D15)</f>
        <v>1.4004629629629629E-2</v>
      </c>
      <c r="G15" s="160">
        <f t="shared" ref="G15:G25" si="10">$B$2-F15</f>
        <v>7.5231481481481521E-3</v>
      </c>
      <c r="H15" s="161">
        <v>2.162037037037037E-2</v>
      </c>
      <c r="I15" s="162">
        <f t="shared" si="1"/>
        <v>1.4097222222222218E-2</v>
      </c>
      <c r="J15" s="163">
        <f t="shared" si="2"/>
        <v>9.2592592592588563E-5</v>
      </c>
      <c r="K15" s="163">
        <f t="shared" si="3"/>
        <v>9.2592592592588563E-5</v>
      </c>
      <c r="L15" s="164">
        <v>11</v>
      </c>
      <c r="M15" s="164"/>
      <c r="N15" s="164"/>
      <c r="O15" s="166"/>
      <c r="P15" s="167">
        <f t="shared" si="4"/>
        <v>1.4004629629629629E-2</v>
      </c>
      <c r="Q15" s="216"/>
      <c r="R15" s="154">
        <v>39903</v>
      </c>
      <c r="S15" s="225"/>
      <c r="T15" s="228">
        <f t="shared" si="5"/>
        <v>5</v>
      </c>
      <c r="U15" s="229" t="str">
        <f t="shared" si="6"/>
        <v>Ed Rhodes</v>
      </c>
      <c r="Y15" s="249">
        <f t="shared" si="7"/>
        <v>1.4097222222222218E-2</v>
      </c>
      <c r="Z15" s="132">
        <f t="shared" si="8"/>
        <v>11</v>
      </c>
      <c r="AA15" t="str">
        <f t="shared" si="9"/>
        <v>Ed Rhodes</v>
      </c>
    </row>
    <row r="16" spans="1:27" ht="15" x14ac:dyDescent="0.25">
      <c r="A16" s="180" t="s">
        <v>115</v>
      </c>
      <c r="B16" s="181" t="s">
        <v>196</v>
      </c>
      <c r="C16" s="156" t="s">
        <v>30</v>
      </c>
      <c r="D16" s="158">
        <v>1.3738425925925923E-2</v>
      </c>
      <c r="E16" s="158">
        <v>1.403935185185185E-2</v>
      </c>
      <c r="F16" s="212">
        <v>1.5949074074074074E-2</v>
      </c>
      <c r="G16" s="160">
        <f t="shared" si="10"/>
        <v>5.5787037037037072E-3</v>
      </c>
      <c r="H16" s="161">
        <v>2.1678240740740738E-2</v>
      </c>
      <c r="I16" s="162">
        <f t="shared" si="1"/>
        <v>1.609953703703703E-2</v>
      </c>
      <c r="J16" s="163">
        <f t="shared" si="2"/>
        <v>1.5046296296295641E-4</v>
      </c>
      <c r="K16" s="163">
        <f t="shared" si="3"/>
        <v>2.3611111111111072E-3</v>
      </c>
      <c r="L16" s="164">
        <v>12</v>
      </c>
      <c r="M16" s="164"/>
      <c r="N16" s="164"/>
      <c r="O16" s="166"/>
      <c r="P16" s="167">
        <f t="shared" si="4"/>
        <v>1.3738425925925923E-2</v>
      </c>
      <c r="Q16" s="206"/>
      <c r="R16" s="154">
        <v>39933</v>
      </c>
      <c r="S16" s="225"/>
      <c r="T16" s="228">
        <f t="shared" si="5"/>
        <v>5</v>
      </c>
      <c r="U16" s="229" t="str">
        <f t="shared" si="6"/>
        <v>Andy Wilkins</v>
      </c>
      <c r="Y16" s="249">
        <f t="shared" si="7"/>
        <v>1.609953703703703E-2</v>
      </c>
      <c r="Z16" s="132">
        <f t="shared" si="8"/>
        <v>12</v>
      </c>
      <c r="AA16" t="str">
        <f t="shared" si="9"/>
        <v>Andy Wilkins</v>
      </c>
    </row>
    <row r="17" spans="1:27" ht="15" customHeight="1" x14ac:dyDescent="0.25">
      <c r="A17" s="180" t="s">
        <v>204</v>
      </c>
      <c r="B17" s="181" t="s">
        <v>205</v>
      </c>
      <c r="C17" s="156" t="s">
        <v>30</v>
      </c>
      <c r="D17" s="158">
        <v>1.2638888888888892E-2</v>
      </c>
      <c r="E17" s="158">
        <v>1.3308376736111117E-2</v>
      </c>
      <c r="F17" s="159">
        <f>IF(E17&lt;&gt;"",(E17+D17)/2,D17)</f>
        <v>1.2973632812500004E-2</v>
      </c>
      <c r="G17" s="160">
        <f t="shared" si="10"/>
        <v>8.5541449652777775E-3</v>
      </c>
      <c r="H17" s="161">
        <v>2.1678240740740738E-2</v>
      </c>
      <c r="I17" s="162">
        <f t="shared" si="1"/>
        <v>1.312409577546296E-2</v>
      </c>
      <c r="J17" s="163">
        <f t="shared" si="2"/>
        <v>1.5046296296295641E-4</v>
      </c>
      <c r="K17" s="163">
        <f t="shared" si="3"/>
        <v>4.8520688657406781E-4</v>
      </c>
      <c r="L17" s="164">
        <v>13</v>
      </c>
      <c r="M17" s="164"/>
      <c r="N17" s="165"/>
      <c r="O17" s="166">
        <v>1</v>
      </c>
      <c r="P17" s="167">
        <f t="shared" si="4"/>
        <v>1.2638888888888892E-2</v>
      </c>
      <c r="Q17" s="206"/>
      <c r="R17" s="154">
        <v>39933</v>
      </c>
      <c r="S17" s="225"/>
      <c r="T17" s="228">
        <f t="shared" si="5"/>
        <v>5</v>
      </c>
      <c r="U17" s="229" t="str">
        <f t="shared" si="6"/>
        <v>Lee Scott</v>
      </c>
      <c r="Y17" s="249">
        <f t="shared" si="7"/>
        <v>1.312409577546296E-2</v>
      </c>
      <c r="Z17" s="132">
        <f t="shared" si="8"/>
        <v>13</v>
      </c>
      <c r="AA17" t="str">
        <f t="shared" si="9"/>
        <v>Lee Scott</v>
      </c>
    </row>
    <row r="18" spans="1:27" ht="15" customHeight="1" x14ac:dyDescent="0.25">
      <c r="A18" s="180" t="s">
        <v>28</v>
      </c>
      <c r="B18" s="181" t="s">
        <v>29</v>
      </c>
      <c r="C18" s="156" t="s">
        <v>30</v>
      </c>
      <c r="D18" s="158">
        <v>1.7824074074074076E-2</v>
      </c>
      <c r="E18" s="158">
        <v>2.0940393518518518E-2</v>
      </c>
      <c r="F18" s="159">
        <f>IF(E18&lt;&gt;"",(E18+D18)/2,D18)</f>
        <v>1.9382233796296298E-2</v>
      </c>
      <c r="G18" s="160">
        <f t="shared" si="10"/>
        <v>2.1455439814814826E-3</v>
      </c>
      <c r="H18" s="161">
        <v>2.2303240740740738E-2</v>
      </c>
      <c r="I18" s="162">
        <f t="shared" si="1"/>
        <v>2.0157696759259255E-2</v>
      </c>
      <c r="J18" s="163">
        <f t="shared" si="2"/>
        <v>7.7546296296295697E-4</v>
      </c>
      <c r="K18" s="163">
        <f t="shared" si="3"/>
        <v>2.3336226851851799E-3</v>
      </c>
      <c r="L18" s="164">
        <v>14</v>
      </c>
      <c r="M18" s="164"/>
      <c r="N18" s="164"/>
      <c r="O18" s="166"/>
      <c r="P18" s="167">
        <f t="shared" si="4"/>
        <v>1.7824074074074076E-2</v>
      </c>
      <c r="Q18" s="216"/>
      <c r="R18" s="154">
        <v>39752</v>
      </c>
      <c r="S18" s="225"/>
      <c r="T18" s="228">
        <f t="shared" si="5"/>
        <v>5</v>
      </c>
      <c r="U18" s="229" t="str">
        <f t="shared" si="6"/>
        <v>Brian Yates</v>
      </c>
      <c r="Y18" s="249">
        <f t="shared" si="7"/>
        <v>2.0157696759259255E-2</v>
      </c>
      <c r="Z18" s="132">
        <f t="shared" si="8"/>
        <v>14</v>
      </c>
      <c r="AA18" t="str">
        <f t="shared" si="9"/>
        <v>Brian Yates</v>
      </c>
    </row>
    <row r="19" spans="1:27" ht="15" customHeight="1" x14ac:dyDescent="0.25">
      <c r="A19" s="180" t="s">
        <v>326</v>
      </c>
      <c r="B19" s="181" t="s">
        <v>327</v>
      </c>
      <c r="C19" s="156" t="s">
        <v>30</v>
      </c>
      <c r="D19" s="158">
        <v>1.650462962962963E-2</v>
      </c>
      <c r="E19" s="158">
        <v>1.7638888888888885E-2</v>
      </c>
      <c r="F19" s="212">
        <v>1.5949074074074074E-2</v>
      </c>
      <c r="G19" s="160">
        <f t="shared" si="10"/>
        <v>5.5787037037037072E-3</v>
      </c>
      <c r="H19" s="161">
        <v>2.2349537037037032E-2</v>
      </c>
      <c r="I19" s="162">
        <f t="shared" si="1"/>
        <v>1.6770833333333325E-2</v>
      </c>
      <c r="J19" s="163">
        <f t="shared" si="2"/>
        <v>8.2175925925925125E-4</v>
      </c>
      <c r="K19" s="163">
        <f t="shared" si="3"/>
        <v>2.6620370370369559E-4</v>
      </c>
      <c r="L19" s="164">
        <v>15</v>
      </c>
      <c r="M19" s="164"/>
      <c r="N19" s="164"/>
      <c r="O19" s="166"/>
      <c r="P19" s="167">
        <f t="shared" si="4"/>
        <v>1.650462962962963E-2</v>
      </c>
      <c r="Q19" s="206"/>
      <c r="R19" s="154">
        <v>39933</v>
      </c>
      <c r="S19" s="225"/>
      <c r="T19" s="228">
        <f t="shared" si="5"/>
        <v>5</v>
      </c>
      <c r="U19" s="229" t="str">
        <f t="shared" si="6"/>
        <v>Chitra Dunn</v>
      </c>
      <c r="Y19" s="249">
        <f t="shared" si="7"/>
        <v>1.6770833333333325E-2</v>
      </c>
      <c r="Z19" s="132">
        <f t="shared" si="8"/>
        <v>15</v>
      </c>
      <c r="AA19" t="str">
        <f t="shared" si="9"/>
        <v>Chitra Dunn</v>
      </c>
    </row>
    <row r="20" spans="1:27" ht="15" customHeight="1" x14ac:dyDescent="0.25">
      <c r="A20" s="180" t="s">
        <v>368</v>
      </c>
      <c r="B20" s="181" t="s">
        <v>271</v>
      </c>
      <c r="C20" s="171" t="s">
        <v>14</v>
      </c>
      <c r="D20" s="158">
        <v>1.7800925925925925E-2</v>
      </c>
      <c r="E20" s="158">
        <v>1.8414351851851855E-2</v>
      </c>
      <c r="F20" s="159">
        <f t="shared" ref="F20:F25" si="11">IF(E20&lt;&gt;"",(E20+D20)/2,D20)</f>
        <v>1.8107638888888888E-2</v>
      </c>
      <c r="G20" s="160">
        <f t="shared" si="10"/>
        <v>3.4201388888888927E-3</v>
      </c>
      <c r="H20" s="161">
        <v>2.2407407407407407E-2</v>
      </c>
      <c r="I20" s="162">
        <f t="shared" si="1"/>
        <v>1.8987268518518514E-2</v>
      </c>
      <c r="J20" s="163">
        <f t="shared" si="2"/>
        <v>8.7962962962962604E-4</v>
      </c>
      <c r="K20" s="163">
        <f t="shared" si="3"/>
        <v>1.1863425925925895E-3</v>
      </c>
      <c r="L20" s="164">
        <v>16</v>
      </c>
      <c r="M20" s="164"/>
      <c r="N20" s="164"/>
      <c r="O20" s="166"/>
      <c r="P20" s="167">
        <f t="shared" si="4"/>
        <v>1.7800925925925925E-2</v>
      </c>
      <c r="Q20" s="216"/>
      <c r="R20" s="154">
        <v>39933</v>
      </c>
      <c r="S20" s="225"/>
      <c r="T20" s="228">
        <f t="shared" si="5"/>
        <v>5</v>
      </c>
      <c r="U20" s="229" t="str">
        <f t="shared" si="6"/>
        <v>Johjo Wood</v>
      </c>
      <c r="Y20" s="249">
        <f t="shared" si="7"/>
        <v>1.8987268518518514E-2</v>
      </c>
      <c r="Z20" s="132">
        <f t="shared" si="8"/>
        <v>16</v>
      </c>
      <c r="AA20" t="str">
        <f t="shared" si="9"/>
        <v>Johjo Wood</v>
      </c>
    </row>
    <row r="21" spans="1:27" ht="15" customHeight="1" x14ac:dyDescent="0.25">
      <c r="A21" s="180" t="s">
        <v>40</v>
      </c>
      <c r="B21" s="181" t="s">
        <v>41</v>
      </c>
      <c r="C21" s="156" t="s">
        <v>14</v>
      </c>
      <c r="D21" s="157">
        <v>1.9398148148148147E-2</v>
      </c>
      <c r="E21" s="158">
        <v>1.9398148148148147E-2</v>
      </c>
      <c r="F21" s="159">
        <f t="shared" si="11"/>
        <v>1.9398148148148147E-2</v>
      </c>
      <c r="G21" s="160">
        <f t="shared" si="10"/>
        <v>2.1296296296296341E-3</v>
      </c>
      <c r="H21" s="161"/>
      <c r="I21" s="162" t="str">
        <f t="shared" si="1"/>
        <v/>
      </c>
      <c r="J21" s="163" t="str">
        <f t="shared" si="2"/>
        <v/>
      </c>
      <c r="K21" s="163" t="str">
        <f t="shared" si="3"/>
        <v/>
      </c>
      <c r="L21" s="164"/>
      <c r="M21" s="164"/>
      <c r="N21" s="164"/>
      <c r="O21" s="166"/>
      <c r="P21" s="167">
        <f t="shared" si="4"/>
        <v>1.9398148148148147E-2</v>
      </c>
      <c r="Q21" s="206"/>
      <c r="R21" s="154">
        <v>38564</v>
      </c>
      <c r="S21" s="225" t="s">
        <v>30</v>
      </c>
      <c r="T21" s="228">
        <f t="shared" si="5"/>
        <v>5</v>
      </c>
      <c r="U21" s="229" t="str">
        <f t="shared" si="6"/>
        <v xml:space="preserve">Georgie Hamilton </v>
      </c>
      <c r="Y21" s="249" t="str">
        <f>+I21</f>
        <v/>
      </c>
      <c r="Z21" s="132"/>
    </row>
    <row r="22" spans="1:27" ht="15" customHeight="1" x14ac:dyDescent="0.25">
      <c r="A22" s="180" t="s">
        <v>162</v>
      </c>
      <c r="B22" s="181" t="s">
        <v>161</v>
      </c>
      <c r="C22" s="156" t="s">
        <v>30</v>
      </c>
      <c r="D22" s="158">
        <v>1.501157407407408E-2</v>
      </c>
      <c r="E22" s="158">
        <v>1.7471064814814818E-2</v>
      </c>
      <c r="F22" s="159">
        <f t="shared" si="11"/>
        <v>1.6241319444444451E-2</v>
      </c>
      <c r="G22" s="160">
        <f t="shared" si="10"/>
        <v>5.2864583333333305E-3</v>
      </c>
      <c r="H22" s="161"/>
      <c r="I22" s="162" t="str">
        <f t="shared" si="1"/>
        <v/>
      </c>
      <c r="J22" s="163" t="str">
        <f t="shared" si="2"/>
        <v/>
      </c>
      <c r="K22" s="163" t="str">
        <f t="shared" si="3"/>
        <v/>
      </c>
      <c r="L22" s="164"/>
      <c r="M22" s="164"/>
      <c r="N22" s="165"/>
      <c r="O22" s="166"/>
      <c r="P22" s="167">
        <f t="shared" si="4"/>
        <v>1.501157407407408E-2</v>
      </c>
      <c r="Q22" s="216"/>
      <c r="R22" s="154">
        <v>39872</v>
      </c>
      <c r="S22" s="225" t="s">
        <v>30</v>
      </c>
      <c r="T22" s="228">
        <f t="shared" si="5"/>
        <v>5</v>
      </c>
      <c r="U22" s="229" t="str">
        <f t="shared" si="6"/>
        <v>Graham Harper</v>
      </c>
      <c r="Y22"/>
      <c r="Z22" s="132"/>
    </row>
    <row r="23" spans="1:27" ht="15" x14ac:dyDescent="0.25">
      <c r="A23" s="180" t="s">
        <v>96</v>
      </c>
      <c r="B23" s="181" t="s">
        <v>141</v>
      </c>
      <c r="C23" s="156" t="s">
        <v>14</v>
      </c>
      <c r="D23" s="158">
        <v>1.5740740740740736E-2</v>
      </c>
      <c r="E23" s="158">
        <v>1.5960648148148147E-2</v>
      </c>
      <c r="F23" s="159">
        <f t="shared" si="11"/>
        <v>1.5850694444444442E-2</v>
      </c>
      <c r="G23" s="160">
        <f t="shared" si="10"/>
        <v>5.6770833333333395E-3</v>
      </c>
      <c r="H23" s="161"/>
      <c r="I23" s="162" t="str">
        <f t="shared" si="1"/>
        <v/>
      </c>
      <c r="J23" s="163"/>
      <c r="K23" s="163"/>
      <c r="L23" s="164"/>
      <c r="M23" s="164"/>
      <c r="N23" s="164"/>
      <c r="O23" s="174"/>
      <c r="P23" s="167">
        <f t="shared" si="4"/>
        <v>1.5740740740740736E-2</v>
      </c>
      <c r="Q23" s="206"/>
      <c r="R23" s="154">
        <v>39721</v>
      </c>
      <c r="S23" s="225" t="s">
        <v>30</v>
      </c>
      <c r="T23" s="228">
        <f t="shared" si="5"/>
        <v>5</v>
      </c>
      <c r="U23" s="229" t="str">
        <f t="shared" si="6"/>
        <v>Sarah Dumbrill</v>
      </c>
      <c r="Y23"/>
      <c r="Z23" s="132"/>
    </row>
    <row r="24" spans="1:27" ht="15" customHeight="1" x14ac:dyDescent="0.25">
      <c r="A24" s="180" t="s">
        <v>53</v>
      </c>
      <c r="B24" s="181" t="s">
        <v>102</v>
      </c>
      <c r="C24" s="156" t="s">
        <v>14</v>
      </c>
      <c r="D24" s="158">
        <v>1.5254629629629628E-2</v>
      </c>
      <c r="E24" s="158">
        <v>1.5254629629629628E-2</v>
      </c>
      <c r="F24" s="159">
        <f t="shared" si="11"/>
        <v>1.5254629629629628E-2</v>
      </c>
      <c r="G24" s="160">
        <f t="shared" si="10"/>
        <v>6.2731481481481527E-3</v>
      </c>
      <c r="H24" s="161"/>
      <c r="I24" s="162" t="str">
        <f t="shared" si="1"/>
        <v/>
      </c>
      <c r="J24" s="163" t="str">
        <f>IF(H24&lt;&gt;"",I24-F24,"")</f>
        <v/>
      </c>
      <c r="K24" s="163" t="str">
        <f>IF(H24&lt;&gt;"",I24-D24,"")</f>
        <v/>
      </c>
      <c r="L24" s="164"/>
      <c r="M24" s="164"/>
      <c r="N24" s="164"/>
      <c r="O24" s="174"/>
      <c r="P24" s="167">
        <f t="shared" si="4"/>
        <v>1.5254629629629628E-2</v>
      </c>
      <c r="Q24" s="206"/>
      <c r="R24" s="154">
        <v>39507</v>
      </c>
      <c r="S24" s="225" t="s">
        <v>30</v>
      </c>
      <c r="T24" s="228">
        <f t="shared" si="5"/>
        <v>5</v>
      </c>
      <c r="U24" s="229" t="str">
        <f t="shared" si="6"/>
        <v>Louise Crosby</v>
      </c>
      <c r="Y24"/>
      <c r="Z24" s="132"/>
    </row>
    <row r="25" spans="1:27" ht="15" customHeight="1" x14ac:dyDescent="0.25">
      <c r="A25" s="178" t="s">
        <v>49</v>
      </c>
      <c r="B25" s="179" t="s">
        <v>311</v>
      </c>
      <c r="C25" s="156" t="s">
        <v>14</v>
      </c>
      <c r="D25" s="158">
        <v>2.6863425925925926E-2</v>
      </c>
      <c r="E25" s="158">
        <v>2.6863425925925926E-2</v>
      </c>
      <c r="F25" s="159">
        <f t="shared" si="11"/>
        <v>2.6863425925925926E-2</v>
      </c>
      <c r="G25" s="160">
        <f t="shared" si="10"/>
        <v>-5.3356481481481449E-3</v>
      </c>
      <c r="H25" s="161"/>
      <c r="I25" s="162" t="str">
        <f t="shared" si="1"/>
        <v/>
      </c>
      <c r="J25" s="163"/>
      <c r="K25" s="163"/>
      <c r="L25" s="164"/>
      <c r="M25" s="164"/>
      <c r="N25" s="165"/>
      <c r="O25" s="166"/>
      <c r="P25" s="167">
        <f t="shared" si="4"/>
        <v>2.6863425925925926E-2</v>
      </c>
      <c r="Q25" s="219"/>
      <c r="R25" s="154">
        <v>39691</v>
      </c>
      <c r="S25" s="225"/>
      <c r="T25" s="228" t="str">
        <f t="shared" si="5"/>
        <v/>
      </c>
      <c r="U25" s="229" t="str">
        <f t="shared" si="6"/>
        <v/>
      </c>
      <c r="Y25" s="249" t="str">
        <f>+I25</f>
        <v/>
      </c>
      <c r="Z25" s="132"/>
    </row>
    <row r="26" spans="1:27" ht="15" hidden="1" customHeight="1" x14ac:dyDescent="0.25">
      <c r="A26" s="180"/>
      <c r="B26" s="181"/>
      <c r="C26" s="156"/>
      <c r="D26" s="158"/>
      <c r="E26" s="158"/>
      <c r="F26" s="159"/>
      <c r="G26" s="160"/>
      <c r="H26" s="161"/>
      <c r="I26" s="162"/>
      <c r="J26" s="163"/>
      <c r="K26" s="163"/>
      <c r="L26" s="164"/>
      <c r="M26" s="164"/>
      <c r="N26" s="164"/>
      <c r="O26" s="166"/>
      <c r="P26" s="167"/>
      <c r="Q26" s="216"/>
      <c r="R26" s="154"/>
      <c r="S26" s="225"/>
      <c r="T26" s="228"/>
      <c r="U26" s="229"/>
      <c r="Y26" s="249"/>
      <c r="Z26" s="132"/>
    </row>
    <row r="27" spans="1:27" ht="15" customHeight="1" x14ac:dyDescent="0.25">
      <c r="A27" s="178" t="s">
        <v>18</v>
      </c>
      <c r="B27" s="179" t="s">
        <v>19</v>
      </c>
      <c r="C27" s="156" t="s">
        <v>14</v>
      </c>
      <c r="D27" s="158">
        <v>2.1203703703703707E-2</v>
      </c>
      <c r="E27" s="158">
        <v>2.5358796296296296E-2</v>
      </c>
      <c r="F27" s="159">
        <f t="shared" ref="F27:F35" si="12">IF(E27&lt;&gt;"",(E27+D27)/2,D27)</f>
        <v>2.3281250000000003E-2</v>
      </c>
      <c r="G27" s="160">
        <f t="shared" ref="G27:G35" si="13">$B$2-F27</f>
        <v>-1.7534722222222222E-3</v>
      </c>
      <c r="H27" s="161"/>
      <c r="I27" s="162" t="str">
        <f t="shared" ref="I27:I35" si="14">IF(H27&lt;&gt;"",H27-G27,"")</f>
        <v/>
      </c>
      <c r="J27" s="163" t="str">
        <f t="shared" ref="J27:J35" si="15">IF(H27&lt;&gt;"",I27-F27,"")</f>
        <v/>
      </c>
      <c r="K27" s="163" t="str">
        <f t="shared" ref="K27:K35" si="16">IF(H27&lt;&gt;"",I27-D27,"")</f>
        <v/>
      </c>
      <c r="L27" s="164"/>
      <c r="M27" s="164"/>
      <c r="N27" s="165"/>
      <c r="O27" s="166"/>
      <c r="P27" s="167">
        <f t="shared" ref="P27:P35" si="17">IF(H27&lt;&gt;"",MIN(D27,I27),D27)</f>
        <v>2.1203703703703707E-2</v>
      </c>
      <c r="Q27" s="216"/>
      <c r="R27" s="154">
        <v>39478</v>
      </c>
      <c r="S27" s="225"/>
      <c r="T27" s="228" t="str">
        <f t="shared" ref="T27:T35" si="18">IF(OR(NOT(S27=""),NOT(I27="")),5,"")</f>
        <v/>
      </c>
      <c r="U27" s="229" t="str">
        <f t="shared" ref="U27:U35" si="19">IF(T27=5,A27&amp;" "&amp;B27,"")</f>
        <v/>
      </c>
      <c r="Y27" s="249" t="str">
        <f t="shared" ref="Y27:Y35" si="20">+I27</f>
        <v/>
      </c>
      <c r="Z27" s="132"/>
    </row>
    <row r="28" spans="1:27" ht="15" customHeight="1" x14ac:dyDescent="0.25">
      <c r="A28" s="178" t="s">
        <v>269</v>
      </c>
      <c r="B28" s="179" t="s">
        <v>270</v>
      </c>
      <c r="C28" s="156" t="s">
        <v>14</v>
      </c>
      <c r="D28" s="158">
        <v>2.2881944444444444E-2</v>
      </c>
      <c r="E28" s="158">
        <v>2.2881944444444444E-2</v>
      </c>
      <c r="F28" s="159">
        <f t="shared" si="12"/>
        <v>2.2881944444444444E-2</v>
      </c>
      <c r="G28" s="160">
        <f t="shared" si="13"/>
        <v>-1.3541666666666632E-3</v>
      </c>
      <c r="H28" s="161"/>
      <c r="I28" s="162" t="str">
        <f t="shared" si="14"/>
        <v/>
      </c>
      <c r="J28" s="163" t="str">
        <f t="shared" si="15"/>
        <v/>
      </c>
      <c r="K28" s="163" t="str">
        <f t="shared" si="16"/>
        <v/>
      </c>
      <c r="L28" s="164"/>
      <c r="M28" s="164"/>
      <c r="N28" s="165"/>
      <c r="O28" s="166"/>
      <c r="P28" s="167">
        <f t="shared" si="17"/>
        <v>2.2881944444444444E-2</v>
      </c>
      <c r="Q28" s="216"/>
      <c r="R28" s="154">
        <v>39538</v>
      </c>
      <c r="S28" s="225"/>
      <c r="T28" s="228" t="str">
        <f t="shared" si="18"/>
        <v/>
      </c>
      <c r="U28" s="229" t="str">
        <f t="shared" si="19"/>
        <v/>
      </c>
      <c r="Y28" s="249" t="str">
        <f t="shared" si="20"/>
        <v/>
      </c>
      <c r="Z28" s="132"/>
    </row>
    <row r="29" spans="1:27" ht="15" customHeight="1" x14ac:dyDescent="0.25">
      <c r="A29" s="180" t="s">
        <v>17</v>
      </c>
      <c r="B29" s="181" t="s">
        <v>258</v>
      </c>
      <c r="C29" s="156" t="s">
        <v>14</v>
      </c>
      <c r="D29" s="158">
        <v>1.9710648148148147E-2</v>
      </c>
      <c r="E29" s="158">
        <v>2.4976851851851851E-2</v>
      </c>
      <c r="F29" s="159">
        <f t="shared" si="12"/>
        <v>2.2343749999999999E-2</v>
      </c>
      <c r="G29" s="160">
        <f t="shared" si="13"/>
        <v>-8.1597222222221794E-4</v>
      </c>
      <c r="H29" s="161"/>
      <c r="I29" s="162" t="str">
        <f t="shared" si="14"/>
        <v/>
      </c>
      <c r="J29" s="163" t="str">
        <f t="shared" si="15"/>
        <v/>
      </c>
      <c r="K29" s="163" t="str">
        <f t="shared" si="16"/>
        <v/>
      </c>
      <c r="L29" s="164"/>
      <c r="M29" s="164"/>
      <c r="N29" s="164"/>
      <c r="O29" s="166"/>
      <c r="P29" s="167">
        <f t="shared" si="17"/>
        <v>1.9710648148148147E-2</v>
      </c>
      <c r="Q29" s="216"/>
      <c r="R29" s="154">
        <v>39478</v>
      </c>
      <c r="S29" s="225"/>
      <c r="T29" s="228" t="str">
        <f t="shared" si="18"/>
        <v/>
      </c>
      <c r="U29" s="229" t="str">
        <f t="shared" si="19"/>
        <v/>
      </c>
      <c r="Y29" s="249" t="str">
        <f t="shared" si="20"/>
        <v/>
      </c>
      <c r="Z29" s="132"/>
    </row>
    <row r="30" spans="1:27" ht="15" customHeight="1" x14ac:dyDescent="0.25">
      <c r="A30" s="180" t="s">
        <v>56</v>
      </c>
      <c r="B30" s="181" t="s">
        <v>57</v>
      </c>
      <c r="C30" s="156" t="s">
        <v>30</v>
      </c>
      <c r="D30" s="157">
        <v>1.8518518518518521E-2</v>
      </c>
      <c r="E30" s="158">
        <v>2.4664351851851851E-2</v>
      </c>
      <c r="F30" s="159">
        <f t="shared" si="12"/>
        <v>2.1591435185185186E-2</v>
      </c>
      <c r="G30" s="160">
        <f t="shared" si="13"/>
        <v>-6.3657407407404637E-5</v>
      </c>
      <c r="H30" s="161"/>
      <c r="I30" s="162" t="str">
        <f t="shared" si="14"/>
        <v/>
      </c>
      <c r="J30" s="163" t="str">
        <f t="shared" si="15"/>
        <v/>
      </c>
      <c r="K30" s="163" t="str">
        <f t="shared" si="16"/>
        <v/>
      </c>
      <c r="L30" s="164"/>
      <c r="M30" s="164"/>
      <c r="N30" s="164"/>
      <c r="O30" s="166"/>
      <c r="P30" s="167">
        <f t="shared" si="17"/>
        <v>1.8518518518518521E-2</v>
      </c>
      <c r="Q30" s="216"/>
      <c r="R30" s="154">
        <v>39478</v>
      </c>
      <c r="S30" s="225"/>
      <c r="T30" s="228" t="str">
        <f t="shared" si="18"/>
        <v/>
      </c>
      <c r="U30" s="229" t="str">
        <f t="shared" si="19"/>
        <v/>
      </c>
      <c r="Y30" s="249" t="str">
        <f t="shared" si="20"/>
        <v/>
      </c>
      <c r="Z30" s="132"/>
    </row>
    <row r="31" spans="1:27" ht="15" customHeight="1" x14ac:dyDescent="0.25">
      <c r="A31" s="180" t="s">
        <v>358</v>
      </c>
      <c r="B31" s="181" t="s">
        <v>359</v>
      </c>
      <c r="C31" s="156" t="s">
        <v>14</v>
      </c>
      <c r="D31" s="157">
        <v>2.1504629629629624E-2</v>
      </c>
      <c r="E31" s="158">
        <v>2.1504629629629624E-2</v>
      </c>
      <c r="F31" s="159">
        <f t="shared" si="12"/>
        <v>2.1504629629629624E-2</v>
      </c>
      <c r="G31" s="160">
        <f t="shared" si="13"/>
        <v>2.3148148148157549E-5</v>
      </c>
      <c r="H31" s="161"/>
      <c r="I31" s="162" t="str">
        <f t="shared" si="14"/>
        <v/>
      </c>
      <c r="J31" s="163" t="str">
        <f t="shared" si="15"/>
        <v/>
      </c>
      <c r="K31" s="163" t="str">
        <f t="shared" si="16"/>
        <v/>
      </c>
      <c r="L31" s="164"/>
      <c r="M31" s="164"/>
      <c r="N31" s="164"/>
      <c r="O31" s="166"/>
      <c r="P31" s="167">
        <f t="shared" si="17"/>
        <v>2.1504629629629624E-2</v>
      </c>
      <c r="Q31" s="206"/>
      <c r="R31" s="154">
        <v>39933</v>
      </c>
      <c r="S31" s="225"/>
      <c r="T31" s="228" t="str">
        <f t="shared" si="18"/>
        <v/>
      </c>
      <c r="U31" s="229" t="str">
        <f t="shared" si="19"/>
        <v/>
      </c>
      <c r="Y31" s="249" t="str">
        <f t="shared" si="20"/>
        <v/>
      </c>
      <c r="Z31" s="132"/>
    </row>
    <row r="32" spans="1:27" ht="15" customHeight="1" x14ac:dyDescent="0.25">
      <c r="A32" s="178" t="s">
        <v>66</v>
      </c>
      <c r="B32" s="179" t="s">
        <v>165</v>
      </c>
      <c r="C32" s="171" t="s">
        <v>14</v>
      </c>
      <c r="D32" s="157">
        <v>1.9652777777777779E-2</v>
      </c>
      <c r="E32" s="158">
        <v>2.282407407407408E-2</v>
      </c>
      <c r="F32" s="159">
        <f t="shared" si="12"/>
        <v>2.1238425925925931E-2</v>
      </c>
      <c r="G32" s="160">
        <f t="shared" si="13"/>
        <v>2.8935185185184967E-4</v>
      </c>
      <c r="H32" s="161"/>
      <c r="I32" s="162" t="str">
        <f t="shared" si="14"/>
        <v/>
      </c>
      <c r="J32" s="163" t="str">
        <f t="shared" si="15"/>
        <v/>
      </c>
      <c r="K32" s="163" t="str">
        <f t="shared" si="16"/>
        <v/>
      </c>
      <c r="L32" s="164"/>
      <c r="M32" s="164"/>
      <c r="N32" s="164"/>
      <c r="O32" s="166"/>
      <c r="P32" s="167">
        <f t="shared" si="17"/>
        <v>1.9652777777777779E-2</v>
      </c>
      <c r="Q32" s="216"/>
      <c r="R32" s="154">
        <v>39872</v>
      </c>
      <c r="S32" s="225"/>
      <c r="T32" s="228" t="str">
        <f t="shared" si="18"/>
        <v/>
      </c>
      <c r="U32" s="229" t="str">
        <f t="shared" si="19"/>
        <v/>
      </c>
      <c r="Y32" s="249" t="str">
        <f t="shared" si="20"/>
        <v/>
      </c>
      <c r="Z32" s="132"/>
    </row>
    <row r="33" spans="1:26" ht="15" customHeight="1" x14ac:dyDescent="0.25">
      <c r="A33" s="178" t="s">
        <v>224</v>
      </c>
      <c r="B33" s="179" t="s">
        <v>192</v>
      </c>
      <c r="C33" s="171" t="s">
        <v>14</v>
      </c>
      <c r="D33" s="157">
        <v>2.0833333333333332E-2</v>
      </c>
      <c r="E33" s="158">
        <v>2.0833333333333332E-2</v>
      </c>
      <c r="F33" s="159">
        <f t="shared" si="12"/>
        <v>2.0833333333333332E-2</v>
      </c>
      <c r="G33" s="160">
        <f t="shared" si="13"/>
        <v>6.9444444444444892E-4</v>
      </c>
      <c r="H33" s="161"/>
      <c r="I33" s="162" t="str">
        <f t="shared" si="14"/>
        <v/>
      </c>
      <c r="J33" s="163" t="str">
        <f t="shared" si="15"/>
        <v/>
      </c>
      <c r="K33" s="163" t="str">
        <f t="shared" si="16"/>
        <v/>
      </c>
      <c r="L33" s="164"/>
      <c r="M33" s="164"/>
      <c r="N33" s="164"/>
      <c r="O33" s="166"/>
      <c r="P33" s="167">
        <f t="shared" si="17"/>
        <v>2.0833333333333332E-2</v>
      </c>
      <c r="Q33" s="216"/>
      <c r="R33" s="155" t="s">
        <v>212</v>
      </c>
      <c r="S33" s="225"/>
      <c r="T33" s="228" t="str">
        <f t="shared" si="18"/>
        <v/>
      </c>
      <c r="U33" s="229" t="str">
        <f t="shared" si="19"/>
        <v/>
      </c>
      <c r="Y33" s="249" t="str">
        <f t="shared" si="20"/>
        <v/>
      </c>
      <c r="Z33" s="132"/>
    </row>
    <row r="34" spans="1:26" ht="15" customHeight="1" x14ac:dyDescent="0.25">
      <c r="A34" s="180" t="s">
        <v>20</v>
      </c>
      <c r="B34" s="181" t="s">
        <v>21</v>
      </c>
      <c r="C34" s="156" t="s">
        <v>14</v>
      </c>
      <c r="D34" s="157">
        <v>2.0821759259259259E-2</v>
      </c>
      <c r="E34" s="158">
        <v>2.0821759259259259E-2</v>
      </c>
      <c r="F34" s="159">
        <f t="shared" si="12"/>
        <v>2.0821759259259259E-2</v>
      </c>
      <c r="G34" s="160">
        <f t="shared" si="13"/>
        <v>7.0601851851852249E-4</v>
      </c>
      <c r="H34" s="161"/>
      <c r="I34" s="162" t="str">
        <f t="shared" si="14"/>
        <v/>
      </c>
      <c r="J34" s="163" t="str">
        <f t="shared" si="15"/>
        <v/>
      </c>
      <c r="K34" s="163" t="str">
        <f t="shared" si="16"/>
        <v/>
      </c>
      <c r="L34" s="164"/>
      <c r="M34" s="164"/>
      <c r="N34" s="164"/>
      <c r="O34" s="166"/>
      <c r="P34" s="167">
        <f t="shared" si="17"/>
        <v>2.0821759259259259E-2</v>
      </c>
      <c r="Q34" s="216"/>
      <c r="R34" s="154">
        <v>38868</v>
      </c>
      <c r="S34" s="225"/>
      <c r="T34" s="228" t="str">
        <f t="shared" si="18"/>
        <v/>
      </c>
      <c r="U34" s="229" t="str">
        <f t="shared" si="19"/>
        <v/>
      </c>
      <c r="Y34" s="249" t="str">
        <f t="shared" si="20"/>
        <v/>
      </c>
      <c r="Z34" s="132"/>
    </row>
    <row r="35" spans="1:26" ht="15" x14ac:dyDescent="0.25">
      <c r="A35" s="180" t="s">
        <v>62</v>
      </c>
      <c r="B35" s="181" t="s">
        <v>63</v>
      </c>
      <c r="C35" s="156" t="s">
        <v>30</v>
      </c>
      <c r="D35" s="157">
        <v>1.8229166666666668E-2</v>
      </c>
      <c r="E35" s="158">
        <v>2.2804904513888894E-2</v>
      </c>
      <c r="F35" s="159">
        <f t="shared" si="12"/>
        <v>2.0517035590277781E-2</v>
      </c>
      <c r="G35" s="160">
        <f t="shared" si="13"/>
        <v>1.0107421875000001E-3</v>
      </c>
      <c r="H35" s="161"/>
      <c r="I35" s="162" t="str">
        <f t="shared" si="14"/>
        <v/>
      </c>
      <c r="J35" s="163" t="str">
        <f t="shared" si="15"/>
        <v/>
      </c>
      <c r="K35" s="163" t="str">
        <f t="shared" si="16"/>
        <v/>
      </c>
      <c r="L35" s="164"/>
      <c r="M35" s="164"/>
      <c r="N35" s="165"/>
      <c r="O35" s="166"/>
      <c r="P35" s="167">
        <f t="shared" si="17"/>
        <v>1.8229166666666668E-2</v>
      </c>
      <c r="Q35" s="206"/>
      <c r="R35" s="154">
        <v>39903</v>
      </c>
      <c r="S35" s="225"/>
      <c r="T35" s="228" t="str">
        <f t="shared" si="18"/>
        <v/>
      </c>
      <c r="U35" s="229" t="str">
        <f t="shared" si="19"/>
        <v/>
      </c>
      <c r="Y35" s="249" t="str">
        <f t="shared" si="20"/>
        <v/>
      </c>
      <c r="Z35" s="132"/>
    </row>
    <row r="36" spans="1:26" ht="15" hidden="1" x14ac:dyDescent="0.25">
      <c r="A36" s="180"/>
      <c r="B36" s="181"/>
      <c r="C36" s="156"/>
      <c r="D36" s="157"/>
      <c r="E36" s="158"/>
      <c r="F36" s="159"/>
      <c r="G36" s="160"/>
      <c r="H36" s="161"/>
      <c r="I36" s="162"/>
      <c r="J36" s="163"/>
      <c r="K36" s="163"/>
      <c r="L36" s="164"/>
      <c r="M36" s="164"/>
      <c r="N36" s="164"/>
      <c r="O36" s="166"/>
      <c r="P36" s="167"/>
      <c r="Q36" s="216"/>
      <c r="R36" s="154"/>
      <c r="S36" s="225"/>
      <c r="T36" s="228"/>
      <c r="U36" s="229"/>
      <c r="Y36" s="249"/>
      <c r="Z36" s="132"/>
    </row>
    <row r="37" spans="1:26" ht="15" x14ac:dyDescent="0.25">
      <c r="A37" s="180" t="s">
        <v>24</v>
      </c>
      <c r="B37" s="181" t="s">
        <v>25</v>
      </c>
      <c r="C37" s="171" t="s">
        <v>14</v>
      </c>
      <c r="D37" s="157">
        <v>2.0023148148148148E-2</v>
      </c>
      <c r="E37" s="158">
        <v>2.0023148148148148E-2</v>
      </c>
      <c r="F37" s="159">
        <f t="shared" ref="F37:F46" si="21">IF(E37&lt;&gt;"",(E37+D37)/2,D37)</f>
        <v>2.0023148148148148E-2</v>
      </c>
      <c r="G37" s="160">
        <f t="shared" ref="G37:G46" si="22">$B$2-F37</f>
        <v>1.5046296296296335E-3</v>
      </c>
      <c r="H37" s="161"/>
      <c r="I37" s="162" t="str">
        <f t="shared" ref="I37:I46" si="23">IF(H37&lt;&gt;"",H37-G37,"")</f>
        <v/>
      </c>
      <c r="J37" s="163" t="str">
        <f>IF(H37&lt;&gt;"",I37-F37,"")</f>
        <v/>
      </c>
      <c r="K37" s="163" t="str">
        <f>IF(H37&lt;&gt;"",I37-D37,"")</f>
        <v/>
      </c>
      <c r="L37" s="164"/>
      <c r="M37" s="164"/>
      <c r="N37" s="164"/>
      <c r="O37" s="166"/>
      <c r="P37" s="167">
        <f t="shared" ref="P37:P46" si="24">IF(H37&lt;&gt;"",MIN(D37,I37),D37)</f>
        <v>2.0023148148148148E-2</v>
      </c>
      <c r="Q37" s="216"/>
      <c r="R37" s="169">
        <v>39202</v>
      </c>
      <c r="S37" s="225"/>
      <c r="T37" s="228" t="str">
        <f t="shared" ref="T37:T46" si="25">IF(OR(NOT(S37=""),NOT(I37="")),5,"")</f>
        <v/>
      </c>
      <c r="U37" s="229" t="str">
        <f t="shared" ref="U37:U46" si="26">IF(T37=5,A37&amp;" "&amp;B37,"")</f>
        <v/>
      </c>
      <c r="Y37" s="249" t="str">
        <f t="shared" ref="Y37:Y46" si="27">+I37</f>
        <v/>
      </c>
      <c r="Z37" s="132"/>
    </row>
    <row r="38" spans="1:26" ht="15" customHeight="1" x14ac:dyDescent="0.25">
      <c r="A38" s="178" t="s">
        <v>31</v>
      </c>
      <c r="B38" s="179" t="s">
        <v>32</v>
      </c>
      <c r="C38" s="156" t="s">
        <v>14</v>
      </c>
      <c r="D38" s="157">
        <v>1.9988425925925927E-2</v>
      </c>
      <c r="E38" s="158">
        <v>1.9988425925925927E-2</v>
      </c>
      <c r="F38" s="159">
        <f t="shared" si="21"/>
        <v>1.9988425925925927E-2</v>
      </c>
      <c r="G38" s="160">
        <f t="shared" si="22"/>
        <v>1.5393518518518542E-3</v>
      </c>
      <c r="H38" s="161"/>
      <c r="I38" s="162" t="str">
        <f t="shared" si="23"/>
        <v/>
      </c>
      <c r="J38" s="163" t="str">
        <f>IF(H38&lt;&gt;"",I38-F38,"")</f>
        <v/>
      </c>
      <c r="K38" s="163" t="str">
        <f>IF(H38&lt;&gt;"",I38-D38,"")</f>
        <v/>
      </c>
      <c r="L38" s="164"/>
      <c r="M38" s="164"/>
      <c r="N38" s="164"/>
      <c r="O38" s="166"/>
      <c r="P38" s="167">
        <f t="shared" si="24"/>
        <v>1.9988425925925927E-2</v>
      </c>
      <c r="Q38" s="216"/>
      <c r="R38" s="154">
        <v>39172</v>
      </c>
      <c r="S38" s="225"/>
      <c r="T38" s="228" t="str">
        <f t="shared" si="25"/>
        <v/>
      </c>
      <c r="U38" s="229" t="str">
        <f t="shared" si="26"/>
        <v/>
      </c>
      <c r="Y38" s="249" t="str">
        <f t="shared" si="27"/>
        <v/>
      </c>
      <c r="Z38" s="132"/>
    </row>
    <row r="39" spans="1:26" ht="15" customHeight="1" x14ac:dyDescent="0.25">
      <c r="A39" s="178" t="s">
        <v>225</v>
      </c>
      <c r="B39" s="179" t="s">
        <v>232</v>
      </c>
      <c r="C39" s="171" t="s">
        <v>14</v>
      </c>
      <c r="D39" s="157">
        <v>1.9861111111111111E-2</v>
      </c>
      <c r="E39" s="158">
        <v>1.9861111111111111E-2</v>
      </c>
      <c r="F39" s="159">
        <f t="shared" si="21"/>
        <v>1.9861111111111111E-2</v>
      </c>
      <c r="G39" s="160">
        <f t="shared" si="22"/>
        <v>1.6666666666666705E-3</v>
      </c>
      <c r="H39" s="161"/>
      <c r="I39" s="162" t="str">
        <f t="shared" si="23"/>
        <v/>
      </c>
      <c r="J39" s="163" t="str">
        <f>IF(H39&lt;&gt;"",I39-F39,"")</f>
        <v/>
      </c>
      <c r="K39" s="163" t="str">
        <f>IF(H39&lt;&gt;"",I39-D39,"")</f>
        <v/>
      </c>
      <c r="L39" s="164"/>
      <c r="M39" s="164"/>
      <c r="N39" s="164"/>
      <c r="O39" s="166"/>
      <c r="P39" s="167">
        <f t="shared" si="24"/>
        <v>1.9861111111111111E-2</v>
      </c>
      <c r="Q39" s="216"/>
      <c r="R39" s="154">
        <v>39325</v>
      </c>
      <c r="S39" s="225"/>
      <c r="T39" s="228" t="str">
        <f t="shared" si="25"/>
        <v/>
      </c>
      <c r="U39" s="229" t="str">
        <f t="shared" si="26"/>
        <v/>
      </c>
      <c r="Y39" s="249" t="str">
        <f t="shared" si="27"/>
        <v/>
      </c>
      <c r="Z39" s="132"/>
    </row>
    <row r="40" spans="1:26" ht="15" customHeight="1" x14ac:dyDescent="0.25">
      <c r="A40" s="180" t="s">
        <v>33</v>
      </c>
      <c r="B40" s="181" t="s">
        <v>34</v>
      </c>
      <c r="C40" s="156" t="s">
        <v>14</v>
      </c>
      <c r="D40" s="157">
        <v>1.9814814814814816E-2</v>
      </c>
      <c r="E40" s="157">
        <v>1.9814814814814816E-2</v>
      </c>
      <c r="F40" s="159">
        <f t="shared" si="21"/>
        <v>1.9814814814814816E-2</v>
      </c>
      <c r="G40" s="160">
        <f t="shared" si="22"/>
        <v>1.7129629629629647E-3</v>
      </c>
      <c r="H40" s="161"/>
      <c r="I40" s="162" t="str">
        <f t="shared" si="23"/>
        <v/>
      </c>
      <c r="J40" s="163" t="str">
        <f>IF(H40&lt;&gt;"",I40-F40,"")</f>
        <v/>
      </c>
      <c r="K40" s="163" t="str">
        <f>IF(H40&lt;&gt;"",I40-D40,"")</f>
        <v/>
      </c>
      <c r="L40" s="164"/>
      <c r="M40" s="164"/>
      <c r="N40" s="164"/>
      <c r="O40" s="166"/>
      <c r="P40" s="167">
        <f t="shared" si="24"/>
        <v>1.9814814814814816E-2</v>
      </c>
      <c r="Q40" s="216"/>
      <c r="R40" s="154">
        <v>38748</v>
      </c>
      <c r="S40" s="225"/>
      <c r="T40" s="228" t="str">
        <f t="shared" si="25"/>
        <v/>
      </c>
      <c r="U40" s="229" t="str">
        <f t="shared" si="26"/>
        <v/>
      </c>
      <c r="Y40" s="249" t="str">
        <f t="shared" si="27"/>
        <v/>
      </c>
      <c r="Z40" s="132"/>
    </row>
    <row r="41" spans="1:26" ht="15" customHeight="1" x14ac:dyDescent="0.25">
      <c r="A41" s="180" t="s">
        <v>96</v>
      </c>
      <c r="B41" s="181" t="s">
        <v>58</v>
      </c>
      <c r="C41" s="171" t="s">
        <v>14</v>
      </c>
      <c r="D41" s="157">
        <v>1.9774305555555555E-2</v>
      </c>
      <c r="E41" s="158">
        <v>1.9774305555555555E-2</v>
      </c>
      <c r="F41" s="159">
        <f t="shared" si="21"/>
        <v>1.9774305555555555E-2</v>
      </c>
      <c r="G41" s="160">
        <f t="shared" si="22"/>
        <v>1.7534722222222257E-3</v>
      </c>
      <c r="H41" s="161"/>
      <c r="I41" s="162" t="str">
        <f t="shared" si="23"/>
        <v/>
      </c>
      <c r="J41" s="163"/>
      <c r="K41" s="163"/>
      <c r="L41" s="164"/>
      <c r="M41" s="164"/>
      <c r="N41" s="164"/>
      <c r="O41" s="166"/>
      <c r="P41" s="167">
        <f t="shared" si="24"/>
        <v>1.9774305555555555E-2</v>
      </c>
      <c r="Q41" s="216"/>
      <c r="R41" s="154">
        <v>39721</v>
      </c>
      <c r="S41" s="225"/>
      <c r="T41" s="228" t="str">
        <f t="shared" si="25"/>
        <v/>
      </c>
      <c r="U41" s="229" t="str">
        <f t="shared" si="26"/>
        <v/>
      </c>
      <c r="Y41" s="249" t="str">
        <f t="shared" si="27"/>
        <v/>
      </c>
      <c r="Z41" s="132"/>
    </row>
    <row r="42" spans="1:26" ht="15" customHeight="1" x14ac:dyDescent="0.25">
      <c r="A42" s="178" t="s">
        <v>15</v>
      </c>
      <c r="B42" s="179" t="s">
        <v>35</v>
      </c>
      <c r="C42" s="156" t="s">
        <v>14</v>
      </c>
      <c r="D42" s="157">
        <v>1.9710648148148147E-2</v>
      </c>
      <c r="E42" s="158">
        <v>1.9710648148148147E-2</v>
      </c>
      <c r="F42" s="159">
        <f t="shared" si="21"/>
        <v>1.9710648148148147E-2</v>
      </c>
      <c r="G42" s="160">
        <f t="shared" si="22"/>
        <v>1.8171296296296338E-3</v>
      </c>
      <c r="H42" s="161"/>
      <c r="I42" s="162" t="str">
        <f t="shared" si="23"/>
        <v/>
      </c>
      <c r="J42" s="163" t="str">
        <f>IF(H42&lt;&gt;"",I42-F42,"")</f>
        <v/>
      </c>
      <c r="K42" s="163" t="str">
        <f>IF(H42&lt;&gt;"",I42-D42,"")</f>
        <v/>
      </c>
      <c r="L42" s="164"/>
      <c r="M42" s="164"/>
      <c r="N42" s="164"/>
      <c r="O42" s="166"/>
      <c r="P42" s="167">
        <f t="shared" si="24"/>
        <v>1.9710648148148147E-2</v>
      </c>
      <c r="Q42" s="216"/>
      <c r="R42" s="154">
        <v>39172</v>
      </c>
      <c r="S42" s="225"/>
      <c r="T42" s="228" t="str">
        <f t="shared" si="25"/>
        <v/>
      </c>
      <c r="U42" s="229" t="str">
        <f t="shared" si="26"/>
        <v/>
      </c>
      <c r="Y42" s="249" t="str">
        <f t="shared" si="27"/>
        <v/>
      </c>
      <c r="Z42" s="132"/>
    </row>
    <row r="43" spans="1:26" ht="15" x14ac:dyDescent="0.25">
      <c r="A43" s="180" t="s">
        <v>36</v>
      </c>
      <c r="B43" s="181" t="s">
        <v>81</v>
      </c>
      <c r="C43" s="156" t="s">
        <v>14</v>
      </c>
      <c r="D43" s="157">
        <v>1.9710648148148144E-2</v>
      </c>
      <c r="E43" s="158">
        <v>1.9710648148148144E-2</v>
      </c>
      <c r="F43" s="159">
        <f t="shared" si="21"/>
        <v>1.9710648148148144E-2</v>
      </c>
      <c r="G43" s="160">
        <f t="shared" si="22"/>
        <v>1.8171296296296373E-3</v>
      </c>
      <c r="H43" s="161"/>
      <c r="I43" s="162" t="str">
        <f t="shared" si="23"/>
        <v/>
      </c>
      <c r="J43" s="163" t="str">
        <f>IF(H43&lt;&gt;"",I43-F43,"")</f>
        <v/>
      </c>
      <c r="K43" s="163" t="str">
        <f>IF(H43&lt;&gt;"",I43-D43,"")</f>
        <v/>
      </c>
      <c r="L43" s="164"/>
      <c r="M43" s="164"/>
      <c r="N43" s="164"/>
      <c r="O43" s="166"/>
      <c r="P43" s="167">
        <f t="shared" si="24"/>
        <v>1.9710648148148144E-2</v>
      </c>
      <c r="Q43" s="206"/>
      <c r="R43" s="169">
        <v>39933</v>
      </c>
      <c r="S43" s="225"/>
      <c r="T43" s="228" t="str">
        <f t="shared" si="25"/>
        <v/>
      </c>
      <c r="U43" s="229" t="str">
        <f t="shared" si="26"/>
        <v/>
      </c>
      <c r="Y43" s="249" t="str">
        <f t="shared" si="27"/>
        <v/>
      </c>
      <c r="Z43" s="132"/>
    </row>
    <row r="44" spans="1:26" ht="15" x14ac:dyDescent="0.25">
      <c r="A44" s="180" t="s">
        <v>36</v>
      </c>
      <c r="B44" s="181" t="s">
        <v>37</v>
      </c>
      <c r="C44" s="156" t="s">
        <v>14</v>
      </c>
      <c r="D44" s="157">
        <v>1.9699074074074074E-2</v>
      </c>
      <c r="E44" s="158">
        <v>1.9699074074074074E-2</v>
      </c>
      <c r="F44" s="159">
        <f t="shared" si="21"/>
        <v>1.9699074074074074E-2</v>
      </c>
      <c r="G44" s="160">
        <f t="shared" si="22"/>
        <v>1.8287037037037074E-3</v>
      </c>
      <c r="H44" s="161"/>
      <c r="I44" s="162" t="str">
        <f t="shared" si="23"/>
        <v/>
      </c>
      <c r="J44" s="163" t="str">
        <f>IF(H44&lt;&gt;"",I44-F44,"")</f>
        <v/>
      </c>
      <c r="K44" s="163" t="str">
        <f>IF(H44&lt;&gt;"",I44-D44,"")</f>
        <v/>
      </c>
      <c r="L44" s="164"/>
      <c r="M44" s="164"/>
      <c r="N44" s="164"/>
      <c r="O44" s="166"/>
      <c r="P44" s="167">
        <f t="shared" si="24"/>
        <v>1.9699074074074074E-2</v>
      </c>
      <c r="Q44" s="221"/>
      <c r="R44" s="169">
        <v>38868</v>
      </c>
      <c r="S44" s="225"/>
      <c r="T44" s="228" t="str">
        <f t="shared" si="25"/>
        <v/>
      </c>
      <c r="U44" s="229" t="str">
        <f t="shared" si="26"/>
        <v/>
      </c>
      <c r="Y44" s="249" t="str">
        <f t="shared" si="27"/>
        <v/>
      </c>
      <c r="Z44" s="132"/>
    </row>
    <row r="45" spans="1:26" ht="15" customHeight="1" x14ac:dyDescent="0.25">
      <c r="A45" s="178" t="s">
        <v>38</v>
      </c>
      <c r="B45" s="179" t="s">
        <v>39</v>
      </c>
      <c r="C45" s="156" t="s">
        <v>14</v>
      </c>
      <c r="D45" s="158">
        <v>1.96875E-2</v>
      </c>
      <c r="E45" s="158">
        <v>1.96875E-2</v>
      </c>
      <c r="F45" s="159">
        <f t="shared" si="21"/>
        <v>1.96875E-2</v>
      </c>
      <c r="G45" s="160">
        <f t="shared" si="22"/>
        <v>1.840277777777781E-3</v>
      </c>
      <c r="H45" s="161"/>
      <c r="I45" s="162" t="str">
        <f t="shared" si="23"/>
        <v/>
      </c>
      <c r="J45" s="163" t="str">
        <f>IF(H45&lt;&gt;"",I45-F45,"")</f>
        <v/>
      </c>
      <c r="K45" s="163" t="str">
        <f>IF(H45&lt;&gt;"",I45-D45,"")</f>
        <v/>
      </c>
      <c r="L45" s="164"/>
      <c r="M45" s="164"/>
      <c r="N45" s="164"/>
      <c r="O45" s="166"/>
      <c r="P45" s="167">
        <f t="shared" si="24"/>
        <v>1.96875E-2</v>
      </c>
      <c r="Q45" s="221"/>
      <c r="R45" s="154">
        <v>39172</v>
      </c>
      <c r="S45" s="225"/>
      <c r="T45" s="228" t="str">
        <f t="shared" si="25"/>
        <v/>
      </c>
      <c r="U45" s="229" t="str">
        <f t="shared" si="26"/>
        <v/>
      </c>
      <c r="Y45" s="249" t="str">
        <f t="shared" si="27"/>
        <v/>
      </c>
      <c r="Z45" s="132"/>
    </row>
    <row r="46" spans="1:26" ht="15" customHeight="1" x14ac:dyDescent="0.25">
      <c r="A46" s="180" t="s">
        <v>262</v>
      </c>
      <c r="B46" s="181" t="s">
        <v>46</v>
      </c>
      <c r="C46" s="156" t="s">
        <v>14</v>
      </c>
      <c r="D46" s="158">
        <v>1.8819444444444444E-2</v>
      </c>
      <c r="E46" s="158">
        <v>2.0295138888888887E-2</v>
      </c>
      <c r="F46" s="159">
        <f t="shared" si="21"/>
        <v>1.9557291666666664E-2</v>
      </c>
      <c r="G46" s="160">
        <f t="shared" si="22"/>
        <v>1.9704861111111173E-3</v>
      </c>
      <c r="H46" s="161"/>
      <c r="I46" s="162" t="str">
        <f t="shared" si="23"/>
        <v/>
      </c>
      <c r="J46" s="163" t="str">
        <f>IF(H46&lt;&gt;"",I46-F46,"")</f>
        <v/>
      </c>
      <c r="K46" s="163" t="str">
        <f>IF(H46&lt;&gt;"",I46-D46,"")</f>
        <v/>
      </c>
      <c r="L46" s="164"/>
      <c r="M46" s="164"/>
      <c r="N46" s="164"/>
      <c r="O46" s="166"/>
      <c r="P46" s="167">
        <f t="shared" si="24"/>
        <v>1.8819444444444444E-2</v>
      </c>
      <c r="Q46" s="221"/>
      <c r="R46" s="154">
        <v>39568</v>
      </c>
      <c r="S46" s="225"/>
      <c r="T46" s="228" t="str">
        <f t="shared" si="25"/>
        <v/>
      </c>
      <c r="U46" s="229" t="str">
        <f t="shared" si="26"/>
        <v/>
      </c>
      <c r="Y46" s="249" t="str">
        <f t="shared" si="27"/>
        <v/>
      </c>
      <c r="Z46" s="132"/>
    </row>
    <row r="47" spans="1:26" ht="15" hidden="1" customHeight="1" x14ac:dyDescent="0.25">
      <c r="A47" s="180"/>
      <c r="B47" s="181"/>
      <c r="C47" s="156"/>
      <c r="D47" s="158"/>
      <c r="E47" s="158"/>
      <c r="F47" s="159"/>
      <c r="G47" s="160"/>
      <c r="H47" s="161"/>
      <c r="I47" s="162"/>
      <c r="J47" s="163"/>
      <c r="K47" s="163"/>
      <c r="L47" s="164"/>
      <c r="M47" s="164"/>
      <c r="N47" s="164"/>
      <c r="O47" s="166"/>
      <c r="P47" s="167"/>
      <c r="Q47" s="221"/>
      <c r="R47" s="154"/>
      <c r="S47" s="225"/>
      <c r="T47" s="228"/>
      <c r="U47" s="229"/>
      <c r="Y47" s="249"/>
      <c r="Z47" s="132"/>
    </row>
    <row r="48" spans="1:26" ht="15" customHeight="1" x14ac:dyDescent="0.25">
      <c r="A48" s="178" t="s">
        <v>111</v>
      </c>
      <c r="B48" s="179" t="s">
        <v>313</v>
      </c>
      <c r="C48" s="171" t="s">
        <v>30</v>
      </c>
      <c r="D48" s="158">
        <v>1.9432870370370371E-2</v>
      </c>
      <c r="E48" s="158">
        <v>1.9432870370370371E-2</v>
      </c>
      <c r="F48" s="159">
        <f t="shared" ref="F48:F53" si="28">IF(E48&lt;&gt;"",(E48+D48)/2,D48)</f>
        <v>1.9432870370370371E-2</v>
      </c>
      <c r="G48" s="160">
        <f t="shared" ref="G48:G53" si="29">$B$2-F48</f>
        <v>2.0949074074074099E-3</v>
      </c>
      <c r="H48" s="161"/>
      <c r="I48" s="162" t="str">
        <f t="shared" ref="I48:I53" si="30">IF(H48&lt;&gt;"",H48-G48,"")</f>
        <v/>
      </c>
      <c r="J48" s="163"/>
      <c r="K48" s="163"/>
      <c r="L48" s="164"/>
      <c r="M48" s="164"/>
      <c r="N48" s="164"/>
      <c r="O48" s="166"/>
      <c r="P48" s="167">
        <f t="shared" ref="P48:P53" si="31">IF(H48&lt;&gt;"",MIN(D48,I48),D48)</f>
        <v>1.9432870370370371E-2</v>
      </c>
      <c r="Q48" s="242"/>
      <c r="R48" s="154">
        <v>39691</v>
      </c>
      <c r="S48" s="225"/>
      <c r="T48" s="228" t="str">
        <f t="shared" ref="T48:T53" si="32">IF(OR(NOT(S48=""),NOT(I48="")),5,"")</f>
        <v/>
      </c>
      <c r="U48" s="229" t="str">
        <f t="shared" ref="U48:U53" si="33">IF(T48=5,A48&amp;" "&amp;B48,"")</f>
        <v/>
      </c>
      <c r="Y48" s="249" t="str">
        <f>+I48</f>
        <v/>
      </c>
      <c r="Z48" s="132"/>
    </row>
    <row r="49" spans="1:26" ht="15" customHeight="1" x14ac:dyDescent="0.25">
      <c r="A49" s="178" t="s">
        <v>312</v>
      </c>
      <c r="B49" s="179" t="s">
        <v>239</v>
      </c>
      <c r="C49" s="171" t="s">
        <v>14</v>
      </c>
      <c r="D49" s="158">
        <v>1.9432870370370371E-2</v>
      </c>
      <c r="E49" s="158">
        <v>1.9432870370370371E-2</v>
      </c>
      <c r="F49" s="159">
        <f t="shared" si="28"/>
        <v>1.9432870370370371E-2</v>
      </c>
      <c r="G49" s="160">
        <f t="shared" si="29"/>
        <v>2.0949074074074099E-3</v>
      </c>
      <c r="H49" s="161"/>
      <c r="I49" s="162" t="str">
        <f t="shared" si="30"/>
        <v/>
      </c>
      <c r="J49" s="163"/>
      <c r="K49" s="163"/>
      <c r="L49" s="164"/>
      <c r="M49" s="164"/>
      <c r="N49" s="164"/>
      <c r="O49" s="166"/>
      <c r="P49" s="167">
        <f t="shared" si="31"/>
        <v>1.9432870370370371E-2</v>
      </c>
      <c r="Q49" s="242"/>
      <c r="R49" s="154">
        <v>39691</v>
      </c>
      <c r="S49" s="225"/>
      <c r="T49" s="228" t="str">
        <f t="shared" si="32"/>
        <v/>
      </c>
      <c r="U49" s="229" t="str">
        <f t="shared" si="33"/>
        <v/>
      </c>
      <c r="Y49" s="249" t="str">
        <f>+I49</f>
        <v/>
      </c>
      <c r="Z49" s="132"/>
    </row>
    <row r="50" spans="1:26" ht="15" customHeight="1" x14ac:dyDescent="0.25">
      <c r="A50" s="180" t="s">
        <v>42</v>
      </c>
      <c r="B50" s="181" t="s">
        <v>43</v>
      </c>
      <c r="C50" s="156" t="s">
        <v>14</v>
      </c>
      <c r="D50" s="158">
        <v>1.9398148148148147E-2</v>
      </c>
      <c r="E50" s="158">
        <v>1.9398148148148147E-2</v>
      </c>
      <c r="F50" s="159">
        <f t="shared" si="28"/>
        <v>1.9398148148148147E-2</v>
      </c>
      <c r="G50" s="160">
        <f t="shared" si="29"/>
        <v>2.1296296296296341E-3</v>
      </c>
      <c r="H50" s="161"/>
      <c r="I50" s="162" t="str">
        <f t="shared" si="30"/>
        <v/>
      </c>
      <c r="J50" s="163" t="str">
        <f>IF(H50&lt;&gt;"",I50-F50,"")</f>
        <v/>
      </c>
      <c r="K50" s="163" t="str">
        <f>IF(H50&lt;&gt;"",I50-D50,"")</f>
        <v/>
      </c>
      <c r="L50" s="164"/>
      <c r="M50" s="164"/>
      <c r="N50" s="164"/>
      <c r="O50" s="166"/>
      <c r="P50" s="167">
        <f t="shared" si="31"/>
        <v>1.9398148148148147E-2</v>
      </c>
      <c r="Q50" s="221"/>
      <c r="R50" s="154">
        <v>38533</v>
      </c>
      <c r="S50" s="225"/>
      <c r="T50" s="228" t="str">
        <f t="shared" si="32"/>
        <v/>
      </c>
      <c r="U50" s="229" t="str">
        <f t="shared" si="33"/>
        <v/>
      </c>
      <c r="Y50" s="249" t="str">
        <f>+I50</f>
        <v/>
      </c>
      <c r="Z50" s="132"/>
    </row>
    <row r="51" spans="1:26" ht="15" customHeight="1" x14ac:dyDescent="0.25">
      <c r="A51" s="180" t="s">
        <v>44</v>
      </c>
      <c r="B51" s="181" t="s">
        <v>25</v>
      </c>
      <c r="C51" s="156" t="s">
        <v>14</v>
      </c>
      <c r="D51" s="157">
        <v>1.8874421296296292E-2</v>
      </c>
      <c r="E51" s="158">
        <v>1.8874421296296292E-2</v>
      </c>
      <c r="F51" s="159">
        <f t="shared" si="28"/>
        <v>1.8874421296296292E-2</v>
      </c>
      <c r="G51" s="160">
        <f t="shared" si="29"/>
        <v>2.6533564814814892E-3</v>
      </c>
      <c r="H51" s="161"/>
      <c r="I51" s="162" t="str">
        <f t="shared" si="30"/>
        <v/>
      </c>
      <c r="J51" s="163" t="str">
        <f>IF(H51&lt;&gt;"",I51-F51,"")</f>
        <v/>
      </c>
      <c r="K51" s="163" t="str">
        <f>IF(H51&lt;&gt;"",I51-D51,"")</f>
        <v/>
      </c>
      <c r="L51" s="164"/>
      <c r="M51" s="164"/>
      <c r="N51" s="164"/>
      <c r="O51" s="166"/>
      <c r="P51" s="167">
        <f t="shared" si="31"/>
        <v>1.8874421296296292E-2</v>
      </c>
      <c r="Q51" s="208"/>
      <c r="R51" s="154">
        <v>39933</v>
      </c>
      <c r="S51" s="225"/>
      <c r="T51" s="228" t="str">
        <f t="shared" si="32"/>
        <v/>
      </c>
      <c r="U51" s="229" t="str">
        <f t="shared" si="33"/>
        <v/>
      </c>
      <c r="Z51" s="132"/>
    </row>
    <row r="52" spans="1:26" ht="15" x14ac:dyDescent="0.25">
      <c r="A52" s="180" t="s">
        <v>292</v>
      </c>
      <c r="B52" s="181" t="s">
        <v>293</v>
      </c>
      <c r="C52" s="156" t="s">
        <v>14</v>
      </c>
      <c r="D52" s="157">
        <v>1.8854166666666661E-2</v>
      </c>
      <c r="E52" s="157">
        <v>1.8854166666666661E-2</v>
      </c>
      <c r="F52" s="159">
        <f t="shared" si="28"/>
        <v>1.8854166666666661E-2</v>
      </c>
      <c r="G52" s="160">
        <f t="shared" si="29"/>
        <v>2.6736111111111197E-3</v>
      </c>
      <c r="H52" s="161"/>
      <c r="I52" s="162" t="str">
        <f t="shared" si="30"/>
        <v/>
      </c>
      <c r="J52" s="163" t="str">
        <f>IF(H52&lt;&gt;"",I52-F52,"")</f>
        <v/>
      </c>
      <c r="K52" s="163" t="str">
        <f>IF(H52&lt;&gt;"",I52-D52,"")</f>
        <v/>
      </c>
      <c r="L52" s="164"/>
      <c r="M52" s="164"/>
      <c r="N52" s="164"/>
      <c r="O52" s="166"/>
      <c r="P52" s="167">
        <f t="shared" si="31"/>
        <v>1.8854166666666661E-2</v>
      </c>
      <c r="Q52" s="217"/>
      <c r="R52" s="169">
        <v>39629</v>
      </c>
      <c r="S52" s="225"/>
      <c r="T52" s="228" t="str">
        <f t="shared" si="32"/>
        <v/>
      </c>
      <c r="U52" s="229" t="str">
        <f t="shared" si="33"/>
        <v/>
      </c>
      <c r="Z52" s="132"/>
    </row>
    <row r="53" spans="1:26" ht="15" customHeight="1" x14ac:dyDescent="0.25">
      <c r="A53" s="180" t="s">
        <v>416</v>
      </c>
      <c r="B53" s="181" t="s">
        <v>417</v>
      </c>
      <c r="C53" s="156" t="s">
        <v>30</v>
      </c>
      <c r="D53" s="157">
        <v>1.8807870370370371E-2</v>
      </c>
      <c r="E53" s="158">
        <v>1.8807870370370371E-2</v>
      </c>
      <c r="F53" s="159">
        <f t="shared" si="28"/>
        <v>1.8807870370370371E-2</v>
      </c>
      <c r="G53" s="160">
        <f t="shared" si="29"/>
        <v>2.7199074074074105E-3</v>
      </c>
      <c r="H53" s="161"/>
      <c r="I53" s="162" t="str">
        <f t="shared" si="30"/>
        <v/>
      </c>
      <c r="J53" s="163"/>
      <c r="K53" s="163"/>
      <c r="L53" s="164"/>
      <c r="M53" s="164"/>
      <c r="N53" s="164"/>
      <c r="O53" s="166"/>
      <c r="P53" s="167">
        <f t="shared" si="31"/>
        <v>1.8807870370370371E-2</v>
      </c>
      <c r="Q53" s="208"/>
      <c r="R53" s="154">
        <v>39933</v>
      </c>
      <c r="S53" s="225"/>
      <c r="T53" s="228" t="str">
        <f t="shared" si="32"/>
        <v/>
      </c>
      <c r="U53" s="229" t="str">
        <f t="shared" si="33"/>
        <v/>
      </c>
      <c r="Z53" s="132"/>
    </row>
    <row r="54" spans="1:26" ht="15" hidden="1" customHeight="1" x14ac:dyDescent="0.25">
      <c r="A54" s="178"/>
      <c r="B54" s="179"/>
      <c r="C54" s="171"/>
      <c r="D54" s="157"/>
      <c r="E54" s="158"/>
      <c r="F54" s="159"/>
      <c r="G54" s="160"/>
      <c r="H54" s="161"/>
      <c r="I54" s="162"/>
      <c r="J54" s="163"/>
      <c r="K54" s="163"/>
      <c r="L54" s="164"/>
      <c r="M54" s="164"/>
      <c r="N54" s="164"/>
      <c r="O54" s="166"/>
      <c r="P54" s="167"/>
      <c r="Q54" s="217"/>
      <c r="R54" s="154"/>
      <c r="S54" s="225"/>
      <c r="T54" s="228"/>
      <c r="U54" s="229"/>
      <c r="Y54"/>
      <c r="Z54" s="132"/>
    </row>
    <row r="55" spans="1:26" ht="15" customHeight="1" x14ac:dyDescent="0.25">
      <c r="A55" s="180" t="s">
        <v>53</v>
      </c>
      <c r="B55" s="181" t="s">
        <v>54</v>
      </c>
      <c r="C55" s="156" t="s">
        <v>14</v>
      </c>
      <c r="D55" s="157">
        <v>1.8692129629629631E-2</v>
      </c>
      <c r="E55" s="158">
        <v>1.8692129629629631E-2</v>
      </c>
      <c r="F55" s="159">
        <f>IF(E55&lt;&gt;"",(E55+D55)/2,D55)</f>
        <v>1.8692129629629631E-2</v>
      </c>
      <c r="G55" s="160">
        <f>$B$2-F55</f>
        <v>2.8356481481481496E-3</v>
      </c>
      <c r="H55" s="161"/>
      <c r="I55" s="162" t="str">
        <f>IF(H55&lt;&gt;"",H55-G55,"")</f>
        <v/>
      </c>
      <c r="J55" s="163" t="str">
        <f>IF(H55&lt;&gt;"",I55-F55,"")</f>
        <v/>
      </c>
      <c r="K55" s="163" t="str">
        <f>IF(H55&lt;&gt;"",I55-D55,"")</f>
        <v/>
      </c>
      <c r="L55" s="164"/>
      <c r="M55" s="164"/>
      <c r="N55" s="164"/>
      <c r="O55" s="166"/>
      <c r="P55" s="167">
        <f>IF(H55&lt;&gt;"",MIN(D55,I55),D55)</f>
        <v>1.8692129629629631E-2</v>
      </c>
      <c r="Q55" s="238"/>
      <c r="R55" s="154">
        <v>38990</v>
      </c>
      <c r="S55" s="225"/>
      <c r="T55" s="228" t="str">
        <f>IF(OR(NOT(S55=""),NOT(I55="")),5,"")</f>
        <v/>
      </c>
      <c r="U55" s="229" t="str">
        <f>IF(T55=5,A55&amp;" "&amp;B55,"")</f>
        <v/>
      </c>
      <c r="Z55" s="132"/>
    </row>
    <row r="56" spans="1:26" ht="15" customHeight="1" x14ac:dyDescent="0.25">
      <c r="A56" s="180" t="s">
        <v>284</v>
      </c>
      <c r="B56" s="181" t="s">
        <v>285</v>
      </c>
      <c r="C56" s="156" t="s">
        <v>30</v>
      </c>
      <c r="D56" s="157">
        <v>1.864583333333333E-2</v>
      </c>
      <c r="E56" s="157">
        <v>1.864583333333333E-2</v>
      </c>
      <c r="F56" s="159">
        <f>IF(E56&lt;&gt;"",(E56+D56)/2,D56)</f>
        <v>1.864583333333333E-2</v>
      </c>
      <c r="G56" s="160">
        <f>$B$2-F56</f>
        <v>2.8819444444444509E-3</v>
      </c>
      <c r="H56" s="161"/>
      <c r="I56" s="162" t="str">
        <f>IF(H56&lt;&gt;"",H56-G56,"")</f>
        <v/>
      </c>
      <c r="J56" s="163" t="str">
        <f>IF(H56&lt;&gt;"",I56-F56,"")</f>
        <v/>
      </c>
      <c r="K56" s="163" t="str">
        <f>IF(H56&lt;&gt;"",I56-D56,"")</f>
        <v/>
      </c>
      <c r="L56" s="164"/>
      <c r="M56" s="164"/>
      <c r="N56" s="165"/>
      <c r="O56" s="166"/>
      <c r="P56" s="167">
        <f>IF(H56&lt;&gt;"",MIN(D56,I56),D56)</f>
        <v>1.864583333333333E-2</v>
      </c>
      <c r="Q56" s="217"/>
      <c r="R56" s="154">
        <v>39660</v>
      </c>
      <c r="S56" s="225"/>
      <c r="T56" s="228" t="str">
        <f>IF(OR(NOT(S56=""),NOT(I56="")),5,"")</f>
        <v/>
      </c>
      <c r="U56" s="229" t="str">
        <f>IF(T56=5,A56&amp;" "&amp;B56,"")</f>
        <v/>
      </c>
      <c r="Y56"/>
      <c r="Z56" s="132"/>
    </row>
    <row r="57" spans="1:26" ht="15" x14ac:dyDescent="0.25">
      <c r="A57" s="178" t="s">
        <v>155</v>
      </c>
      <c r="B57" s="179" t="s">
        <v>257</v>
      </c>
      <c r="C57" s="171" t="s">
        <v>30</v>
      </c>
      <c r="D57" s="157">
        <v>1.8206018518518514E-2</v>
      </c>
      <c r="E57" s="158">
        <v>1.8206018518518517E-2</v>
      </c>
      <c r="F57" s="159">
        <f>IF(E57&lt;&gt;"",(E57+D57)/2,D57)</f>
        <v>1.8206018518518517E-2</v>
      </c>
      <c r="G57" s="160">
        <f>$B$2-F57</f>
        <v>3.3217592592592639E-3</v>
      </c>
      <c r="H57" s="161"/>
      <c r="I57" s="162" t="str">
        <f>IF(H57&lt;&gt;"",H57-G57,"")</f>
        <v/>
      </c>
      <c r="J57" s="163" t="str">
        <f>IF(H57&lt;&gt;"",I57-F57,"")</f>
        <v/>
      </c>
      <c r="K57" s="163" t="str">
        <f>IF(H57&lt;&gt;"",I57-D57,"")</f>
        <v/>
      </c>
      <c r="L57" s="164"/>
      <c r="M57" s="164"/>
      <c r="N57" s="164"/>
      <c r="O57" s="166"/>
      <c r="P57" s="167">
        <f>IF(H57&lt;&gt;"",MIN(D57,I57),D57)</f>
        <v>1.8206018518518514E-2</v>
      </c>
      <c r="Q57" s="217"/>
      <c r="R57" s="169">
        <v>39478</v>
      </c>
      <c r="S57" s="225"/>
      <c r="T57" s="228" t="str">
        <f>IF(OR(NOT(S57=""),NOT(I57="")),5,"")</f>
        <v/>
      </c>
      <c r="U57" s="229" t="str">
        <f>IF(T57=5,A57&amp;" "&amp;B57,"")</f>
        <v/>
      </c>
      <c r="Y57"/>
      <c r="Z57" s="132"/>
    </row>
    <row r="58" spans="1:26" ht="15" x14ac:dyDescent="0.25">
      <c r="A58" s="180" t="s">
        <v>68</v>
      </c>
      <c r="B58" s="181" t="s">
        <v>69</v>
      </c>
      <c r="C58" s="156" t="s">
        <v>14</v>
      </c>
      <c r="D58" s="157">
        <v>1.8055555555555557E-2</v>
      </c>
      <c r="E58" s="158">
        <v>1.8055555555555557E-2</v>
      </c>
      <c r="F58" s="159">
        <f>IF(E58&lt;&gt;"",(E58+D58)/2,D58)</f>
        <v>1.8055555555555557E-2</v>
      </c>
      <c r="G58" s="160">
        <f>$B$2-F58</f>
        <v>3.4722222222222238E-3</v>
      </c>
      <c r="H58" s="161"/>
      <c r="I58" s="162" t="str">
        <f>IF(H58&lt;&gt;"",H58-G58,"")</f>
        <v/>
      </c>
      <c r="J58" s="163" t="str">
        <f>IF(H58&lt;&gt;"",I58-F58,"")</f>
        <v/>
      </c>
      <c r="K58" s="163" t="str">
        <f>IF(H58&lt;&gt;"",I58-D58,"")</f>
        <v/>
      </c>
      <c r="L58" s="164"/>
      <c r="M58" s="164"/>
      <c r="N58" s="164"/>
      <c r="O58" s="166"/>
      <c r="P58" s="167">
        <f>IF(H58&lt;&gt;"",MIN(D58,I58),D58)</f>
        <v>1.8055555555555557E-2</v>
      </c>
      <c r="Q58" s="217"/>
      <c r="R58" s="169">
        <v>38960</v>
      </c>
      <c r="S58" s="225"/>
      <c r="T58" s="228" t="str">
        <f>IF(OR(NOT(S58=""),NOT(I58="")),5,"")</f>
        <v/>
      </c>
      <c r="U58" s="229" t="str">
        <f>IF(T58=5,A58&amp;" "&amp;B58,"")</f>
        <v/>
      </c>
      <c r="Y58"/>
      <c r="Z58" s="132"/>
    </row>
    <row r="59" spans="1:26" ht="15" customHeight="1" x14ac:dyDescent="0.25">
      <c r="A59" s="178" t="s">
        <v>340</v>
      </c>
      <c r="B59" s="179" t="s">
        <v>341</v>
      </c>
      <c r="C59" s="171" t="s">
        <v>14</v>
      </c>
      <c r="D59" s="157">
        <v>1.802083333333333E-2</v>
      </c>
      <c r="E59" s="158">
        <v>1.802083333333333E-2</v>
      </c>
      <c r="F59" s="159">
        <f>IF(E59&lt;&gt;"",(E59+D59)/2,D59)</f>
        <v>1.802083333333333E-2</v>
      </c>
      <c r="G59" s="160">
        <f>$B$2-F59</f>
        <v>3.5069444444444514E-3</v>
      </c>
      <c r="H59" s="161"/>
      <c r="I59" s="162" t="str">
        <f>IF(H59&lt;&gt;"",H59-G59,"")</f>
        <v/>
      </c>
      <c r="J59" s="163"/>
      <c r="K59" s="163"/>
      <c r="L59" s="164"/>
      <c r="M59" s="164"/>
      <c r="N59" s="164"/>
      <c r="O59" s="166"/>
      <c r="P59" s="167">
        <f>IF(H59&lt;&gt;"",MIN(D59,I59),D59)</f>
        <v>1.802083333333333E-2</v>
      </c>
      <c r="Q59" s="217"/>
      <c r="R59" s="154">
        <v>39752</v>
      </c>
      <c r="S59" s="225"/>
      <c r="T59" s="228" t="str">
        <f>IF(OR(NOT(S59=""),NOT(I59="")),5,"")</f>
        <v/>
      </c>
      <c r="U59" s="229" t="str">
        <f>IF(T59=5,A59&amp;" "&amp;B59,"")</f>
        <v/>
      </c>
      <c r="Y59"/>
      <c r="Z59" s="132"/>
    </row>
    <row r="60" spans="1:26" ht="15" hidden="1" customHeight="1" x14ac:dyDescent="0.25">
      <c r="A60" s="180"/>
      <c r="B60" s="181"/>
      <c r="C60" s="156"/>
      <c r="D60" s="157"/>
      <c r="E60" s="158"/>
      <c r="F60" s="159"/>
      <c r="G60" s="160"/>
      <c r="H60" s="161"/>
      <c r="I60" s="162"/>
      <c r="J60" s="163"/>
      <c r="K60" s="163"/>
      <c r="L60" s="164"/>
      <c r="M60" s="164"/>
      <c r="N60" s="164"/>
      <c r="O60" s="166"/>
      <c r="P60" s="167"/>
      <c r="Q60" s="217"/>
      <c r="R60" s="154"/>
      <c r="S60" s="225"/>
      <c r="T60" s="228"/>
      <c r="U60" s="229"/>
      <c r="Y60"/>
      <c r="Z60" s="132"/>
    </row>
    <row r="61" spans="1:26" ht="15" customHeight="1" x14ac:dyDescent="0.25">
      <c r="A61" s="180" t="s">
        <v>70</v>
      </c>
      <c r="B61" s="181" t="s">
        <v>71</v>
      </c>
      <c r="C61" s="156" t="s">
        <v>30</v>
      </c>
      <c r="D61" s="157">
        <v>1.7974537037037039E-2</v>
      </c>
      <c r="E61" s="158">
        <v>1.7974537037037039E-2</v>
      </c>
      <c r="F61" s="159">
        <f t="shared" ref="F61:F76" si="34">IF(E61&lt;&gt;"",(E61+D61)/2,D61)</f>
        <v>1.7974537037037039E-2</v>
      </c>
      <c r="G61" s="160">
        <f t="shared" ref="G61:G76" si="35">$B$2-F61</f>
        <v>3.5532407407407422E-3</v>
      </c>
      <c r="H61" s="161"/>
      <c r="I61" s="162" t="str">
        <f t="shared" ref="I61:I76" si="36">IF(H61&lt;&gt;"",H61-G61,"")</f>
        <v/>
      </c>
      <c r="J61" s="163" t="str">
        <f t="shared" ref="J61:J74" si="37">IF(H61&lt;&gt;"",I61-F61,"")</f>
        <v/>
      </c>
      <c r="K61" s="163" t="str">
        <f t="shared" ref="K61:K74" si="38">IF(H61&lt;&gt;"",I61-D61,"")</f>
        <v/>
      </c>
      <c r="L61" s="164"/>
      <c r="M61" s="164"/>
      <c r="N61" s="164"/>
      <c r="O61" s="166"/>
      <c r="P61" s="167">
        <f t="shared" ref="P61:P76" si="39">IF(H61&lt;&gt;"",MIN(D61,I61),D61)</f>
        <v>1.7974537037037039E-2</v>
      </c>
      <c r="Q61" s="239"/>
      <c r="R61" s="154">
        <v>39172</v>
      </c>
      <c r="S61" s="225"/>
      <c r="T61" s="228" t="str">
        <f t="shared" ref="T61:T76" si="40">IF(OR(NOT(S61=""),NOT(I61="")),5,"")</f>
        <v/>
      </c>
      <c r="U61" s="229" t="str">
        <f t="shared" ref="U61:U76" si="41">IF(T61=5,A61&amp;" "&amp;B61,"")</f>
        <v/>
      </c>
      <c r="Y61"/>
      <c r="Z61" s="132"/>
    </row>
    <row r="62" spans="1:26" ht="15" customHeight="1" x14ac:dyDescent="0.25">
      <c r="A62" s="180" t="s">
        <v>64</v>
      </c>
      <c r="B62" s="181" t="s">
        <v>65</v>
      </c>
      <c r="C62" s="156" t="s">
        <v>14</v>
      </c>
      <c r="D62" s="172">
        <v>1.7638888888888888E-2</v>
      </c>
      <c r="E62" s="158">
        <v>1.8101851851851855E-2</v>
      </c>
      <c r="F62" s="159">
        <f t="shared" si="34"/>
        <v>1.787037037037037E-2</v>
      </c>
      <c r="G62" s="160">
        <f t="shared" si="35"/>
        <v>3.6574074074074113E-3</v>
      </c>
      <c r="H62" s="161"/>
      <c r="I62" s="162" t="str">
        <f t="shared" si="36"/>
        <v/>
      </c>
      <c r="J62" s="163" t="str">
        <f t="shared" si="37"/>
        <v/>
      </c>
      <c r="K62" s="163" t="str">
        <f t="shared" si="38"/>
        <v/>
      </c>
      <c r="L62" s="164"/>
      <c r="M62" s="164"/>
      <c r="N62" s="165"/>
      <c r="O62" s="166"/>
      <c r="P62" s="167">
        <f t="shared" si="39"/>
        <v>1.7638888888888888E-2</v>
      </c>
      <c r="Q62" s="253"/>
      <c r="R62" s="154">
        <v>39872</v>
      </c>
      <c r="S62" s="225"/>
      <c r="T62" s="228" t="str">
        <f t="shared" si="40"/>
        <v/>
      </c>
      <c r="U62" s="229" t="str">
        <f t="shared" si="41"/>
        <v/>
      </c>
      <c r="Y62"/>
      <c r="Z62" s="132"/>
    </row>
    <row r="63" spans="1:26" ht="15" customHeight="1" x14ac:dyDescent="0.25">
      <c r="A63" s="180" t="s">
        <v>49</v>
      </c>
      <c r="B63" s="181" t="s">
        <v>81</v>
      </c>
      <c r="C63" s="156" t="s">
        <v>14</v>
      </c>
      <c r="D63" s="158">
        <v>1.758101851851852E-2</v>
      </c>
      <c r="E63" s="158">
        <v>1.8078703703703704E-2</v>
      </c>
      <c r="F63" s="159">
        <f t="shared" si="34"/>
        <v>1.7829861111111112E-2</v>
      </c>
      <c r="G63" s="160">
        <f t="shared" si="35"/>
        <v>3.6979166666666688E-3</v>
      </c>
      <c r="H63" s="161"/>
      <c r="I63" s="162" t="str">
        <f t="shared" si="36"/>
        <v/>
      </c>
      <c r="J63" s="163" t="str">
        <f t="shared" si="37"/>
        <v/>
      </c>
      <c r="K63" s="163" t="str">
        <f t="shared" si="38"/>
        <v/>
      </c>
      <c r="L63" s="164"/>
      <c r="M63" s="164"/>
      <c r="N63" s="164"/>
      <c r="O63" s="166"/>
      <c r="P63" s="167">
        <f t="shared" si="39"/>
        <v>1.758101851851852E-2</v>
      </c>
      <c r="Q63" s="216"/>
      <c r="R63" s="154">
        <v>39903</v>
      </c>
      <c r="S63" s="225"/>
      <c r="T63" s="228" t="str">
        <f t="shared" si="40"/>
        <v/>
      </c>
      <c r="U63" s="229" t="str">
        <f t="shared" si="41"/>
        <v/>
      </c>
      <c r="Y63"/>
      <c r="Z63" s="132"/>
    </row>
    <row r="64" spans="1:26" ht="15" customHeight="1" x14ac:dyDescent="0.25">
      <c r="A64" s="180" t="s">
        <v>229</v>
      </c>
      <c r="B64" s="181" t="s">
        <v>281</v>
      </c>
      <c r="C64" s="171" t="s">
        <v>30</v>
      </c>
      <c r="D64" s="158">
        <v>1.7719907407407406E-2</v>
      </c>
      <c r="E64" s="158">
        <v>1.7719907407407406E-2</v>
      </c>
      <c r="F64" s="159">
        <f t="shared" si="34"/>
        <v>1.7719907407407406E-2</v>
      </c>
      <c r="G64" s="160">
        <f t="shared" si="35"/>
        <v>3.8078703703703747E-3</v>
      </c>
      <c r="H64" s="161"/>
      <c r="I64" s="162" t="str">
        <f t="shared" si="36"/>
        <v/>
      </c>
      <c r="J64" s="163" t="str">
        <f t="shared" si="37"/>
        <v/>
      </c>
      <c r="K64" s="163" t="str">
        <f t="shared" si="38"/>
        <v/>
      </c>
      <c r="L64" s="164"/>
      <c r="M64" s="164"/>
      <c r="N64" s="164"/>
      <c r="O64" s="166"/>
      <c r="P64" s="167">
        <f t="shared" si="39"/>
        <v>1.7719907407407406E-2</v>
      </c>
      <c r="Q64" s="216"/>
      <c r="R64" s="154">
        <v>39294</v>
      </c>
      <c r="S64" s="225"/>
      <c r="T64" s="228" t="str">
        <f t="shared" si="40"/>
        <v/>
      </c>
      <c r="U64" s="229" t="str">
        <f t="shared" si="41"/>
        <v/>
      </c>
      <c r="Y64"/>
      <c r="Z64" s="132"/>
    </row>
    <row r="65" spans="1:26" ht="15" customHeight="1" x14ac:dyDescent="0.25">
      <c r="A65" s="178" t="s">
        <v>374</v>
      </c>
      <c r="B65" s="179" t="s">
        <v>375</v>
      </c>
      <c r="C65" s="171" t="s">
        <v>14</v>
      </c>
      <c r="D65" s="158">
        <v>1.7685185185185189E-2</v>
      </c>
      <c r="E65" s="158">
        <v>1.7685185185185189E-2</v>
      </c>
      <c r="F65" s="159">
        <f t="shared" si="34"/>
        <v>1.7685185185185189E-2</v>
      </c>
      <c r="G65" s="160">
        <f t="shared" si="35"/>
        <v>3.8425925925925919E-3</v>
      </c>
      <c r="H65" s="161"/>
      <c r="I65" s="162" t="str">
        <f t="shared" si="36"/>
        <v/>
      </c>
      <c r="J65" s="163" t="str">
        <f t="shared" si="37"/>
        <v/>
      </c>
      <c r="K65" s="163" t="str">
        <f t="shared" si="38"/>
        <v/>
      </c>
      <c r="L65" s="164"/>
      <c r="M65" s="164"/>
      <c r="N65" s="164"/>
      <c r="O65" s="166"/>
      <c r="P65" s="167">
        <f t="shared" si="39"/>
        <v>1.7685185185185189E-2</v>
      </c>
      <c r="Q65" s="242"/>
      <c r="R65" s="154">
        <v>39844</v>
      </c>
      <c r="S65" s="225"/>
      <c r="T65" s="228" t="str">
        <f t="shared" si="40"/>
        <v/>
      </c>
      <c r="U65" s="229" t="str">
        <f t="shared" si="41"/>
        <v/>
      </c>
      <c r="Y65"/>
      <c r="Z65" s="132"/>
    </row>
    <row r="66" spans="1:26" ht="15" x14ac:dyDescent="0.25">
      <c r="A66" s="180" t="s">
        <v>377</v>
      </c>
      <c r="B66" s="181" t="s">
        <v>378</v>
      </c>
      <c r="C66" s="171" t="s">
        <v>30</v>
      </c>
      <c r="D66" s="158">
        <v>1.7685185185185182E-2</v>
      </c>
      <c r="E66" s="158">
        <v>1.7685185185185182E-2</v>
      </c>
      <c r="F66" s="159">
        <f t="shared" si="34"/>
        <v>1.7685185185185182E-2</v>
      </c>
      <c r="G66" s="160">
        <f t="shared" si="35"/>
        <v>3.8425925925925988E-3</v>
      </c>
      <c r="H66" s="161"/>
      <c r="I66" s="162" t="str">
        <f t="shared" si="36"/>
        <v/>
      </c>
      <c r="J66" s="163" t="str">
        <f t="shared" si="37"/>
        <v/>
      </c>
      <c r="K66" s="163" t="str">
        <f t="shared" si="38"/>
        <v/>
      </c>
      <c r="L66" s="164"/>
      <c r="M66" s="164"/>
      <c r="N66" s="164"/>
      <c r="O66" s="166"/>
      <c r="P66" s="167">
        <f t="shared" si="39"/>
        <v>1.7685185185185182E-2</v>
      </c>
      <c r="Q66" s="221"/>
      <c r="R66" s="169">
        <v>39844</v>
      </c>
      <c r="S66" s="225"/>
      <c r="T66" s="228" t="str">
        <f t="shared" si="40"/>
        <v/>
      </c>
      <c r="U66" s="229" t="str">
        <f t="shared" si="41"/>
        <v/>
      </c>
      <c r="Y66"/>
      <c r="Z66" s="132"/>
    </row>
    <row r="67" spans="1:26" ht="15" x14ac:dyDescent="0.25">
      <c r="A67" s="180" t="s">
        <v>106</v>
      </c>
      <c r="B67" s="181" t="s">
        <v>426</v>
      </c>
      <c r="C67" s="156" t="s">
        <v>14</v>
      </c>
      <c r="D67" s="158">
        <v>1.6782407407407409E-2</v>
      </c>
      <c r="E67" s="158">
        <v>1.8466435185185186E-2</v>
      </c>
      <c r="F67" s="159">
        <f t="shared" si="34"/>
        <v>1.7624421296296298E-2</v>
      </c>
      <c r="G67" s="160">
        <f t="shared" si="35"/>
        <v>3.9033564814814833E-3</v>
      </c>
      <c r="H67" s="161"/>
      <c r="I67" s="162" t="str">
        <f t="shared" si="36"/>
        <v/>
      </c>
      <c r="J67" s="163" t="str">
        <f t="shared" si="37"/>
        <v/>
      </c>
      <c r="K67" s="163" t="str">
        <f t="shared" si="38"/>
        <v/>
      </c>
      <c r="L67" s="164"/>
      <c r="M67" s="164"/>
      <c r="N67" s="165"/>
      <c r="O67" s="166"/>
      <c r="P67" s="167">
        <f t="shared" si="39"/>
        <v>1.6782407407407409E-2</v>
      </c>
      <c r="Q67" s="207"/>
      <c r="R67" s="154">
        <v>39933</v>
      </c>
      <c r="S67" s="225"/>
      <c r="T67" s="228" t="str">
        <f t="shared" si="40"/>
        <v/>
      </c>
      <c r="U67" s="229" t="str">
        <f t="shared" si="41"/>
        <v/>
      </c>
      <c r="Y67"/>
      <c r="Z67" s="132"/>
    </row>
    <row r="68" spans="1:26" ht="15" customHeight="1" x14ac:dyDescent="0.25">
      <c r="A68" s="180" t="s">
        <v>84</v>
      </c>
      <c r="B68" s="181" t="s">
        <v>85</v>
      </c>
      <c r="C68" s="156" t="s">
        <v>14</v>
      </c>
      <c r="D68" s="158">
        <v>1.7557870370370373E-2</v>
      </c>
      <c r="E68" s="158">
        <v>1.7557870370370373E-2</v>
      </c>
      <c r="F68" s="159">
        <f t="shared" si="34"/>
        <v>1.7557870370370373E-2</v>
      </c>
      <c r="G68" s="160">
        <f t="shared" si="35"/>
        <v>3.9699074074074081E-3</v>
      </c>
      <c r="H68" s="161"/>
      <c r="I68" s="162" t="str">
        <f t="shared" si="36"/>
        <v/>
      </c>
      <c r="J68" s="163" t="str">
        <f t="shared" si="37"/>
        <v/>
      </c>
      <c r="K68" s="163" t="str">
        <f t="shared" si="38"/>
        <v/>
      </c>
      <c r="L68" s="164"/>
      <c r="M68" s="164"/>
      <c r="N68" s="164"/>
      <c r="O68" s="166"/>
      <c r="P68" s="167">
        <f t="shared" si="39"/>
        <v>1.7557870370370373E-2</v>
      </c>
      <c r="Q68" s="221"/>
      <c r="R68" s="154">
        <v>38929</v>
      </c>
      <c r="S68" s="225"/>
      <c r="T68" s="228" t="str">
        <f t="shared" si="40"/>
        <v/>
      </c>
      <c r="U68" s="229" t="str">
        <f t="shared" si="41"/>
        <v/>
      </c>
      <c r="Y68"/>
      <c r="Z68" s="132"/>
    </row>
    <row r="69" spans="1:26" ht="15" customHeight="1" x14ac:dyDescent="0.25">
      <c r="A69" s="180" t="s">
        <v>82</v>
      </c>
      <c r="B69" s="181" t="s">
        <v>83</v>
      </c>
      <c r="C69" s="156" t="s">
        <v>14</v>
      </c>
      <c r="D69" s="158">
        <v>1.7557870370370373E-2</v>
      </c>
      <c r="E69" s="158">
        <v>1.7557870370370373E-2</v>
      </c>
      <c r="F69" s="159">
        <f t="shared" si="34"/>
        <v>1.7557870370370373E-2</v>
      </c>
      <c r="G69" s="160">
        <f t="shared" si="35"/>
        <v>3.9699074074074081E-3</v>
      </c>
      <c r="H69" s="161"/>
      <c r="I69" s="162" t="str">
        <f t="shared" si="36"/>
        <v/>
      </c>
      <c r="J69" s="163" t="str">
        <f t="shared" si="37"/>
        <v/>
      </c>
      <c r="K69" s="163" t="str">
        <f t="shared" si="38"/>
        <v/>
      </c>
      <c r="L69" s="164"/>
      <c r="M69" s="164"/>
      <c r="N69" s="164"/>
      <c r="O69" s="166"/>
      <c r="P69" s="167">
        <f t="shared" si="39"/>
        <v>1.7557870370370373E-2</v>
      </c>
      <c r="Q69" s="221"/>
      <c r="R69" s="154">
        <v>38748</v>
      </c>
      <c r="S69" s="225"/>
      <c r="T69" s="228" t="str">
        <f t="shared" si="40"/>
        <v/>
      </c>
      <c r="U69" s="229" t="str">
        <f t="shared" si="41"/>
        <v/>
      </c>
      <c r="Y69"/>
      <c r="Z69" s="132"/>
    </row>
    <row r="70" spans="1:26" ht="15" customHeight="1" x14ac:dyDescent="0.25">
      <c r="A70" s="180" t="s">
        <v>74</v>
      </c>
      <c r="B70" s="181" t="s">
        <v>86</v>
      </c>
      <c r="C70" s="156" t="s">
        <v>30</v>
      </c>
      <c r="D70" s="157">
        <v>1.6805555555555556E-2</v>
      </c>
      <c r="E70" s="157">
        <v>1.8162615740740736E-2</v>
      </c>
      <c r="F70" s="159">
        <f t="shared" si="34"/>
        <v>1.7484085648148146E-2</v>
      </c>
      <c r="G70" s="160">
        <f t="shared" si="35"/>
        <v>4.0436921296296349E-3</v>
      </c>
      <c r="H70" s="161"/>
      <c r="I70" s="162" t="str">
        <f t="shared" si="36"/>
        <v/>
      </c>
      <c r="J70" s="163" t="str">
        <f t="shared" si="37"/>
        <v/>
      </c>
      <c r="K70" s="163" t="str">
        <f t="shared" si="38"/>
        <v/>
      </c>
      <c r="L70" s="164"/>
      <c r="M70" s="164"/>
      <c r="N70" s="165"/>
      <c r="O70" s="166"/>
      <c r="P70" s="167">
        <f t="shared" si="39"/>
        <v>1.6805555555555556E-2</v>
      </c>
      <c r="Q70" s="217"/>
      <c r="R70" s="154">
        <v>39752</v>
      </c>
      <c r="S70" s="225"/>
      <c r="T70" s="228" t="str">
        <f t="shared" si="40"/>
        <v/>
      </c>
      <c r="U70" s="229" t="str">
        <f t="shared" si="41"/>
        <v/>
      </c>
      <c r="Y70"/>
      <c r="Z70" s="132"/>
    </row>
    <row r="71" spans="1:26" ht="15" customHeight="1" x14ac:dyDescent="0.25">
      <c r="A71" s="180" t="s">
        <v>408</v>
      </c>
      <c r="B71" s="181" t="s">
        <v>421</v>
      </c>
      <c r="C71" s="171" t="s">
        <v>30</v>
      </c>
      <c r="D71" s="157">
        <v>1.7384259259259259E-2</v>
      </c>
      <c r="E71" s="158">
        <v>1.7384259259259259E-2</v>
      </c>
      <c r="F71" s="159">
        <f t="shared" si="34"/>
        <v>1.7384259259259259E-2</v>
      </c>
      <c r="G71" s="160">
        <f t="shared" si="35"/>
        <v>4.1435185185185221E-3</v>
      </c>
      <c r="H71" s="161"/>
      <c r="I71" s="162" t="str">
        <f t="shared" si="36"/>
        <v/>
      </c>
      <c r="J71" s="163" t="str">
        <f t="shared" si="37"/>
        <v/>
      </c>
      <c r="K71" s="163" t="str">
        <f t="shared" si="38"/>
        <v/>
      </c>
      <c r="L71" s="164"/>
      <c r="M71" s="164"/>
      <c r="N71" s="164"/>
      <c r="O71" s="166"/>
      <c r="P71" s="167">
        <f t="shared" si="39"/>
        <v>1.7384259259259259E-2</v>
      </c>
      <c r="Q71" s="208"/>
      <c r="R71" s="154">
        <v>39933</v>
      </c>
      <c r="S71" s="225"/>
      <c r="T71" s="228" t="str">
        <f t="shared" si="40"/>
        <v/>
      </c>
      <c r="U71" s="229" t="str">
        <f t="shared" si="41"/>
        <v/>
      </c>
      <c r="Y71"/>
      <c r="Z71" s="132"/>
    </row>
    <row r="72" spans="1:26" ht="15" customHeight="1" x14ac:dyDescent="0.25">
      <c r="A72" s="180" t="s">
        <v>90</v>
      </c>
      <c r="B72" s="181" t="s">
        <v>91</v>
      </c>
      <c r="C72" s="156" t="s">
        <v>30</v>
      </c>
      <c r="D72" s="157">
        <v>1.7384259259259256E-2</v>
      </c>
      <c r="E72" s="158">
        <v>1.7384259259259256E-2</v>
      </c>
      <c r="F72" s="159">
        <f t="shared" si="34"/>
        <v>1.7384259259259256E-2</v>
      </c>
      <c r="G72" s="160">
        <f t="shared" si="35"/>
        <v>4.1435185185185255E-3</v>
      </c>
      <c r="H72" s="161"/>
      <c r="I72" s="162" t="str">
        <f t="shared" si="36"/>
        <v/>
      </c>
      <c r="J72" s="163" t="str">
        <f t="shared" si="37"/>
        <v/>
      </c>
      <c r="K72" s="163" t="str">
        <f t="shared" si="38"/>
        <v/>
      </c>
      <c r="L72" s="164"/>
      <c r="M72" s="164"/>
      <c r="N72" s="164"/>
      <c r="O72" s="166"/>
      <c r="P72" s="167">
        <f t="shared" si="39"/>
        <v>1.7384259259259256E-2</v>
      </c>
      <c r="Q72" s="217"/>
      <c r="R72" s="155" t="s">
        <v>212</v>
      </c>
      <c r="S72" s="225"/>
      <c r="T72" s="228" t="str">
        <f t="shared" si="40"/>
        <v/>
      </c>
      <c r="U72" s="229" t="str">
        <f t="shared" si="41"/>
        <v/>
      </c>
      <c r="Y72"/>
      <c r="Z72" s="132"/>
    </row>
    <row r="73" spans="1:26" ht="15" customHeight="1" x14ac:dyDescent="0.25">
      <c r="A73" s="180" t="s">
        <v>92</v>
      </c>
      <c r="B73" s="181" t="s">
        <v>93</v>
      </c>
      <c r="C73" s="156" t="s">
        <v>30</v>
      </c>
      <c r="D73" s="157">
        <v>1.7361111111111112E-2</v>
      </c>
      <c r="E73" s="158">
        <v>1.7361111111111112E-2</v>
      </c>
      <c r="F73" s="159">
        <f t="shared" si="34"/>
        <v>1.7361111111111112E-2</v>
      </c>
      <c r="G73" s="160">
        <f t="shared" si="35"/>
        <v>4.1666666666666692E-3</v>
      </c>
      <c r="H73" s="161"/>
      <c r="I73" s="162" t="str">
        <f t="shared" si="36"/>
        <v/>
      </c>
      <c r="J73" s="163" t="str">
        <f t="shared" si="37"/>
        <v/>
      </c>
      <c r="K73" s="163" t="str">
        <f t="shared" si="38"/>
        <v/>
      </c>
      <c r="L73" s="164"/>
      <c r="M73" s="164"/>
      <c r="N73" s="164"/>
      <c r="O73" s="166"/>
      <c r="P73" s="167">
        <f t="shared" si="39"/>
        <v>1.7361111111111112E-2</v>
      </c>
      <c r="Q73" s="217"/>
      <c r="R73" s="169">
        <v>39082</v>
      </c>
      <c r="S73" s="225"/>
      <c r="T73" s="228" t="str">
        <f t="shared" si="40"/>
        <v/>
      </c>
      <c r="U73" s="229" t="str">
        <f t="shared" si="41"/>
        <v/>
      </c>
      <c r="Y73"/>
      <c r="Z73" s="132"/>
    </row>
    <row r="74" spans="1:26" ht="15" customHeight="1" x14ac:dyDescent="0.25">
      <c r="A74" s="178" t="s">
        <v>342</v>
      </c>
      <c r="B74" s="179" t="s">
        <v>315</v>
      </c>
      <c r="C74" s="171" t="s">
        <v>14</v>
      </c>
      <c r="D74" s="157">
        <v>1.6967592592592593E-2</v>
      </c>
      <c r="E74" s="158">
        <v>1.7662037037037035E-2</v>
      </c>
      <c r="F74" s="159">
        <f t="shared" si="34"/>
        <v>1.7314814814814814E-2</v>
      </c>
      <c r="G74" s="160">
        <f t="shared" si="35"/>
        <v>4.212962962962967E-3</v>
      </c>
      <c r="H74" s="161"/>
      <c r="I74" s="162" t="str">
        <f t="shared" si="36"/>
        <v/>
      </c>
      <c r="J74" s="163" t="str">
        <f t="shared" si="37"/>
        <v/>
      </c>
      <c r="K74" s="163" t="str">
        <f t="shared" si="38"/>
        <v/>
      </c>
      <c r="L74" s="164"/>
      <c r="M74" s="164"/>
      <c r="N74" s="164"/>
      <c r="O74" s="166"/>
      <c r="P74" s="167">
        <f t="shared" si="39"/>
        <v>1.6967592592592593E-2</v>
      </c>
      <c r="Q74" s="218"/>
      <c r="R74" s="154">
        <v>39752</v>
      </c>
      <c r="S74" s="225"/>
      <c r="T74" s="228" t="str">
        <f t="shared" si="40"/>
        <v/>
      </c>
      <c r="U74" s="229" t="str">
        <f t="shared" si="41"/>
        <v/>
      </c>
      <c r="Y74"/>
      <c r="Z74" s="132"/>
    </row>
    <row r="75" spans="1:26" ht="15" customHeight="1" x14ac:dyDescent="0.25">
      <c r="A75" s="180" t="s">
        <v>111</v>
      </c>
      <c r="B75" s="181" t="s">
        <v>360</v>
      </c>
      <c r="C75" s="156" t="s">
        <v>30</v>
      </c>
      <c r="D75" s="157">
        <v>1.7303240740740741E-2</v>
      </c>
      <c r="E75" s="158">
        <v>1.7303240740740741E-2</v>
      </c>
      <c r="F75" s="159">
        <f t="shared" si="34"/>
        <v>1.7303240740740741E-2</v>
      </c>
      <c r="G75" s="160">
        <f t="shared" si="35"/>
        <v>4.2245370370370405E-3</v>
      </c>
      <c r="H75" s="161"/>
      <c r="I75" s="162" t="str">
        <f t="shared" si="36"/>
        <v/>
      </c>
      <c r="J75" s="163"/>
      <c r="K75" s="163"/>
      <c r="L75" s="164"/>
      <c r="M75" s="164"/>
      <c r="N75" s="164"/>
      <c r="O75" s="166"/>
      <c r="P75" s="167">
        <f t="shared" si="39"/>
        <v>1.7303240740740741E-2</v>
      </c>
      <c r="Q75" s="217"/>
      <c r="R75" s="169"/>
      <c r="S75" s="225"/>
      <c r="T75" s="228" t="str">
        <f t="shared" si="40"/>
        <v/>
      </c>
      <c r="U75" s="229" t="str">
        <f t="shared" si="41"/>
        <v/>
      </c>
      <c r="Y75"/>
      <c r="Z75" s="132"/>
    </row>
    <row r="76" spans="1:26" ht="15" customHeight="1" x14ac:dyDescent="0.25">
      <c r="A76" s="180" t="s">
        <v>98</v>
      </c>
      <c r="B76" s="181" t="s">
        <v>99</v>
      </c>
      <c r="C76" s="156" t="s">
        <v>14</v>
      </c>
      <c r="D76" s="157">
        <v>1.7256944444444443E-2</v>
      </c>
      <c r="E76" s="157">
        <v>1.7256944444444443E-2</v>
      </c>
      <c r="F76" s="159">
        <f t="shared" si="34"/>
        <v>1.7256944444444443E-2</v>
      </c>
      <c r="G76" s="160">
        <f t="shared" si="35"/>
        <v>4.2708333333333383E-3</v>
      </c>
      <c r="H76" s="161"/>
      <c r="I76" s="162" t="str">
        <f t="shared" si="36"/>
        <v/>
      </c>
      <c r="J76" s="163" t="str">
        <f>IF(H76&lt;&gt;"",I76-F76,"")</f>
        <v/>
      </c>
      <c r="K76" s="163" t="str">
        <f>IF(H76&lt;&gt;"",I76-D76,"")</f>
        <v/>
      </c>
      <c r="L76" s="164"/>
      <c r="M76" s="164"/>
      <c r="N76" s="164"/>
      <c r="O76" s="166"/>
      <c r="P76" s="167">
        <f t="shared" si="39"/>
        <v>1.7256944444444443E-2</v>
      </c>
      <c r="Q76" s="217"/>
      <c r="R76" s="169">
        <v>39141</v>
      </c>
      <c r="S76" s="225"/>
      <c r="T76" s="228" t="str">
        <f t="shared" si="40"/>
        <v/>
      </c>
      <c r="U76" s="229" t="str">
        <f t="shared" si="41"/>
        <v/>
      </c>
      <c r="Y76"/>
      <c r="Z76" s="132"/>
    </row>
    <row r="77" spans="1:26" ht="15" hidden="1" customHeight="1" x14ac:dyDescent="0.25">
      <c r="A77" s="180"/>
      <c r="B77" s="181"/>
      <c r="C77" s="156"/>
      <c r="D77" s="157"/>
      <c r="E77" s="158"/>
      <c r="F77" s="159"/>
      <c r="G77" s="160"/>
      <c r="H77" s="161"/>
      <c r="I77" s="162"/>
      <c r="J77" s="163"/>
      <c r="K77" s="163"/>
      <c r="L77" s="164"/>
      <c r="M77" s="164"/>
      <c r="N77" s="164"/>
      <c r="O77" s="166"/>
      <c r="P77" s="167"/>
      <c r="Q77" s="217"/>
      <c r="R77" s="169"/>
      <c r="S77" s="225"/>
      <c r="T77" s="228"/>
      <c r="U77" s="229"/>
      <c r="Y77"/>
      <c r="Z77" s="132"/>
    </row>
    <row r="78" spans="1:26" ht="15" customHeight="1" x14ac:dyDescent="0.25">
      <c r="A78" s="180" t="s">
        <v>125</v>
      </c>
      <c r="B78" s="181" t="s">
        <v>132</v>
      </c>
      <c r="C78" s="156" t="s">
        <v>30</v>
      </c>
      <c r="D78" s="157">
        <v>1.6041666666666673E-2</v>
      </c>
      <c r="E78" s="158">
        <v>1.8402777777777785E-2</v>
      </c>
      <c r="F78" s="159">
        <f t="shared" ref="F78:F84" si="42">IF(E78&lt;&gt;"",(E78+D78)/2,D78)</f>
        <v>1.7222222222222229E-2</v>
      </c>
      <c r="G78" s="160">
        <f t="shared" ref="G78:G84" si="43">$B$2-F78</f>
        <v>4.3055555555555521E-3</v>
      </c>
      <c r="H78" s="161"/>
      <c r="I78" s="162" t="str">
        <f t="shared" ref="I78:I84" si="44">IF(H78&lt;&gt;"",H78-G78,"")</f>
        <v/>
      </c>
      <c r="J78" s="163" t="str">
        <f t="shared" ref="J78:J84" si="45">IF(H78&lt;&gt;"",I78-F78,"")</f>
        <v/>
      </c>
      <c r="K78" s="163" t="str">
        <f t="shared" ref="K78:K84" si="46">IF(H78&lt;&gt;"",I78-D78,"")</f>
        <v/>
      </c>
      <c r="L78" s="164"/>
      <c r="M78" s="164"/>
      <c r="N78" s="164"/>
      <c r="O78" s="166"/>
      <c r="P78" s="167">
        <f t="shared" ref="P78:P84" si="47">IF(H78&lt;&gt;"",MIN(D78,I78),D78)</f>
        <v>1.6041666666666673E-2</v>
      </c>
      <c r="Q78" s="217"/>
      <c r="R78" s="169">
        <v>39325</v>
      </c>
      <c r="S78" s="225"/>
      <c r="T78" s="228" t="str">
        <f t="shared" ref="T78:T84" si="48">IF(OR(NOT(S78=""),NOT(I78="")),5,"")</f>
        <v/>
      </c>
      <c r="U78" s="229" t="str">
        <f t="shared" ref="U78:U84" si="49">IF(T78=5,A78&amp;" "&amp;B78,"")</f>
        <v/>
      </c>
      <c r="Y78"/>
      <c r="Z78" s="132"/>
    </row>
    <row r="79" spans="1:26" ht="15" customHeight="1" x14ac:dyDescent="0.25">
      <c r="A79" s="180" t="s">
        <v>100</v>
      </c>
      <c r="B79" s="181" t="s">
        <v>101</v>
      </c>
      <c r="C79" s="156" t="s">
        <v>14</v>
      </c>
      <c r="D79" s="157">
        <v>1.7152777777777781E-2</v>
      </c>
      <c r="E79" s="157">
        <v>1.7152777777777781E-2</v>
      </c>
      <c r="F79" s="159">
        <f t="shared" si="42"/>
        <v>1.7152777777777781E-2</v>
      </c>
      <c r="G79" s="160">
        <f t="shared" si="43"/>
        <v>4.3750000000000004E-3</v>
      </c>
      <c r="H79" s="161"/>
      <c r="I79" s="162" t="str">
        <f t="shared" si="44"/>
        <v/>
      </c>
      <c r="J79" s="163" t="str">
        <f t="shared" si="45"/>
        <v/>
      </c>
      <c r="K79" s="163" t="str">
        <f t="shared" si="46"/>
        <v/>
      </c>
      <c r="L79" s="164"/>
      <c r="M79" s="164"/>
      <c r="N79" s="164"/>
      <c r="O79" s="166"/>
      <c r="P79" s="167">
        <f t="shared" si="47"/>
        <v>1.7152777777777781E-2</v>
      </c>
      <c r="Q79" s="217"/>
      <c r="R79" s="169">
        <v>39141</v>
      </c>
      <c r="S79" s="225"/>
      <c r="T79" s="228" t="str">
        <f t="shared" si="48"/>
        <v/>
      </c>
      <c r="U79" s="229" t="str">
        <f t="shared" si="49"/>
        <v/>
      </c>
      <c r="Y79"/>
      <c r="Z79" s="132"/>
    </row>
    <row r="80" spans="1:26" ht="15" customHeight="1" x14ac:dyDescent="0.25">
      <c r="A80" s="180" t="s">
        <v>49</v>
      </c>
      <c r="B80" s="181" t="s">
        <v>294</v>
      </c>
      <c r="C80" s="156" t="s">
        <v>14</v>
      </c>
      <c r="D80" s="157">
        <v>1.7013888888888891E-2</v>
      </c>
      <c r="E80" s="158">
        <v>1.7013888888888891E-2</v>
      </c>
      <c r="F80" s="159">
        <f t="shared" si="42"/>
        <v>1.7013888888888891E-2</v>
      </c>
      <c r="G80" s="160">
        <f t="shared" si="43"/>
        <v>4.5138888888888902E-3</v>
      </c>
      <c r="H80" s="161"/>
      <c r="I80" s="162" t="str">
        <f t="shared" si="44"/>
        <v/>
      </c>
      <c r="J80" s="163" t="str">
        <f t="shared" si="45"/>
        <v/>
      </c>
      <c r="K80" s="163" t="str">
        <f t="shared" si="46"/>
        <v/>
      </c>
      <c r="L80" s="164"/>
      <c r="M80" s="164"/>
      <c r="N80" s="164"/>
      <c r="O80" s="166"/>
      <c r="P80" s="167">
        <f t="shared" si="47"/>
        <v>1.7013888888888891E-2</v>
      </c>
      <c r="Q80" s="217"/>
      <c r="R80" s="169">
        <v>39629</v>
      </c>
      <c r="S80" s="225"/>
      <c r="T80" s="228" t="str">
        <f t="shared" si="48"/>
        <v/>
      </c>
      <c r="U80" s="229" t="str">
        <f t="shared" si="49"/>
        <v/>
      </c>
      <c r="Y80"/>
      <c r="Z80" s="132"/>
    </row>
    <row r="81" spans="1:26" ht="15" customHeight="1" x14ac:dyDescent="0.25">
      <c r="A81" s="180" t="s">
        <v>199</v>
      </c>
      <c r="B81" s="181" t="s">
        <v>243</v>
      </c>
      <c r="C81" s="156" t="s">
        <v>30</v>
      </c>
      <c r="D81" s="157">
        <v>1.6927083333333336E-2</v>
      </c>
      <c r="E81" s="158">
        <v>1.6927083333333336E-2</v>
      </c>
      <c r="F81" s="159">
        <f t="shared" si="42"/>
        <v>1.6927083333333336E-2</v>
      </c>
      <c r="G81" s="160">
        <f t="shared" si="43"/>
        <v>4.6006944444444454E-3</v>
      </c>
      <c r="H81" s="161"/>
      <c r="I81" s="162" t="str">
        <f t="shared" si="44"/>
        <v/>
      </c>
      <c r="J81" s="163" t="str">
        <f t="shared" si="45"/>
        <v/>
      </c>
      <c r="K81" s="163" t="str">
        <f t="shared" si="46"/>
        <v/>
      </c>
      <c r="L81" s="164"/>
      <c r="M81" s="164"/>
      <c r="N81" s="165"/>
      <c r="O81" s="166"/>
      <c r="P81" s="167">
        <f t="shared" si="47"/>
        <v>1.6927083333333336E-2</v>
      </c>
      <c r="Q81" s="208"/>
      <c r="R81" s="169">
        <v>39933</v>
      </c>
      <c r="S81" s="225"/>
      <c r="T81" s="228" t="str">
        <f t="shared" si="48"/>
        <v/>
      </c>
      <c r="U81" s="229" t="str">
        <f t="shared" si="49"/>
        <v/>
      </c>
      <c r="Y81"/>
      <c r="Z81" s="132"/>
    </row>
    <row r="82" spans="1:26" ht="15" customHeight="1" x14ac:dyDescent="0.25">
      <c r="A82" s="180" t="s">
        <v>49</v>
      </c>
      <c r="B82" s="181" t="s">
        <v>105</v>
      </c>
      <c r="C82" s="156" t="s">
        <v>14</v>
      </c>
      <c r="D82" s="157">
        <v>1.6886574074074075E-2</v>
      </c>
      <c r="E82" s="157">
        <v>1.6886574074074075E-2</v>
      </c>
      <c r="F82" s="159">
        <f t="shared" si="42"/>
        <v>1.6886574074074075E-2</v>
      </c>
      <c r="G82" s="160">
        <f t="shared" si="43"/>
        <v>4.6412037037037064E-3</v>
      </c>
      <c r="H82" s="161"/>
      <c r="I82" s="162" t="str">
        <f t="shared" si="44"/>
        <v/>
      </c>
      <c r="J82" s="163" t="str">
        <f t="shared" si="45"/>
        <v/>
      </c>
      <c r="K82" s="163" t="str">
        <f t="shared" si="46"/>
        <v/>
      </c>
      <c r="L82" s="164"/>
      <c r="M82" s="164"/>
      <c r="N82" s="164"/>
      <c r="O82" s="166"/>
      <c r="P82" s="167">
        <f t="shared" si="47"/>
        <v>1.6886574074074075E-2</v>
      </c>
      <c r="Q82" s="217"/>
      <c r="R82" s="169">
        <v>38990</v>
      </c>
      <c r="S82" s="225"/>
      <c r="T82" s="228" t="str">
        <f t="shared" si="48"/>
        <v/>
      </c>
      <c r="U82" s="229" t="str">
        <f t="shared" si="49"/>
        <v/>
      </c>
      <c r="Y82"/>
      <c r="Z82" s="132"/>
    </row>
    <row r="83" spans="1:26" ht="15" x14ac:dyDescent="0.25">
      <c r="A83" s="178" t="s">
        <v>351</v>
      </c>
      <c r="B83" s="179" t="s">
        <v>233</v>
      </c>
      <c r="C83" s="171" t="s">
        <v>30</v>
      </c>
      <c r="D83" s="157">
        <v>1.684027777777778E-2</v>
      </c>
      <c r="E83" s="158">
        <v>1.684027777777778E-2</v>
      </c>
      <c r="F83" s="159">
        <f t="shared" si="42"/>
        <v>1.684027777777778E-2</v>
      </c>
      <c r="G83" s="160">
        <f t="shared" si="43"/>
        <v>4.6875000000000007E-3</v>
      </c>
      <c r="H83" s="161"/>
      <c r="I83" s="162" t="str">
        <f t="shared" si="44"/>
        <v/>
      </c>
      <c r="J83" s="163" t="str">
        <f t="shared" si="45"/>
        <v/>
      </c>
      <c r="K83" s="163" t="str">
        <f t="shared" si="46"/>
        <v/>
      </c>
      <c r="L83" s="164"/>
      <c r="M83" s="164"/>
      <c r="N83" s="164"/>
      <c r="O83" s="166"/>
      <c r="P83" s="167">
        <f t="shared" si="47"/>
        <v>1.684027777777778E-2</v>
      </c>
      <c r="Q83" s="217"/>
      <c r="R83" s="169">
        <v>39752</v>
      </c>
      <c r="S83" s="225"/>
      <c r="T83" s="228" t="str">
        <f t="shared" si="48"/>
        <v/>
      </c>
      <c r="U83" s="229" t="str">
        <f t="shared" si="49"/>
        <v/>
      </c>
      <c r="Y83"/>
      <c r="Z83" s="132"/>
    </row>
    <row r="84" spans="1:26" ht="15" customHeight="1" x14ac:dyDescent="0.25">
      <c r="A84" s="180" t="s">
        <v>324</v>
      </c>
      <c r="B84" s="181" t="s">
        <v>325</v>
      </c>
      <c r="C84" s="156" t="s">
        <v>30</v>
      </c>
      <c r="D84" s="157">
        <v>1.6782407407407409E-2</v>
      </c>
      <c r="E84" s="158">
        <v>1.6782407407407409E-2</v>
      </c>
      <c r="F84" s="159">
        <f t="shared" si="42"/>
        <v>1.6782407407407409E-2</v>
      </c>
      <c r="G84" s="160">
        <f t="shared" si="43"/>
        <v>4.745370370370372E-3</v>
      </c>
      <c r="H84" s="161"/>
      <c r="I84" s="162" t="str">
        <f t="shared" si="44"/>
        <v/>
      </c>
      <c r="J84" s="163" t="str">
        <f t="shared" si="45"/>
        <v/>
      </c>
      <c r="K84" s="163" t="str">
        <f t="shared" si="46"/>
        <v/>
      </c>
      <c r="L84" s="164"/>
      <c r="M84" s="164"/>
      <c r="N84" s="164"/>
      <c r="O84" s="166"/>
      <c r="P84" s="167">
        <f t="shared" si="47"/>
        <v>1.6782407407407409E-2</v>
      </c>
      <c r="Q84" s="217"/>
      <c r="R84" s="154">
        <v>39721</v>
      </c>
      <c r="S84" s="225"/>
      <c r="T84" s="228" t="str">
        <f t="shared" si="48"/>
        <v/>
      </c>
      <c r="U84" s="229" t="str">
        <f t="shared" si="49"/>
        <v/>
      </c>
      <c r="Y84"/>
      <c r="Z84" s="132"/>
    </row>
    <row r="85" spans="1:26" ht="15" hidden="1" customHeight="1" x14ac:dyDescent="0.25">
      <c r="A85" s="178"/>
      <c r="B85" s="179"/>
      <c r="C85" s="156"/>
      <c r="D85" s="157"/>
      <c r="E85" s="158"/>
      <c r="F85" s="159"/>
      <c r="G85" s="160"/>
      <c r="H85" s="161"/>
      <c r="I85" s="162"/>
      <c r="J85" s="163"/>
      <c r="K85" s="163"/>
      <c r="L85" s="165"/>
      <c r="M85" s="164"/>
      <c r="N85" s="165"/>
      <c r="O85" s="166"/>
      <c r="P85" s="167"/>
      <c r="Q85" s="217"/>
      <c r="R85" s="169"/>
      <c r="S85" s="225"/>
      <c r="T85" s="228"/>
      <c r="U85" s="229"/>
      <c r="Y85"/>
      <c r="Z85" s="132"/>
    </row>
    <row r="86" spans="1:26" ht="15" customHeight="1" x14ac:dyDescent="0.25">
      <c r="A86" s="180" t="s">
        <v>114</v>
      </c>
      <c r="B86" s="181" t="s">
        <v>220</v>
      </c>
      <c r="C86" s="156" t="s">
        <v>14</v>
      </c>
      <c r="D86" s="172">
        <v>1.6678240740740743E-2</v>
      </c>
      <c r="E86" s="213">
        <v>1.6678240740740743E-2</v>
      </c>
      <c r="F86" s="159">
        <f t="shared" ref="F86:F95" si="50">IF(E86&lt;&gt;"",(E86+D86)/2,D86)</f>
        <v>1.6678240740740743E-2</v>
      </c>
      <c r="G86" s="160">
        <f t="shared" ref="G86:G95" si="51">$B$2-F86</f>
        <v>4.8495370370370376E-3</v>
      </c>
      <c r="H86" s="161"/>
      <c r="I86" s="162" t="str">
        <f t="shared" ref="I86:I95" si="52">IF(H86&lt;&gt;"",H86-G86,"")</f>
        <v/>
      </c>
      <c r="J86" s="163" t="str">
        <f t="shared" ref="J86:J95" si="53">IF(H86&lt;&gt;"",I86-F86,"")</f>
        <v/>
      </c>
      <c r="K86" s="163" t="str">
        <f t="shared" ref="K86:K95" si="54">IF(H86&lt;&gt;"",I86-D86,"")</f>
        <v/>
      </c>
      <c r="L86" s="164"/>
      <c r="M86" s="164"/>
      <c r="N86" s="164"/>
      <c r="O86" s="166"/>
      <c r="P86" s="167">
        <f t="shared" ref="P86:P95" si="55">IF(H86&lt;&gt;"",MIN(D86,I86),D86)</f>
        <v>1.6678240740740743E-2</v>
      </c>
      <c r="Q86" s="217"/>
      <c r="R86" s="169">
        <v>38776</v>
      </c>
      <c r="S86" s="225"/>
      <c r="T86" s="228" t="str">
        <f t="shared" ref="T86:T95" si="56">IF(OR(NOT(S86=""),NOT(I86="")),5,"")</f>
        <v/>
      </c>
      <c r="U86" s="229" t="str">
        <f t="shared" ref="U86:U95" si="57">IF(T86=5,A86&amp;" "&amp;B86,"")</f>
        <v/>
      </c>
      <c r="Y86"/>
      <c r="Z86" s="132"/>
    </row>
    <row r="87" spans="1:26" ht="15" customHeight="1" x14ac:dyDescent="0.25">
      <c r="A87" s="180" t="s">
        <v>125</v>
      </c>
      <c r="B87" s="181" t="s">
        <v>234</v>
      </c>
      <c r="C87" s="171" t="s">
        <v>30</v>
      </c>
      <c r="D87" s="157">
        <v>1.6660879629629633E-2</v>
      </c>
      <c r="E87" s="158">
        <v>1.6660879629629633E-2</v>
      </c>
      <c r="F87" s="159">
        <f t="shared" si="50"/>
        <v>1.6660879629629633E-2</v>
      </c>
      <c r="G87" s="160">
        <f t="shared" si="51"/>
        <v>4.866898148148148E-3</v>
      </c>
      <c r="H87" s="161"/>
      <c r="I87" s="162" t="str">
        <f t="shared" si="52"/>
        <v/>
      </c>
      <c r="J87" s="163" t="str">
        <f t="shared" si="53"/>
        <v/>
      </c>
      <c r="K87" s="163" t="str">
        <f t="shared" si="54"/>
        <v/>
      </c>
      <c r="L87" s="164"/>
      <c r="M87" s="164"/>
      <c r="N87" s="164"/>
      <c r="O87" s="166"/>
      <c r="P87" s="167">
        <f t="shared" si="55"/>
        <v>1.6660879629629633E-2</v>
      </c>
      <c r="Q87" s="217"/>
      <c r="R87" s="169">
        <v>39325</v>
      </c>
      <c r="S87" s="225"/>
      <c r="T87" s="228" t="str">
        <f t="shared" si="56"/>
        <v/>
      </c>
      <c r="U87" s="229" t="str">
        <f t="shared" si="57"/>
        <v/>
      </c>
      <c r="Y87"/>
      <c r="Z87" s="132"/>
    </row>
    <row r="88" spans="1:26" ht="15" customHeight="1" x14ac:dyDescent="0.25">
      <c r="A88" s="178" t="s">
        <v>242</v>
      </c>
      <c r="B88" s="179" t="s">
        <v>395</v>
      </c>
      <c r="C88" s="156" t="s">
        <v>14</v>
      </c>
      <c r="D88" s="157">
        <v>1.6643518518518519E-2</v>
      </c>
      <c r="E88" s="158">
        <v>1.6643518518518519E-2</v>
      </c>
      <c r="F88" s="159">
        <f t="shared" si="50"/>
        <v>1.6643518518518519E-2</v>
      </c>
      <c r="G88" s="160">
        <f t="shared" si="51"/>
        <v>4.8842592592592618E-3</v>
      </c>
      <c r="H88" s="161"/>
      <c r="I88" s="162" t="str">
        <f t="shared" si="52"/>
        <v/>
      </c>
      <c r="J88" s="163" t="str">
        <f t="shared" si="53"/>
        <v/>
      </c>
      <c r="K88" s="163" t="str">
        <f t="shared" si="54"/>
        <v/>
      </c>
      <c r="L88" s="165"/>
      <c r="M88" s="164"/>
      <c r="N88" s="165"/>
      <c r="O88" s="166"/>
      <c r="P88" s="167">
        <f t="shared" si="55"/>
        <v>1.6643518518518519E-2</v>
      </c>
      <c r="Q88" s="217"/>
      <c r="R88" s="169">
        <v>39844</v>
      </c>
      <c r="S88" s="225"/>
      <c r="T88" s="228" t="str">
        <f t="shared" si="56"/>
        <v/>
      </c>
      <c r="U88" s="229" t="str">
        <f t="shared" si="57"/>
        <v/>
      </c>
      <c r="Y88"/>
      <c r="Z88" s="132"/>
    </row>
    <row r="89" spans="1:26" ht="15" customHeight="1" x14ac:dyDescent="0.25">
      <c r="A89" s="180" t="s">
        <v>182</v>
      </c>
      <c r="B89" s="181" t="s">
        <v>295</v>
      </c>
      <c r="C89" s="156" t="s">
        <v>30</v>
      </c>
      <c r="D89" s="157">
        <v>1.6527777777777773E-2</v>
      </c>
      <c r="E89" s="157">
        <v>1.6527777777777773E-2</v>
      </c>
      <c r="F89" s="159">
        <f t="shared" si="50"/>
        <v>1.6527777777777773E-2</v>
      </c>
      <c r="G89" s="160">
        <f t="shared" si="51"/>
        <v>5.0000000000000079E-3</v>
      </c>
      <c r="H89" s="161"/>
      <c r="I89" s="162" t="str">
        <f t="shared" si="52"/>
        <v/>
      </c>
      <c r="J89" s="163" t="str">
        <f t="shared" si="53"/>
        <v/>
      </c>
      <c r="K89" s="163" t="str">
        <f t="shared" si="54"/>
        <v/>
      </c>
      <c r="L89" s="164"/>
      <c r="M89" s="164"/>
      <c r="N89" s="164"/>
      <c r="O89" s="166"/>
      <c r="P89" s="167">
        <f t="shared" si="55"/>
        <v>1.6527777777777773E-2</v>
      </c>
      <c r="Q89" s="217"/>
      <c r="R89" s="169">
        <v>39629</v>
      </c>
      <c r="S89" s="225"/>
      <c r="T89" s="228" t="str">
        <f t="shared" si="56"/>
        <v/>
      </c>
      <c r="U89" s="229" t="str">
        <f t="shared" si="57"/>
        <v/>
      </c>
      <c r="Y89"/>
      <c r="Z89" s="132"/>
    </row>
    <row r="90" spans="1:26" ht="15" customHeight="1" x14ac:dyDescent="0.25">
      <c r="A90" s="180" t="s">
        <v>115</v>
      </c>
      <c r="B90" s="181" t="s">
        <v>116</v>
      </c>
      <c r="C90" s="156" t="s">
        <v>30</v>
      </c>
      <c r="D90" s="172">
        <v>1.6516203703703703E-2</v>
      </c>
      <c r="E90" s="213">
        <v>1.6516203703703703E-2</v>
      </c>
      <c r="F90" s="159">
        <f t="shared" si="50"/>
        <v>1.6516203703703703E-2</v>
      </c>
      <c r="G90" s="160">
        <f t="shared" si="51"/>
        <v>5.011574074074078E-3</v>
      </c>
      <c r="H90" s="161"/>
      <c r="I90" s="162" t="str">
        <f t="shared" si="52"/>
        <v/>
      </c>
      <c r="J90" s="163" t="str">
        <f t="shared" si="53"/>
        <v/>
      </c>
      <c r="K90" s="163" t="str">
        <f t="shared" si="54"/>
        <v/>
      </c>
      <c r="L90" s="164"/>
      <c r="M90" s="164"/>
      <c r="N90" s="164"/>
      <c r="O90" s="166"/>
      <c r="P90" s="167">
        <f t="shared" si="55"/>
        <v>1.6516203703703703E-2</v>
      </c>
      <c r="Q90" s="217"/>
      <c r="R90" s="169">
        <v>38990</v>
      </c>
      <c r="S90" s="225"/>
      <c r="T90" s="228" t="str">
        <f t="shared" si="56"/>
        <v/>
      </c>
      <c r="U90" s="229" t="str">
        <f t="shared" si="57"/>
        <v/>
      </c>
      <c r="Y90"/>
      <c r="Z90" s="132"/>
    </row>
    <row r="91" spans="1:26" ht="15" customHeight="1" x14ac:dyDescent="0.25">
      <c r="A91" s="180" t="s">
        <v>117</v>
      </c>
      <c r="B91" s="181" t="s">
        <v>118</v>
      </c>
      <c r="C91" s="156" t="s">
        <v>14</v>
      </c>
      <c r="D91" s="172">
        <v>1.6446759259259258E-2</v>
      </c>
      <c r="E91" s="213">
        <v>1.6446759259259258E-2</v>
      </c>
      <c r="F91" s="159">
        <f t="shared" si="50"/>
        <v>1.6446759259259258E-2</v>
      </c>
      <c r="G91" s="160">
        <f t="shared" si="51"/>
        <v>5.0810185185185229E-3</v>
      </c>
      <c r="H91" s="161"/>
      <c r="I91" s="162" t="str">
        <f t="shared" si="52"/>
        <v/>
      </c>
      <c r="J91" s="163" t="str">
        <f t="shared" si="53"/>
        <v/>
      </c>
      <c r="K91" s="163" t="str">
        <f t="shared" si="54"/>
        <v/>
      </c>
      <c r="L91" s="164"/>
      <c r="M91" s="164"/>
      <c r="N91" s="164"/>
      <c r="O91" s="166"/>
      <c r="P91" s="167">
        <f t="shared" si="55"/>
        <v>1.6446759259259258E-2</v>
      </c>
      <c r="Q91" s="217"/>
      <c r="R91" s="169">
        <v>39141</v>
      </c>
      <c r="S91" s="225"/>
      <c r="T91" s="228" t="str">
        <f t="shared" si="56"/>
        <v/>
      </c>
      <c r="U91" s="229" t="str">
        <f t="shared" si="57"/>
        <v/>
      </c>
      <c r="Y91"/>
      <c r="Z91" s="132"/>
    </row>
    <row r="92" spans="1:26" ht="15" customHeight="1" x14ac:dyDescent="0.25">
      <c r="A92" s="180" t="s">
        <v>119</v>
      </c>
      <c r="B92" s="181" t="s">
        <v>120</v>
      </c>
      <c r="C92" s="156" t="s">
        <v>30</v>
      </c>
      <c r="D92" s="157">
        <v>1.6400462962962964E-2</v>
      </c>
      <c r="E92" s="158">
        <v>1.6400462962962964E-2</v>
      </c>
      <c r="F92" s="159">
        <f t="shared" si="50"/>
        <v>1.6400462962962964E-2</v>
      </c>
      <c r="G92" s="160">
        <f t="shared" si="51"/>
        <v>5.1273148148148172E-3</v>
      </c>
      <c r="H92" s="161"/>
      <c r="I92" s="162" t="str">
        <f t="shared" si="52"/>
        <v/>
      </c>
      <c r="J92" s="163" t="str">
        <f t="shared" si="53"/>
        <v/>
      </c>
      <c r="K92" s="163" t="str">
        <f t="shared" si="54"/>
        <v/>
      </c>
      <c r="L92" s="164"/>
      <c r="M92" s="164"/>
      <c r="N92" s="164"/>
      <c r="O92" s="166"/>
      <c r="P92" s="167">
        <f t="shared" si="55"/>
        <v>1.6400462962962964E-2</v>
      </c>
      <c r="Q92" s="217"/>
      <c r="R92" s="169">
        <v>39113</v>
      </c>
      <c r="S92" s="225"/>
      <c r="T92" s="228" t="str">
        <f t="shared" si="56"/>
        <v/>
      </c>
      <c r="U92" s="229" t="str">
        <f t="shared" si="57"/>
        <v/>
      </c>
      <c r="Y92"/>
      <c r="Z92" s="132"/>
    </row>
    <row r="93" spans="1:26" ht="15" x14ac:dyDescent="0.25">
      <c r="A93" s="180" t="s">
        <v>96</v>
      </c>
      <c r="B93" s="181" t="s">
        <v>97</v>
      </c>
      <c r="C93" s="156" t="s">
        <v>14</v>
      </c>
      <c r="D93" s="157">
        <v>1.622685185185185E-2</v>
      </c>
      <c r="E93" s="158">
        <v>1.622685185185185E-2</v>
      </c>
      <c r="F93" s="159">
        <f t="shared" si="50"/>
        <v>1.622685185185185E-2</v>
      </c>
      <c r="G93" s="160">
        <f t="shared" si="51"/>
        <v>5.3009259259259311E-3</v>
      </c>
      <c r="H93" s="161"/>
      <c r="I93" s="162" t="str">
        <f t="shared" si="52"/>
        <v/>
      </c>
      <c r="J93" s="163" t="str">
        <f t="shared" si="53"/>
        <v/>
      </c>
      <c r="K93" s="163" t="str">
        <f t="shared" si="54"/>
        <v/>
      </c>
      <c r="L93" s="165"/>
      <c r="M93" s="164"/>
      <c r="N93" s="165"/>
      <c r="O93" s="166"/>
      <c r="P93" s="167">
        <f t="shared" si="55"/>
        <v>1.622685185185185E-2</v>
      </c>
      <c r="Q93" s="217"/>
      <c r="R93" s="169">
        <v>39447</v>
      </c>
      <c r="S93" s="225"/>
      <c r="T93" s="228" t="str">
        <f t="shared" si="56"/>
        <v/>
      </c>
      <c r="U93" s="229" t="str">
        <f t="shared" si="57"/>
        <v/>
      </c>
      <c r="Y93"/>
      <c r="Z93" s="132"/>
    </row>
    <row r="94" spans="1:26" ht="15" customHeight="1" x14ac:dyDescent="0.25">
      <c r="A94" s="180" t="s">
        <v>199</v>
      </c>
      <c r="B94" s="181" t="s">
        <v>43</v>
      </c>
      <c r="C94" s="156" t="s">
        <v>30</v>
      </c>
      <c r="D94" s="157">
        <v>1.6096643518518517E-2</v>
      </c>
      <c r="E94" s="157">
        <v>1.6096643518518517E-2</v>
      </c>
      <c r="F94" s="159">
        <f t="shared" si="50"/>
        <v>1.6096643518518517E-2</v>
      </c>
      <c r="G94" s="160">
        <f t="shared" si="51"/>
        <v>5.431134259259264E-3</v>
      </c>
      <c r="H94" s="161"/>
      <c r="I94" s="162" t="str">
        <f t="shared" si="52"/>
        <v/>
      </c>
      <c r="J94" s="163" t="str">
        <f t="shared" si="53"/>
        <v/>
      </c>
      <c r="K94" s="163" t="str">
        <f t="shared" si="54"/>
        <v/>
      </c>
      <c r="L94" s="164"/>
      <c r="M94" s="164"/>
      <c r="N94" s="165"/>
      <c r="O94" s="166"/>
      <c r="P94" s="167">
        <f t="shared" si="55"/>
        <v>1.6096643518518517E-2</v>
      </c>
      <c r="Q94" s="217"/>
      <c r="R94" s="169">
        <v>39660</v>
      </c>
      <c r="S94" s="225"/>
      <c r="T94" s="228" t="str">
        <f t="shared" si="56"/>
        <v/>
      </c>
      <c r="U94" s="229" t="str">
        <f t="shared" si="57"/>
        <v/>
      </c>
      <c r="Y94"/>
      <c r="Z94" s="132"/>
    </row>
    <row r="95" spans="1:26" ht="15" x14ac:dyDescent="0.25">
      <c r="A95" s="180" t="s">
        <v>128</v>
      </c>
      <c r="B95" s="181" t="s">
        <v>129</v>
      </c>
      <c r="C95" s="156" t="s">
        <v>30</v>
      </c>
      <c r="D95" s="157">
        <v>1.6064814814814816E-2</v>
      </c>
      <c r="E95" s="158">
        <v>1.6064814814814816E-2</v>
      </c>
      <c r="F95" s="159">
        <f t="shared" si="50"/>
        <v>1.6064814814814816E-2</v>
      </c>
      <c r="G95" s="160">
        <f t="shared" si="51"/>
        <v>5.4629629629629646E-3</v>
      </c>
      <c r="H95" s="161"/>
      <c r="I95" s="162" t="str">
        <f t="shared" si="52"/>
        <v/>
      </c>
      <c r="J95" s="163" t="str">
        <f t="shared" si="53"/>
        <v/>
      </c>
      <c r="K95" s="163" t="str">
        <f t="shared" si="54"/>
        <v/>
      </c>
      <c r="L95" s="164"/>
      <c r="M95" s="164"/>
      <c r="N95" s="164"/>
      <c r="O95" s="166"/>
      <c r="P95" s="167">
        <f t="shared" si="55"/>
        <v>1.6064814814814816E-2</v>
      </c>
      <c r="Q95" s="217"/>
      <c r="R95" s="154">
        <v>38837</v>
      </c>
      <c r="S95" s="225"/>
      <c r="T95" s="228" t="str">
        <f t="shared" si="56"/>
        <v/>
      </c>
      <c r="U95" s="229" t="str">
        <f t="shared" si="57"/>
        <v/>
      </c>
      <c r="Y95"/>
      <c r="Z95" s="132"/>
    </row>
    <row r="96" spans="1:26" ht="15" hidden="1" customHeight="1" x14ac:dyDescent="0.25">
      <c r="A96" s="180"/>
      <c r="B96" s="181"/>
      <c r="C96" s="156"/>
      <c r="D96" s="157"/>
      <c r="E96" s="157"/>
      <c r="F96" s="159"/>
      <c r="G96" s="160"/>
      <c r="H96" s="161"/>
      <c r="I96" s="162"/>
      <c r="J96" s="163"/>
      <c r="K96" s="163"/>
      <c r="L96" s="164"/>
      <c r="M96" s="164"/>
      <c r="N96" s="164"/>
      <c r="O96" s="166"/>
      <c r="P96" s="167"/>
      <c r="Q96" s="217"/>
      <c r="R96" s="169"/>
      <c r="S96" s="225"/>
      <c r="T96" s="228"/>
      <c r="U96" s="229"/>
      <c r="Y96"/>
      <c r="Z96" s="132"/>
    </row>
    <row r="97" spans="1:26" ht="15" customHeight="1" x14ac:dyDescent="0.25">
      <c r="A97" s="180" t="s">
        <v>130</v>
      </c>
      <c r="B97" s="181" t="s">
        <v>131</v>
      </c>
      <c r="C97" s="156" t="s">
        <v>30</v>
      </c>
      <c r="D97" s="157">
        <v>1.6064814814814813E-2</v>
      </c>
      <c r="E97" s="157">
        <v>1.6064814814814813E-2</v>
      </c>
      <c r="F97" s="159">
        <f t="shared" ref="F97:F103" si="58">IF(E97&lt;&gt;"",(E97+D97)/2,D97)</f>
        <v>1.6064814814814813E-2</v>
      </c>
      <c r="G97" s="160">
        <f t="shared" ref="G97:G103" si="59">$B$2-F97</f>
        <v>5.4629629629629681E-3</v>
      </c>
      <c r="H97" s="161"/>
      <c r="I97" s="162" t="str">
        <f t="shared" ref="I97:I103" si="60">IF(H97&lt;&gt;"",H97-G97,"")</f>
        <v/>
      </c>
      <c r="J97" s="163" t="str">
        <f>IF(H97&lt;&gt;"",I97-F97,"")</f>
        <v/>
      </c>
      <c r="K97" s="163" t="str">
        <f>IF(H97&lt;&gt;"",I97-D97,"")</f>
        <v/>
      </c>
      <c r="L97" s="164"/>
      <c r="M97" s="164"/>
      <c r="N97" s="164"/>
      <c r="O97" s="166"/>
      <c r="P97" s="167">
        <f t="shared" ref="P97:P103" si="61">IF(H97&lt;&gt;"",MIN(D97,I97),D97)</f>
        <v>1.6064814814814813E-2</v>
      </c>
      <c r="Q97" s="217"/>
      <c r="R97" s="169">
        <v>38960</v>
      </c>
      <c r="S97" s="225"/>
      <c r="T97" s="228" t="str">
        <f t="shared" ref="T97:T103" si="62">IF(OR(NOT(S97=""),NOT(I97="")),5,"")</f>
        <v/>
      </c>
      <c r="U97" s="229" t="str">
        <f t="shared" ref="U97:U103" si="63">IF(T97=5,A97&amp;" "&amp;B97,"")</f>
        <v/>
      </c>
      <c r="Y97"/>
      <c r="Z97" s="132"/>
    </row>
    <row r="98" spans="1:26" ht="15" customHeight="1" x14ac:dyDescent="0.25">
      <c r="A98" s="180" t="s">
        <v>155</v>
      </c>
      <c r="B98" s="181" t="s">
        <v>216</v>
      </c>
      <c r="C98" s="156" t="s">
        <v>30</v>
      </c>
      <c r="D98" s="157">
        <v>1.5810185185185184E-2</v>
      </c>
      <c r="E98" s="157">
        <v>1.6168981481481479E-2</v>
      </c>
      <c r="F98" s="159">
        <f t="shared" si="58"/>
        <v>1.5989583333333331E-2</v>
      </c>
      <c r="G98" s="160">
        <f t="shared" si="59"/>
        <v>5.5381944444444497E-3</v>
      </c>
      <c r="H98" s="161"/>
      <c r="I98" s="162" t="str">
        <f t="shared" si="60"/>
        <v/>
      </c>
      <c r="J98" s="163" t="str">
        <f>IF(H98&lt;&gt;"",I98-F98,"")</f>
        <v/>
      </c>
      <c r="K98" s="163" t="str">
        <f>IF(H98&lt;&gt;"",I98-D98,"")</f>
        <v/>
      </c>
      <c r="L98" s="164"/>
      <c r="M98" s="164"/>
      <c r="N98" s="164"/>
      <c r="O98" s="166"/>
      <c r="P98" s="167">
        <f t="shared" si="61"/>
        <v>1.5810185185185184E-2</v>
      </c>
      <c r="Q98" s="217"/>
      <c r="R98" s="169">
        <v>39691</v>
      </c>
      <c r="S98" s="225"/>
      <c r="T98" s="228" t="str">
        <f t="shared" si="62"/>
        <v/>
      </c>
      <c r="U98" s="229" t="str">
        <f t="shared" si="63"/>
        <v/>
      </c>
      <c r="Y98"/>
      <c r="Z98" s="132"/>
    </row>
    <row r="99" spans="1:26" ht="15" customHeight="1" x14ac:dyDescent="0.25">
      <c r="A99" s="180" t="s">
        <v>343</v>
      </c>
      <c r="B99" s="181" t="s">
        <v>315</v>
      </c>
      <c r="C99" s="156" t="s">
        <v>14</v>
      </c>
      <c r="D99" s="157">
        <v>1.5949074074074077E-2</v>
      </c>
      <c r="E99" s="158">
        <v>1.5949074074074077E-2</v>
      </c>
      <c r="F99" s="159">
        <f t="shared" si="58"/>
        <v>1.5949074074074077E-2</v>
      </c>
      <c r="G99" s="160">
        <f t="shared" si="59"/>
        <v>5.5787037037037038E-3</v>
      </c>
      <c r="H99" s="161"/>
      <c r="I99" s="162" t="str">
        <f t="shared" si="60"/>
        <v/>
      </c>
      <c r="J99" s="163"/>
      <c r="K99" s="163"/>
      <c r="L99" s="164"/>
      <c r="M99" s="164"/>
      <c r="N99" s="164"/>
      <c r="O99" s="166"/>
      <c r="P99" s="167">
        <f t="shared" si="61"/>
        <v>1.5949074074074077E-2</v>
      </c>
      <c r="Q99" s="217"/>
      <c r="R99" s="169">
        <v>39752</v>
      </c>
      <c r="S99" s="225"/>
      <c r="T99" s="228" t="str">
        <f t="shared" si="62"/>
        <v/>
      </c>
      <c r="U99" s="229" t="str">
        <f t="shared" si="63"/>
        <v/>
      </c>
      <c r="Y99"/>
      <c r="Z99" s="132"/>
    </row>
    <row r="100" spans="1:26" ht="15" customHeight="1" x14ac:dyDescent="0.25">
      <c r="A100" s="180" t="s">
        <v>125</v>
      </c>
      <c r="B100" s="181" t="s">
        <v>126</v>
      </c>
      <c r="C100" s="156" t="s">
        <v>30</v>
      </c>
      <c r="D100" s="157">
        <v>1.5949074074074074E-2</v>
      </c>
      <c r="E100" s="158">
        <v>1.5949074074074074E-2</v>
      </c>
      <c r="F100" s="159">
        <f t="shared" si="58"/>
        <v>1.5949074074074074E-2</v>
      </c>
      <c r="G100" s="160">
        <f t="shared" si="59"/>
        <v>5.5787037037037072E-3</v>
      </c>
      <c r="H100" s="161"/>
      <c r="I100" s="162" t="str">
        <f t="shared" si="60"/>
        <v/>
      </c>
      <c r="J100" s="163" t="str">
        <f>IF(H100&lt;&gt;"",I100-F100,"")</f>
        <v/>
      </c>
      <c r="K100" s="163" t="str">
        <f>IF(H100&lt;&gt;"",I100-D100,"")</f>
        <v/>
      </c>
      <c r="L100" s="164"/>
      <c r="M100" s="164"/>
      <c r="N100" s="164"/>
      <c r="O100" s="166"/>
      <c r="P100" s="167">
        <f t="shared" si="61"/>
        <v>1.5949074074074074E-2</v>
      </c>
      <c r="Q100" s="217"/>
      <c r="R100" s="169">
        <v>39202</v>
      </c>
      <c r="S100" s="225"/>
      <c r="T100" s="228" t="str">
        <f t="shared" si="62"/>
        <v/>
      </c>
      <c r="U100" s="229" t="str">
        <f t="shared" si="63"/>
        <v/>
      </c>
      <c r="Y100"/>
      <c r="Z100" s="132"/>
    </row>
    <row r="101" spans="1:26" ht="15" customHeight="1" x14ac:dyDescent="0.25">
      <c r="A101" s="180" t="s">
        <v>149</v>
      </c>
      <c r="B101" s="181" t="s">
        <v>150</v>
      </c>
      <c r="C101" s="156" t="s">
        <v>14</v>
      </c>
      <c r="D101" s="157">
        <v>1.5370370370370368E-2</v>
      </c>
      <c r="E101" s="158">
        <v>1.6513310185185183E-2</v>
      </c>
      <c r="F101" s="159">
        <f t="shared" si="58"/>
        <v>1.5941840277777775E-2</v>
      </c>
      <c r="G101" s="160">
        <f t="shared" si="59"/>
        <v>5.5859375000000058E-3</v>
      </c>
      <c r="H101" s="161"/>
      <c r="I101" s="162" t="str">
        <f t="shared" si="60"/>
        <v/>
      </c>
      <c r="J101" s="163"/>
      <c r="K101" s="163"/>
      <c r="L101" s="164"/>
      <c r="M101" s="164"/>
      <c r="N101" s="164"/>
      <c r="O101" s="174"/>
      <c r="P101" s="167">
        <f t="shared" si="61"/>
        <v>1.5370370370370368E-2</v>
      </c>
      <c r="Q101" s="217"/>
      <c r="R101" s="169">
        <v>39721</v>
      </c>
      <c r="S101" s="225"/>
      <c r="T101" s="228" t="str">
        <f t="shared" si="62"/>
        <v/>
      </c>
      <c r="U101" s="229" t="str">
        <f t="shared" si="63"/>
        <v/>
      </c>
      <c r="Y101"/>
      <c r="Z101" s="132"/>
    </row>
    <row r="102" spans="1:26" ht="15" x14ac:dyDescent="0.25">
      <c r="A102" s="180" t="s">
        <v>130</v>
      </c>
      <c r="B102" s="181" t="s">
        <v>133</v>
      </c>
      <c r="C102" s="156" t="s">
        <v>30</v>
      </c>
      <c r="D102" s="157">
        <v>1.5898437499999991E-2</v>
      </c>
      <c r="E102" s="158">
        <v>1.5855758101851841E-2</v>
      </c>
      <c r="F102" s="159">
        <f t="shared" si="58"/>
        <v>1.5877097800925916E-2</v>
      </c>
      <c r="G102" s="160">
        <f t="shared" si="59"/>
        <v>5.6506799768518655E-3</v>
      </c>
      <c r="H102" s="161"/>
      <c r="I102" s="162" t="str">
        <f t="shared" si="60"/>
        <v/>
      </c>
      <c r="J102" s="163" t="str">
        <f>IF(H102&lt;&gt;"",I102-F102,"")</f>
        <v/>
      </c>
      <c r="K102" s="163" t="str">
        <f>IF(H102&lt;&gt;"",I102-D102,"")</f>
        <v/>
      </c>
      <c r="L102" s="165"/>
      <c r="M102" s="164"/>
      <c r="N102" s="164"/>
      <c r="O102" s="166"/>
      <c r="P102" s="167">
        <f t="shared" si="61"/>
        <v>1.5898437499999991E-2</v>
      </c>
      <c r="Q102" s="217"/>
      <c r="R102" s="169">
        <v>39844</v>
      </c>
      <c r="S102" s="225"/>
      <c r="T102" s="228" t="str">
        <f t="shared" si="62"/>
        <v/>
      </c>
      <c r="U102" s="229" t="str">
        <f t="shared" si="63"/>
        <v/>
      </c>
      <c r="Y102"/>
      <c r="Z102" s="132"/>
    </row>
    <row r="103" spans="1:26" ht="15" customHeight="1" x14ac:dyDescent="0.25">
      <c r="A103" s="180" t="s">
        <v>134</v>
      </c>
      <c r="B103" s="181" t="s">
        <v>135</v>
      </c>
      <c r="C103" s="156" t="s">
        <v>30</v>
      </c>
      <c r="D103" s="157">
        <v>1.5706018518518518E-2</v>
      </c>
      <c r="E103" s="158">
        <v>1.5706018518518518E-2</v>
      </c>
      <c r="F103" s="159">
        <f t="shared" si="58"/>
        <v>1.5706018518518518E-2</v>
      </c>
      <c r="G103" s="160">
        <f t="shared" si="59"/>
        <v>5.8217592592592626E-3</v>
      </c>
      <c r="H103" s="161"/>
      <c r="I103" s="162" t="str">
        <f t="shared" si="60"/>
        <v/>
      </c>
      <c r="J103" s="163" t="str">
        <f>IF(H103&lt;&gt;"",I103-F103,"")</f>
        <v/>
      </c>
      <c r="K103" s="163" t="str">
        <f>IF(H103&lt;&gt;"",I103-D103,"")</f>
        <v/>
      </c>
      <c r="L103" s="164"/>
      <c r="M103" s="164"/>
      <c r="N103" s="164"/>
      <c r="O103" s="166"/>
      <c r="P103" s="167">
        <f t="shared" si="61"/>
        <v>1.5706018518518518E-2</v>
      </c>
      <c r="Q103" s="217"/>
      <c r="R103" s="175">
        <v>39294</v>
      </c>
      <c r="S103" s="225"/>
      <c r="T103" s="228" t="str">
        <f t="shared" si="62"/>
        <v/>
      </c>
      <c r="U103" s="229" t="str">
        <f t="shared" si="63"/>
        <v/>
      </c>
      <c r="Y103"/>
      <c r="Z103" s="132"/>
    </row>
    <row r="104" spans="1:26" ht="15" hidden="1" customHeight="1" x14ac:dyDescent="0.25">
      <c r="A104" s="180"/>
      <c r="B104" s="181"/>
      <c r="C104" s="156"/>
      <c r="D104" s="157"/>
      <c r="E104" s="157"/>
      <c r="F104" s="159"/>
      <c r="G104" s="160"/>
      <c r="H104" s="161"/>
      <c r="I104" s="162"/>
      <c r="J104" s="163"/>
      <c r="K104" s="163"/>
      <c r="L104" s="164"/>
      <c r="M104" s="164"/>
      <c r="N104" s="164"/>
      <c r="O104" s="166"/>
      <c r="P104" s="167"/>
      <c r="Q104" s="217"/>
      <c r="R104" s="169"/>
      <c r="S104" s="225"/>
      <c r="T104" s="228"/>
      <c r="U104" s="229"/>
      <c r="Y104"/>
      <c r="Z104" s="132"/>
    </row>
    <row r="105" spans="1:26" ht="15" customHeight="1" x14ac:dyDescent="0.25">
      <c r="A105" s="180" t="s">
        <v>173</v>
      </c>
      <c r="B105" s="181" t="s">
        <v>174</v>
      </c>
      <c r="C105" s="156" t="s">
        <v>14</v>
      </c>
      <c r="D105" s="157">
        <v>1.4895833333333332E-2</v>
      </c>
      <c r="E105" s="157">
        <v>1.6481481481481479E-2</v>
      </c>
      <c r="F105" s="159">
        <f t="shared" ref="F105:F111" si="64">IF(E105&lt;&gt;"",(E105+D105)/2,D105)</f>
        <v>1.5688657407407405E-2</v>
      </c>
      <c r="G105" s="160">
        <f t="shared" ref="G105:G111" si="65">$B$2-F105</f>
        <v>5.8391203703703765E-3</v>
      </c>
      <c r="H105" s="161"/>
      <c r="I105" s="162" t="str">
        <f t="shared" ref="I105:I111" si="66">IF(H105&lt;&gt;"",H105-G105,"")</f>
        <v/>
      </c>
      <c r="J105" s="163" t="str">
        <f>IF(H105&lt;&gt;"",I105-F105,"")</f>
        <v/>
      </c>
      <c r="K105" s="163" t="str">
        <f>IF(H105&lt;&gt;"",I105-D105,"")</f>
        <v/>
      </c>
      <c r="L105" s="164"/>
      <c r="M105" s="164"/>
      <c r="N105" s="164"/>
      <c r="O105" s="166"/>
      <c r="P105" s="167">
        <f t="shared" ref="P105:P111" si="67">IF(H105&lt;&gt;"",MIN(D105,I105),D105)</f>
        <v>1.4895833333333332E-2</v>
      </c>
      <c r="Q105" s="217"/>
      <c r="R105" s="169">
        <v>39233</v>
      </c>
      <c r="S105" s="225"/>
      <c r="T105" s="228" t="str">
        <f t="shared" ref="T105:T111" si="68">IF(OR(NOT(S105=""),NOT(I105="")),5,"")</f>
        <v/>
      </c>
      <c r="U105" s="229" t="str">
        <f t="shared" ref="U105:U111" si="69">IF(T105=5,A105&amp;" "&amp;B105,"")</f>
        <v/>
      </c>
      <c r="Y105"/>
      <c r="Z105" s="132"/>
    </row>
    <row r="106" spans="1:26" ht="15" customHeight="1" x14ac:dyDescent="0.25">
      <c r="A106" s="180" t="s">
        <v>147</v>
      </c>
      <c r="B106" s="181" t="s">
        <v>148</v>
      </c>
      <c r="C106" s="156" t="s">
        <v>30</v>
      </c>
      <c r="D106" s="157">
        <v>1.5405092592592592E-2</v>
      </c>
      <c r="E106" s="157">
        <v>1.5613425925925926E-2</v>
      </c>
      <c r="F106" s="159">
        <f t="shared" si="64"/>
        <v>1.5509259259259259E-2</v>
      </c>
      <c r="G106" s="160">
        <f t="shared" si="65"/>
        <v>6.018518518518522E-3</v>
      </c>
      <c r="H106" s="161"/>
      <c r="I106" s="162" t="str">
        <f t="shared" si="66"/>
        <v/>
      </c>
      <c r="J106" s="163" t="str">
        <f>IF(H106&lt;&gt;"",I106-F106,"")</f>
        <v/>
      </c>
      <c r="K106" s="163" t="str">
        <f>IF(H106&lt;&gt;"",I106-D106,"")</f>
        <v/>
      </c>
      <c r="L106" s="164"/>
      <c r="M106" s="164"/>
      <c r="N106" s="164"/>
      <c r="O106" s="166"/>
      <c r="P106" s="167">
        <f t="shared" si="67"/>
        <v>1.5405092592592592E-2</v>
      </c>
      <c r="Q106" s="217"/>
      <c r="R106" s="169">
        <v>39202</v>
      </c>
      <c r="S106" s="225"/>
      <c r="T106" s="228" t="str">
        <f t="shared" si="68"/>
        <v/>
      </c>
      <c r="U106" s="229" t="str">
        <f t="shared" si="69"/>
        <v/>
      </c>
      <c r="Y106"/>
      <c r="Z106" s="132"/>
    </row>
    <row r="107" spans="1:26" ht="15" x14ac:dyDescent="0.25">
      <c r="A107" s="180" t="s">
        <v>143</v>
      </c>
      <c r="B107" s="181" t="s">
        <v>144</v>
      </c>
      <c r="C107" s="156" t="s">
        <v>14</v>
      </c>
      <c r="D107" s="172">
        <v>1.5497685185185186E-2</v>
      </c>
      <c r="E107" s="213">
        <v>1.5497685185185186E-2</v>
      </c>
      <c r="F107" s="159">
        <f t="shared" si="64"/>
        <v>1.5497685185185186E-2</v>
      </c>
      <c r="G107" s="160">
        <f t="shared" si="65"/>
        <v>6.0300925925925956E-3</v>
      </c>
      <c r="H107" s="161"/>
      <c r="I107" s="162" t="str">
        <f t="shared" si="66"/>
        <v/>
      </c>
      <c r="J107" s="163" t="str">
        <f>IF(H107&lt;&gt;"",I107-F107,"")</f>
        <v/>
      </c>
      <c r="K107" s="163" t="str">
        <f>IF(H107&lt;&gt;"",I107-D107,"")</f>
        <v/>
      </c>
      <c r="L107" s="164"/>
      <c r="M107" s="164"/>
      <c r="N107" s="164"/>
      <c r="O107" s="166"/>
      <c r="P107" s="167">
        <f t="shared" si="67"/>
        <v>1.5497685185185186E-2</v>
      </c>
      <c r="Q107" s="217"/>
      <c r="R107" s="169">
        <v>38776</v>
      </c>
      <c r="S107" s="225"/>
      <c r="T107" s="228" t="str">
        <f t="shared" si="68"/>
        <v/>
      </c>
      <c r="U107" s="229" t="str">
        <f t="shared" si="69"/>
        <v/>
      </c>
      <c r="Y107"/>
      <c r="Z107" s="132"/>
    </row>
    <row r="108" spans="1:26" ht="15" x14ac:dyDescent="0.25">
      <c r="A108" s="178" t="s">
        <v>328</v>
      </c>
      <c r="B108" s="179" t="s">
        <v>226</v>
      </c>
      <c r="C108" s="171" t="s">
        <v>30</v>
      </c>
      <c r="D108" s="157">
        <v>1.5393518518518518E-2</v>
      </c>
      <c r="E108" s="158">
        <v>1.5393518518518518E-2</v>
      </c>
      <c r="F108" s="159">
        <f t="shared" si="64"/>
        <v>1.5393518518518518E-2</v>
      </c>
      <c r="G108" s="160">
        <f t="shared" si="65"/>
        <v>6.1342592592592629E-3</v>
      </c>
      <c r="H108" s="161"/>
      <c r="I108" s="162" t="str">
        <f t="shared" si="66"/>
        <v/>
      </c>
      <c r="J108" s="163"/>
      <c r="K108" s="163"/>
      <c r="L108" s="164"/>
      <c r="M108" s="164"/>
      <c r="N108" s="164"/>
      <c r="O108" s="174"/>
      <c r="P108" s="167">
        <f t="shared" si="67"/>
        <v>1.5393518518518518E-2</v>
      </c>
      <c r="Q108" s="217"/>
      <c r="R108" s="169">
        <v>39721</v>
      </c>
      <c r="S108" s="225"/>
      <c r="T108" s="228" t="str">
        <f t="shared" si="68"/>
        <v/>
      </c>
      <c r="U108" s="229" t="str">
        <f t="shared" si="69"/>
        <v/>
      </c>
      <c r="Y108"/>
      <c r="Z108" s="132"/>
    </row>
    <row r="109" spans="1:26" ht="15" customHeight="1" x14ac:dyDescent="0.25">
      <c r="A109" s="178" t="s">
        <v>115</v>
      </c>
      <c r="B109" s="179" t="s">
        <v>303</v>
      </c>
      <c r="C109" s="171" t="s">
        <v>30</v>
      </c>
      <c r="D109" s="157">
        <v>1.5358796296296297E-2</v>
      </c>
      <c r="E109" s="158">
        <v>1.5358796296296297E-2</v>
      </c>
      <c r="F109" s="159">
        <f t="shared" si="64"/>
        <v>1.5358796296296297E-2</v>
      </c>
      <c r="G109" s="160">
        <f t="shared" si="65"/>
        <v>6.1689814814814836E-3</v>
      </c>
      <c r="H109" s="161"/>
      <c r="I109" s="162" t="str">
        <f t="shared" si="66"/>
        <v/>
      </c>
      <c r="J109" s="163" t="str">
        <f>IF(H109&lt;&gt;"",I109-F109,"")</f>
        <v/>
      </c>
      <c r="K109" s="163" t="str">
        <f>IF(H109&lt;&gt;"",I109-D109,"")</f>
        <v/>
      </c>
      <c r="L109" s="164"/>
      <c r="M109" s="164"/>
      <c r="N109" s="164"/>
      <c r="O109" s="166"/>
      <c r="P109" s="167">
        <f t="shared" si="67"/>
        <v>1.5358796296296297E-2</v>
      </c>
      <c r="Q109" s="217"/>
      <c r="R109" s="169">
        <v>39752</v>
      </c>
      <c r="S109" s="225"/>
      <c r="T109" s="228" t="str">
        <f t="shared" si="68"/>
        <v/>
      </c>
      <c r="U109" s="229" t="str">
        <f t="shared" si="69"/>
        <v/>
      </c>
      <c r="Y109"/>
      <c r="Z109" s="132"/>
    </row>
    <row r="110" spans="1:26" ht="15" customHeight="1" x14ac:dyDescent="0.25">
      <c r="A110" s="178" t="s">
        <v>153</v>
      </c>
      <c r="B110" s="179" t="s">
        <v>154</v>
      </c>
      <c r="C110" s="176" t="s">
        <v>14</v>
      </c>
      <c r="D110" s="157">
        <v>1.5208333333333339E-2</v>
      </c>
      <c r="E110" s="158">
        <v>1.5509259259259257E-2</v>
      </c>
      <c r="F110" s="159">
        <f t="shared" si="64"/>
        <v>1.5358796296296297E-2</v>
      </c>
      <c r="G110" s="160">
        <f t="shared" si="65"/>
        <v>6.1689814814814836E-3</v>
      </c>
      <c r="H110" s="161"/>
      <c r="I110" s="162" t="str">
        <f t="shared" si="66"/>
        <v/>
      </c>
      <c r="J110" s="163" t="str">
        <f>IF(H110&lt;&gt;"",I110-F110,"")</f>
        <v/>
      </c>
      <c r="K110" s="163" t="str">
        <f>IF(H110&lt;&gt;"",I110-D110,"")</f>
        <v/>
      </c>
      <c r="L110" s="164"/>
      <c r="M110" s="164"/>
      <c r="N110" s="164"/>
      <c r="O110" s="166"/>
      <c r="P110" s="167">
        <f t="shared" si="67"/>
        <v>1.5208333333333339E-2</v>
      </c>
      <c r="Q110" s="217"/>
      <c r="R110" s="169">
        <v>39872</v>
      </c>
      <c r="S110" s="225"/>
      <c r="T110" s="228" t="str">
        <f t="shared" si="68"/>
        <v/>
      </c>
      <c r="U110" s="229" t="str">
        <f t="shared" si="69"/>
        <v/>
      </c>
      <c r="Y110"/>
      <c r="Z110" s="132"/>
    </row>
    <row r="111" spans="1:26" ht="15" customHeight="1" x14ac:dyDescent="0.25">
      <c r="A111" s="180" t="s">
        <v>90</v>
      </c>
      <c r="B111" s="181" t="s">
        <v>420</v>
      </c>
      <c r="C111" s="156" t="s">
        <v>30</v>
      </c>
      <c r="D111" s="157">
        <v>1.5358796296296294E-2</v>
      </c>
      <c r="E111" s="158">
        <v>1.5358796296296294E-2</v>
      </c>
      <c r="F111" s="159">
        <f t="shared" si="64"/>
        <v>1.5358796296296294E-2</v>
      </c>
      <c r="G111" s="160">
        <f t="shared" si="65"/>
        <v>6.1689814814814871E-3</v>
      </c>
      <c r="H111" s="161"/>
      <c r="I111" s="162" t="str">
        <f t="shared" si="66"/>
        <v/>
      </c>
      <c r="J111" s="163"/>
      <c r="K111" s="163"/>
      <c r="L111" s="164"/>
      <c r="M111" s="164"/>
      <c r="N111" s="164"/>
      <c r="O111" s="166"/>
      <c r="P111" s="167">
        <f t="shared" si="67"/>
        <v>1.5358796296296294E-2</v>
      </c>
      <c r="Q111" s="208"/>
      <c r="R111" s="169">
        <v>39933</v>
      </c>
      <c r="S111" s="225"/>
      <c r="T111" s="228" t="str">
        <f t="shared" si="68"/>
        <v/>
      </c>
      <c r="U111" s="229" t="str">
        <f t="shared" si="69"/>
        <v/>
      </c>
      <c r="Y111"/>
      <c r="Z111" s="132"/>
    </row>
    <row r="112" spans="1:26" ht="15" hidden="1" customHeight="1" x14ac:dyDescent="0.25">
      <c r="A112" s="178"/>
      <c r="B112" s="179"/>
      <c r="C112" s="171"/>
      <c r="D112" s="157"/>
      <c r="E112" s="158"/>
      <c r="F112" s="159"/>
      <c r="G112" s="160"/>
      <c r="H112" s="161"/>
      <c r="I112" s="162"/>
      <c r="J112" s="163"/>
      <c r="K112" s="163"/>
      <c r="L112" s="164"/>
      <c r="M112" s="164"/>
      <c r="N112" s="164"/>
      <c r="O112" s="166"/>
      <c r="P112" s="167"/>
      <c r="Q112" s="217"/>
      <c r="R112" s="169"/>
      <c r="S112" s="225"/>
      <c r="T112" s="228"/>
      <c r="U112" s="229"/>
      <c r="Y112"/>
      <c r="Z112" s="132"/>
    </row>
    <row r="113" spans="1:26" ht="15" customHeight="1" x14ac:dyDescent="0.25">
      <c r="A113" s="178" t="s">
        <v>90</v>
      </c>
      <c r="B113" s="179" t="s">
        <v>362</v>
      </c>
      <c r="C113" s="171" t="s">
        <v>30</v>
      </c>
      <c r="D113" s="157">
        <v>1.5335648148148147E-2</v>
      </c>
      <c r="E113" s="158">
        <v>1.5335648148148147E-2</v>
      </c>
      <c r="F113" s="159">
        <f t="shared" ref="F113:F121" si="70">IF(E113&lt;&gt;"",(E113+D113)/2,D113)</f>
        <v>1.5335648148148147E-2</v>
      </c>
      <c r="G113" s="160">
        <f t="shared" ref="G113:G121" si="71">$B$2-F113</f>
        <v>6.1921296296296342E-3</v>
      </c>
      <c r="H113" s="161"/>
      <c r="I113" s="162" t="str">
        <f t="shared" ref="I113:I121" si="72">IF(H113&lt;&gt;"",H113-G113,"")</f>
        <v/>
      </c>
      <c r="J113" s="163"/>
      <c r="K113" s="163"/>
      <c r="L113" s="164"/>
      <c r="M113" s="164"/>
      <c r="N113" s="164"/>
      <c r="O113" s="166"/>
      <c r="P113" s="167">
        <f t="shared" ref="P113:P121" si="73">IF(H113&lt;&gt;"",MIN(D113,I113),D113)</f>
        <v>1.5335648148148147E-2</v>
      </c>
      <c r="Q113" s="217"/>
      <c r="R113" s="169"/>
      <c r="S113" s="225"/>
      <c r="T113" s="228" t="str">
        <f t="shared" ref="T113:T121" si="74">IF(OR(NOT(S113=""),NOT(I113="")),5,"")</f>
        <v/>
      </c>
      <c r="U113" s="229" t="str">
        <f t="shared" ref="U113:U121" si="75">IF(T113=5,A113&amp;" "&amp;B113,"")</f>
        <v/>
      </c>
      <c r="Y113"/>
      <c r="Z113" s="132"/>
    </row>
    <row r="114" spans="1:26" ht="15" customHeight="1" x14ac:dyDescent="0.25">
      <c r="A114" s="180" t="s">
        <v>94</v>
      </c>
      <c r="B114" s="181" t="s">
        <v>165</v>
      </c>
      <c r="C114" s="156" t="s">
        <v>30</v>
      </c>
      <c r="D114" s="157">
        <v>1.4699074074074074E-2</v>
      </c>
      <c r="E114" s="158">
        <v>1.5833333333333338E-2</v>
      </c>
      <c r="F114" s="159">
        <f t="shared" si="70"/>
        <v>1.5266203703703705E-2</v>
      </c>
      <c r="G114" s="160">
        <f t="shared" si="71"/>
        <v>6.2615740740740757E-3</v>
      </c>
      <c r="H114" s="161"/>
      <c r="I114" s="162" t="str">
        <f t="shared" si="72"/>
        <v/>
      </c>
      <c r="J114" s="163" t="str">
        <f t="shared" ref="J114:J121" si="76">IF(H114&lt;&gt;"",I114-F114,"")</f>
        <v/>
      </c>
      <c r="K114" s="163" t="str">
        <f t="shared" ref="K114:K121" si="77">IF(H114&lt;&gt;"",I114-D114,"")</f>
        <v/>
      </c>
      <c r="L114" s="164"/>
      <c r="M114" s="164"/>
      <c r="N114" s="164"/>
      <c r="O114" s="166"/>
      <c r="P114" s="167">
        <f t="shared" si="73"/>
        <v>1.4699074074074074E-2</v>
      </c>
      <c r="Q114" s="217"/>
      <c r="R114" s="154">
        <v>39872</v>
      </c>
      <c r="S114" s="225"/>
      <c r="T114" s="228" t="str">
        <f t="shared" si="74"/>
        <v/>
      </c>
      <c r="U114" s="229" t="str">
        <f t="shared" si="75"/>
        <v/>
      </c>
      <c r="Y114"/>
      <c r="Z114" s="132"/>
    </row>
    <row r="115" spans="1:26" ht="15" customHeight="1" x14ac:dyDescent="0.25">
      <c r="A115" s="180" t="s">
        <v>155</v>
      </c>
      <c r="B115" s="181" t="s">
        <v>156</v>
      </c>
      <c r="C115" s="156" t="s">
        <v>30</v>
      </c>
      <c r="D115" s="172">
        <v>1.5196759259259264E-2</v>
      </c>
      <c r="E115" s="213">
        <v>1.5196759259259264E-2</v>
      </c>
      <c r="F115" s="159">
        <f t="shared" si="70"/>
        <v>1.5196759259259264E-2</v>
      </c>
      <c r="G115" s="160">
        <f t="shared" si="71"/>
        <v>6.3310185185185171E-3</v>
      </c>
      <c r="H115" s="161"/>
      <c r="I115" s="162" t="str">
        <f t="shared" si="72"/>
        <v/>
      </c>
      <c r="J115" s="163" t="str">
        <f t="shared" si="76"/>
        <v/>
      </c>
      <c r="K115" s="163" t="str">
        <f t="shared" si="77"/>
        <v/>
      </c>
      <c r="L115" s="164"/>
      <c r="M115" s="164"/>
      <c r="N115" s="164"/>
      <c r="O115" s="166"/>
      <c r="P115" s="167">
        <f t="shared" si="73"/>
        <v>1.5196759259259264E-2</v>
      </c>
      <c r="Q115" s="217"/>
      <c r="R115" s="169">
        <v>39113</v>
      </c>
      <c r="S115" s="225"/>
      <c r="T115" s="228" t="str">
        <f t="shared" si="74"/>
        <v/>
      </c>
      <c r="U115" s="229" t="str">
        <f t="shared" si="75"/>
        <v/>
      </c>
      <c r="Y115"/>
      <c r="Z115" s="132"/>
    </row>
    <row r="116" spans="1:26" ht="15" customHeight="1" x14ac:dyDescent="0.25">
      <c r="A116" s="180" t="s">
        <v>166</v>
      </c>
      <c r="B116" s="181" t="s">
        <v>27</v>
      </c>
      <c r="C116" s="156" t="s">
        <v>30</v>
      </c>
      <c r="D116" s="157">
        <v>1.4956597222222232E-2</v>
      </c>
      <c r="E116" s="158">
        <v>1.5321180555555565E-2</v>
      </c>
      <c r="F116" s="159">
        <f t="shared" si="70"/>
        <v>1.51388888888889E-2</v>
      </c>
      <c r="G116" s="160">
        <f t="shared" si="71"/>
        <v>6.3888888888888815E-3</v>
      </c>
      <c r="H116" s="161"/>
      <c r="I116" s="162" t="str">
        <f t="shared" si="72"/>
        <v/>
      </c>
      <c r="J116" s="163" t="str">
        <f t="shared" si="76"/>
        <v/>
      </c>
      <c r="K116" s="163" t="str">
        <f t="shared" si="77"/>
        <v/>
      </c>
      <c r="L116" s="164"/>
      <c r="M116" s="164"/>
      <c r="N116" s="164"/>
      <c r="O116" s="166"/>
      <c r="P116" s="167">
        <f t="shared" si="73"/>
        <v>1.4956597222222232E-2</v>
      </c>
      <c r="Q116" s="217"/>
      <c r="R116" s="169">
        <v>39903</v>
      </c>
      <c r="S116" s="225"/>
      <c r="T116" s="228" t="str">
        <f t="shared" si="74"/>
        <v/>
      </c>
      <c r="U116" s="229" t="str">
        <f t="shared" si="75"/>
        <v/>
      </c>
      <c r="Y116"/>
      <c r="Z116" s="132"/>
    </row>
    <row r="117" spans="1:26" ht="15" customHeight="1" x14ac:dyDescent="0.25">
      <c r="A117" s="180" t="s">
        <v>145</v>
      </c>
      <c r="B117" s="181" t="s">
        <v>159</v>
      </c>
      <c r="C117" s="156" t="s">
        <v>14</v>
      </c>
      <c r="D117" s="157">
        <v>1.5115740740740742E-2</v>
      </c>
      <c r="E117" s="158">
        <v>1.5115740740740742E-2</v>
      </c>
      <c r="F117" s="159">
        <f t="shared" si="70"/>
        <v>1.5115740740740742E-2</v>
      </c>
      <c r="G117" s="160">
        <f t="shared" si="71"/>
        <v>6.412037037037039E-3</v>
      </c>
      <c r="H117" s="161"/>
      <c r="I117" s="162" t="str">
        <f t="shared" si="72"/>
        <v/>
      </c>
      <c r="J117" s="163" t="str">
        <f t="shared" si="76"/>
        <v/>
      </c>
      <c r="K117" s="163" t="str">
        <f t="shared" si="77"/>
        <v/>
      </c>
      <c r="L117" s="164"/>
      <c r="M117" s="164"/>
      <c r="N117" s="164"/>
      <c r="O117" s="166"/>
      <c r="P117" s="167">
        <f t="shared" si="73"/>
        <v>1.5115740740740742E-2</v>
      </c>
      <c r="Q117" s="217"/>
      <c r="R117" s="169">
        <v>39141</v>
      </c>
      <c r="S117" s="225"/>
      <c r="T117" s="228" t="str">
        <f t="shared" si="74"/>
        <v/>
      </c>
      <c r="U117" s="229" t="str">
        <f t="shared" si="75"/>
        <v/>
      </c>
      <c r="Y117"/>
      <c r="Z117" s="132"/>
    </row>
    <row r="118" spans="1:26" ht="15" customHeight="1" x14ac:dyDescent="0.25">
      <c r="A118" s="180" t="s">
        <v>157</v>
      </c>
      <c r="B118" s="181" t="s">
        <v>158</v>
      </c>
      <c r="C118" s="156" t="s">
        <v>30</v>
      </c>
      <c r="D118" s="157">
        <v>1.5081018518518518E-2</v>
      </c>
      <c r="E118" s="158">
        <v>1.5081018518518518E-2</v>
      </c>
      <c r="F118" s="159">
        <f t="shared" si="70"/>
        <v>1.5081018518518518E-2</v>
      </c>
      <c r="G118" s="160">
        <f t="shared" si="71"/>
        <v>6.4467592592592632E-3</v>
      </c>
      <c r="H118" s="161"/>
      <c r="I118" s="162" t="str">
        <f t="shared" si="72"/>
        <v/>
      </c>
      <c r="J118" s="163" t="str">
        <f t="shared" si="76"/>
        <v/>
      </c>
      <c r="K118" s="163" t="str">
        <f t="shared" si="77"/>
        <v/>
      </c>
      <c r="L118" s="164"/>
      <c r="M118" s="164"/>
      <c r="N118" s="164"/>
      <c r="O118" s="166"/>
      <c r="P118" s="167">
        <f t="shared" si="73"/>
        <v>1.5081018518518518E-2</v>
      </c>
      <c r="Q118" s="208"/>
      <c r="R118" s="169">
        <v>39933</v>
      </c>
      <c r="S118" s="225"/>
      <c r="T118" s="228" t="str">
        <f t="shared" si="74"/>
        <v/>
      </c>
      <c r="U118" s="229" t="str">
        <f t="shared" si="75"/>
        <v/>
      </c>
      <c r="Y118"/>
      <c r="Z118" s="132"/>
    </row>
    <row r="119" spans="1:26" ht="15" customHeight="1" x14ac:dyDescent="0.25">
      <c r="A119" s="180" t="s">
        <v>286</v>
      </c>
      <c r="B119" s="181" t="s">
        <v>287</v>
      </c>
      <c r="C119" s="156" t="s">
        <v>14</v>
      </c>
      <c r="D119" s="157">
        <v>1.4840856481481476E-2</v>
      </c>
      <c r="E119" s="158">
        <v>1.5257523148148142E-2</v>
      </c>
      <c r="F119" s="159">
        <f t="shared" si="70"/>
        <v>1.5049189814814809E-2</v>
      </c>
      <c r="G119" s="160">
        <f t="shared" si="71"/>
        <v>6.4785879629629724E-3</v>
      </c>
      <c r="H119" s="161"/>
      <c r="I119" s="162" t="str">
        <f t="shared" si="72"/>
        <v/>
      </c>
      <c r="J119" s="163" t="str">
        <f t="shared" si="76"/>
        <v/>
      </c>
      <c r="K119" s="163" t="str">
        <f t="shared" si="77"/>
        <v/>
      </c>
      <c r="L119" s="164"/>
      <c r="M119" s="164"/>
      <c r="N119" s="164"/>
      <c r="O119" s="166"/>
      <c r="P119" s="167">
        <f t="shared" si="73"/>
        <v>1.4840856481481476E-2</v>
      </c>
      <c r="Q119" s="217"/>
      <c r="R119" s="169">
        <v>39752</v>
      </c>
      <c r="S119" s="225"/>
      <c r="T119" s="228" t="str">
        <f t="shared" si="74"/>
        <v/>
      </c>
      <c r="U119" s="229" t="str">
        <f t="shared" si="75"/>
        <v/>
      </c>
      <c r="Y119"/>
      <c r="Z119" s="132"/>
    </row>
    <row r="120" spans="1:26" ht="15" customHeight="1" x14ac:dyDescent="0.25">
      <c r="A120" s="180" t="s">
        <v>409</v>
      </c>
      <c r="B120" s="181" t="s">
        <v>410</v>
      </c>
      <c r="C120" s="171" t="s">
        <v>14</v>
      </c>
      <c r="D120" s="172">
        <v>1.502314814814815E-2</v>
      </c>
      <c r="E120" s="213">
        <v>1.502314814814815E-2</v>
      </c>
      <c r="F120" s="159">
        <f t="shared" si="70"/>
        <v>1.502314814814815E-2</v>
      </c>
      <c r="G120" s="160">
        <f t="shared" si="71"/>
        <v>6.504629629629631E-3</v>
      </c>
      <c r="H120" s="161"/>
      <c r="I120" s="162" t="str">
        <f t="shared" si="72"/>
        <v/>
      </c>
      <c r="J120" s="163" t="str">
        <f t="shared" si="76"/>
        <v/>
      </c>
      <c r="K120" s="163" t="str">
        <f t="shared" si="77"/>
        <v/>
      </c>
      <c r="L120" s="164"/>
      <c r="M120" s="164"/>
      <c r="N120" s="164"/>
      <c r="O120" s="166"/>
      <c r="P120" s="167">
        <f t="shared" si="73"/>
        <v>1.502314814814815E-2</v>
      </c>
      <c r="Q120" s="217"/>
      <c r="R120" s="169">
        <v>39903</v>
      </c>
      <c r="S120" s="225"/>
      <c r="T120" s="228" t="str">
        <f t="shared" si="74"/>
        <v/>
      </c>
      <c r="U120" s="229" t="str">
        <f t="shared" si="75"/>
        <v/>
      </c>
      <c r="Y120"/>
      <c r="Z120" s="132"/>
    </row>
    <row r="121" spans="1:26" ht="15" customHeight="1" x14ac:dyDescent="0.25">
      <c r="A121" s="180" t="s">
        <v>268</v>
      </c>
      <c r="B121" s="181" t="s">
        <v>215</v>
      </c>
      <c r="C121" s="156" t="s">
        <v>30</v>
      </c>
      <c r="D121" s="157">
        <v>1.4583333333333332E-2</v>
      </c>
      <c r="E121" s="158">
        <v>1.5416666666666667E-2</v>
      </c>
      <c r="F121" s="159">
        <f t="shared" si="70"/>
        <v>1.4999999999999999E-2</v>
      </c>
      <c r="G121" s="160">
        <f t="shared" si="71"/>
        <v>6.5277777777777816E-3</v>
      </c>
      <c r="H121" s="161"/>
      <c r="I121" s="162" t="str">
        <f t="shared" si="72"/>
        <v/>
      </c>
      <c r="J121" s="163" t="str">
        <f t="shared" si="76"/>
        <v/>
      </c>
      <c r="K121" s="163" t="str">
        <f t="shared" si="77"/>
        <v/>
      </c>
      <c r="L121" s="164"/>
      <c r="M121" s="164"/>
      <c r="N121" s="164"/>
      <c r="O121" s="166"/>
      <c r="P121" s="167">
        <f t="shared" si="73"/>
        <v>1.4583333333333332E-2</v>
      </c>
      <c r="Q121" s="217"/>
      <c r="R121" s="169">
        <v>39507</v>
      </c>
      <c r="S121" s="225"/>
      <c r="T121" s="228" t="str">
        <f t="shared" si="74"/>
        <v/>
      </c>
      <c r="U121" s="229" t="str">
        <f t="shared" si="75"/>
        <v/>
      </c>
      <c r="Y121"/>
      <c r="Z121" s="132"/>
    </row>
    <row r="122" spans="1:26" ht="15" hidden="1" customHeight="1" x14ac:dyDescent="0.25">
      <c r="A122" s="180"/>
      <c r="B122" s="181"/>
      <c r="C122" s="156"/>
      <c r="D122" s="157"/>
      <c r="E122" s="157"/>
      <c r="F122" s="159"/>
      <c r="G122" s="160"/>
      <c r="H122" s="161"/>
      <c r="I122" s="162"/>
      <c r="J122" s="163"/>
      <c r="K122" s="163"/>
      <c r="L122" s="164"/>
      <c r="M122" s="164"/>
      <c r="N122" s="164"/>
      <c r="O122" s="166"/>
      <c r="P122" s="167"/>
      <c r="Q122" s="217"/>
      <c r="R122" s="169"/>
      <c r="S122" s="225"/>
      <c r="T122" s="228"/>
      <c r="U122" s="229"/>
      <c r="Y122"/>
      <c r="Z122" s="132"/>
    </row>
    <row r="123" spans="1:26" ht="15" customHeight="1" x14ac:dyDescent="0.25">
      <c r="A123" s="180" t="s">
        <v>155</v>
      </c>
      <c r="B123" s="181" t="s">
        <v>425</v>
      </c>
      <c r="C123" s="156" t="s">
        <v>30</v>
      </c>
      <c r="D123" s="157">
        <v>1.4976851851851852E-2</v>
      </c>
      <c r="E123" s="158">
        <v>1.4976851851851852E-2</v>
      </c>
      <c r="F123" s="159">
        <f t="shared" ref="F123:F129" si="78">IF(E123&lt;&gt;"",(E123+D123)/2,D123)</f>
        <v>1.4976851851851852E-2</v>
      </c>
      <c r="G123" s="160">
        <f t="shared" ref="G123:G129" si="79">$B$2-F123</f>
        <v>6.5509259259259288E-3</v>
      </c>
      <c r="H123" s="161"/>
      <c r="I123" s="162" t="str">
        <f t="shared" ref="I123:I129" si="80">IF(H123&lt;&gt;"",H123-G123,"")</f>
        <v/>
      </c>
      <c r="J123" s="163"/>
      <c r="K123" s="163"/>
      <c r="L123" s="164"/>
      <c r="M123" s="164"/>
      <c r="N123" s="164"/>
      <c r="O123" s="166"/>
      <c r="P123" s="167">
        <f t="shared" ref="P123:P138" si="81">IF(H123&lt;&gt;"",MIN(D123,I123),D123)</f>
        <v>1.4976851851851852E-2</v>
      </c>
      <c r="Q123" s="208"/>
      <c r="R123" s="154">
        <v>39933</v>
      </c>
      <c r="S123" s="225"/>
      <c r="T123" s="228" t="str">
        <f t="shared" ref="T123:T129" si="82">IF(OR(NOT(S123=""),NOT(I123="")),5,"")</f>
        <v/>
      </c>
      <c r="U123" s="229" t="str">
        <f t="shared" ref="U123:U129" si="83">IF(T123=5,A123&amp;" "&amp;B123,"")</f>
        <v/>
      </c>
      <c r="Y123"/>
      <c r="Z123" s="132"/>
    </row>
    <row r="124" spans="1:26" ht="15" customHeight="1" x14ac:dyDescent="0.25">
      <c r="A124" s="180" t="s">
        <v>169</v>
      </c>
      <c r="B124" s="181" t="s">
        <v>170</v>
      </c>
      <c r="C124" s="156" t="s">
        <v>30</v>
      </c>
      <c r="D124" s="157">
        <v>1.4895833333333337E-2</v>
      </c>
      <c r="E124" s="158">
        <v>1.5011574074074078E-2</v>
      </c>
      <c r="F124" s="159">
        <f t="shared" si="78"/>
        <v>1.4953703703703709E-2</v>
      </c>
      <c r="G124" s="160">
        <f t="shared" si="79"/>
        <v>6.5740740740740725E-3</v>
      </c>
      <c r="H124" s="161"/>
      <c r="I124" s="162" t="str">
        <f t="shared" si="80"/>
        <v/>
      </c>
      <c r="J124" s="163" t="str">
        <f t="shared" ref="J124:J138" si="84">IF(H124&lt;&gt;"",I124-F124,"")</f>
        <v/>
      </c>
      <c r="K124" s="163" t="str">
        <f t="shared" ref="K124:K138" si="85">IF(H124&lt;&gt;"",I124-D124,"")</f>
        <v/>
      </c>
      <c r="L124" s="164"/>
      <c r="M124" s="164"/>
      <c r="N124" s="164"/>
      <c r="O124" s="166"/>
      <c r="P124" s="167">
        <f t="shared" si="81"/>
        <v>1.4895833333333337E-2</v>
      </c>
      <c r="Q124" s="217"/>
      <c r="R124" s="154">
        <v>39568</v>
      </c>
      <c r="S124" s="225"/>
      <c r="T124" s="228" t="str">
        <f t="shared" si="82"/>
        <v/>
      </c>
      <c r="U124" s="229" t="str">
        <f t="shared" si="83"/>
        <v/>
      </c>
      <c r="Y124"/>
      <c r="Z124" s="132"/>
    </row>
    <row r="125" spans="1:26" ht="15" customHeight="1" x14ac:dyDescent="0.25">
      <c r="A125" s="180" t="s">
        <v>227</v>
      </c>
      <c r="B125" s="181" t="s">
        <v>228</v>
      </c>
      <c r="C125" s="171" t="s">
        <v>30</v>
      </c>
      <c r="D125" s="157">
        <v>1.4930555555555556E-2</v>
      </c>
      <c r="E125" s="158">
        <v>1.4930555555555556E-2</v>
      </c>
      <c r="F125" s="159">
        <f t="shared" si="78"/>
        <v>1.4930555555555556E-2</v>
      </c>
      <c r="G125" s="160">
        <f t="shared" si="79"/>
        <v>6.5972222222222248E-3</v>
      </c>
      <c r="H125" s="161"/>
      <c r="I125" s="162" t="str">
        <f t="shared" si="80"/>
        <v/>
      </c>
      <c r="J125" s="163" t="str">
        <f t="shared" si="84"/>
        <v/>
      </c>
      <c r="K125" s="163" t="str">
        <f t="shared" si="85"/>
        <v/>
      </c>
      <c r="L125" s="164"/>
      <c r="M125" s="164"/>
      <c r="N125" s="164"/>
      <c r="O125" s="166"/>
      <c r="P125" s="167">
        <f t="shared" si="81"/>
        <v>1.4930555555555556E-2</v>
      </c>
      <c r="Q125" s="217"/>
      <c r="R125" s="154">
        <v>39263</v>
      </c>
      <c r="S125" s="225"/>
      <c r="T125" s="228" t="str">
        <f t="shared" si="82"/>
        <v/>
      </c>
      <c r="U125" s="229" t="str">
        <f t="shared" si="83"/>
        <v/>
      </c>
      <c r="Y125"/>
      <c r="Z125" s="132"/>
    </row>
    <row r="126" spans="1:26" ht="15" customHeight="1" x14ac:dyDescent="0.25">
      <c r="A126" s="180" t="s">
        <v>176</v>
      </c>
      <c r="B126" s="181" t="s">
        <v>177</v>
      </c>
      <c r="C126" s="156" t="s">
        <v>30</v>
      </c>
      <c r="D126" s="157">
        <v>1.4745370370370372E-2</v>
      </c>
      <c r="E126" s="158">
        <v>1.5011574074074076E-2</v>
      </c>
      <c r="F126" s="159">
        <f t="shared" si="78"/>
        <v>1.4878472222222223E-2</v>
      </c>
      <c r="G126" s="160">
        <f t="shared" si="79"/>
        <v>6.6493055555555576E-3</v>
      </c>
      <c r="H126" s="161"/>
      <c r="I126" s="162" t="str">
        <f t="shared" si="80"/>
        <v/>
      </c>
      <c r="J126" s="163" t="str">
        <f t="shared" si="84"/>
        <v/>
      </c>
      <c r="K126" s="163" t="str">
        <f t="shared" si="85"/>
        <v/>
      </c>
      <c r="L126" s="164"/>
      <c r="M126" s="164"/>
      <c r="N126" s="164"/>
      <c r="O126" s="166"/>
      <c r="P126" s="167">
        <f t="shared" si="81"/>
        <v>1.4745370370370372E-2</v>
      </c>
      <c r="Q126" s="217"/>
      <c r="R126" s="169">
        <v>39660</v>
      </c>
      <c r="S126" s="225"/>
      <c r="T126" s="228" t="str">
        <f t="shared" si="82"/>
        <v/>
      </c>
      <c r="U126" s="229" t="str">
        <f t="shared" si="83"/>
        <v/>
      </c>
      <c r="Y126"/>
      <c r="Z126" s="132"/>
    </row>
    <row r="127" spans="1:26" ht="15" x14ac:dyDescent="0.25">
      <c r="A127" s="180" t="s">
        <v>130</v>
      </c>
      <c r="B127" s="181" t="s">
        <v>239</v>
      </c>
      <c r="C127" s="156" t="s">
        <v>30</v>
      </c>
      <c r="D127" s="157">
        <v>1.4826388888888885E-2</v>
      </c>
      <c r="E127" s="158">
        <v>1.4826388888888885E-2</v>
      </c>
      <c r="F127" s="159">
        <f t="shared" si="78"/>
        <v>1.4826388888888885E-2</v>
      </c>
      <c r="G127" s="160">
        <f t="shared" si="79"/>
        <v>6.7013888888888956E-3</v>
      </c>
      <c r="H127" s="161"/>
      <c r="I127" s="162" t="str">
        <f t="shared" si="80"/>
        <v/>
      </c>
      <c r="J127" s="163" t="str">
        <f t="shared" si="84"/>
        <v/>
      </c>
      <c r="K127" s="163" t="str">
        <f t="shared" si="85"/>
        <v/>
      </c>
      <c r="L127" s="164"/>
      <c r="M127" s="164"/>
      <c r="N127" s="164"/>
      <c r="O127" s="166"/>
      <c r="P127" s="167">
        <f t="shared" si="81"/>
        <v>1.4826388888888885E-2</v>
      </c>
      <c r="Q127" s="217"/>
      <c r="R127" s="154">
        <v>39872</v>
      </c>
      <c r="S127" s="225"/>
      <c r="T127" s="228" t="str">
        <f t="shared" si="82"/>
        <v/>
      </c>
      <c r="U127" s="229" t="str">
        <f t="shared" si="83"/>
        <v/>
      </c>
      <c r="Y127"/>
      <c r="Z127" s="132"/>
    </row>
    <row r="128" spans="1:26" ht="15" x14ac:dyDescent="0.25">
      <c r="A128" s="180" t="s">
        <v>167</v>
      </c>
      <c r="B128" s="181" t="s">
        <v>168</v>
      </c>
      <c r="C128" s="156" t="s">
        <v>30</v>
      </c>
      <c r="D128" s="157">
        <v>1.4814814814814814E-2</v>
      </c>
      <c r="E128" s="158">
        <v>1.4814814814814814E-2</v>
      </c>
      <c r="F128" s="159">
        <f t="shared" si="78"/>
        <v>1.4814814814814814E-2</v>
      </c>
      <c r="G128" s="160">
        <f t="shared" si="79"/>
        <v>6.7129629629629674E-3</v>
      </c>
      <c r="H128" s="161"/>
      <c r="I128" s="162" t="str">
        <f t="shared" si="80"/>
        <v/>
      </c>
      <c r="J128" s="163" t="str">
        <f t="shared" si="84"/>
        <v/>
      </c>
      <c r="K128" s="163" t="str">
        <f t="shared" si="85"/>
        <v/>
      </c>
      <c r="L128" s="164"/>
      <c r="M128" s="164"/>
      <c r="N128" s="164"/>
      <c r="O128" s="166"/>
      <c r="P128" s="167">
        <f t="shared" si="81"/>
        <v>1.4814814814814814E-2</v>
      </c>
      <c r="Q128" s="217"/>
      <c r="R128" s="154">
        <v>39294</v>
      </c>
      <c r="S128" s="225"/>
      <c r="T128" s="228" t="str">
        <f t="shared" si="82"/>
        <v/>
      </c>
      <c r="U128" s="229" t="str">
        <f t="shared" si="83"/>
        <v/>
      </c>
      <c r="Y128"/>
      <c r="Z128" s="132"/>
    </row>
    <row r="129" spans="1:26" ht="15" customHeight="1" x14ac:dyDescent="0.25">
      <c r="A129" s="180" t="s">
        <v>163</v>
      </c>
      <c r="B129" s="181" t="s">
        <v>164</v>
      </c>
      <c r="C129" s="156" t="s">
        <v>30</v>
      </c>
      <c r="D129" s="157">
        <v>1.4814814814814814E-2</v>
      </c>
      <c r="E129" s="158">
        <v>1.4814814814814814E-2</v>
      </c>
      <c r="F129" s="159">
        <f t="shared" si="78"/>
        <v>1.4814814814814814E-2</v>
      </c>
      <c r="G129" s="160">
        <f t="shared" si="79"/>
        <v>6.7129629629629674E-3</v>
      </c>
      <c r="H129" s="161"/>
      <c r="I129" s="162" t="str">
        <f t="shared" si="80"/>
        <v/>
      </c>
      <c r="J129" s="163" t="str">
        <f t="shared" si="84"/>
        <v/>
      </c>
      <c r="K129" s="163" t="str">
        <f t="shared" si="85"/>
        <v/>
      </c>
      <c r="L129" s="164"/>
      <c r="M129" s="164"/>
      <c r="N129" s="164"/>
      <c r="O129" s="166"/>
      <c r="P129" s="167">
        <f t="shared" si="81"/>
        <v>1.4814814814814814E-2</v>
      </c>
      <c r="Q129" s="217"/>
      <c r="R129" s="169">
        <v>39599</v>
      </c>
      <c r="S129" s="225"/>
      <c r="T129" s="228" t="str">
        <f t="shared" si="82"/>
        <v/>
      </c>
      <c r="U129" s="229" t="str">
        <f t="shared" si="83"/>
        <v/>
      </c>
      <c r="Y129"/>
      <c r="Z129" s="132"/>
    </row>
    <row r="130" spans="1:26" ht="15" hidden="1" customHeight="1" x14ac:dyDescent="0.25">
      <c r="A130" s="180"/>
      <c r="B130" s="181"/>
      <c r="C130" s="156"/>
      <c r="D130" s="157"/>
      <c r="E130" s="158"/>
      <c r="F130" s="159"/>
      <c r="G130" s="160"/>
      <c r="H130" s="161"/>
      <c r="I130" s="162"/>
      <c r="J130" s="163" t="str">
        <f t="shared" si="84"/>
        <v/>
      </c>
      <c r="K130" s="163" t="str">
        <f t="shared" si="85"/>
        <v/>
      </c>
      <c r="L130" s="164"/>
      <c r="M130" s="164"/>
      <c r="N130" s="164"/>
      <c r="O130" s="166"/>
      <c r="P130" s="167">
        <f t="shared" si="81"/>
        <v>0</v>
      </c>
      <c r="Q130" s="217"/>
      <c r="R130" s="169"/>
      <c r="S130" s="225"/>
      <c r="T130" s="228"/>
      <c r="U130" s="229"/>
      <c r="Y130"/>
      <c r="Z130" s="132"/>
    </row>
    <row r="131" spans="1:26" ht="15" customHeight="1" x14ac:dyDescent="0.25">
      <c r="A131" s="180" t="s">
        <v>94</v>
      </c>
      <c r="B131" s="181" t="s">
        <v>186</v>
      </c>
      <c r="C131" s="156" t="s">
        <v>30</v>
      </c>
      <c r="D131" s="157">
        <v>1.4398148148148148E-2</v>
      </c>
      <c r="E131" s="158">
        <v>1.4965277777777779E-2</v>
      </c>
      <c r="F131" s="159">
        <f t="shared" ref="F131:F138" si="86">IF(E131&lt;&gt;"",(E131+D131)/2,D131)</f>
        <v>1.4681712962962962E-2</v>
      </c>
      <c r="G131" s="160">
        <f t="shared" ref="G131:G138" si="87">$B$2-F131</f>
        <v>6.8460648148148187E-3</v>
      </c>
      <c r="H131" s="161"/>
      <c r="I131" s="162" t="str">
        <f t="shared" ref="I131:I138" si="88">IF(H131&lt;&gt;"",H131-G131,"")</f>
        <v/>
      </c>
      <c r="J131" s="163" t="str">
        <f t="shared" si="84"/>
        <v/>
      </c>
      <c r="K131" s="163" t="str">
        <f t="shared" si="85"/>
        <v/>
      </c>
      <c r="L131" s="164"/>
      <c r="M131" s="164"/>
      <c r="N131" s="164"/>
      <c r="O131" s="166"/>
      <c r="P131" s="167">
        <f t="shared" si="81"/>
        <v>1.4398148148148148E-2</v>
      </c>
      <c r="Q131" s="217"/>
      <c r="R131" s="169">
        <v>39294</v>
      </c>
      <c r="S131" s="225"/>
      <c r="T131" s="228" t="str">
        <f t="shared" ref="T131:T138" si="89">IF(OR(NOT(S131=""),NOT(I131="")),5,"")</f>
        <v/>
      </c>
      <c r="U131" s="229" t="str">
        <f t="shared" ref="U131:U138" si="90">IF(T131=5,A131&amp;" "&amp;B131,"")</f>
        <v/>
      </c>
      <c r="Y131"/>
      <c r="Z131" s="132"/>
    </row>
    <row r="132" spans="1:26" ht="15" customHeight="1" x14ac:dyDescent="0.25">
      <c r="A132" s="178" t="s">
        <v>268</v>
      </c>
      <c r="B132" s="179" t="s">
        <v>385</v>
      </c>
      <c r="C132" s="171" t="s">
        <v>30</v>
      </c>
      <c r="D132" s="157">
        <v>1.4652777777777778E-2</v>
      </c>
      <c r="E132" s="158">
        <v>1.4652777777777778E-2</v>
      </c>
      <c r="F132" s="159">
        <f t="shared" si="86"/>
        <v>1.4652777777777778E-2</v>
      </c>
      <c r="G132" s="160">
        <f t="shared" si="87"/>
        <v>6.8750000000000026E-3</v>
      </c>
      <c r="H132" s="161"/>
      <c r="I132" s="162" t="str">
        <f t="shared" si="88"/>
        <v/>
      </c>
      <c r="J132" s="163" t="str">
        <f t="shared" si="84"/>
        <v/>
      </c>
      <c r="K132" s="163" t="str">
        <f t="shared" si="85"/>
        <v/>
      </c>
      <c r="L132" s="164"/>
      <c r="M132" s="164"/>
      <c r="N132" s="164"/>
      <c r="O132" s="166"/>
      <c r="P132" s="167">
        <f t="shared" si="81"/>
        <v>1.4652777777777778E-2</v>
      </c>
      <c r="Q132" s="217"/>
      <c r="R132" s="169">
        <v>39844</v>
      </c>
      <c r="S132" s="225"/>
      <c r="T132" s="228" t="str">
        <f t="shared" si="89"/>
        <v/>
      </c>
      <c r="U132" s="229" t="str">
        <f t="shared" si="90"/>
        <v/>
      </c>
      <c r="Y132"/>
      <c r="Z132" s="132"/>
    </row>
    <row r="133" spans="1:26" ht="15" customHeight="1" x14ac:dyDescent="0.25">
      <c r="A133" s="180" t="s">
        <v>155</v>
      </c>
      <c r="B133" s="181" t="s">
        <v>424</v>
      </c>
      <c r="C133" s="156" t="s">
        <v>30</v>
      </c>
      <c r="D133" s="172">
        <v>1.4560185185185179E-2</v>
      </c>
      <c r="E133" s="172">
        <v>1.4560185185185179E-2</v>
      </c>
      <c r="F133" s="159">
        <f t="shared" si="86"/>
        <v>1.4560185185185179E-2</v>
      </c>
      <c r="G133" s="160">
        <f t="shared" si="87"/>
        <v>6.9675925925926016E-3</v>
      </c>
      <c r="H133" s="161"/>
      <c r="I133" s="162" t="str">
        <f t="shared" si="88"/>
        <v/>
      </c>
      <c r="J133" s="163" t="str">
        <f t="shared" si="84"/>
        <v/>
      </c>
      <c r="K133" s="163" t="str">
        <f t="shared" si="85"/>
        <v/>
      </c>
      <c r="L133" s="164"/>
      <c r="M133" s="164"/>
      <c r="N133" s="164"/>
      <c r="O133" s="166"/>
      <c r="P133" s="167">
        <f t="shared" si="81"/>
        <v>1.4560185185185179E-2</v>
      </c>
      <c r="Q133" s="208"/>
      <c r="R133" s="169">
        <v>39933</v>
      </c>
      <c r="S133" s="225"/>
      <c r="T133" s="228" t="str">
        <f t="shared" si="89"/>
        <v/>
      </c>
      <c r="U133" s="229" t="str">
        <f t="shared" si="90"/>
        <v/>
      </c>
      <c r="Y133"/>
      <c r="Z133" s="132"/>
    </row>
    <row r="134" spans="1:26" ht="15" customHeight="1" x14ac:dyDescent="0.25">
      <c r="A134" s="180" t="s">
        <v>155</v>
      </c>
      <c r="B134" s="181" t="s">
        <v>191</v>
      </c>
      <c r="C134" s="156" t="s">
        <v>30</v>
      </c>
      <c r="D134" s="157">
        <v>1.4189814814814815E-2</v>
      </c>
      <c r="E134" s="157">
        <v>1.4918981481481479E-2</v>
      </c>
      <c r="F134" s="159">
        <f t="shared" si="86"/>
        <v>1.4554398148148146E-2</v>
      </c>
      <c r="G134" s="160">
        <f t="shared" si="87"/>
        <v>6.9733796296296349E-3</v>
      </c>
      <c r="H134" s="161"/>
      <c r="I134" s="162" t="str">
        <f t="shared" si="88"/>
        <v/>
      </c>
      <c r="J134" s="163" t="str">
        <f t="shared" si="84"/>
        <v/>
      </c>
      <c r="K134" s="163" t="str">
        <f t="shared" si="85"/>
        <v/>
      </c>
      <c r="L134" s="164"/>
      <c r="M134" s="164"/>
      <c r="N134" s="164"/>
      <c r="O134" s="166"/>
      <c r="P134" s="167">
        <f t="shared" si="81"/>
        <v>1.4189814814814815E-2</v>
      </c>
      <c r="Q134" s="217"/>
      <c r="R134" s="169">
        <v>39721</v>
      </c>
      <c r="S134" s="225"/>
      <c r="T134" s="228" t="str">
        <f t="shared" si="89"/>
        <v/>
      </c>
      <c r="U134" s="229" t="str">
        <f t="shared" si="90"/>
        <v/>
      </c>
      <c r="Y134"/>
      <c r="Z134" s="132"/>
    </row>
    <row r="135" spans="1:26" ht="15" customHeight="1" x14ac:dyDescent="0.25">
      <c r="A135" s="180" t="s">
        <v>107</v>
      </c>
      <c r="B135" s="181" t="s">
        <v>46</v>
      </c>
      <c r="C135" s="156" t="s">
        <v>30</v>
      </c>
      <c r="D135" s="157">
        <v>1.4479166666666668E-2</v>
      </c>
      <c r="E135" s="158">
        <v>1.4479166666666668E-2</v>
      </c>
      <c r="F135" s="159">
        <f t="shared" si="86"/>
        <v>1.4479166666666668E-2</v>
      </c>
      <c r="G135" s="160">
        <f t="shared" si="87"/>
        <v>7.0486111111111131E-3</v>
      </c>
      <c r="H135" s="161"/>
      <c r="I135" s="162" t="str">
        <f t="shared" si="88"/>
        <v/>
      </c>
      <c r="J135" s="163" t="str">
        <f t="shared" si="84"/>
        <v/>
      </c>
      <c r="K135" s="163" t="str">
        <f t="shared" si="85"/>
        <v/>
      </c>
      <c r="L135" s="164"/>
      <c r="M135" s="164"/>
      <c r="N135" s="164"/>
      <c r="O135" s="166"/>
      <c r="P135" s="167">
        <f t="shared" si="81"/>
        <v>1.4479166666666668E-2</v>
      </c>
      <c r="Q135" s="217"/>
      <c r="R135" s="154">
        <v>39021</v>
      </c>
      <c r="S135" s="225"/>
      <c r="T135" s="228" t="str">
        <f t="shared" si="89"/>
        <v/>
      </c>
      <c r="U135" s="229" t="str">
        <f t="shared" si="90"/>
        <v/>
      </c>
      <c r="Y135"/>
      <c r="Z135" s="132"/>
    </row>
    <row r="136" spans="1:26" ht="15" x14ac:dyDescent="0.25">
      <c r="A136" s="180" t="s">
        <v>134</v>
      </c>
      <c r="B136" s="181" t="s">
        <v>387</v>
      </c>
      <c r="C136" s="171" t="s">
        <v>30</v>
      </c>
      <c r="D136" s="157">
        <v>1.4409722222222223E-2</v>
      </c>
      <c r="E136" s="158">
        <v>1.4409722222222223E-2</v>
      </c>
      <c r="F136" s="159">
        <f t="shared" si="86"/>
        <v>1.4409722222222223E-2</v>
      </c>
      <c r="G136" s="160">
        <f t="shared" si="87"/>
        <v>7.118055555555558E-3</v>
      </c>
      <c r="H136" s="161"/>
      <c r="I136" s="162" t="str">
        <f t="shared" si="88"/>
        <v/>
      </c>
      <c r="J136" s="163" t="str">
        <f t="shared" si="84"/>
        <v/>
      </c>
      <c r="K136" s="163" t="str">
        <f t="shared" si="85"/>
        <v/>
      </c>
      <c r="L136" s="164"/>
      <c r="M136" s="164"/>
      <c r="N136" s="164"/>
      <c r="O136" s="166"/>
      <c r="P136" s="167">
        <f t="shared" si="81"/>
        <v>1.4409722222222223E-2</v>
      </c>
      <c r="Q136" s="217"/>
      <c r="R136" s="154">
        <v>39844</v>
      </c>
      <c r="S136" s="225"/>
      <c r="T136" s="228" t="str">
        <f t="shared" si="89"/>
        <v/>
      </c>
      <c r="U136" s="229" t="str">
        <f t="shared" si="90"/>
        <v/>
      </c>
      <c r="Y136"/>
      <c r="Z136" s="132"/>
    </row>
    <row r="137" spans="1:26" ht="15" x14ac:dyDescent="0.25">
      <c r="A137" s="180" t="s">
        <v>160</v>
      </c>
      <c r="B137" s="181" t="s">
        <v>161</v>
      </c>
      <c r="C137" s="171" t="s">
        <v>30</v>
      </c>
      <c r="D137" s="157">
        <v>1.4370298032407408E-2</v>
      </c>
      <c r="E137" s="158">
        <v>1.4370298032407408E-2</v>
      </c>
      <c r="F137" s="159">
        <f t="shared" si="86"/>
        <v>1.4370298032407408E-2</v>
      </c>
      <c r="G137" s="160">
        <f t="shared" si="87"/>
        <v>7.1574797453703726E-3</v>
      </c>
      <c r="H137" s="161"/>
      <c r="I137" s="162" t="str">
        <f t="shared" si="88"/>
        <v/>
      </c>
      <c r="J137" s="163" t="str">
        <f t="shared" si="84"/>
        <v/>
      </c>
      <c r="K137" s="163" t="str">
        <f t="shared" si="85"/>
        <v/>
      </c>
      <c r="L137" s="164"/>
      <c r="M137" s="164"/>
      <c r="N137" s="164"/>
      <c r="O137" s="166"/>
      <c r="P137" s="167">
        <f t="shared" si="81"/>
        <v>1.4370298032407408E-2</v>
      </c>
      <c r="Q137" s="217"/>
      <c r="R137" s="154">
        <v>39660</v>
      </c>
      <c r="S137" s="225"/>
      <c r="T137" s="228" t="str">
        <f t="shared" si="89"/>
        <v/>
      </c>
      <c r="U137" s="229" t="str">
        <f t="shared" si="90"/>
        <v/>
      </c>
      <c r="Y137"/>
      <c r="Z137" s="132"/>
    </row>
    <row r="138" spans="1:26" ht="15" customHeight="1" x14ac:dyDescent="0.25">
      <c r="A138" s="180" t="s">
        <v>90</v>
      </c>
      <c r="B138" s="181" t="s">
        <v>231</v>
      </c>
      <c r="C138" s="171" t="s">
        <v>30</v>
      </c>
      <c r="D138" s="157">
        <v>1.4137731481481484E-2</v>
      </c>
      <c r="E138" s="157">
        <v>1.4474826388888883E-2</v>
      </c>
      <c r="F138" s="159">
        <f t="shared" si="86"/>
        <v>1.4306278935185183E-2</v>
      </c>
      <c r="G138" s="160">
        <f t="shared" si="87"/>
        <v>7.2214988425925979E-3</v>
      </c>
      <c r="H138" s="161"/>
      <c r="I138" s="162" t="str">
        <f t="shared" si="88"/>
        <v/>
      </c>
      <c r="J138" s="163" t="str">
        <f t="shared" si="84"/>
        <v/>
      </c>
      <c r="K138" s="163" t="str">
        <f t="shared" si="85"/>
        <v/>
      </c>
      <c r="L138" s="164"/>
      <c r="M138" s="164"/>
      <c r="N138" s="164"/>
      <c r="O138" s="166"/>
      <c r="P138" s="167">
        <f t="shared" si="81"/>
        <v>1.4137731481481484E-2</v>
      </c>
      <c r="Q138" s="208"/>
      <c r="R138" s="169">
        <v>39933</v>
      </c>
      <c r="S138" s="225"/>
      <c r="T138" s="228" t="str">
        <f t="shared" si="89"/>
        <v/>
      </c>
      <c r="U138" s="229" t="str">
        <f t="shared" si="90"/>
        <v/>
      </c>
      <c r="Y138"/>
      <c r="Z138" s="132"/>
    </row>
    <row r="139" spans="1:26" ht="15" hidden="1" customHeight="1" x14ac:dyDescent="0.25">
      <c r="A139" s="180"/>
      <c r="B139" s="181"/>
      <c r="C139" s="171"/>
      <c r="D139" s="157"/>
      <c r="E139" s="158"/>
      <c r="F139" s="159"/>
      <c r="G139" s="160"/>
      <c r="H139" s="161"/>
      <c r="I139" s="162"/>
      <c r="J139" s="163"/>
      <c r="K139" s="163"/>
      <c r="L139" s="164"/>
      <c r="M139" s="164"/>
      <c r="N139" s="164"/>
      <c r="O139" s="166"/>
      <c r="P139" s="167"/>
      <c r="Q139" s="208"/>
      <c r="R139" s="169"/>
      <c r="S139" s="225"/>
      <c r="T139" s="228"/>
      <c r="U139" s="229"/>
      <c r="Y139"/>
      <c r="Z139" s="132"/>
    </row>
    <row r="140" spans="1:26" ht="15" customHeight="1" x14ac:dyDescent="0.25">
      <c r="A140" s="180" t="s">
        <v>214</v>
      </c>
      <c r="B140" s="181" t="s">
        <v>215</v>
      </c>
      <c r="C140" s="156" t="s">
        <v>14</v>
      </c>
      <c r="D140" s="157">
        <v>1.4120370370370372E-2</v>
      </c>
      <c r="E140" s="158">
        <v>1.4120370370370372E-2</v>
      </c>
      <c r="F140" s="159">
        <f t="shared" ref="F140:F145" si="91">IF(E140&lt;&gt;"",(E140+D140)/2,D140)</f>
        <v>1.4120370370370372E-2</v>
      </c>
      <c r="G140" s="160">
        <f t="shared" ref="G140:G145" si="92">$B$2-F140</f>
        <v>7.4074074074074094E-3</v>
      </c>
      <c r="H140" s="161"/>
      <c r="I140" s="162" t="str">
        <f t="shared" ref="I140:I145" si="93">IF(H140&lt;&gt;"",H140-G140,"")</f>
        <v/>
      </c>
      <c r="J140" s="163" t="str">
        <f t="shared" ref="J140:J145" si="94">IF(H140&lt;&gt;"",I140-F140,"")</f>
        <v/>
      </c>
      <c r="K140" s="163" t="str">
        <f>IF(H140&lt;&gt;"",I140-D140,"")</f>
        <v/>
      </c>
      <c r="L140" s="164"/>
      <c r="M140" s="164"/>
      <c r="N140" s="164"/>
      <c r="O140" s="166"/>
      <c r="P140" s="167">
        <f t="shared" ref="P140:P145" si="95">IF(H140&lt;&gt;"",MIN(D140,I140),D140)</f>
        <v>1.4120370370370372E-2</v>
      </c>
      <c r="Q140" s="217"/>
      <c r="R140" s="169">
        <v>39507</v>
      </c>
      <c r="S140" s="225"/>
      <c r="T140" s="228" t="str">
        <f t="shared" ref="T140:T145" si="96">IF(OR(NOT(S140=""),NOT(I140="")),5,"")</f>
        <v/>
      </c>
      <c r="U140" s="229" t="str">
        <f t="shared" ref="U140:U145" si="97">IF(T140=5,A140&amp;" "&amp;B140,"")</f>
        <v/>
      </c>
      <c r="Y140"/>
      <c r="Z140" s="132"/>
    </row>
    <row r="141" spans="1:26" ht="15" customHeight="1" x14ac:dyDescent="0.25">
      <c r="A141" s="180" t="s">
        <v>187</v>
      </c>
      <c r="B141" s="181" t="s">
        <v>188</v>
      </c>
      <c r="C141" s="156" t="s">
        <v>30</v>
      </c>
      <c r="D141" s="157">
        <v>1.4104365596064813E-2</v>
      </c>
      <c r="E141" s="158">
        <v>1.4104365596064813E-2</v>
      </c>
      <c r="F141" s="159">
        <f t="shared" si="91"/>
        <v>1.4104365596064813E-2</v>
      </c>
      <c r="G141" s="160">
        <f t="shared" si="92"/>
        <v>7.4234121817129683E-3</v>
      </c>
      <c r="H141" s="161"/>
      <c r="I141" s="162" t="str">
        <f t="shared" si="93"/>
        <v/>
      </c>
      <c r="J141" s="163" t="str">
        <f t="shared" si="94"/>
        <v/>
      </c>
      <c r="K141" s="163" t="str">
        <f>IF(H141&lt;&gt;"",I141-D141,"")</f>
        <v/>
      </c>
      <c r="L141" s="164"/>
      <c r="M141" s="164"/>
      <c r="N141" s="164"/>
      <c r="O141" s="166"/>
      <c r="P141" s="167">
        <f t="shared" si="95"/>
        <v>1.4104365596064813E-2</v>
      </c>
      <c r="Q141" s="208"/>
      <c r="R141" s="169">
        <v>39933</v>
      </c>
      <c r="S141" s="225"/>
      <c r="T141" s="228" t="str">
        <f t="shared" si="96"/>
        <v/>
      </c>
      <c r="U141" s="229" t="str">
        <f t="shared" si="97"/>
        <v/>
      </c>
      <c r="Y141"/>
      <c r="Z141" s="132"/>
    </row>
    <row r="142" spans="1:26" ht="15" customHeight="1" x14ac:dyDescent="0.25">
      <c r="A142" s="180" t="s">
        <v>403</v>
      </c>
      <c r="B142" s="181" t="s">
        <v>35</v>
      </c>
      <c r="C142" s="171" t="s">
        <v>30</v>
      </c>
      <c r="D142" s="157">
        <v>1.3975694444444454E-2</v>
      </c>
      <c r="E142" s="158">
        <v>1.411458333333334E-2</v>
      </c>
      <c r="F142" s="159">
        <f t="shared" si="91"/>
        <v>1.4045138888888897E-2</v>
      </c>
      <c r="G142" s="160">
        <f t="shared" si="92"/>
        <v>7.4826388888888842E-3</v>
      </c>
      <c r="H142" s="161"/>
      <c r="I142" s="162" t="str">
        <f t="shared" si="93"/>
        <v/>
      </c>
      <c r="J142" s="163" t="str">
        <f t="shared" si="94"/>
        <v/>
      </c>
      <c r="K142" s="163" t="str">
        <f>IF(H142&lt;&gt;"",I142-D142,"")</f>
        <v/>
      </c>
      <c r="L142" s="164"/>
      <c r="M142" s="164"/>
      <c r="N142" s="165"/>
      <c r="O142" s="166"/>
      <c r="P142" s="167">
        <f t="shared" si="95"/>
        <v>1.3975694444444454E-2</v>
      </c>
      <c r="Q142" s="208"/>
      <c r="R142" s="154">
        <v>39933</v>
      </c>
      <c r="S142" s="225"/>
      <c r="T142" s="228" t="str">
        <f t="shared" si="96"/>
        <v/>
      </c>
      <c r="U142" s="229" t="str">
        <f t="shared" si="97"/>
        <v/>
      </c>
      <c r="Y142"/>
      <c r="Z142" s="132"/>
    </row>
    <row r="143" spans="1:26" ht="15" customHeight="1" x14ac:dyDescent="0.25">
      <c r="A143" s="180" t="s">
        <v>389</v>
      </c>
      <c r="B143" s="181" t="s">
        <v>390</v>
      </c>
      <c r="C143" s="171" t="s">
        <v>30</v>
      </c>
      <c r="D143" s="157">
        <v>1.3946759259259258E-2</v>
      </c>
      <c r="E143" s="158">
        <v>1.3946759259259258E-2</v>
      </c>
      <c r="F143" s="159">
        <f t="shared" si="91"/>
        <v>1.3946759259259258E-2</v>
      </c>
      <c r="G143" s="160">
        <f t="shared" si="92"/>
        <v>7.5810185185185234E-3</v>
      </c>
      <c r="H143" s="161"/>
      <c r="I143" s="162" t="str">
        <f t="shared" si="93"/>
        <v/>
      </c>
      <c r="J143" s="163" t="str">
        <f t="shared" si="94"/>
        <v/>
      </c>
      <c r="K143" s="163"/>
      <c r="L143" s="164"/>
      <c r="M143" s="164"/>
      <c r="N143" s="164"/>
      <c r="O143" s="166"/>
      <c r="P143" s="167">
        <f t="shared" si="95"/>
        <v>1.3946759259259258E-2</v>
      </c>
      <c r="Q143" s="217"/>
      <c r="R143" s="169">
        <v>39844</v>
      </c>
      <c r="S143" s="225"/>
      <c r="T143" s="228" t="str">
        <f t="shared" si="96"/>
        <v/>
      </c>
      <c r="U143" s="229" t="str">
        <f t="shared" si="97"/>
        <v/>
      </c>
      <c r="Y143"/>
      <c r="Z143" s="132"/>
    </row>
    <row r="144" spans="1:26" ht="15" customHeight="1" x14ac:dyDescent="0.25">
      <c r="A144" s="180" t="s">
        <v>125</v>
      </c>
      <c r="B144" s="181" t="s">
        <v>185</v>
      </c>
      <c r="C144" s="156" t="s">
        <v>30</v>
      </c>
      <c r="D144" s="157">
        <v>1.3900462962962962E-2</v>
      </c>
      <c r="E144" s="158">
        <v>1.3900462962962962E-2</v>
      </c>
      <c r="F144" s="159">
        <f t="shared" si="91"/>
        <v>1.3900462962962962E-2</v>
      </c>
      <c r="G144" s="160">
        <f t="shared" si="92"/>
        <v>7.6273148148148194E-3</v>
      </c>
      <c r="H144" s="161"/>
      <c r="I144" s="162" t="str">
        <f t="shared" si="93"/>
        <v/>
      </c>
      <c r="J144" s="163" t="str">
        <f t="shared" si="94"/>
        <v/>
      </c>
      <c r="K144" s="163" t="str">
        <f>IF(H144&lt;&gt;"",I144-D144,"")</f>
        <v/>
      </c>
      <c r="L144" s="164"/>
      <c r="M144" s="164"/>
      <c r="N144" s="164"/>
      <c r="O144" s="166"/>
      <c r="P144" s="167">
        <f t="shared" si="95"/>
        <v>1.3900462962962962E-2</v>
      </c>
      <c r="Q144" s="217"/>
      <c r="R144" s="169">
        <v>39355</v>
      </c>
      <c r="S144" s="225"/>
      <c r="T144" s="228" t="str">
        <f t="shared" si="96"/>
        <v/>
      </c>
      <c r="U144" s="229" t="str">
        <f t="shared" si="97"/>
        <v/>
      </c>
      <c r="Y144"/>
      <c r="Z144" s="132"/>
    </row>
    <row r="145" spans="1:26" ht="15" customHeight="1" x14ac:dyDescent="0.25">
      <c r="A145" s="180" t="s">
        <v>128</v>
      </c>
      <c r="B145" s="181" t="s">
        <v>195</v>
      </c>
      <c r="C145" s="156" t="s">
        <v>30</v>
      </c>
      <c r="D145" s="157">
        <v>1.3877314814814811E-2</v>
      </c>
      <c r="E145" s="158">
        <v>1.3877314814814811E-2</v>
      </c>
      <c r="F145" s="159">
        <f t="shared" si="91"/>
        <v>1.3877314814814811E-2</v>
      </c>
      <c r="G145" s="160">
        <f t="shared" si="92"/>
        <v>7.65046296296297E-3</v>
      </c>
      <c r="H145" s="161"/>
      <c r="I145" s="162" t="str">
        <f t="shared" si="93"/>
        <v/>
      </c>
      <c r="J145" s="163" t="str">
        <f t="shared" si="94"/>
        <v/>
      </c>
      <c r="K145" s="163" t="str">
        <f>IF(H145&lt;&gt;"",I145-D145,"")</f>
        <v/>
      </c>
      <c r="L145" s="164"/>
      <c r="M145" s="164"/>
      <c r="N145" s="164"/>
      <c r="O145" s="166"/>
      <c r="P145" s="167">
        <f t="shared" si="95"/>
        <v>1.3877314814814811E-2</v>
      </c>
      <c r="Q145" s="217"/>
      <c r="R145" s="169">
        <v>38990</v>
      </c>
      <c r="S145" s="225"/>
      <c r="T145" s="228" t="str">
        <f t="shared" si="96"/>
        <v/>
      </c>
      <c r="U145" s="229" t="str">
        <f t="shared" si="97"/>
        <v/>
      </c>
      <c r="Y145"/>
      <c r="Z145" s="132"/>
    </row>
    <row r="146" spans="1:26" ht="15" hidden="1" customHeight="1" x14ac:dyDescent="0.25">
      <c r="A146" s="180"/>
      <c r="B146" s="181"/>
      <c r="C146" s="156"/>
      <c r="D146" s="157"/>
      <c r="E146" s="158"/>
      <c r="F146" s="159"/>
      <c r="G146" s="160"/>
      <c r="H146" s="161"/>
      <c r="I146" s="162"/>
      <c r="J146" s="163"/>
      <c r="K146" s="163"/>
      <c r="L146" s="164"/>
      <c r="M146" s="164"/>
      <c r="N146" s="164"/>
      <c r="O146" s="166"/>
      <c r="P146" s="167"/>
      <c r="Q146" s="217"/>
      <c r="R146" s="169"/>
      <c r="S146" s="225"/>
      <c r="T146" s="228"/>
      <c r="U146" s="229"/>
      <c r="Y146"/>
      <c r="Z146" s="132"/>
    </row>
    <row r="147" spans="1:26" ht="15" customHeight="1" x14ac:dyDescent="0.25">
      <c r="A147" s="180" t="s">
        <v>296</v>
      </c>
      <c r="B147" s="181" t="s">
        <v>297</v>
      </c>
      <c r="C147" s="156" t="s">
        <v>30</v>
      </c>
      <c r="D147" s="157">
        <v>1.3553240740740737E-2</v>
      </c>
      <c r="E147" s="158">
        <v>1.4195601851851845E-2</v>
      </c>
      <c r="F147" s="159">
        <f t="shared" ref="F147:F152" si="98">IF(E147&lt;&gt;"",(E147+D147)/2,D147)</f>
        <v>1.3874421296296291E-2</v>
      </c>
      <c r="G147" s="160">
        <f t="shared" ref="G147:G152" si="99">$B$2-F147</f>
        <v>7.6533564814814901E-3</v>
      </c>
      <c r="H147" s="161"/>
      <c r="I147" s="162" t="str">
        <f t="shared" ref="I147:I152" si="100">IF(H147&lt;&gt;"",H147-G147,"")</f>
        <v/>
      </c>
      <c r="J147" s="163" t="str">
        <f>IF(H147&lt;&gt;"",I147-F147,"")</f>
        <v/>
      </c>
      <c r="K147" s="163" t="str">
        <f>IF(H147&lt;&gt;"",I147-D147,"")</f>
        <v/>
      </c>
      <c r="L147" s="164"/>
      <c r="M147" s="164"/>
      <c r="N147" s="164"/>
      <c r="O147" s="166"/>
      <c r="P147" s="167">
        <f t="shared" ref="P147:P152" si="101">IF(H147&lt;&gt;"",MIN(D147,I147),D147)</f>
        <v>1.3553240740740737E-2</v>
      </c>
      <c r="Q147" s="208"/>
      <c r="R147" s="169">
        <v>39691</v>
      </c>
      <c r="S147" s="225"/>
      <c r="T147" s="228" t="str">
        <f t="shared" ref="T147:T152" si="102">IF(OR(NOT(S147=""),NOT(I147="")),5,"")</f>
        <v/>
      </c>
      <c r="U147" s="229" t="str">
        <f t="shared" ref="U147:U152" si="103">IF(T147=5,A147&amp;" "&amp;B147,"")</f>
        <v/>
      </c>
      <c r="Y147"/>
      <c r="Z147" s="132"/>
    </row>
    <row r="148" spans="1:26" ht="15" customHeight="1" x14ac:dyDescent="0.25">
      <c r="A148" s="180" t="s">
        <v>344</v>
      </c>
      <c r="B148" s="181" t="s">
        <v>345</v>
      </c>
      <c r="C148" s="156" t="s">
        <v>30</v>
      </c>
      <c r="D148" s="157">
        <v>1.3871527777777778E-2</v>
      </c>
      <c r="E148" s="158">
        <v>1.3871527777777778E-2</v>
      </c>
      <c r="F148" s="159">
        <f t="shared" si="98"/>
        <v>1.3871527777777778E-2</v>
      </c>
      <c r="G148" s="160">
        <f t="shared" si="99"/>
        <v>7.6562500000000033E-3</v>
      </c>
      <c r="H148" s="161"/>
      <c r="I148" s="162" t="str">
        <f t="shared" si="100"/>
        <v/>
      </c>
      <c r="J148" s="163"/>
      <c r="K148" s="163"/>
      <c r="L148" s="164"/>
      <c r="M148" s="164"/>
      <c r="N148" s="164"/>
      <c r="O148" s="166"/>
      <c r="P148" s="167">
        <f t="shared" si="101"/>
        <v>1.3871527777777778E-2</v>
      </c>
      <c r="Q148" s="217"/>
      <c r="R148" s="169">
        <v>39752</v>
      </c>
      <c r="S148" s="225"/>
      <c r="T148" s="228" t="str">
        <f t="shared" si="102"/>
        <v/>
      </c>
      <c r="U148" s="229" t="str">
        <f t="shared" si="103"/>
        <v/>
      </c>
      <c r="Y148"/>
      <c r="Z148" s="132"/>
    </row>
    <row r="149" spans="1:26" ht="15" customHeight="1" x14ac:dyDescent="0.25">
      <c r="A149" s="180" t="s">
        <v>189</v>
      </c>
      <c r="B149" s="181" t="s">
        <v>192</v>
      </c>
      <c r="C149" s="156" t="s">
        <v>30</v>
      </c>
      <c r="D149" s="157">
        <v>1.3408564814814811E-2</v>
      </c>
      <c r="E149" s="158">
        <v>1.4198495370370365E-2</v>
      </c>
      <c r="F149" s="159">
        <f t="shared" si="98"/>
        <v>1.3803530092592588E-2</v>
      </c>
      <c r="G149" s="160">
        <f t="shared" si="99"/>
        <v>7.7242476851851934E-3</v>
      </c>
      <c r="H149" s="161"/>
      <c r="I149" s="162" t="str">
        <f t="shared" si="100"/>
        <v/>
      </c>
      <c r="J149" s="163" t="str">
        <f>IF(H149&lt;&gt;"",I149-F149,"")</f>
        <v/>
      </c>
      <c r="K149" s="163" t="str">
        <f>IF(H149&lt;&gt;"",I149-D149,"")</f>
        <v/>
      </c>
      <c r="L149" s="165"/>
      <c r="M149" s="164"/>
      <c r="N149" s="164"/>
      <c r="O149" s="166"/>
      <c r="P149" s="167">
        <f t="shared" si="101"/>
        <v>1.3408564814814811E-2</v>
      </c>
      <c r="Q149" s="217"/>
      <c r="R149" s="169">
        <v>39629</v>
      </c>
      <c r="S149" s="225"/>
      <c r="T149" s="228" t="str">
        <f t="shared" si="102"/>
        <v/>
      </c>
      <c r="U149" s="229" t="str">
        <f t="shared" si="103"/>
        <v/>
      </c>
      <c r="Y149"/>
      <c r="Z149" s="132"/>
    </row>
    <row r="150" spans="1:26" ht="15" customHeight="1" x14ac:dyDescent="0.25">
      <c r="A150" s="180" t="s">
        <v>392</v>
      </c>
      <c r="B150" s="181" t="s">
        <v>393</v>
      </c>
      <c r="C150" s="171" t="s">
        <v>30</v>
      </c>
      <c r="D150" s="157">
        <v>1.3726851851851853E-2</v>
      </c>
      <c r="E150" s="158">
        <v>1.3726851851851853E-2</v>
      </c>
      <c r="F150" s="159">
        <f t="shared" si="98"/>
        <v>1.3726851851851853E-2</v>
      </c>
      <c r="G150" s="160">
        <f t="shared" si="99"/>
        <v>7.8009259259259282E-3</v>
      </c>
      <c r="H150" s="161"/>
      <c r="I150" s="162" t="str">
        <f t="shared" si="100"/>
        <v/>
      </c>
      <c r="J150" s="163" t="str">
        <f>IF(H150&lt;&gt;"",I150-F150,"")</f>
        <v/>
      </c>
      <c r="K150" s="163"/>
      <c r="L150" s="164"/>
      <c r="M150" s="164"/>
      <c r="N150" s="164"/>
      <c r="O150" s="166"/>
      <c r="P150" s="167">
        <f t="shared" si="101"/>
        <v>1.3726851851851853E-2</v>
      </c>
      <c r="Q150" s="217"/>
      <c r="R150" s="169">
        <v>39844</v>
      </c>
      <c r="S150" s="225"/>
      <c r="T150" s="228" t="str">
        <f t="shared" si="102"/>
        <v/>
      </c>
      <c r="U150" s="229" t="str">
        <f t="shared" si="103"/>
        <v/>
      </c>
      <c r="Y150"/>
      <c r="Z150" s="132"/>
    </row>
    <row r="151" spans="1:26" ht="15" customHeight="1" x14ac:dyDescent="0.25">
      <c r="A151" s="180" t="s">
        <v>178</v>
      </c>
      <c r="B151" s="181" t="s">
        <v>260</v>
      </c>
      <c r="C151" s="156" t="s">
        <v>30</v>
      </c>
      <c r="D151" s="157">
        <v>1.3605324074074075E-2</v>
      </c>
      <c r="E151" s="158">
        <v>1.3605324074074075E-2</v>
      </c>
      <c r="F151" s="159">
        <f t="shared" si="98"/>
        <v>1.3605324074074075E-2</v>
      </c>
      <c r="G151" s="160">
        <f t="shared" si="99"/>
        <v>7.9224537037037059E-3</v>
      </c>
      <c r="H151" s="161"/>
      <c r="I151" s="162" t="str">
        <f t="shared" si="100"/>
        <v/>
      </c>
      <c r="J151" s="163" t="str">
        <f>IF(H151&lt;&gt;"",I151-F151,"")</f>
        <v/>
      </c>
      <c r="K151" s="163" t="str">
        <f>IF(H151&lt;&gt;"",I151-D151,"")</f>
        <v/>
      </c>
      <c r="L151" s="164"/>
      <c r="M151" s="164"/>
      <c r="N151" s="164"/>
      <c r="O151" s="166"/>
      <c r="P151" s="167">
        <f t="shared" si="101"/>
        <v>1.3605324074074075E-2</v>
      </c>
      <c r="Q151" s="208"/>
      <c r="R151" s="169">
        <v>39933</v>
      </c>
      <c r="S151" s="225"/>
      <c r="T151" s="228" t="str">
        <f t="shared" si="102"/>
        <v/>
      </c>
      <c r="U151" s="229" t="str">
        <f t="shared" si="103"/>
        <v/>
      </c>
      <c r="Y151"/>
      <c r="Z151" s="132"/>
    </row>
    <row r="152" spans="1:26" ht="15" x14ac:dyDescent="0.25">
      <c r="A152" s="180" t="s">
        <v>201</v>
      </c>
      <c r="B152" s="181" t="s">
        <v>202</v>
      </c>
      <c r="C152" s="156" t="s">
        <v>30</v>
      </c>
      <c r="D152" s="172">
        <v>1.2719907407407411E-2</v>
      </c>
      <c r="E152" s="158">
        <v>1.4456018518518524E-2</v>
      </c>
      <c r="F152" s="159">
        <f t="shared" si="98"/>
        <v>1.3587962962962968E-2</v>
      </c>
      <c r="G152" s="160">
        <f t="shared" si="99"/>
        <v>7.9398148148148127E-3</v>
      </c>
      <c r="H152" s="161"/>
      <c r="I152" s="162" t="str">
        <f t="shared" si="100"/>
        <v/>
      </c>
      <c r="J152" s="163"/>
      <c r="K152" s="163"/>
      <c r="L152" s="164"/>
      <c r="M152" s="164"/>
      <c r="N152" s="165"/>
      <c r="O152" s="166"/>
      <c r="P152" s="167">
        <f t="shared" si="101"/>
        <v>1.2719907407407411E-2</v>
      </c>
      <c r="Q152" s="217"/>
      <c r="R152" s="169">
        <v>39721</v>
      </c>
      <c r="S152" s="225"/>
      <c r="T152" s="228" t="str">
        <f t="shared" si="102"/>
        <v/>
      </c>
      <c r="U152" s="229" t="str">
        <f t="shared" si="103"/>
        <v/>
      </c>
      <c r="Y152"/>
      <c r="Z152" s="132"/>
    </row>
    <row r="153" spans="1:26" ht="15" hidden="1" x14ac:dyDescent="0.25">
      <c r="A153" s="180"/>
      <c r="B153" s="181"/>
      <c r="C153" s="156"/>
      <c r="D153" s="157"/>
      <c r="E153" s="158"/>
      <c r="F153" s="159"/>
      <c r="G153" s="160"/>
      <c r="H153" s="161"/>
      <c r="I153" s="162"/>
      <c r="J153" s="163"/>
      <c r="K153" s="163"/>
      <c r="L153" s="164"/>
      <c r="M153" s="164"/>
      <c r="N153" s="165"/>
      <c r="O153" s="166"/>
      <c r="P153" s="167"/>
      <c r="Q153" s="208"/>
      <c r="R153" s="169"/>
      <c r="S153" s="225"/>
      <c r="T153" s="228"/>
      <c r="U153" s="229"/>
      <c r="Y153"/>
      <c r="Z153" s="132"/>
    </row>
    <row r="154" spans="1:26" ht="15" customHeight="1" x14ac:dyDescent="0.25">
      <c r="A154" s="180" t="s">
        <v>199</v>
      </c>
      <c r="B154" s="181" t="s">
        <v>200</v>
      </c>
      <c r="C154" s="156" t="s">
        <v>30</v>
      </c>
      <c r="D154" s="157">
        <v>1.292824074074074E-2</v>
      </c>
      <c r="E154" s="158">
        <v>1.292824074074074E-2</v>
      </c>
      <c r="F154" s="159">
        <f t="shared" ref="F154:F161" si="104">IF(E154&lt;&gt;"",(E154+D154)/2,D154)</f>
        <v>1.292824074074074E-2</v>
      </c>
      <c r="G154" s="160">
        <f t="shared" ref="G154:G161" si="105">$B$2-F154</f>
        <v>8.5995370370370409E-3</v>
      </c>
      <c r="H154" s="161"/>
      <c r="I154" s="162" t="str">
        <f t="shared" ref="I154:I161" si="106">IF(H154&lt;&gt;"",H154-G154,"")</f>
        <v/>
      </c>
      <c r="J154" s="163" t="str">
        <f>IF(H154&lt;&gt;"",I154-F154,"")</f>
        <v/>
      </c>
      <c r="K154" s="163" t="str">
        <f>IF(H154&lt;&gt;"",I154-D154,"")</f>
        <v/>
      </c>
      <c r="L154" s="164"/>
      <c r="M154" s="164"/>
      <c r="N154" s="164"/>
      <c r="O154" s="166"/>
      <c r="P154" s="167">
        <f t="shared" ref="P154:P161" si="107">IF(H154&lt;&gt;"",MIN(D154,I154),D154)</f>
        <v>1.292824074074074E-2</v>
      </c>
      <c r="Q154" s="217"/>
      <c r="R154" s="169">
        <v>38929</v>
      </c>
      <c r="S154" s="225"/>
      <c r="T154" s="228" t="str">
        <f t="shared" ref="T154:T161" si="108">IF(OR(NOT(S154=""),NOT(I154="")),5,"")</f>
        <v/>
      </c>
      <c r="U154" s="229" t="str">
        <f t="shared" ref="U154:U161" si="109">IF(T154=5,A154&amp;" "&amp;B154,"")</f>
        <v/>
      </c>
      <c r="Y154"/>
      <c r="Z154" s="132"/>
    </row>
    <row r="155" spans="1:26" ht="15" customHeight="1" x14ac:dyDescent="0.25">
      <c r="A155" s="180" t="s">
        <v>203</v>
      </c>
      <c r="B155" s="181" t="s">
        <v>110</v>
      </c>
      <c r="C155" s="156" t="s">
        <v>30</v>
      </c>
      <c r="D155" s="157">
        <v>1.2259837962962958E-2</v>
      </c>
      <c r="E155" s="158">
        <v>1.3217592592592586E-2</v>
      </c>
      <c r="F155" s="159">
        <f t="shared" si="104"/>
        <v>1.2738715277777772E-2</v>
      </c>
      <c r="G155" s="160">
        <f t="shared" si="105"/>
        <v>8.7890625000000087E-3</v>
      </c>
      <c r="H155" s="161"/>
      <c r="I155" s="162" t="str">
        <f t="shared" si="106"/>
        <v/>
      </c>
      <c r="J155" s="163" t="str">
        <f>IF(H155&lt;&gt;"",I155-F155,"")</f>
        <v/>
      </c>
      <c r="K155" s="163" t="str">
        <f>IF(H155&lt;&gt;"",I155-D155,"")</f>
        <v/>
      </c>
      <c r="L155" s="164"/>
      <c r="M155" s="164"/>
      <c r="N155" s="164"/>
      <c r="O155" s="166"/>
      <c r="P155" s="167">
        <f t="shared" si="107"/>
        <v>1.2259837962962958E-2</v>
      </c>
      <c r="Q155" s="208"/>
      <c r="R155" s="169">
        <v>39933</v>
      </c>
      <c r="S155" s="225"/>
      <c r="T155" s="228" t="str">
        <f t="shared" si="108"/>
        <v/>
      </c>
      <c r="U155" s="229" t="str">
        <f t="shared" si="109"/>
        <v/>
      </c>
      <c r="Y155"/>
      <c r="Z155" s="132"/>
    </row>
    <row r="156" spans="1:26" ht="15" customHeight="1" x14ac:dyDescent="0.25">
      <c r="A156" s="180" t="s">
        <v>115</v>
      </c>
      <c r="B156" s="181" t="s">
        <v>221</v>
      </c>
      <c r="C156" s="156" t="s">
        <v>30</v>
      </c>
      <c r="D156" s="157">
        <v>1.2719907407407411E-2</v>
      </c>
      <c r="E156" s="158">
        <v>1.2719907407407411E-2</v>
      </c>
      <c r="F156" s="159">
        <f t="shared" si="104"/>
        <v>1.2719907407407411E-2</v>
      </c>
      <c r="G156" s="160">
        <f t="shared" si="105"/>
        <v>8.8078703703703704E-3</v>
      </c>
      <c r="H156" s="161"/>
      <c r="I156" s="162" t="str">
        <f t="shared" si="106"/>
        <v/>
      </c>
      <c r="J156" s="163"/>
      <c r="K156" s="163"/>
      <c r="L156" s="164"/>
      <c r="M156" s="164"/>
      <c r="N156" s="164"/>
      <c r="O156" s="166"/>
      <c r="P156" s="167">
        <f t="shared" si="107"/>
        <v>1.2719907407407411E-2</v>
      </c>
      <c r="Q156" s="217"/>
      <c r="R156" s="169">
        <v>39721</v>
      </c>
      <c r="S156" s="225"/>
      <c r="T156" s="228" t="str">
        <f t="shared" si="108"/>
        <v/>
      </c>
      <c r="U156" s="229" t="str">
        <f t="shared" si="109"/>
        <v/>
      </c>
      <c r="Y156"/>
      <c r="Z156" s="132"/>
    </row>
    <row r="157" spans="1:26" ht="15" customHeight="1" x14ac:dyDescent="0.25">
      <c r="A157" s="180" t="s">
        <v>244</v>
      </c>
      <c r="B157" s="181" t="s">
        <v>245</v>
      </c>
      <c r="C157" s="156" t="s">
        <v>30</v>
      </c>
      <c r="D157" s="172">
        <v>1.2499999999999999E-2</v>
      </c>
      <c r="E157" s="158">
        <v>1.255787037037037E-2</v>
      </c>
      <c r="F157" s="159">
        <f t="shared" si="104"/>
        <v>1.2528935185185185E-2</v>
      </c>
      <c r="G157" s="160">
        <f t="shared" si="105"/>
        <v>8.9988425925925965E-3</v>
      </c>
      <c r="H157" s="161"/>
      <c r="I157" s="162" t="str">
        <f t="shared" si="106"/>
        <v/>
      </c>
      <c r="J157" s="163" t="str">
        <f>IF(H157&lt;&gt;"",I157-F157,"")</f>
        <v/>
      </c>
      <c r="K157" s="163" t="str">
        <f>IF(H157&lt;&gt;"",I157-D157,"")</f>
        <v/>
      </c>
      <c r="L157" s="165"/>
      <c r="M157" s="164"/>
      <c r="N157" s="165"/>
      <c r="O157" s="166"/>
      <c r="P157" s="167">
        <f t="shared" si="107"/>
        <v>1.2499999999999999E-2</v>
      </c>
      <c r="Q157" s="217"/>
      <c r="R157" s="169">
        <v>39568</v>
      </c>
      <c r="S157" s="225"/>
      <c r="T157" s="228" t="str">
        <f t="shared" si="108"/>
        <v/>
      </c>
      <c r="U157" s="229" t="str">
        <f t="shared" si="109"/>
        <v/>
      </c>
      <c r="Y157"/>
      <c r="Z157" s="132"/>
    </row>
    <row r="158" spans="1:26" ht="15" customHeight="1" x14ac:dyDescent="0.25">
      <c r="A158" s="180" t="s">
        <v>55</v>
      </c>
      <c r="B158" s="181" t="s">
        <v>206</v>
      </c>
      <c r="C158" s="156" t="s">
        <v>30</v>
      </c>
      <c r="D158" s="157">
        <v>1.2442129629629629E-2</v>
      </c>
      <c r="E158" s="158">
        <v>1.2442129629629629E-2</v>
      </c>
      <c r="F158" s="159">
        <f t="shared" si="104"/>
        <v>1.2442129629629629E-2</v>
      </c>
      <c r="G158" s="160">
        <f t="shared" si="105"/>
        <v>9.0856481481481517E-3</v>
      </c>
      <c r="H158" s="161"/>
      <c r="I158" s="162" t="str">
        <f t="shared" si="106"/>
        <v/>
      </c>
      <c r="J158" s="163" t="str">
        <f>IF(H158&lt;&gt;"",I158-F158,"")</f>
        <v/>
      </c>
      <c r="K158" s="163" t="str">
        <f>IF(H158&lt;&gt;"",I158-D158,"")</f>
        <v/>
      </c>
      <c r="L158" s="164"/>
      <c r="M158" s="164"/>
      <c r="N158" s="164"/>
      <c r="O158" s="166"/>
      <c r="P158" s="167">
        <f t="shared" si="107"/>
        <v>1.2442129629629629E-2</v>
      </c>
      <c r="Q158" s="217"/>
      <c r="R158" s="154">
        <v>38960</v>
      </c>
      <c r="S158" s="225"/>
      <c r="T158" s="228" t="str">
        <f t="shared" si="108"/>
        <v/>
      </c>
      <c r="U158" s="229" t="str">
        <f t="shared" si="109"/>
        <v/>
      </c>
      <c r="Y158"/>
      <c r="Z158" s="132"/>
    </row>
    <row r="159" spans="1:26" ht="15" x14ac:dyDescent="0.25">
      <c r="A159" s="180" t="s">
        <v>155</v>
      </c>
      <c r="B159" s="181" t="s">
        <v>207</v>
      </c>
      <c r="C159" s="156" t="s">
        <v>30</v>
      </c>
      <c r="D159" s="157">
        <v>1.2326388888888895E-2</v>
      </c>
      <c r="E159" s="157">
        <v>1.2442129629629629E-2</v>
      </c>
      <c r="F159" s="159">
        <f t="shared" si="104"/>
        <v>1.2384259259259262E-2</v>
      </c>
      <c r="G159" s="160">
        <f t="shared" si="105"/>
        <v>9.1435185185185196E-3</v>
      </c>
      <c r="H159" s="161"/>
      <c r="I159" s="162" t="str">
        <f t="shared" si="106"/>
        <v/>
      </c>
      <c r="J159" s="163" t="str">
        <f>IF(H159&lt;&gt;"",I159-F159,"")</f>
        <v/>
      </c>
      <c r="K159" s="163" t="str">
        <f>IF(H159&lt;&gt;"",I159-D159,"")</f>
        <v/>
      </c>
      <c r="L159" s="164"/>
      <c r="M159" s="164"/>
      <c r="N159" s="164"/>
      <c r="O159" s="166"/>
      <c r="P159" s="167">
        <f t="shared" si="107"/>
        <v>1.2326388888888895E-2</v>
      </c>
      <c r="Q159" s="217"/>
      <c r="R159" s="169">
        <v>39386</v>
      </c>
      <c r="S159" s="225"/>
      <c r="T159" s="228" t="str">
        <f t="shared" si="108"/>
        <v/>
      </c>
      <c r="U159" s="229" t="str">
        <f t="shared" si="109"/>
        <v/>
      </c>
      <c r="Y159"/>
      <c r="Z159" s="132"/>
    </row>
    <row r="160" spans="1:26" ht="15" customHeight="1" x14ac:dyDescent="0.25">
      <c r="A160" s="180" t="s">
        <v>130</v>
      </c>
      <c r="B160" s="181" t="s">
        <v>211</v>
      </c>
      <c r="C160" s="156" t="s">
        <v>30</v>
      </c>
      <c r="D160" s="157">
        <v>1.1979166666666666E-2</v>
      </c>
      <c r="E160" s="158">
        <v>1.2631293402777778E-2</v>
      </c>
      <c r="F160" s="159">
        <f t="shared" si="104"/>
        <v>1.2305230034722222E-2</v>
      </c>
      <c r="G160" s="160">
        <f t="shared" si="105"/>
        <v>9.2225477430555591E-3</v>
      </c>
      <c r="H160" s="161"/>
      <c r="I160" s="162" t="str">
        <f t="shared" si="106"/>
        <v/>
      </c>
      <c r="J160" s="163" t="str">
        <f>IF(H160&lt;&gt;"",I160-F160,"")</f>
        <v/>
      </c>
      <c r="K160" s="163" t="str">
        <f>IF(H160&lt;&gt;"",I160-D160,"")</f>
        <v/>
      </c>
      <c r="L160" s="164"/>
      <c r="M160" s="164"/>
      <c r="N160" s="164"/>
      <c r="O160" s="166"/>
      <c r="P160" s="167">
        <f t="shared" si="107"/>
        <v>1.1979166666666666E-2</v>
      </c>
      <c r="Q160" s="208"/>
      <c r="R160" s="169">
        <v>39933</v>
      </c>
      <c r="S160" s="225"/>
      <c r="T160" s="228" t="str">
        <f t="shared" si="108"/>
        <v/>
      </c>
      <c r="U160" s="229" t="str">
        <f t="shared" si="109"/>
        <v/>
      </c>
      <c r="Y160"/>
      <c r="Z160" s="132"/>
    </row>
    <row r="161" spans="1:26" ht="15" customHeight="1" x14ac:dyDescent="0.25">
      <c r="A161" s="180" t="s">
        <v>79</v>
      </c>
      <c r="B161" s="181" t="s">
        <v>210</v>
      </c>
      <c r="C161" s="156" t="s">
        <v>30</v>
      </c>
      <c r="D161" s="157">
        <v>1.2106481481481484E-2</v>
      </c>
      <c r="E161" s="158">
        <v>1.238425925925926E-2</v>
      </c>
      <c r="F161" s="159">
        <f t="shared" si="104"/>
        <v>1.2245370370370372E-2</v>
      </c>
      <c r="G161" s="160">
        <f t="shared" si="105"/>
        <v>9.2824074074074094E-3</v>
      </c>
      <c r="H161" s="161"/>
      <c r="I161" s="162" t="str">
        <f t="shared" si="106"/>
        <v/>
      </c>
      <c r="J161" s="163" t="str">
        <f>IF(H161&lt;&gt;"",I161-F161,"")</f>
        <v/>
      </c>
      <c r="K161" s="163" t="str">
        <f>IF(H161&lt;&gt;"",I161-D161,"")</f>
        <v/>
      </c>
      <c r="L161" s="164"/>
      <c r="M161" s="164"/>
      <c r="N161" s="164"/>
      <c r="O161" s="166"/>
      <c r="P161" s="167">
        <f t="shared" si="107"/>
        <v>1.2106481481481484E-2</v>
      </c>
      <c r="Q161" s="217"/>
      <c r="R161" s="169">
        <v>39355</v>
      </c>
      <c r="S161" s="225"/>
      <c r="T161" s="228" t="str">
        <f t="shared" si="108"/>
        <v/>
      </c>
      <c r="U161" s="229" t="str">
        <f t="shared" si="109"/>
        <v/>
      </c>
      <c r="Y161"/>
      <c r="Z161" s="132"/>
    </row>
    <row r="162" spans="1:26" ht="15" hidden="1" customHeight="1" x14ac:dyDescent="0.25">
      <c r="A162" s="180"/>
      <c r="B162" s="181"/>
      <c r="C162" s="156"/>
      <c r="D162" s="157"/>
      <c r="E162" s="158"/>
      <c r="F162" s="159"/>
      <c r="G162" s="160"/>
      <c r="H162" s="161"/>
      <c r="I162" s="162"/>
      <c r="J162" s="163"/>
      <c r="K162" s="163"/>
      <c r="L162" s="164"/>
      <c r="M162" s="164"/>
      <c r="N162" s="164"/>
      <c r="O162" s="166"/>
      <c r="P162" s="167"/>
      <c r="Q162" s="217"/>
      <c r="R162" s="169"/>
      <c r="S162" s="225"/>
      <c r="T162" s="228" t="str">
        <f t="shared" ref="T162:T178" si="110">IF(OR(NOT(S162=""),NOT(I162="")),5,"")</f>
        <v/>
      </c>
      <c r="U162" s="229" t="str">
        <f t="shared" ref="U162:U178" si="111">IF(T162=5,A162&amp;" "&amp;B162,"")</f>
        <v/>
      </c>
      <c r="Y162"/>
      <c r="Z162"/>
    </row>
    <row r="163" spans="1:26" ht="15" hidden="1" x14ac:dyDescent="0.25">
      <c r="A163" s="180"/>
      <c r="B163" s="181"/>
      <c r="C163" s="156"/>
      <c r="D163" s="172"/>
      <c r="E163" s="158"/>
      <c r="F163" s="159"/>
      <c r="G163" s="160"/>
      <c r="H163" s="161"/>
      <c r="I163" s="162"/>
      <c r="J163" s="163"/>
      <c r="K163" s="163"/>
      <c r="L163" s="165"/>
      <c r="M163" s="164"/>
      <c r="N163" s="165"/>
      <c r="O163" s="166"/>
      <c r="P163" s="167"/>
      <c r="Q163" s="217"/>
      <c r="R163" s="169"/>
      <c r="S163" s="225"/>
      <c r="T163" s="228" t="str">
        <f t="shared" si="110"/>
        <v/>
      </c>
      <c r="U163" s="229" t="str">
        <f t="shared" si="111"/>
        <v/>
      </c>
      <c r="Y163"/>
      <c r="Z163"/>
    </row>
    <row r="164" spans="1:26" ht="15" hidden="1" customHeight="1" x14ac:dyDescent="0.25">
      <c r="A164" s="178"/>
      <c r="B164" s="179"/>
      <c r="C164" s="156"/>
      <c r="D164" s="157"/>
      <c r="E164" s="158"/>
      <c r="F164" s="159"/>
      <c r="G164" s="160"/>
      <c r="H164" s="161"/>
      <c r="I164" s="162"/>
      <c r="J164" s="163"/>
      <c r="K164" s="163"/>
      <c r="L164" s="164"/>
      <c r="M164" s="164"/>
      <c r="N164" s="164"/>
      <c r="O164" s="166"/>
      <c r="P164" s="167"/>
      <c r="Q164" s="217"/>
      <c r="R164" s="169"/>
      <c r="S164" s="225"/>
      <c r="T164" s="228" t="str">
        <f t="shared" si="110"/>
        <v/>
      </c>
      <c r="U164" s="229" t="str">
        <f t="shared" si="111"/>
        <v/>
      </c>
      <c r="Y164"/>
      <c r="Z164"/>
    </row>
    <row r="165" spans="1:26" ht="15" hidden="1" customHeight="1" x14ac:dyDescent="0.25">
      <c r="A165" s="178"/>
      <c r="B165" s="179"/>
      <c r="C165" s="171"/>
      <c r="D165" s="157"/>
      <c r="E165" s="158"/>
      <c r="F165" s="159"/>
      <c r="G165" s="160"/>
      <c r="H165" s="161"/>
      <c r="I165" s="162" t="str">
        <f>IF(H165&lt;&gt;"",H165-G165,"")</f>
        <v/>
      </c>
      <c r="J165" s="163"/>
      <c r="K165" s="163"/>
      <c r="L165" s="164"/>
      <c r="M165" s="164"/>
      <c r="N165" s="164"/>
      <c r="O165" s="166"/>
      <c r="P165" s="167"/>
      <c r="Q165" s="218"/>
      <c r="R165" s="169"/>
      <c r="S165" s="225"/>
      <c r="T165" s="228" t="str">
        <f t="shared" si="110"/>
        <v/>
      </c>
      <c r="U165" s="229" t="str">
        <f t="shared" si="111"/>
        <v/>
      </c>
      <c r="Y165"/>
      <c r="Z165"/>
    </row>
    <row r="166" spans="1:26" ht="15" hidden="1" x14ac:dyDescent="0.25">
      <c r="A166" s="180"/>
      <c r="B166" s="181"/>
      <c r="C166" s="171"/>
      <c r="D166" s="157"/>
      <c r="E166" s="158"/>
      <c r="F166" s="159"/>
      <c r="G166" s="160"/>
      <c r="H166" s="161"/>
      <c r="I166" s="162"/>
      <c r="J166" s="163"/>
      <c r="K166" s="163"/>
      <c r="L166" s="164"/>
      <c r="M166" s="164"/>
      <c r="N166" s="164"/>
      <c r="O166" s="166"/>
      <c r="P166" s="167"/>
      <c r="Q166" s="217"/>
      <c r="R166" s="154"/>
      <c r="S166" s="225"/>
      <c r="T166" s="228" t="str">
        <f t="shared" si="110"/>
        <v/>
      </c>
      <c r="U166" s="229" t="str">
        <f t="shared" si="111"/>
        <v/>
      </c>
      <c r="Y166"/>
      <c r="Z166"/>
    </row>
    <row r="167" spans="1:26" ht="15" hidden="1" x14ac:dyDescent="0.25">
      <c r="A167" s="180"/>
      <c r="B167" s="181"/>
      <c r="C167" s="156"/>
      <c r="D167" s="157"/>
      <c r="E167" s="158"/>
      <c r="F167" s="159"/>
      <c r="G167" s="160"/>
      <c r="H167" s="161"/>
      <c r="I167" s="162"/>
      <c r="J167" s="163"/>
      <c r="K167" s="163"/>
      <c r="L167" s="164"/>
      <c r="M167" s="164"/>
      <c r="N167" s="164"/>
      <c r="O167" s="166"/>
      <c r="P167" s="167"/>
      <c r="Q167" s="217"/>
      <c r="R167" s="169"/>
      <c r="S167" s="225"/>
      <c r="T167" s="228" t="str">
        <f t="shared" si="110"/>
        <v/>
      </c>
      <c r="U167" s="229" t="str">
        <f t="shared" si="111"/>
        <v/>
      </c>
      <c r="Y167"/>
      <c r="Z167"/>
    </row>
    <row r="168" spans="1:26" ht="15" hidden="1" customHeight="1" x14ac:dyDescent="0.25">
      <c r="A168" s="180"/>
      <c r="B168" s="181"/>
      <c r="C168" s="156"/>
      <c r="D168" s="172"/>
      <c r="E168" s="158"/>
      <c r="F168" s="159"/>
      <c r="G168" s="160"/>
      <c r="H168" s="161"/>
      <c r="I168" s="162"/>
      <c r="J168" s="163"/>
      <c r="K168" s="163"/>
      <c r="L168" s="164"/>
      <c r="M168" s="164"/>
      <c r="N168" s="164"/>
      <c r="O168" s="166"/>
      <c r="P168" s="167"/>
      <c r="Q168" s="217"/>
      <c r="R168" s="154"/>
      <c r="S168" s="225"/>
      <c r="T168" s="228" t="str">
        <f t="shared" si="110"/>
        <v/>
      </c>
      <c r="U168" s="229" t="str">
        <f t="shared" si="111"/>
        <v/>
      </c>
      <c r="Y168"/>
      <c r="Z168"/>
    </row>
    <row r="169" spans="1:26" ht="15" hidden="1" customHeight="1" x14ac:dyDescent="0.25">
      <c r="A169" s="180"/>
      <c r="B169" s="181"/>
      <c r="C169" s="156"/>
      <c r="D169" s="172"/>
      <c r="E169" s="213"/>
      <c r="F169" s="159"/>
      <c r="G169" s="160"/>
      <c r="H169" s="161"/>
      <c r="I169" s="162"/>
      <c r="J169" s="163"/>
      <c r="K169" s="163"/>
      <c r="L169" s="164"/>
      <c r="M169" s="164"/>
      <c r="N169" s="164"/>
      <c r="O169" s="166"/>
      <c r="P169" s="167"/>
      <c r="Q169" s="217"/>
      <c r="R169" s="154"/>
      <c r="S169" s="225"/>
      <c r="T169" s="228" t="str">
        <f t="shared" si="110"/>
        <v/>
      </c>
      <c r="U169" s="229" t="str">
        <f t="shared" si="111"/>
        <v/>
      </c>
      <c r="Y169"/>
      <c r="Z169"/>
    </row>
    <row r="170" spans="1:26" ht="15" hidden="1" customHeight="1" x14ac:dyDescent="0.25">
      <c r="A170" s="180"/>
      <c r="B170" s="181"/>
      <c r="C170" s="156"/>
      <c r="D170" s="157"/>
      <c r="E170" s="158"/>
      <c r="F170" s="159"/>
      <c r="G170" s="160"/>
      <c r="H170" s="161"/>
      <c r="I170" s="162"/>
      <c r="J170" s="163"/>
      <c r="K170" s="163"/>
      <c r="L170" s="164"/>
      <c r="M170" s="164"/>
      <c r="N170" s="164"/>
      <c r="O170" s="166"/>
      <c r="P170" s="167"/>
      <c r="Q170" s="217"/>
      <c r="R170" s="169"/>
      <c r="S170" s="225"/>
      <c r="T170" s="228" t="str">
        <f t="shared" si="110"/>
        <v/>
      </c>
      <c r="U170" s="229" t="str">
        <f t="shared" si="111"/>
        <v/>
      </c>
      <c r="Y170"/>
      <c r="Z170"/>
    </row>
    <row r="171" spans="1:26" ht="15" hidden="1" customHeight="1" x14ac:dyDescent="0.25">
      <c r="A171" s="180"/>
      <c r="B171" s="181"/>
      <c r="C171" s="171"/>
      <c r="D171" s="172"/>
      <c r="E171" s="172"/>
      <c r="F171" s="159"/>
      <c r="G171" s="160"/>
      <c r="H171" s="161"/>
      <c r="I171" s="162"/>
      <c r="J171" s="163"/>
      <c r="K171" s="163"/>
      <c r="L171" s="164"/>
      <c r="M171" s="164"/>
      <c r="N171" s="164"/>
      <c r="O171" s="166"/>
      <c r="P171" s="167"/>
      <c r="Q171" s="217"/>
      <c r="R171" s="169"/>
      <c r="S171" s="225"/>
      <c r="T171" s="228" t="str">
        <f t="shared" si="110"/>
        <v/>
      </c>
      <c r="U171" s="229" t="str">
        <f t="shared" si="111"/>
        <v/>
      </c>
      <c r="Y171"/>
      <c r="Z171"/>
    </row>
    <row r="172" spans="1:26" ht="15" hidden="1" customHeight="1" x14ac:dyDescent="0.25">
      <c r="A172" s="180"/>
      <c r="B172" s="181"/>
      <c r="C172" s="156"/>
      <c r="D172" s="157"/>
      <c r="E172" s="158"/>
      <c r="F172" s="159"/>
      <c r="G172" s="160"/>
      <c r="H172" s="161"/>
      <c r="I172" s="162"/>
      <c r="J172" s="163"/>
      <c r="K172" s="163"/>
      <c r="L172" s="164"/>
      <c r="M172" s="164"/>
      <c r="N172" s="164"/>
      <c r="O172" s="166"/>
      <c r="P172" s="167"/>
      <c r="Q172" s="217"/>
      <c r="R172" s="169"/>
      <c r="S172" s="225"/>
      <c r="T172" s="228" t="str">
        <f t="shared" si="110"/>
        <v/>
      </c>
      <c r="U172" s="229" t="str">
        <f t="shared" si="111"/>
        <v/>
      </c>
      <c r="Y172"/>
      <c r="Z172"/>
    </row>
    <row r="173" spans="1:26" ht="15" hidden="1" customHeight="1" x14ac:dyDescent="0.25">
      <c r="A173" s="180"/>
      <c r="B173" s="181"/>
      <c r="C173" s="156"/>
      <c r="D173" s="157"/>
      <c r="E173" s="158"/>
      <c r="F173" s="159"/>
      <c r="G173" s="160"/>
      <c r="H173" s="161"/>
      <c r="I173" s="162"/>
      <c r="J173" s="163"/>
      <c r="K173" s="163"/>
      <c r="L173" s="164"/>
      <c r="M173" s="164"/>
      <c r="N173" s="164"/>
      <c r="O173" s="166"/>
      <c r="P173" s="167"/>
      <c r="Q173" s="217"/>
      <c r="R173" s="169"/>
      <c r="S173" s="225"/>
      <c r="T173" s="228" t="str">
        <f t="shared" si="110"/>
        <v/>
      </c>
      <c r="U173" s="229" t="str">
        <f t="shared" si="111"/>
        <v/>
      </c>
      <c r="Y173"/>
      <c r="Z173"/>
    </row>
    <row r="174" spans="1:26" ht="15" hidden="1" customHeight="1" x14ac:dyDescent="0.25">
      <c r="A174" s="180"/>
      <c r="B174" s="181"/>
      <c r="C174" s="156"/>
      <c r="D174" s="157"/>
      <c r="E174" s="158"/>
      <c r="F174" s="159"/>
      <c r="G174" s="160"/>
      <c r="H174" s="161"/>
      <c r="I174" s="162"/>
      <c r="J174" s="163"/>
      <c r="K174" s="163"/>
      <c r="L174" s="164"/>
      <c r="M174" s="164"/>
      <c r="N174" s="164"/>
      <c r="O174" s="174"/>
      <c r="P174" s="167"/>
      <c r="Q174" s="217"/>
      <c r="R174" s="169"/>
      <c r="S174" s="225"/>
      <c r="T174" s="228" t="str">
        <f t="shared" si="110"/>
        <v/>
      </c>
      <c r="U174" s="229" t="str">
        <f t="shared" si="111"/>
        <v/>
      </c>
      <c r="Y174"/>
      <c r="Z174"/>
    </row>
    <row r="175" spans="1:26" ht="15" hidden="1" customHeight="1" x14ac:dyDescent="0.25">
      <c r="A175" s="180"/>
      <c r="B175" s="181"/>
      <c r="C175" s="156"/>
      <c r="D175" s="157"/>
      <c r="E175" s="158"/>
      <c r="F175" s="159"/>
      <c r="G175" s="160"/>
      <c r="H175" s="161"/>
      <c r="I175" s="162"/>
      <c r="J175" s="163"/>
      <c r="K175" s="163"/>
      <c r="L175" s="164"/>
      <c r="M175" s="164"/>
      <c r="N175" s="164"/>
      <c r="O175" s="166"/>
      <c r="P175" s="167"/>
      <c r="Q175" s="217"/>
      <c r="R175" s="169"/>
      <c r="S175" s="225"/>
      <c r="T175" s="228" t="str">
        <f t="shared" si="110"/>
        <v/>
      </c>
      <c r="U175" s="229" t="str">
        <f t="shared" si="111"/>
        <v/>
      </c>
      <c r="Y175"/>
      <c r="Z175"/>
    </row>
    <row r="176" spans="1:26" ht="15" hidden="1" customHeight="1" x14ac:dyDescent="0.25">
      <c r="A176" s="180"/>
      <c r="B176" s="181"/>
      <c r="C176" s="156"/>
      <c r="D176" s="157"/>
      <c r="E176" s="158"/>
      <c r="F176" s="159"/>
      <c r="G176" s="160"/>
      <c r="H176" s="161"/>
      <c r="I176" s="162"/>
      <c r="J176" s="163"/>
      <c r="K176" s="163"/>
      <c r="L176" s="164"/>
      <c r="M176" s="164"/>
      <c r="N176" s="164"/>
      <c r="O176" s="166"/>
      <c r="P176" s="167"/>
      <c r="Q176" s="217"/>
      <c r="R176" s="154"/>
      <c r="S176" s="225"/>
      <c r="T176" s="228" t="str">
        <f t="shared" si="110"/>
        <v/>
      </c>
      <c r="U176" s="229" t="str">
        <f t="shared" si="111"/>
        <v/>
      </c>
      <c r="Y176"/>
      <c r="Z176"/>
    </row>
    <row r="177" spans="1:26" ht="15" hidden="1" customHeight="1" x14ac:dyDescent="0.25">
      <c r="A177" s="180"/>
      <c r="B177" s="181"/>
      <c r="C177" s="156"/>
      <c r="D177" s="157"/>
      <c r="E177" s="158"/>
      <c r="F177" s="159"/>
      <c r="G177" s="160"/>
      <c r="H177" s="161"/>
      <c r="I177" s="162"/>
      <c r="J177" s="163"/>
      <c r="K177" s="163"/>
      <c r="L177" s="164"/>
      <c r="M177" s="164"/>
      <c r="N177" s="164"/>
      <c r="O177" s="166"/>
      <c r="P177" s="167"/>
      <c r="Q177" s="217"/>
      <c r="R177" s="169"/>
      <c r="S177" s="225"/>
      <c r="T177" s="228" t="str">
        <f t="shared" si="110"/>
        <v/>
      </c>
      <c r="U177" s="229" t="str">
        <f t="shared" si="111"/>
        <v/>
      </c>
      <c r="Y177"/>
      <c r="Z177"/>
    </row>
    <row r="178" spans="1:26" ht="15" hidden="1" customHeight="1" x14ac:dyDescent="0.25">
      <c r="A178" s="178"/>
      <c r="B178" s="179"/>
      <c r="C178" s="171"/>
      <c r="D178" s="157"/>
      <c r="E178" s="158"/>
      <c r="F178" s="159"/>
      <c r="G178" s="160"/>
      <c r="H178" s="161"/>
      <c r="I178" s="162" t="str">
        <f>IF(H178&lt;&gt;"",H178-G178,"")</f>
        <v/>
      </c>
      <c r="J178" s="163"/>
      <c r="K178" s="163"/>
      <c r="L178" s="164"/>
      <c r="M178" s="164"/>
      <c r="N178" s="164"/>
      <c r="O178" s="166"/>
      <c r="P178" s="167"/>
      <c r="Q178" s="217"/>
      <c r="R178" s="170"/>
      <c r="S178" s="225"/>
      <c r="T178" s="228" t="str">
        <f t="shared" si="110"/>
        <v/>
      </c>
      <c r="U178" s="229" t="str">
        <f t="shared" si="111"/>
        <v/>
      </c>
      <c r="Y178"/>
      <c r="Z178"/>
    </row>
    <row r="179" spans="1:26" ht="15" hidden="1" customHeight="1" x14ac:dyDescent="0.25">
      <c r="A179" s="178"/>
      <c r="B179" s="179"/>
      <c r="C179" s="156"/>
      <c r="D179" s="157"/>
      <c r="E179" s="158"/>
      <c r="F179" s="159"/>
      <c r="G179" s="160"/>
      <c r="H179" s="161"/>
      <c r="I179" s="162" t="str">
        <f t="shared" ref="I179:I190" si="112">IF(H179&lt;&gt;"",H179-G179,"")</f>
        <v/>
      </c>
      <c r="J179" s="163"/>
      <c r="K179" s="163"/>
      <c r="L179" s="164"/>
      <c r="M179" s="164"/>
      <c r="N179" s="164"/>
      <c r="O179" s="166"/>
      <c r="P179" s="167"/>
      <c r="Q179" s="217"/>
      <c r="R179" s="169"/>
      <c r="S179" s="225"/>
      <c r="T179" s="228" t="str">
        <f t="shared" ref="T179:T203" si="113">IF(OR(NOT(S179=""),NOT(I179="")),5,"")</f>
        <v/>
      </c>
      <c r="U179" s="229" t="str">
        <f t="shared" ref="U179:U191" si="114">IF(T179=5,A179&amp;" "&amp;B179,"")</f>
        <v/>
      </c>
      <c r="Y179"/>
      <c r="Z179"/>
    </row>
    <row r="180" spans="1:26" ht="15" hidden="1" customHeight="1" x14ac:dyDescent="0.25">
      <c r="A180" s="180"/>
      <c r="B180" s="181"/>
      <c r="C180" s="156"/>
      <c r="D180" s="157"/>
      <c r="E180" s="157"/>
      <c r="F180" s="159"/>
      <c r="G180" s="160"/>
      <c r="H180" s="161"/>
      <c r="I180" s="162" t="str">
        <f t="shared" si="112"/>
        <v/>
      </c>
      <c r="J180" s="163"/>
      <c r="K180" s="163"/>
      <c r="L180" s="164"/>
      <c r="M180" s="164"/>
      <c r="N180" s="165"/>
      <c r="O180" s="166"/>
      <c r="P180" s="167"/>
      <c r="Q180" s="217"/>
      <c r="R180" s="169"/>
      <c r="S180" s="225"/>
      <c r="T180" s="228" t="str">
        <f t="shared" si="113"/>
        <v/>
      </c>
      <c r="U180" s="229" t="str">
        <f t="shared" si="114"/>
        <v/>
      </c>
      <c r="Y180"/>
      <c r="Z180"/>
    </row>
    <row r="181" spans="1:26" ht="15" hidden="1" customHeight="1" x14ac:dyDescent="0.25">
      <c r="A181" s="180"/>
      <c r="B181" s="181"/>
      <c r="C181" s="156"/>
      <c r="D181" s="157"/>
      <c r="E181" s="158"/>
      <c r="F181" s="159"/>
      <c r="G181" s="160"/>
      <c r="H181" s="161"/>
      <c r="I181" s="162" t="str">
        <f t="shared" si="112"/>
        <v/>
      </c>
      <c r="J181" s="163"/>
      <c r="K181" s="163"/>
      <c r="L181" s="164"/>
      <c r="M181" s="164"/>
      <c r="N181" s="165"/>
      <c r="O181" s="166"/>
      <c r="P181" s="167"/>
      <c r="Q181" s="217"/>
      <c r="R181" s="169"/>
      <c r="S181" s="225"/>
      <c r="T181" s="228" t="str">
        <f t="shared" si="113"/>
        <v/>
      </c>
      <c r="U181" s="229" t="str">
        <f t="shared" si="114"/>
        <v/>
      </c>
      <c r="Y181"/>
      <c r="Z181"/>
    </row>
    <row r="182" spans="1:26" ht="15" hidden="1" customHeight="1" x14ac:dyDescent="0.25">
      <c r="A182" s="180"/>
      <c r="B182" s="181"/>
      <c r="C182" s="156"/>
      <c r="D182" s="172"/>
      <c r="E182" s="213"/>
      <c r="F182" s="159"/>
      <c r="G182" s="160"/>
      <c r="H182" s="161"/>
      <c r="I182" s="162" t="str">
        <f t="shared" si="112"/>
        <v/>
      </c>
      <c r="J182" s="163"/>
      <c r="K182" s="163"/>
      <c r="L182" s="164"/>
      <c r="M182" s="164"/>
      <c r="N182" s="164"/>
      <c r="O182" s="166"/>
      <c r="P182" s="167"/>
      <c r="Q182" s="217"/>
      <c r="R182" s="169"/>
      <c r="S182" s="225"/>
      <c r="T182" s="228" t="str">
        <f t="shared" si="113"/>
        <v/>
      </c>
      <c r="U182" s="229" t="str">
        <f t="shared" si="114"/>
        <v/>
      </c>
      <c r="Y182"/>
      <c r="Z182"/>
    </row>
    <row r="183" spans="1:26" ht="15" hidden="1" customHeight="1" x14ac:dyDescent="0.25">
      <c r="A183" s="180"/>
      <c r="B183" s="181"/>
      <c r="C183" s="156"/>
      <c r="D183" s="157"/>
      <c r="E183" s="158"/>
      <c r="F183" s="159"/>
      <c r="G183" s="160"/>
      <c r="H183" s="161"/>
      <c r="I183" s="162" t="str">
        <f t="shared" si="112"/>
        <v/>
      </c>
      <c r="J183" s="163"/>
      <c r="K183" s="163"/>
      <c r="L183" s="164"/>
      <c r="M183" s="164"/>
      <c r="N183" s="164"/>
      <c r="O183" s="166"/>
      <c r="P183" s="167"/>
      <c r="Q183" s="217"/>
      <c r="R183" s="169"/>
      <c r="S183" s="225"/>
      <c r="T183" s="228" t="str">
        <f t="shared" si="113"/>
        <v/>
      </c>
      <c r="U183" s="229" t="str">
        <f t="shared" si="114"/>
        <v/>
      </c>
      <c r="Y183"/>
      <c r="Z183"/>
    </row>
    <row r="184" spans="1:26" ht="15" hidden="1" customHeight="1" x14ac:dyDescent="0.25">
      <c r="A184" s="180"/>
      <c r="B184" s="181"/>
      <c r="C184" s="156"/>
      <c r="D184" s="157"/>
      <c r="E184" s="158"/>
      <c r="F184" s="159"/>
      <c r="G184" s="160"/>
      <c r="H184" s="161"/>
      <c r="I184" s="162" t="str">
        <f t="shared" si="112"/>
        <v/>
      </c>
      <c r="J184" s="163"/>
      <c r="K184" s="163"/>
      <c r="L184" s="164"/>
      <c r="M184" s="164"/>
      <c r="N184" s="164"/>
      <c r="O184" s="174"/>
      <c r="P184" s="167"/>
      <c r="Q184" s="217"/>
      <c r="R184" s="169"/>
      <c r="S184" s="225"/>
      <c r="T184" s="228" t="str">
        <f t="shared" si="113"/>
        <v/>
      </c>
      <c r="U184" s="229" t="str">
        <f t="shared" si="114"/>
        <v/>
      </c>
      <c r="Y184"/>
      <c r="Z184"/>
    </row>
    <row r="185" spans="1:26" ht="15" hidden="1" customHeight="1" x14ac:dyDescent="0.25">
      <c r="A185" s="180"/>
      <c r="B185" s="181"/>
      <c r="C185" s="156"/>
      <c r="D185" s="157"/>
      <c r="E185" s="158"/>
      <c r="F185" s="159"/>
      <c r="G185" s="160"/>
      <c r="H185" s="161"/>
      <c r="I185" s="162" t="str">
        <f t="shared" si="112"/>
        <v/>
      </c>
      <c r="J185" s="163"/>
      <c r="K185" s="163"/>
      <c r="L185" s="164"/>
      <c r="M185" s="164"/>
      <c r="N185" s="164"/>
      <c r="O185" s="166"/>
      <c r="P185" s="167"/>
      <c r="Q185" s="217"/>
      <c r="R185" s="169"/>
      <c r="S185" s="225"/>
      <c r="T185" s="228" t="str">
        <f t="shared" si="113"/>
        <v/>
      </c>
      <c r="U185" s="229" t="str">
        <f t="shared" si="114"/>
        <v/>
      </c>
      <c r="Y185"/>
      <c r="Z185"/>
    </row>
    <row r="186" spans="1:26" ht="15" hidden="1" customHeight="1" x14ac:dyDescent="0.25">
      <c r="A186" s="180"/>
      <c r="B186" s="181"/>
      <c r="C186" s="156"/>
      <c r="D186" s="157"/>
      <c r="E186" s="158"/>
      <c r="F186" s="159"/>
      <c r="G186" s="160"/>
      <c r="H186" s="161"/>
      <c r="I186" s="162" t="str">
        <f t="shared" si="112"/>
        <v/>
      </c>
      <c r="J186" s="163"/>
      <c r="K186" s="163"/>
      <c r="L186" s="164"/>
      <c r="M186" s="164"/>
      <c r="N186" s="164"/>
      <c r="O186" s="166"/>
      <c r="P186" s="167"/>
      <c r="Q186" s="217"/>
      <c r="R186" s="169"/>
      <c r="S186" s="225"/>
      <c r="T186" s="228" t="str">
        <f t="shared" si="113"/>
        <v/>
      </c>
      <c r="U186" s="229" t="str">
        <f t="shared" si="114"/>
        <v/>
      </c>
      <c r="Y186"/>
      <c r="Z186"/>
    </row>
    <row r="187" spans="1:26" ht="15" hidden="1" x14ac:dyDescent="0.25">
      <c r="A187" s="180"/>
      <c r="B187" s="181"/>
      <c r="C187" s="171"/>
      <c r="D187" s="157"/>
      <c r="E187" s="157"/>
      <c r="F187" s="159"/>
      <c r="G187" s="160"/>
      <c r="H187" s="161"/>
      <c r="I187" s="162" t="str">
        <f t="shared" si="112"/>
        <v/>
      </c>
      <c r="J187" s="163"/>
      <c r="K187" s="163"/>
      <c r="L187" s="164"/>
      <c r="M187" s="164"/>
      <c r="N187" s="164"/>
      <c r="O187" s="166"/>
      <c r="P187" s="167"/>
      <c r="Q187" s="217"/>
      <c r="R187" s="169"/>
      <c r="S187" s="225"/>
      <c r="T187" s="228" t="str">
        <f t="shared" si="113"/>
        <v/>
      </c>
      <c r="U187" s="229" t="str">
        <f t="shared" si="114"/>
        <v/>
      </c>
      <c r="Y187"/>
      <c r="Z187"/>
    </row>
    <row r="188" spans="1:26" ht="15" hidden="1" customHeight="1" x14ac:dyDescent="0.25">
      <c r="A188" s="180"/>
      <c r="B188" s="181"/>
      <c r="C188" s="156"/>
      <c r="D188" s="157"/>
      <c r="E188" s="158"/>
      <c r="F188" s="159"/>
      <c r="G188" s="160"/>
      <c r="H188" s="161"/>
      <c r="I188" s="162" t="str">
        <f t="shared" si="112"/>
        <v/>
      </c>
      <c r="J188" s="163"/>
      <c r="K188" s="163"/>
      <c r="L188" s="164"/>
      <c r="M188" s="164"/>
      <c r="N188" s="164"/>
      <c r="O188" s="166"/>
      <c r="P188" s="167"/>
      <c r="Q188" s="217"/>
      <c r="R188" s="169"/>
      <c r="S188" s="225"/>
      <c r="T188" s="228" t="str">
        <f t="shared" si="113"/>
        <v/>
      </c>
      <c r="U188" s="229" t="str">
        <f t="shared" si="114"/>
        <v/>
      </c>
      <c r="Y188"/>
      <c r="Z188"/>
    </row>
    <row r="189" spans="1:26" ht="15" hidden="1" customHeight="1" x14ac:dyDescent="0.25">
      <c r="A189" s="180"/>
      <c r="B189" s="181"/>
      <c r="C189" s="156"/>
      <c r="D189" s="157"/>
      <c r="E189" s="158"/>
      <c r="F189" s="159"/>
      <c r="G189" s="160"/>
      <c r="H189" s="161"/>
      <c r="I189" s="162" t="str">
        <f t="shared" si="112"/>
        <v/>
      </c>
      <c r="J189" s="163"/>
      <c r="K189" s="163"/>
      <c r="L189" s="164"/>
      <c r="M189" s="164"/>
      <c r="N189" s="164"/>
      <c r="O189" s="166"/>
      <c r="P189" s="167"/>
      <c r="Q189" s="217"/>
      <c r="R189" s="169"/>
      <c r="S189" s="225"/>
      <c r="T189" s="228" t="str">
        <f t="shared" si="113"/>
        <v/>
      </c>
      <c r="U189" s="229" t="str">
        <f t="shared" si="114"/>
        <v/>
      </c>
      <c r="Y189"/>
      <c r="Z189"/>
    </row>
    <row r="190" spans="1:26" ht="15" hidden="1" customHeight="1" x14ac:dyDescent="0.25">
      <c r="A190" s="180"/>
      <c r="B190" s="181"/>
      <c r="C190" s="156"/>
      <c r="D190" s="157"/>
      <c r="E190" s="158"/>
      <c r="F190" s="159"/>
      <c r="G190" s="160"/>
      <c r="H190" s="161"/>
      <c r="I190" s="162" t="str">
        <f t="shared" si="112"/>
        <v/>
      </c>
      <c r="J190" s="163"/>
      <c r="K190" s="163"/>
      <c r="L190" s="164"/>
      <c r="M190" s="164"/>
      <c r="N190" s="164"/>
      <c r="O190" s="166"/>
      <c r="P190" s="167"/>
      <c r="Q190" s="217"/>
      <c r="R190" s="169"/>
      <c r="S190" s="225"/>
      <c r="T190" s="228" t="str">
        <f t="shared" si="113"/>
        <v/>
      </c>
      <c r="U190" s="229" t="str">
        <f t="shared" si="114"/>
        <v/>
      </c>
      <c r="Y190"/>
      <c r="Z190"/>
    </row>
    <row r="191" spans="1:26" ht="15" x14ac:dyDescent="0.25">
      <c r="A191" s="180"/>
      <c r="B191" s="181"/>
      <c r="C191" s="156"/>
      <c r="D191" s="172"/>
      <c r="E191" s="158"/>
      <c r="F191" s="159"/>
      <c r="G191" s="160"/>
      <c r="H191" s="161"/>
      <c r="I191" s="162"/>
      <c r="J191" s="163"/>
      <c r="K191" s="163"/>
      <c r="L191" s="165"/>
      <c r="M191" s="164"/>
      <c r="N191" s="165"/>
      <c r="O191" s="166"/>
      <c r="P191" s="167"/>
      <c r="Q191" s="208"/>
      <c r="R191" s="169"/>
      <c r="S191" s="225"/>
      <c r="T191" s="228" t="str">
        <f t="shared" si="113"/>
        <v/>
      </c>
      <c r="U191" s="229" t="str">
        <f t="shared" si="114"/>
        <v/>
      </c>
    </row>
    <row r="192" spans="1:26" ht="15" x14ac:dyDescent="0.25">
      <c r="A192" s="180"/>
      <c r="B192" s="181"/>
      <c r="C192" s="156"/>
      <c r="D192" s="157"/>
      <c r="E192" s="158"/>
      <c r="F192" s="159"/>
      <c r="G192" s="160"/>
      <c r="H192" s="161"/>
      <c r="I192" s="162"/>
      <c r="J192" s="163"/>
      <c r="K192" s="163"/>
      <c r="L192" s="165"/>
      <c r="M192" s="164"/>
      <c r="N192" s="165"/>
      <c r="O192" s="166"/>
      <c r="P192" s="167"/>
      <c r="Q192" s="208"/>
      <c r="R192" s="169"/>
      <c r="S192" s="225"/>
      <c r="T192" s="228" t="str">
        <f t="shared" si="113"/>
        <v/>
      </c>
      <c r="U192" s="138"/>
    </row>
    <row r="193" spans="1:21" ht="15" x14ac:dyDescent="0.25">
      <c r="A193" s="180"/>
      <c r="B193" s="181"/>
      <c r="C193" s="156"/>
      <c r="D193" s="157"/>
      <c r="E193" s="158"/>
      <c r="F193" s="159"/>
      <c r="G193" s="160"/>
      <c r="H193" s="161"/>
      <c r="I193" s="162"/>
      <c r="J193" s="163"/>
      <c r="K193" s="163"/>
      <c r="L193" s="165"/>
      <c r="M193" s="164"/>
      <c r="N193" s="165"/>
      <c r="O193" s="166"/>
      <c r="P193" s="167"/>
      <c r="Q193" s="208"/>
      <c r="R193" s="169"/>
      <c r="S193" s="225"/>
      <c r="T193" s="228" t="str">
        <f t="shared" si="113"/>
        <v/>
      </c>
      <c r="U193" s="138"/>
    </row>
    <row r="194" spans="1:21" ht="15" x14ac:dyDescent="0.25">
      <c r="A194" s="180"/>
      <c r="B194" s="181"/>
      <c r="C194" s="156"/>
      <c r="D194" s="157"/>
      <c r="E194" s="158"/>
      <c r="F194" s="159"/>
      <c r="G194" s="160"/>
      <c r="H194" s="161"/>
      <c r="I194" s="162"/>
      <c r="J194" s="163"/>
      <c r="K194" s="163"/>
      <c r="L194" s="164"/>
      <c r="M194" s="164"/>
      <c r="N194" s="164"/>
      <c r="O194" s="166"/>
      <c r="P194" s="167"/>
      <c r="Q194" s="208"/>
      <c r="R194" s="169"/>
      <c r="S194" s="225"/>
      <c r="T194" s="228" t="str">
        <f t="shared" si="113"/>
        <v/>
      </c>
      <c r="U194" s="138"/>
    </row>
    <row r="195" spans="1:21" ht="15" x14ac:dyDescent="0.25">
      <c r="A195" s="180"/>
      <c r="B195" s="181"/>
      <c r="C195" s="156"/>
      <c r="D195" s="157"/>
      <c r="E195" s="158"/>
      <c r="F195" s="159"/>
      <c r="G195" s="160"/>
      <c r="H195" s="161"/>
      <c r="I195" s="162"/>
      <c r="J195" s="163"/>
      <c r="K195" s="163"/>
      <c r="L195" s="164"/>
      <c r="M195" s="164"/>
      <c r="N195" s="164"/>
      <c r="O195" s="166"/>
      <c r="P195" s="167"/>
      <c r="Q195" s="208"/>
      <c r="R195" s="169"/>
      <c r="S195" s="225"/>
      <c r="T195" s="228" t="str">
        <f t="shared" si="113"/>
        <v/>
      </c>
      <c r="U195" s="138"/>
    </row>
    <row r="196" spans="1:21" ht="15" x14ac:dyDescent="0.25">
      <c r="A196" s="180"/>
      <c r="B196" s="181"/>
      <c r="C196" s="156"/>
      <c r="D196" s="157"/>
      <c r="E196" s="158"/>
      <c r="F196" s="159"/>
      <c r="G196" s="160"/>
      <c r="H196" s="161"/>
      <c r="I196" s="162"/>
      <c r="J196" s="163"/>
      <c r="K196" s="163"/>
      <c r="L196" s="164"/>
      <c r="M196" s="164"/>
      <c r="N196" s="164"/>
      <c r="O196" s="166"/>
      <c r="P196" s="167"/>
      <c r="Q196" s="208"/>
      <c r="R196" s="169"/>
      <c r="S196" s="225"/>
      <c r="T196" s="228" t="str">
        <f t="shared" si="113"/>
        <v/>
      </c>
      <c r="U196" s="138"/>
    </row>
    <row r="197" spans="1:21" ht="15" x14ac:dyDescent="0.25">
      <c r="A197" s="180"/>
      <c r="B197" s="181"/>
      <c r="C197" s="156"/>
      <c r="D197" s="172"/>
      <c r="E197" s="158"/>
      <c r="F197" s="159"/>
      <c r="G197" s="160"/>
      <c r="H197" s="161"/>
      <c r="I197" s="162"/>
      <c r="J197" s="163"/>
      <c r="K197" s="163"/>
      <c r="L197" s="164"/>
      <c r="M197" s="164"/>
      <c r="N197" s="164"/>
      <c r="O197" s="166"/>
      <c r="P197" s="167"/>
      <c r="Q197" s="208"/>
      <c r="R197" s="169"/>
      <c r="S197" s="225"/>
      <c r="T197" s="228" t="str">
        <f t="shared" si="113"/>
        <v/>
      </c>
      <c r="U197" s="138"/>
    </row>
    <row r="198" spans="1:21" ht="15" x14ac:dyDescent="0.25">
      <c r="A198" s="180"/>
      <c r="B198" s="181"/>
      <c r="C198" s="156"/>
      <c r="D198" s="157"/>
      <c r="E198" s="158"/>
      <c r="F198" s="159"/>
      <c r="G198" s="160"/>
      <c r="H198" s="161"/>
      <c r="I198" s="162"/>
      <c r="J198" s="163"/>
      <c r="K198" s="163"/>
      <c r="L198" s="164"/>
      <c r="M198" s="164"/>
      <c r="N198" s="164"/>
      <c r="O198" s="166"/>
      <c r="P198" s="167"/>
      <c r="Q198" s="208"/>
      <c r="R198" s="169"/>
      <c r="S198" s="225"/>
      <c r="T198" s="228" t="str">
        <f t="shared" si="113"/>
        <v/>
      </c>
      <c r="U198" s="138"/>
    </row>
    <row r="199" spans="1:21" ht="15" x14ac:dyDescent="0.25">
      <c r="A199" s="180"/>
      <c r="B199" s="181"/>
      <c r="C199" s="156"/>
      <c r="D199" s="157"/>
      <c r="E199" s="158"/>
      <c r="F199" s="159"/>
      <c r="G199" s="160"/>
      <c r="H199" s="161"/>
      <c r="I199" s="162"/>
      <c r="J199" s="163"/>
      <c r="K199" s="163"/>
      <c r="L199" s="164"/>
      <c r="M199" s="164"/>
      <c r="N199" s="164"/>
      <c r="O199" s="166"/>
      <c r="P199" s="167"/>
      <c r="Q199" s="208"/>
      <c r="R199" s="169"/>
      <c r="S199" s="225"/>
      <c r="T199" s="228" t="str">
        <f t="shared" si="113"/>
        <v/>
      </c>
      <c r="U199" s="138"/>
    </row>
    <row r="200" spans="1:21" ht="15" x14ac:dyDescent="0.25">
      <c r="A200" s="180"/>
      <c r="B200" s="181"/>
      <c r="C200" s="156"/>
      <c r="D200" s="157"/>
      <c r="E200" s="158"/>
      <c r="F200" s="159"/>
      <c r="G200" s="160"/>
      <c r="H200" s="161"/>
      <c r="I200" s="162"/>
      <c r="J200" s="163"/>
      <c r="K200" s="163"/>
      <c r="L200" s="164"/>
      <c r="M200" s="164"/>
      <c r="N200" s="164"/>
      <c r="O200" s="166"/>
      <c r="P200" s="167"/>
      <c r="Q200" s="208"/>
      <c r="R200" s="169"/>
      <c r="S200" s="225"/>
      <c r="T200" s="228" t="str">
        <f t="shared" si="113"/>
        <v/>
      </c>
      <c r="U200" s="138"/>
    </row>
    <row r="201" spans="1:21" ht="15" x14ac:dyDescent="0.25">
      <c r="A201" s="180"/>
      <c r="B201" s="181"/>
      <c r="C201" s="156"/>
      <c r="D201" s="157"/>
      <c r="E201" s="158"/>
      <c r="F201" s="159"/>
      <c r="G201" s="160"/>
      <c r="H201" s="161"/>
      <c r="I201" s="162"/>
      <c r="J201" s="163"/>
      <c r="K201" s="163"/>
      <c r="L201" s="164"/>
      <c r="M201" s="164"/>
      <c r="N201" s="165"/>
      <c r="O201" s="166"/>
      <c r="P201" s="167"/>
      <c r="Q201" s="208"/>
      <c r="R201" s="169"/>
      <c r="S201" s="225"/>
      <c r="T201" s="228" t="str">
        <f t="shared" si="113"/>
        <v/>
      </c>
      <c r="U201" s="138"/>
    </row>
    <row r="202" spans="1:21" ht="15" x14ac:dyDescent="0.25">
      <c r="A202" s="180"/>
      <c r="B202" s="181"/>
      <c r="C202" s="156"/>
      <c r="D202" s="157"/>
      <c r="E202" s="158"/>
      <c r="F202" s="159"/>
      <c r="G202" s="160"/>
      <c r="H202" s="161"/>
      <c r="I202" s="162"/>
      <c r="J202" s="163"/>
      <c r="K202" s="163"/>
      <c r="L202" s="164"/>
      <c r="M202" s="164"/>
      <c r="N202" s="164"/>
      <c r="O202" s="166"/>
      <c r="P202" s="167"/>
      <c r="Q202" s="208"/>
      <c r="R202" s="169"/>
      <c r="S202" s="225"/>
      <c r="T202" s="228" t="str">
        <f t="shared" si="113"/>
        <v/>
      </c>
      <c r="U202" s="138"/>
    </row>
    <row r="203" spans="1:21" ht="15" x14ac:dyDescent="0.25">
      <c r="A203" s="180"/>
      <c r="B203" s="181"/>
      <c r="C203" s="156"/>
      <c r="D203" s="157"/>
      <c r="E203" s="158"/>
      <c r="F203" s="159"/>
      <c r="G203" s="160"/>
      <c r="H203" s="161"/>
      <c r="I203" s="162"/>
      <c r="J203" s="163"/>
      <c r="K203" s="163"/>
      <c r="L203" s="164"/>
      <c r="M203" s="164"/>
      <c r="N203" s="164"/>
      <c r="O203" s="166"/>
      <c r="P203" s="167"/>
      <c r="Q203" s="208"/>
      <c r="R203" s="169"/>
      <c r="S203" s="225"/>
      <c r="T203" s="228" t="str">
        <f t="shared" si="113"/>
        <v/>
      </c>
      <c r="U203" s="138"/>
    </row>
  </sheetData>
  <autoFilter ref="A4:U190">
    <filterColumn colId="2">
      <customFilters and="1">
        <customFilter operator="notEqual" val=" "/>
      </customFilters>
    </filterColumn>
  </autoFilter>
  <mergeCells count="2">
    <mergeCell ref="F2:O2"/>
    <mergeCell ref="L3:O3"/>
  </mergeCells>
  <conditionalFormatting sqref="J5:K203">
    <cfRule type="expression" dxfId="453" priority="5" stopIfTrue="1">
      <formula>J5=0</formula>
    </cfRule>
    <cfRule type="expression" dxfId="452" priority="6" stopIfTrue="1">
      <formula>J5&lt;0</formula>
    </cfRule>
    <cfRule type="expression" dxfId="451" priority="7" stopIfTrue="1">
      <formula>J5&gt;0</formula>
    </cfRule>
  </conditionalFormatting>
  <conditionalFormatting sqref="P178:P203 P98:P112 P5:P95 P114:P172">
    <cfRule type="expression" dxfId="450" priority="4" stopIfTrue="1">
      <formula>K5&lt;0</formula>
    </cfRule>
  </conditionalFormatting>
  <conditionalFormatting sqref="P96:P97">
    <cfRule type="expression" dxfId="449" priority="3" stopIfTrue="1">
      <formula>K96&lt;0</formula>
    </cfRule>
  </conditionalFormatting>
  <conditionalFormatting sqref="P113">
    <cfRule type="expression" dxfId="448" priority="2" stopIfTrue="1">
      <formula>K113&lt;0</formula>
    </cfRule>
  </conditionalFormatting>
  <conditionalFormatting sqref="P173:P177">
    <cfRule type="expression" dxfId="447" priority="1" stopIfTrue="1">
      <formula>K173&lt;0</formula>
    </cfRule>
  </conditionalFormatting>
  <pageMargins left="0.70866141732283472" right="0.70866141732283472" top="0.74803149606299213" bottom="0.74803149606299213" header="0.31496062992125984" footer="0.31496062992125984"/>
  <pageSetup paperSize="9" fitToHeight="7" orientation="portrait" horizontalDpi="4294967293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 filterMode="1">
    <pageSetUpPr fitToPage="1"/>
  </sheetPr>
  <dimension ref="A1:AA188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8" sqref="I8"/>
    </sheetView>
  </sheetViews>
  <sheetFormatPr defaultRowHeight="12.75" x14ac:dyDescent="0.2"/>
  <cols>
    <col min="1" max="1" width="11.28515625" customWidth="1"/>
    <col min="2" max="2" width="18.28515625" customWidth="1"/>
    <col min="3" max="3" width="7.85546875" customWidth="1"/>
    <col min="4" max="7" width="9.140625" customWidth="1"/>
    <col min="8" max="8" width="9.42578125" customWidth="1"/>
    <col min="10" max="11" width="9.140625" customWidth="1"/>
    <col min="17" max="17" width="17.85546875" style="210" customWidth="1"/>
    <col min="24" max="24" width="14.7109375" customWidth="1"/>
    <col min="25" max="25" width="10.7109375" style="5" customWidth="1"/>
    <col min="26" max="26" width="9.7109375" style="5" customWidth="1"/>
    <col min="27" max="27" width="21" customWidth="1"/>
  </cols>
  <sheetData>
    <row r="1" spans="1:27" ht="15.75" thickBot="1" x14ac:dyDescent="0.3">
      <c r="A1" s="143"/>
      <c r="B1" s="143"/>
      <c r="C1" s="211"/>
      <c r="E1" s="3"/>
      <c r="G1" s="183"/>
      <c r="I1" s="119"/>
      <c r="P1" s="71"/>
      <c r="Q1" s="203"/>
      <c r="R1" s="132"/>
      <c r="S1" s="132"/>
      <c r="T1" s="226"/>
    </row>
    <row r="2" spans="1:27" ht="15.75" thickBot="1" x14ac:dyDescent="0.3">
      <c r="A2" s="139" t="s">
        <v>0</v>
      </c>
      <c r="B2" s="146">
        <v>2.2916666666666669E-2</v>
      </c>
      <c r="C2" s="3"/>
      <c r="E2" s="3"/>
      <c r="F2" s="537" t="s">
        <v>436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  <c r="R2" s="132"/>
      <c r="S2" s="132"/>
      <c r="T2" s="226"/>
    </row>
    <row r="3" spans="1:27" ht="15" x14ac:dyDescent="0.25">
      <c r="A3" s="147" t="str">
        <f>F2</f>
        <v>2013 - May - Summer - Nickey Line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  <c r="R3" s="132"/>
      <c r="S3" s="132"/>
      <c r="T3" s="226"/>
    </row>
    <row r="4" spans="1:27" ht="45.75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48"/>
      <c r="R4" s="133" t="s">
        <v>280</v>
      </c>
      <c r="S4" s="224" t="s">
        <v>367</v>
      </c>
      <c r="T4" s="227" t="s">
        <v>369</v>
      </c>
      <c r="U4" s="230" t="s">
        <v>371</v>
      </c>
      <c r="Y4" s="250" t="s">
        <v>435</v>
      </c>
      <c r="Z4" s="251" t="s">
        <v>434</v>
      </c>
      <c r="AA4" s="252" t="s">
        <v>371</v>
      </c>
    </row>
    <row r="5" spans="1:27" ht="15" customHeight="1" x14ac:dyDescent="0.25">
      <c r="A5" s="189" t="s">
        <v>90</v>
      </c>
      <c r="B5" s="190" t="s">
        <v>420</v>
      </c>
      <c r="C5" s="184" t="s">
        <v>30</v>
      </c>
      <c r="D5" s="186"/>
      <c r="E5" s="186"/>
      <c r="F5" s="159">
        <v>1.7361111111111112E-2</v>
      </c>
      <c r="G5" s="194">
        <v>5.5555555555555558E-3</v>
      </c>
      <c r="H5" s="188">
        <v>2.0914351851851851E-2</v>
      </c>
      <c r="I5" s="162">
        <f t="shared" ref="I5:I36" si="0">IF(H5&lt;&gt;"",H5-G5,"")</f>
        <v>1.5358796296296294E-2</v>
      </c>
      <c r="J5" s="163"/>
      <c r="K5" s="163"/>
      <c r="L5" s="164">
        <v>1</v>
      </c>
      <c r="M5" s="164"/>
      <c r="N5" s="164"/>
      <c r="O5" s="166"/>
      <c r="P5" s="167">
        <f t="shared" ref="P5:P49" si="1">IF(H5&lt;&gt;"",MIN(D5,I5),D5)</f>
        <v>1.5358796296296294E-2</v>
      </c>
      <c r="Q5" s="205" t="s">
        <v>433</v>
      </c>
      <c r="R5" s="155"/>
      <c r="S5" s="225"/>
      <c r="T5" s="228">
        <f t="shared" ref="T5:T36" si="2">IF(OR(NOT(S5=""),NOT(I5="")),5,"")</f>
        <v>5</v>
      </c>
      <c r="U5" s="229" t="str">
        <f t="shared" ref="U5:U36" si="3">IF(T5=5,A5&amp;" "&amp;B5,"")</f>
        <v>Richard Morton</v>
      </c>
      <c r="Y5" s="249">
        <f>+I5</f>
        <v>1.5358796296296294E-2</v>
      </c>
      <c r="Z5" s="132">
        <f t="shared" ref="Z5:Z28" si="4">+L5</f>
        <v>1</v>
      </c>
      <c r="AA5" t="str">
        <f t="shared" ref="AA5:AA28" si="5">A5&amp;" "&amp;B5</f>
        <v>Richard Morton</v>
      </c>
    </row>
    <row r="6" spans="1:27" ht="15" customHeight="1" x14ac:dyDescent="0.25">
      <c r="A6" s="189" t="s">
        <v>368</v>
      </c>
      <c r="B6" s="190" t="s">
        <v>271</v>
      </c>
      <c r="C6" s="202" t="s">
        <v>14</v>
      </c>
      <c r="D6" s="186">
        <v>1.7800925925925925E-2</v>
      </c>
      <c r="E6" s="186">
        <v>1.8379629629629628E-2</v>
      </c>
      <c r="F6" s="159">
        <v>1.802083333333333E-2</v>
      </c>
      <c r="G6" s="194">
        <v>2.8356481481481479E-3</v>
      </c>
      <c r="H6" s="188">
        <v>2.1250000000000002E-2</v>
      </c>
      <c r="I6" s="162">
        <f t="shared" si="0"/>
        <v>1.8414351851851855E-2</v>
      </c>
      <c r="J6" s="163">
        <f>IF(H6&lt;&gt;"",I6-F6,"")</f>
        <v>3.9351851851852568E-4</v>
      </c>
      <c r="K6" s="163">
        <f>IF(H6&lt;&gt;"",I6-D6,"")</f>
        <v>6.1342592592593045E-4</v>
      </c>
      <c r="L6" s="164">
        <v>2</v>
      </c>
      <c r="M6" s="164"/>
      <c r="N6" s="164"/>
      <c r="O6" s="166"/>
      <c r="P6" s="167">
        <f t="shared" si="1"/>
        <v>1.7800925925925925E-2</v>
      </c>
      <c r="Q6" s="216"/>
      <c r="R6" s="154">
        <v>39903</v>
      </c>
      <c r="S6" s="225"/>
      <c r="T6" s="228">
        <f t="shared" si="2"/>
        <v>5</v>
      </c>
      <c r="U6" s="229" t="str">
        <f t="shared" si="3"/>
        <v>Johjo Wood</v>
      </c>
      <c r="Y6" s="249">
        <f t="shared" ref="Y6:Y28" si="6">+I6</f>
        <v>1.8414351851851855E-2</v>
      </c>
      <c r="Z6" s="132">
        <f t="shared" si="4"/>
        <v>2</v>
      </c>
      <c r="AA6" t="str">
        <f t="shared" si="5"/>
        <v>Johjo Wood</v>
      </c>
    </row>
    <row r="7" spans="1:27" ht="15" customHeight="1" x14ac:dyDescent="0.25">
      <c r="A7" s="189" t="s">
        <v>422</v>
      </c>
      <c r="B7" s="190" t="s">
        <v>423</v>
      </c>
      <c r="C7" s="184" t="s">
        <v>30</v>
      </c>
      <c r="D7" s="186"/>
      <c r="E7" s="186"/>
      <c r="F7" s="212">
        <v>1.5983796296296295E-2</v>
      </c>
      <c r="G7" s="194">
        <v>6.9328703703703696E-3</v>
      </c>
      <c r="H7" s="188">
        <v>2.1435185185185186E-2</v>
      </c>
      <c r="I7" s="162">
        <f t="shared" si="0"/>
        <v>1.4502314814814815E-2</v>
      </c>
      <c r="J7" s="163"/>
      <c r="K7" s="163"/>
      <c r="L7" s="164">
        <v>3</v>
      </c>
      <c r="M7" s="164"/>
      <c r="N7" s="164"/>
      <c r="O7" s="166"/>
      <c r="P7" s="167">
        <f t="shared" si="1"/>
        <v>1.4502314814814815E-2</v>
      </c>
      <c r="Q7" s="206" t="s">
        <v>432</v>
      </c>
      <c r="R7" s="154"/>
      <c r="S7" s="225"/>
      <c r="T7" s="228">
        <f t="shared" si="2"/>
        <v>5</v>
      </c>
      <c r="U7" s="229" t="str">
        <f t="shared" si="3"/>
        <v>Patrick McGuinness</v>
      </c>
      <c r="Y7" s="249">
        <f t="shared" si="6"/>
        <v>1.4502314814814815E-2</v>
      </c>
      <c r="Z7" s="132">
        <f t="shared" si="4"/>
        <v>3</v>
      </c>
      <c r="AA7" t="str">
        <f t="shared" si="5"/>
        <v>Patrick McGuinness</v>
      </c>
    </row>
    <row r="8" spans="1:27" ht="15" customHeight="1" x14ac:dyDescent="0.25">
      <c r="A8" s="189" t="s">
        <v>358</v>
      </c>
      <c r="B8" s="190" t="s">
        <v>359</v>
      </c>
      <c r="C8" s="184" t="s">
        <v>14</v>
      </c>
      <c r="D8" s="186">
        <v>2.2858796296296294E-2</v>
      </c>
      <c r="E8" s="186">
        <v>2.2858796296296294E-2</v>
      </c>
      <c r="F8" s="159">
        <f>IF(E8&lt;&gt;"",(E8+D8)/2,D8)</f>
        <v>2.2858796296296294E-2</v>
      </c>
      <c r="G8" s="160">
        <f>$B$2-F8</f>
        <v>5.7870370370374791E-5</v>
      </c>
      <c r="H8" s="188">
        <v>2.1562499999999998E-2</v>
      </c>
      <c r="I8" s="162">
        <f t="shared" si="0"/>
        <v>2.1504629629629624E-2</v>
      </c>
      <c r="J8" s="163">
        <f>IF(H8&lt;&gt;"",I8-F8,"")</f>
        <v>-1.3541666666666702E-3</v>
      </c>
      <c r="K8" s="163">
        <f>IF(H8&lt;&gt;"",I8-D8,"")</f>
        <v>-1.3541666666666702E-3</v>
      </c>
      <c r="L8" s="164">
        <v>4</v>
      </c>
      <c r="M8" s="164">
        <v>2</v>
      </c>
      <c r="N8" s="164"/>
      <c r="O8" s="166"/>
      <c r="P8" s="167">
        <f t="shared" si="1"/>
        <v>2.1504629629629624E-2</v>
      </c>
      <c r="Q8" s="206" t="s">
        <v>428</v>
      </c>
      <c r="R8" s="154">
        <v>39844</v>
      </c>
      <c r="S8" s="225"/>
      <c r="T8" s="228">
        <f t="shared" si="2"/>
        <v>5</v>
      </c>
      <c r="U8" s="229" t="str">
        <f t="shared" si="3"/>
        <v>Christine Esson</v>
      </c>
      <c r="Y8" s="249">
        <f t="shared" si="6"/>
        <v>2.1504629629629624E-2</v>
      </c>
      <c r="Z8" s="132">
        <f t="shared" si="4"/>
        <v>4</v>
      </c>
      <c r="AA8" t="str">
        <f t="shared" si="5"/>
        <v>Christine Esson</v>
      </c>
    </row>
    <row r="9" spans="1:27" ht="15" customHeight="1" x14ac:dyDescent="0.25">
      <c r="A9" s="180" t="s">
        <v>416</v>
      </c>
      <c r="B9" s="181" t="s">
        <v>417</v>
      </c>
      <c r="C9" s="156" t="s">
        <v>30</v>
      </c>
      <c r="D9" s="158"/>
      <c r="E9" s="158"/>
      <c r="F9" s="212">
        <v>1.9537037037037037E-2</v>
      </c>
      <c r="G9" s="247">
        <v>2.8009259259259259E-3</v>
      </c>
      <c r="H9" s="161">
        <v>2.1608796296296296E-2</v>
      </c>
      <c r="I9" s="162">
        <f t="shared" si="0"/>
        <v>1.8807870370370371E-2</v>
      </c>
      <c r="J9" s="163"/>
      <c r="K9" s="163"/>
      <c r="L9" s="164">
        <v>5</v>
      </c>
      <c r="M9" s="164"/>
      <c r="N9" s="164"/>
      <c r="O9" s="166"/>
      <c r="P9" s="167">
        <f t="shared" si="1"/>
        <v>1.8807870370370371E-2</v>
      </c>
      <c r="Q9" s="206" t="s">
        <v>432</v>
      </c>
      <c r="R9" s="154"/>
      <c r="S9" s="225"/>
      <c r="T9" s="228">
        <f t="shared" si="2"/>
        <v>5</v>
      </c>
      <c r="U9" s="229" t="str">
        <f t="shared" si="3"/>
        <v>Derek Lambert</v>
      </c>
      <c r="Y9" s="249">
        <f t="shared" si="6"/>
        <v>1.8807870370370371E-2</v>
      </c>
      <c r="Z9" s="132">
        <f t="shared" si="4"/>
        <v>5</v>
      </c>
      <c r="AA9" t="str">
        <f t="shared" si="5"/>
        <v>Derek Lambert</v>
      </c>
    </row>
    <row r="10" spans="1:27" ht="15" customHeight="1" x14ac:dyDescent="0.25">
      <c r="A10" s="180" t="s">
        <v>36</v>
      </c>
      <c r="B10" s="181" t="s">
        <v>81</v>
      </c>
      <c r="C10" s="156" t="s">
        <v>14</v>
      </c>
      <c r="D10" s="158">
        <v>2.0787037037037034E-2</v>
      </c>
      <c r="E10" s="158">
        <v>2.0787037037037034E-2</v>
      </c>
      <c r="F10" s="159">
        <f>IF(E10&lt;&gt;"",(E10+D10)/2,D10)</f>
        <v>2.0787037037037034E-2</v>
      </c>
      <c r="G10" s="160">
        <f>$B$2-F10</f>
        <v>2.1296296296296341E-3</v>
      </c>
      <c r="H10" s="161">
        <v>2.1840277777777778E-2</v>
      </c>
      <c r="I10" s="162">
        <f t="shared" si="0"/>
        <v>1.9710648148148144E-2</v>
      </c>
      <c r="J10" s="163">
        <f>IF(H10&lt;&gt;"",I10-F10,"")</f>
        <v>-1.0763888888888906E-3</v>
      </c>
      <c r="K10" s="163">
        <f>IF(H10&lt;&gt;"",I10-D10,"")</f>
        <v>-1.0763888888888906E-3</v>
      </c>
      <c r="L10" s="164">
        <v>6</v>
      </c>
      <c r="M10" s="164">
        <v>3</v>
      </c>
      <c r="N10" s="164"/>
      <c r="O10" s="166"/>
      <c r="P10" s="167">
        <f t="shared" si="1"/>
        <v>1.9710648148148144E-2</v>
      </c>
      <c r="Q10" s="206" t="s">
        <v>429</v>
      </c>
      <c r="R10" s="154">
        <v>39903</v>
      </c>
      <c r="S10" s="225"/>
      <c r="T10" s="228">
        <f t="shared" si="2"/>
        <v>5</v>
      </c>
      <c r="U10" s="229" t="str">
        <f t="shared" si="3"/>
        <v>Joanne Curtis</v>
      </c>
      <c r="Y10" s="249">
        <f t="shared" si="6"/>
        <v>1.9710648148148144E-2</v>
      </c>
      <c r="Z10" s="132">
        <f t="shared" si="4"/>
        <v>6</v>
      </c>
      <c r="AA10" t="str">
        <f t="shared" si="5"/>
        <v>Joanne Curtis</v>
      </c>
    </row>
    <row r="11" spans="1:27" ht="15" customHeight="1" x14ac:dyDescent="0.25">
      <c r="A11" s="180" t="s">
        <v>44</v>
      </c>
      <c r="B11" s="181" t="s">
        <v>25</v>
      </c>
      <c r="C11" s="156" t="s">
        <v>14</v>
      </c>
      <c r="D11" s="158">
        <v>1.894675925925926E-2</v>
      </c>
      <c r="E11" s="158">
        <v>2.012152777777778E-2</v>
      </c>
      <c r="F11" s="159">
        <f>IF(E11&lt;&gt;"",(E11+D11)/2,D11)</f>
        <v>1.953414351851852E-2</v>
      </c>
      <c r="G11" s="160">
        <f>$B$2-F11</f>
        <v>3.3825231481481484E-3</v>
      </c>
      <c r="H11" s="161">
        <v>2.225694444444444E-2</v>
      </c>
      <c r="I11" s="162">
        <f t="shared" si="0"/>
        <v>1.8874421296296292E-2</v>
      </c>
      <c r="J11" s="163">
        <f>IF(H11&lt;&gt;"",I11-F11,"")</f>
        <v>-6.5972222222222821E-4</v>
      </c>
      <c r="K11" s="163">
        <f>IF(H11&lt;&gt;"",I11-D11,"")</f>
        <v>-7.2337962962968488E-5</v>
      </c>
      <c r="L11" s="164">
        <v>7</v>
      </c>
      <c r="M11" s="164">
        <v>4</v>
      </c>
      <c r="N11" s="164"/>
      <c r="O11" s="166"/>
      <c r="P11" s="167">
        <f t="shared" si="1"/>
        <v>1.8874421296296292E-2</v>
      </c>
      <c r="Q11" s="206" t="s">
        <v>430</v>
      </c>
      <c r="R11" s="154">
        <v>39903</v>
      </c>
      <c r="S11" s="225"/>
      <c r="T11" s="228">
        <f t="shared" si="2"/>
        <v>5</v>
      </c>
      <c r="U11" s="229" t="str">
        <f t="shared" si="3"/>
        <v>Collette Pidgeon</v>
      </c>
      <c r="Y11" s="249">
        <f t="shared" si="6"/>
        <v>1.8874421296296292E-2</v>
      </c>
      <c r="Z11" s="132">
        <f t="shared" si="4"/>
        <v>7</v>
      </c>
      <c r="AA11" t="str">
        <f t="shared" si="5"/>
        <v>Collette Pidgeon</v>
      </c>
    </row>
    <row r="12" spans="1:27" ht="15" customHeight="1" x14ac:dyDescent="0.25">
      <c r="A12" s="180" t="s">
        <v>155</v>
      </c>
      <c r="B12" s="181" t="s">
        <v>424</v>
      </c>
      <c r="C12" s="156" t="s">
        <v>30</v>
      </c>
      <c r="D12" s="213"/>
      <c r="E12" s="213"/>
      <c r="F12" s="212">
        <v>1.5150462962962963E-2</v>
      </c>
      <c r="G12" s="247">
        <v>7.7662037037037057E-3</v>
      </c>
      <c r="H12" s="161">
        <v>2.2326388888888885E-2</v>
      </c>
      <c r="I12" s="162">
        <f t="shared" si="0"/>
        <v>1.4560185185185179E-2</v>
      </c>
      <c r="J12" s="163"/>
      <c r="K12" s="163"/>
      <c r="L12" s="164">
        <v>8</v>
      </c>
      <c r="M12" s="164"/>
      <c r="N12" s="164"/>
      <c r="O12" s="166"/>
      <c r="P12" s="167">
        <f t="shared" si="1"/>
        <v>1.4560185185185179E-2</v>
      </c>
      <c r="Q12" s="206" t="s">
        <v>432</v>
      </c>
      <c r="R12" s="154"/>
      <c r="S12" s="225"/>
      <c r="T12" s="228">
        <f t="shared" si="2"/>
        <v>5</v>
      </c>
      <c r="U12" s="229" t="str">
        <f t="shared" si="3"/>
        <v>John Budge</v>
      </c>
      <c r="Y12" s="249">
        <f t="shared" si="6"/>
        <v>1.4560185185185179E-2</v>
      </c>
      <c r="Z12" s="132">
        <f t="shared" si="4"/>
        <v>8</v>
      </c>
      <c r="AA12" t="str">
        <f t="shared" si="5"/>
        <v>John Budge</v>
      </c>
    </row>
    <row r="13" spans="1:27" ht="15" customHeight="1" x14ac:dyDescent="0.25">
      <c r="A13" s="180" t="s">
        <v>155</v>
      </c>
      <c r="B13" s="181" t="s">
        <v>425</v>
      </c>
      <c r="C13" s="156" t="s">
        <v>30</v>
      </c>
      <c r="D13" s="158"/>
      <c r="E13" s="158"/>
      <c r="F13" s="212">
        <v>1.5266203703703705E-2</v>
      </c>
      <c r="G13" s="194">
        <v>7.6620370370370366E-3</v>
      </c>
      <c r="H13" s="161">
        <v>2.2638888888888889E-2</v>
      </c>
      <c r="I13" s="162">
        <f t="shared" si="0"/>
        <v>1.4976851851851852E-2</v>
      </c>
      <c r="J13" s="163"/>
      <c r="K13" s="163"/>
      <c r="L13" s="164">
        <v>9</v>
      </c>
      <c r="M13" s="164"/>
      <c r="N13" s="164"/>
      <c r="O13" s="166"/>
      <c r="P13" s="167">
        <f t="shared" si="1"/>
        <v>1.4976851851851852E-2</v>
      </c>
      <c r="Q13" s="206" t="s">
        <v>432</v>
      </c>
      <c r="R13" s="154"/>
      <c r="S13" s="225"/>
      <c r="T13" s="228">
        <f t="shared" si="2"/>
        <v>5</v>
      </c>
      <c r="U13" s="229" t="str">
        <f t="shared" si="3"/>
        <v>John Stagg</v>
      </c>
      <c r="Y13" s="249">
        <f t="shared" si="6"/>
        <v>1.4976851851851852E-2</v>
      </c>
      <c r="Z13" s="132">
        <f t="shared" si="4"/>
        <v>9</v>
      </c>
      <c r="AA13" t="str">
        <f t="shared" si="5"/>
        <v>John Stagg</v>
      </c>
    </row>
    <row r="14" spans="1:27" ht="15" x14ac:dyDescent="0.25">
      <c r="A14" s="180" t="s">
        <v>130</v>
      </c>
      <c r="B14" s="181" t="s">
        <v>211</v>
      </c>
      <c r="C14" s="156" t="s">
        <v>30</v>
      </c>
      <c r="D14" s="158">
        <v>1.1979166666666666E-2</v>
      </c>
      <c r="E14" s="158">
        <v>1.3538049768518523E-2</v>
      </c>
      <c r="F14" s="159">
        <f t="shared" ref="F14:F21" si="7">IF(E14&lt;&gt;"",(E14+D14)/2,D14)</f>
        <v>1.2758608217592594E-2</v>
      </c>
      <c r="G14" s="160">
        <f t="shared" ref="G14:G21" si="8">$B$2-F14</f>
        <v>1.0158058449074074E-2</v>
      </c>
      <c r="H14" s="161">
        <v>2.2789351851851852E-2</v>
      </c>
      <c r="I14" s="162">
        <f t="shared" si="0"/>
        <v>1.2631293402777778E-2</v>
      </c>
      <c r="J14" s="163">
        <f t="shared" ref="J14:J21" si="9">IF(H14&lt;&gt;"",I14-F14,"")</f>
        <v>-1.2731481481481621E-4</v>
      </c>
      <c r="K14" s="163">
        <f t="shared" ref="K14:K21" si="10">IF(H14&lt;&gt;"",I14-D14,"")</f>
        <v>6.5212673611111244E-4</v>
      </c>
      <c r="L14" s="164">
        <v>10</v>
      </c>
      <c r="M14" s="164"/>
      <c r="N14" s="164"/>
      <c r="O14" s="166">
        <v>1</v>
      </c>
      <c r="P14" s="167">
        <f t="shared" si="1"/>
        <v>1.1979166666666666E-2</v>
      </c>
      <c r="Q14" s="206"/>
      <c r="R14" s="169">
        <v>39872</v>
      </c>
      <c r="S14" s="225"/>
      <c r="T14" s="228">
        <f t="shared" si="2"/>
        <v>5</v>
      </c>
      <c r="U14" s="229" t="str">
        <f t="shared" si="3"/>
        <v>Simon Speirs</v>
      </c>
      <c r="Y14" s="249">
        <f t="shared" si="6"/>
        <v>1.2631293402777778E-2</v>
      </c>
      <c r="Z14" s="132">
        <f t="shared" si="4"/>
        <v>10</v>
      </c>
      <c r="AA14" t="str">
        <f t="shared" si="5"/>
        <v>Simon Speirs</v>
      </c>
    </row>
    <row r="15" spans="1:27" ht="15" x14ac:dyDescent="0.25">
      <c r="A15" s="180" t="s">
        <v>187</v>
      </c>
      <c r="B15" s="181" t="s">
        <v>188</v>
      </c>
      <c r="C15" s="156" t="s">
        <v>30</v>
      </c>
      <c r="D15" s="158">
        <v>1.4111508969907406E-2</v>
      </c>
      <c r="E15" s="158">
        <v>1.4259259259259261E-2</v>
      </c>
      <c r="F15" s="159">
        <f t="shared" si="7"/>
        <v>1.4185384114583335E-2</v>
      </c>
      <c r="G15" s="160">
        <f t="shared" si="8"/>
        <v>8.7312825520833338E-3</v>
      </c>
      <c r="H15" s="161">
        <v>2.2835648148148147E-2</v>
      </c>
      <c r="I15" s="162">
        <f t="shared" si="0"/>
        <v>1.4104365596064813E-2</v>
      </c>
      <c r="J15" s="163">
        <f t="shared" si="9"/>
        <v>-8.1018518518521931E-5</v>
      </c>
      <c r="K15" s="163">
        <f t="shared" si="10"/>
        <v>-7.1433738425934201E-6</v>
      </c>
      <c r="L15" s="164">
        <v>11</v>
      </c>
      <c r="M15" s="164">
        <v>8</v>
      </c>
      <c r="N15" s="164"/>
      <c r="O15" s="166"/>
      <c r="P15" s="167">
        <f t="shared" si="1"/>
        <v>1.4104365596064813E-2</v>
      </c>
      <c r="Q15" s="206" t="s">
        <v>431</v>
      </c>
      <c r="R15" s="154">
        <v>39752</v>
      </c>
      <c r="S15" s="225"/>
      <c r="T15" s="228">
        <f t="shared" si="2"/>
        <v>5</v>
      </c>
      <c r="U15" s="229" t="str">
        <f t="shared" si="3"/>
        <v>Elliot Lamb</v>
      </c>
      <c r="Y15" s="249">
        <f t="shared" si="6"/>
        <v>1.4104365596064813E-2</v>
      </c>
      <c r="Z15" s="132">
        <f t="shared" si="4"/>
        <v>11</v>
      </c>
      <c r="AA15" t="str">
        <f t="shared" si="5"/>
        <v>Elliot Lamb</v>
      </c>
    </row>
    <row r="16" spans="1:27" ht="15" customHeight="1" x14ac:dyDescent="0.25">
      <c r="A16" s="180" t="s">
        <v>157</v>
      </c>
      <c r="B16" s="181" t="s">
        <v>158</v>
      </c>
      <c r="C16" s="156" t="s">
        <v>30</v>
      </c>
      <c r="D16" s="158">
        <v>1.5150462962962963E-2</v>
      </c>
      <c r="E16" s="158">
        <v>1.5150462962962963E-2</v>
      </c>
      <c r="F16" s="159">
        <f t="shared" si="7"/>
        <v>1.5150462962962963E-2</v>
      </c>
      <c r="G16" s="160">
        <f t="shared" si="8"/>
        <v>7.7662037037037057E-3</v>
      </c>
      <c r="H16" s="161">
        <v>2.2847222222222224E-2</v>
      </c>
      <c r="I16" s="162">
        <f t="shared" si="0"/>
        <v>1.5081018518518518E-2</v>
      </c>
      <c r="J16" s="163">
        <f t="shared" si="9"/>
        <v>-6.9444444444444892E-5</v>
      </c>
      <c r="K16" s="163">
        <f t="shared" si="10"/>
        <v>-6.9444444444444892E-5</v>
      </c>
      <c r="L16" s="164">
        <v>12</v>
      </c>
      <c r="M16" s="164">
        <v>5</v>
      </c>
      <c r="N16" s="164"/>
      <c r="O16" s="166"/>
      <c r="P16" s="167">
        <f t="shared" si="1"/>
        <v>1.5081018518518518E-2</v>
      </c>
      <c r="Q16" s="206" t="s">
        <v>430</v>
      </c>
      <c r="R16" s="154">
        <v>38990</v>
      </c>
      <c r="S16" s="225"/>
      <c r="T16" s="228">
        <f t="shared" si="2"/>
        <v>5</v>
      </c>
      <c r="U16" s="229" t="str">
        <f t="shared" si="3"/>
        <v>Michael  Hessey</v>
      </c>
      <c r="Y16" s="249">
        <f t="shared" si="6"/>
        <v>1.5081018518518518E-2</v>
      </c>
      <c r="Z16" s="132">
        <f t="shared" si="4"/>
        <v>12</v>
      </c>
      <c r="AA16" t="str">
        <f t="shared" si="5"/>
        <v>Michael  Hessey</v>
      </c>
    </row>
    <row r="17" spans="1:27" ht="15" customHeight="1" x14ac:dyDescent="0.25">
      <c r="A17" s="180" t="s">
        <v>199</v>
      </c>
      <c r="B17" s="181" t="s">
        <v>243</v>
      </c>
      <c r="C17" s="156" t="s">
        <v>30</v>
      </c>
      <c r="D17" s="158">
        <v>1.6973379629629633E-2</v>
      </c>
      <c r="E17" s="158">
        <v>1.6973379629629633E-2</v>
      </c>
      <c r="F17" s="159">
        <f t="shared" si="7"/>
        <v>1.6973379629629633E-2</v>
      </c>
      <c r="G17" s="160">
        <f t="shared" si="8"/>
        <v>5.9432870370370351E-3</v>
      </c>
      <c r="H17" s="161">
        <v>2.2870370370370371E-2</v>
      </c>
      <c r="I17" s="162">
        <f t="shared" si="0"/>
        <v>1.6927083333333336E-2</v>
      </c>
      <c r="J17" s="163">
        <f t="shared" si="9"/>
        <v>-4.6296296296297751E-5</v>
      </c>
      <c r="K17" s="163">
        <f t="shared" si="10"/>
        <v>-4.6296296296297751E-5</v>
      </c>
      <c r="L17" s="164">
        <v>13</v>
      </c>
      <c r="M17" s="164">
        <v>6</v>
      </c>
      <c r="N17" s="165"/>
      <c r="O17" s="166"/>
      <c r="P17" s="167">
        <f t="shared" si="1"/>
        <v>1.6927083333333336E-2</v>
      </c>
      <c r="Q17" s="206" t="s">
        <v>430</v>
      </c>
      <c r="R17" s="154">
        <v>39903</v>
      </c>
      <c r="S17" s="225"/>
      <c r="T17" s="228">
        <f t="shared" si="2"/>
        <v>5</v>
      </c>
      <c r="U17" s="229" t="str">
        <f t="shared" si="3"/>
        <v>Jamie Davies</v>
      </c>
      <c r="Y17" s="249">
        <f t="shared" si="6"/>
        <v>1.6927083333333336E-2</v>
      </c>
      <c r="Z17" s="132">
        <f t="shared" si="4"/>
        <v>13</v>
      </c>
      <c r="AA17" t="str">
        <f t="shared" si="5"/>
        <v>Jamie Davies</v>
      </c>
    </row>
    <row r="18" spans="1:27" ht="15" customHeight="1" x14ac:dyDescent="0.25">
      <c r="A18" s="180" t="s">
        <v>178</v>
      </c>
      <c r="B18" s="181" t="s">
        <v>260</v>
      </c>
      <c r="C18" s="156" t="s">
        <v>30</v>
      </c>
      <c r="D18" s="158">
        <v>1.3616898148148152E-2</v>
      </c>
      <c r="E18" s="158">
        <v>1.3616898148148152E-2</v>
      </c>
      <c r="F18" s="159">
        <f t="shared" si="7"/>
        <v>1.3616898148148152E-2</v>
      </c>
      <c r="G18" s="160">
        <f t="shared" si="8"/>
        <v>9.2997685185185162E-3</v>
      </c>
      <c r="H18" s="161">
        <v>2.2905092592592591E-2</v>
      </c>
      <c r="I18" s="162">
        <f t="shared" si="0"/>
        <v>1.3605324074074075E-2</v>
      </c>
      <c r="J18" s="163">
        <f t="shared" si="9"/>
        <v>-1.157407407407704E-5</v>
      </c>
      <c r="K18" s="163">
        <f t="shared" si="10"/>
        <v>-1.157407407407704E-5</v>
      </c>
      <c r="L18" s="164">
        <v>14</v>
      </c>
      <c r="M18" s="164">
        <v>7</v>
      </c>
      <c r="N18" s="164"/>
      <c r="O18" s="166"/>
      <c r="P18" s="167">
        <f t="shared" si="1"/>
        <v>1.3605324074074075E-2</v>
      </c>
      <c r="Q18" s="206" t="s">
        <v>431</v>
      </c>
      <c r="R18" s="154">
        <v>39903</v>
      </c>
      <c r="S18" s="225"/>
      <c r="T18" s="228">
        <f t="shared" si="2"/>
        <v>5</v>
      </c>
      <c r="U18" s="229" t="str">
        <f t="shared" si="3"/>
        <v>Andrew Cripps</v>
      </c>
      <c r="Y18" s="249">
        <f t="shared" si="6"/>
        <v>1.3605324074074075E-2</v>
      </c>
      <c r="Z18" s="132">
        <f t="shared" si="4"/>
        <v>14</v>
      </c>
      <c r="AA18" t="str">
        <f t="shared" si="5"/>
        <v>Andrew Cripps</v>
      </c>
    </row>
    <row r="19" spans="1:27" ht="15" customHeight="1" x14ac:dyDescent="0.25">
      <c r="A19" s="180" t="s">
        <v>403</v>
      </c>
      <c r="B19" s="181" t="s">
        <v>35</v>
      </c>
      <c r="C19" s="171" t="s">
        <v>30</v>
      </c>
      <c r="D19" s="157">
        <v>1.3975694444444454E-2</v>
      </c>
      <c r="E19" s="158">
        <v>1.3975694444444454E-2</v>
      </c>
      <c r="F19" s="159">
        <f t="shared" si="7"/>
        <v>1.3975694444444454E-2</v>
      </c>
      <c r="G19" s="160">
        <f t="shared" si="8"/>
        <v>8.9409722222222147E-3</v>
      </c>
      <c r="H19" s="161">
        <v>2.3055555555555555E-2</v>
      </c>
      <c r="I19" s="162">
        <f t="shared" si="0"/>
        <v>1.411458333333334E-2</v>
      </c>
      <c r="J19" s="163">
        <f t="shared" si="9"/>
        <v>1.3888888888888631E-4</v>
      </c>
      <c r="K19" s="163">
        <f t="shared" si="10"/>
        <v>1.3888888888888631E-4</v>
      </c>
      <c r="L19" s="164">
        <v>15</v>
      </c>
      <c r="M19" s="164"/>
      <c r="N19" s="165"/>
      <c r="O19" s="166"/>
      <c r="P19" s="167">
        <f t="shared" si="1"/>
        <v>1.3975694444444454E-2</v>
      </c>
      <c r="Q19" s="206"/>
      <c r="R19" s="154">
        <v>39903</v>
      </c>
      <c r="S19" s="225"/>
      <c r="T19" s="228">
        <f t="shared" si="2"/>
        <v>5</v>
      </c>
      <c r="U19" s="229" t="str">
        <f t="shared" si="3"/>
        <v>Jason Smith</v>
      </c>
      <c r="Y19" s="249">
        <f t="shared" si="6"/>
        <v>1.411458333333334E-2</v>
      </c>
      <c r="Z19" s="132">
        <f t="shared" si="4"/>
        <v>15</v>
      </c>
      <c r="AA19" t="str">
        <f t="shared" si="5"/>
        <v>Jason Smith</v>
      </c>
    </row>
    <row r="20" spans="1:27" ht="15" customHeight="1" x14ac:dyDescent="0.25">
      <c r="A20" s="180" t="s">
        <v>204</v>
      </c>
      <c r="B20" s="181" t="s">
        <v>205</v>
      </c>
      <c r="C20" s="156" t="s">
        <v>30</v>
      </c>
      <c r="D20" s="158">
        <v>1.2638888888888892E-2</v>
      </c>
      <c r="E20" s="158">
        <v>1.3514901620370376E-2</v>
      </c>
      <c r="F20" s="159">
        <f t="shared" si="7"/>
        <v>1.3076895254629635E-2</v>
      </c>
      <c r="G20" s="160">
        <f t="shared" si="8"/>
        <v>9.8397714120370336E-3</v>
      </c>
      <c r="H20" s="161">
        <v>2.314814814814815E-2</v>
      </c>
      <c r="I20" s="162">
        <f t="shared" si="0"/>
        <v>1.3308376736111117E-2</v>
      </c>
      <c r="J20" s="163">
        <f t="shared" si="9"/>
        <v>2.3148148148148182E-4</v>
      </c>
      <c r="K20" s="163">
        <f t="shared" si="10"/>
        <v>6.6948784722222453E-4</v>
      </c>
      <c r="L20" s="164">
        <v>16</v>
      </c>
      <c r="M20" s="164"/>
      <c r="N20" s="165"/>
      <c r="O20" s="166">
        <v>3</v>
      </c>
      <c r="P20" s="167">
        <f t="shared" si="1"/>
        <v>1.2638888888888892E-2</v>
      </c>
      <c r="Q20" s="206"/>
      <c r="R20" s="154">
        <v>39872</v>
      </c>
      <c r="S20" s="225"/>
      <c r="T20" s="228">
        <f t="shared" si="2"/>
        <v>5</v>
      </c>
      <c r="U20" s="229" t="str">
        <f t="shared" si="3"/>
        <v>Lee Scott</v>
      </c>
      <c r="Y20" s="249">
        <f t="shared" si="6"/>
        <v>1.3308376736111117E-2</v>
      </c>
      <c r="Z20" s="132">
        <f t="shared" si="4"/>
        <v>16</v>
      </c>
      <c r="AA20" t="str">
        <f t="shared" si="5"/>
        <v>Lee Scott</v>
      </c>
    </row>
    <row r="21" spans="1:27" ht="15" x14ac:dyDescent="0.25">
      <c r="A21" s="180" t="s">
        <v>90</v>
      </c>
      <c r="B21" s="181" t="s">
        <v>231</v>
      </c>
      <c r="C21" s="171" t="s">
        <v>30</v>
      </c>
      <c r="D21" s="158">
        <v>1.4137731481481484E-2</v>
      </c>
      <c r="E21" s="158">
        <v>1.4233217592592589E-2</v>
      </c>
      <c r="F21" s="159">
        <f t="shared" si="7"/>
        <v>1.4185474537037036E-2</v>
      </c>
      <c r="G21" s="160">
        <f t="shared" si="8"/>
        <v>8.7311921296296321E-3</v>
      </c>
      <c r="H21" s="161">
        <v>2.3206018518518515E-2</v>
      </c>
      <c r="I21" s="162">
        <f t="shared" si="0"/>
        <v>1.4474826388888883E-2</v>
      </c>
      <c r="J21" s="163">
        <f t="shared" si="9"/>
        <v>2.893518518518462E-4</v>
      </c>
      <c r="K21" s="163">
        <f t="shared" si="10"/>
        <v>3.3709490740739881E-4</v>
      </c>
      <c r="L21" s="164">
        <v>17</v>
      </c>
      <c r="M21" s="164"/>
      <c r="N21" s="164"/>
      <c r="O21" s="166"/>
      <c r="P21" s="167">
        <f t="shared" si="1"/>
        <v>1.4137731481481484E-2</v>
      </c>
      <c r="Q21" s="206"/>
      <c r="R21" s="169">
        <v>39538</v>
      </c>
      <c r="S21" s="225"/>
      <c r="T21" s="228">
        <f t="shared" si="2"/>
        <v>5</v>
      </c>
      <c r="U21" s="229" t="str">
        <f t="shared" si="3"/>
        <v>Richard Johnstone</v>
      </c>
      <c r="Y21" s="249">
        <f t="shared" si="6"/>
        <v>1.4474826388888883E-2</v>
      </c>
      <c r="Z21" s="132">
        <f t="shared" si="4"/>
        <v>17</v>
      </c>
      <c r="AA21" t="str">
        <f t="shared" si="5"/>
        <v>Richard Johnstone</v>
      </c>
    </row>
    <row r="22" spans="1:27" ht="15" customHeight="1" x14ac:dyDescent="0.25">
      <c r="A22" s="178" t="s">
        <v>418</v>
      </c>
      <c r="B22" s="179" t="s">
        <v>419</v>
      </c>
      <c r="C22" s="171" t="s">
        <v>14</v>
      </c>
      <c r="D22" s="158"/>
      <c r="E22" s="158"/>
      <c r="F22" s="212">
        <v>1.8055555555555557E-2</v>
      </c>
      <c r="G22" s="194">
        <v>4.8611111111111112E-3</v>
      </c>
      <c r="H22" s="161">
        <v>2.3321759259259261E-2</v>
      </c>
      <c r="I22" s="162">
        <f t="shared" si="0"/>
        <v>1.846064814814815E-2</v>
      </c>
      <c r="J22" s="163"/>
      <c r="K22" s="163"/>
      <c r="L22" s="164">
        <v>18</v>
      </c>
      <c r="M22" s="164"/>
      <c r="N22" s="164">
        <v>2</v>
      </c>
      <c r="O22" s="166"/>
      <c r="P22" s="167">
        <f t="shared" si="1"/>
        <v>1.846064814814815E-2</v>
      </c>
      <c r="Q22" s="206" t="s">
        <v>432</v>
      </c>
      <c r="R22" s="154"/>
      <c r="S22" s="225"/>
      <c r="T22" s="228">
        <f t="shared" si="2"/>
        <v>5</v>
      </c>
      <c r="U22" s="229" t="str">
        <f t="shared" si="3"/>
        <v>Victoria Johns</v>
      </c>
      <c r="Y22" s="249">
        <f t="shared" si="6"/>
        <v>1.846064814814815E-2</v>
      </c>
      <c r="Z22" s="132">
        <f t="shared" si="4"/>
        <v>18</v>
      </c>
      <c r="AA22" t="str">
        <f t="shared" si="5"/>
        <v>Victoria Johns</v>
      </c>
    </row>
    <row r="23" spans="1:27" ht="15" customHeight="1" x14ac:dyDescent="0.25">
      <c r="A23" s="180" t="s">
        <v>408</v>
      </c>
      <c r="B23" s="181" t="s">
        <v>421</v>
      </c>
      <c r="C23" s="171" t="s">
        <v>30</v>
      </c>
      <c r="D23" s="158">
        <v>2.0146665219907413E-2</v>
      </c>
      <c r="E23" s="158">
        <v>2.0146665219907413E-2</v>
      </c>
      <c r="F23" s="159">
        <f t="shared" ref="F23:F49" si="11">IF(E23&lt;&gt;"",(E23+D23)/2,D23)</f>
        <v>2.0146665219907413E-2</v>
      </c>
      <c r="G23" s="194">
        <v>6.145833333333333E-3</v>
      </c>
      <c r="H23" s="161">
        <v>2.3530092592592592E-2</v>
      </c>
      <c r="I23" s="162">
        <f t="shared" si="0"/>
        <v>1.7384259259259259E-2</v>
      </c>
      <c r="J23" s="163">
        <f t="shared" ref="J23:J32" si="12">IF(H23&lt;&gt;"",I23-F23,"")</f>
        <v>-2.7624059606481538E-3</v>
      </c>
      <c r="K23" s="163">
        <f t="shared" ref="K23:K28" si="13">IF(H23&lt;&gt;"",I23-D23,"")</f>
        <v>-2.7624059606481538E-3</v>
      </c>
      <c r="L23" s="164">
        <v>19</v>
      </c>
      <c r="M23" s="164">
        <v>1</v>
      </c>
      <c r="N23" s="164"/>
      <c r="O23" s="166"/>
      <c r="P23" s="167">
        <f t="shared" si="1"/>
        <v>1.7384259259259259E-2</v>
      </c>
      <c r="Q23" s="206" t="s">
        <v>427</v>
      </c>
      <c r="R23" s="154">
        <v>39903</v>
      </c>
      <c r="S23" s="225"/>
      <c r="T23" s="228">
        <f t="shared" si="2"/>
        <v>5</v>
      </c>
      <c r="U23" s="229" t="str">
        <f t="shared" si="3"/>
        <v>Phil  Wigg</v>
      </c>
      <c r="Y23" s="249">
        <f t="shared" si="6"/>
        <v>1.7384259259259259E-2</v>
      </c>
      <c r="Z23" s="132">
        <f t="shared" si="4"/>
        <v>19</v>
      </c>
      <c r="AA23" t="str">
        <f t="shared" si="5"/>
        <v>Phil  Wigg</v>
      </c>
    </row>
    <row r="24" spans="1:27" ht="15" customHeight="1" x14ac:dyDescent="0.25">
      <c r="A24" s="180" t="s">
        <v>203</v>
      </c>
      <c r="B24" s="181" t="s">
        <v>110</v>
      </c>
      <c r="C24" s="156" t="s">
        <v>30</v>
      </c>
      <c r="D24" s="158">
        <v>1.2259837962962958E-2</v>
      </c>
      <c r="E24" s="158">
        <v>1.2693865740740736E-2</v>
      </c>
      <c r="F24" s="159">
        <f t="shared" si="11"/>
        <v>1.2476851851851847E-2</v>
      </c>
      <c r="G24" s="160">
        <f>$B$2-F24</f>
        <v>1.0439814814814822E-2</v>
      </c>
      <c r="H24" s="161">
        <v>2.3657407407407408E-2</v>
      </c>
      <c r="I24" s="162">
        <f t="shared" si="0"/>
        <v>1.3217592592592586E-2</v>
      </c>
      <c r="J24" s="163">
        <f t="shared" si="12"/>
        <v>7.4074074074073973E-4</v>
      </c>
      <c r="K24" s="163">
        <f t="shared" si="13"/>
        <v>9.5775462962962785E-4</v>
      </c>
      <c r="L24" s="164">
        <v>20</v>
      </c>
      <c r="M24" s="164"/>
      <c r="N24" s="164"/>
      <c r="O24" s="166">
        <v>2</v>
      </c>
      <c r="P24" s="167">
        <f t="shared" si="1"/>
        <v>1.2259837962962958E-2</v>
      </c>
      <c r="Q24" s="206"/>
      <c r="R24" s="154">
        <v>39691</v>
      </c>
      <c r="S24" s="225"/>
      <c r="T24" s="228">
        <f t="shared" si="2"/>
        <v>5</v>
      </c>
      <c r="U24" s="229" t="str">
        <f t="shared" si="3"/>
        <v>David Green</v>
      </c>
      <c r="Y24" s="249">
        <f t="shared" si="6"/>
        <v>1.3217592592592586E-2</v>
      </c>
      <c r="Z24" s="132">
        <f t="shared" si="4"/>
        <v>20</v>
      </c>
      <c r="AA24" t="str">
        <f t="shared" si="5"/>
        <v>David Green</v>
      </c>
    </row>
    <row r="25" spans="1:27" ht="15" customHeight="1" x14ac:dyDescent="0.25">
      <c r="A25" s="180" t="s">
        <v>155</v>
      </c>
      <c r="B25" s="181" t="s">
        <v>361</v>
      </c>
      <c r="C25" s="156" t="s">
        <v>30</v>
      </c>
      <c r="D25" s="213">
        <v>1.6273148148148155E-2</v>
      </c>
      <c r="E25" s="213">
        <v>1.6273148148148155E-2</v>
      </c>
      <c r="F25" s="159">
        <f t="shared" si="11"/>
        <v>1.6273148148148155E-2</v>
      </c>
      <c r="G25" s="160">
        <f>$B$2-F25</f>
        <v>6.6435185185185139E-3</v>
      </c>
      <c r="H25" s="161">
        <v>2.3680555555555555E-2</v>
      </c>
      <c r="I25" s="162">
        <f t="shared" si="0"/>
        <v>1.7037037037037042E-2</v>
      </c>
      <c r="J25" s="163">
        <f t="shared" si="12"/>
        <v>7.6388888888888687E-4</v>
      </c>
      <c r="K25" s="163">
        <f t="shared" si="13"/>
        <v>7.6388888888888687E-4</v>
      </c>
      <c r="L25" s="164">
        <v>21</v>
      </c>
      <c r="M25" s="164"/>
      <c r="N25" s="164"/>
      <c r="O25" s="166"/>
      <c r="P25" s="167">
        <f t="shared" si="1"/>
        <v>1.6273148148148155E-2</v>
      </c>
      <c r="Q25" s="206"/>
      <c r="R25" s="154">
        <v>39903</v>
      </c>
      <c r="S25" s="225"/>
      <c r="T25" s="228">
        <f t="shared" si="2"/>
        <v>5</v>
      </c>
      <c r="U25" s="229" t="str">
        <f t="shared" si="3"/>
        <v>John Mercer</v>
      </c>
      <c r="Y25" s="249">
        <f t="shared" si="6"/>
        <v>1.7037037037037042E-2</v>
      </c>
      <c r="Z25" s="132">
        <f t="shared" si="4"/>
        <v>21</v>
      </c>
      <c r="AA25" t="str">
        <f t="shared" si="5"/>
        <v>John Mercer</v>
      </c>
    </row>
    <row r="26" spans="1:27" ht="15" customHeight="1" x14ac:dyDescent="0.25">
      <c r="A26" s="180" t="s">
        <v>115</v>
      </c>
      <c r="B26" s="181" t="s">
        <v>196</v>
      </c>
      <c r="C26" s="156" t="s">
        <v>30</v>
      </c>
      <c r="D26" s="158">
        <v>1.3738425925925923E-2</v>
      </c>
      <c r="E26" s="158">
        <v>1.3738425925925923E-2</v>
      </c>
      <c r="F26" s="159">
        <f t="shared" si="11"/>
        <v>1.3738425925925923E-2</v>
      </c>
      <c r="G26" s="194">
        <v>9.8379629629629633E-3</v>
      </c>
      <c r="H26" s="161">
        <v>2.3877314814814813E-2</v>
      </c>
      <c r="I26" s="162">
        <f t="shared" si="0"/>
        <v>1.403935185185185E-2</v>
      </c>
      <c r="J26" s="163">
        <f t="shared" si="12"/>
        <v>3.0092592592592671E-4</v>
      </c>
      <c r="K26" s="163">
        <f t="shared" si="13"/>
        <v>3.0092592592592671E-4</v>
      </c>
      <c r="L26" s="164">
        <v>22</v>
      </c>
      <c r="M26" s="164"/>
      <c r="N26" s="164"/>
      <c r="O26" s="166"/>
      <c r="P26" s="167">
        <f t="shared" si="1"/>
        <v>1.3738425925925923E-2</v>
      </c>
      <c r="Q26" s="206"/>
      <c r="R26" s="154">
        <v>39903</v>
      </c>
      <c r="S26" s="225"/>
      <c r="T26" s="228">
        <f t="shared" si="2"/>
        <v>5</v>
      </c>
      <c r="U26" s="229" t="str">
        <f t="shared" si="3"/>
        <v>Andy Wilkins</v>
      </c>
      <c r="Y26" s="249">
        <f t="shared" si="6"/>
        <v>1.403935185185185E-2</v>
      </c>
      <c r="Z26" s="132">
        <f t="shared" si="4"/>
        <v>22</v>
      </c>
      <c r="AA26" t="str">
        <f t="shared" si="5"/>
        <v>Andy Wilkins</v>
      </c>
    </row>
    <row r="27" spans="1:27" ht="15" customHeight="1" x14ac:dyDescent="0.25">
      <c r="A27" s="180" t="s">
        <v>326</v>
      </c>
      <c r="B27" s="181" t="s">
        <v>327</v>
      </c>
      <c r="C27" s="156" t="s">
        <v>30</v>
      </c>
      <c r="D27" s="158">
        <v>1.650462962962963E-2</v>
      </c>
      <c r="E27" s="158">
        <v>1.650462962962963E-2</v>
      </c>
      <c r="F27" s="159">
        <f t="shared" si="11"/>
        <v>1.650462962962963E-2</v>
      </c>
      <c r="G27" s="160">
        <f t="shared" ref="G27:G49" si="14">$B$2-F27</f>
        <v>6.412037037037039E-3</v>
      </c>
      <c r="H27" s="161">
        <v>2.4050925925925924E-2</v>
      </c>
      <c r="I27" s="162">
        <f t="shared" si="0"/>
        <v>1.7638888888888885E-2</v>
      </c>
      <c r="J27" s="163">
        <f t="shared" si="12"/>
        <v>1.134259259259255E-3</v>
      </c>
      <c r="K27" s="163">
        <f t="shared" si="13"/>
        <v>1.134259259259255E-3</v>
      </c>
      <c r="L27" s="164">
        <v>23</v>
      </c>
      <c r="M27" s="164"/>
      <c r="N27" s="164"/>
      <c r="O27" s="166"/>
      <c r="P27" s="167">
        <f t="shared" si="1"/>
        <v>1.650462962962963E-2</v>
      </c>
      <c r="Q27" s="206"/>
      <c r="R27" s="154">
        <v>39903</v>
      </c>
      <c r="S27" s="225"/>
      <c r="T27" s="228">
        <f t="shared" si="2"/>
        <v>5</v>
      </c>
      <c r="U27" s="229" t="str">
        <f t="shared" si="3"/>
        <v>Chitra Dunn</v>
      </c>
      <c r="Y27" s="249">
        <f t="shared" si="6"/>
        <v>1.7638888888888885E-2</v>
      </c>
      <c r="Z27" s="132">
        <f t="shared" si="4"/>
        <v>23</v>
      </c>
      <c r="AA27" t="str">
        <f t="shared" si="5"/>
        <v>Chitra Dunn</v>
      </c>
    </row>
    <row r="28" spans="1:27" ht="15" customHeight="1" x14ac:dyDescent="0.25">
      <c r="A28" s="180" t="s">
        <v>282</v>
      </c>
      <c r="B28" s="181" t="s">
        <v>426</v>
      </c>
      <c r="C28" s="156" t="s">
        <v>14</v>
      </c>
      <c r="D28" s="157">
        <v>1.6782407407407409E-2</v>
      </c>
      <c r="E28" s="158">
        <v>1.7766203703703704E-2</v>
      </c>
      <c r="F28" s="159">
        <f t="shared" si="11"/>
        <v>1.7274305555555557E-2</v>
      </c>
      <c r="G28" s="160">
        <f t="shared" si="14"/>
        <v>5.6423611111111119E-3</v>
      </c>
      <c r="H28" s="161">
        <v>2.4108796296296298E-2</v>
      </c>
      <c r="I28" s="162">
        <f t="shared" si="0"/>
        <v>1.8466435185185186E-2</v>
      </c>
      <c r="J28" s="163">
        <f t="shared" si="12"/>
        <v>1.1921296296296298E-3</v>
      </c>
      <c r="K28" s="163">
        <f t="shared" si="13"/>
        <v>1.6840277777777773E-3</v>
      </c>
      <c r="L28" s="164">
        <v>24</v>
      </c>
      <c r="M28" s="164"/>
      <c r="N28" s="165">
        <v>3</v>
      </c>
      <c r="O28" s="166"/>
      <c r="P28" s="167">
        <f t="shared" si="1"/>
        <v>1.6782407407407409E-2</v>
      </c>
      <c r="Q28" s="206"/>
      <c r="R28" s="154">
        <v>39903</v>
      </c>
      <c r="S28" s="225"/>
      <c r="T28" s="228">
        <f t="shared" si="2"/>
        <v>5</v>
      </c>
      <c r="U28" s="229" t="str">
        <f t="shared" si="3"/>
        <v>Joolz Duscherer-Scott</v>
      </c>
      <c r="Y28" s="249">
        <f t="shared" si="6"/>
        <v>1.8466435185185186E-2</v>
      </c>
      <c r="Z28" s="132">
        <f t="shared" si="4"/>
        <v>24</v>
      </c>
      <c r="AA28" t="str">
        <f t="shared" si="5"/>
        <v>Joolz Duscherer-Scott</v>
      </c>
    </row>
    <row r="29" spans="1:27" ht="15" hidden="1" customHeight="1" x14ac:dyDescent="0.25">
      <c r="A29" s="180" t="s">
        <v>389</v>
      </c>
      <c r="B29" s="181" t="s">
        <v>390</v>
      </c>
      <c r="C29" s="171" t="s">
        <v>30</v>
      </c>
      <c r="D29" s="157">
        <v>1.3946759259259258E-2</v>
      </c>
      <c r="E29" s="158">
        <v>1.3946759259259258E-2</v>
      </c>
      <c r="F29" s="159">
        <f t="shared" si="11"/>
        <v>1.3946759259259258E-2</v>
      </c>
      <c r="G29" s="160">
        <f t="shared" si="14"/>
        <v>8.9699074074074108E-3</v>
      </c>
      <c r="H29" s="161"/>
      <c r="I29" s="162" t="str">
        <f t="shared" si="0"/>
        <v/>
      </c>
      <c r="J29" s="163" t="str">
        <f t="shared" si="12"/>
        <v/>
      </c>
      <c r="K29" s="163"/>
      <c r="L29" s="164"/>
      <c r="M29" s="164"/>
      <c r="N29" s="164"/>
      <c r="O29" s="166"/>
      <c r="P29" s="167">
        <f t="shared" si="1"/>
        <v>1.3946759259259258E-2</v>
      </c>
      <c r="Q29" s="216"/>
      <c r="R29" s="154">
        <v>39844</v>
      </c>
      <c r="S29" s="225"/>
      <c r="T29" s="228" t="str">
        <f t="shared" si="2"/>
        <v/>
      </c>
      <c r="U29" s="229" t="str">
        <f t="shared" si="3"/>
        <v/>
      </c>
    </row>
    <row r="30" spans="1:27" ht="15" hidden="1" customHeight="1" x14ac:dyDescent="0.25">
      <c r="A30" s="178" t="s">
        <v>242</v>
      </c>
      <c r="B30" s="179" t="s">
        <v>395</v>
      </c>
      <c r="C30" s="156" t="s">
        <v>14</v>
      </c>
      <c r="D30" s="157">
        <v>1.6643518518518519E-2</v>
      </c>
      <c r="E30" s="158">
        <v>1.6643518518518519E-2</v>
      </c>
      <c r="F30" s="159">
        <f t="shared" si="11"/>
        <v>1.6643518518518519E-2</v>
      </c>
      <c r="G30" s="160">
        <f t="shared" si="14"/>
        <v>6.2731481481481492E-3</v>
      </c>
      <c r="H30" s="161"/>
      <c r="I30" s="162" t="str">
        <f t="shared" si="0"/>
        <v/>
      </c>
      <c r="J30" s="163" t="str">
        <f t="shared" si="12"/>
        <v/>
      </c>
      <c r="K30" s="163" t="str">
        <f>IF(H30&lt;&gt;"",I30-D30,"")</f>
        <v/>
      </c>
      <c r="L30" s="165"/>
      <c r="M30" s="164"/>
      <c r="N30" s="165"/>
      <c r="O30" s="166"/>
      <c r="P30" s="167">
        <f t="shared" si="1"/>
        <v>1.6643518518518519E-2</v>
      </c>
      <c r="Q30" s="216"/>
      <c r="R30" s="154">
        <v>39844</v>
      </c>
      <c r="S30" s="225"/>
      <c r="T30" s="228" t="str">
        <f t="shared" si="2"/>
        <v/>
      </c>
      <c r="U30" s="229" t="str">
        <f t="shared" si="3"/>
        <v/>
      </c>
    </row>
    <row r="31" spans="1:27" ht="15" hidden="1" customHeight="1" x14ac:dyDescent="0.25">
      <c r="A31" s="178" t="s">
        <v>18</v>
      </c>
      <c r="B31" s="179" t="s">
        <v>19</v>
      </c>
      <c r="C31" s="156" t="s">
        <v>14</v>
      </c>
      <c r="D31" s="157">
        <v>2.1203703703703707E-2</v>
      </c>
      <c r="E31" s="158">
        <v>2.5358796296296296E-2</v>
      </c>
      <c r="F31" s="159">
        <f t="shared" si="11"/>
        <v>2.3281250000000003E-2</v>
      </c>
      <c r="G31" s="160">
        <f t="shared" si="14"/>
        <v>-3.6458333333333481E-4</v>
      </c>
      <c r="H31" s="161"/>
      <c r="I31" s="162" t="str">
        <f t="shared" si="0"/>
        <v/>
      </c>
      <c r="J31" s="163" t="str">
        <f t="shared" si="12"/>
        <v/>
      </c>
      <c r="K31" s="163" t="str">
        <f>IF(H31&lt;&gt;"",I31-D31,"")</f>
        <v/>
      </c>
      <c r="L31" s="164"/>
      <c r="M31" s="164"/>
      <c r="N31" s="165"/>
      <c r="O31" s="166"/>
      <c r="P31" s="167">
        <f t="shared" si="1"/>
        <v>2.1203703703703707E-2</v>
      </c>
      <c r="Q31" s="216"/>
      <c r="R31" s="154">
        <v>39478</v>
      </c>
      <c r="S31" s="225"/>
      <c r="T31" s="228" t="str">
        <f t="shared" si="2"/>
        <v/>
      </c>
      <c r="U31" s="229" t="str">
        <f t="shared" si="3"/>
        <v/>
      </c>
    </row>
    <row r="32" spans="1:27" ht="15" hidden="1" x14ac:dyDescent="0.25">
      <c r="A32" s="180" t="s">
        <v>392</v>
      </c>
      <c r="B32" s="181" t="s">
        <v>393</v>
      </c>
      <c r="C32" s="171" t="s">
        <v>30</v>
      </c>
      <c r="D32" s="157">
        <v>1.3726851851851853E-2</v>
      </c>
      <c r="E32" s="158">
        <v>1.3726851851851853E-2</v>
      </c>
      <c r="F32" s="159">
        <f t="shared" si="11"/>
        <v>1.3726851851851853E-2</v>
      </c>
      <c r="G32" s="160">
        <f t="shared" si="14"/>
        <v>9.1898148148148156E-3</v>
      </c>
      <c r="H32" s="161"/>
      <c r="I32" s="162" t="str">
        <f t="shared" si="0"/>
        <v/>
      </c>
      <c r="J32" s="163" t="str">
        <f t="shared" si="12"/>
        <v/>
      </c>
      <c r="K32" s="163"/>
      <c r="L32" s="164"/>
      <c r="M32" s="164"/>
      <c r="N32" s="164"/>
      <c r="O32" s="166"/>
      <c r="P32" s="167">
        <f t="shared" si="1"/>
        <v>1.3726851851851853E-2</v>
      </c>
      <c r="Q32" s="216"/>
      <c r="R32" s="154">
        <v>39844</v>
      </c>
      <c r="S32" s="225"/>
      <c r="T32" s="228" t="str">
        <f t="shared" si="2"/>
        <v/>
      </c>
      <c r="U32" s="229" t="str">
        <f t="shared" si="3"/>
        <v/>
      </c>
    </row>
    <row r="33" spans="1:26" ht="15" hidden="1" x14ac:dyDescent="0.25">
      <c r="A33" s="180" t="s">
        <v>115</v>
      </c>
      <c r="B33" s="181" t="s">
        <v>221</v>
      </c>
      <c r="C33" s="156" t="s">
        <v>30</v>
      </c>
      <c r="D33" s="157">
        <v>1.2719907407407411E-2</v>
      </c>
      <c r="E33" s="158">
        <v>1.2719907407407411E-2</v>
      </c>
      <c r="F33" s="159">
        <f t="shared" si="11"/>
        <v>1.2719907407407411E-2</v>
      </c>
      <c r="G33" s="160">
        <f t="shared" si="14"/>
        <v>1.0196759259259258E-2</v>
      </c>
      <c r="H33" s="161"/>
      <c r="I33" s="162" t="str">
        <f t="shared" si="0"/>
        <v/>
      </c>
      <c r="J33" s="163"/>
      <c r="K33" s="163"/>
      <c r="L33" s="164"/>
      <c r="M33" s="164"/>
      <c r="N33" s="164"/>
      <c r="O33" s="166"/>
      <c r="P33" s="167">
        <f t="shared" si="1"/>
        <v>1.2719907407407411E-2</v>
      </c>
      <c r="Q33" s="216"/>
      <c r="R33" s="154">
        <v>39721</v>
      </c>
      <c r="S33" s="225"/>
      <c r="T33" s="228" t="str">
        <f t="shared" si="2"/>
        <v/>
      </c>
      <c r="U33" s="229" t="str">
        <f t="shared" si="3"/>
        <v/>
      </c>
    </row>
    <row r="34" spans="1:26" ht="15" hidden="1" x14ac:dyDescent="0.25">
      <c r="A34" s="180" t="s">
        <v>180</v>
      </c>
      <c r="B34" s="181" t="s">
        <v>261</v>
      </c>
      <c r="C34" s="156" t="s">
        <v>30</v>
      </c>
      <c r="D34" s="157">
        <v>1.4652777777777778E-2</v>
      </c>
      <c r="E34" s="158">
        <v>1.5300925925925926E-2</v>
      </c>
      <c r="F34" s="159">
        <f t="shared" si="11"/>
        <v>1.4976851851851852E-2</v>
      </c>
      <c r="G34" s="160">
        <f t="shared" si="14"/>
        <v>7.9398148148148162E-3</v>
      </c>
      <c r="H34" s="161"/>
      <c r="I34" s="162" t="str">
        <f t="shared" si="0"/>
        <v/>
      </c>
      <c r="J34" s="163" t="str">
        <f>IF(H34&lt;&gt;"",I34-F34,"")</f>
        <v/>
      </c>
      <c r="K34" s="163" t="str">
        <f>IF(H34&lt;&gt;"",I34-D34,"")</f>
        <v/>
      </c>
      <c r="L34" s="164"/>
      <c r="M34" s="164"/>
      <c r="N34" s="164"/>
      <c r="O34" s="166"/>
      <c r="P34" s="167">
        <f t="shared" si="1"/>
        <v>1.4652777777777778E-2</v>
      </c>
      <c r="Q34" s="216"/>
      <c r="R34" s="169">
        <v>39903</v>
      </c>
      <c r="S34" s="225"/>
      <c r="T34" s="228" t="str">
        <f t="shared" si="2"/>
        <v/>
      </c>
      <c r="U34" s="229" t="str">
        <f t="shared" si="3"/>
        <v/>
      </c>
    </row>
    <row r="35" spans="1:26" ht="15" customHeight="1" x14ac:dyDescent="0.25">
      <c r="A35" s="180" t="s">
        <v>64</v>
      </c>
      <c r="B35" s="181" t="s">
        <v>65</v>
      </c>
      <c r="C35" s="156" t="s">
        <v>14</v>
      </c>
      <c r="D35" s="172">
        <v>1.7638888888888888E-2</v>
      </c>
      <c r="E35" s="158">
        <v>1.8101851851851855E-2</v>
      </c>
      <c r="F35" s="159">
        <f t="shared" si="11"/>
        <v>1.787037037037037E-2</v>
      </c>
      <c r="G35" s="160">
        <f t="shared" si="14"/>
        <v>5.0462962962962987E-3</v>
      </c>
      <c r="H35" s="161"/>
      <c r="I35" s="162" t="str">
        <f t="shared" si="0"/>
        <v/>
      </c>
      <c r="J35" s="163" t="str">
        <f>IF(H35&lt;&gt;"",I35-F35,"")</f>
        <v/>
      </c>
      <c r="K35" s="163" t="str">
        <f>IF(H35&lt;&gt;"",I35-D35,"")</f>
        <v/>
      </c>
      <c r="L35" s="164"/>
      <c r="M35" s="164"/>
      <c r="N35" s="165"/>
      <c r="O35" s="166"/>
      <c r="P35" s="167">
        <f t="shared" si="1"/>
        <v>1.7638888888888888E-2</v>
      </c>
      <c r="Q35" s="206"/>
      <c r="R35" s="154">
        <v>39872</v>
      </c>
      <c r="S35" s="225" t="s">
        <v>30</v>
      </c>
      <c r="T35" s="228">
        <f t="shared" si="2"/>
        <v>5</v>
      </c>
      <c r="U35" s="229" t="str">
        <f t="shared" si="3"/>
        <v>Jenny  Birch</v>
      </c>
      <c r="Y35"/>
      <c r="Z35"/>
    </row>
    <row r="36" spans="1:26" ht="15" hidden="1" customHeight="1" x14ac:dyDescent="0.25">
      <c r="A36" s="178" t="s">
        <v>38</v>
      </c>
      <c r="B36" s="179" t="s">
        <v>39</v>
      </c>
      <c r="C36" s="156" t="s">
        <v>14</v>
      </c>
      <c r="D36" s="157">
        <v>1.96875E-2</v>
      </c>
      <c r="E36" s="158">
        <v>1.96875E-2</v>
      </c>
      <c r="F36" s="159">
        <f t="shared" si="11"/>
        <v>1.96875E-2</v>
      </c>
      <c r="G36" s="160">
        <f t="shared" si="14"/>
        <v>3.2291666666666684E-3</v>
      </c>
      <c r="H36" s="161"/>
      <c r="I36" s="162" t="str">
        <f t="shared" si="0"/>
        <v/>
      </c>
      <c r="J36" s="163" t="str">
        <f>IF(H36&lt;&gt;"",I36-F36,"")</f>
        <v/>
      </c>
      <c r="K36" s="163" t="str">
        <f>IF(H36&lt;&gt;"",I36-D36,"")</f>
        <v/>
      </c>
      <c r="L36" s="164"/>
      <c r="M36" s="164"/>
      <c r="N36" s="164"/>
      <c r="O36" s="166"/>
      <c r="P36" s="167">
        <f t="shared" si="1"/>
        <v>1.96875E-2</v>
      </c>
      <c r="Q36" s="216"/>
      <c r="R36" s="154">
        <v>39172</v>
      </c>
      <c r="S36" s="225"/>
      <c r="T36" s="228" t="str">
        <f t="shared" si="2"/>
        <v/>
      </c>
      <c r="U36" s="229" t="str">
        <f t="shared" si="3"/>
        <v/>
      </c>
      <c r="Y36"/>
      <c r="Z36"/>
    </row>
    <row r="37" spans="1:26" ht="15" customHeight="1" x14ac:dyDescent="0.25">
      <c r="A37" s="180" t="s">
        <v>62</v>
      </c>
      <c r="B37" s="181" t="s">
        <v>63</v>
      </c>
      <c r="C37" s="156" t="s">
        <v>30</v>
      </c>
      <c r="D37" s="157">
        <v>1.8229166666666668E-2</v>
      </c>
      <c r="E37" s="157">
        <v>2.2804904513888894E-2</v>
      </c>
      <c r="F37" s="159">
        <f t="shared" si="11"/>
        <v>2.0517035590277781E-2</v>
      </c>
      <c r="G37" s="160">
        <f t="shared" si="14"/>
        <v>2.3996310763888876E-3</v>
      </c>
      <c r="H37" s="161"/>
      <c r="I37" s="162" t="str">
        <f t="shared" ref="I37:I68" si="15">IF(H37&lt;&gt;"",H37-G37,"")</f>
        <v/>
      </c>
      <c r="J37" s="163" t="str">
        <f>IF(H37&lt;&gt;"",I37-F37,"")</f>
        <v/>
      </c>
      <c r="K37" s="163" t="str">
        <f>IF(H37&lt;&gt;"",I37-D37,"")</f>
        <v/>
      </c>
      <c r="L37" s="164"/>
      <c r="M37" s="164"/>
      <c r="N37" s="165"/>
      <c r="O37" s="166"/>
      <c r="P37" s="167">
        <f t="shared" si="1"/>
        <v>1.8229166666666668E-2</v>
      </c>
      <c r="Q37" s="206"/>
      <c r="R37" s="154">
        <v>39903</v>
      </c>
      <c r="S37" s="225" t="s">
        <v>30</v>
      </c>
      <c r="T37" s="228">
        <f t="shared" ref="T37:T68" si="16">IF(OR(NOT(S37=""),NOT(I37="")),5,"")</f>
        <v>5</v>
      </c>
      <c r="U37" s="229" t="str">
        <f t="shared" ref="U37:U68" si="17">IF(T37=5,A37&amp;" "&amp;B37,"")</f>
        <v>Clive Borthwick</v>
      </c>
      <c r="Y37"/>
      <c r="Z37"/>
    </row>
    <row r="38" spans="1:26" ht="15" customHeight="1" x14ac:dyDescent="0.25">
      <c r="A38" s="180" t="s">
        <v>296</v>
      </c>
      <c r="B38" s="181" t="s">
        <v>297</v>
      </c>
      <c r="C38" s="156" t="s">
        <v>30</v>
      </c>
      <c r="D38" s="157">
        <v>1.3553240740740737E-2</v>
      </c>
      <c r="E38" s="158">
        <v>1.4195601851851845E-2</v>
      </c>
      <c r="F38" s="159">
        <f t="shared" si="11"/>
        <v>1.3874421296296291E-2</v>
      </c>
      <c r="G38" s="160">
        <f t="shared" si="14"/>
        <v>9.0422453703703776E-3</v>
      </c>
      <c r="H38" s="161"/>
      <c r="I38" s="162" t="str">
        <f t="shared" si="15"/>
        <v/>
      </c>
      <c r="J38" s="163" t="str">
        <f>IF(H38&lt;&gt;"",I38-F38,"")</f>
        <v/>
      </c>
      <c r="K38" s="163" t="str">
        <f>IF(H38&lt;&gt;"",I38-D38,"")</f>
        <v/>
      </c>
      <c r="L38" s="164"/>
      <c r="M38" s="164"/>
      <c r="N38" s="164"/>
      <c r="O38" s="166"/>
      <c r="P38" s="167">
        <f t="shared" si="1"/>
        <v>1.3553240740740737E-2</v>
      </c>
      <c r="Q38" s="206"/>
      <c r="R38" s="154">
        <v>39691</v>
      </c>
      <c r="S38" s="225" t="s">
        <v>30</v>
      </c>
      <c r="T38" s="228">
        <f t="shared" si="16"/>
        <v>5</v>
      </c>
      <c r="U38" s="229" t="str">
        <f t="shared" si="17"/>
        <v>Steve Bowran</v>
      </c>
      <c r="Y38"/>
      <c r="Z38"/>
    </row>
    <row r="39" spans="1:26" ht="15" hidden="1" x14ac:dyDescent="0.25">
      <c r="A39" s="178" t="s">
        <v>340</v>
      </c>
      <c r="B39" s="179" t="s">
        <v>341</v>
      </c>
      <c r="C39" s="171" t="s">
        <v>14</v>
      </c>
      <c r="D39" s="157">
        <v>1.802083333333333E-2</v>
      </c>
      <c r="E39" s="158">
        <v>1.802083333333333E-2</v>
      </c>
      <c r="F39" s="159">
        <f t="shared" si="11"/>
        <v>1.802083333333333E-2</v>
      </c>
      <c r="G39" s="160">
        <f t="shared" si="14"/>
        <v>4.8958333333333388E-3</v>
      </c>
      <c r="H39" s="161"/>
      <c r="I39" s="162" t="str">
        <f t="shared" si="15"/>
        <v/>
      </c>
      <c r="J39" s="163"/>
      <c r="K39" s="163"/>
      <c r="L39" s="164"/>
      <c r="M39" s="164"/>
      <c r="N39" s="164"/>
      <c r="O39" s="166"/>
      <c r="P39" s="167">
        <f t="shared" si="1"/>
        <v>1.802083333333333E-2</v>
      </c>
      <c r="Q39" s="216"/>
      <c r="R39" s="169">
        <v>39752</v>
      </c>
      <c r="S39" s="225"/>
      <c r="T39" s="228" t="str">
        <f t="shared" si="16"/>
        <v/>
      </c>
      <c r="U39" s="229" t="str">
        <f t="shared" si="17"/>
        <v/>
      </c>
      <c r="Y39"/>
      <c r="Z39"/>
    </row>
    <row r="40" spans="1:26" ht="15" hidden="1" x14ac:dyDescent="0.25">
      <c r="A40" s="180" t="s">
        <v>55</v>
      </c>
      <c r="B40" s="181" t="s">
        <v>226</v>
      </c>
      <c r="C40" s="156" t="s">
        <v>30</v>
      </c>
      <c r="D40" s="172">
        <v>1.6770833333333336E-2</v>
      </c>
      <c r="E40" s="158">
        <v>1.6770833333333336E-2</v>
      </c>
      <c r="F40" s="159">
        <f t="shared" si="11"/>
        <v>1.6770833333333336E-2</v>
      </c>
      <c r="G40" s="160">
        <f t="shared" si="14"/>
        <v>6.145833333333333E-3</v>
      </c>
      <c r="H40" s="161"/>
      <c r="I40" s="162" t="str">
        <f t="shared" si="15"/>
        <v/>
      </c>
      <c r="J40" s="163"/>
      <c r="K40" s="163"/>
      <c r="L40" s="164"/>
      <c r="M40" s="164"/>
      <c r="N40" s="164"/>
      <c r="O40" s="166"/>
      <c r="P40" s="167">
        <f t="shared" si="1"/>
        <v>1.6770833333333336E-2</v>
      </c>
      <c r="Q40" s="221"/>
      <c r="R40" s="169">
        <v>39721</v>
      </c>
      <c r="S40" s="225"/>
      <c r="T40" s="228" t="str">
        <f t="shared" si="16"/>
        <v/>
      </c>
      <c r="U40" s="229" t="str">
        <f t="shared" si="17"/>
        <v/>
      </c>
      <c r="Y40"/>
      <c r="Z40"/>
    </row>
    <row r="41" spans="1:26" ht="15" hidden="1" customHeight="1" x14ac:dyDescent="0.25">
      <c r="A41" s="178" t="s">
        <v>328</v>
      </c>
      <c r="B41" s="179" t="s">
        <v>226</v>
      </c>
      <c r="C41" s="171" t="s">
        <v>30</v>
      </c>
      <c r="D41" s="158">
        <v>1.5393518518518518E-2</v>
      </c>
      <c r="E41" s="158">
        <v>1.5393518518518518E-2</v>
      </c>
      <c r="F41" s="159">
        <f t="shared" si="11"/>
        <v>1.5393518518518518E-2</v>
      </c>
      <c r="G41" s="160">
        <f t="shared" si="14"/>
        <v>7.5231481481481503E-3</v>
      </c>
      <c r="H41" s="161"/>
      <c r="I41" s="162" t="str">
        <f t="shared" si="15"/>
        <v/>
      </c>
      <c r="J41" s="163"/>
      <c r="K41" s="163"/>
      <c r="L41" s="164"/>
      <c r="M41" s="164"/>
      <c r="N41" s="164"/>
      <c r="O41" s="174"/>
      <c r="P41" s="167">
        <f t="shared" si="1"/>
        <v>1.5393518518518518E-2</v>
      </c>
      <c r="Q41" s="221"/>
      <c r="R41" s="154">
        <v>39721</v>
      </c>
      <c r="S41" s="225"/>
      <c r="T41" s="228" t="str">
        <f t="shared" si="16"/>
        <v/>
      </c>
      <c r="U41" s="229" t="str">
        <f t="shared" si="17"/>
        <v/>
      </c>
      <c r="Y41"/>
      <c r="Z41"/>
    </row>
    <row r="42" spans="1:26" ht="15" hidden="1" customHeight="1" x14ac:dyDescent="0.25">
      <c r="A42" s="180" t="s">
        <v>229</v>
      </c>
      <c r="B42" s="181" t="s">
        <v>281</v>
      </c>
      <c r="C42" s="171" t="s">
        <v>30</v>
      </c>
      <c r="D42" s="158">
        <v>1.7719907407407406E-2</v>
      </c>
      <c r="E42" s="158">
        <v>1.7719907407407406E-2</v>
      </c>
      <c r="F42" s="159">
        <f t="shared" si="11"/>
        <v>1.7719907407407406E-2</v>
      </c>
      <c r="G42" s="160">
        <f t="shared" si="14"/>
        <v>5.1967592592592621E-3</v>
      </c>
      <c r="H42" s="161"/>
      <c r="I42" s="162" t="str">
        <f t="shared" si="15"/>
        <v/>
      </c>
      <c r="J42" s="163" t="str">
        <f>IF(H42&lt;&gt;"",I42-F42,"")</f>
        <v/>
      </c>
      <c r="K42" s="163" t="str">
        <f>IF(H42&lt;&gt;"",I42-D42,"")</f>
        <v/>
      </c>
      <c r="L42" s="164"/>
      <c r="M42" s="164"/>
      <c r="N42" s="164"/>
      <c r="O42" s="166"/>
      <c r="P42" s="167">
        <f t="shared" si="1"/>
        <v>1.7719907407407406E-2</v>
      </c>
      <c r="Q42" s="221"/>
      <c r="R42" s="154">
        <v>39294</v>
      </c>
      <c r="S42" s="225"/>
      <c r="T42" s="228" t="str">
        <f t="shared" si="16"/>
        <v/>
      </c>
      <c r="U42" s="229" t="str">
        <f t="shared" si="17"/>
        <v/>
      </c>
      <c r="Y42"/>
      <c r="Z42"/>
    </row>
    <row r="43" spans="1:26" ht="15" hidden="1" customHeight="1" x14ac:dyDescent="0.25">
      <c r="A43" s="178" t="s">
        <v>49</v>
      </c>
      <c r="B43" s="179" t="s">
        <v>311</v>
      </c>
      <c r="C43" s="156" t="s">
        <v>14</v>
      </c>
      <c r="D43" s="158">
        <v>2.6863425925925926E-2</v>
      </c>
      <c r="E43" s="158">
        <v>2.6863425925925926E-2</v>
      </c>
      <c r="F43" s="159">
        <f t="shared" si="11"/>
        <v>2.6863425925925926E-2</v>
      </c>
      <c r="G43" s="160">
        <f t="shared" si="14"/>
        <v>-3.9467592592592575E-3</v>
      </c>
      <c r="H43" s="161"/>
      <c r="I43" s="162" t="str">
        <f t="shared" si="15"/>
        <v/>
      </c>
      <c r="J43" s="163"/>
      <c r="K43" s="163"/>
      <c r="L43" s="164"/>
      <c r="M43" s="164"/>
      <c r="N43" s="165"/>
      <c r="O43" s="166"/>
      <c r="P43" s="167">
        <f t="shared" si="1"/>
        <v>2.6863425925925926E-2</v>
      </c>
      <c r="Q43" s="242"/>
      <c r="R43" s="154">
        <v>39691</v>
      </c>
      <c r="S43" s="225"/>
      <c r="T43" s="228" t="str">
        <f t="shared" si="16"/>
        <v/>
      </c>
      <c r="U43" s="229" t="str">
        <f t="shared" si="17"/>
        <v/>
      </c>
      <c r="Y43"/>
      <c r="Z43"/>
    </row>
    <row r="44" spans="1:26" ht="15" hidden="1" customHeight="1" x14ac:dyDescent="0.25">
      <c r="A44" s="180" t="s">
        <v>90</v>
      </c>
      <c r="B44" s="181" t="s">
        <v>91</v>
      </c>
      <c r="C44" s="156" t="s">
        <v>30</v>
      </c>
      <c r="D44" s="158">
        <v>1.7384259259259256E-2</v>
      </c>
      <c r="E44" s="158">
        <v>1.7384259259259256E-2</v>
      </c>
      <c r="F44" s="159">
        <f t="shared" si="11"/>
        <v>1.7384259259259256E-2</v>
      </c>
      <c r="G44" s="160">
        <f t="shared" si="14"/>
        <v>5.532407407407413E-3</v>
      </c>
      <c r="H44" s="161"/>
      <c r="I44" s="162" t="str">
        <f t="shared" si="15"/>
        <v/>
      </c>
      <c r="J44" s="163" t="str">
        <f>IF(H44&lt;&gt;"",I44-F44,"")</f>
        <v/>
      </c>
      <c r="K44" s="163" t="str">
        <f>IF(H44&lt;&gt;"",I44-D44,"")</f>
        <v/>
      </c>
      <c r="L44" s="164"/>
      <c r="M44" s="164"/>
      <c r="N44" s="164"/>
      <c r="O44" s="166"/>
      <c r="P44" s="167">
        <f t="shared" si="1"/>
        <v>1.7384259259259256E-2</v>
      </c>
      <c r="Q44" s="221"/>
      <c r="R44" s="155" t="s">
        <v>212</v>
      </c>
      <c r="S44" s="225"/>
      <c r="T44" s="228" t="str">
        <f t="shared" si="16"/>
        <v/>
      </c>
      <c r="U44" s="229" t="str">
        <f t="shared" si="17"/>
        <v/>
      </c>
      <c r="Y44"/>
      <c r="Z44"/>
    </row>
    <row r="45" spans="1:26" ht="15" hidden="1" customHeight="1" x14ac:dyDescent="0.25">
      <c r="A45" s="180" t="s">
        <v>143</v>
      </c>
      <c r="B45" s="181" t="s">
        <v>144</v>
      </c>
      <c r="C45" s="156" t="s">
        <v>14</v>
      </c>
      <c r="D45" s="213">
        <v>1.5497685185185186E-2</v>
      </c>
      <c r="E45" s="213">
        <v>1.5497685185185186E-2</v>
      </c>
      <c r="F45" s="159">
        <f t="shared" si="11"/>
        <v>1.5497685185185186E-2</v>
      </c>
      <c r="G45" s="160">
        <f t="shared" si="14"/>
        <v>7.418981481481483E-3</v>
      </c>
      <c r="H45" s="161"/>
      <c r="I45" s="162" t="str">
        <f t="shared" si="15"/>
        <v/>
      </c>
      <c r="J45" s="163" t="str">
        <f>IF(H45&lt;&gt;"",I45-F45,"")</f>
        <v/>
      </c>
      <c r="K45" s="163" t="str">
        <f>IF(H45&lt;&gt;"",I45-D45,"")</f>
        <v/>
      </c>
      <c r="L45" s="164"/>
      <c r="M45" s="164"/>
      <c r="N45" s="164"/>
      <c r="O45" s="166"/>
      <c r="P45" s="167">
        <f t="shared" si="1"/>
        <v>1.5497685185185186E-2</v>
      </c>
      <c r="Q45" s="221"/>
      <c r="R45" s="154">
        <v>38776</v>
      </c>
      <c r="S45" s="225"/>
      <c r="T45" s="228" t="str">
        <f t="shared" si="16"/>
        <v/>
      </c>
      <c r="U45" s="229" t="str">
        <f t="shared" si="17"/>
        <v/>
      </c>
      <c r="Y45"/>
      <c r="Z45"/>
    </row>
    <row r="46" spans="1:26" ht="15" hidden="1" customHeight="1" x14ac:dyDescent="0.25">
      <c r="A46" s="180" t="s">
        <v>111</v>
      </c>
      <c r="B46" s="181" t="s">
        <v>360</v>
      </c>
      <c r="C46" s="156" t="s">
        <v>30</v>
      </c>
      <c r="D46" s="157">
        <v>1.7303240740740741E-2</v>
      </c>
      <c r="E46" s="158">
        <v>1.7303240740740741E-2</v>
      </c>
      <c r="F46" s="159">
        <f t="shared" si="11"/>
        <v>1.7303240740740741E-2</v>
      </c>
      <c r="G46" s="160">
        <f t="shared" si="14"/>
        <v>5.613425925925928E-3</v>
      </c>
      <c r="H46" s="161"/>
      <c r="I46" s="162" t="str">
        <f t="shared" si="15"/>
        <v/>
      </c>
      <c r="J46" s="163"/>
      <c r="K46" s="163"/>
      <c r="L46" s="164"/>
      <c r="M46" s="164"/>
      <c r="N46" s="164"/>
      <c r="O46" s="166"/>
      <c r="P46" s="167">
        <f t="shared" si="1"/>
        <v>1.7303240740740741E-2</v>
      </c>
      <c r="Q46" s="217"/>
      <c r="R46" s="154"/>
      <c r="S46" s="225"/>
      <c r="T46" s="228" t="str">
        <f t="shared" si="16"/>
        <v/>
      </c>
      <c r="U46" s="229" t="str">
        <f t="shared" si="17"/>
        <v/>
      </c>
      <c r="Y46"/>
      <c r="Z46"/>
    </row>
    <row r="47" spans="1:26" ht="15" hidden="1" x14ac:dyDescent="0.25">
      <c r="A47" s="180" t="s">
        <v>324</v>
      </c>
      <c r="B47" s="181" t="s">
        <v>325</v>
      </c>
      <c r="C47" s="156" t="s">
        <v>30</v>
      </c>
      <c r="D47" s="157">
        <v>1.6782407407407409E-2</v>
      </c>
      <c r="E47" s="157">
        <v>1.6782407407407409E-2</v>
      </c>
      <c r="F47" s="159">
        <f t="shared" si="11"/>
        <v>1.6782407407407409E-2</v>
      </c>
      <c r="G47" s="160">
        <f t="shared" si="14"/>
        <v>6.1342592592592594E-3</v>
      </c>
      <c r="H47" s="161"/>
      <c r="I47" s="162" t="str">
        <f t="shared" si="15"/>
        <v/>
      </c>
      <c r="J47" s="163"/>
      <c r="K47" s="163"/>
      <c r="L47" s="164"/>
      <c r="M47" s="164"/>
      <c r="N47" s="164"/>
      <c r="O47" s="166"/>
      <c r="P47" s="167">
        <f t="shared" si="1"/>
        <v>1.6782407407407409E-2</v>
      </c>
      <c r="Q47" s="217"/>
      <c r="R47" s="169">
        <v>39721</v>
      </c>
      <c r="S47" s="225"/>
      <c r="T47" s="228" t="str">
        <f t="shared" si="16"/>
        <v/>
      </c>
      <c r="U47" s="229" t="str">
        <f t="shared" si="17"/>
        <v/>
      </c>
      <c r="Y47"/>
      <c r="Z47"/>
    </row>
    <row r="48" spans="1:26" ht="15" hidden="1" customHeight="1" x14ac:dyDescent="0.25">
      <c r="A48" s="180" t="s">
        <v>163</v>
      </c>
      <c r="B48" s="181" t="s">
        <v>164</v>
      </c>
      <c r="C48" s="156" t="s">
        <v>30</v>
      </c>
      <c r="D48" s="157">
        <v>1.4814814814814814E-2</v>
      </c>
      <c r="E48" s="158">
        <v>1.4814814814814814E-2</v>
      </c>
      <c r="F48" s="159">
        <f t="shared" si="11"/>
        <v>1.4814814814814814E-2</v>
      </c>
      <c r="G48" s="160">
        <f t="shared" si="14"/>
        <v>8.1018518518518549E-3</v>
      </c>
      <c r="H48" s="161"/>
      <c r="I48" s="162" t="str">
        <f t="shared" si="15"/>
        <v/>
      </c>
      <c r="J48" s="163" t="str">
        <f>IF(H48&lt;&gt;"",I48-F48,"")</f>
        <v/>
      </c>
      <c r="K48" s="163" t="str">
        <f>IF(H48&lt;&gt;"",I48-D48,"")</f>
        <v/>
      </c>
      <c r="L48" s="164"/>
      <c r="M48" s="164"/>
      <c r="N48" s="164"/>
      <c r="O48" s="166"/>
      <c r="P48" s="167">
        <f t="shared" si="1"/>
        <v>1.4814814814814814E-2</v>
      </c>
      <c r="Q48" s="217"/>
      <c r="R48" s="154">
        <v>39599</v>
      </c>
      <c r="S48" s="225"/>
      <c r="T48" s="228" t="str">
        <f t="shared" si="16"/>
        <v/>
      </c>
      <c r="U48" s="229" t="str">
        <f t="shared" si="17"/>
        <v/>
      </c>
      <c r="Y48"/>
      <c r="Z48"/>
    </row>
    <row r="49" spans="1:26" ht="15" hidden="1" customHeight="1" x14ac:dyDescent="0.25">
      <c r="A49" s="180" t="s">
        <v>244</v>
      </c>
      <c r="B49" s="181" t="s">
        <v>245</v>
      </c>
      <c r="C49" s="156" t="s">
        <v>30</v>
      </c>
      <c r="D49" s="172">
        <v>1.2499999999999999E-2</v>
      </c>
      <c r="E49" s="158">
        <v>1.255787037037037E-2</v>
      </c>
      <c r="F49" s="159">
        <f t="shared" si="11"/>
        <v>1.2528935185185185E-2</v>
      </c>
      <c r="G49" s="160">
        <f t="shared" si="14"/>
        <v>1.0387731481481484E-2</v>
      </c>
      <c r="H49" s="161"/>
      <c r="I49" s="162" t="str">
        <f t="shared" si="15"/>
        <v/>
      </c>
      <c r="J49" s="163" t="str">
        <f>IF(H49&lt;&gt;"",I49-F49,"")</f>
        <v/>
      </c>
      <c r="K49" s="163" t="str">
        <f>IF(H49&lt;&gt;"",I49-D49,"")</f>
        <v/>
      </c>
      <c r="L49" s="165"/>
      <c r="M49" s="164"/>
      <c r="N49" s="165"/>
      <c r="O49" s="166"/>
      <c r="P49" s="167">
        <f t="shared" si="1"/>
        <v>1.2499999999999999E-2</v>
      </c>
      <c r="Q49" s="217"/>
      <c r="R49" s="154">
        <v>39568</v>
      </c>
      <c r="S49" s="225"/>
      <c r="T49" s="228" t="str">
        <f t="shared" si="16"/>
        <v/>
      </c>
      <c r="U49" s="229" t="str">
        <f t="shared" si="17"/>
        <v/>
      </c>
      <c r="Y49"/>
      <c r="Z49"/>
    </row>
    <row r="50" spans="1:26" ht="15" hidden="1" customHeight="1" x14ac:dyDescent="0.25">
      <c r="A50" s="180" t="s">
        <v>96</v>
      </c>
      <c r="B50" s="181" t="s">
        <v>396</v>
      </c>
      <c r="C50" s="171" t="s">
        <v>14</v>
      </c>
      <c r="D50" s="157"/>
      <c r="E50" s="158"/>
      <c r="F50" s="159"/>
      <c r="G50" s="160"/>
      <c r="H50" s="161"/>
      <c r="I50" s="162" t="str">
        <f t="shared" si="15"/>
        <v/>
      </c>
      <c r="J50" s="163"/>
      <c r="K50" s="163"/>
      <c r="L50" s="164"/>
      <c r="M50" s="164"/>
      <c r="N50" s="164"/>
      <c r="O50" s="174"/>
      <c r="P50" s="167"/>
      <c r="Q50" s="217"/>
      <c r="R50" s="154"/>
      <c r="S50" s="225"/>
      <c r="T50" s="228" t="str">
        <f t="shared" si="16"/>
        <v/>
      </c>
      <c r="U50" s="229" t="str">
        <f t="shared" si="17"/>
        <v/>
      </c>
      <c r="Y50"/>
      <c r="Z50"/>
    </row>
    <row r="51" spans="1:26" ht="15" hidden="1" customHeight="1" x14ac:dyDescent="0.25">
      <c r="A51" s="180" t="s">
        <v>409</v>
      </c>
      <c r="B51" s="181" t="s">
        <v>410</v>
      </c>
      <c r="C51" s="171" t="s">
        <v>14</v>
      </c>
      <c r="D51" s="172">
        <v>1.502314814814815E-2</v>
      </c>
      <c r="E51" s="172">
        <v>1.502314814814815E-2</v>
      </c>
      <c r="F51" s="159">
        <f t="shared" ref="F51:F82" si="18">IF(E51&lt;&gt;"",(E51+D51)/2,D51)</f>
        <v>1.502314814814815E-2</v>
      </c>
      <c r="G51" s="160">
        <v>7.6736111111111111E-3</v>
      </c>
      <c r="H51" s="161"/>
      <c r="I51" s="162" t="str">
        <f t="shared" si="15"/>
        <v/>
      </c>
      <c r="J51" s="163" t="str">
        <f>IF(H51&lt;&gt;"",I51-F51,"")</f>
        <v/>
      </c>
      <c r="K51" s="163" t="str">
        <f>IF(H51&lt;&gt;"",I51-D51,"")</f>
        <v/>
      </c>
      <c r="L51" s="164"/>
      <c r="M51" s="164"/>
      <c r="N51" s="164"/>
      <c r="O51" s="166"/>
      <c r="P51" s="167">
        <f t="shared" ref="P51:P82" si="19">IF(H51&lt;&gt;"",MIN(D51,I51),D51)</f>
        <v>1.502314814814815E-2</v>
      </c>
      <c r="Q51" s="217"/>
      <c r="R51" s="154">
        <v>39903</v>
      </c>
      <c r="S51" s="225"/>
      <c r="T51" s="228" t="str">
        <f t="shared" si="16"/>
        <v/>
      </c>
      <c r="U51" s="229" t="str">
        <f t="shared" si="17"/>
        <v/>
      </c>
      <c r="Y51"/>
      <c r="Z51"/>
    </row>
    <row r="52" spans="1:26" ht="15" hidden="1" x14ac:dyDescent="0.25">
      <c r="A52" s="178" t="s">
        <v>374</v>
      </c>
      <c r="B52" s="179" t="s">
        <v>375</v>
      </c>
      <c r="C52" s="171" t="s">
        <v>14</v>
      </c>
      <c r="D52" s="157">
        <v>1.7685185185185189E-2</v>
      </c>
      <c r="E52" s="158">
        <v>1.7685185185185189E-2</v>
      </c>
      <c r="F52" s="159">
        <f t="shared" si="18"/>
        <v>1.7685185185185189E-2</v>
      </c>
      <c r="G52" s="160">
        <f t="shared" ref="G52:G83" si="20">$B$2-F52</f>
        <v>5.2314814814814793E-3</v>
      </c>
      <c r="H52" s="161"/>
      <c r="I52" s="162" t="str">
        <f t="shared" si="15"/>
        <v/>
      </c>
      <c r="J52" s="163" t="str">
        <f>IF(H52&lt;&gt;"",I52-F52,"")</f>
        <v/>
      </c>
      <c r="K52" s="163" t="str">
        <f>IF(H52&lt;&gt;"",I52-D52,"")</f>
        <v/>
      </c>
      <c r="L52" s="164"/>
      <c r="M52" s="164"/>
      <c r="N52" s="164"/>
      <c r="O52" s="166"/>
      <c r="P52" s="167">
        <f t="shared" si="19"/>
        <v>1.7685185185185189E-2</v>
      </c>
      <c r="Q52" s="218"/>
      <c r="R52" s="169">
        <v>39844</v>
      </c>
      <c r="S52" s="225"/>
      <c r="T52" s="228" t="str">
        <f t="shared" si="16"/>
        <v/>
      </c>
      <c r="U52" s="229" t="str">
        <f t="shared" si="17"/>
        <v/>
      </c>
      <c r="Y52"/>
      <c r="Z52"/>
    </row>
    <row r="53" spans="1:26" ht="15" hidden="1" customHeight="1" x14ac:dyDescent="0.25">
      <c r="A53" s="180" t="s">
        <v>130</v>
      </c>
      <c r="B53" s="181" t="s">
        <v>131</v>
      </c>
      <c r="C53" s="156" t="s">
        <v>30</v>
      </c>
      <c r="D53" s="157">
        <v>1.6064814814814813E-2</v>
      </c>
      <c r="E53" s="158">
        <v>1.6064814814814813E-2</v>
      </c>
      <c r="F53" s="159">
        <f t="shared" si="18"/>
        <v>1.6064814814814813E-2</v>
      </c>
      <c r="G53" s="160">
        <f t="shared" si="20"/>
        <v>6.8518518518518555E-3</v>
      </c>
      <c r="H53" s="161"/>
      <c r="I53" s="162" t="str">
        <f t="shared" si="15"/>
        <v/>
      </c>
      <c r="J53" s="163" t="str">
        <f>IF(H53&lt;&gt;"",I53-F53,"")</f>
        <v/>
      </c>
      <c r="K53" s="163" t="str">
        <f>IF(H53&lt;&gt;"",I53-D53,"")</f>
        <v/>
      </c>
      <c r="L53" s="164"/>
      <c r="M53" s="164"/>
      <c r="N53" s="164"/>
      <c r="O53" s="166"/>
      <c r="P53" s="167">
        <f t="shared" si="19"/>
        <v>1.6064814814814813E-2</v>
      </c>
      <c r="Q53" s="217"/>
      <c r="R53" s="154">
        <v>38960</v>
      </c>
      <c r="S53" s="225"/>
      <c r="T53" s="228" t="str">
        <f t="shared" si="16"/>
        <v/>
      </c>
      <c r="U53" s="229" t="str">
        <f t="shared" si="17"/>
        <v/>
      </c>
      <c r="Y53"/>
      <c r="Z53"/>
    </row>
    <row r="54" spans="1:26" ht="15" hidden="1" customHeight="1" x14ac:dyDescent="0.25">
      <c r="A54" s="180" t="s">
        <v>134</v>
      </c>
      <c r="B54" s="181" t="s">
        <v>387</v>
      </c>
      <c r="C54" s="171" t="s">
        <v>30</v>
      </c>
      <c r="D54" s="157">
        <v>1.4409722222222223E-2</v>
      </c>
      <c r="E54" s="158">
        <v>1.4409722222222223E-2</v>
      </c>
      <c r="F54" s="159">
        <f t="shared" si="18"/>
        <v>1.4409722222222223E-2</v>
      </c>
      <c r="G54" s="160">
        <f t="shared" si="20"/>
        <v>8.5069444444444454E-3</v>
      </c>
      <c r="H54" s="161"/>
      <c r="I54" s="162" t="str">
        <f t="shared" si="15"/>
        <v/>
      </c>
      <c r="J54" s="163" t="str">
        <f>IF(H54&lt;&gt;"",I54-F54,"")</f>
        <v/>
      </c>
      <c r="K54" s="163" t="str">
        <f>IF(H54&lt;&gt;"",I54-D54,"")</f>
        <v/>
      </c>
      <c r="L54" s="164"/>
      <c r="M54" s="164"/>
      <c r="N54" s="164"/>
      <c r="O54" s="166"/>
      <c r="P54" s="167">
        <f t="shared" si="19"/>
        <v>1.4409722222222223E-2</v>
      </c>
      <c r="Q54" s="217"/>
      <c r="R54" s="154">
        <v>39844</v>
      </c>
      <c r="S54" s="225"/>
      <c r="T54" s="228" t="str">
        <f t="shared" si="16"/>
        <v/>
      </c>
      <c r="U54" s="229" t="str">
        <f t="shared" si="17"/>
        <v/>
      </c>
      <c r="Y54"/>
      <c r="Z54"/>
    </row>
    <row r="55" spans="1:26" ht="15" hidden="1" customHeight="1" x14ac:dyDescent="0.25">
      <c r="A55" s="178" t="s">
        <v>269</v>
      </c>
      <c r="B55" s="179" t="s">
        <v>270</v>
      </c>
      <c r="C55" s="156" t="s">
        <v>14</v>
      </c>
      <c r="D55" s="157">
        <v>2.2881944444444444E-2</v>
      </c>
      <c r="E55" s="158">
        <v>2.2881944444444444E-2</v>
      </c>
      <c r="F55" s="159">
        <f t="shared" si="18"/>
        <v>2.2881944444444444E-2</v>
      </c>
      <c r="G55" s="160">
        <f t="shared" si="20"/>
        <v>3.4722222222224181E-5</v>
      </c>
      <c r="H55" s="161"/>
      <c r="I55" s="162" t="str">
        <f t="shared" si="15"/>
        <v/>
      </c>
      <c r="J55" s="163" t="str">
        <f>IF(H55&lt;&gt;"",I55-F55,"")</f>
        <v/>
      </c>
      <c r="K55" s="163" t="str">
        <f>IF(H55&lt;&gt;"",I55-D55,"")</f>
        <v/>
      </c>
      <c r="L55" s="164"/>
      <c r="M55" s="164"/>
      <c r="N55" s="165"/>
      <c r="O55" s="166"/>
      <c r="P55" s="167">
        <f t="shared" si="19"/>
        <v>2.2881944444444444E-2</v>
      </c>
      <c r="Q55" s="239"/>
      <c r="R55" s="154">
        <v>39538</v>
      </c>
      <c r="S55" s="225"/>
      <c r="T55" s="228" t="str">
        <f t="shared" si="16"/>
        <v/>
      </c>
      <c r="U55" s="229" t="str">
        <f t="shared" si="17"/>
        <v/>
      </c>
      <c r="Y55"/>
      <c r="Z55"/>
    </row>
    <row r="56" spans="1:26" ht="15" hidden="1" customHeight="1" x14ac:dyDescent="0.25">
      <c r="A56" s="180" t="s">
        <v>155</v>
      </c>
      <c r="B56" s="181" t="s">
        <v>191</v>
      </c>
      <c r="C56" s="156" t="s">
        <v>30</v>
      </c>
      <c r="D56" s="157">
        <v>1.4189814814814815E-2</v>
      </c>
      <c r="E56" s="158">
        <v>1.4918981481481479E-2</v>
      </c>
      <c r="F56" s="159">
        <f t="shared" si="18"/>
        <v>1.4554398148148146E-2</v>
      </c>
      <c r="G56" s="160">
        <f t="shared" si="20"/>
        <v>8.3622685185185223E-3</v>
      </c>
      <c r="H56" s="161"/>
      <c r="I56" s="162" t="str">
        <f t="shared" si="15"/>
        <v/>
      </c>
      <c r="J56" s="163"/>
      <c r="K56" s="163"/>
      <c r="L56" s="164"/>
      <c r="M56" s="164"/>
      <c r="N56" s="164"/>
      <c r="O56" s="174"/>
      <c r="P56" s="167">
        <f t="shared" si="19"/>
        <v>1.4189814814814815E-2</v>
      </c>
      <c r="Q56" s="239"/>
      <c r="R56" s="154">
        <v>39721</v>
      </c>
      <c r="S56" s="225"/>
      <c r="T56" s="228" t="str">
        <f t="shared" si="16"/>
        <v/>
      </c>
      <c r="U56" s="229" t="str">
        <f t="shared" si="17"/>
        <v/>
      </c>
      <c r="Y56"/>
      <c r="Z56"/>
    </row>
    <row r="57" spans="1:26" ht="15" hidden="1" customHeight="1" x14ac:dyDescent="0.25">
      <c r="A57" s="178" t="s">
        <v>155</v>
      </c>
      <c r="B57" s="179" t="s">
        <v>257</v>
      </c>
      <c r="C57" s="171" t="s">
        <v>30</v>
      </c>
      <c r="D57" s="158">
        <v>1.8206018518518514E-2</v>
      </c>
      <c r="E57" s="158">
        <v>1.8206018518518517E-2</v>
      </c>
      <c r="F57" s="159">
        <f t="shared" si="18"/>
        <v>1.8206018518518517E-2</v>
      </c>
      <c r="G57" s="160">
        <f t="shared" si="20"/>
        <v>4.7106481481481513E-3</v>
      </c>
      <c r="H57" s="161"/>
      <c r="I57" s="162" t="str">
        <f t="shared" si="15"/>
        <v/>
      </c>
      <c r="J57" s="163" t="str">
        <f t="shared" ref="J57:J63" si="21">IF(H57&lt;&gt;"",I57-F57,"")</f>
        <v/>
      </c>
      <c r="K57" s="163" t="str">
        <f t="shared" ref="K57:K63" si="22">IF(H57&lt;&gt;"",I57-D57,"")</f>
        <v/>
      </c>
      <c r="L57" s="164"/>
      <c r="M57" s="164"/>
      <c r="N57" s="164"/>
      <c r="O57" s="166"/>
      <c r="P57" s="167">
        <f t="shared" si="19"/>
        <v>1.8206018518518514E-2</v>
      </c>
      <c r="Q57" s="216"/>
      <c r="R57" s="154">
        <v>39478</v>
      </c>
      <c r="S57" s="225"/>
      <c r="T57" s="228" t="str">
        <f t="shared" si="16"/>
        <v/>
      </c>
      <c r="U57" s="229" t="str">
        <f t="shared" si="17"/>
        <v/>
      </c>
      <c r="Y57"/>
      <c r="Z57"/>
    </row>
    <row r="58" spans="1:26" ht="15" customHeight="1" x14ac:dyDescent="0.25">
      <c r="A58" s="180" t="s">
        <v>53</v>
      </c>
      <c r="B58" s="181" t="s">
        <v>102</v>
      </c>
      <c r="C58" s="156" t="s">
        <v>14</v>
      </c>
      <c r="D58" s="158">
        <v>1.5254629629629628E-2</v>
      </c>
      <c r="E58" s="158">
        <v>1.5254629629629628E-2</v>
      </c>
      <c r="F58" s="159">
        <f t="shared" si="18"/>
        <v>1.5254629629629628E-2</v>
      </c>
      <c r="G58" s="160">
        <f t="shared" si="20"/>
        <v>7.6620370370370401E-3</v>
      </c>
      <c r="H58" s="161"/>
      <c r="I58" s="162" t="str">
        <f t="shared" si="15"/>
        <v/>
      </c>
      <c r="J58" s="163" t="str">
        <f t="shared" si="21"/>
        <v/>
      </c>
      <c r="K58" s="163" t="str">
        <f t="shared" si="22"/>
        <v/>
      </c>
      <c r="L58" s="164"/>
      <c r="M58" s="164"/>
      <c r="N58" s="164"/>
      <c r="O58" s="174"/>
      <c r="P58" s="167">
        <f t="shared" si="19"/>
        <v>1.5254629629629628E-2</v>
      </c>
      <c r="Q58" s="206"/>
      <c r="R58" s="154">
        <v>39507</v>
      </c>
      <c r="S58" s="225" t="s">
        <v>30</v>
      </c>
      <c r="T58" s="228">
        <f t="shared" si="16"/>
        <v>5</v>
      </c>
      <c r="U58" s="229" t="str">
        <f t="shared" si="17"/>
        <v>Louise Crosby</v>
      </c>
      <c r="Y58"/>
      <c r="Z58"/>
    </row>
    <row r="59" spans="1:26" ht="15" hidden="1" customHeight="1" x14ac:dyDescent="0.25">
      <c r="A59" s="180" t="s">
        <v>121</v>
      </c>
      <c r="B59" s="181" t="s">
        <v>259</v>
      </c>
      <c r="C59" s="156" t="s">
        <v>14</v>
      </c>
      <c r="D59" s="158">
        <v>1.7180266203703703E-2</v>
      </c>
      <c r="E59" s="158">
        <v>2.0242332175925925E-2</v>
      </c>
      <c r="F59" s="159">
        <f t="shared" si="18"/>
        <v>1.8711299189814814E-2</v>
      </c>
      <c r="G59" s="160">
        <f t="shared" si="20"/>
        <v>4.2053674768518547E-3</v>
      </c>
      <c r="H59" s="161"/>
      <c r="I59" s="162" t="str">
        <f t="shared" si="15"/>
        <v/>
      </c>
      <c r="J59" s="163" t="str">
        <f t="shared" si="21"/>
        <v/>
      </c>
      <c r="K59" s="163" t="str">
        <f t="shared" si="22"/>
        <v/>
      </c>
      <c r="L59" s="164"/>
      <c r="M59" s="164"/>
      <c r="N59" s="164"/>
      <c r="O59" s="166"/>
      <c r="P59" s="167">
        <f t="shared" si="19"/>
        <v>1.7180266203703703E-2</v>
      </c>
      <c r="Q59" s="221"/>
      <c r="R59" s="154">
        <v>39872</v>
      </c>
      <c r="S59" s="225"/>
      <c r="T59" s="228" t="str">
        <f t="shared" si="16"/>
        <v/>
      </c>
      <c r="U59" s="229" t="str">
        <f t="shared" si="17"/>
        <v/>
      </c>
      <c r="Y59"/>
      <c r="Z59"/>
    </row>
    <row r="60" spans="1:26" ht="15" hidden="1" x14ac:dyDescent="0.25">
      <c r="A60" s="180" t="s">
        <v>49</v>
      </c>
      <c r="B60" s="181" t="s">
        <v>81</v>
      </c>
      <c r="C60" s="156" t="s">
        <v>14</v>
      </c>
      <c r="D60" s="158">
        <v>1.758101851851852E-2</v>
      </c>
      <c r="E60" s="158">
        <v>1.8078703703703704E-2</v>
      </c>
      <c r="F60" s="159">
        <f t="shared" si="18"/>
        <v>1.7829861111111112E-2</v>
      </c>
      <c r="G60" s="160">
        <f t="shared" si="20"/>
        <v>5.0868055555555562E-3</v>
      </c>
      <c r="H60" s="161"/>
      <c r="I60" s="162" t="str">
        <f t="shared" si="15"/>
        <v/>
      </c>
      <c r="J60" s="163" t="str">
        <f t="shared" si="21"/>
        <v/>
      </c>
      <c r="K60" s="163" t="str">
        <f t="shared" si="22"/>
        <v/>
      </c>
      <c r="L60" s="164"/>
      <c r="M60" s="164"/>
      <c r="N60" s="164"/>
      <c r="O60" s="166"/>
      <c r="P60" s="167">
        <f t="shared" si="19"/>
        <v>1.758101851851852E-2</v>
      </c>
      <c r="Q60" s="221"/>
      <c r="R60" s="169">
        <v>39903</v>
      </c>
      <c r="S60" s="225"/>
      <c r="T60" s="228" t="str">
        <f t="shared" si="16"/>
        <v/>
      </c>
      <c r="U60" s="229" t="str">
        <f t="shared" si="17"/>
        <v/>
      </c>
      <c r="Y60"/>
      <c r="Z60"/>
    </row>
    <row r="61" spans="1:26" ht="15" hidden="1" customHeight="1" x14ac:dyDescent="0.25">
      <c r="A61" s="180" t="s">
        <v>286</v>
      </c>
      <c r="B61" s="181" t="s">
        <v>287</v>
      </c>
      <c r="C61" s="156" t="s">
        <v>14</v>
      </c>
      <c r="D61" s="158">
        <v>1.4840856481481476E-2</v>
      </c>
      <c r="E61" s="158">
        <v>1.5257523148148142E-2</v>
      </c>
      <c r="F61" s="159">
        <f t="shared" si="18"/>
        <v>1.5049189814814809E-2</v>
      </c>
      <c r="G61" s="160">
        <f t="shared" si="20"/>
        <v>7.8674768518518599E-3</v>
      </c>
      <c r="H61" s="161"/>
      <c r="I61" s="162" t="str">
        <f t="shared" si="15"/>
        <v/>
      </c>
      <c r="J61" s="163" t="str">
        <f t="shared" si="21"/>
        <v/>
      </c>
      <c r="K61" s="163" t="str">
        <f t="shared" si="22"/>
        <v/>
      </c>
      <c r="L61" s="164"/>
      <c r="M61" s="164"/>
      <c r="N61" s="164"/>
      <c r="O61" s="166"/>
      <c r="P61" s="167">
        <f t="shared" si="19"/>
        <v>1.4840856481481476E-2</v>
      </c>
      <c r="Q61" s="221"/>
      <c r="R61" s="154">
        <v>39752</v>
      </c>
      <c r="S61" s="225"/>
      <c r="T61" s="228" t="str">
        <f t="shared" si="16"/>
        <v/>
      </c>
      <c r="U61" s="229" t="str">
        <f t="shared" si="17"/>
        <v/>
      </c>
      <c r="Y61"/>
      <c r="Z61"/>
    </row>
    <row r="62" spans="1:26" ht="15" hidden="1" customHeight="1" x14ac:dyDescent="0.25">
      <c r="A62" s="180" t="s">
        <v>227</v>
      </c>
      <c r="B62" s="181" t="s">
        <v>228</v>
      </c>
      <c r="C62" s="171" t="s">
        <v>30</v>
      </c>
      <c r="D62" s="158">
        <v>1.4930555555555556E-2</v>
      </c>
      <c r="E62" s="158">
        <v>1.4930555555555556E-2</v>
      </c>
      <c r="F62" s="159">
        <f t="shared" si="18"/>
        <v>1.4930555555555556E-2</v>
      </c>
      <c r="G62" s="160">
        <f t="shared" si="20"/>
        <v>7.9861111111111122E-3</v>
      </c>
      <c r="H62" s="161"/>
      <c r="I62" s="162" t="str">
        <f t="shared" si="15"/>
        <v/>
      </c>
      <c r="J62" s="163" t="str">
        <f t="shared" si="21"/>
        <v/>
      </c>
      <c r="K62" s="163" t="str">
        <f t="shared" si="22"/>
        <v/>
      </c>
      <c r="L62" s="164"/>
      <c r="M62" s="164"/>
      <c r="N62" s="164"/>
      <c r="O62" s="166"/>
      <c r="P62" s="167">
        <f t="shared" si="19"/>
        <v>1.4930555555555556E-2</v>
      </c>
      <c r="Q62" s="221"/>
      <c r="R62" s="154">
        <v>39263</v>
      </c>
      <c r="S62" s="225"/>
      <c r="T62" s="228" t="str">
        <f t="shared" si="16"/>
        <v/>
      </c>
      <c r="U62" s="229" t="str">
        <f t="shared" si="17"/>
        <v/>
      </c>
      <c r="Y62"/>
      <c r="Z62"/>
    </row>
    <row r="63" spans="1:26" ht="15" hidden="1" customHeight="1" x14ac:dyDescent="0.25">
      <c r="A63" s="180" t="s">
        <v>74</v>
      </c>
      <c r="B63" s="181" t="s">
        <v>86</v>
      </c>
      <c r="C63" s="156" t="s">
        <v>30</v>
      </c>
      <c r="D63" s="157">
        <v>1.6805555555555556E-2</v>
      </c>
      <c r="E63" s="157">
        <v>1.8162615740740736E-2</v>
      </c>
      <c r="F63" s="159">
        <f t="shared" si="18"/>
        <v>1.7484085648148146E-2</v>
      </c>
      <c r="G63" s="160">
        <f t="shared" si="20"/>
        <v>5.4325810185185223E-3</v>
      </c>
      <c r="H63" s="161"/>
      <c r="I63" s="162" t="str">
        <f t="shared" si="15"/>
        <v/>
      </c>
      <c r="J63" s="163" t="str">
        <f t="shared" si="21"/>
        <v/>
      </c>
      <c r="K63" s="163" t="str">
        <f t="shared" si="22"/>
        <v/>
      </c>
      <c r="L63" s="164"/>
      <c r="M63" s="164"/>
      <c r="N63" s="165"/>
      <c r="O63" s="166"/>
      <c r="P63" s="167">
        <f t="shared" si="19"/>
        <v>1.6805555555555556E-2</v>
      </c>
      <c r="Q63" s="217"/>
      <c r="R63" s="154">
        <v>39752</v>
      </c>
      <c r="S63" s="225"/>
      <c r="T63" s="228" t="str">
        <f t="shared" si="16"/>
        <v/>
      </c>
      <c r="U63" s="229" t="str">
        <f t="shared" si="17"/>
        <v/>
      </c>
      <c r="Y63"/>
      <c r="Z63"/>
    </row>
    <row r="64" spans="1:26" ht="15" customHeight="1" x14ac:dyDescent="0.25">
      <c r="A64" s="180" t="s">
        <v>96</v>
      </c>
      <c r="B64" s="181" t="s">
        <v>141</v>
      </c>
      <c r="C64" s="156" t="s">
        <v>14</v>
      </c>
      <c r="D64" s="157">
        <v>1.5740740740740736E-2</v>
      </c>
      <c r="E64" s="158">
        <v>1.5960648148148147E-2</v>
      </c>
      <c r="F64" s="159">
        <f t="shared" si="18"/>
        <v>1.5850694444444442E-2</v>
      </c>
      <c r="G64" s="160">
        <f t="shared" si="20"/>
        <v>7.065972222222227E-3</v>
      </c>
      <c r="H64" s="161"/>
      <c r="I64" s="162" t="str">
        <f t="shared" si="15"/>
        <v/>
      </c>
      <c r="J64" s="163"/>
      <c r="K64" s="163"/>
      <c r="L64" s="164"/>
      <c r="M64" s="164"/>
      <c r="N64" s="164"/>
      <c r="O64" s="174"/>
      <c r="P64" s="167">
        <f t="shared" si="19"/>
        <v>1.5740740740740736E-2</v>
      </c>
      <c r="Q64" s="208"/>
      <c r="R64" s="154">
        <v>39721</v>
      </c>
      <c r="S64" s="225" t="s">
        <v>30</v>
      </c>
      <c r="T64" s="228">
        <f t="shared" si="16"/>
        <v>5</v>
      </c>
      <c r="U64" s="229" t="str">
        <f t="shared" si="17"/>
        <v>Sarah Dumbrill</v>
      </c>
      <c r="Y64"/>
      <c r="Z64"/>
    </row>
    <row r="65" spans="1:26" ht="15" hidden="1" customHeight="1" x14ac:dyDescent="0.25">
      <c r="A65" s="180" t="s">
        <v>96</v>
      </c>
      <c r="B65" s="181" t="s">
        <v>97</v>
      </c>
      <c r="C65" s="156" t="s">
        <v>14</v>
      </c>
      <c r="D65" s="157">
        <v>1.622685185185185E-2</v>
      </c>
      <c r="E65" s="158">
        <v>1.622685185185185E-2</v>
      </c>
      <c r="F65" s="159">
        <f t="shared" si="18"/>
        <v>1.622685185185185E-2</v>
      </c>
      <c r="G65" s="160">
        <f t="shared" si="20"/>
        <v>6.6898148148148186E-3</v>
      </c>
      <c r="H65" s="161"/>
      <c r="I65" s="162" t="str">
        <f t="shared" si="15"/>
        <v/>
      </c>
      <c r="J65" s="163" t="str">
        <f>IF(H65&lt;&gt;"",I65-F65,"")</f>
        <v/>
      </c>
      <c r="K65" s="163" t="str">
        <f>IF(H65&lt;&gt;"",I65-D65,"")</f>
        <v/>
      </c>
      <c r="L65" s="165"/>
      <c r="M65" s="164"/>
      <c r="N65" s="165"/>
      <c r="O65" s="166"/>
      <c r="P65" s="167">
        <f t="shared" si="19"/>
        <v>1.622685185185185E-2</v>
      </c>
      <c r="Q65" s="217"/>
      <c r="R65" s="154">
        <v>39447</v>
      </c>
      <c r="S65" s="225"/>
      <c r="T65" s="228" t="str">
        <f t="shared" si="16"/>
        <v/>
      </c>
      <c r="U65" s="229" t="str">
        <f t="shared" si="17"/>
        <v/>
      </c>
      <c r="Y65"/>
      <c r="Z65"/>
    </row>
    <row r="66" spans="1:26" ht="15" hidden="1" customHeight="1" x14ac:dyDescent="0.25">
      <c r="A66" s="180" t="s">
        <v>125</v>
      </c>
      <c r="B66" s="181" t="s">
        <v>132</v>
      </c>
      <c r="C66" s="156" t="s">
        <v>30</v>
      </c>
      <c r="D66" s="157">
        <v>1.6041666666666673E-2</v>
      </c>
      <c r="E66" s="158">
        <v>1.8402777777777785E-2</v>
      </c>
      <c r="F66" s="159">
        <f t="shared" si="18"/>
        <v>1.7222222222222229E-2</v>
      </c>
      <c r="G66" s="160">
        <f t="shared" si="20"/>
        <v>5.6944444444444395E-3</v>
      </c>
      <c r="H66" s="161"/>
      <c r="I66" s="162" t="str">
        <f t="shared" si="15"/>
        <v/>
      </c>
      <c r="J66" s="163" t="str">
        <f>IF(H66&lt;&gt;"",I66-F66,"")</f>
        <v/>
      </c>
      <c r="K66" s="163" t="str">
        <f>IF(H66&lt;&gt;"",I66-D66,"")</f>
        <v/>
      </c>
      <c r="L66" s="164"/>
      <c r="M66" s="164"/>
      <c r="N66" s="164"/>
      <c r="O66" s="166"/>
      <c r="P66" s="167">
        <f t="shared" si="19"/>
        <v>1.6041666666666673E-2</v>
      </c>
      <c r="Q66" s="217"/>
      <c r="R66" s="169">
        <v>39325</v>
      </c>
      <c r="S66" s="225"/>
      <c r="T66" s="228" t="str">
        <f t="shared" si="16"/>
        <v/>
      </c>
      <c r="U66" s="229" t="str">
        <f t="shared" si="17"/>
        <v/>
      </c>
      <c r="Y66"/>
      <c r="Z66"/>
    </row>
    <row r="67" spans="1:26" ht="15" hidden="1" customHeight="1" x14ac:dyDescent="0.25">
      <c r="A67" s="180" t="s">
        <v>128</v>
      </c>
      <c r="B67" s="181" t="s">
        <v>129</v>
      </c>
      <c r="C67" s="156" t="s">
        <v>30</v>
      </c>
      <c r="D67" s="157">
        <v>1.6064814814814816E-2</v>
      </c>
      <c r="E67" s="158">
        <v>1.6064814814814816E-2</v>
      </c>
      <c r="F67" s="159">
        <f t="shared" si="18"/>
        <v>1.6064814814814816E-2</v>
      </c>
      <c r="G67" s="160">
        <f t="shared" si="20"/>
        <v>6.851851851851852E-3</v>
      </c>
      <c r="H67" s="161"/>
      <c r="I67" s="162" t="str">
        <f t="shared" si="15"/>
        <v/>
      </c>
      <c r="J67" s="163" t="str">
        <f>IF(H67&lt;&gt;"",I67-F67,"")</f>
        <v/>
      </c>
      <c r="K67" s="163" t="str">
        <f>IF(H67&lt;&gt;"",I67-D67,"")</f>
        <v/>
      </c>
      <c r="L67" s="164"/>
      <c r="M67" s="164"/>
      <c r="N67" s="164"/>
      <c r="O67" s="166"/>
      <c r="P67" s="167">
        <f t="shared" si="19"/>
        <v>1.6064814814814816E-2</v>
      </c>
      <c r="Q67" s="217"/>
      <c r="R67" s="154">
        <v>38837</v>
      </c>
      <c r="S67" s="225"/>
      <c r="T67" s="228" t="str">
        <f t="shared" si="16"/>
        <v/>
      </c>
      <c r="U67" s="229" t="str">
        <f t="shared" si="17"/>
        <v/>
      </c>
      <c r="Y67"/>
      <c r="Z67"/>
    </row>
    <row r="68" spans="1:26" ht="15" hidden="1" customHeight="1" x14ac:dyDescent="0.25">
      <c r="A68" s="180" t="s">
        <v>125</v>
      </c>
      <c r="B68" s="181" t="s">
        <v>126</v>
      </c>
      <c r="C68" s="156" t="s">
        <v>30</v>
      </c>
      <c r="D68" s="157">
        <v>1.5949074074074074E-2</v>
      </c>
      <c r="E68" s="158">
        <v>1.5949074074074074E-2</v>
      </c>
      <c r="F68" s="159">
        <f t="shared" si="18"/>
        <v>1.5949074074074074E-2</v>
      </c>
      <c r="G68" s="160">
        <f t="shared" si="20"/>
        <v>6.9675925925925947E-3</v>
      </c>
      <c r="H68" s="161"/>
      <c r="I68" s="162" t="str">
        <f t="shared" si="15"/>
        <v/>
      </c>
      <c r="J68" s="163" t="str">
        <f>IF(H68&lt;&gt;"",I68-F68,"")</f>
        <v/>
      </c>
      <c r="K68" s="163" t="str">
        <f>IF(H68&lt;&gt;"",I68-D68,"")</f>
        <v/>
      </c>
      <c r="L68" s="164"/>
      <c r="M68" s="164"/>
      <c r="N68" s="164"/>
      <c r="O68" s="166"/>
      <c r="P68" s="167">
        <f t="shared" si="19"/>
        <v>1.5949074074074074E-2</v>
      </c>
      <c r="Q68" s="217"/>
      <c r="R68" s="169">
        <v>39202</v>
      </c>
      <c r="S68" s="225"/>
      <c r="T68" s="228" t="str">
        <f t="shared" si="16"/>
        <v/>
      </c>
      <c r="U68" s="229" t="str">
        <f t="shared" si="17"/>
        <v/>
      </c>
      <c r="Y68"/>
      <c r="Z68"/>
    </row>
    <row r="69" spans="1:26" ht="15" hidden="1" customHeight="1" x14ac:dyDescent="0.25">
      <c r="A69" s="180" t="s">
        <v>121</v>
      </c>
      <c r="B69" s="181" t="s">
        <v>122</v>
      </c>
      <c r="C69" s="156" t="s">
        <v>14</v>
      </c>
      <c r="D69" s="157">
        <v>1.5821759259259261E-2</v>
      </c>
      <c r="E69" s="157">
        <v>1.5833333333333335E-2</v>
      </c>
      <c r="F69" s="159">
        <f t="shared" si="18"/>
        <v>1.5827546296296298E-2</v>
      </c>
      <c r="G69" s="160">
        <f t="shared" si="20"/>
        <v>7.0891203703703706E-3</v>
      </c>
      <c r="H69" s="161"/>
      <c r="I69" s="162" t="str">
        <f t="shared" ref="I69:I100" si="23">IF(H69&lt;&gt;"",H69-G69,"")</f>
        <v/>
      </c>
      <c r="J69" s="163" t="str">
        <f>IF(H69&lt;&gt;"",I69-F69,"")</f>
        <v/>
      </c>
      <c r="K69" s="163" t="str">
        <f>IF(H69&lt;&gt;"",I69-D69,"")</f>
        <v/>
      </c>
      <c r="L69" s="164"/>
      <c r="M69" s="164"/>
      <c r="N69" s="164"/>
      <c r="O69" s="166"/>
      <c r="P69" s="167">
        <f t="shared" si="19"/>
        <v>1.5821759259259261E-2</v>
      </c>
      <c r="Q69" s="217"/>
      <c r="R69" s="169">
        <v>39263</v>
      </c>
      <c r="S69" s="225"/>
      <c r="T69" s="228" t="str">
        <f t="shared" ref="T69:T100" si="24">IF(OR(NOT(S69=""),NOT(I69="")),5,"")</f>
        <v/>
      </c>
      <c r="U69" s="229" t="str">
        <f t="shared" ref="U69:U100" si="25">IF(T69=5,A69&amp;" "&amp;B69,"")</f>
        <v/>
      </c>
      <c r="Y69"/>
      <c r="Z69"/>
    </row>
    <row r="70" spans="1:26" ht="15" hidden="1" customHeight="1" x14ac:dyDescent="0.25">
      <c r="A70" s="180" t="s">
        <v>149</v>
      </c>
      <c r="B70" s="181" t="s">
        <v>150</v>
      </c>
      <c r="C70" s="156" t="s">
        <v>14</v>
      </c>
      <c r="D70" s="157">
        <v>1.5370370370370368E-2</v>
      </c>
      <c r="E70" s="158">
        <v>1.6513310185185183E-2</v>
      </c>
      <c r="F70" s="159">
        <f t="shared" si="18"/>
        <v>1.5941840277777775E-2</v>
      </c>
      <c r="G70" s="160">
        <f t="shared" si="20"/>
        <v>6.9748263888888933E-3</v>
      </c>
      <c r="H70" s="161"/>
      <c r="I70" s="162" t="str">
        <f t="shared" si="23"/>
        <v/>
      </c>
      <c r="J70" s="163"/>
      <c r="K70" s="163"/>
      <c r="L70" s="164"/>
      <c r="M70" s="164"/>
      <c r="N70" s="164"/>
      <c r="O70" s="174"/>
      <c r="P70" s="167">
        <f t="shared" si="19"/>
        <v>1.5370370370370368E-2</v>
      </c>
      <c r="Q70" s="217"/>
      <c r="R70" s="169">
        <v>39721</v>
      </c>
      <c r="S70" s="225"/>
      <c r="T70" s="228" t="str">
        <f t="shared" si="24"/>
        <v/>
      </c>
      <c r="U70" s="229" t="str">
        <f t="shared" si="25"/>
        <v/>
      </c>
      <c r="Y70"/>
      <c r="Z70"/>
    </row>
    <row r="71" spans="1:26" ht="15" hidden="1" customHeight="1" x14ac:dyDescent="0.25">
      <c r="A71" s="180" t="s">
        <v>199</v>
      </c>
      <c r="B71" s="181" t="s">
        <v>200</v>
      </c>
      <c r="C71" s="156" t="s">
        <v>30</v>
      </c>
      <c r="D71" s="157">
        <v>1.292824074074074E-2</v>
      </c>
      <c r="E71" s="157">
        <v>1.292824074074074E-2</v>
      </c>
      <c r="F71" s="159">
        <f t="shared" si="18"/>
        <v>1.292824074074074E-2</v>
      </c>
      <c r="G71" s="160">
        <f t="shared" si="20"/>
        <v>9.9884259259259284E-3</v>
      </c>
      <c r="H71" s="161"/>
      <c r="I71" s="162" t="str">
        <f t="shared" si="23"/>
        <v/>
      </c>
      <c r="J71" s="163" t="str">
        <f t="shared" ref="J71:J90" si="26">IF(H71&lt;&gt;"",I71-F71,"")</f>
        <v/>
      </c>
      <c r="K71" s="163" t="str">
        <f t="shared" ref="K71:K78" si="27">IF(H71&lt;&gt;"",I71-D71,"")</f>
        <v/>
      </c>
      <c r="L71" s="164"/>
      <c r="M71" s="164"/>
      <c r="N71" s="164"/>
      <c r="O71" s="166"/>
      <c r="P71" s="167">
        <f t="shared" si="19"/>
        <v>1.292824074074074E-2</v>
      </c>
      <c r="Q71" s="217"/>
      <c r="R71" s="169">
        <v>38929</v>
      </c>
      <c r="S71" s="225"/>
      <c r="T71" s="228" t="str">
        <f t="shared" si="24"/>
        <v/>
      </c>
      <c r="U71" s="229" t="str">
        <f t="shared" si="25"/>
        <v/>
      </c>
      <c r="Y71"/>
      <c r="Z71"/>
    </row>
    <row r="72" spans="1:26" ht="15" hidden="1" customHeight="1" x14ac:dyDescent="0.25">
      <c r="A72" s="180" t="s">
        <v>284</v>
      </c>
      <c r="B72" s="181" t="s">
        <v>285</v>
      </c>
      <c r="C72" s="156" t="s">
        <v>30</v>
      </c>
      <c r="D72" s="157">
        <v>1.864583333333333E-2</v>
      </c>
      <c r="E72" s="158">
        <v>1.864583333333333E-2</v>
      </c>
      <c r="F72" s="159">
        <f t="shared" si="18"/>
        <v>1.864583333333333E-2</v>
      </c>
      <c r="G72" s="160">
        <f t="shared" si="20"/>
        <v>4.2708333333333383E-3</v>
      </c>
      <c r="H72" s="161"/>
      <c r="I72" s="162" t="str">
        <f t="shared" si="23"/>
        <v/>
      </c>
      <c r="J72" s="163" t="str">
        <f t="shared" si="26"/>
        <v/>
      </c>
      <c r="K72" s="163" t="str">
        <f t="shared" si="27"/>
        <v/>
      </c>
      <c r="L72" s="164"/>
      <c r="M72" s="164"/>
      <c r="N72" s="165"/>
      <c r="O72" s="166"/>
      <c r="P72" s="167">
        <f t="shared" si="19"/>
        <v>1.864583333333333E-2</v>
      </c>
      <c r="Q72" s="217"/>
      <c r="R72" s="169">
        <v>39660</v>
      </c>
      <c r="S72" s="225"/>
      <c r="T72" s="228" t="str">
        <f t="shared" si="24"/>
        <v/>
      </c>
      <c r="U72" s="229" t="str">
        <f t="shared" si="25"/>
        <v/>
      </c>
      <c r="Y72"/>
      <c r="Z72"/>
    </row>
    <row r="73" spans="1:26" ht="15" hidden="1" customHeight="1" x14ac:dyDescent="0.25">
      <c r="A73" s="178" t="s">
        <v>351</v>
      </c>
      <c r="B73" s="179" t="s">
        <v>233</v>
      </c>
      <c r="C73" s="171" t="s">
        <v>30</v>
      </c>
      <c r="D73" s="157">
        <v>1.684027777777778E-2</v>
      </c>
      <c r="E73" s="158">
        <v>1.684027777777778E-2</v>
      </c>
      <c r="F73" s="159">
        <f t="shared" si="18"/>
        <v>1.684027777777778E-2</v>
      </c>
      <c r="G73" s="160">
        <f t="shared" si="20"/>
        <v>6.0763888888888881E-3</v>
      </c>
      <c r="H73" s="161"/>
      <c r="I73" s="162" t="str">
        <f t="shared" si="23"/>
        <v/>
      </c>
      <c r="J73" s="163" t="str">
        <f t="shared" si="26"/>
        <v/>
      </c>
      <c r="K73" s="163" t="str">
        <f t="shared" si="27"/>
        <v/>
      </c>
      <c r="L73" s="164"/>
      <c r="M73" s="164"/>
      <c r="N73" s="164"/>
      <c r="O73" s="166"/>
      <c r="P73" s="167">
        <f t="shared" si="19"/>
        <v>1.684027777777778E-2</v>
      </c>
      <c r="Q73" s="217"/>
      <c r="R73" s="169">
        <v>39752</v>
      </c>
      <c r="S73" s="225"/>
      <c r="T73" s="228" t="str">
        <f t="shared" si="24"/>
        <v/>
      </c>
      <c r="U73" s="229" t="str">
        <f t="shared" si="25"/>
        <v/>
      </c>
      <c r="Y73"/>
      <c r="Z73"/>
    </row>
    <row r="74" spans="1:26" ht="15" hidden="1" customHeight="1" x14ac:dyDescent="0.25">
      <c r="A74" s="180" t="s">
        <v>292</v>
      </c>
      <c r="B74" s="181" t="s">
        <v>293</v>
      </c>
      <c r="C74" s="156" t="s">
        <v>14</v>
      </c>
      <c r="D74" s="157">
        <v>1.8854166666666661E-2</v>
      </c>
      <c r="E74" s="157">
        <v>1.8854166666666661E-2</v>
      </c>
      <c r="F74" s="159">
        <f t="shared" si="18"/>
        <v>1.8854166666666661E-2</v>
      </c>
      <c r="G74" s="160">
        <f t="shared" si="20"/>
        <v>4.0625000000000071E-3</v>
      </c>
      <c r="H74" s="161"/>
      <c r="I74" s="162" t="str">
        <f t="shared" si="23"/>
        <v/>
      </c>
      <c r="J74" s="163" t="str">
        <f t="shared" si="26"/>
        <v/>
      </c>
      <c r="K74" s="163" t="str">
        <f t="shared" si="27"/>
        <v/>
      </c>
      <c r="L74" s="164"/>
      <c r="M74" s="164"/>
      <c r="N74" s="164"/>
      <c r="O74" s="166"/>
      <c r="P74" s="167">
        <f t="shared" si="19"/>
        <v>1.8854166666666661E-2</v>
      </c>
      <c r="Q74" s="217"/>
      <c r="R74" s="169">
        <v>39629</v>
      </c>
      <c r="S74" s="225"/>
      <c r="T74" s="228" t="str">
        <f t="shared" si="24"/>
        <v/>
      </c>
      <c r="U74" s="229" t="str">
        <f t="shared" si="25"/>
        <v/>
      </c>
      <c r="Y74"/>
      <c r="Z74"/>
    </row>
    <row r="75" spans="1:26" ht="15" hidden="1" x14ac:dyDescent="0.25">
      <c r="A75" s="180" t="s">
        <v>84</v>
      </c>
      <c r="B75" s="181" t="s">
        <v>85</v>
      </c>
      <c r="C75" s="156" t="s">
        <v>14</v>
      </c>
      <c r="D75" s="157">
        <v>1.7557870370370373E-2</v>
      </c>
      <c r="E75" s="158">
        <v>1.7557870370370373E-2</v>
      </c>
      <c r="F75" s="159">
        <f t="shared" si="18"/>
        <v>1.7557870370370373E-2</v>
      </c>
      <c r="G75" s="160">
        <f t="shared" si="20"/>
        <v>5.3587962962962955E-3</v>
      </c>
      <c r="H75" s="161"/>
      <c r="I75" s="162" t="str">
        <f t="shared" si="23"/>
        <v/>
      </c>
      <c r="J75" s="163" t="str">
        <f t="shared" si="26"/>
        <v/>
      </c>
      <c r="K75" s="163" t="str">
        <f t="shared" si="27"/>
        <v/>
      </c>
      <c r="L75" s="164"/>
      <c r="M75" s="164"/>
      <c r="N75" s="164"/>
      <c r="O75" s="166"/>
      <c r="P75" s="167">
        <f t="shared" si="19"/>
        <v>1.7557870370370373E-2</v>
      </c>
      <c r="Q75" s="217"/>
      <c r="R75" s="169">
        <v>38929</v>
      </c>
      <c r="S75" s="225"/>
      <c r="T75" s="228" t="str">
        <f t="shared" si="24"/>
        <v/>
      </c>
      <c r="U75" s="229" t="str">
        <f t="shared" si="25"/>
        <v/>
      </c>
      <c r="Y75"/>
      <c r="Z75"/>
    </row>
    <row r="76" spans="1:26" ht="15" hidden="1" customHeight="1" x14ac:dyDescent="0.25">
      <c r="A76" s="180" t="s">
        <v>55</v>
      </c>
      <c r="B76" s="181" t="s">
        <v>206</v>
      </c>
      <c r="C76" s="156" t="s">
        <v>30</v>
      </c>
      <c r="D76" s="157">
        <v>1.2442129629629629E-2</v>
      </c>
      <c r="E76" s="158">
        <v>1.2442129629629629E-2</v>
      </c>
      <c r="F76" s="159">
        <f t="shared" si="18"/>
        <v>1.2442129629629629E-2</v>
      </c>
      <c r="G76" s="160">
        <f t="shared" si="20"/>
        <v>1.0474537037037039E-2</v>
      </c>
      <c r="H76" s="161"/>
      <c r="I76" s="162" t="str">
        <f t="shared" si="23"/>
        <v/>
      </c>
      <c r="J76" s="163" t="str">
        <f t="shared" si="26"/>
        <v/>
      </c>
      <c r="K76" s="163" t="str">
        <f t="shared" si="27"/>
        <v/>
      </c>
      <c r="L76" s="164"/>
      <c r="M76" s="164"/>
      <c r="N76" s="164"/>
      <c r="O76" s="166"/>
      <c r="P76" s="167">
        <f t="shared" si="19"/>
        <v>1.2442129629629629E-2</v>
      </c>
      <c r="Q76" s="217"/>
      <c r="R76" s="154">
        <v>38960</v>
      </c>
      <c r="S76" s="225"/>
      <c r="T76" s="228" t="str">
        <f t="shared" si="24"/>
        <v/>
      </c>
      <c r="U76" s="229" t="str">
        <f t="shared" si="25"/>
        <v/>
      </c>
      <c r="Y76"/>
      <c r="Z76"/>
    </row>
    <row r="77" spans="1:26" ht="15" customHeight="1" x14ac:dyDescent="0.25">
      <c r="A77" s="180" t="s">
        <v>40</v>
      </c>
      <c r="B77" s="181" t="s">
        <v>41</v>
      </c>
      <c r="C77" s="156" t="s">
        <v>14</v>
      </c>
      <c r="D77" s="157">
        <v>1.9398148148148147E-2</v>
      </c>
      <c r="E77" s="158">
        <v>1.9398148148148147E-2</v>
      </c>
      <c r="F77" s="159">
        <f t="shared" si="18"/>
        <v>1.9398148148148147E-2</v>
      </c>
      <c r="G77" s="160">
        <f t="shared" si="20"/>
        <v>3.5185185185185215E-3</v>
      </c>
      <c r="H77" s="161"/>
      <c r="I77" s="162" t="str">
        <f t="shared" si="23"/>
        <v/>
      </c>
      <c r="J77" s="163" t="str">
        <f t="shared" si="26"/>
        <v/>
      </c>
      <c r="K77" s="163" t="str">
        <f t="shared" si="27"/>
        <v/>
      </c>
      <c r="L77" s="164"/>
      <c r="M77" s="164"/>
      <c r="N77" s="164"/>
      <c r="O77" s="166"/>
      <c r="P77" s="167">
        <f t="shared" si="19"/>
        <v>1.9398148148148147E-2</v>
      </c>
      <c r="Q77" s="208"/>
      <c r="R77" s="169">
        <v>38564</v>
      </c>
      <c r="S77" s="225" t="s">
        <v>30</v>
      </c>
      <c r="T77" s="228">
        <f t="shared" si="24"/>
        <v>5</v>
      </c>
      <c r="U77" s="229" t="str">
        <f t="shared" si="25"/>
        <v xml:space="preserve">Georgie Hamilton </v>
      </c>
      <c r="Y77"/>
      <c r="Z77"/>
    </row>
    <row r="78" spans="1:26" ht="15" hidden="1" customHeight="1" x14ac:dyDescent="0.25">
      <c r="A78" s="180" t="s">
        <v>162</v>
      </c>
      <c r="B78" s="181" t="s">
        <v>161</v>
      </c>
      <c r="C78" s="156" t="s">
        <v>30</v>
      </c>
      <c r="D78" s="157">
        <v>1.501157407407408E-2</v>
      </c>
      <c r="E78" s="158">
        <v>1.7471064814814818E-2</v>
      </c>
      <c r="F78" s="159">
        <f t="shared" si="18"/>
        <v>1.6241319444444451E-2</v>
      </c>
      <c r="G78" s="160">
        <f t="shared" si="20"/>
        <v>6.6753472222222179E-3</v>
      </c>
      <c r="H78" s="161"/>
      <c r="I78" s="162" t="str">
        <f t="shared" si="23"/>
        <v/>
      </c>
      <c r="J78" s="163" t="str">
        <f t="shared" si="26"/>
        <v/>
      </c>
      <c r="K78" s="163" t="str">
        <f t="shared" si="27"/>
        <v/>
      </c>
      <c r="L78" s="164"/>
      <c r="M78" s="164"/>
      <c r="N78" s="165"/>
      <c r="O78" s="166"/>
      <c r="P78" s="167">
        <f t="shared" si="19"/>
        <v>1.501157407407408E-2</v>
      </c>
      <c r="Q78" s="217"/>
      <c r="R78" s="169">
        <v>39872</v>
      </c>
      <c r="S78" s="225"/>
      <c r="T78" s="228" t="str">
        <f t="shared" si="24"/>
        <v/>
      </c>
      <c r="U78" s="229" t="str">
        <f t="shared" si="25"/>
        <v/>
      </c>
      <c r="Y78"/>
      <c r="Z78"/>
    </row>
    <row r="79" spans="1:26" ht="15" hidden="1" customHeight="1" x14ac:dyDescent="0.25">
      <c r="A79" s="180" t="s">
        <v>160</v>
      </c>
      <c r="B79" s="181" t="s">
        <v>161</v>
      </c>
      <c r="C79" s="171" t="s">
        <v>30</v>
      </c>
      <c r="D79" s="157">
        <v>1.4370298032407408E-2</v>
      </c>
      <c r="E79" s="158">
        <v>1.4370298032407408E-2</v>
      </c>
      <c r="F79" s="159">
        <f t="shared" si="18"/>
        <v>1.4370298032407408E-2</v>
      </c>
      <c r="G79" s="160">
        <f t="shared" si="20"/>
        <v>8.5463686342592601E-3</v>
      </c>
      <c r="H79" s="161"/>
      <c r="I79" s="162" t="str">
        <f t="shared" si="23"/>
        <v/>
      </c>
      <c r="J79" s="163" t="str">
        <f t="shared" si="26"/>
        <v/>
      </c>
      <c r="K79" s="163"/>
      <c r="L79" s="164"/>
      <c r="M79" s="164"/>
      <c r="N79" s="164"/>
      <c r="O79" s="166"/>
      <c r="P79" s="167">
        <f t="shared" si="19"/>
        <v>1.4370298032407408E-2</v>
      </c>
      <c r="Q79" s="217"/>
      <c r="R79" s="169">
        <v>39660</v>
      </c>
      <c r="S79" s="225"/>
      <c r="T79" s="228" t="str">
        <f t="shared" si="24"/>
        <v/>
      </c>
      <c r="U79" s="229" t="str">
        <f t="shared" si="25"/>
        <v/>
      </c>
      <c r="Y79"/>
      <c r="Z79"/>
    </row>
    <row r="80" spans="1:26" ht="15" hidden="1" customHeight="1" x14ac:dyDescent="0.25">
      <c r="A80" s="180" t="s">
        <v>98</v>
      </c>
      <c r="B80" s="181" t="s">
        <v>99</v>
      </c>
      <c r="C80" s="156" t="s">
        <v>14</v>
      </c>
      <c r="D80" s="157">
        <v>1.7256944444444443E-2</v>
      </c>
      <c r="E80" s="157">
        <v>1.7256944444444443E-2</v>
      </c>
      <c r="F80" s="159">
        <f t="shared" si="18"/>
        <v>1.7256944444444443E-2</v>
      </c>
      <c r="G80" s="160">
        <f t="shared" si="20"/>
        <v>5.6597222222222257E-3</v>
      </c>
      <c r="H80" s="161"/>
      <c r="I80" s="162" t="str">
        <f t="shared" si="23"/>
        <v/>
      </c>
      <c r="J80" s="163" t="str">
        <f t="shared" si="26"/>
        <v/>
      </c>
      <c r="K80" s="163" t="str">
        <f t="shared" ref="K80:K90" si="28">IF(H80&lt;&gt;"",I80-D80,"")</f>
        <v/>
      </c>
      <c r="L80" s="164"/>
      <c r="M80" s="164"/>
      <c r="N80" s="164"/>
      <c r="O80" s="166"/>
      <c r="P80" s="167">
        <f t="shared" si="19"/>
        <v>1.7256944444444443E-2</v>
      </c>
      <c r="Q80" s="217"/>
      <c r="R80" s="169">
        <v>39141</v>
      </c>
      <c r="S80" s="225"/>
      <c r="T80" s="228" t="str">
        <f t="shared" si="24"/>
        <v/>
      </c>
      <c r="U80" s="229" t="str">
        <f t="shared" si="25"/>
        <v/>
      </c>
      <c r="Y80"/>
      <c r="Z80"/>
    </row>
    <row r="81" spans="1:26" ht="15" hidden="1" customHeight="1" x14ac:dyDescent="0.25">
      <c r="A81" s="180" t="s">
        <v>20</v>
      </c>
      <c r="B81" s="181" t="s">
        <v>21</v>
      </c>
      <c r="C81" s="156" t="s">
        <v>14</v>
      </c>
      <c r="D81" s="157">
        <v>2.0821759259259259E-2</v>
      </c>
      <c r="E81" s="158">
        <v>2.0821759259259259E-2</v>
      </c>
      <c r="F81" s="159">
        <f t="shared" si="18"/>
        <v>2.0821759259259259E-2</v>
      </c>
      <c r="G81" s="160">
        <f t="shared" si="20"/>
        <v>2.0949074074074099E-3</v>
      </c>
      <c r="H81" s="161"/>
      <c r="I81" s="162" t="str">
        <f t="shared" si="23"/>
        <v/>
      </c>
      <c r="J81" s="163" t="str">
        <f t="shared" si="26"/>
        <v/>
      </c>
      <c r="K81" s="163" t="str">
        <f t="shared" si="28"/>
        <v/>
      </c>
      <c r="L81" s="164"/>
      <c r="M81" s="164"/>
      <c r="N81" s="164"/>
      <c r="O81" s="166"/>
      <c r="P81" s="167">
        <f t="shared" si="19"/>
        <v>2.0821759259259259E-2</v>
      </c>
      <c r="Q81" s="217"/>
      <c r="R81" s="169">
        <v>38868</v>
      </c>
      <c r="S81" s="225"/>
      <c r="T81" s="228" t="str">
        <f t="shared" si="24"/>
        <v/>
      </c>
      <c r="U81" s="229" t="str">
        <f t="shared" si="25"/>
        <v/>
      </c>
      <c r="Y81"/>
      <c r="Z81"/>
    </row>
    <row r="82" spans="1:26" ht="15" hidden="1" customHeight="1" x14ac:dyDescent="0.25">
      <c r="A82" s="180" t="s">
        <v>114</v>
      </c>
      <c r="B82" s="181" t="s">
        <v>220</v>
      </c>
      <c r="C82" s="156" t="s">
        <v>14</v>
      </c>
      <c r="D82" s="172">
        <v>1.6678240740740743E-2</v>
      </c>
      <c r="E82" s="213">
        <v>1.6678240740740743E-2</v>
      </c>
      <c r="F82" s="159">
        <f t="shared" si="18"/>
        <v>1.6678240740740743E-2</v>
      </c>
      <c r="G82" s="160">
        <f t="shared" si="20"/>
        <v>6.238425925925925E-3</v>
      </c>
      <c r="H82" s="161"/>
      <c r="I82" s="162" t="str">
        <f t="shared" si="23"/>
        <v/>
      </c>
      <c r="J82" s="163" t="str">
        <f t="shared" si="26"/>
        <v/>
      </c>
      <c r="K82" s="163" t="str">
        <f t="shared" si="28"/>
        <v/>
      </c>
      <c r="L82" s="164"/>
      <c r="M82" s="164"/>
      <c r="N82" s="164"/>
      <c r="O82" s="166"/>
      <c r="P82" s="167">
        <f t="shared" si="19"/>
        <v>1.6678240740740743E-2</v>
      </c>
      <c r="Q82" s="217"/>
      <c r="R82" s="169">
        <v>38776</v>
      </c>
      <c r="S82" s="225"/>
      <c r="T82" s="228" t="str">
        <f t="shared" si="24"/>
        <v/>
      </c>
      <c r="U82" s="229" t="str">
        <f t="shared" si="25"/>
        <v/>
      </c>
      <c r="Y82"/>
      <c r="Z82"/>
    </row>
    <row r="83" spans="1:26" ht="15" hidden="1" customHeight="1" x14ac:dyDescent="0.25">
      <c r="A83" s="180" t="s">
        <v>115</v>
      </c>
      <c r="B83" s="181" t="s">
        <v>116</v>
      </c>
      <c r="C83" s="156" t="s">
        <v>30</v>
      </c>
      <c r="D83" s="172">
        <v>1.6516203703703703E-2</v>
      </c>
      <c r="E83" s="213">
        <v>1.6516203703703703E-2</v>
      </c>
      <c r="F83" s="159">
        <f t="shared" ref="F83:F114" si="29">IF(E83&lt;&gt;"",(E83+D83)/2,D83)</f>
        <v>1.6516203703703703E-2</v>
      </c>
      <c r="G83" s="160">
        <f t="shared" si="20"/>
        <v>6.4004629629629654E-3</v>
      </c>
      <c r="H83" s="161"/>
      <c r="I83" s="162" t="str">
        <f t="shared" si="23"/>
        <v/>
      </c>
      <c r="J83" s="163" t="str">
        <f t="shared" si="26"/>
        <v/>
      </c>
      <c r="K83" s="163" t="str">
        <f t="shared" si="28"/>
        <v/>
      </c>
      <c r="L83" s="164"/>
      <c r="M83" s="164"/>
      <c r="N83" s="164"/>
      <c r="O83" s="166"/>
      <c r="P83" s="167">
        <f t="shared" ref="P83:P114" si="30">IF(H83&lt;&gt;"",MIN(D83,I83),D83)</f>
        <v>1.6516203703703703E-2</v>
      </c>
      <c r="Q83" s="217"/>
      <c r="R83" s="169">
        <v>38990</v>
      </c>
      <c r="S83" s="225"/>
      <c r="T83" s="228" t="str">
        <f t="shared" si="24"/>
        <v/>
      </c>
      <c r="U83" s="229" t="str">
        <f t="shared" si="25"/>
        <v/>
      </c>
      <c r="Y83"/>
      <c r="Z83"/>
    </row>
    <row r="84" spans="1:26" ht="15" hidden="1" x14ac:dyDescent="0.25">
      <c r="A84" s="180" t="s">
        <v>262</v>
      </c>
      <c r="B84" s="181" t="s">
        <v>46</v>
      </c>
      <c r="C84" s="156" t="s">
        <v>14</v>
      </c>
      <c r="D84" s="157">
        <v>1.8819444444444444E-2</v>
      </c>
      <c r="E84" s="158">
        <v>2.0295138888888887E-2</v>
      </c>
      <c r="F84" s="159">
        <f t="shared" si="29"/>
        <v>1.9557291666666664E-2</v>
      </c>
      <c r="G84" s="160">
        <f t="shared" ref="G84:G115" si="31">$B$2-F84</f>
        <v>3.3593750000000047E-3</v>
      </c>
      <c r="H84" s="161"/>
      <c r="I84" s="162" t="str">
        <f t="shared" si="23"/>
        <v/>
      </c>
      <c r="J84" s="163" t="str">
        <f t="shared" si="26"/>
        <v/>
      </c>
      <c r="K84" s="163" t="str">
        <f t="shared" si="28"/>
        <v/>
      </c>
      <c r="L84" s="164"/>
      <c r="M84" s="164"/>
      <c r="N84" s="164"/>
      <c r="O84" s="166"/>
      <c r="P84" s="167">
        <f t="shared" si="30"/>
        <v>1.8819444444444444E-2</v>
      </c>
      <c r="Q84" s="217"/>
      <c r="R84" s="169">
        <v>39568</v>
      </c>
      <c r="S84" s="225"/>
      <c r="T84" s="228" t="str">
        <f t="shared" si="24"/>
        <v/>
      </c>
      <c r="U84" s="229" t="str">
        <f t="shared" si="25"/>
        <v/>
      </c>
      <c r="Y84"/>
      <c r="Z84"/>
    </row>
    <row r="85" spans="1:26" ht="15" hidden="1" customHeight="1" x14ac:dyDescent="0.25">
      <c r="A85" s="180" t="s">
        <v>107</v>
      </c>
      <c r="B85" s="181" t="s">
        <v>46</v>
      </c>
      <c r="C85" s="156" t="s">
        <v>30</v>
      </c>
      <c r="D85" s="157">
        <v>1.4479166666666668E-2</v>
      </c>
      <c r="E85" s="157">
        <v>1.4479166666666668E-2</v>
      </c>
      <c r="F85" s="159">
        <f t="shared" si="29"/>
        <v>1.4479166666666668E-2</v>
      </c>
      <c r="G85" s="160">
        <f t="shared" si="31"/>
        <v>8.4375000000000006E-3</v>
      </c>
      <c r="H85" s="161"/>
      <c r="I85" s="162" t="str">
        <f t="shared" si="23"/>
        <v/>
      </c>
      <c r="J85" s="163" t="str">
        <f t="shared" si="26"/>
        <v/>
      </c>
      <c r="K85" s="163" t="str">
        <f t="shared" si="28"/>
        <v/>
      </c>
      <c r="L85" s="164"/>
      <c r="M85" s="164"/>
      <c r="N85" s="164"/>
      <c r="O85" s="166"/>
      <c r="P85" s="167">
        <f t="shared" si="30"/>
        <v>1.4479166666666668E-2</v>
      </c>
      <c r="Q85" s="217"/>
      <c r="R85" s="169">
        <v>39021</v>
      </c>
      <c r="S85" s="225"/>
      <c r="T85" s="228" t="str">
        <f t="shared" si="24"/>
        <v/>
      </c>
      <c r="U85" s="229" t="str">
        <f t="shared" si="25"/>
        <v/>
      </c>
      <c r="Y85"/>
      <c r="Z85"/>
    </row>
    <row r="86" spans="1:26" ht="15" hidden="1" x14ac:dyDescent="0.25">
      <c r="A86" s="180" t="s">
        <v>33</v>
      </c>
      <c r="B86" s="181" t="s">
        <v>34</v>
      </c>
      <c r="C86" s="156" t="s">
        <v>14</v>
      </c>
      <c r="D86" s="157">
        <v>1.9814814814814816E-2</v>
      </c>
      <c r="E86" s="158">
        <v>1.9814814814814816E-2</v>
      </c>
      <c r="F86" s="159">
        <f t="shared" si="29"/>
        <v>1.9814814814814816E-2</v>
      </c>
      <c r="G86" s="160">
        <f t="shared" si="31"/>
        <v>3.1018518518518522E-3</v>
      </c>
      <c r="H86" s="161"/>
      <c r="I86" s="162" t="str">
        <f t="shared" si="23"/>
        <v/>
      </c>
      <c r="J86" s="163" t="str">
        <f t="shared" si="26"/>
        <v/>
      </c>
      <c r="K86" s="163" t="str">
        <f t="shared" si="28"/>
        <v/>
      </c>
      <c r="L86" s="164"/>
      <c r="M86" s="164"/>
      <c r="N86" s="164"/>
      <c r="O86" s="166"/>
      <c r="P86" s="167">
        <f t="shared" si="30"/>
        <v>1.9814814814814816E-2</v>
      </c>
      <c r="Q86" s="217"/>
      <c r="R86" s="154">
        <v>38748</v>
      </c>
      <c r="S86" s="225"/>
      <c r="T86" s="228" t="str">
        <f t="shared" si="24"/>
        <v/>
      </c>
      <c r="U86" s="229" t="str">
        <f t="shared" si="25"/>
        <v/>
      </c>
      <c r="Y86"/>
      <c r="Z86"/>
    </row>
    <row r="87" spans="1:26" ht="15" hidden="1" customHeight="1" x14ac:dyDescent="0.25">
      <c r="A87" s="178" t="s">
        <v>224</v>
      </c>
      <c r="B87" s="179" t="s">
        <v>192</v>
      </c>
      <c r="C87" s="171" t="s">
        <v>14</v>
      </c>
      <c r="D87" s="157">
        <v>2.0833333333333332E-2</v>
      </c>
      <c r="E87" s="157">
        <v>2.0833333333333332E-2</v>
      </c>
      <c r="F87" s="159">
        <f t="shared" si="29"/>
        <v>2.0833333333333332E-2</v>
      </c>
      <c r="G87" s="160">
        <f t="shared" si="31"/>
        <v>2.0833333333333363E-3</v>
      </c>
      <c r="H87" s="161"/>
      <c r="I87" s="162" t="str">
        <f t="shared" si="23"/>
        <v/>
      </c>
      <c r="J87" s="163" t="str">
        <f t="shared" si="26"/>
        <v/>
      </c>
      <c r="K87" s="163" t="str">
        <f t="shared" si="28"/>
        <v/>
      </c>
      <c r="L87" s="164"/>
      <c r="M87" s="164"/>
      <c r="N87" s="164"/>
      <c r="O87" s="166"/>
      <c r="P87" s="167">
        <f t="shared" si="30"/>
        <v>2.0833333333333332E-2</v>
      </c>
      <c r="Q87" s="217"/>
      <c r="R87" s="170" t="s">
        <v>212</v>
      </c>
      <c r="S87" s="225"/>
      <c r="T87" s="228" t="str">
        <f t="shared" si="24"/>
        <v/>
      </c>
      <c r="U87" s="229" t="str">
        <f t="shared" si="25"/>
        <v/>
      </c>
      <c r="Y87"/>
      <c r="Z87"/>
    </row>
    <row r="88" spans="1:26" ht="15" hidden="1" customHeight="1" x14ac:dyDescent="0.25">
      <c r="A88" s="180" t="s">
        <v>189</v>
      </c>
      <c r="B88" s="181" t="s">
        <v>192</v>
      </c>
      <c r="C88" s="156" t="s">
        <v>30</v>
      </c>
      <c r="D88" s="157">
        <v>1.3408564814814811E-2</v>
      </c>
      <c r="E88" s="157">
        <v>1.4198495370370365E-2</v>
      </c>
      <c r="F88" s="159">
        <f t="shared" si="29"/>
        <v>1.3803530092592588E-2</v>
      </c>
      <c r="G88" s="160">
        <f t="shared" si="31"/>
        <v>9.1131365740740808E-3</v>
      </c>
      <c r="H88" s="161"/>
      <c r="I88" s="162" t="str">
        <f t="shared" si="23"/>
        <v/>
      </c>
      <c r="J88" s="163" t="str">
        <f t="shared" si="26"/>
        <v/>
      </c>
      <c r="K88" s="163" t="str">
        <f t="shared" si="28"/>
        <v/>
      </c>
      <c r="L88" s="165"/>
      <c r="M88" s="164"/>
      <c r="N88" s="164"/>
      <c r="O88" s="166"/>
      <c r="P88" s="167">
        <f t="shared" si="30"/>
        <v>1.3408564814814811E-2</v>
      </c>
      <c r="Q88" s="217"/>
      <c r="R88" s="169">
        <v>39629</v>
      </c>
      <c r="S88" s="225"/>
      <c r="T88" s="228" t="str">
        <f t="shared" si="24"/>
        <v/>
      </c>
      <c r="U88" s="229" t="str">
        <f t="shared" si="25"/>
        <v/>
      </c>
      <c r="Y88"/>
      <c r="Z88"/>
    </row>
    <row r="89" spans="1:26" ht="15" hidden="1" customHeight="1" x14ac:dyDescent="0.25">
      <c r="A89" s="180" t="s">
        <v>147</v>
      </c>
      <c r="B89" s="181" t="s">
        <v>148</v>
      </c>
      <c r="C89" s="156" t="s">
        <v>30</v>
      </c>
      <c r="D89" s="157">
        <v>1.5405092592592592E-2</v>
      </c>
      <c r="E89" s="158">
        <v>1.5613425925925926E-2</v>
      </c>
      <c r="F89" s="159">
        <f t="shared" si="29"/>
        <v>1.5509259259259259E-2</v>
      </c>
      <c r="G89" s="160">
        <f t="shared" si="31"/>
        <v>7.4074074074074094E-3</v>
      </c>
      <c r="H89" s="161"/>
      <c r="I89" s="162" t="str">
        <f t="shared" si="23"/>
        <v/>
      </c>
      <c r="J89" s="163" t="str">
        <f t="shared" si="26"/>
        <v/>
      </c>
      <c r="K89" s="163" t="str">
        <f t="shared" si="28"/>
        <v/>
      </c>
      <c r="L89" s="164"/>
      <c r="M89" s="164"/>
      <c r="N89" s="164"/>
      <c r="O89" s="166"/>
      <c r="P89" s="167">
        <f t="shared" si="30"/>
        <v>1.5405092592592592E-2</v>
      </c>
      <c r="Q89" s="217"/>
      <c r="R89" s="169">
        <v>39202</v>
      </c>
      <c r="S89" s="225"/>
      <c r="T89" s="228" t="str">
        <f t="shared" si="24"/>
        <v/>
      </c>
      <c r="U89" s="229" t="str">
        <f t="shared" si="25"/>
        <v/>
      </c>
      <c r="Y89"/>
      <c r="Z89"/>
    </row>
    <row r="90" spans="1:26" ht="15" hidden="1" customHeight="1" x14ac:dyDescent="0.25">
      <c r="A90" s="180" t="s">
        <v>346</v>
      </c>
      <c r="B90" s="181" t="s">
        <v>209</v>
      </c>
      <c r="C90" s="171" t="s">
        <v>30</v>
      </c>
      <c r="D90" s="157">
        <v>1.3981481481481482E-2</v>
      </c>
      <c r="E90" s="158">
        <v>1.3981481481481482E-2</v>
      </c>
      <c r="F90" s="159">
        <f t="shared" si="29"/>
        <v>1.3981481481481482E-2</v>
      </c>
      <c r="G90" s="160">
        <f t="shared" si="31"/>
        <v>8.9351851851851866E-3</v>
      </c>
      <c r="H90" s="161"/>
      <c r="I90" s="162" t="str">
        <f t="shared" si="23"/>
        <v/>
      </c>
      <c r="J90" s="163" t="str">
        <f t="shared" si="26"/>
        <v/>
      </c>
      <c r="K90" s="163" t="str">
        <f t="shared" si="28"/>
        <v/>
      </c>
      <c r="L90" s="164"/>
      <c r="M90" s="164"/>
      <c r="N90" s="164"/>
      <c r="O90" s="166"/>
      <c r="P90" s="167">
        <f t="shared" si="30"/>
        <v>1.3981481481481482E-2</v>
      </c>
      <c r="Q90" s="217"/>
      <c r="R90" s="169">
        <v>39903</v>
      </c>
      <c r="S90" s="225"/>
      <c r="T90" s="228" t="str">
        <f t="shared" si="24"/>
        <v/>
      </c>
      <c r="U90" s="229" t="str">
        <f t="shared" si="25"/>
        <v/>
      </c>
      <c r="Y90"/>
      <c r="Z90"/>
    </row>
    <row r="91" spans="1:26" ht="15" hidden="1" customHeight="1" x14ac:dyDescent="0.25">
      <c r="A91" s="180" t="s">
        <v>115</v>
      </c>
      <c r="B91" s="181" t="s">
        <v>316</v>
      </c>
      <c r="C91" s="156" t="s">
        <v>30</v>
      </c>
      <c r="D91" s="157">
        <v>1.4756944444444446E-2</v>
      </c>
      <c r="E91" s="158">
        <v>1.4756944444444446E-2</v>
      </c>
      <c r="F91" s="159">
        <f t="shared" si="29"/>
        <v>1.4756944444444446E-2</v>
      </c>
      <c r="G91" s="160">
        <f t="shared" si="31"/>
        <v>8.1597222222222227E-3</v>
      </c>
      <c r="H91" s="161"/>
      <c r="I91" s="162" t="str">
        <f t="shared" si="23"/>
        <v/>
      </c>
      <c r="J91" s="163"/>
      <c r="K91" s="163"/>
      <c r="L91" s="164"/>
      <c r="M91" s="164"/>
      <c r="N91" s="164"/>
      <c r="O91" s="166"/>
      <c r="P91" s="167">
        <f t="shared" si="30"/>
        <v>1.4756944444444446E-2</v>
      </c>
      <c r="Q91" s="217"/>
      <c r="R91" s="169">
        <v>39691</v>
      </c>
      <c r="S91" s="225"/>
      <c r="T91" s="228" t="str">
        <f t="shared" si="24"/>
        <v/>
      </c>
      <c r="U91" s="229" t="str">
        <f t="shared" si="25"/>
        <v/>
      </c>
      <c r="Y91"/>
      <c r="Z91"/>
    </row>
    <row r="92" spans="1:26" ht="15" hidden="1" x14ac:dyDescent="0.25">
      <c r="A92" s="180" t="s">
        <v>17</v>
      </c>
      <c r="B92" s="181" t="s">
        <v>258</v>
      </c>
      <c r="C92" s="156" t="s">
        <v>14</v>
      </c>
      <c r="D92" s="157">
        <v>1.9710648148148147E-2</v>
      </c>
      <c r="E92" s="158">
        <v>2.4976851851851851E-2</v>
      </c>
      <c r="F92" s="159">
        <f t="shared" si="29"/>
        <v>2.2343749999999999E-2</v>
      </c>
      <c r="G92" s="160">
        <f t="shared" si="31"/>
        <v>5.7291666666666949E-4</v>
      </c>
      <c r="H92" s="161"/>
      <c r="I92" s="162" t="str">
        <f t="shared" si="23"/>
        <v/>
      </c>
      <c r="J92" s="163" t="str">
        <f t="shared" ref="J92:J101" si="32">IF(H92&lt;&gt;"",I92-F92,"")</f>
        <v/>
      </c>
      <c r="K92" s="163" t="str">
        <f t="shared" ref="K92:K101" si="33">IF(H92&lt;&gt;"",I92-D92,"")</f>
        <v/>
      </c>
      <c r="L92" s="164"/>
      <c r="M92" s="164"/>
      <c r="N92" s="164"/>
      <c r="O92" s="166"/>
      <c r="P92" s="167">
        <f t="shared" si="30"/>
        <v>1.9710648148148147E-2</v>
      </c>
      <c r="Q92" s="217"/>
      <c r="R92" s="169">
        <v>39478</v>
      </c>
      <c r="S92" s="225"/>
      <c r="T92" s="228" t="str">
        <f t="shared" si="24"/>
        <v/>
      </c>
      <c r="U92" s="229" t="str">
        <f t="shared" si="25"/>
        <v/>
      </c>
      <c r="Y92"/>
      <c r="Z92"/>
    </row>
    <row r="93" spans="1:26" ht="15" hidden="1" customHeight="1" x14ac:dyDescent="0.25">
      <c r="A93" s="180" t="s">
        <v>130</v>
      </c>
      <c r="B93" s="181" t="s">
        <v>133</v>
      </c>
      <c r="C93" s="156" t="s">
        <v>30</v>
      </c>
      <c r="D93" s="157">
        <v>1.5898437499999991E-2</v>
      </c>
      <c r="E93" s="158">
        <v>1.5855758101851841E-2</v>
      </c>
      <c r="F93" s="159">
        <f t="shared" si="29"/>
        <v>1.5877097800925916E-2</v>
      </c>
      <c r="G93" s="160">
        <f t="shared" si="31"/>
        <v>7.0395688657407529E-3</v>
      </c>
      <c r="H93" s="161"/>
      <c r="I93" s="162" t="str">
        <f t="shared" si="23"/>
        <v/>
      </c>
      <c r="J93" s="163" t="str">
        <f t="shared" si="32"/>
        <v/>
      </c>
      <c r="K93" s="163" t="str">
        <f t="shared" si="33"/>
        <v/>
      </c>
      <c r="L93" s="165"/>
      <c r="M93" s="164"/>
      <c r="N93" s="164"/>
      <c r="O93" s="166"/>
      <c r="P93" s="167">
        <f t="shared" si="30"/>
        <v>1.5898437499999991E-2</v>
      </c>
      <c r="Q93" s="217"/>
      <c r="R93" s="169">
        <v>39844</v>
      </c>
      <c r="S93" s="225"/>
      <c r="T93" s="228" t="str">
        <f t="shared" si="24"/>
        <v/>
      </c>
      <c r="U93" s="229" t="str">
        <f t="shared" si="25"/>
        <v/>
      </c>
      <c r="Y93"/>
      <c r="Z93"/>
    </row>
    <row r="94" spans="1:26" ht="15" hidden="1" customHeight="1" x14ac:dyDescent="0.25">
      <c r="A94" s="180" t="s">
        <v>92</v>
      </c>
      <c r="B94" s="181" t="s">
        <v>93</v>
      </c>
      <c r="C94" s="156" t="s">
        <v>30</v>
      </c>
      <c r="D94" s="157">
        <v>1.7361111111111112E-2</v>
      </c>
      <c r="E94" s="157">
        <v>1.7361111111111112E-2</v>
      </c>
      <c r="F94" s="159">
        <f t="shared" si="29"/>
        <v>1.7361111111111112E-2</v>
      </c>
      <c r="G94" s="160">
        <f t="shared" si="31"/>
        <v>5.5555555555555566E-3</v>
      </c>
      <c r="H94" s="161"/>
      <c r="I94" s="162" t="str">
        <f t="shared" si="23"/>
        <v/>
      </c>
      <c r="J94" s="163" t="str">
        <f t="shared" si="32"/>
        <v/>
      </c>
      <c r="K94" s="163" t="str">
        <f t="shared" si="33"/>
        <v/>
      </c>
      <c r="L94" s="164"/>
      <c r="M94" s="164"/>
      <c r="N94" s="164"/>
      <c r="O94" s="166"/>
      <c r="P94" s="167">
        <f t="shared" si="30"/>
        <v>1.7361111111111112E-2</v>
      </c>
      <c r="Q94" s="217"/>
      <c r="R94" s="169">
        <v>39082</v>
      </c>
      <c r="S94" s="225"/>
      <c r="T94" s="228" t="str">
        <f t="shared" si="24"/>
        <v/>
      </c>
      <c r="U94" s="229" t="str">
        <f t="shared" si="25"/>
        <v/>
      </c>
      <c r="Y94"/>
      <c r="Z94"/>
    </row>
    <row r="95" spans="1:26" ht="15" hidden="1" customHeight="1" x14ac:dyDescent="0.25">
      <c r="A95" s="180" t="s">
        <v>53</v>
      </c>
      <c r="B95" s="181" t="s">
        <v>54</v>
      </c>
      <c r="C95" s="156" t="s">
        <v>14</v>
      </c>
      <c r="D95" s="157">
        <v>1.8692129629629631E-2</v>
      </c>
      <c r="E95" s="157">
        <v>1.8692129629629631E-2</v>
      </c>
      <c r="F95" s="159">
        <f t="shared" si="29"/>
        <v>1.8692129629629631E-2</v>
      </c>
      <c r="G95" s="160">
        <f t="shared" si="31"/>
        <v>4.2245370370370371E-3</v>
      </c>
      <c r="H95" s="161"/>
      <c r="I95" s="162" t="str">
        <f t="shared" si="23"/>
        <v/>
      </c>
      <c r="J95" s="163" t="str">
        <f t="shared" si="32"/>
        <v/>
      </c>
      <c r="K95" s="163" t="str">
        <f t="shared" si="33"/>
        <v/>
      </c>
      <c r="L95" s="164"/>
      <c r="M95" s="164"/>
      <c r="N95" s="164"/>
      <c r="O95" s="166"/>
      <c r="P95" s="167">
        <f t="shared" si="30"/>
        <v>1.8692129629629631E-2</v>
      </c>
      <c r="Q95" s="238"/>
      <c r="R95" s="169">
        <v>38990</v>
      </c>
      <c r="S95" s="225"/>
      <c r="T95" s="228" t="str">
        <f t="shared" si="24"/>
        <v/>
      </c>
      <c r="U95" s="229" t="str">
        <f t="shared" si="25"/>
        <v/>
      </c>
      <c r="Y95"/>
      <c r="Z95"/>
    </row>
    <row r="96" spans="1:26" ht="15" hidden="1" x14ac:dyDescent="0.25">
      <c r="A96" s="178" t="s">
        <v>66</v>
      </c>
      <c r="B96" s="179" t="s">
        <v>165</v>
      </c>
      <c r="C96" s="171" t="s">
        <v>14</v>
      </c>
      <c r="D96" s="157">
        <v>1.9652777777777779E-2</v>
      </c>
      <c r="E96" s="158">
        <v>2.282407407407408E-2</v>
      </c>
      <c r="F96" s="159">
        <f t="shared" si="29"/>
        <v>2.1238425925925931E-2</v>
      </c>
      <c r="G96" s="160">
        <f t="shared" si="31"/>
        <v>1.6782407407407371E-3</v>
      </c>
      <c r="H96" s="161"/>
      <c r="I96" s="162" t="str">
        <f t="shared" si="23"/>
        <v/>
      </c>
      <c r="J96" s="163" t="str">
        <f t="shared" si="32"/>
        <v/>
      </c>
      <c r="K96" s="163" t="str">
        <f t="shared" si="33"/>
        <v/>
      </c>
      <c r="L96" s="164"/>
      <c r="M96" s="164"/>
      <c r="N96" s="164"/>
      <c r="O96" s="166"/>
      <c r="P96" s="167">
        <f t="shared" si="30"/>
        <v>1.9652777777777779E-2</v>
      </c>
      <c r="Q96" s="217"/>
      <c r="R96" s="169">
        <v>39872</v>
      </c>
      <c r="S96" s="225"/>
      <c r="T96" s="228" t="str">
        <f t="shared" si="24"/>
        <v/>
      </c>
      <c r="U96" s="229" t="str">
        <f t="shared" si="25"/>
        <v/>
      </c>
      <c r="Y96"/>
      <c r="Z96"/>
    </row>
    <row r="97" spans="1:26" ht="15" hidden="1" x14ac:dyDescent="0.25">
      <c r="A97" s="180" t="s">
        <v>94</v>
      </c>
      <c r="B97" s="181" t="s">
        <v>165</v>
      </c>
      <c r="C97" s="156" t="s">
        <v>30</v>
      </c>
      <c r="D97" s="157">
        <v>1.4699074074074074E-2</v>
      </c>
      <c r="E97" s="158">
        <v>1.5833333333333338E-2</v>
      </c>
      <c r="F97" s="159">
        <f t="shared" si="29"/>
        <v>1.5266203703703705E-2</v>
      </c>
      <c r="G97" s="160">
        <f t="shared" si="31"/>
        <v>7.6504629629629631E-3</v>
      </c>
      <c r="H97" s="161"/>
      <c r="I97" s="162" t="str">
        <f t="shared" si="23"/>
        <v/>
      </c>
      <c r="J97" s="163" t="str">
        <f t="shared" si="32"/>
        <v/>
      </c>
      <c r="K97" s="163" t="str">
        <f t="shared" si="33"/>
        <v/>
      </c>
      <c r="L97" s="164"/>
      <c r="M97" s="164"/>
      <c r="N97" s="164"/>
      <c r="O97" s="166"/>
      <c r="P97" s="167">
        <f t="shared" si="30"/>
        <v>1.4699074074074074E-2</v>
      </c>
      <c r="Q97" s="217"/>
      <c r="R97" s="169">
        <v>39872</v>
      </c>
      <c r="S97" s="225"/>
      <c r="T97" s="228" t="str">
        <f t="shared" si="24"/>
        <v/>
      </c>
      <c r="U97" s="229" t="str">
        <f t="shared" si="25"/>
        <v/>
      </c>
      <c r="Y97"/>
      <c r="Z97"/>
    </row>
    <row r="98" spans="1:26" ht="15" hidden="1" customHeight="1" x14ac:dyDescent="0.25">
      <c r="A98" s="180" t="s">
        <v>173</v>
      </c>
      <c r="B98" s="181" t="s">
        <v>174</v>
      </c>
      <c r="C98" s="156" t="s">
        <v>14</v>
      </c>
      <c r="D98" s="157">
        <v>1.4895833333333332E-2</v>
      </c>
      <c r="E98" s="158">
        <v>1.6481481481481479E-2</v>
      </c>
      <c r="F98" s="159">
        <f t="shared" si="29"/>
        <v>1.5688657407407405E-2</v>
      </c>
      <c r="G98" s="160">
        <f t="shared" si="31"/>
        <v>7.2280092592592639E-3</v>
      </c>
      <c r="H98" s="161"/>
      <c r="I98" s="162" t="str">
        <f t="shared" si="23"/>
        <v/>
      </c>
      <c r="J98" s="163" t="str">
        <f t="shared" si="32"/>
        <v/>
      </c>
      <c r="K98" s="163" t="str">
        <f t="shared" si="33"/>
        <v/>
      </c>
      <c r="L98" s="164"/>
      <c r="M98" s="164"/>
      <c r="N98" s="164"/>
      <c r="O98" s="166"/>
      <c r="P98" s="167">
        <f t="shared" si="30"/>
        <v>1.4895833333333332E-2</v>
      </c>
      <c r="Q98" s="217"/>
      <c r="R98" s="169">
        <v>39233</v>
      </c>
      <c r="S98" s="225"/>
      <c r="T98" s="228" t="str">
        <f t="shared" si="24"/>
        <v/>
      </c>
      <c r="U98" s="229" t="str">
        <f t="shared" si="25"/>
        <v/>
      </c>
      <c r="Y98"/>
      <c r="Z98"/>
    </row>
    <row r="99" spans="1:26" ht="15" hidden="1" customHeight="1" x14ac:dyDescent="0.25">
      <c r="A99" s="180" t="s">
        <v>119</v>
      </c>
      <c r="B99" s="181" t="s">
        <v>120</v>
      </c>
      <c r="C99" s="156" t="s">
        <v>30</v>
      </c>
      <c r="D99" s="157">
        <v>1.6400462962962964E-2</v>
      </c>
      <c r="E99" s="158">
        <v>1.6400462962962964E-2</v>
      </c>
      <c r="F99" s="159">
        <f t="shared" si="29"/>
        <v>1.6400462962962964E-2</v>
      </c>
      <c r="G99" s="160">
        <f t="shared" si="31"/>
        <v>6.5162037037037046E-3</v>
      </c>
      <c r="H99" s="161"/>
      <c r="I99" s="162" t="str">
        <f t="shared" si="23"/>
        <v/>
      </c>
      <c r="J99" s="163" t="str">
        <f t="shared" si="32"/>
        <v/>
      </c>
      <c r="K99" s="163" t="str">
        <f t="shared" si="33"/>
        <v/>
      </c>
      <c r="L99" s="164"/>
      <c r="M99" s="164"/>
      <c r="N99" s="164"/>
      <c r="O99" s="166"/>
      <c r="P99" s="167">
        <f t="shared" si="30"/>
        <v>1.6400462962962964E-2</v>
      </c>
      <c r="Q99" s="217"/>
      <c r="R99" s="169">
        <v>39113</v>
      </c>
      <c r="S99" s="225"/>
      <c r="T99" s="228" t="str">
        <f t="shared" si="24"/>
        <v/>
      </c>
      <c r="U99" s="229" t="str">
        <f t="shared" si="25"/>
        <v/>
      </c>
      <c r="Y99"/>
      <c r="Z99"/>
    </row>
    <row r="100" spans="1:26" ht="15" hidden="1" customHeight="1" x14ac:dyDescent="0.25">
      <c r="A100" s="180" t="s">
        <v>79</v>
      </c>
      <c r="B100" s="181" t="s">
        <v>210</v>
      </c>
      <c r="C100" s="156" t="s">
        <v>30</v>
      </c>
      <c r="D100" s="157">
        <v>1.2106481481481484E-2</v>
      </c>
      <c r="E100" s="158">
        <v>1.238425925925926E-2</v>
      </c>
      <c r="F100" s="159">
        <f t="shared" si="29"/>
        <v>1.2245370370370372E-2</v>
      </c>
      <c r="G100" s="160">
        <f t="shared" si="31"/>
        <v>1.0671296296296297E-2</v>
      </c>
      <c r="H100" s="161"/>
      <c r="I100" s="162" t="str">
        <f t="shared" si="23"/>
        <v/>
      </c>
      <c r="J100" s="163" t="str">
        <f t="shared" si="32"/>
        <v/>
      </c>
      <c r="K100" s="163" t="str">
        <f t="shared" si="33"/>
        <v/>
      </c>
      <c r="L100" s="164"/>
      <c r="M100" s="164"/>
      <c r="N100" s="164"/>
      <c r="O100" s="166"/>
      <c r="P100" s="167">
        <f t="shared" si="30"/>
        <v>1.2106481481481484E-2</v>
      </c>
      <c r="Q100" s="217"/>
      <c r="R100" s="169">
        <v>39355</v>
      </c>
      <c r="S100" s="225"/>
      <c r="T100" s="228" t="str">
        <f t="shared" si="24"/>
        <v/>
      </c>
      <c r="U100" s="229" t="str">
        <f t="shared" si="25"/>
        <v/>
      </c>
      <c r="Y100"/>
      <c r="Z100"/>
    </row>
    <row r="101" spans="1:26" ht="15" hidden="1" customHeight="1" x14ac:dyDescent="0.25">
      <c r="A101" s="180" t="s">
        <v>134</v>
      </c>
      <c r="B101" s="181" t="s">
        <v>135</v>
      </c>
      <c r="C101" s="156" t="s">
        <v>30</v>
      </c>
      <c r="D101" s="157">
        <v>1.5706018518518518E-2</v>
      </c>
      <c r="E101" s="158">
        <v>1.5706018518518518E-2</v>
      </c>
      <c r="F101" s="159">
        <f t="shared" si="29"/>
        <v>1.5706018518518518E-2</v>
      </c>
      <c r="G101" s="160">
        <f t="shared" si="31"/>
        <v>7.2106481481481501E-3</v>
      </c>
      <c r="H101" s="161"/>
      <c r="I101" s="162" t="str">
        <f t="shared" ref="I101:I132" si="34">IF(H101&lt;&gt;"",H101-G101,"")</f>
        <v/>
      </c>
      <c r="J101" s="163" t="str">
        <f t="shared" si="32"/>
        <v/>
      </c>
      <c r="K101" s="163" t="str">
        <f t="shared" si="33"/>
        <v/>
      </c>
      <c r="L101" s="164"/>
      <c r="M101" s="164"/>
      <c r="N101" s="164"/>
      <c r="O101" s="166"/>
      <c r="P101" s="167">
        <f t="shared" si="30"/>
        <v>1.5706018518518518E-2</v>
      </c>
      <c r="Q101" s="217"/>
      <c r="R101" s="175">
        <v>39294</v>
      </c>
      <c r="S101" s="225"/>
      <c r="T101" s="228" t="str">
        <f t="shared" ref="T101:T132" si="35">IF(OR(NOT(S101=""),NOT(I101="")),5,"")</f>
        <v/>
      </c>
      <c r="U101" s="229" t="str">
        <f t="shared" ref="U101:U132" si="36">IF(T101=5,A101&amp;" "&amp;B101,"")</f>
        <v/>
      </c>
      <c r="Y101"/>
      <c r="Z101"/>
    </row>
    <row r="102" spans="1:26" ht="15" hidden="1" customHeight="1" x14ac:dyDescent="0.25">
      <c r="A102" s="180" t="s">
        <v>201</v>
      </c>
      <c r="B102" s="181" t="s">
        <v>202</v>
      </c>
      <c r="C102" s="156" t="s">
        <v>30</v>
      </c>
      <c r="D102" s="172">
        <v>1.2719907407407411E-2</v>
      </c>
      <c r="E102" s="158">
        <v>1.4456018518518524E-2</v>
      </c>
      <c r="F102" s="159">
        <f t="shared" si="29"/>
        <v>1.3587962962962968E-2</v>
      </c>
      <c r="G102" s="160">
        <f t="shared" si="31"/>
        <v>9.3287037037037002E-3</v>
      </c>
      <c r="H102" s="161"/>
      <c r="I102" s="162" t="str">
        <f t="shared" si="34"/>
        <v/>
      </c>
      <c r="J102" s="163"/>
      <c r="K102" s="163"/>
      <c r="L102" s="164"/>
      <c r="M102" s="164"/>
      <c r="N102" s="165"/>
      <c r="O102" s="166"/>
      <c r="P102" s="167">
        <f t="shared" si="30"/>
        <v>1.2719907407407411E-2</v>
      </c>
      <c r="Q102" s="217"/>
      <c r="R102" s="169">
        <v>39721</v>
      </c>
      <c r="S102" s="225"/>
      <c r="T102" s="228" t="str">
        <f t="shared" si="35"/>
        <v/>
      </c>
      <c r="U102" s="229" t="str">
        <f t="shared" si="36"/>
        <v/>
      </c>
      <c r="Y102"/>
      <c r="Z102"/>
    </row>
    <row r="103" spans="1:26" ht="15" hidden="1" customHeight="1" x14ac:dyDescent="0.25">
      <c r="A103" s="178" t="s">
        <v>225</v>
      </c>
      <c r="B103" s="179" t="s">
        <v>232</v>
      </c>
      <c r="C103" s="171" t="s">
        <v>14</v>
      </c>
      <c r="D103" s="157">
        <v>1.9861111111111111E-2</v>
      </c>
      <c r="E103" s="158">
        <v>1.9861111111111111E-2</v>
      </c>
      <c r="F103" s="159">
        <f t="shared" si="29"/>
        <v>1.9861111111111111E-2</v>
      </c>
      <c r="G103" s="160">
        <f t="shared" si="31"/>
        <v>3.0555555555555579E-3</v>
      </c>
      <c r="H103" s="161"/>
      <c r="I103" s="162" t="str">
        <f t="shared" si="34"/>
        <v/>
      </c>
      <c r="J103" s="163" t="str">
        <f t="shared" ref="J103:J110" si="37">IF(H103&lt;&gt;"",I103-F103,"")</f>
        <v/>
      </c>
      <c r="K103" s="163" t="str">
        <f t="shared" ref="K103:K110" si="38">IF(H103&lt;&gt;"",I103-D103,"")</f>
        <v/>
      </c>
      <c r="L103" s="164"/>
      <c r="M103" s="164"/>
      <c r="N103" s="164"/>
      <c r="O103" s="166"/>
      <c r="P103" s="167">
        <f t="shared" si="30"/>
        <v>1.9861111111111111E-2</v>
      </c>
      <c r="Q103" s="217"/>
      <c r="R103" s="154">
        <v>39325</v>
      </c>
      <c r="S103" s="225"/>
      <c r="T103" s="228" t="str">
        <f t="shared" si="35"/>
        <v/>
      </c>
      <c r="U103" s="229" t="str">
        <f t="shared" si="36"/>
        <v/>
      </c>
      <c r="Y103"/>
      <c r="Z103"/>
    </row>
    <row r="104" spans="1:26" ht="15" hidden="1" customHeight="1" x14ac:dyDescent="0.25">
      <c r="A104" s="180" t="s">
        <v>155</v>
      </c>
      <c r="B104" s="181" t="s">
        <v>207</v>
      </c>
      <c r="C104" s="156" t="s">
        <v>30</v>
      </c>
      <c r="D104" s="157">
        <v>1.2326388888888895E-2</v>
      </c>
      <c r="E104" s="158">
        <v>1.2442129629629629E-2</v>
      </c>
      <c r="F104" s="159">
        <f t="shared" si="29"/>
        <v>1.2384259259259262E-2</v>
      </c>
      <c r="G104" s="160">
        <f t="shared" si="31"/>
        <v>1.0532407407407407E-2</v>
      </c>
      <c r="H104" s="161"/>
      <c r="I104" s="162" t="str">
        <f t="shared" si="34"/>
        <v/>
      </c>
      <c r="J104" s="163" t="str">
        <f t="shared" si="37"/>
        <v/>
      </c>
      <c r="K104" s="163" t="str">
        <f t="shared" si="38"/>
        <v/>
      </c>
      <c r="L104" s="164"/>
      <c r="M104" s="164"/>
      <c r="N104" s="164"/>
      <c r="O104" s="166"/>
      <c r="P104" s="167">
        <f t="shared" si="30"/>
        <v>1.2326388888888895E-2</v>
      </c>
      <c r="Q104" s="217"/>
      <c r="R104" s="169">
        <v>39386</v>
      </c>
      <c r="S104" s="225"/>
      <c r="T104" s="228" t="str">
        <f t="shared" si="35"/>
        <v/>
      </c>
      <c r="U104" s="229" t="str">
        <f t="shared" si="36"/>
        <v/>
      </c>
      <c r="Y104"/>
      <c r="Z104"/>
    </row>
    <row r="105" spans="1:26" ht="15" hidden="1" customHeight="1" x14ac:dyDescent="0.25">
      <c r="A105" s="180" t="s">
        <v>128</v>
      </c>
      <c r="B105" s="181" t="s">
        <v>195</v>
      </c>
      <c r="C105" s="156" t="s">
        <v>30</v>
      </c>
      <c r="D105" s="157">
        <v>1.3877314814814811E-2</v>
      </c>
      <c r="E105" s="158">
        <v>1.3877314814814811E-2</v>
      </c>
      <c r="F105" s="159">
        <f t="shared" si="29"/>
        <v>1.3877314814814811E-2</v>
      </c>
      <c r="G105" s="160">
        <f t="shared" si="31"/>
        <v>9.0393518518518574E-3</v>
      </c>
      <c r="H105" s="161"/>
      <c r="I105" s="162" t="str">
        <f t="shared" si="34"/>
        <v/>
      </c>
      <c r="J105" s="163" t="str">
        <f t="shared" si="37"/>
        <v/>
      </c>
      <c r="K105" s="163" t="str">
        <f t="shared" si="38"/>
        <v/>
      </c>
      <c r="L105" s="164"/>
      <c r="M105" s="164"/>
      <c r="N105" s="164"/>
      <c r="O105" s="166"/>
      <c r="P105" s="167">
        <f t="shared" si="30"/>
        <v>1.3877314814814811E-2</v>
      </c>
      <c r="Q105" s="217"/>
      <c r="R105" s="169">
        <v>38990</v>
      </c>
      <c r="S105" s="225"/>
      <c r="T105" s="228" t="str">
        <f t="shared" si="35"/>
        <v/>
      </c>
      <c r="U105" s="229" t="str">
        <f t="shared" si="36"/>
        <v/>
      </c>
      <c r="Y105"/>
      <c r="Z105"/>
    </row>
    <row r="106" spans="1:26" ht="15" hidden="1" customHeight="1" x14ac:dyDescent="0.25">
      <c r="A106" s="180" t="s">
        <v>155</v>
      </c>
      <c r="B106" s="181" t="s">
        <v>156</v>
      </c>
      <c r="C106" s="156" t="s">
        <v>30</v>
      </c>
      <c r="D106" s="172">
        <v>1.5196759259259264E-2</v>
      </c>
      <c r="E106" s="213">
        <v>1.5196759259259264E-2</v>
      </c>
      <c r="F106" s="159">
        <f t="shared" si="29"/>
        <v>1.5196759259259264E-2</v>
      </c>
      <c r="G106" s="160">
        <f t="shared" si="31"/>
        <v>7.7199074074074045E-3</v>
      </c>
      <c r="H106" s="161"/>
      <c r="I106" s="162" t="str">
        <f t="shared" si="34"/>
        <v/>
      </c>
      <c r="J106" s="163" t="str">
        <f t="shared" si="37"/>
        <v/>
      </c>
      <c r="K106" s="163" t="str">
        <f t="shared" si="38"/>
        <v/>
      </c>
      <c r="L106" s="164"/>
      <c r="M106" s="164"/>
      <c r="N106" s="164"/>
      <c r="O106" s="166"/>
      <c r="P106" s="167">
        <f t="shared" si="30"/>
        <v>1.5196759259259264E-2</v>
      </c>
      <c r="Q106" s="217"/>
      <c r="R106" s="169">
        <v>39113</v>
      </c>
      <c r="S106" s="225"/>
      <c r="T106" s="228" t="str">
        <f t="shared" si="35"/>
        <v/>
      </c>
      <c r="U106" s="229" t="str">
        <f t="shared" si="36"/>
        <v/>
      </c>
      <c r="Y106"/>
      <c r="Z106"/>
    </row>
    <row r="107" spans="1:26" ht="15" hidden="1" customHeight="1" x14ac:dyDescent="0.25">
      <c r="A107" s="180" t="s">
        <v>42</v>
      </c>
      <c r="B107" s="181" t="s">
        <v>43</v>
      </c>
      <c r="C107" s="156" t="s">
        <v>14</v>
      </c>
      <c r="D107" s="157">
        <v>1.9398148148148147E-2</v>
      </c>
      <c r="E107" s="158">
        <v>1.9398148148148147E-2</v>
      </c>
      <c r="F107" s="159">
        <f t="shared" si="29"/>
        <v>1.9398148148148147E-2</v>
      </c>
      <c r="G107" s="160">
        <f t="shared" si="31"/>
        <v>3.5185185185185215E-3</v>
      </c>
      <c r="H107" s="161"/>
      <c r="I107" s="162" t="str">
        <f t="shared" si="34"/>
        <v/>
      </c>
      <c r="J107" s="163" t="str">
        <f t="shared" si="37"/>
        <v/>
      </c>
      <c r="K107" s="163" t="str">
        <f t="shared" si="38"/>
        <v/>
      </c>
      <c r="L107" s="164"/>
      <c r="M107" s="164"/>
      <c r="N107" s="164"/>
      <c r="O107" s="166"/>
      <c r="P107" s="167">
        <f t="shared" si="30"/>
        <v>1.9398148148148147E-2</v>
      </c>
      <c r="Q107" s="217"/>
      <c r="R107" s="169">
        <v>38533</v>
      </c>
      <c r="S107" s="225"/>
      <c r="T107" s="228" t="str">
        <f t="shared" si="35"/>
        <v/>
      </c>
      <c r="U107" s="229" t="str">
        <f t="shared" si="36"/>
        <v/>
      </c>
      <c r="Y107"/>
      <c r="Z107"/>
    </row>
    <row r="108" spans="1:26" ht="15" hidden="1" customHeight="1" x14ac:dyDescent="0.25">
      <c r="A108" s="180" t="s">
        <v>199</v>
      </c>
      <c r="B108" s="181" t="s">
        <v>43</v>
      </c>
      <c r="C108" s="156" t="s">
        <v>30</v>
      </c>
      <c r="D108" s="157">
        <v>1.6096643518518517E-2</v>
      </c>
      <c r="E108" s="158">
        <v>1.6096643518518517E-2</v>
      </c>
      <c r="F108" s="159">
        <f t="shared" si="29"/>
        <v>1.6096643518518517E-2</v>
      </c>
      <c r="G108" s="160">
        <f t="shared" si="31"/>
        <v>6.8200231481481514E-3</v>
      </c>
      <c r="H108" s="161"/>
      <c r="I108" s="162" t="str">
        <f t="shared" si="34"/>
        <v/>
      </c>
      <c r="J108" s="163" t="str">
        <f t="shared" si="37"/>
        <v/>
      </c>
      <c r="K108" s="163" t="str">
        <f t="shared" si="38"/>
        <v/>
      </c>
      <c r="L108" s="164"/>
      <c r="M108" s="164"/>
      <c r="N108" s="165"/>
      <c r="O108" s="166"/>
      <c r="P108" s="167">
        <f t="shared" si="30"/>
        <v>1.6096643518518517E-2</v>
      </c>
      <c r="Q108" s="217"/>
      <c r="R108" s="169">
        <v>39660</v>
      </c>
      <c r="S108" s="225"/>
      <c r="T108" s="228" t="str">
        <f t="shared" si="35"/>
        <v/>
      </c>
      <c r="U108" s="229" t="str">
        <f t="shared" si="36"/>
        <v/>
      </c>
      <c r="Y108"/>
      <c r="Z108"/>
    </row>
    <row r="109" spans="1:26" ht="15" hidden="1" customHeight="1" x14ac:dyDescent="0.25">
      <c r="A109" s="180" t="s">
        <v>125</v>
      </c>
      <c r="B109" s="181" t="s">
        <v>185</v>
      </c>
      <c r="C109" s="156" t="s">
        <v>30</v>
      </c>
      <c r="D109" s="157">
        <v>1.3900462962962962E-2</v>
      </c>
      <c r="E109" s="158">
        <v>1.3900462962962962E-2</v>
      </c>
      <c r="F109" s="159">
        <f t="shared" si="29"/>
        <v>1.3900462962962962E-2</v>
      </c>
      <c r="G109" s="160">
        <f t="shared" si="31"/>
        <v>9.0162037037037068E-3</v>
      </c>
      <c r="H109" s="161"/>
      <c r="I109" s="162" t="str">
        <f t="shared" si="34"/>
        <v/>
      </c>
      <c r="J109" s="163" t="str">
        <f t="shared" si="37"/>
        <v/>
      </c>
      <c r="K109" s="163" t="str">
        <f t="shared" si="38"/>
        <v/>
      </c>
      <c r="L109" s="164"/>
      <c r="M109" s="164"/>
      <c r="N109" s="164"/>
      <c r="O109" s="166"/>
      <c r="P109" s="167">
        <f t="shared" si="30"/>
        <v>1.3900462962962962E-2</v>
      </c>
      <c r="Q109" s="217"/>
      <c r="R109" s="169">
        <v>39355</v>
      </c>
      <c r="S109" s="225"/>
      <c r="T109" s="228" t="str">
        <f t="shared" si="35"/>
        <v/>
      </c>
      <c r="U109" s="229" t="str">
        <f t="shared" si="36"/>
        <v/>
      </c>
      <c r="Y109"/>
      <c r="Z109"/>
    </row>
    <row r="110" spans="1:26" ht="15" hidden="1" customHeight="1" x14ac:dyDescent="0.25">
      <c r="A110" s="178" t="s">
        <v>342</v>
      </c>
      <c r="B110" s="179" t="s">
        <v>315</v>
      </c>
      <c r="C110" s="171" t="s">
        <v>14</v>
      </c>
      <c r="D110" s="157">
        <v>1.6967592592592593E-2</v>
      </c>
      <c r="E110" s="157">
        <v>1.7662037037037035E-2</v>
      </c>
      <c r="F110" s="159">
        <f t="shared" si="29"/>
        <v>1.7314814814814814E-2</v>
      </c>
      <c r="G110" s="160">
        <f t="shared" si="31"/>
        <v>5.6018518518518544E-3</v>
      </c>
      <c r="H110" s="161"/>
      <c r="I110" s="162" t="str">
        <f t="shared" si="34"/>
        <v/>
      </c>
      <c r="J110" s="163" t="str">
        <f t="shared" si="37"/>
        <v/>
      </c>
      <c r="K110" s="163" t="str">
        <f t="shared" si="38"/>
        <v/>
      </c>
      <c r="L110" s="164"/>
      <c r="M110" s="164"/>
      <c r="N110" s="164"/>
      <c r="O110" s="166"/>
      <c r="P110" s="167">
        <f t="shared" si="30"/>
        <v>1.6967592592592593E-2</v>
      </c>
      <c r="Q110" s="218"/>
      <c r="R110" s="169">
        <v>39752</v>
      </c>
      <c r="S110" s="225"/>
      <c r="T110" s="228" t="str">
        <f t="shared" si="35"/>
        <v/>
      </c>
      <c r="U110" s="229" t="str">
        <f t="shared" si="36"/>
        <v/>
      </c>
      <c r="Y110"/>
      <c r="Z110"/>
    </row>
    <row r="111" spans="1:26" ht="15" hidden="1" customHeight="1" x14ac:dyDescent="0.25">
      <c r="A111" s="180" t="s">
        <v>343</v>
      </c>
      <c r="B111" s="181" t="s">
        <v>315</v>
      </c>
      <c r="C111" s="156" t="s">
        <v>14</v>
      </c>
      <c r="D111" s="157">
        <v>1.5949074074074077E-2</v>
      </c>
      <c r="E111" s="158">
        <v>1.5949074074074077E-2</v>
      </c>
      <c r="F111" s="159">
        <f t="shared" si="29"/>
        <v>1.5949074074074077E-2</v>
      </c>
      <c r="G111" s="160">
        <f t="shared" si="31"/>
        <v>6.9675925925925912E-3</v>
      </c>
      <c r="H111" s="161"/>
      <c r="I111" s="162" t="str">
        <f t="shared" si="34"/>
        <v/>
      </c>
      <c r="J111" s="163"/>
      <c r="K111" s="163"/>
      <c r="L111" s="164"/>
      <c r="M111" s="164"/>
      <c r="N111" s="164"/>
      <c r="O111" s="166"/>
      <c r="P111" s="167">
        <f t="shared" si="30"/>
        <v>1.5949074074074077E-2</v>
      </c>
      <c r="Q111" s="217"/>
      <c r="R111" s="154">
        <v>39752</v>
      </c>
      <c r="S111" s="225"/>
      <c r="T111" s="228" t="str">
        <f t="shared" si="35"/>
        <v/>
      </c>
      <c r="U111" s="229" t="str">
        <f t="shared" si="36"/>
        <v/>
      </c>
      <c r="Y111"/>
      <c r="Z111"/>
    </row>
    <row r="112" spans="1:26" ht="15" hidden="1" customHeight="1" x14ac:dyDescent="0.25">
      <c r="A112" s="178" t="s">
        <v>115</v>
      </c>
      <c r="B112" s="179" t="s">
        <v>303</v>
      </c>
      <c r="C112" s="171" t="s">
        <v>30</v>
      </c>
      <c r="D112" s="157">
        <v>1.5358796296296297E-2</v>
      </c>
      <c r="E112" s="158">
        <v>1.5358796296296297E-2</v>
      </c>
      <c r="F112" s="159">
        <f t="shared" si="29"/>
        <v>1.5358796296296297E-2</v>
      </c>
      <c r="G112" s="160">
        <f t="shared" si="31"/>
        <v>7.557870370370371E-3</v>
      </c>
      <c r="H112" s="161"/>
      <c r="I112" s="162" t="str">
        <f t="shared" si="34"/>
        <v/>
      </c>
      <c r="J112" s="163" t="str">
        <f>IF(H112&lt;&gt;"",I112-F112,"")</f>
        <v/>
      </c>
      <c r="K112" s="163" t="str">
        <f>IF(H112&lt;&gt;"",I112-D112,"")</f>
        <v/>
      </c>
      <c r="L112" s="164"/>
      <c r="M112" s="164"/>
      <c r="N112" s="164"/>
      <c r="O112" s="166"/>
      <c r="P112" s="167">
        <f t="shared" si="30"/>
        <v>1.5358796296296297E-2</v>
      </c>
      <c r="Q112" s="217"/>
      <c r="R112" s="154">
        <v>39752</v>
      </c>
      <c r="S112" s="225"/>
      <c r="T112" s="228" t="str">
        <f t="shared" si="35"/>
        <v/>
      </c>
      <c r="U112" s="229" t="str">
        <f t="shared" si="36"/>
        <v/>
      </c>
      <c r="Y112"/>
      <c r="Z112"/>
    </row>
    <row r="113" spans="1:26" ht="15" hidden="1" customHeight="1" x14ac:dyDescent="0.25">
      <c r="A113" s="180" t="s">
        <v>24</v>
      </c>
      <c r="B113" s="181" t="s">
        <v>25</v>
      </c>
      <c r="C113" s="171" t="s">
        <v>14</v>
      </c>
      <c r="D113" s="157">
        <v>2.0023148148148148E-2</v>
      </c>
      <c r="E113" s="158">
        <v>2.0023148148148148E-2</v>
      </c>
      <c r="F113" s="159">
        <f t="shared" si="29"/>
        <v>2.0023148148148148E-2</v>
      </c>
      <c r="G113" s="160">
        <f t="shared" si="31"/>
        <v>2.893518518518521E-3</v>
      </c>
      <c r="H113" s="161"/>
      <c r="I113" s="162" t="str">
        <f t="shared" si="34"/>
        <v/>
      </c>
      <c r="J113" s="163" t="str">
        <f>IF(H113&lt;&gt;"",I113-F113,"")</f>
        <v/>
      </c>
      <c r="K113" s="163" t="str">
        <f>IF(H113&lt;&gt;"",I113-D113,"")</f>
        <v/>
      </c>
      <c r="L113" s="164"/>
      <c r="M113" s="164"/>
      <c r="N113" s="164"/>
      <c r="O113" s="166"/>
      <c r="P113" s="167">
        <f t="shared" si="30"/>
        <v>2.0023148148148148E-2</v>
      </c>
      <c r="Q113" s="217"/>
      <c r="R113" s="169">
        <v>39202</v>
      </c>
      <c r="S113" s="225"/>
      <c r="T113" s="228" t="str">
        <f t="shared" si="35"/>
        <v/>
      </c>
      <c r="U113" s="229" t="str">
        <f t="shared" si="36"/>
        <v/>
      </c>
      <c r="Y113"/>
      <c r="Z113"/>
    </row>
    <row r="114" spans="1:26" ht="15" hidden="1" x14ac:dyDescent="0.25">
      <c r="A114" s="180" t="s">
        <v>49</v>
      </c>
      <c r="B114" s="181" t="s">
        <v>294</v>
      </c>
      <c r="C114" s="156" t="s">
        <v>14</v>
      </c>
      <c r="D114" s="157">
        <v>1.7013888888888891E-2</v>
      </c>
      <c r="E114" s="158">
        <v>1.7013888888888891E-2</v>
      </c>
      <c r="F114" s="159">
        <f t="shared" si="29"/>
        <v>1.7013888888888891E-2</v>
      </c>
      <c r="G114" s="160">
        <f t="shared" si="31"/>
        <v>5.9027777777777776E-3</v>
      </c>
      <c r="H114" s="161"/>
      <c r="I114" s="162" t="str">
        <f t="shared" si="34"/>
        <v/>
      </c>
      <c r="J114" s="163" t="str">
        <f>IF(H114&lt;&gt;"",I114-F114,"")</f>
        <v/>
      </c>
      <c r="K114" s="163" t="str">
        <f>IF(H114&lt;&gt;"",I114-D114,"")</f>
        <v/>
      </c>
      <c r="L114" s="164"/>
      <c r="M114" s="164"/>
      <c r="N114" s="164"/>
      <c r="O114" s="166"/>
      <c r="P114" s="167">
        <f t="shared" si="30"/>
        <v>1.7013888888888891E-2</v>
      </c>
      <c r="Q114" s="217"/>
      <c r="R114" s="154">
        <v>39629</v>
      </c>
      <c r="S114" s="225"/>
      <c r="T114" s="228" t="str">
        <f t="shared" si="35"/>
        <v/>
      </c>
      <c r="U114" s="229" t="str">
        <f t="shared" si="36"/>
        <v/>
      </c>
      <c r="Y114"/>
      <c r="Z114"/>
    </row>
    <row r="115" spans="1:26" ht="15" hidden="1" x14ac:dyDescent="0.25">
      <c r="A115" s="178" t="s">
        <v>111</v>
      </c>
      <c r="B115" s="179" t="s">
        <v>313</v>
      </c>
      <c r="C115" s="171" t="s">
        <v>30</v>
      </c>
      <c r="D115" s="157">
        <v>1.9432870370370371E-2</v>
      </c>
      <c r="E115" s="158">
        <v>1.9432870370370371E-2</v>
      </c>
      <c r="F115" s="159">
        <f t="shared" ref="F115:F146" si="39">IF(E115&lt;&gt;"",(E115+D115)/2,D115)</f>
        <v>1.9432870370370371E-2</v>
      </c>
      <c r="G115" s="160">
        <f t="shared" si="31"/>
        <v>3.4837962962962973E-3</v>
      </c>
      <c r="H115" s="161"/>
      <c r="I115" s="162" t="str">
        <f t="shared" si="34"/>
        <v/>
      </c>
      <c r="J115" s="163"/>
      <c r="K115" s="163"/>
      <c r="L115" s="164"/>
      <c r="M115" s="164"/>
      <c r="N115" s="164"/>
      <c r="O115" s="166"/>
      <c r="P115" s="167">
        <f t="shared" ref="P115:P146" si="40">IF(H115&lt;&gt;"",MIN(D115,I115),D115)</f>
        <v>1.9432870370370371E-2</v>
      </c>
      <c r="Q115" s="218"/>
      <c r="R115" s="154">
        <v>39691</v>
      </c>
      <c r="S115" s="225"/>
      <c r="T115" s="228" t="str">
        <f t="shared" si="35"/>
        <v/>
      </c>
      <c r="U115" s="229" t="str">
        <f t="shared" si="36"/>
        <v/>
      </c>
      <c r="Y115"/>
      <c r="Z115"/>
    </row>
    <row r="116" spans="1:26" ht="15" hidden="1" customHeight="1" x14ac:dyDescent="0.25">
      <c r="A116" s="180" t="s">
        <v>68</v>
      </c>
      <c r="B116" s="181" t="s">
        <v>69</v>
      </c>
      <c r="C116" s="156" t="s">
        <v>14</v>
      </c>
      <c r="D116" s="157">
        <v>1.8055555555555557E-2</v>
      </c>
      <c r="E116" s="158">
        <v>1.8055555555555557E-2</v>
      </c>
      <c r="F116" s="159">
        <f t="shared" si="39"/>
        <v>1.8055555555555557E-2</v>
      </c>
      <c r="G116" s="160">
        <f t="shared" ref="G116:G146" si="41">$B$2-F116</f>
        <v>4.8611111111111112E-3</v>
      </c>
      <c r="H116" s="161"/>
      <c r="I116" s="162" t="str">
        <f t="shared" si="34"/>
        <v/>
      </c>
      <c r="J116" s="163" t="str">
        <f t="shared" ref="J116:J122" si="42">IF(H116&lt;&gt;"",I116-F116,"")</f>
        <v/>
      </c>
      <c r="K116" s="163" t="str">
        <f t="shared" ref="K116:K122" si="43">IF(H116&lt;&gt;"",I116-D116,"")</f>
        <v/>
      </c>
      <c r="L116" s="164"/>
      <c r="M116" s="164"/>
      <c r="N116" s="164"/>
      <c r="O116" s="166"/>
      <c r="P116" s="167">
        <f t="shared" si="40"/>
        <v>1.8055555555555557E-2</v>
      </c>
      <c r="Q116" s="217"/>
      <c r="R116" s="169">
        <v>38960</v>
      </c>
      <c r="S116" s="225"/>
      <c r="T116" s="228" t="str">
        <f t="shared" si="35"/>
        <v/>
      </c>
      <c r="U116" s="229" t="str">
        <f t="shared" si="36"/>
        <v/>
      </c>
      <c r="Y116"/>
      <c r="Z116"/>
    </row>
    <row r="117" spans="1:26" ht="15" hidden="1" customHeight="1" x14ac:dyDescent="0.25">
      <c r="A117" s="180" t="s">
        <v>100</v>
      </c>
      <c r="B117" s="181" t="s">
        <v>101</v>
      </c>
      <c r="C117" s="156" t="s">
        <v>14</v>
      </c>
      <c r="D117" s="157">
        <v>1.7152777777777781E-2</v>
      </c>
      <c r="E117" s="158">
        <v>1.7152777777777781E-2</v>
      </c>
      <c r="F117" s="159">
        <f t="shared" si="39"/>
        <v>1.7152777777777781E-2</v>
      </c>
      <c r="G117" s="160">
        <f t="shared" si="41"/>
        <v>5.7638888888888878E-3</v>
      </c>
      <c r="H117" s="161"/>
      <c r="I117" s="162" t="str">
        <f t="shared" si="34"/>
        <v/>
      </c>
      <c r="J117" s="163" t="str">
        <f t="shared" si="42"/>
        <v/>
      </c>
      <c r="K117" s="163" t="str">
        <f t="shared" si="43"/>
        <v/>
      </c>
      <c r="L117" s="164"/>
      <c r="M117" s="164"/>
      <c r="N117" s="164"/>
      <c r="O117" s="166"/>
      <c r="P117" s="167">
        <f t="shared" si="40"/>
        <v>1.7152777777777781E-2</v>
      </c>
      <c r="Q117" s="217"/>
      <c r="R117" s="169">
        <v>39141</v>
      </c>
      <c r="S117" s="225"/>
      <c r="T117" s="228" t="str">
        <f t="shared" si="35"/>
        <v/>
      </c>
      <c r="U117" s="229" t="str">
        <f t="shared" si="36"/>
        <v/>
      </c>
      <c r="Y117"/>
      <c r="Z117"/>
    </row>
    <row r="118" spans="1:26" ht="15" hidden="1" customHeight="1" x14ac:dyDescent="0.25">
      <c r="A118" s="180" t="s">
        <v>304</v>
      </c>
      <c r="B118" s="181" t="s">
        <v>305</v>
      </c>
      <c r="C118" s="156" t="s">
        <v>30</v>
      </c>
      <c r="D118" s="157">
        <v>1.4004629629629629E-2</v>
      </c>
      <c r="E118" s="158">
        <v>1.4004629629629629E-2</v>
      </c>
      <c r="F118" s="159">
        <f t="shared" si="39"/>
        <v>1.4004629629629629E-2</v>
      </c>
      <c r="G118" s="160">
        <f t="shared" si="41"/>
        <v>8.9120370370370395E-3</v>
      </c>
      <c r="H118" s="161"/>
      <c r="I118" s="162" t="str">
        <f t="shared" si="34"/>
        <v/>
      </c>
      <c r="J118" s="163" t="str">
        <f t="shared" si="42"/>
        <v/>
      </c>
      <c r="K118" s="163" t="str">
        <f t="shared" si="43"/>
        <v/>
      </c>
      <c r="L118" s="164"/>
      <c r="M118" s="164"/>
      <c r="N118" s="164"/>
      <c r="O118" s="166"/>
      <c r="P118" s="167">
        <f t="shared" si="40"/>
        <v>1.4004629629629629E-2</v>
      </c>
      <c r="Q118" s="217"/>
      <c r="R118" s="169">
        <v>39903</v>
      </c>
      <c r="S118" s="225"/>
      <c r="T118" s="228" t="str">
        <f t="shared" si="35"/>
        <v/>
      </c>
      <c r="U118" s="229" t="str">
        <f t="shared" si="36"/>
        <v/>
      </c>
      <c r="Y118"/>
      <c r="Z118"/>
    </row>
    <row r="119" spans="1:26" ht="15" hidden="1" customHeight="1" x14ac:dyDescent="0.25">
      <c r="A119" s="180" t="s">
        <v>36</v>
      </c>
      <c r="B119" s="181" t="s">
        <v>37</v>
      </c>
      <c r="C119" s="156" t="s">
        <v>14</v>
      </c>
      <c r="D119" s="157">
        <v>1.9699074074074074E-2</v>
      </c>
      <c r="E119" s="158">
        <v>1.9699074074074074E-2</v>
      </c>
      <c r="F119" s="159">
        <f t="shared" si="39"/>
        <v>1.9699074074074074E-2</v>
      </c>
      <c r="G119" s="160">
        <f t="shared" si="41"/>
        <v>3.2175925925925948E-3</v>
      </c>
      <c r="H119" s="161"/>
      <c r="I119" s="162" t="str">
        <f t="shared" si="34"/>
        <v/>
      </c>
      <c r="J119" s="163" t="str">
        <f t="shared" si="42"/>
        <v/>
      </c>
      <c r="K119" s="163" t="str">
        <f t="shared" si="43"/>
        <v/>
      </c>
      <c r="L119" s="164"/>
      <c r="M119" s="164"/>
      <c r="N119" s="164"/>
      <c r="O119" s="166"/>
      <c r="P119" s="167">
        <f t="shared" si="40"/>
        <v>1.9699074074074074E-2</v>
      </c>
      <c r="Q119" s="217"/>
      <c r="R119" s="169">
        <v>38868</v>
      </c>
      <c r="S119" s="225"/>
      <c r="T119" s="228" t="str">
        <f t="shared" si="35"/>
        <v/>
      </c>
      <c r="U119" s="229" t="str">
        <f t="shared" si="36"/>
        <v/>
      </c>
      <c r="Y119"/>
      <c r="Z119"/>
    </row>
    <row r="120" spans="1:26" ht="15" hidden="1" customHeight="1" x14ac:dyDescent="0.25">
      <c r="A120" s="180" t="s">
        <v>169</v>
      </c>
      <c r="B120" s="181" t="s">
        <v>170</v>
      </c>
      <c r="C120" s="156" t="s">
        <v>30</v>
      </c>
      <c r="D120" s="157">
        <v>1.4895833333333337E-2</v>
      </c>
      <c r="E120" s="157">
        <v>1.5011574074074078E-2</v>
      </c>
      <c r="F120" s="159">
        <f t="shared" si="39"/>
        <v>1.4953703703703709E-2</v>
      </c>
      <c r="G120" s="160">
        <f t="shared" si="41"/>
        <v>7.9629629629629599E-3</v>
      </c>
      <c r="H120" s="161"/>
      <c r="I120" s="162" t="str">
        <f t="shared" si="34"/>
        <v/>
      </c>
      <c r="J120" s="163" t="str">
        <f t="shared" si="42"/>
        <v/>
      </c>
      <c r="K120" s="163" t="str">
        <f t="shared" si="43"/>
        <v/>
      </c>
      <c r="L120" s="164"/>
      <c r="M120" s="164"/>
      <c r="N120" s="164"/>
      <c r="O120" s="166"/>
      <c r="P120" s="167">
        <f t="shared" si="40"/>
        <v>1.4895833333333337E-2</v>
      </c>
      <c r="Q120" s="217"/>
      <c r="R120" s="169">
        <v>39568</v>
      </c>
      <c r="S120" s="225"/>
      <c r="T120" s="228" t="str">
        <f t="shared" si="35"/>
        <v/>
      </c>
      <c r="U120" s="229" t="str">
        <f t="shared" si="36"/>
        <v/>
      </c>
      <c r="Y120"/>
      <c r="Z120"/>
    </row>
    <row r="121" spans="1:26" ht="15" hidden="1" customHeight="1" x14ac:dyDescent="0.25">
      <c r="A121" s="180" t="s">
        <v>155</v>
      </c>
      <c r="B121" s="181" t="s">
        <v>216</v>
      </c>
      <c r="C121" s="156" t="s">
        <v>30</v>
      </c>
      <c r="D121" s="157">
        <v>1.5810185185185184E-2</v>
      </c>
      <c r="E121" s="157">
        <v>1.6168981481481479E-2</v>
      </c>
      <c r="F121" s="159">
        <f t="shared" si="39"/>
        <v>1.5989583333333331E-2</v>
      </c>
      <c r="G121" s="160">
        <f t="shared" si="41"/>
        <v>6.9270833333333372E-3</v>
      </c>
      <c r="H121" s="161"/>
      <c r="I121" s="162" t="str">
        <f t="shared" si="34"/>
        <v/>
      </c>
      <c r="J121" s="163" t="str">
        <f t="shared" si="42"/>
        <v/>
      </c>
      <c r="K121" s="163" t="str">
        <f t="shared" si="43"/>
        <v/>
      </c>
      <c r="L121" s="164"/>
      <c r="M121" s="164"/>
      <c r="N121" s="164"/>
      <c r="O121" s="166"/>
      <c r="P121" s="167">
        <f t="shared" si="40"/>
        <v>1.5810185185185184E-2</v>
      </c>
      <c r="Q121" s="217"/>
      <c r="R121" s="169">
        <v>39691</v>
      </c>
      <c r="S121" s="225"/>
      <c r="T121" s="228" t="str">
        <f t="shared" si="35"/>
        <v/>
      </c>
      <c r="U121" s="229" t="str">
        <f t="shared" si="36"/>
        <v/>
      </c>
      <c r="Y121"/>
      <c r="Z121"/>
    </row>
    <row r="122" spans="1:26" ht="15" hidden="1" x14ac:dyDescent="0.25">
      <c r="A122" s="180" t="s">
        <v>82</v>
      </c>
      <c r="B122" s="181" t="s">
        <v>83</v>
      </c>
      <c r="C122" s="156" t="s">
        <v>14</v>
      </c>
      <c r="D122" s="157">
        <v>1.7557870370370373E-2</v>
      </c>
      <c r="E122" s="158">
        <v>1.7557870370370373E-2</v>
      </c>
      <c r="F122" s="159">
        <f t="shared" si="39"/>
        <v>1.7557870370370373E-2</v>
      </c>
      <c r="G122" s="160">
        <f t="shared" si="41"/>
        <v>5.3587962962962955E-3</v>
      </c>
      <c r="H122" s="161"/>
      <c r="I122" s="162" t="str">
        <f t="shared" si="34"/>
        <v/>
      </c>
      <c r="J122" s="163" t="str">
        <f t="shared" si="42"/>
        <v/>
      </c>
      <c r="K122" s="163" t="str">
        <f t="shared" si="43"/>
        <v/>
      </c>
      <c r="L122" s="164"/>
      <c r="M122" s="164"/>
      <c r="N122" s="164"/>
      <c r="O122" s="166"/>
      <c r="P122" s="167">
        <f t="shared" si="40"/>
        <v>1.7557870370370373E-2</v>
      </c>
      <c r="Q122" s="217"/>
      <c r="R122" s="154">
        <v>38748</v>
      </c>
      <c r="S122" s="225"/>
      <c r="T122" s="228" t="str">
        <f t="shared" si="35"/>
        <v/>
      </c>
      <c r="U122" s="229" t="str">
        <f t="shared" si="36"/>
        <v/>
      </c>
      <c r="Y122"/>
      <c r="Z122"/>
    </row>
    <row r="123" spans="1:26" ht="15" hidden="1" x14ac:dyDescent="0.25">
      <c r="A123" s="178" t="s">
        <v>90</v>
      </c>
      <c r="B123" s="179" t="s">
        <v>362</v>
      </c>
      <c r="C123" s="171" t="s">
        <v>30</v>
      </c>
      <c r="D123" s="157">
        <v>1.5335648148148147E-2</v>
      </c>
      <c r="E123" s="158">
        <v>1.5335648148148147E-2</v>
      </c>
      <c r="F123" s="159">
        <f t="shared" si="39"/>
        <v>1.5335648148148147E-2</v>
      </c>
      <c r="G123" s="160">
        <f t="shared" si="41"/>
        <v>7.5810185185185217E-3</v>
      </c>
      <c r="H123" s="161"/>
      <c r="I123" s="162" t="str">
        <f t="shared" si="34"/>
        <v/>
      </c>
      <c r="J123" s="163"/>
      <c r="K123" s="163"/>
      <c r="L123" s="164"/>
      <c r="M123" s="164"/>
      <c r="N123" s="164"/>
      <c r="O123" s="166"/>
      <c r="P123" s="167">
        <f t="shared" si="40"/>
        <v>1.5335648148148147E-2</v>
      </c>
      <c r="Q123" s="217"/>
      <c r="R123" s="154"/>
      <c r="S123" s="225"/>
      <c r="T123" s="228" t="str">
        <f t="shared" si="35"/>
        <v/>
      </c>
      <c r="U123" s="229" t="str">
        <f t="shared" si="36"/>
        <v/>
      </c>
      <c r="Y123"/>
      <c r="Z123"/>
    </row>
    <row r="124" spans="1:26" ht="15" hidden="1" customHeight="1" x14ac:dyDescent="0.25">
      <c r="A124" s="180" t="s">
        <v>182</v>
      </c>
      <c r="B124" s="181" t="s">
        <v>295</v>
      </c>
      <c r="C124" s="156" t="s">
        <v>30</v>
      </c>
      <c r="D124" s="157">
        <v>1.6527777777777773E-2</v>
      </c>
      <c r="E124" s="157">
        <v>1.6527777777777773E-2</v>
      </c>
      <c r="F124" s="159">
        <f t="shared" si="39"/>
        <v>1.6527777777777773E-2</v>
      </c>
      <c r="G124" s="160">
        <f t="shared" si="41"/>
        <v>6.3888888888888953E-3</v>
      </c>
      <c r="H124" s="161"/>
      <c r="I124" s="162" t="str">
        <f t="shared" si="34"/>
        <v/>
      </c>
      <c r="J124" s="163" t="str">
        <f>IF(H124&lt;&gt;"",I124-F124,"")</f>
        <v/>
      </c>
      <c r="K124" s="163" t="str">
        <f>IF(H124&lt;&gt;"",I124-D124,"")</f>
        <v/>
      </c>
      <c r="L124" s="164"/>
      <c r="M124" s="164"/>
      <c r="N124" s="164"/>
      <c r="O124" s="166"/>
      <c r="P124" s="167">
        <f t="shared" si="40"/>
        <v>1.6527777777777773E-2</v>
      </c>
      <c r="Q124" s="217"/>
      <c r="R124" s="169">
        <v>39629</v>
      </c>
      <c r="S124" s="225"/>
      <c r="T124" s="228" t="str">
        <f t="shared" si="35"/>
        <v/>
      </c>
      <c r="U124" s="229" t="str">
        <f t="shared" si="36"/>
        <v/>
      </c>
      <c r="Y124"/>
      <c r="Z124"/>
    </row>
    <row r="125" spans="1:26" ht="15" hidden="1" customHeight="1" x14ac:dyDescent="0.25">
      <c r="A125" s="178" t="s">
        <v>153</v>
      </c>
      <c r="B125" s="179" t="s">
        <v>154</v>
      </c>
      <c r="C125" s="176" t="s">
        <v>14</v>
      </c>
      <c r="D125" s="157">
        <v>1.5208333333333339E-2</v>
      </c>
      <c r="E125" s="158">
        <v>1.5509259259259257E-2</v>
      </c>
      <c r="F125" s="159">
        <f t="shared" si="39"/>
        <v>1.5358796296296297E-2</v>
      </c>
      <c r="G125" s="160">
        <f t="shared" si="41"/>
        <v>7.557870370370371E-3</v>
      </c>
      <c r="H125" s="161"/>
      <c r="I125" s="162" t="str">
        <f t="shared" si="34"/>
        <v/>
      </c>
      <c r="J125" s="163" t="str">
        <f>IF(H125&lt;&gt;"",I125-F125,"")</f>
        <v/>
      </c>
      <c r="K125" s="163" t="str">
        <f>IF(H125&lt;&gt;"",I125-D125,"")</f>
        <v/>
      </c>
      <c r="L125" s="164"/>
      <c r="M125" s="164"/>
      <c r="N125" s="164"/>
      <c r="O125" s="166"/>
      <c r="P125" s="167">
        <f t="shared" si="40"/>
        <v>1.5208333333333339E-2</v>
      </c>
      <c r="Q125" s="217"/>
      <c r="R125" s="169">
        <v>39872</v>
      </c>
      <c r="S125" s="225"/>
      <c r="T125" s="228" t="str">
        <f t="shared" si="35"/>
        <v/>
      </c>
      <c r="U125" s="229" t="str">
        <f t="shared" si="36"/>
        <v/>
      </c>
      <c r="Y125"/>
      <c r="Z125"/>
    </row>
    <row r="126" spans="1:26" ht="15" hidden="1" customHeight="1" x14ac:dyDescent="0.25">
      <c r="A126" s="180" t="s">
        <v>94</v>
      </c>
      <c r="B126" s="181" t="s">
        <v>186</v>
      </c>
      <c r="C126" s="156" t="s">
        <v>30</v>
      </c>
      <c r="D126" s="157">
        <v>1.4398148148148148E-2</v>
      </c>
      <c r="E126" s="158">
        <v>1.4965277777777779E-2</v>
      </c>
      <c r="F126" s="159">
        <f t="shared" si="39"/>
        <v>1.4681712962962962E-2</v>
      </c>
      <c r="G126" s="160">
        <f t="shared" si="41"/>
        <v>8.2349537037037061E-3</v>
      </c>
      <c r="H126" s="161"/>
      <c r="I126" s="162" t="str">
        <f t="shared" si="34"/>
        <v/>
      </c>
      <c r="J126" s="163" t="str">
        <f>IF(H126&lt;&gt;"",I126-F126,"")</f>
        <v/>
      </c>
      <c r="K126" s="163" t="str">
        <f>IF(H126&lt;&gt;"",I126-D126,"")</f>
        <v/>
      </c>
      <c r="L126" s="164"/>
      <c r="M126" s="164"/>
      <c r="N126" s="164"/>
      <c r="O126" s="166"/>
      <c r="P126" s="167">
        <f t="shared" si="40"/>
        <v>1.4398148148148148E-2</v>
      </c>
      <c r="Q126" s="217"/>
      <c r="R126" s="169">
        <v>39294</v>
      </c>
      <c r="S126" s="225"/>
      <c r="T126" s="228" t="str">
        <f t="shared" si="35"/>
        <v/>
      </c>
      <c r="U126" s="229" t="str">
        <f t="shared" si="36"/>
        <v/>
      </c>
      <c r="Y126"/>
      <c r="Z126"/>
    </row>
    <row r="127" spans="1:26" ht="15" hidden="1" customHeight="1" x14ac:dyDescent="0.25">
      <c r="A127" s="178" t="s">
        <v>15</v>
      </c>
      <c r="B127" s="179" t="s">
        <v>35</v>
      </c>
      <c r="C127" s="156" t="s">
        <v>14</v>
      </c>
      <c r="D127" s="157">
        <v>1.9710648148148147E-2</v>
      </c>
      <c r="E127" s="158">
        <v>1.9710648148148147E-2</v>
      </c>
      <c r="F127" s="159">
        <f t="shared" si="39"/>
        <v>1.9710648148148147E-2</v>
      </c>
      <c r="G127" s="160">
        <f t="shared" si="41"/>
        <v>3.2060185185185212E-3</v>
      </c>
      <c r="H127" s="161"/>
      <c r="I127" s="162" t="str">
        <f t="shared" si="34"/>
        <v/>
      </c>
      <c r="J127" s="163" t="str">
        <f>IF(H127&lt;&gt;"",I127-F127,"")</f>
        <v/>
      </c>
      <c r="K127" s="163" t="str">
        <f>IF(H127&lt;&gt;"",I127-D127,"")</f>
        <v/>
      </c>
      <c r="L127" s="164"/>
      <c r="M127" s="164"/>
      <c r="N127" s="164"/>
      <c r="O127" s="166"/>
      <c r="P127" s="167">
        <f t="shared" si="40"/>
        <v>1.9710648148148147E-2</v>
      </c>
      <c r="Q127" s="217"/>
      <c r="R127" s="169">
        <v>39172</v>
      </c>
      <c r="S127" s="225"/>
      <c r="T127" s="228" t="str">
        <f t="shared" si="35"/>
        <v/>
      </c>
      <c r="U127" s="229" t="str">
        <f t="shared" si="36"/>
        <v/>
      </c>
      <c r="Y127"/>
      <c r="Z127"/>
    </row>
    <row r="128" spans="1:26" ht="15" hidden="1" customHeight="1" x14ac:dyDescent="0.25">
      <c r="A128" s="178" t="s">
        <v>31</v>
      </c>
      <c r="B128" s="179" t="s">
        <v>32</v>
      </c>
      <c r="C128" s="156" t="s">
        <v>14</v>
      </c>
      <c r="D128" s="157">
        <v>1.9988425925925927E-2</v>
      </c>
      <c r="E128" s="158">
        <v>1.9988425925925927E-2</v>
      </c>
      <c r="F128" s="159">
        <f t="shared" si="39"/>
        <v>1.9988425925925927E-2</v>
      </c>
      <c r="G128" s="160">
        <f t="shared" si="41"/>
        <v>2.9282407407407417E-3</v>
      </c>
      <c r="H128" s="161"/>
      <c r="I128" s="162" t="str">
        <f t="shared" si="34"/>
        <v/>
      </c>
      <c r="J128" s="163" t="str">
        <f>IF(H128&lt;&gt;"",I128-F128,"")</f>
        <v/>
      </c>
      <c r="K128" s="163" t="str">
        <f>IF(H128&lt;&gt;"",I128-D128,"")</f>
        <v/>
      </c>
      <c r="L128" s="164"/>
      <c r="M128" s="164"/>
      <c r="N128" s="164"/>
      <c r="O128" s="166"/>
      <c r="P128" s="167">
        <f t="shared" si="40"/>
        <v>1.9988425925925927E-2</v>
      </c>
      <c r="Q128" s="217"/>
      <c r="R128" s="154">
        <v>39172</v>
      </c>
      <c r="S128" s="225"/>
      <c r="T128" s="228" t="str">
        <f t="shared" si="35"/>
        <v/>
      </c>
      <c r="U128" s="229" t="str">
        <f t="shared" si="36"/>
        <v/>
      </c>
      <c r="Y128"/>
      <c r="Z128"/>
    </row>
    <row r="129" spans="1:26" ht="15" hidden="1" customHeight="1" x14ac:dyDescent="0.25">
      <c r="A129" s="180" t="s">
        <v>344</v>
      </c>
      <c r="B129" s="181" t="s">
        <v>345</v>
      </c>
      <c r="C129" s="156" t="s">
        <v>30</v>
      </c>
      <c r="D129" s="157">
        <v>1.3871527777777778E-2</v>
      </c>
      <c r="E129" s="158">
        <v>1.3871527777777778E-2</v>
      </c>
      <c r="F129" s="159">
        <f t="shared" si="39"/>
        <v>1.3871527777777778E-2</v>
      </c>
      <c r="G129" s="160">
        <f t="shared" si="41"/>
        <v>9.0451388888888908E-3</v>
      </c>
      <c r="H129" s="161"/>
      <c r="I129" s="162" t="str">
        <f t="shared" si="34"/>
        <v/>
      </c>
      <c r="J129" s="163"/>
      <c r="K129" s="163"/>
      <c r="L129" s="164"/>
      <c r="M129" s="164"/>
      <c r="N129" s="164"/>
      <c r="O129" s="166"/>
      <c r="P129" s="167">
        <f t="shared" si="40"/>
        <v>1.3871527777777778E-2</v>
      </c>
      <c r="Q129" s="217"/>
      <c r="R129" s="169">
        <v>39752</v>
      </c>
      <c r="S129" s="225"/>
      <c r="T129" s="228" t="str">
        <f t="shared" si="35"/>
        <v/>
      </c>
      <c r="U129" s="229" t="str">
        <f t="shared" si="36"/>
        <v/>
      </c>
      <c r="Y129"/>
      <c r="Z129"/>
    </row>
    <row r="130" spans="1:26" ht="15" hidden="1" customHeight="1" x14ac:dyDescent="0.25">
      <c r="A130" s="178" t="s">
        <v>268</v>
      </c>
      <c r="B130" s="179" t="s">
        <v>385</v>
      </c>
      <c r="C130" s="171" t="s">
        <v>30</v>
      </c>
      <c r="D130" s="157">
        <v>1.4652777777777778E-2</v>
      </c>
      <c r="E130" s="158">
        <v>1.4652777777777778E-2</v>
      </c>
      <c r="F130" s="159">
        <f t="shared" si="39"/>
        <v>1.4652777777777778E-2</v>
      </c>
      <c r="G130" s="160">
        <f t="shared" si="41"/>
        <v>8.2638888888888901E-3</v>
      </c>
      <c r="H130" s="161"/>
      <c r="I130" s="162" t="str">
        <f t="shared" si="34"/>
        <v/>
      </c>
      <c r="J130" s="163"/>
      <c r="K130" s="163"/>
      <c r="L130" s="164"/>
      <c r="M130" s="164"/>
      <c r="N130" s="164"/>
      <c r="O130" s="166"/>
      <c r="P130" s="167">
        <f t="shared" si="40"/>
        <v>1.4652777777777778E-2</v>
      </c>
      <c r="Q130" s="217"/>
      <c r="R130" s="169">
        <v>39844</v>
      </c>
      <c r="S130" s="225"/>
      <c r="T130" s="228" t="str">
        <f t="shared" si="35"/>
        <v/>
      </c>
      <c r="U130" s="229" t="str">
        <f t="shared" si="36"/>
        <v/>
      </c>
      <c r="Y130"/>
      <c r="Z130"/>
    </row>
    <row r="131" spans="1:26" ht="15" hidden="1" customHeight="1" x14ac:dyDescent="0.25">
      <c r="A131" s="180" t="s">
        <v>145</v>
      </c>
      <c r="B131" s="181" t="s">
        <v>159</v>
      </c>
      <c r="C131" s="156" t="s">
        <v>14</v>
      </c>
      <c r="D131" s="157">
        <v>1.5115740740740742E-2</v>
      </c>
      <c r="E131" s="158">
        <v>1.5115740740740742E-2</v>
      </c>
      <c r="F131" s="159">
        <f t="shared" si="39"/>
        <v>1.5115740740740742E-2</v>
      </c>
      <c r="G131" s="160">
        <f t="shared" si="41"/>
        <v>7.8009259259259264E-3</v>
      </c>
      <c r="H131" s="161"/>
      <c r="I131" s="162" t="str">
        <f t="shared" si="34"/>
        <v/>
      </c>
      <c r="J131" s="163" t="str">
        <f>IF(H131&lt;&gt;"",I131-F131,"")</f>
        <v/>
      </c>
      <c r="K131" s="163" t="str">
        <f>IF(H131&lt;&gt;"",I131-D131,"")</f>
        <v/>
      </c>
      <c r="L131" s="164"/>
      <c r="M131" s="164"/>
      <c r="N131" s="164"/>
      <c r="O131" s="166"/>
      <c r="P131" s="167">
        <f t="shared" si="40"/>
        <v>1.5115740740740742E-2</v>
      </c>
      <c r="Q131" s="217"/>
      <c r="R131" s="169">
        <v>39141</v>
      </c>
      <c r="S131" s="225"/>
      <c r="T131" s="228" t="str">
        <f t="shared" si="35"/>
        <v/>
      </c>
      <c r="U131" s="229" t="str">
        <f t="shared" si="36"/>
        <v/>
      </c>
      <c r="Y131"/>
      <c r="Z131"/>
    </row>
    <row r="132" spans="1:26" ht="15" hidden="1" customHeight="1" x14ac:dyDescent="0.25">
      <c r="A132" s="180" t="s">
        <v>96</v>
      </c>
      <c r="B132" s="181" t="s">
        <v>58</v>
      </c>
      <c r="C132" s="171" t="s">
        <v>14</v>
      </c>
      <c r="D132" s="157">
        <v>1.9774305555555555E-2</v>
      </c>
      <c r="E132" s="158">
        <v>1.9774305555555555E-2</v>
      </c>
      <c r="F132" s="159">
        <f t="shared" si="39"/>
        <v>1.9774305555555555E-2</v>
      </c>
      <c r="G132" s="160">
        <f t="shared" si="41"/>
        <v>3.1423611111111131E-3</v>
      </c>
      <c r="H132" s="161"/>
      <c r="I132" s="162" t="str">
        <f t="shared" si="34"/>
        <v/>
      </c>
      <c r="J132" s="163"/>
      <c r="K132" s="163"/>
      <c r="L132" s="164"/>
      <c r="M132" s="164"/>
      <c r="N132" s="164"/>
      <c r="O132" s="166"/>
      <c r="P132" s="167">
        <f t="shared" si="40"/>
        <v>1.9774305555555555E-2</v>
      </c>
      <c r="Q132" s="217"/>
      <c r="R132" s="169">
        <v>39721</v>
      </c>
      <c r="S132" s="225"/>
      <c r="T132" s="228" t="str">
        <f t="shared" si="35"/>
        <v/>
      </c>
      <c r="U132" s="229" t="str">
        <f t="shared" si="36"/>
        <v/>
      </c>
      <c r="Y132"/>
      <c r="Z132"/>
    </row>
    <row r="133" spans="1:26" ht="15" hidden="1" customHeight="1" x14ac:dyDescent="0.25">
      <c r="A133" s="178" t="s">
        <v>312</v>
      </c>
      <c r="B133" s="179" t="s">
        <v>239</v>
      </c>
      <c r="C133" s="171" t="s">
        <v>14</v>
      </c>
      <c r="D133" s="157">
        <v>1.9432870370370371E-2</v>
      </c>
      <c r="E133" s="158">
        <v>1.9432870370370371E-2</v>
      </c>
      <c r="F133" s="159">
        <f t="shared" si="39"/>
        <v>1.9432870370370371E-2</v>
      </c>
      <c r="G133" s="160">
        <f t="shared" si="41"/>
        <v>3.4837962962962973E-3</v>
      </c>
      <c r="H133" s="161"/>
      <c r="I133" s="162" t="str">
        <f t="shared" ref="I133:I146" si="44">IF(H133&lt;&gt;"",H133-G133,"")</f>
        <v/>
      </c>
      <c r="J133" s="163"/>
      <c r="K133" s="163"/>
      <c r="L133" s="164"/>
      <c r="M133" s="164"/>
      <c r="N133" s="164"/>
      <c r="O133" s="166"/>
      <c r="P133" s="167">
        <f t="shared" si="40"/>
        <v>1.9432870370370371E-2</v>
      </c>
      <c r="Q133" s="218"/>
      <c r="R133" s="169">
        <v>39691</v>
      </c>
      <c r="S133" s="225"/>
      <c r="T133" s="228" t="str">
        <f t="shared" ref="T133:T163" si="45">IF(OR(NOT(S133=""),NOT(I133="")),5,"")</f>
        <v/>
      </c>
      <c r="U133" s="229" t="str">
        <f t="shared" ref="U133:U163" si="46">IF(T133=5,A133&amp;" "&amp;B133,"")</f>
        <v/>
      </c>
      <c r="Y133"/>
      <c r="Z133"/>
    </row>
    <row r="134" spans="1:26" ht="15" hidden="1" customHeight="1" x14ac:dyDescent="0.25">
      <c r="A134" s="180" t="s">
        <v>130</v>
      </c>
      <c r="B134" s="181" t="s">
        <v>239</v>
      </c>
      <c r="C134" s="156" t="s">
        <v>30</v>
      </c>
      <c r="D134" s="157">
        <v>1.4826388888888885E-2</v>
      </c>
      <c r="E134" s="158">
        <v>1.4826388888888885E-2</v>
      </c>
      <c r="F134" s="159">
        <f t="shared" si="39"/>
        <v>1.4826388888888885E-2</v>
      </c>
      <c r="G134" s="160">
        <f t="shared" si="41"/>
        <v>8.090277777777783E-3</v>
      </c>
      <c r="H134" s="161"/>
      <c r="I134" s="162" t="str">
        <f t="shared" si="44"/>
        <v/>
      </c>
      <c r="J134" s="163" t="str">
        <f t="shared" ref="J134:J146" si="47">IF(H134&lt;&gt;"",I134-F134,"")</f>
        <v/>
      </c>
      <c r="K134" s="163" t="str">
        <f t="shared" ref="K134:K146" si="48">IF(H134&lt;&gt;"",I134-D134,"")</f>
        <v/>
      </c>
      <c r="L134" s="164"/>
      <c r="M134" s="164"/>
      <c r="N134" s="164"/>
      <c r="O134" s="166"/>
      <c r="P134" s="167">
        <f t="shared" si="40"/>
        <v>1.4826388888888885E-2</v>
      </c>
      <c r="Q134" s="217"/>
      <c r="R134" s="169">
        <v>39872</v>
      </c>
      <c r="S134" s="225"/>
      <c r="T134" s="228" t="str">
        <f t="shared" si="45"/>
        <v/>
      </c>
      <c r="U134" s="229" t="str">
        <f t="shared" si="46"/>
        <v/>
      </c>
      <c r="Y134"/>
      <c r="Z134"/>
    </row>
    <row r="135" spans="1:26" ht="15" hidden="1" customHeight="1" x14ac:dyDescent="0.25">
      <c r="A135" s="180" t="s">
        <v>377</v>
      </c>
      <c r="B135" s="181" t="s">
        <v>378</v>
      </c>
      <c r="C135" s="171" t="s">
        <v>30</v>
      </c>
      <c r="D135" s="157">
        <v>1.7685185185185182E-2</v>
      </c>
      <c r="E135" s="158">
        <v>1.7685185185185182E-2</v>
      </c>
      <c r="F135" s="159">
        <f t="shared" si="39"/>
        <v>1.7685185185185182E-2</v>
      </c>
      <c r="G135" s="160">
        <f t="shared" si="41"/>
        <v>5.2314814814814863E-3</v>
      </c>
      <c r="H135" s="161"/>
      <c r="I135" s="162" t="str">
        <f t="shared" si="44"/>
        <v/>
      </c>
      <c r="J135" s="163" t="str">
        <f t="shared" si="47"/>
        <v/>
      </c>
      <c r="K135" s="163" t="str">
        <f t="shared" si="48"/>
        <v/>
      </c>
      <c r="L135" s="164"/>
      <c r="M135" s="164"/>
      <c r="N135" s="164"/>
      <c r="O135" s="166"/>
      <c r="P135" s="167">
        <f t="shared" si="40"/>
        <v>1.7685185185185182E-2</v>
      </c>
      <c r="Q135" s="217"/>
      <c r="R135" s="169">
        <v>39844</v>
      </c>
      <c r="S135" s="225"/>
      <c r="T135" s="228" t="str">
        <f t="shared" si="45"/>
        <v/>
      </c>
      <c r="U135" s="229" t="str">
        <f t="shared" si="46"/>
        <v/>
      </c>
      <c r="Y135"/>
      <c r="Z135"/>
    </row>
    <row r="136" spans="1:26" ht="15" hidden="1" customHeight="1" x14ac:dyDescent="0.25">
      <c r="A136" s="180" t="s">
        <v>268</v>
      </c>
      <c r="B136" s="181" t="s">
        <v>215</v>
      </c>
      <c r="C136" s="156" t="s">
        <v>30</v>
      </c>
      <c r="D136" s="157">
        <v>1.4583333333333332E-2</v>
      </c>
      <c r="E136" s="158">
        <v>1.5416666666666667E-2</v>
      </c>
      <c r="F136" s="159">
        <f t="shared" si="39"/>
        <v>1.4999999999999999E-2</v>
      </c>
      <c r="G136" s="160">
        <f t="shared" si="41"/>
        <v>7.9166666666666691E-3</v>
      </c>
      <c r="H136" s="161"/>
      <c r="I136" s="162" t="str">
        <f t="shared" si="44"/>
        <v/>
      </c>
      <c r="J136" s="163" t="str">
        <f t="shared" si="47"/>
        <v/>
      </c>
      <c r="K136" s="163" t="str">
        <f t="shared" si="48"/>
        <v/>
      </c>
      <c r="L136" s="164"/>
      <c r="M136" s="164"/>
      <c r="N136" s="164"/>
      <c r="O136" s="166"/>
      <c r="P136" s="167">
        <f t="shared" si="40"/>
        <v>1.4583333333333332E-2</v>
      </c>
      <c r="Q136" s="217"/>
      <c r="R136" s="169">
        <v>39507</v>
      </c>
      <c r="S136" s="225"/>
      <c r="T136" s="228" t="str">
        <f t="shared" si="45"/>
        <v/>
      </c>
      <c r="U136" s="229" t="str">
        <f t="shared" si="46"/>
        <v/>
      </c>
      <c r="Y136"/>
      <c r="Z136"/>
    </row>
    <row r="137" spans="1:26" ht="15" hidden="1" x14ac:dyDescent="0.25">
      <c r="A137" s="180" t="s">
        <v>214</v>
      </c>
      <c r="B137" s="181" t="s">
        <v>215</v>
      </c>
      <c r="C137" s="156" t="s">
        <v>14</v>
      </c>
      <c r="D137" s="157">
        <v>1.4120370370370372E-2</v>
      </c>
      <c r="E137" s="158">
        <v>1.4120370370370372E-2</v>
      </c>
      <c r="F137" s="159">
        <f t="shared" si="39"/>
        <v>1.4120370370370372E-2</v>
      </c>
      <c r="G137" s="160">
        <f t="shared" si="41"/>
        <v>8.7962962962962968E-3</v>
      </c>
      <c r="H137" s="161"/>
      <c r="I137" s="162" t="str">
        <f t="shared" si="44"/>
        <v/>
      </c>
      <c r="J137" s="163" t="str">
        <f t="shared" si="47"/>
        <v/>
      </c>
      <c r="K137" s="163" t="str">
        <f t="shared" si="48"/>
        <v/>
      </c>
      <c r="L137" s="164"/>
      <c r="M137" s="164"/>
      <c r="N137" s="164"/>
      <c r="O137" s="166"/>
      <c r="P137" s="167">
        <f t="shared" si="40"/>
        <v>1.4120370370370372E-2</v>
      </c>
      <c r="Q137" s="217"/>
      <c r="R137" s="169">
        <v>39507</v>
      </c>
      <c r="S137" s="225"/>
      <c r="T137" s="228" t="str">
        <f t="shared" si="45"/>
        <v/>
      </c>
      <c r="U137" s="229" t="str">
        <f t="shared" si="46"/>
        <v/>
      </c>
      <c r="Y137"/>
      <c r="Z137"/>
    </row>
    <row r="138" spans="1:26" ht="15" hidden="1" customHeight="1" x14ac:dyDescent="0.25">
      <c r="A138" s="180" t="s">
        <v>176</v>
      </c>
      <c r="B138" s="181" t="s">
        <v>177</v>
      </c>
      <c r="C138" s="156" t="s">
        <v>30</v>
      </c>
      <c r="D138" s="157">
        <v>1.4745370370370372E-2</v>
      </c>
      <c r="E138" s="158">
        <v>1.5011574074074076E-2</v>
      </c>
      <c r="F138" s="159">
        <f t="shared" si="39"/>
        <v>1.4878472222222223E-2</v>
      </c>
      <c r="G138" s="160">
        <f t="shared" si="41"/>
        <v>8.038194444444445E-3</v>
      </c>
      <c r="H138" s="161"/>
      <c r="I138" s="162" t="str">
        <f t="shared" si="44"/>
        <v/>
      </c>
      <c r="J138" s="163" t="str">
        <f t="shared" si="47"/>
        <v/>
      </c>
      <c r="K138" s="163" t="str">
        <f t="shared" si="48"/>
        <v/>
      </c>
      <c r="L138" s="164"/>
      <c r="M138" s="164"/>
      <c r="N138" s="164"/>
      <c r="O138" s="166"/>
      <c r="P138" s="167">
        <f t="shared" si="40"/>
        <v>1.4745370370370372E-2</v>
      </c>
      <c r="Q138" s="217"/>
      <c r="R138" s="169">
        <v>39660</v>
      </c>
      <c r="S138" s="225"/>
      <c r="T138" s="228" t="str">
        <f t="shared" si="45"/>
        <v/>
      </c>
      <c r="U138" s="229" t="str">
        <f t="shared" si="46"/>
        <v/>
      </c>
      <c r="Y138"/>
      <c r="Z138"/>
    </row>
    <row r="139" spans="1:26" ht="15" hidden="1" customHeight="1" x14ac:dyDescent="0.25">
      <c r="A139" s="180" t="s">
        <v>166</v>
      </c>
      <c r="B139" s="181" t="s">
        <v>27</v>
      </c>
      <c r="C139" s="156" t="s">
        <v>30</v>
      </c>
      <c r="D139" s="157">
        <v>1.4956597222222232E-2</v>
      </c>
      <c r="E139" s="158">
        <v>1.5321180555555565E-2</v>
      </c>
      <c r="F139" s="159">
        <f t="shared" si="39"/>
        <v>1.51388888888889E-2</v>
      </c>
      <c r="G139" s="160">
        <f t="shared" si="41"/>
        <v>7.7777777777777689E-3</v>
      </c>
      <c r="H139" s="161"/>
      <c r="I139" s="162" t="str">
        <f t="shared" si="44"/>
        <v/>
      </c>
      <c r="J139" s="163" t="str">
        <f t="shared" si="47"/>
        <v/>
      </c>
      <c r="K139" s="163" t="str">
        <f t="shared" si="48"/>
        <v/>
      </c>
      <c r="L139" s="164"/>
      <c r="M139" s="164"/>
      <c r="N139" s="164"/>
      <c r="O139" s="166"/>
      <c r="P139" s="167">
        <f t="shared" si="40"/>
        <v>1.4956597222222232E-2</v>
      </c>
      <c r="Q139" s="217"/>
      <c r="R139" s="169">
        <v>39903</v>
      </c>
      <c r="S139" s="225"/>
      <c r="T139" s="228" t="str">
        <f t="shared" si="45"/>
        <v/>
      </c>
      <c r="U139" s="229" t="str">
        <f t="shared" si="46"/>
        <v/>
      </c>
      <c r="Y139"/>
      <c r="Z139"/>
    </row>
    <row r="140" spans="1:26" ht="15" hidden="1" customHeight="1" x14ac:dyDescent="0.25">
      <c r="A140" s="180" t="s">
        <v>167</v>
      </c>
      <c r="B140" s="181" t="s">
        <v>168</v>
      </c>
      <c r="C140" s="156" t="s">
        <v>30</v>
      </c>
      <c r="D140" s="157">
        <v>1.4814814814814814E-2</v>
      </c>
      <c r="E140" s="158">
        <v>1.4814814814814814E-2</v>
      </c>
      <c r="F140" s="159">
        <f t="shared" si="39"/>
        <v>1.4814814814814814E-2</v>
      </c>
      <c r="G140" s="160">
        <f t="shared" si="41"/>
        <v>8.1018518518518549E-3</v>
      </c>
      <c r="H140" s="161"/>
      <c r="I140" s="162" t="str">
        <f t="shared" si="44"/>
        <v/>
      </c>
      <c r="J140" s="163" t="str">
        <f t="shared" si="47"/>
        <v/>
      </c>
      <c r="K140" s="163" t="str">
        <f t="shared" si="48"/>
        <v/>
      </c>
      <c r="L140" s="164"/>
      <c r="M140" s="164"/>
      <c r="N140" s="164"/>
      <c r="O140" s="166"/>
      <c r="P140" s="167">
        <f t="shared" si="40"/>
        <v>1.4814814814814814E-2</v>
      </c>
      <c r="Q140" s="217"/>
      <c r="R140" s="169">
        <v>39294</v>
      </c>
      <c r="S140" s="225"/>
      <c r="T140" s="228" t="str">
        <f t="shared" si="45"/>
        <v/>
      </c>
      <c r="U140" s="229" t="str">
        <f t="shared" si="46"/>
        <v/>
      </c>
      <c r="Y140"/>
      <c r="Z140"/>
    </row>
    <row r="141" spans="1:26" ht="15" hidden="1" customHeight="1" x14ac:dyDescent="0.25">
      <c r="A141" s="180" t="s">
        <v>70</v>
      </c>
      <c r="B141" s="181" t="s">
        <v>71</v>
      </c>
      <c r="C141" s="156" t="s">
        <v>30</v>
      </c>
      <c r="D141" s="157">
        <v>1.7974537037037039E-2</v>
      </c>
      <c r="E141" s="158">
        <v>1.7974537037037039E-2</v>
      </c>
      <c r="F141" s="159">
        <f t="shared" si="39"/>
        <v>1.7974537037037039E-2</v>
      </c>
      <c r="G141" s="160">
        <f t="shared" si="41"/>
        <v>4.9421296296296297E-3</v>
      </c>
      <c r="H141" s="161"/>
      <c r="I141" s="162" t="str">
        <f t="shared" si="44"/>
        <v/>
      </c>
      <c r="J141" s="163" t="str">
        <f t="shared" si="47"/>
        <v/>
      </c>
      <c r="K141" s="163" t="str">
        <f t="shared" si="48"/>
        <v/>
      </c>
      <c r="L141" s="164"/>
      <c r="M141" s="164"/>
      <c r="N141" s="164"/>
      <c r="O141" s="166"/>
      <c r="P141" s="167">
        <f t="shared" si="40"/>
        <v>1.7974537037037039E-2</v>
      </c>
      <c r="Q141" s="217"/>
      <c r="R141" s="169">
        <v>39172</v>
      </c>
      <c r="S141" s="225"/>
      <c r="T141" s="228" t="str">
        <f t="shared" si="45"/>
        <v/>
      </c>
      <c r="U141" s="229" t="str">
        <f t="shared" si="46"/>
        <v/>
      </c>
      <c r="Y141"/>
      <c r="Z141"/>
    </row>
    <row r="142" spans="1:26" ht="15" hidden="1" customHeight="1" x14ac:dyDescent="0.25">
      <c r="A142" s="180" t="s">
        <v>117</v>
      </c>
      <c r="B142" s="181" t="s">
        <v>118</v>
      </c>
      <c r="C142" s="156" t="s">
        <v>14</v>
      </c>
      <c r="D142" s="172">
        <v>1.6446759259259258E-2</v>
      </c>
      <c r="E142" s="213">
        <v>1.6446759259259258E-2</v>
      </c>
      <c r="F142" s="159">
        <f t="shared" si="39"/>
        <v>1.6446759259259258E-2</v>
      </c>
      <c r="G142" s="160">
        <f t="shared" si="41"/>
        <v>6.4699074074074103E-3</v>
      </c>
      <c r="H142" s="161"/>
      <c r="I142" s="162" t="str">
        <f t="shared" si="44"/>
        <v/>
      </c>
      <c r="J142" s="163" t="str">
        <f t="shared" si="47"/>
        <v/>
      </c>
      <c r="K142" s="163" t="str">
        <f t="shared" si="48"/>
        <v/>
      </c>
      <c r="L142" s="164"/>
      <c r="M142" s="164"/>
      <c r="N142" s="164"/>
      <c r="O142" s="166"/>
      <c r="P142" s="167">
        <f t="shared" si="40"/>
        <v>1.6446759259259258E-2</v>
      </c>
      <c r="Q142" s="217"/>
      <c r="R142" s="154">
        <v>39141</v>
      </c>
      <c r="S142" s="225"/>
      <c r="T142" s="228" t="str">
        <f t="shared" si="45"/>
        <v/>
      </c>
      <c r="U142" s="229" t="str">
        <f t="shared" si="46"/>
        <v/>
      </c>
      <c r="Y142"/>
      <c r="Z142"/>
    </row>
    <row r="143" spans="1:26" ht="15" hidden="1" x14ac:dyDescent="0.25">
      <c r="A143" s="180" t="s">
        <v>49</v>
      </c>
      <c r="B143" s="181" t="s">
        <v>105</v>
      </c>
      <c r="C143" s="156" t="s">
        <v>14</v>
      </c>
      <c r="D143" s="157">
        <v>1.6886574074074075E-2</v>
      </c>
      <c r="E143" s="157">
        <v>1.6886574074074075E-2</v>
      </c>
      <c r="F143" s="159">
        <f t="shared" si="39"/>
        <v>1.6886574074074075E-2</v>
      </c>
      <c r="G143" s="160">
        <f t="shared" si="41"/>
        <v>6.0300925925925938E-3</v>
      </c>
      <c r="H143" s="161"/>
      <c r="I143" s="162" t="str">
        <f t="shared" si="44"/>
        <v/>
      </c>
      <c r="J143" s="163" t="str">
        <f t="shared" si="47"/>
        <v/>
      </c>
      <c r="K143" s="163" t="str">
        <f t="shared" si="48"/>
        <v/>
      </c>
      <c r="L143" s="164"/>
      <c r="M143" s="164"/>
      <c r="N143" s="164"/>
      <c r="O143" s="166"/>
      <c r="P143" s="167">
        <f t="shared" si="40"/>
        <v>1.6886574074074075E-2</v>
      </c>
      <c r="Q143" s="217"/>
      <c r="R143" s="169">
        <v>38990</v>
      </c>
      <c r="S143" s="225"/>
      <c r="T143" s="228" t="str">
        <f t="shared" si="45"/>
        <v/>
      </c>
      <c r="U143" s="229" t="str">
        <f t="shared" si="46"/>
        <v/>
      </c>
      <c r="Y143"/>
      <c r="Z143"/>
    </row>
    <row r="144" spans="1:26" ht="15" hidden="1" customHeight="1" x14ac:dyDescent="0.25">
      <c r="A144" s="180" t="s">
        <v>56</v>
      </c>
      <c r="B144" s="181" t="s">
        <v>57</v>
      </c>
      <c r="C144" s="156" t="s">
        <v>30</v>
      </c>
      <c r="D144" s="157">
        <v>1.8518518518518521E-2</v>
      </c>
      <c r="E144" s="158">
        <v>2.4664351851851851E-2</v>
      </c>
      <c r="F144" s="159">
        <f t="shared" si="39"/>
        <v>2.1591435185185186E-2</v>
      </c>
      <c r="G144" s="160">
        <f t="shared" si="41"/>
        <v>1.3252314814814828E-3</v>
      </c>
      <c r="H144" s="161"/>
      <c r="I144" s="162" t="str">
        <f t="shared" si="44"/>
        <v/>
      </c>
      <c r="J144" s="163" t="str">
        <f t="shared" si="47"/>
        <v/>
      </c>
      <c r="K144" s="163" t="str">
        <f t="shared" si="48"/>
        <v/>
      </c>
      <c r="L144" s="164"/>
      <c r="M144" s="164"/>
      <c r="N144" s="164"/>
      <c r="O144" s="166"/>
      <c r="P144" s="167">
        <f t="shared" si="40"/>
        <v>1.8518518518518521E-2</v>
      </c>
      <c r="Q144" s="217"/>
      <c r="R144" s="169">
        <v>39478</v>
      </c>
      <c r="S144" s="225"/>
      <c r="T144" s="228" t="str">
        <f t="shared" si="45"/>
        <v/>
      </c>
      <c r="U144" s="229" t="str">
        <f t="shared" si="46"/>
        <v/>
      </c>
      <c r="Y144"/>
      <c r="Z144"/>
    </row>
    <row r="145" spans="1:26" ht="15" hidden="1" customHeight="1" x14ac:dyDescent="0.25">
      <c r="A145" s="180" t="s">
        <v>125</v>
      </c>
      <c r="B145" s="181" t="s">
        <v>234</v>
      </c>
      <c r="C145" s="171" t="s">
        <v>30</v>
      </c>
      <c r="D145" s="157">
        <v>1.6660879629629633E-2</v>
      </c>
      <c r="E145" s="158">
        <v>1.6660879629629633E-2</v>
      </c>
      <c r="F145" s="159">
        <f t="shared" si="39"/>
        <v>1.6660879629629633E-2</v>
      </c>
      <c r="G145" s="160">
        <f t="shared" si="41"/>
        <v>6.2557870370370354E-3</v>
      </c>
      <c r="H145" s="161"/>
      <c r="I145" s="162" t="str">
        <f t="shared" si="44"/>
        <v/>
      </c>
      <c r="J145" s="163" t="str">
        <f t="shared" si="47"/>
        <v/>
      </c>
      <c r="K145" s="163" t="str">
        <f t="shared" si="48"/>
        <v/>
      </c>
      <c r="L145" s="164"/>
      <c r="M145" s="164"/>
      <c r="N145" s="164"/>
      <c r="O145" s="166"/>
      <c r="P145" s="167">
        <f t="shared" si="40"/>
        <v>1.6660879629629633E-2</v>
      </c>
      <c r="Q145" s="217"/>
      <c r="R145" s="169">
        <v>39325</v>
      </c>
      <c r="S145" s="225"/>
      <c r="T145" s="228" t="str">
        <f t="shared" si="45"/>
        <v/>
      </c>
      <c r="U145" s="229" t="str">
        <f t="shared" si="46"/>
        <v/>
      </c>
      <c r="Y145"/>
      <c r="Z145"/>
    </row>
    <row r="146" spans="1:26" ht="15" hidden="1" customHeight="1" x14ac:dyDescent="0.25">
      <c r="A146" s="180" t="s">
        <v>28</v>
      </c>
      <c r="B146" s="181" t="s">
        <v>29</v>
      </c>
      <c r="C146" s="156" t="s">
        <v>30</v>
      </c>
      <c r="D146" s="157">
        <v>1.7824074074074076E-2</v>
      </c>
      <c r="E146" s="158">
        <v>2.0940393518518518E-2</v>
      </c>
      <c r="F146" s="159">
        <f t="shared" si="39"/>
        <v>1.9382233796296298E-2</v>
      </c>
      <c r="G146" s="160">
        <f t="shared" si="41"/>
        <v>3.5344328703703701E-3</v>
      </c>
      <c r="H146" s="161"/>
      <c r="I146" s="162" t="str">
        <f t="shared" si="44"/>
        <v/>
      </c>
      <c r="J146" s="163" t="str">
        <f t="shared" si="47"/>
        <v/>
      </c>
      <c r="K146" s="163" t="str">
        <f t="shared" si="48"/>
        <v/>
      </c>
      <c r="L146" s="164"/>
      <c r="M146" s="164"/>
      <c r="N146" s="164"/>
      <c r="O146" s="166"/>
      <c r="P146" s="167">
        <f t="shared" si="40"/>
        <v>1.7824074074074076E-2</v>
      </c>
      <c r="Q146" s="217"/>
      <c r="R146" s="169">
        <v>39752</v>
      </c>
      <c r="S146" s="225"/>
      <c r="T146" s="228" t="str">
        <f t="shared" si="45"/>
        <v/>
      </c>
      <c r="U146" s="229" t="str">
        <f t="shared" si="46"/>
        <v/>
      </c>
      <c r="Y146"/>
      <c r="Z146"/>
    </row>
    <row r="147" spans="1:26" ht="15" hidden="1" customHeight="1" x14ac:dyDescent="0.25">
      <c r="A147" s="180"/>
      <c r="B147" s="181"/>
      <c r="C147" s="156"/>
      <c r="D147" s="157"/>
      <c r="E147" s="158"/>
      <c r="F147" s="159"/>
      <c r="G147" s="160"/>
      <c r="H147" s="161"/>
      <c r="I147" s="162"/>
      <c r="J147" s="163"/>
      <c r="K147" s="163"/>
      <c r="L147" s="164"/>
      <c r="M147" s="164"/>
      <c r="N147" s="164"/>
      <c r="O147" s="166"/>
      <c r="P147" s="167"/>
      <c r="Q147" s="217"/>
      <c r="R147" s="169"/>
      <c r="S147" s="225"/>
      <c r="T147" s="228" t="str">
        <f t="shared" si="45"/>
        <v/>
      </c>
      <c r="U147" s="229" t="str">
        <f t="shared" si="46"/>
        <v/>
      </c>
      <c r="Y147"/>
      <c r="Z147"/>
    </row>
    <row r="148" spans="1:26" ht="15" hidden="1" x14ac:dyDescent="0.25">
      <c r="A148" s="180"/>
      <c r="B148" s="181"/>
      <c r="C148" s="156"/>
      <c r="D148" s="172"/>
      <c r="E148" s="158"/>
      <c r="F148" s="159"/>
      <c r="G148" s="160"/>
      <c r="H148" s="161"/>
      <c r="I148" s="162"/>
      <c r="J148" s="163"/>
      <c r="K148" s="163"/>
      <c r="L148" s="165"/>
      <c r="M148" s="164"/>
      <c r="N148" s="165"/>
      <c r="O148" s="166"/>
      <c r="P148" s="167"/>
      <c r="Q148" s="217"/>
      <c r="R148" s="169"/>
      <c r="S148" s="225"/>
      <c r="T148" s="228" t="str">
        <f t="shared" si="45"/>
        <v/>
      </c>
      <c r="U148" s="229" t="str">
        <f t="shared" si="46"/>
        <v/>
      </c>
      <c r="Y148"/>
      <c r="Z148"/>
    </row>
    <row r="149" spans="1:26" ht="15" hidden="1" customHeight="1" x14ac:dyDescent="0.25">
      <c r="A149" s="178"/>
      <c r="B149" s="179"/>
      <c r="C149" s="156"/>
      <c r="D149" s="157"/>
      <c r="E149" s="158"/>
      <c r="F149" s="159"/>
      <c r="G149" s="160"/>
      <c r="H149" s="161"/>
      <c r="I149" s="162"/>
      <c r="J149" s="163"/>
      <c r="K149" s="163"/>
      <c r="L149" s="164"/>
      <c r="M149" s="164"/>
      <c r="N149" s="164"/>
      <c r="O149" s="166"/>
      <c r="P149" s="167"/>
      <c r="Q149" s="217"/>
      <c r="R149" s="169"/>
      <c r="S149" s="225"/>
      <c r="T149" s="228" t="str">
        <f t="shared" si="45"/>
        <v/>
      </c>
      <c r="U149" s="229" t="str">
        <f t="shared" si="46"/>
        <v/>
      </c>
      <c r="Y149"/>
      <c r="Z149"/>
    </row>
    <row r="150" spans="1:26" ht="15" hidden="1" customHeight="1" x14ac:dyDescent="0.25">
      <c r="A150" s="178"/>
      <c r="B150" s="179"/>
      <c r="C150" s="171"/>
      <c r="D150" s="157"/>
      <c r="E150" s="158"/>
      <c r="F150" s="159"/>
      <c r="G150" s="160"/>
      <c r="H150" s="161"/>
      <c r="I150" s="162" t="str">
        <f>IF(H150&lt;&gt;"",H150-G150,"")</f>
        <v/>
      </c>
      <c r="J150" s="163"/>
      <c r="K150" s="163"/>
      <c r="L150" s="164"/>
      <c r="M150" s="164"/>
      <c r="N150" s="164"/>
      <c r="O150" s="166"/>
      <c r="P150" s="167"/>
      <c r="Q150" s="218"/>
      <c r="R150" s="169"/>
      <c r="S150" s="225"/>
      <c r="T150" s="228" t="str">
        <f t="shared" si="45"/>
        <v/>
      </c>
      <c r="U150" s="229" t="str">
        <f t="shared" si="46"/>
        <v/>
      </c>
      <c r="Y150"/>
      <c r="Z150"/>
    </row>
    <row r="151" spans="1:26" ht="15" hidden="1" x14ac:dyDescent="0.25">
      <c r="A151" s="180"/>
      <c r="B151" s="181"/>
      <c r="C151" s="171"/>
      <c r="D151" s="157"/>
      <c r="E151" s="158"/>
      <c r="F151" s="159"/>
      <c r="G151" s="160"/>
      <c r="H151" s="161"/>
      <c r="I151" s="162"/>
      <c r="J151" s="163"/>
      <c r="K151" s="163"/>
      <c r="L151" s="164"/>
      <c r="M151" s="164"/>
      <c r="N151" s="164"/>
      <c r="O151" s="166"/>
      <c r="P151" s="167"/>
      <c r="Q151" s="217"/>
      <c r="R151" s="154"/>
      <c r="S151" s="225"/>
      <c r="T151" s="228" t="str">
        <f t="shared" si="45"/>
        <v/>
      </c>
      <c r="U151" s="229" t="str">
        <f t="shared" si="46"/>
        <v/>
      </c>
      <c r="Y151"/>
      <c r="Z151"/>
    </row>
    <row r="152" spans="1:26" ht="15" hidden="1" x14ac:dyDescent="0.25">
      <c r="A152" s="180"/>
      <c r="B152" s="181"/>
      <c r="C152" s="156"/>
      <c r="D152" s="157"/>
      <c r="E152" s="158"/>
      <c r="F152" s="159"/>
      <c r="G152" s="160"/>
      <c r="H152" s="161"/>
      <c r="I152" s="162"/>
      <c r="J152" s="163"/>
      <c r="K152" s="163"/>
      <c r="L152" s="164"/>
      <c r="M152" s="164"/>
      <c r="N152" s="164"/>
      <c r="O152" s="166"/>
      <c r="P152" s="167"/>
      <c r="Q152" s="217"/>
      <c r="R152" s="169"/>
      <c r="S152" s="225"/>
      <c r="T152" s="228" t="str">
        <f t="shared" si="45"/>
        <v/>
      </c>
      <c r="U152" s="229" t="str">
        <f t="shared" si="46"/>
        <v/>
      </c>
      <c r="Y152"/>
      <c r="Z152"/>
    </row>
    <row r="153" spans="1:26" ht="15" hidden="1" customHeight="1" x14ac:dyDescent="0.25">
      <c r="A153" s="180"/>
      <c r="B153" s="181"/>
      <c r="C153" s="156"/>
      <c r="D153" s="172"/>
      <c r="E153" s="158"/>
      <c r="F153" s="159"/>
      <c r="G153" s="160"/>
      <c r="H153" s="161"/>
      <c r="I153" s="162"/>
      <c r="J153" s="163"/>
      <c r="K153" s="163"/>
      <c r="L153" s="164"/>
      <c r="M153" s="164"/>
      <c r="N153" s="164"/>
      <c r="O153" s="166"/>
      <c r="P153" s="167"/>
      <c r="Q153" s="217"/>
      <c r="R153" s="154"/>
      <c r="S153" s="225"/>
      <c r="T153" s="228" t="str">
        <f t="shared" si="45"/>
        <v/>
      </c>
      <c r="U153" s="229" t="str">
        <f t="shared" si="46"/>
        <v/>
      </c>
      <c r="Y153"/>
      <c r="Z153"/>
    </row>
    <row r="154" spans="1:26" ht="15" hidden="1" customHeight="1" x14ac:dyDescent="0.25">
      <c r="A154" s="180"/>
      <c r="B154" s="181"/>
      <c r="C154" s="156"/>
      <c r="D154" s="172"/>
      <c r="E154" s="213"/>
      <c r="F154" s="159"/>
      <c r="G154" s="160"/>
      <c r="H154" s="161"/>
      <c r="I154" s="162"/>
      <c r="J154" s="163"/>
      <c r="K154" s="163"/>
      <c r="L154" s="164"/>
      <c r="M154" s="164"/>
      <c r="N154" s="164"/>
      <c r="O154" s="166"/>
      <c r="P154" s="167"/>
      <c r="Q154" s="217"/>
      <c r="R154" s="154"/>
      <c r="S154" s="225"/>
      <c r="T154" s="228" t="str">
        <f t="shared" si="45"/>
        <v/>
      </c>
      <c r="U154" s="229" t="str">
        <f t="shared" si="46"/>
        <v/>
      </c>
      <c r="Y154"/>
      <c r="Z154"/>
    </row>
    <row r="155" spans="1:26" ht="15" hidden="1" customHeight="1" x14ac:dyDescent="0.25">
      <c r="A155" s="180"/>
      <c r="B155" s="181"/>
      <c r="C155" s="156"/>
      <c r="D155" s="157"/>
      <c r="E155" s="158"/>
      <c r="F155" s="159"/>
      <c r="G155" s="160"/>
      <c r="H155" s="161"/>
      <c r="I155" s="162"/>
      <c r="J155" s="163"/>
      <c r="K155" s="163"/>
      <c r="L155" s="164"/>
      <c r="M155" s="164"/>
      <c r="N155" s="164"/>
      <c r="O155" s="166"/>
      <c r="P155" s="167"/>
      <c r="Q155" s="217"/>
      <c r="R155" s="169"/>
      <c r="S155" s="225"/>
      <c r="T155" s="228" t="str">
        <f t="shared" si="45"/>
        <v/>
      </c>
      <c r="U155" s="229" t="str">
        <f t="shared" si="46"/>
        <v/>
      </c>
      <c r="Y155"/>
      <c r="Z155"/>
    </row>
    <row r="156" spans="1:26" ht="15" hidden="1" customHeight="1" x14ac:dyDescent="0.25">
      <c r="A156" s="180"/>
      <c r="B156" s="181"/>
      <c r="C156" s="171"/>
      <c r="D156" s="172"/>
      <c r="E156" s="172"/>
      <c r="F156" s="159"/>
      <c r="G156" s="160"/>
      <c r="H156" s="161"/>
      <c r="I156" s="162"/>
      <c r="J156" s="163"/>
      <c r="K156" s="163"/>
      <c r="L156" s="164"/>
      <c r="M156" s="164"/>
      <c r="N156" s="164"/>
      <c r="O156" s="166"/>
      <c r="P156" s="167"/>
      <c r="Q156" s="217"/>
      <c r="R156" s="169"/>
      <c r="S156" s="225"/>
      <c r="T156" s="228" t="str">
        <f t="shared" si="45"/>
        <v/>
      </c>
      <c r="U156" s="229" t="str">
        <f t="shared" si="46"/>
        <v/>
      </c>
      <c r="Y156"/>
      <c r="Z156"/>
    </row>
    <row r="157" spans="1:26" ht="15" hidden="1" customHeight="1" x14ac:dyDescent="0.25">
      <c r="A157" s="180"/>
      <c r="B157" s="181"/>
      <c r="C157" s="156"/>
      <c r="D157" s="157"/>
      <c r="E157" s="158"/>
      <c r="F157" s="159"/>
      <c r="G157" s="160"/>
      <c r="H157" s="161"/>
      <c r="I157" s="162"/>
      <c r="J157" s="163"/>
      <c r="K157" s="163"/>
      <c r="L157" s="164"/>
      <c r="M157" s="164"/>
      <c r="N157" s="164"/>
      <c r="O157" s="166"/>
      <c r="P157" s="167"/>
      <c r="Q157" s="217"/>
      <c r="R157" s="169"/>
      <c r="S157" s="225"/>
      <c r="T157" s="228" t="str">
        <f t="shared" si="45"/>
        <v/>
      </c>
      <c r="U157" s="229" t="str">
        <f t="shared" si="46"/>
        <v/>
      </c>
      <c r="Y157"/>
      <c r="Z157"/>
    </row>
    <row r="158" spans="1:26" ht="15" hidden="1" customHeight="1" x14ac:dyDescent="0.25">
      <c r="A158" s="180"/>
      <c r="B158" s="181"/>
      <c r="C158" s="156"/>
      <c r="D158" s="157"/>
      <c r="E158" s="158"/>
      <c r="F158" s="159"/>
      <c r="G158" s="160"/>
      <c r="H158" s="161"/>
      <c r="I158" s="162"/>
      <c r="J158" s="163"/>
      <c r="K158" s="163"/>
      <c r="L158" s="164"/>
      <c r="M158" s="164"/>
      <c r="N158" s="164"/>
      <c r="O158" s="166"/>
      <c r="P158" s="167"/>
      <c r="Q158" s="217"/>
      <c r="R158" s="169"/>
      <c r="S158" s="225"/>
      <c r="T158" s="228" t="str">
        <f t="shared" si="45"/>
        <v/>
      </c>
      <c r="U158" s="229" t="str">
        <f t="shared" si="46"/>
        <v/>
      </c>
      <c r="Y158"/>
      <c r="Z158"/>
    </row>
    <row r="159" spans="1:26" ht="15" hidden="1" customHeight="1" x14ac:dyDescent="0.25">
      <c r="A159" s="180"/>
      <c r="B159" s="181"/>
      <c r="C159" s="156"/>
      <c r="D159" s="157"/>
      <c r="E159" s="158"/>
      <c r="F159" s="159"/>
      <c r="G159" s="160"/>
      <c r="H159" s="161"/>
      <c r="I159" s="162"/>
      <c r="J159" s="163"/>
      <c r="K159" s="163"/>
      <c r="L159" s="164"/>
      <c r="M159" s="164"/>
      <c r="N159" s="164"/>
      <c r="O159" s="174"/>
      <c r="P159" s="167"/>
      <c r="Q159" s="217"/>
      <c r="R159" s="169"/>
      <c r="S159" s="225"/>
      <c r="T159" s="228" t="str">
        <f t="shared" si="45"/>
        <v/>
      </c>
      <c r="U159" s="229" t="str">
        <f t="shared" si="46"/>
        <v/>
      </c>
      <c r="Y159"/>
      <c r="Z159"/>
    </row>
    <row r="160" spans="1:26" ht="15" hidden="1" customHeight="1" x14ac:dyDescent="0.25">
      <c r="A160" s="180"/>
      <c r="B160" s="181"/>
      <c r="C160" s="156"/>
      <c r="D160" s="157"/>
      <c r="E160" s="158"/>
      <c r="F160" s="159"/>
      <c r="G160" s="160"/>
      <c r="H160" s="161"/>
      <c r="I160" s="162"/>
      <c r="J160" s="163"/>
      <c r="K160" s="163"/>
      <c r="L160" s="164"/>
      <c r="M160" s="164"/>
      <c r="N160" s="164"/>
      <c r="O160" s="166"/>
      <c r="P160" s="167"/>
      <c r="Q160" s="217"/>
      <c r="R160" s="169"/>
      <c r="S160" s="225"/>
      <c r="T160" s="228" t="str">
        <f t="shared" si="45"/>
        <v/>
      </c>
      <c r="U160" s="229" t="str">
        <f t="shared" si="46"/>
        <v/>
      </c>
      <c r="Y160"/>
      <c r="Z160"/>
    </row>
    <row r="161" spans="1:26" ht="15" hidden="1" customHeight="1" x14ac:dyDescent="0.25">
      <c r="A161" s="180"/>
      <c r="B161" s="181"/>
      <c r="C161" s="156"/>
      <c r="D161" s="157"/>
      <c r="E161" s="158"/>
      <c r="F161" s="159"/>
      <c r="G161" s="160"/>
      <c r="H161" s="161"/>
      <c r="I161" s="162"/>
      <c r="J161" s="163"/>
      <c r="K161" s="163"/>
      <c r="L161" s="164"/>
      <c r="M161" s="164"/>
      <c r="N161" s="164"/>
      <c r="O161" s="166"/>
      <c r="P161" s="167"/>
      <c r="Q161" s="217"/>
      <c r="R161" s="154"/>
      <c r="S161" s="225"/>
      <c r="T161" s="228" t="str">
        <f t="shared" si="45"/>
        <v/>
      </c>
      <c r="U161" s="229" t="str">
        <f t="shared" si="46"/>
        <v/>
      </c>
      <c r="Y161"/>
      <c r="Z161"/>
    </row>
    <row r="162" spans="1:26" ht="15" hidden="1" customHeight="1" x14ac:dyDescent="0.25">
      <c r="A162" s="180"/>
      <c r="B162" s="181"/>
      <c r="C162" s="156"/>
      <c r="D162" s="157"/>
      <c r="E162" s="158"/>
      <c r="F162" s="159"/>
      <c r="G162" s="160"/>
      <c r="H162" s="161"/>
      <c r="I162" s="162"/>
      <c r="J162" s="163"/>
      <c r="K162" s="163"/>
      <c r="L162" s="164"/>
      <c r="M162" s="164"/>
      <c r="N162" s="164"/>
      <c r="O162" s="166"/>
      <c r="P162" s="167"/>
      <c r="Q162" s="217"/>
      <c r="R162" s="169"/>
      <c r="S162" s="225"/>
      <c r="T162" s="228" t="str">
        <f t="shared" si="45"/>
        <v/>
      </c>
      <c r="U162" s="229" t="str">
        <f t="shared" si="46"/>
        <v/>
      </c>
      <c r="Y162"/>
      <c r="Z162"/>
    </row>
    <row r="163" spans="1:26" ht="15" hidden="1" customHeight="1" x14ac:dyDescent="0.25">
      <c r="A163" s="178"/>
      <c r="B163" s="179"/>
      <c r="C163" s="171"/>
      <c r="D163" s="157"/>
      <c r="E163" s="158"/>
      <c r="F163" s="159"/>
      <c r="G163" s="160"/>
      <c r="H163" s="161"/>
      <c r="I163" s="162" t="str">
        <f>IF(H163&lt;&gt;"",H163-G163,"")</f>
        <v/>
      </c>
      <c r="J163" s="163"/>
      <c r="K163" s="163"/>
      <c r="L163" s="164"/>
      <c r="M163" s="164"/>
      <c r="N163" s="164"/>
      <c r="O163" s="166"/>
      <c r="P163" s="167"/>
      <c r="Q163" s="217"/>
      <c r="R163" s="170"/>
      <c r="S163" s="225"/>
      <c r="T163" s="228" t="str">
        <f t="shared" si="45"/>
        <v/>
      </c>
      <c r="U163" s="229" t="str">
        <f t="shared" si="46"/>
        <v/>
      </c>
      <c r="Y163"/>
      <c r="Z163"/>
    </row>
    <row r="164" spans="1:26" ht="15" hidden="1" customHeight="1" x14ac:dyDescent="0.25">
      <c r="A164" s="178"/>
      <c r="B164" s="179"/>
      <c r="C164" s="156"/>
      <c r="D164" s="157"/>
      <c r="E164" s="158"/>
      <c r="F164" s="159"/>
      <c r="G164" s="160"/>
      <c r="H164" s="161"/>
      <c r="I164" s="162" t="str">
        <f t="shared" ref="I164:I175" si="49">IF(H164&lt;&gt;"",H164-G164,"")</f>
        <v/>
      </c>
      <c r="J164" s="163"/>
      <c r="K164" s="163"/>
      <c r="L164" s="164"/>
      <c r="M164" s="164"/>
      <c r="N164" s="164"/>
      <c r="O164" s="166"/>
      <c r="P164" s="167"/>
      <c r="Q164" s="217"/>
      <c r="R164" s="169"/>
      <c r="S164" s="225"/>
      <c r="T164" s="228" t="str">
        <f t="shared" ref="T164:T176" si="50">IF(OR(NOT(S164=""),NOT(I164="")),5,"")</f>
        <v/>
      </c>
      <c r="U164" s="229" t="str">
        <f t="shared" ref="U164:U176" si="51">IF(T164=5,A164&amp;" "&amp;B164,"")</f>
        <v/>
      </c>
      <c r="Y164"/>
      <c r="Z164"/>
    </row>
    <row r="165" spans="1:26" ht="15" hidden="1" customHeight="1" x14ac:dyDescent="0.25">
      <c r="A165" s="180"/>
      <c r="B165" s="181"/>
      <c r="C165" s="156"/>
      <c r="D165" s="157"/>
      <c r="E165" s="157"/>
      <c r="F165" s="159"/>
      <c r="G165" s="160"/>
      <c r="H165" s="161"/>
      <c r="I165" s="162" t="str">
        <f t="shared" si="49"/>
        <v/>
      </c>
      <c r="J165" s="163"/>
      <c r="K165" s="163"/>
      <c r="L165" s="164"/>
      <c r="M165" s="164"/>
      <c r="N165" s="165"/>
      <c r="O165" s="166"/>
      <c r="P165" s="167"/>
      <c r="Q165" s="217"/>
      <c r="R165" s="169"/>
      <c r="S165" s="225"/>
      <c r="T165" s="228" t="str">
        <f t="shared" si="50"/>
        <v/>
      </c>
      <c r="U165" s="229" t="str">
        <f t="shared" si="51"/>
        <v/>
      </c>
      <c r="Y165"/>
      <c r="Z165"/>
    </row>
    <row r="166" spans="1:26" ht="15" hidden="1" customHeight="1" x14ac:dyDescent="0.25">
      <c r="A166" s="180"/>
      <c r="B166" s="181"/>
      <c r="C166" s="156"/>
      <c r="D166" s="157"/>
      <c r="E166" s="158"/>
      <c r="F166" s="159"/>
      <c r="G166" s="160"/>
      <c r="H166" s="161"/>
      <c r="I166" s="162" t="str">
        <f t="shared" si="49"/>
        <v/>
      </c>
      <c r="J166" s="163"/>
      <c r="K166" s="163"/>
      <c r="L166" s="164"/>
      <c r="M166" s="164"/>
      <c r="N166" s="165"/>
      <c r="O166" s="166"/>
      <c r="P166" s="167"/>
      <c r="Q166" s="217"/>
      <c r="R166" s="169"/>
      <c r="S166" s="225"/>
      <c r="T166" s="228" t="str">
        <f t="shared" si="50"/>
        <v/>
      </c>
      <c r="U166" s="229" t="str">
        <f t="shared" si="51"/>
        <v/>
      </c>
      <c r="Y166"/>
      <c r="Z166"/>
    </row>
    <row r="167" spans="1:26" ht="15" hidden="1" customHeight="1" x14ac:dyDescent="0.25">
      <c r="A167" s="180"/>
      <c r="B167" s="181"/>
      <c r="C167" s="156"/>
      <c r="D167" s="172"/>
      <c r="E167" s="213"/>
      <c r="F167" s="159"/>
      <c r="G167" s="160"/>
      <c r="H167" s="161"/>
      <c r="I167" s="162" t="str">
        <f t="shared" si="49"/>
        <v/>
      </c>
      <c r="J167" s="163"/>
      <c r="K167" s="163"/>
      <c r="L167" s="164"/>
      <c r="M167" s="164"/>
      <c r="N167" s="164"/>
      <c r="O167" s="166"/>
      <c r="P167" s="167"/>
      <c r="Q167" s="217"/>
      <c r="R167" s="169"/>
      <c r="S167" s="225"/>
      <c r="T167" s="228" t="str">
        <f t="shared" si="50"/>
        <v/>
      </c>
      <c r="U167" s="229" t="str">
        <f t="shared" si="51"/>
        <v/>
      </c>
      <c r="Y167"/>
      <c r="Z167"/>
    </row>
    <row r="168" spans="1:26" ht="15" hidden="1" customHeight="1" x14ac:dyDescent="0.25">
      <c r="A168" s="180"/>
      <c r="B168" s="181"/>
      <c r="C168" s="156"/>
      <c r="D168" s="157"/>
      <c r="E168" s="158"/>
      <c r="F168" s="159"/>
      <c r="G168" s="160"/>
      <c r="H168" s="161"/>
      <c r="I168" s="162" t="str">
        <f t="shared" si="49"/>
        <v/>
      </c>
      <c r="J168" s="163"/>
      <c r="K168" s="163"/>
      <c r="L168" s="164"/>
      <c r="M168" s="164"/>
      <c r="N168" s="164"/>
      <c r="O168" s="166"/>
      <c r="P168" s="167"/>
      <c r="Q168" s="217"/>
      <c r="R168" s="169"/>
      <c r="S168" s="225"/>
      <c r="T168" s="228" t="str">
        <f t="shared" si="50"/>
        <v/>
      </c>
      <c r="U168" s="229" t="str">
        <f t="shared" si="51"/>
        <v/>
      </c>
      <c r="Y168"/>
      <c r="Z168"/>
    </row>
    <row r="169" spans="1:26" ht="15" hidden="1" customHeight="1" x14ac:dyDescent="0.25">
      <c r="A169" s="180"/>
      <c r="B169" s="181"/>
      <c r="C169" s="156"/>
      <c r="D169" s="157"/>
      <c r="E169" s="158"/>
      <c r="F169" s="159"/>
      <c r="G169" s="160"/>
      <c r="H169" s="161"/>
      <c r="I169" s="162" t="str">
        <f t="shared" si="49"/>
        <v/>
      </c>
      <c r="J169" s="163"/>
      <c r="K169" s="163"/>
      <c r="L169" s="164"/>
      <c r="M169" s="164"/>
      <c r="N169" s="164"/>
      <c r="O169" s="174"/>
      <c r="P169" s="167"/>
      <c r="Q169" s="217"/>
      <c r="R169" s="169"/>
      <c r="S169" s="225"/>
      <c r="T169" s="228" t="str">
        <f t="shared" si="50"/>
        <v/>
      </c>
      <c r="U169" s="229" t="str">
        <f t="shared" si="51"/>
        <v/>
      </c>
      <c r="Y169"/>
      <c r="Z169"/>
    </row>
    <row r="170" spans="1:26" ht="15" hidden="1" customHeight="1" x14ac:dyDescent="0.25">
      <c r="A170" s="180"/>
      <c r="B170" s="181"/>
      <c r="C170" s="156"/>
      <c r="D170" s="157"/>
      <c r="E170" s="158"/>
      <c r="F170" s="159"/>
      <c r="G170" s="160"/>
      <c r="H170" s="161"/>
      <c r="I170" s="162" t="str">
        <f t="shared" si="49"/>
        <v/>
      </c>
      <c r="J170" s="163"/>
      <c r="K170" s="163"/>
      <c r="L170" s="164"/>
      <c r="M170" s="164"/>
      <c r="N170" s="164"/>
      <c r="O170" s="166"/>
      <c r="P170" s="167"/>
      <c r="Q170" s="217"/>
      <c r="R170" s="169"/>
      <c r="S170" s="225"/>
      <c r="T170" s="228" t="str">
        <f t="shared" si="50"/>
        <v/>
      </c>
      <c r="U170" s="229" t="str">
        <f t="shared" si="51"/>
        <v/>
      </c>
      <c r="Y170"/>
      <c r="Z170"/>
    </row>
    <row r="171" spans="1:26" ht="15" hidden="1" customHeight="1" x14ac:dyDescent="0.25">
      <c r="A171" s="180"/>
      <c r="B171" s="181"/>
      <c r="C171" s="156"/>
      <c r="D171" s="157"/>
      <c r="E171" s="158"/>
      <c r="F171" s="159"/>
      <c r="G171" s="160"/>
      <c r="H171" s="161"/>
      <c r="I171" s="162" t="str">
        <f t="shared" si="49"/>
        <v/>
      </c>
      <c r="J171" s="163"/>
      <c r="K171" s="163"/>
      <c r="L171" s="164"/>
      <c r="M171" s="164"/>
      <c r="N171" s="164"/>
      <c r="O171" s="166"/>
      <c r="P171" s="167"/>
      <c r="Q171" s="217"/>
      <c r="R171" s="169"/>
      <c r="S171" s="225"/>
      <c r="T171" s="228" t="str">
        <f t="shared" si="50"/>
        <v/>
      </c>
      <c r="U171" s="229" t="str">
        <f t="shared" si="51"/>
        <v/>
      </c>
      <c r="Y171"/>
      <c r="Z171"/>
    </row>
    <row r="172" spans="1:26" ht="15" hidden="1" x14ac:dyDescent="0.25">
      <c r="A172" s="180"/>
      <c r="B172" s="181"/>
      <c r="C172" s="171"/>
      <c r="D172" s="157"/>
      <c r="E172" s="157"/>
      <c r="F172" s="159"/>
      <c r="G172" s="160"/>
      <c r="H172" s="161"/>
      <c r="I172" s="162" t="str">
        <f t="shared" si="49"/>
        <v/>
      </c>
      <c r="J172" s="163"/>
      <c r="K172" s="163"/>
      <c r="L172" s="164"/>
      <c r="M172" s="164"/>
      <c r="N172" s="164"/>
      <c r="O172" s="166"/>
      <c r="P172" s="167"/>
      <c r="Q172" s="217"/>
      <c r="R172" s="169"/>
      <c r="S172" s="225"/>
      <c r="T172" s="228" t="str">
        <f t="shared" si="50"/>
        <v/>
      </c>
      <c r="U172" s="229" t="str">
        <f t="shared" si="51"/>
        <v/>
      </c>
      <c r="Y172"/>
      <c r="Z172"/>
    </row>
    <row r="173" spans="1:26" ht="15" hidden="1" customHeight="1" x14ac:dyDescent="0.25">
      <c r="A173" s="180"/>
      <c r="B173" s="181"/>
      <c r="C173" s="156"/>
      <c r="D173" s="157"/>
      <c r="E173" s="158"/>
      <c r="F173" s="159"/>
      <c r="G173" s="160"/>
      <c r="H173" s="161"/>
      <c r="I173" s="162" t="str">
        <f t="shared" si="49"/>
        <v/>
      </c>
      <c r="J173" s="163"/>
      <c r="K173" s="163"/>
      <c r="L173" s="164"/>
      <c r="M173" s="164"/>
      <c r="N173" s="164"/>
      <c r="O173" s="166"/>
      <c r="P173" s="167"/>
      <c r="Q173" s="217"/>
      <c r="R173" s="169"/>
      <c r="S173" s="225"/>
      <c r="T173" s="228" t="str">
        <f t="shared" si="50"/>
        <v/>
      </c>
      <c r="U173" s="229" t="str">
        <f t="shared" si="51"/>
        <v/>
      </c>
      <c r="Y173"/>
      <c r="Z173"/>
    </row>
    <row r="174" spans="1:26" ht="15" hidden="1" customHeight="1" x14ac:dyDescent="0.25">
      <c r="A174" s="180"/>
      <c r="B174" s="181"/>
      <c r="C174" s="156"/>
      <c r="D174" s="157"/>
      <c r="E174" s="158"/>
      <c r="F174" s="159"/>
      <c r="G174" s="160"/>
      <c r="H174" s="161"/>
      <c r="I174" s="162" t="str">
        <f t="shared" si="49"/>
        <v/>
      </c>
      <c r="J174" s="163"/>
      <c r="K174" s="163"/>
      <c r="L174" s="164"/>
      <c r="M174" s="164"/>
      <c r="N174" s="164"/>
      <c r="O174" s="166"/>
      <c r="P174" s="167"/>
      <c r="Q174" s="217"/>
      <c r="R174" s="169"/>
      <c r="S174" s="225"/>
      <c r="T174" s="228" t="str">
        <f t="shared" si="50"/>
        <v/>
      </c>
      <c r="U174" s="229" t="str">
        <f t="shared" si="51"/>
        <v/>
      </c>
      <c r="Y174"/>
      <c r="Z174"/>
    </row>
    <row r="175" spans="1:26" ht="15" hidden="1" customHeight="1" x14ac:dyDescent="0.25">
      <c r="A175" s="180"/>
      <c r="B175" s="181"/>
      <c r="C175" s="156"/>
      <c r="D175" s="157"/>
      <c r="E175" s="158"/>
      <c r="F175" s="159"/>
      <c r="G175" s="160"/>
      <c r="H175" s="161"/>
      <c r="I175" s="162" t="str">
        <f t="shared" si="49"/>
        <v/>
      </c>
      <c r="J175" s="163"/>
      <c r="K175" s="163"/>
      <c r="L175" s="164"/>
      <c r="M175" s="164"/>
      <c r="N175" s="164"/>
      <c r="O175" s="166"/>
      <c r="P175" s="167"/>
      <c r="Q175" s="217"/>
      <c r="R175" s="169"/>
      <c r="S175" s="225"/>
      <c r="T175" s="228" t="str">
        <f t="shared" si="50"/>
        <v/>
      </c>
      <c r="U175" s="229" t="str">
        <f t="shared" si="51"/>
        <v/>
      </c>
      <c r="Y175"/>
      <c r="Z175"/>
    </row>
    <row r="176" spans="1:26" ht="15" x14ac:dyDescent="0.25">
      <c r="A176" s="180"/>
      <c r="B176" s="181"/>
      <c r="C176" s="156"/>
      <c r="D176" s="172"/>
      <c r="E176" s="158"/>
      <c r="F176" s="159"/>
      <c r="G176" s="160"/>
      <c r="H176" s="161"/>
      <c r="I176" s="162"/>
      <c r="J176" s="163"/>
      <c r="K176" s="163"/>
      <c r="L176" s="165"/>
      <c r="M176" s="164"/>
      <c r="N176" s="165"/>
      <c r="O176" s="166"/>
      <c r="P176" s="167"/>
      <c r="Q176" s="208"/>
      <c r="R176" s="169"/>
      <c r="S176" s="225"/>
      <c r="T176" s="228" t="str">
        <f t="shared" si="50"/>
        <v/>
      </c>
      <c r="U176" s="229" t="str">
        <f t="shared" si="51"/>
        <v/>
      </c>
    </row>
    <row r="177" spans="1:21" ht="15" x14ac:dyDescent="0.25">
      <c r="A177" s="180"/>
      <c r="B177" s="181"/>
      <c r="C177" s="156"/>
      <c r="D177" s="157"/>
      <c r="E177" s="158"/>
      <c r="F177" s="159"/>
      <c r="G177" s="160"/>
      <c r="H177" s="161"/>
      <c r="I177" s="162"/>
      <c r="J177" s="163"/>
      <c r="K177" s="163"/>
      <c r="L177" s="165"/>
      <c r="M177" s="164"/>
      <c r="N177" s="165"/>
      <c r="O177" s="166"/>
      <c r="P177" s="167"/>
      <c r="Q177" s="208"/>
      <c r="R177" s="169"/>
      <c r="S177" s="225"/>
      <c r="T177" s="228" t="str">
        <f t="shared" ref="T177:T188" si="52">IF(OR(NOT(S177=""),NOT(I177="")),5,"")</f>
        <v/>
      </c>
      <c r="U177" s="138"/>
    </row>
    <row r="178" spans="1:21" ht="15" x14ac:dyDescent="0.25">
      <c r="A178" s="180"/>
      <c r="B178" s="181"/>
      <c r="C178" s="156"/>
      <c r="D178" s="157"/>
      <c r="E178" s="158"/>
      <c r="F178" s="159"/>
      <c r="G178" s="160"/>
      <c r="H178" s="161"/>
      <c r="I178" s="162"/>
      <c r="J178" s="163"/>
      <c r="K178" s="163"/>
      <c r="L178" s="165"/>
      <c r="M178" s="164"/>
      <c r="N178" s="165"/>
      <c r="O178" s="166"/>
      <c r="P178" s="167"/>
      <c r="Q178" s="208"/>
      <c r="R178" s="169"/>
      <c r="S178" s="225"/>
      <c r="T178" s="228" t="str">
        <f t="shared" si="52"/>
        <v/>
      </c>
      <c r="U178" s="138"/>
    </row>
    <row r="179" spans="1:21" ht="15" x14ac:dyDescent="0.25">
      <c r="A179" s="180"/>
      <c r="B179" s="181"/>
      <c r="C179" s="156"/>
      <c r="D179" s="157"/>
      <c r="E179" s="158"/>
      <c r="F179" s="159"/>
      <c r="G179" s="160"/>
      <c r="H179" s="161"/>
      <c r="I179" s="162"/>
      <c r="J179" s="163"/>
      <c r="K179" s="163"/>
      <c r="L179" s="164"/>
      <c r="M179" s="164"/>
      <c r="N179" s="164"/>
      <c r="O179" s="166"/>
      <c r="P179" s="167"/>
      <c r="Q179" s="208"/>
      <c r="R179" s="169"/>
      <c r="S179" s="225"/>
      <c r="T179" s="228" t="str">
        <f t="shared" si="52"/>
        <v/>
      </c>
      <c r="U179" s="138"/>
    </row>
    <row r="180" spans="1:21" ht="15" x14ac:dyDescent="0.25">
      <c r="A180" s="180"/>
      <c r="B180" s="181"/>
      <c r="C180" s="156"/>
      <c r="D180" s="157"/>
      <c r="E180" s="158"/>
      <c r="F180" s="159"/>
      <c r="G180" s="160"/>
      <c r="H180" s="161"/>
      <c r="I180" s="162"/>
      <c r="J180" s="163"/>
      <c r="K180" s="163"/>
      <c r="L180" s="164"/>
      <c r="M180" s="164"/>
      <c r="N180" s="164"/>
      <c r="O180" s="166"/>
      <c r="P180" s="167"/>
      <c r="Q180" s="208"/>
      <c r="R180" s="169"/>
      <c r="S180" s="225"/>
      <c r="T180" s="228" t="str">
        <f t="shared" si="52"/>
        <v/>
      </c>
      <c r="U180" s="138"/>
    </row>
    <row r="181" spans="1:21" ht="15" x14ac:dyDescent="0.25">
      <c r="A181" s="180"/>
      <c r="B181" s="181"/>
      <c r="C181" s="156"/>
      <c r="D181" s="157"/>
      <c r="E181" s="158"/>
      <c r="F181" s="159"/>
      <c r="G181" s="160"/>
      <c r="H181" s="161"/>
      <c r="I181" s="162"/>
      <c r="J181" s="163"/>
      <c r="K181" s="163"/>
      <c r="L181" s="164"/>
      <c r="M181" s="164"/>
      <c r="N181" s="164"/>
      <c r="O181" s="166"/>
      <c r="P181" s="167"/>
      <c r="Q181" s="208"/>
      <c r="R181" s="169"/>
      <c r="S181" s="225"/>
      <c r="T181" s="228" t="str">
        <f t="shared" si="52"/>
        <v/>
      </c>
      <c r="U181" s="138"/>
    </row>
    <row r="182" spans="1:21" ht="15" x14ac:dyDescent="0.25">
      <c r="A182" s="180"/>
      <c r="B182" s="181"/>
      <c r="C182" s="156"/>
      <c r="D182" s="172"/>
      <c r="E182" s="158"/>
      <c r="F182" s="159"/>
      <c r="G182" s="160"/>
      <c r="H182" s="161"/>
      <c r="I182" s="162"/>
      <c r="J182" s="163"/>
      <c r="K182" s="163"/>
      <c r="L182" s="164"/>
      <c r="M182" s="164"/>
      <c r="N182" s="164"/>
      <c r="O182" s="166"/>
      <c r="P182" s="167"/>
      <c r="Q182" s="208"/>
      <c r="R182" s="169"/>
      <c r="S182" s="225"/>
      <c r="T182" s="228" t="str">
        <f t="shared" si="52"/>
        <v/>
      </c>
      <c r="U182" s="138"/>
    </row>
    <row r="183" spans="1:21" ht="15" x14ac:dyDescent="0.25">
      <c r="A183" s="180"/>
      <c r="B183" s="181"/>
      <c r="C183" s="156"/>
      <c r="D183" s="157"/>
      <c r="E183" s="158"/>
      <c r="F183" s="159"/>
      <c r="G183" s="160"/>
      <c r="H183" s="161"/>
      <c r="I183" s="162"/>
      <c r="J183" s="163"/>
      <c r="K183" s="163"/>
      <c r="L183" s="164"/>
      <c r="M183" s="164"/>
      <c r="N183" s="164"/>
      <c r="O183" s="166"/>
      <c r="P183" s="167"/>
      <c r="Q183" s="208"/>
      <c r="R183" s="169"/>
      <c r="S183" s="225"/>
      <c r="T183" s="228" t="str">
        <f t="shared" si="52"/>
        <v/>
      </c>
      <c r="U183" s="138"/>
    </row>
    <row r="184" spans="1:21" ht="15" x14ac:dyDescent="0.25">
      <c r="A184" s="180"/>
      <c r="B184" s="181"/>
      <c r="C184" s="156"/>
      <c r="D184" s="157"/>
      <c r="E184" s="158"/>
      <c r="F184" s="159"/>
      <c r="G184" s="160"/>
      <c r="H184" s="161"/>
      <c r="I184" s="162"/>
      <c r="J184" s="163"/>
      <c r="K184" s="163"/>
      <c r="L184" s="164"/>
      <c r="M184" s="164"/>
      <c r="N184" s="164"/>
      <c r="O184" s="166"/>
      <c r="P184" s="167"/>
      <c r="Q184" s="208"/>
      <c r="R184" s="169"/>
      <c r="S184" s="225"/>
      <c r="T184" s="228" t="str">
        <f t="shared" si="52"/>
        <v/>
      </c>
      <c r="U184" s="138"/>
    </row>
    <row r="185" spans="1:21" ht="15" x14ac:dyDescent="0.25">
      <c r="A185" s="180"/>
      <c r="B185" s="181"/>
      <c r="C185" s="156"/>
      <c r="D185" s="157"/>
      <c r="E185" s="158"/>
      <c r="F185" s="159"/>
      <c r="G185" s="160"/>
      <c r="H185" s="161"/>
      <c r="I185" s="162"/>
      <c r="J185" s="163"/>
      <c r="K185" s="163"/>
      <c r="L185" s="164"/>
      <c r="M185" s="164"/>
      <c r="N185" s="164"/>
      <c r="O185" s="166"/>
      <c r="P185" s="167"/>
      <c r="Q185" s="208"/>
      <c r="R185" s="169"/>
      <c r="S185" s="225"/>
      <c r="T185" s="228" t="str">
        <f t="shared" si="52"/>
        <v/>
      </c>
      <c r="U185" s="138"/>
    </row>
    <row r="186" spans="1:21" ht="15" x14ac:dyDescent="0.25">
      <c r="A186" s="180"/>
      <c r="B186" s="181"/>
      <c r="C186" s="156"/>
      <c r="D186" s="157"/>
      <c r="E186" s="158"/>
      <c r="F186" s="159"/>
      <c r="G186" s="160"/>
      <c r="H186" s="161"/>
      <c r="I186" s="162"/>
      <c r="J186" s="163"/>
      <c r="K186" s="163"/>
      <c r="L186" s="164"/>
      <c r="M186" s="164"/>
      <c r="N186" s="165"/>
      <c r="O186" s="166"/>
      <c r="P186" s="167"/>
      <c r="Q186" s="208"/>
      <c r="R186" s="169"/>
      <c r="S186" s="225"/>
      <c r="T186" s="228" t="str">
        <f t="shared" si="52"/>
        <v/>
      </c>
      <c r="U186" s="138"/>
    </row>
    <row r="187" spans="1:21" ht="15" x14ac:dyDescent="0.25">
      <c r="A187" s="180"/>
      <c r="B187" s="181"/>
      <c r="C187" s="156"/>
      <c r="D187" s="157"/>
      <c r="E187" s="158"/>
      <c r="F187" s="159"/>
      <c r="G187" s="160"/>
      <c r="H187" s="161"/>
      <c r="I187" s="162"/>
      <c r="J187" s="163"/>
      <c r="K187" s="163"/>
      <c r="L187" s="164"/>
      <c r="M187" s="164"/>
      <c r="N187" s="164"/>
      <c r="O187" s="166"/>
      <c r="P187" s="167"/>
      <c r="Q187" s="208"/>
      <c r="R187" s="169"/>
      <c r="S187" s="225"/>
      <c r="T187" s="228" t="str">
        <f t="shared" si="52"/>
        <v/>
      </c>
      <c r="U187" s="138"/>
    </row>
    <row r="188" spans="1:21" ht="15" x14ac:dyDescent="0.25">
      <c r="A188" s="180"/>
      <c r="B188" s="181"/>
      <c r="C188" s="156"/>
      <c r="D188" s="157"/>
      <c r="E188" s="158"/>
      <c r="F188" s="159"/>
      <c r="G188" s="160"/>
      <c r="H188" s="161"/>
      <c r="I188" s="162"/>
      <c r="J188" s="163"/>
      <c r="K188" s="163"/>
      <c r="L188" s="164"/>
      <c r="M188" s="164"/>
      <c r="N188" s="164"/>
      <c r="O188" s="166"/>
      <c r="P188" s="167"/>
      <c r="Q188" s="208"/>
      <c r="R188" s="169"/>
      <c r="S188" s="225"/>
      <c r="T188" s="228" t="str">
        <f t="shared" si="52"/>
        <v/>
      </c>
      <c r="U188" s="138"/>
    </row>
  </sheetData>
  <autoFilter ref="A4:U175">
    <filterColumn colId="19">
      <customFilters and="1">
        <customFilter operator="notEqual" val=" "/>
      </customFilters>
    </filterColumn>
  </autoFilter>
  <mergeCells count="2">
    <mergeCell ref="F2:O2"/>
    <mergeCell ref="L3:O3"/>
  </mergeCells>
  <conditionalFormatting sqref="J5:K188">
    <cfRule type="expression" dxfId="446" priority="5" stopIfTrue="1">
      <formula>J5=0</formula>
    </cfRule>
    <cfRule type="expression" dxfId="445" priority="6" stopIfTrue="1">
      <formula>J5&lt;0</formula>
    </cfRule>
    <cfRule type="expression" dxfId="444" priority="7" stopIfTrue="1">
      <formula>J5&gt;0</formula>
    </cfRule>
  </conditionalFormatting>
  <conditionalFormatting sqref="P163:P188 P88:P101 P103:P157 P5:P86">
    <cfRule type="expression" dxfId="443" priority="4" stopIfTrue="1">
      <formula>K5&lt;0</formula>
    </cfRule>
  </conditionalFormatting>
  <conditionalFormatting sqref="P87">
    <cfRule type="expression" dxfId="442" priority="3" stopIfTrue="1">
      <formula>K87&lt;0</formula>
    </cfRule>
  </conditionalFormatting>
  <conditionalFormatting sqref="P102">
    <cfRule type="expression" dxfId="441" priority="2" stopIfTrue="1">
      <formula>K102&lt;0</formula>
    </cfRule>
  </conditionalFormatting>
  <conditionalFormatting sqref="P158:P162">
    <cfRule type="expression" dxfId="440" priority="1" stopIfTrue="1">
      <formula>K158&lt;0</formula>
    </cfRule>
  </conditionalFormatting>
  <pageMargins left="0.70866141732283472" right="0.70866141732283472" top="0.74803149606299213" bottom="0.74803149606299213" header="0.31496062992125984" footer="0.31496062992125984"/>
  <pageSetup paperSize="9" scale="60" fitToHeight="7" orientation="landscape" horizontalDpi="4294967293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 filterMode="1">
    <pageSetUpPr fitToPage="1"/>
  </sheetPr>
  <dimension ref="A1:U167"/>
  <sheetViews>
    <sheetView workbookViewId="0">
      <selection activeCell="E146" sqref="E146"/>
    </sheetView>
  </sheetViews>
  <sheetFormatPr defaultRowHeight="12.75" x14ac:dyDescent="0.2"/>
  <cols>
    <col min="2" max="2" width="10.7109375" customWidth="1"/>
    <col min="17" max="17" width="15.7109375" customWidth="1"/>
  </cols>
  <sheetData>
    <row r="1" spans="1:21" ht="15.75" thickBot="1" x14ac:dyDescent="0.3">
      <c r="A1" s="143"/>
      <c r="B1" s="143"/>
      <c r="C1" s="211"/>
      <c r="E1" s="3"/>
      <c r="G1" s="183"/>
      <c r="I1" s="119"/>
      <c r="P1" s="71"/>
      <c r="Q1" s="235"/>
      <c r="R1" s="132"/>
      <c r="S1" s="132"/>
      <c r="T1" s="226"/>
    </row>
    <row r="2" spans="1:21" ht="15.75" thickBot="1" x14ac:dyDescent="0.3">
      <c r="A2" s="139" t="s">
        <v>0</v>
      </c>
      <c r="B2" s="146">
        <v>2.3032407407407404E-2</v>
      </c>
      <c r="C2" s="3"/>
      <c r="E2" s="3"/>
      <c r="F2" s="537" t="s">
        <v>415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36"/>
      <c r="R2" s="132"/>
      <c r="S2" s="132"/>
      <c r="T2" s="226"/>
    </row>
    <row r="3" spans="1:21" ht="15" x14ac:dyDescent="0.25">
      <c r="A3" s="147" t="str">
        <f>F2</f>
        <v>2013 - April - Nickey Line!!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36"/>
      <c r="R3" s="132"/>
      <c r="S3" s="132"/>
      <c r="T3" s="226"/>
    </row>
    <row r="4" spans="1:21" ht="45.75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37" t="s">
        <v>11</v>
      </c>
      <c r="R4" s="133" t="s">
        <v>280</v>
      </c>
      <c r="S4" s="224" t="s">
        <v>367</v>
      </c>
      <c r="T4" s="227" t="s">
        <v>369</v>
      </c>
      <c r="U4" s="230" t="s">
        <v>371</v>
      </c>
    </row>
    <row r="5" spans="1:21" ht="15" customHeight="1" x14ac:dyDescent="0.25">
      <c r="A5" s="189" t="s">
        <v>199</v>
      </c>
      <c r="B5" s="190" t="s">
        <v>243</v>
      </c>
      <c r="C5" s="184" t="s">
        <v>30</v>
      </c>
      <c r="D5" s="186">
        <v>1.8113425925925925E-2</v>
      </c>
      <c r="E5" s="186">
        <v>1.8009259259259256E-2</v>
      </c>
      <c r="F5" s="159">
        <f t="shared" ref="F5:F10" si="0">IF(E5&lt;&gt;"",(E5+D5)/2,D5)</f>
        <v>1.8061342592592591E-2</v>
      </c>
      <c r="G5" s="160">
        <f t="shared" ref="G5:G10" si="1">$B$2-F5</f>
        <v>4.9710648148148136E-3</v>
      </c>
      <c r="H5" s="188">
        <v>2.1944444444444447E-2</v>
      </c>
      <c r="I5" s="162">
        <f t="shared" ref="I5:I50" si="2">IF(H5&lt;&gt;"",H5-G5,"")</f>
        <v>1.6973379629629633E-2</v>
      </c>
      <c r="J5" s="163">
        <f t="shared" ref="J5:J21" si="3">IF(H5&lt;&gt;"",I5-F5,"")</f>
        <v>-1.0879629629629572E-3</v>
      </c>
      <c r="K5" s="163">
        <f t="shared" ref="K5:K21" si="4">IF(H5&lt;&gt;"",I5-D5,"")</f>
        <v>-1.1400462962962918E-3</v>
      </c>
      <c r="L5" s="164"/>
      <c r="M5" s="164"/>
      <c r="N5" s="165"/>
      <c r="O5" s="166"/>
      <c r="P5" s="167">
        <f t="shared" ref="P5:P10" si="5">IF(H5&lt;&gt;"",MIN(D5,I5),D5)</f>
        <v>1.6973379629629633E-2</v>
      </c>
      <c r="Q5" s="215" t="s">
        <v>411</v>
      </c>
      <c r="R5" s="154">
        <v>39903</v>
      </c>
      <c r="S5" s="225"/>
      <c r="T5" s="228">
        <f t="shared" ref="T5:T29" si="6">IF(OR(NOT(S5=""),NOT(I5="")),5,"")</f>
        <v>5</v>
      </c>
      <c r="U5" s="229" t="str">
        <f t="shared" ref="U5:U29" si="7">IF(T5=5,A5&amp;" "&amp;B5,"")</f>
        <v>Jamie Davies</v>
      </c>
    </row>
    <row r="6" spans="1:21" ht="15" customHeight="1" x14ac:dyDescent="0.25">
      <c r="A6" s="189" t="s">
        <v>62</v>
      </c>
      <c r="B6" s="190" t="s">
        <v>63</v>
      </c>
      <c r="C6" s="184" t="s">
        <v>30</v>
      </c>
      <c r="D6" s="186">
        <v>1.8229166666666668E-2</v>
      </c>
      <c r="E6" s="186">
        <v>2.2804904513888894E-2</v>
      </c>
      <c r="F6" s="159">
        <f t="shared" si="0"/>
        <v>2.0517035590277781E-2</v>
      </c>
      <c r="G6" s="160">
        <f t="shared" si="1"/>
        <v>2.5153718171296233E-3</v>
      </c>
      <c r="H6" s="188">
        <v>2.210648148148148E-2</v>
      </c>
      <c r="I6" s="162">
        <f t="shared" si="2"/>
        <v>1.9591109664351857E-2</v>
      </c>
      <c r="J6" s="163">
        <f t="shared" si="3"/>
        <v>-9.2592592592592379E-4</v>
      </c>
      <c r="K6" s="163">
        <f t="shared" si="4"/>
        <v>1.3619429976851893E-3</v>
      </c>
      <c r="L6" s="164"/>
      <c r="M6" s="164"/>
      <c r="N6" s="165"/>
      <c r="O6" s="166"/>
      <c r="P6" s="167">
        <f t="shared" si="5"/>
        <v>1.8229166666666668E-2</v>
      </c>
      <c r="Q6" s="216"/>
      <c r="R6" s="154">
        <v>39903</v>
      </c>
      <c r="S6" s="225"/>
      <c r="T6" s="228">
        <f t="shared" si="6"/>
        <v>5</v>
      </c>
      <c r="U6" s="229" t="str">
        <f t="shared" si="7"/>
        <v>Clive Borthwick</v>
      </c>
    </row>
    <row r="7" spans="1:21" ht="15" customHeight="1" x14ac:dyDescent="0.25">
      <c r="A7" s="189" t="s">
        <v>36</v>
      </c>
      <c r="B7" s="190" t="s">
        <v>81</v>
      </c>
      <c r="C7" s="184" t="s">
        <v>14</v>
      </c>
      <c r="D7" s="186">
        <v>2.1562499999999998E-2</v>
      </c>
      <c r="E7" s="186">
        <v>2.1562499999999998E-2</v>
      </c>
      <c r="F7" s="159">
        <f t="shared" si="0"/>
        <v>2.1562499999999998E-2</v>
      </c>
      <c r="G7" s="160">
        <f t="shared" si="1"/>
        <v>1.4699074074074059E-3</v>
      </c>
      <c r="H7" s="188">
        <v>2.225694444444444E-2</v>
      </c>
      <c r="I7" s="162">
        <f t="shared" si="2"/>
        <v>2.0787037037037034E-2</v>
      </c>
      <c r="J7" s="163">
        <f t="shared" si="3"/>
        <v>-7.7546296296296391E-4</v>
      </c>
      <c r="K7" s="163">
        <f t="shared" si="4"/>
        <v>-7.7546296296296391E-4</v>
      </c>
      <c r="L7" s="164"/>
      <c r="M7" s="164"/>
      <c r="N7" s="164"/>
      <c r="O7" s="166"/>
      <c r="P7" s="167">
        <f t="shared" si="5"/>
        <v>2.0787037037037034E-2</v>
      </c>
      <c r="Q7" s="216"/>
      <c r="R7" s="154">
        <v>39903</v>
      </c>
      <c r="S7" s="225"/>
      <c r="T7" s="228">
        <f t="shared" si="6"/>
        <v>5</v>
      </c>
      <c r="U7" s="229" t="str">
        <f t="shared" si="7"/>
        <v>Joanne Curtis</v>
      </c>
    </row>
    <row r="8" spans="1:21" ht="15" customHeight="1" x14ac:dyDescent="0.25">
      <c r="A8" s="189" t="s">
        <v>155</v>
      </c>
      <c r="B8" s="190" t="s">
        <v>361</v>
      </c>
      <c r="C8" s="184" t="s">
        <v>30</v>
      </c>
      <c r="D8" s="220">
        <v>1.6828703703703703E-2</v>
      </c>
      <c r="E8" s="220">
        <v>1.6828703703703703E-2</v>
      </c>
      <c r="F8" s="159">
        <f t="shared" si="0"/>
        <v>1.6828703703703703E-2</v>
      </c>
      <c r="G8" s="160">
        <f t="shared" si="1"/>
        <v>6.2037037037037009E-3</v>
      </c>
      <c r="H8" s="188">
        <v>2.2476851851851855E-2</v>
      </c>
      <c r="I8" s="162">
        <f t="shared" si="2"/>
        <v>1.6273148148148155E-2</v>
      </c>
      <c r="J8" s="163">
        <f t="shared" si="3"/>
        <v>-5.5555555555554872E-4</v>
      </c>
      <c r="K8" s="163">
        <f t="shared" si="4"/>
        <v>-5.5555555555554872E-4</v>
      </c>
      <c r="L8" s="164"/>
      <c r="M8" s="164"/>
      <c r="N8" s="164"/>
      <c r="O8" s="166"/>
      <c r="P8" s="167">
        <f t="shared" si="5"/>
        <v>1.6273148148148155E-2</v>
      </c>
      <c r="Q8" s="216"/>
      <c r="R8" s="154">
        <v>39903</v>
      </c>
      <c r="S8" s="225"/>
      <c r="T8" s="228">
        <f t="shared" si="6"/>
        <v>5</v>
      </c>
      <c r="U8" s="229" t="str">
        <f t="shared" si="7"/>
        <v>John Mercer</v>
      </c>
    </row>
    <row r="9" spans="1:21" ht="15" customHeight="1" x14ac:dyDescent="0.25">
      <c r="A9" s="180" t="s">
        <v>403</v>
      </c>
      <c r="B9" s="181" t="s">
        <v>35</v>
      </c>
      <c r="C9" s="171" t="s">
        <v>30</v>
      </c>
      <c r="D9" s="158">
        <v>1.4496527777777785E-2</v>
      </c>
      <c r="E9" s="158">
        <v>1.4496527777777785E-2</v>
      </c>
      <c r="F9" s="159">
        <f t="shared" si="0"/>
        <v>1.4496527777777785E-2</v>
      </c>
      <c r="G9" s="160">
        <f t="shared" si="1"/>
        <v>8.535879629629619E-3</v>
      </c>
      <c r="H9" s="161">
        <v>2.2511574074074073E-2</v>
      </c>
      <c r="I9" s="162">
        <f t="shared" si="2"/>
        <v>1.3975694444444454E-2</v>
      </c>
      <c r="J9" s="163">
        <f t="shared" si="3"/>
        <v>-5.2083333333333148E-4</v>
      </c>
      <c r="K9" s="163">
        <f t="shared" si="4"/>
        <v>-5.2083333333333148E-4</v>
      </c>
      <c r="L9" s="164"/>
      <c r="M9" s="164"/>
      <c r="N9" s="165"/>
      <c r="O9" s="166"/>
      <c r="P9" s="167">
        <f t="shared" si="5"/>
        <v>1.3975694444444454E-2</v>
      </c>
      <c r="Q9" s="216"/>
      <c r="R9" s="154">
        <v>39903</v>
      </c>
      <c r="S9" s="225"/>
      <c r="T9" s="228">
        <f t="shared" si="6"/>
        <v>5</v>
      </c>
      <c r="U9" s="229" t="str">
        <f t="shared" si="7"/>
        <v>Jason Smith</v>
      </c>
    </row>
    <row r="10" spans="1:21" ht="15" customHeight="1" x14ac:dyDescent="0.25">
      <c r="A10" s="180" t="s">
        <v>304</v>
      </c>
      <c r="B10" s="181" t="s">
        <v>305</v>
      </c>
      <c r="C10" s="156" t="s">
        <v>30</v>
      </c>
      <c r="D10" s="158">
        <v>1.4444444444444442E-2</v>
      </c>
      <c r="E10" s="158">
        <v>1.4444444444444442E-2</v>
      </c>
      <c r="F10" s="159">
        <f t="shared" si="0"/>
        <v>1.4444444444444442E-2</v>
      </c>
      <c r="G10" s="160">
        <f t="shared" si="1"/>
        <v>8.5879629629629622E-3</v>
      </c>
      <c r="H10" s="161">
        <v>2.2592592592592591E-2</v>
      </c>
      <c r="I10" s="162">
        <f t="shared" si="2"/>
        <v>1.4004629629629629E-2</v>
      </c>
      <c r="J10" s="163">
        <f t="shared" si="3"/>
        <v>-4.3981481481481302E-4</v>
      </c>
      <c r="K10" s="163">
        <f t="shared" si="4"/>
        <v>-4.3981481481481302E-4</v>
      </c>
      <c r="L10" s="164"/>
      <c r="M10" s="164"/>
      <c r="N10" s="164"/>
      <c r="O10" s="166"/>
      <c r="P10" s="167">
        <f t="shared" si="5"/>
        <v>1.4004629629629629E-2</v>
      </c>
      <c r="Q10" s="216"/>
      <c r="R10" s="154">
        <v>39903</v>
      </c>
      <c r="S10" s="225"/>
      <c r="T10" s="228">
        <f t="shared" si="6"/>
        <v>5</v>
      </c>
      <c r="U10" s="229" t="str">
        <f t="shared" si="7"/>
        <v>Ed Rhodes</v>
      </c>
    </row>
    <row r="11" spans="1:21" ht="15" customHeight="1" x14ac:dyDescent="0.25">
      <c r="A11" s="180" t="s">
        <v>408</v>
      </c>
      <c r="B11" s="181" t="s">
        <v>421</v>
      </c>
      <c r="C11" s="171" t="s">
        <v>30</v>
      </c>
      <c r="D11" s="158"/>
      <c r="E11" s="158"/>
      <c r="F11" s="159"/>
      <c r="G11" s="160">
        <f>G6</f>
        <v>2.5153718171296233E-3</v>
      </c>
      <c r="H11" s="161">
        <v>2.2662037037037036E-2</v>
      </c>
      <c r="I11" s="162">
        <f t="shared" si="2"/>
        <v>2.0146665219907413E-2</v>
      </c>
      <c r="J11" s="163">
        <f t="shared" si="3"/>
        <v>2.0146665219907413E-2</v>
      </c>
      <c r="K11" s="163">
        <f t="shared" si="4"/>
        <v>2.0146665219907413E-2</v>
      </c>
      <c r="L11" s="164"/>
      <c r="M11" s="164"/>
      <c r="N11" s="164"/>
      <c r="O11" s="166"/>
      <c r="P11" s="167"/>
      <c r="Q11" s="216" t="s">
        <v>412</v>
      </c>
      <c r="R11" s="154">
        <v>39903</v>
      </c>
      <c r="S11" s="225"/>
      <c r="T11" s="228">
        <f t="shared" si="6"/>
        <v>5</v>
      </c>
      <c r="U11" s="229" t="str">
        <f t="shared" si="7"/>
        <v>Phil  Wigg</v>
      </c>
    </row>
    <row r="12" spans="1:21" ht="15" customHeight="1" x14ac:dyDescent="0.25">
      <c r="A12" s="180" t="s">
        <v>409</v>
      </c>
      <c r="B12" s="181" t="s">
        <v>410</v>
      </c>
      <c r="C12" s="171" t="s">
        <v>14</v>
      </c>
      <c r="D12" s="213"/>
      <c r="E12" s="213"/>
      <c r="F12" s="159"/>
      <c r="G12" s="160">
        <v>7.6736111111111111E-3</v>
      </c>
      <c r="H12" s="161">
        <v>2.269675925925926E-2</v>
      </c>
      <c r="I12" s="162">
        <f t="shared" si="2"/>
        <v>1.502314814814815E-2</v>
      </c>
      <c r="J12" s="163">
        <f t="shared" si="3"/>
        <v>1.502314814814815E-2</v>
      </c>
      <c r="K12" s="163">
        <f t="shared" si="4"/>
        <v>1.502314814814815E-2</v>
      </c>
      <c r="L12" s="164"/>
      <c r="M12" s="164"/>
      <c r="N12" s="164"/>
      <c r="O12" s="166"/>
      <c r="P12" s="167">
        <f t="shared" ref="P12:P29" si="8">IF(H12&lt;&gt;"",MIN(D12,I12),D12)</f>
        <v>1.502314814814815E-2</v>
      </c>
      <c r="Q12" s="216" t="s">
        <v>412</v>
      </c>
      <c r="R12" s="154">
        <v>39903</v>
      </c>
      <c r="S12" s="225"/>
      <c r="T12" s="228">
        <f t="shared" si="6"/>
        <v>5</v>
      </c>
      <c r="U12" s="229" t="str">
        <f t="shared" si="7"/>
        <v>Alison Cole</v>
      </c>
    </row>
    <row r="13" spans="1:21" ht="15" x14ac:dyDescent="0.25">
      <c r="A13" s="180" t="s">
        <v>178</v>
      </c>
      <c r="B13" s="181" t="s">
        <v>260</v>
      </c>
      <c r="C13" s="156" t="s">
        <v>30</v>
      </c>
      <c r="D13" s="158">
        <v>1.3859953703703706E-2</v>
      </c>
      <c r="E13" s="158">
        <v>1.3952546296296298E-2</v>
      </c>
      <c r="F13" s="159">
        <f>IF(E13&lt;&gt;"",(E13+D13)/2,D13)</f>
        <v>1.3906250000000002E-2</v>
      </c>
      <c r="G13" s="160">
        <f t="shared" ref="G13:G18" si="9">$B$2-F13</f>
        <v>9.1261574074074023E-3</v>
      </c>
      <c r="H13" s="161">
        <v>2.2743055555555555E-2</v>
      </c>
      <c r="I13" s="162">
        <f t="shared" si="2"/>
        <v>1.3616898148148152E-2</v>
      </c>
      <c r="J13" s="163">
        <f t="shared" si="3"/>
        <v>-2.8935185185184967E-4</v>
      </c>
      <c r="K13" s="163">
        <f t="shared" si="4"/>
        <v>-2.4305555555555365E-4</v>
      </c>
      <c r="L13" s="164"/>
      <c r="M13" s="164"/>
      <c r="N13" s="164"/>
      <c r="O13" s="166"/>
      <c r="P13" s="167">
        <f t="shared" si="8"/>
        <v>1.3616898148148152E-2</v>
      </c>
      <c r="Q13" s="216"/>
      <c r="R13" s="169">
        <v>39903</v>
      </c>
      <c r="S13" s="225"/>
      <c r="T13" s="228">
        <f t="shared" si="6"/>
        <v>5</v>
      </c>
      <c r="U13" s="229" t="str">
        <f t="shared" si="7"/>
        <v>Andrew Cripps</v>
      </c>
    </row>
    <row r="14" spans="1:21" ht="15" x14ac:dyDescent="0.25">
      <c r="A14" s="180" t="s">
        <v>368</v>
      </c>
      <c r="B14" s="181" t="s">
        <v>271</v>
      </c>
      <c r="C14" s="171" t="s">
        <v>14</v>
      </c>
      <c r="D14" s="158">
        <v>1.8379629629629628E-2</v>
      </c>
      <c r="E14" s="158">
        <v>1.8379629629629628E-2</v>
      </c>
      <c r="F14" s="159">
        <v>1.802083333333333E-2</v>
      </c>
      <c r="G14" s="160">
        <f t="shared" si="9"/>
        <v>5.0115740740740745E-3</v>
      </c>
      <c r="H14" s="161">
        <v>2.2812499999999999E-2</v>
      </c>
      <c r="I14" s="162">
        <f t="shared" si="2"/>
        <v>1.7800925925925925E-2</v>
      </c>
      <c r="J14" s="163">
        <f t="shared" si="3"/>
        <v>-2.1990740740740478E-4</v>
      </c>
      <c r="K14" s="163">
        <f t="shared" si="4"/>
        <v>-5.787037037037028E-4</v>
      </c>
      <c r="L14" s="164"/>
      <c r="M14" s="164"/>
      <c r="N14" s="164"/>
      <c r="O14" s="166"/>
      <c r="P14" s="167">
        <f t="shared" si="8"/>
        <v>1.7800925925925925E-2</v>
      </c>
      <c r="Q14" s="216"/>
      <c r="R14" s="154">
        <v>39903</v>
      </c>
      <c r="S14" s="225"/>
      <c r="T14" s="228">
        <f t="shared" si="6"/>
        <v>5</v>
      </c>
      <c r="U14" s="229" t="str">
        <f t="shared" si="7"/>
        <v>Johjo Wood</v>
      </c>
    </row>
    <row r="15" spans="1:21" ht="15" customHeight="1" x14ac:dyDescent="0.25">
      <c r="A15" s="180" t="s">
        <v>180</v>
      </c>
      <c r="B15" s="181" t="s">
        <v>261</v>
      </c>
      <c r="C15" s="156" t="s">
        <v>30</v>
      </c>
      <c r="D15" s="158">
        <v>1.4652777777777778E-2</v>
      </c>
      <c r="E15" s="158">
        <v>1.5300925925925926E-2</v>
      </c>
      <c r="F15" s="159">
        <f t="shared" ref="F15:F29" si="10">IF(E15&lt;&gt;"",(E15+D15)/2,D15)</f>
        <v>1.4976851851851852E-2</v>
      </c>
      <c r="G15" s="160">
        <f t="shared" si="9"/>
        <v>8.0555555555555519E-3</v>
      </c>
      <c r="H15" s="161">
        <v>2.298611111111111E-2</v>
      </c>
      <c r="I15" s="162">
        <f t="shared" si="2"/>
        <v>1.4930555555555558E-2</v>
      </c>
      <c r="J15" s="163">
        <f t="shared" si="3"/>
        <v>-4.6296296296294281E-5</v>
      </c>
      <c r="K15" s="163">
        <f t="shared" si="4"/>
        <v>2.7777777777777957E-4</v>
      </c>
      <c r="L15" s="164"/>
      <c r="M15" s="164"/>
      <c r="N15" s="164"/>
      <c r="O15" s="166"/>
      <c r="P15" s="167">
        <f t="shared" si="8"/>
        <v>1.4652777777777778E-2</v>
      </c>
      <c r="Q15" s="216"/>
      <c r="R15" s="154">
        <v>39903</v>
      </c>
      <c r="S15" s="225"/>
      <c r="T15" s="228">
        <f t="shared" si="6"/>
        <v>5</v>
      </c>
      <c r="U15" s="229" t="str">
        <f t="shared" si="7"/>
        <v>James Bentall</v>
      </c>
    </row>
    <row r="16" spans="1:21" ht="15" customHeight="1" x14ac:dyDescent="0.25">
      <c r="A16" s="180" t="s">
        <v>49</v>
      </c>
      <c r="B16" s="181" t="s">
        <v>81</v>
      </c>
      <c r="C16" s="156" t="s">
        <v>14</v>
      </c>
      <c r="D16" s="158">
        <v>1.758101851851852E-2</v>
      </c>
      <c r="E16" s="158">
        <v>1.8078703703703704E-2</v>
      </c>
      <c r="F16" s="159">
        <f t="shared" si="10"/>
        <v>1.7829861111111112E-2</v>
      </c>
      <c r="G16" s="160">
        <f t="shared" si="9"/>
        <v>5.2025462962962919E-3</v>
      </c>
      <c r="H16" s="161">
        <v>2.3171296296296297E-2</v>
      </c>
      <c r="I16" s="162">
        <f t="shared" si="2"/>
        <v>1.7968750000000006E-2</v>
      </c>
      <c r="J16" s="163">
        <f t="shared" si="3"/>
        <v>1.3888888888889325E-4</v>
      </c>
      <c r="K16" s="163">
        <f t="shared" si="4"/>
        <v>3.8773148148148542E-4</v>
      </c>
      <c r="L16" s="164"/>
      <c r="M16" s="164"/>
      <c r="N16" s="164"/>
      <c r="O16" s="166"/>
      <c r="P16" s="167">
        <f t="shared" si="8"/>
        <v>1.758101851851852E-2</v>
      </c>
      <c r="Q16" s="216"/>
      <c r="R16" s="154">
        <v>39903</v>
      </c>
      <c r="S16" s="225"/>
      <c r="T16" s="228">
        <f t="shared" si="6"/>
        <v>5</v>
      </c>
      <c r="U16" s="229" t="str">
        <f t="shared" si="7"/>
        <v>Amy Curtis</v>
      </c>
    </row>
    <row r="17" spans="1:21" ht="15" customHeight="1" x14ac:dyDescent="0.25">
      <c r="A17" s="180" t="s">
        <v>44</v>
      </c>
      <c r="B17" s="181" t="s">
        <v>25</v>
      </c>
      <c r="C17" s="156" t="s">
        <v>14</v>
      </c>
      <c r="D17" s="157">
        <v>1.894675925925926E-2</v>
      </c>
      <c r="E17" s="158">
        <v>2.012152777777778E-2</v>
      </c>
      <c r="F17" s="159">
        <f t="shared" si="10"/>
        <v>1.953414351851852E-2</v>
      </c>
      <c r="G17" s="160">
        <f t="shared" si="9"/>
        <v>3.4982638888888841E-3</v>
      </c>
      <c r="H17" s="161">
        <v>2.326388888888889E-2</v>
      </c>
      <c r="I17" s="162">
        <f t="shared" si="2"/>
        <v>1.9765625000000005E-2</v>
      </c>
      <c r="J17" s="163">
        <f t="shared" si="3"/>
        <v>2.3148148148148529E-4</v>
      </c>
      <c r="K17" s="163">
        <f t="shared" si="4"/>
        <v>8.18865740740745E-4</v>
      </c>
      <c r="L17" s="164"/>
      <c r="M17" s="164"/>
      <c r="N17" s="164"/>
      <c r="O17" s="166"/>
      <c r="P17" s="167">
        <f t="shared" si="8"/>
        <v>1.894675925925926E-2</v>
      </c>
      <c r="Q17" s="216"/>
      <c r="R17" s="154">
        <v>39903</v>
      </c>
      <c r="S17" s="225"/>
      <c r="T17" s="228">
        <f t="shared" si="6"/>
        <v>5</v>
      </c>
      <c r="U17" s="229" t="str">
        <f t="shared" si="7"/>
        <v>Collette Pidgeon</v>
      </c>
    </row>
    <row r="18" spans="1:21" ht="15" customHeight="1" x14ac:dyDescent="0.25">
      <c r="A18" s="180" t="s">
        <v>346</v>
      </c>
      <c r="B18" s="181" t="s">
        <v>209</v>
      </c>
      <c r="C18" s="171" t="s">
        <v>30</v>
      </c>
      <c r="D18" s="158">
        <v>1.3981481481481482E-2</v>
      </c>
      <c r="E18" s="158">
        <v>1.3981481481481482E-2</v>
      </c>
      <c r="F18" s="159">
        <f t="shared" si="10"/>
        <v>1.3981481481481482E-2</v>
      </c>
      <c r="G18" s="160">
        <f t="shared" si="9"/>
        <v>9.0509259259259223E-3</v>
      </c>
      <c r="H18" s="161">
        <v>2.3310185185185187E-2</v>
      </c>
      <c r="I18" s="162">
        <f t="shared" si="2"/>
        <v>1.4259259259259265E-2</v>
      </c>
      <c r="J18" s="163">
        <f t="shared" si="3"/>
        <v>2.7777777777778304E-4</v>
      </c>
      <c r="K18" s="163">
        <f t="shared" si="4"/>
        <v>2.7777777777778304E-4</v>
      </c>
      <c r="L18" s="164"/>
      <c r="M18" s="164"/>
      <c r="N18" s="164"/>
      <c r="O18" s="166"/>
      <c r="P18" s="167">
        <f t="shared" si="8"/>
        <v>1.3981481481481482E-2</v>
      </c>
      <c r="Q18" s="216"/>
      <c r="R18" s="154">
        <v>39903</v>
      </c>
      <c r="S18" s="225"/>
      <c r="T18" s="228">
        <f t="shared" si="6"/>
        <v>5</v>
      </c>
      <c r="U18" s="229" t="str">
        <f t="shared" si="7"/>
        <v>Julian Jones</v>
      </c>
    </row>
    <row r="19" spans="1:21" ht="15" x14ac:dyDescent="0.25">
      <c r="A19" s="180" t="s">
        <v>115</v>
      </c>
      <c r="B19" s="181" t="s">
        <v>196</v>
      </c>
      <c r="C19" s="156" t="s">
        <v>30</v>
      </c>
      <c r="D19" s="158">
        <v>1.3738425925925923E-2</v>
      </c>
      <c r="E19" s="158">
        <v>1.3738425925925923E-2</v>
      </c>
      <c r="F19" s="159">
        <f t="shared" si="10"/>
        <v>1.3738425925925923E-2</v>
      </c>
      <c r="G19" s="244">
        <v>7.1759259259259259E-3</v>
      </c>
      <c r="H19" s="161">
        <v>2.3472222222222217E-2</v>
      </c>
      <c r="I19" s="162">
        <f t="shared" si="2"/>
        <v>1.6296296296296291E-2</v>
      </c>
      <c r="J19" s="163">
        <f t="shared" si="3"/>
        <v>2.5578703703703683E-3</v>
      </c>
      <c r="K19" s="163">
        <f t="shared" si="4"/>
        <v>2.5578703703703683E-3</v>
      </c>
      <c r="L19" s="164"/>
      <c r="M19" s="164"/>
      <c r="N19" s="164"/>
      <c r="O19" s="166"/>
      <c r="P19" s="167">
        <f t="shared" si="8"/>
        <v>1.3738425925925923E-2</v>
      </c>
      <c r="Q19" s="216" t="s">
        <v>414</v>
      </c>
      <c r="R19" s="169">
        <v>39903</v>
      </c>
      <c r="S19" s="225"/>
      <c r="T19" s="228">
        <f t="shared" si="6"/>
        <v>5</v>
      </c>
      <c r="U19" s="229" t="str">
        <f t="shared" si="7"/>
        <v>Andy Wilkins</v>
      </c>
    </row>
    <row r="20" spans="1:21" ht="15" customHeight="1" x14ac:dyDescent="0.25">
      <c r="A20" s="180" t="s">
        <v>166</v>
      </c>
      <c r="B20" s="181" t="s">
        <v>27</v>
      </c>
      <c r="C20" s="156" t="s">
        <v>30</v>
      </c>
      <c r="D20" s="158">
        <v>1.4956597222222232E-2</v>
      </c>
      <c r="E20" s="158">
        <v>1.5321180555555565E-2</v>
      </c>
      <c r="F20" s="159">
        <f t="shared" si="10"/>
        <v>1.51388888888889E-2</v>
      </c>
      <c r="G20" s="244">
        <v>7.1759259259259259E-3</v>
      </c>
      <c r="H20" s="161">
        <v>2.3483796296296298E-2</v>
      </c>
      <c r="I20" s="162">
        <f t="shared" si="2"/>
        <v>1.6307870370370372E-2</v>
      </c>
      <c r="J20" s="163">
        <f t="shared" si="3"/>
        <v>1.1689814814814722E-3</v>
      </c>
      <c r="K20" s="163">
        <f t="shared" si="4"/>
        <v>1.3512731481481396E-3</v>
      </c>
      <c r="L20" s="164"/>
      <c r="M20" s="164"/>
      <c r="N20" s="164"/>
      <c r="O20" s="166"/>
      <c r="P20" s="167">
        <f t="shared" si="8"/>
        <v>1.4956597222222232E-2</v>
      </c>
      <c r="Q20" s="216"/>
      <c r="R20" s="154">
        <v>39903</v>
      </c>
      <c r="S20" s="225"/>
      <c r="T20" s="228">
        <f t="shared" si="6"/>
        <v>5</v>
      </c>
      <c r="U20" s="229" t="str">
        <f t="shared" si="7"/>
        <v>Colin Wareham</v>
      </c>
    </row>
    <row r="21" spans="1:21" ht="15" customHeight="1" x14ac:dyDescent="0.25">
      <c r="A21" s="180" t="s">
        <v>326</v>
      </c>
      <c r="B21" s="181" t="s">
        <v>327</v>
      </c>
      <c r="C21" s="156" t="s">
        <v>30</v>
      </c>
      <c r="D21" s="158">
        <v>1.650462962962963E-2</v>
      </c>
      <c r="E21" s="158">
        <v>1.650462962962963E-2</v>
      </c>
      <c r="F21" s="159">
        <f t="shared" si="10"/>
        <v>1.650462962962963E-2</v>
      </c>
      <c r="G21" s="160">
        <f t="shared" ref="G21:G29" si="11">$B$2-F21</f>
        <v>6.5277777777777747E-3</v>
      </c>
      <c r="H21" s="161">
        <v>2.4849537037037035E-2</v>
      </c>
      <c r="I21" s="162">
        <f t="shared" si="2"/>
        <v>1.832175925925926E-2</v>
      </c>
      <c r="J21" s="163">
        <f t="shared" si="3"/>
        <v>1.8171296296296303E-3</v>
      </c>
      <c r="K21" s="163">
        <f t="shared" si="4"/>
        <v>1.8171296296296303E-3</v>
      </c>
      <c r="L21" s="164"/>
      <c r="M21" s="164"/>
      <c r="N21" s="164"/>
      <c r="O21" s="166"/>
      <c r="P21" s="167">
        <f t="shared" si="8"/>
        <v>1.650462962962963E-2</v>
      </c>
      <c r="Q21" s="216" t="s">
        <v>413</v>
      </c>
      <c r="R21" s="154">
        <v>39903</v>
      </c>
      <c r="S21" s="225"/>
      <c r="T21" s="228">
        <f t="shared" si="6"/>
        <v>5</v>
      </c>
      <c r="U21" s="229" t="str">
        <f t="shared" si="7"/>
        <v>Chitra Dunn</v>
      </c>
    </row>
    <row r="22" spans="1:21" ht="15" hidden="1" customHeight="1" x14ac:dyDescent="0.25">
      <c r="A22" s="178" t="s">
        <v>49</v>
      </c>
      <c r="B22" s="179" t="s">
        <v>311</v>
      </c>
      <c r="C22" s="156" t="s">
        <v>14</v>
      </c>
      <c r="D22" s="158">
        <v>2.6863425925925926E-2</v>
      </c>
      <c r="E22" s="158">
        <v>2.6863425925925926E-2</v>
      </c>
      <c r="F22" s="159">
        <f t="shared" si="10"/>
        <v>2.6863425925925926E-2</v>
      </c>
      <c r="G22" s="160">
        <f t="shared" si="11"/>
        <v>-3.8310185185185218E-3</v>
      </c>
      <c r="H22" s="161"/>
      <c r="I22" s="162" t="str">
        <f t="shared" si="2"/>
        <v/>
      </c>
      <c r="J22" s="163"/>
      <c r="K22" s="163"/>
      <c r="L22" s="164"/>
      <c r="M22" s="164"/>
      <c r="N22" s="165"/>
      <c r="O22" s="166"/>
      <c r="P22" s="167">
        <f t="shared" si="8"/>
        <v>2.6863425925925926E-2</v>
      </c>
      <c r="Q22" s="219"/>
      <c r="R22" s="154">
        <v>39691</v>
      </c>
      <c r="S22" s="225"/>
      <c r="T22" s="228" t="str">
        <f t="shared" si="6"/>
        <v/>
      </c>
      <c r="U22" s="229" t="str">
        <f t="shared" si="7"/>
        <v/>
      </c>
    </row>
    <row r="23" spans="1:21" ht="15" hidden="1" customHeight="1" x14ac:dyDescent="0.25">
      <c r="A23" s="178" t="s">
        <v>18</v>
      </c>
      <c r="B23" s="179" t="s">
        <v>19</v>
      </c>
      <c r="C23" s="156" t="s">
        <v>14</v>
      </c>
      <c r="D23" s="158">
        <v>2.1203703703703707E-2</v>
      </c>
      <c r="E23" s="158">
        <v>2.5358796296296296E-2</v>
      </c>
      <c r="F23" s="159">
        <f t="shared" si="10"/>
        <v>2.3281250000000003E-2</v>
      </c>
      <c r="G23" s="160">
        <f t="shared" si="11"/>
        <v>-2.4884259259259911E-4</v>
      </c>
      <c r="H23" s="161"/>
      <c r="I23" s="162" t="str">
        <f t="shared" si="2"/>
        <v/>
      </c>
      <c r="J23" s="163" t="str">
        <f t="shared" ref="J23:J29" si="12">IF(H23&lt;&gt;"",I23-F23,"")</f>
        <v/>
      </c>
      <c r="K23" s="163" t="str">
        <f t="shared" ref="K23:K29" si="13">IF(H23&lt;&gt;"",I23-D23,"")</f>
        <v/>
      </c>
      <c r="L23" s="164"/>
      <c r="M23" s="164"/>
      <c r="N23" s="165"/>
      <c r="O23" s="166"/>
      <c r="P23" s="167">
        <f t="shared" si="8"/>
        <v>2.1203703703703707E-2</v>
      </c>
      <c r="Q23" s="216"/>
      <c r="R23" s="154">
        <v>39478</v>
      </c>
      <c r="S23" s="225"/>
      <c r="T23" s="228" t="str">
        <f t="shared" si="6"/>
        <v/>
      </c>
      <c r="U23" s="229" t="str">
        <f t="shared" si="7"/>
        <v/>
      </c>
    </row>
    <row r="24" spans="1:21" ht="15" hidden="1" customHeight="1" x14ac:dyDescent="0.25">
      <c r="A24" s="178" t="s">
        <v>269</v>
      </c>
      <c r="B24" s="179" t="s">
        <v>270</v>
      </c>
      <c r="C24" s="156" t="s">
        <v>14</v>
      </c>
      <c r="D24" s="158">
        <v>2.2881944444444444E-2</v>
      </c>
      <c r="E24" s="158">
        <v>2.2881944444444444E-2</v>
      </c>
      <c r="F24" s="159">
        <f t="shared" si="10"/>
        <v>2.2881944444444444E-2</v>
      </c>
      <c r="G24" s="160">
        <f t="shared" si="11"/>
        <v>1.5046296296295988E-4</v>
      </c>
      <c r="H24" s="161"/>
      <c r="I24" s="162" t="str">
        <f t="shared" si="2"/>
        <v/>
      </c>
      <c r="J24" s="163" t="str">
        <f t="shared" si="12"/>
        <v/>
      </c>
      <c r="K24" s="163" t="str">
        <f t="shared" si="13"/>
        <v/>
      </c>
      <c r="L24" s="164"/>
      <c r="M24" s="164"/>
      <c r="N24" s="165"/>
      <c r="O24" s="166"/>
      <c r="P24" s="167">
        <f t="shared" si="8"/>
        <v>2.2881944444444444E-2</v>
      </c>
      <c r="Q24" s="216"/>
      <c r="R24" s="154">
        <v>39538</v>
      </c>
      <c r="S24" s="225"/>
      <c r="T24" s="228" t="str">
        <f t="shared" si="6"/>
        <v/>
      </c>
      <c r="U24" s="229" t="str">
        <f t="shared" si="7"/>
        <v/>
      </c>
    </row>
    <row r="25" spans="1:21" ht="15" hidden="1" customHeight="1" x14ac:dyDescent="0.25">
      <c r="A25" s="180" t="s">
        <v>358</v>
      </c>
      <c r="B25" s="181" t="s">
        <v>359</v>
      </c>
      <c r="C25" s="156" t="s">
        <v>14</v>
      </c>
      <c r="D25" s="157">
        <v>2.2858796296296294E-2</v>
      </c>
      <c r="E25" s="158">
        <v>2.2858796296296294E-2</v>
      </c>
      <c r="F25" s="159">
        <f t="shared" si="10"/>
        <v>2.2858796296296294E-2</v>
      </c>
      <c r="G25" s="160">
        <f t="shared" si="11"/>
        <v>1.7361111111111049E-4</v>
      </c>
      <c r="H25" s="161"/>
      <c r="I25" s="162" t="str">
        <f t="shared" si="2"/>
        <v/>
      </c>
      <c r="J25" s="163" t="str">
        <f t="shared" si="12"/>
        <v/>
      </c>
      <c r="K25" s="163" t="str">
        <f t="shared" si="13"/>
        <v/>
      </c>
      <c r="L25" s="164"/>
      <c r="M25" s="164"/>
      <c r="N25" s="164"/>
      <c r="O25" s="166"/>
      <c r="P25" s="167">
        <f t="shared" si="8"/>
        <v>2.2858796296296294E-2</v>
      </c>
      <c r="Q25" s="216"/>
      <c r="R25" s="154">
        <v>39844</v>
      </c>
      <c r="S25" s="225"/>
      <c r="T25" s="228" t="str">
        <f t="shared" si="6"/>
        <v/>
      </c>
      <c r="U25" s="229" t="str">
        <f t="shared" si="7"/>
        <v/>
      </c>
    </row>
    <row r="26" spans="1:21" ht="15" hidden="1" customHeight="1" x14ac:dyDescent="0.25">
      <c r="A26" s="180" t="s">
        <v>17</v>
      </c>
      <c r="B26" s="181" t="s">
        <v>258</v>
      </c>
      <c r="C26" s="156" t="s">
        <v>14</v>
      </c>
      <c r="D26" s="157">
        <v>1.9710648148148147E-2</v>
      </c>
      <c r="E26" s="158">
        <v>2.4976851851851851E-2</v>
      </c>
      <c r="F26" s="159">
        <f t="shared" si="10"/>
        <v>2.2343749999999999E-2</v>
      </c>
      <c r="G26" s="160">
        <f t="shared" si="11"/>
        <v>6.8865740740740519E-4</v>
      </c>
      <c r="H26" s="161"/>
      <c r="I26" s="162" t="str">
        <f t="shared" si="2"/>
        <v/>
      </c>
      <c r="J26" s="163" t="str">
        <f t="shared" si="12"/>
        <v/>
      </c>
      <c r="K26" s="163" t="str">
        <f t="shared" si="13"/>
        <v/>
      </c>
      <c r="L26" s="164"/>
      <c r="M26" s="164"/>
      <c r="N26" s="164"/>
      <c r="O26" s="166"/>
      <c r="P26" s="167">
        <f t="shared" si="8"/>
        <v>1.9710648148148147E-2</v>
      </c>
      <c r="Q26" s="216"/>
      <c r="R26" s="154">
        <v>39478</v>
      </c>
      <c r="S26" s="225"/>
      <c r="T26" s="228" t="str">
        <f t="shared" si="6"/>
        <v/>
      </c>
      <c r="U26" s="229" t="str">
        <f t="shared" si="7"/>
        <v/>
      </c>
    </row>
    <row r="27" spans="1:21" ht="15" hidden="1" customHeight="1" x14ac:dyDescent="0.25">
      <c r="A27" s="180" t="s">
        <v>56</v>
      </c>
      <c r="B27" s="181" t="s">
        <v>57</v>
      </c>
      <c r="C27" s="156" t="s">
        <v>30</v>
      </c>
      <c r="D27" s="157">
        <v>1.8518518518518521E-2</v>
      </c>
      <c r="E27" s="158">
        <v>2.4664351851851851E-2</v>
      </c>
      <c r="F27" s="159">
        <f t="shared" si="10"/>
        <v>2.1591435185185186E-2</v>
      </c>
      <c r="G27" s="160">
        <f t="shared" si="11"/>
        <v>1.4409722222222185E-3</v>
      </c>
      <c r="H27" s="161"/>
      <c r="I27" s="162" t="str">
        <f t="shared" si="2"/>
        <v/>
      </c>
      <c r="J27" s="163" t="str">
        <f t="shared" si="12"/>
        <v/>
      </c>
      <c r="K27" s="163" t="str">
        <f t="shared" si="13"/>
        <v/>
      </c>
      <c r="L27" s="164"/>
      <c r="M27" s="164"/>
      <c r="N27" s="164"/>
      <c r="O27" s="166"/>
      <c r="P27" s="167">
        <f t="shared" si="8"/>
        <v>1.8518518518518521E-2</v>
      </c>
      <c r="Q27" s="216"/>
      <c r="R27" s="154">
        <v>39478</v>
      </c>
      <c r="S27" s="225"/>
      <c r="T27" s="228" t="str">
        <f t="shared" si="6"/>
        <v/>
      </c>
      <c r="U27" s="229" t="str">
        <f t="shared" si="7"/>
        <v/>
      </c>
    </row>
    <row r="28" spans="1:21" ht="15" hidden="1" x14ac:dyDescent="0.25">
      <c r="A28" s="178" t="s">
        <v>66</v>
      </c>
      <c r="B28" s="179" t="s">
        <v>165</v>
      </c>
      <c r="C28" s="171" t="s">
        <v>14</v>
      </c>
      <c r="D28" s="157">
        <v>1.9652777777777779E-2</v>
      </c>
      <c r="E28" s="158">
        <v>2.282407407407408E-2</v>
      </c>
      <c r="F28" s="159">
        <f t="shared" si="10"/>
        <v>2.1238425925925931E-2</v>
      </c>
      <c r="G28" s="160">
        <f t="shared" si="11"/>
        <v>1.7939814814814728E-3</v>
      </c>
      <c r="H28" s="161"/>
      <c r="I28" s="162" t="str">
        <f t="shared" si="2"/>
        <v/>
      </c>
      <c r="J28" s="163" t="str">
        <f t="shared" si="12"/>
        <v/>
      </c>
      <c r="K28" s="163" t="str">
        <f t="shared" si="13"/>
        <v/>
      </c>
      <c r="L28" s="164"/>
      <c r="M28" s="164"/>
      <c r="N28" s="164"/>
      <c r="O28" s="166"/>
      <c r="P28" s="167">
        <f t="shared" si="8"/>
        <v>1.9652777777777779E-2</v>
      </c>
      <c r="Q28" s="216"/>
      <c r="R28" s="154">
        <v>39872</v>
      </c>
      <c r="S28" s="225"/>
      <c r="T28" s="228" t="str">
        <f t="shared" si="6"/>
        <v/>
      </c>
      <c r="U28" s="229" t="str">
        <f t="shared" si="7"/>
        <v/>
      </c>
    </row>
    <row r="29" spans="1:21" ht="15" hidden="1" x14ac:dyDescent="0.25">
      <c r="A29" s="178" t="s">
        <v>224</v>
      </c>
      <c r="B29" s="179" t="s">
        <v>192</v>
      </c>
      <c r="C29" s="171" t="s">
        <v>14</v>
      </c>
      <c r="D29" s="157">
        <v>2.0833333333333332E-2</v>
      </c>
      <c r="E29" s="158">
        <v>2.0833333333333332E-2</v>
      </c>
      <c r="F29" s="159">
        <f t="shared" si="10"/>
        <v>2.0833333333333332E-2</v>
      </c>
      <c r="G29" s="160">
        <f t="shared" si="11"/>
        <v>2.199074074074072E-3</v>
      </c>
      <c r="H29" s="161"/>
      <c r="I29" s="162" t="str">
        <f t="shared" si="2"/>
        <v/>
      </c>
      <c r="J29" s="163" t="str">
        <f t="shared" si="12"/>
        <v/>
      </c>
      <c r="K29" s="163" t="str">
        <f t="shared" si="13"/>
        <v/>
      </c>
      <c r="L29" s="164"/>
      <c r="M29" s="164"/>
      <c r="N29" s="164"/>
      <c r="O29" s="166"/>
      <c r="P29" s="167">
        <f t="shared" si="8"/>
        <v>2.0833333333333332E-2</v>
      </c>
      <c r="Q29" s="216"/>
      <c r="R29" s="170" t="s">
        <v>212</v>
      </c>
      <c r="S29" s="225"/>
      <c r="T29" s="228" t="str">
        <f t="shared" si="6"/>
        <v/>
      </c>
      <c r="U29" s="229" t="str">
        <f t="shared" si="7"/>
        <v/>
      </c>
    </row>
    <row r="30" spans="1:21" ht="15" hidden="1" customHeight="1" x14ac:dyDescent="0.25">
      <c r="A30" s="178"/>
      <c r="B30" s="179"/>
      <c r="C30" s="171"/>
      <c r="D30" s="157"/>
      <c r="E30" s="158"/>
      <c r="F30" s="159"/>
      <c r="G30" s="160"/>
      <c r="H30" s="161"/>
      <c r="I30" s="162" t="str">
        <f t="shared" si="2"/>
        <v/>
      </c>
      <c r="J30" s="163"/>
      <c r="K30" s="163"/>
      <c r="L30" s="164"/>
      <c r="M30" s="164"/>
      <c r="N30" s="164"/>
      <c r="O30" s="166"/>
      <c r="P30" s="167"/>
      <c r="Q30" s="216"/>
      <c r="R30" s="155"/>
      <c r="S30" s="225"/>
      <c r="T30" s="228"/>
      <c r="U30" s="229"/>
    </row>
    <row r="31" spans="1:21" ht="15" hidden="1" customHeight="1" x14ac:dyDescent="0.25">
      <c r="A31" s="180" t="s">
        <v>20</v>
      </c>
      <c r="B31" s="181" t="s">
        <v>21</v>
      </c>
      <c r="C31" s="156" t="s">
        <v>14</v>
      </c>
      <c r="D31" s="157">
        <v>2.0821759259259259E-2</v>
      </c>
      <c r="E31" s="158">
        <v>2.0821759259259259E-2</v>
      </c>
      <c r="F31" s="159">
        <f t="shared" ref="F31:F40" si="14">IF(E31&lt;&gt;"",(E31+D31)/2,D31)</f>
        <v>2.0821759259259259E-2</v>
      </c>
      <c r="G31" s="160">
        <f t="shared" ref="G31:G40" si="15">$B$2-F31</f>
        <v>2.2106481481481456E-3</v>
      </c>
      <c r="H31" s="161"/>
      <c r="I31" s="162" t="str">
        <f t="shared" si="2"/>
        <v/>
      </c>
      <c r="J31" s="163" t="str">
        <f t="shared" ref="J31:J36" si="16">IF(H31&lt;&gt;"",I31-F31,"")</f>
        <v/>
      </c>
      <c r="K31" s="163" t="str">
        <f t="shared" ref="K31:K36" si="17">IF(H31&lt;&gt;"",I31-D31,"")</f>
        <v/>
      </c>
      <c r="L31" s="164"/>
      <c r="M31" s="164"/>
      <c r="N31" s="164"/>
      <c r="O31" s="166"/>
      <c r="P31" s="167">
        <f t="shared" ref="P31:P40" si="18">IF(H31&lt;&gt;"",MIN(D31,I31),D31)</f>
        <v>2.0821759259259259E-2</v>
      </c>
      <c r="Q31" s="216"/>
      <c r="R31" s="154">
        <v>38868</v>
      </c>
      <c r="S31" s="225"/>
      <c r="T31" s="228" t="str">
        <f t="shared" ref="T31:T40" si="19">IF(OR(NOT(S31=""),NOT(I31="")),5,"")</f>
        <v/>
      </c>
      <c r="U31" s="229" t="str">
        <f t="shared" ref="U31:U40" si="20">IF(T31=5,A31&amp;" "&amp;B31,"")</f>
        <v/>
      </c>
    </row>
    <row r="32" spans="1:21" ht="15" hidden="1" customHeight="1" x14ac:dyDescent="0.25">
      <c r="A32" s="180" t="s">
        <v>368</v>
      </c>
      <c r="B32" s="181" t="s">
        <v>271</v>
      </c>
      <c r="C32" s="156" t="s">
        <v>14</v>
      </c>
      <c r="D32" s="172">
        <v>1.8402777777777778E-2</v>
      </c>
      <c r="E32" s="157">
        <v>2.1753472222222226E-2</v>
      </c>
      <c r="F32" s="159">
        <f t="shared" si="14"/>
        <v>2.0078125000000002E-2</v>
      </c>
      <c r="G32" s="160">
        <f t="shared" si="15"/>
        <v>2.954282407407402E-3</v>
      </c>
      <c r="H32" s="161"/>
      <c r="I32" s="162" t="str">
        <f t="shared" si="2"/>
        <v/>
      </c>
      <c r="J32" s="163" t="str">
        <f t="shared" si="16"/>
        <v/>
      </c>
      <c r="K32" s="163" t="str">
        <f t="shared" si="17"/>
        <v/>
      </c>
      <c r="L32" s="165"/>
      <c r="M32" s="164"/>
      <c r="N32" s="165"/>
      <c r="O32" s="166"/>
      <c r="P32" s="167">
        <f t="shared" si="18"/>
        <v>1.8402777777777778E-2</v>
      </c>
      <c r="Q32" s="216"/>
      <c r="R32" s="154">
        <v>39599</v>
      </c>
      <c r="S32" s="225"/>
      <c r="T32" s="228" t="str">
        <f t="shared" si="19"/>
        <v/>
      </c>
      <c r="U32" s="229" t="str">
        <f t="shared" si="20"/>
        <v/>
      </c>
    </row>
    <row r="33" spans="1:21" ht="15" hidden="1" customHeight="1" x14ac:dyDescent="0.25">
      <c r="A33" s="180" t="s">
        <v>24</v>
      </c>
      <c r="B33" s="181" t="s">
        <v>25</v>
      </c>
      <c r="C33" s="171" t="s">
        <v>14</v>
      </c>
      <c r="D33" s="157">
        <v>2.0023148148148148E-2</v>
      </c>
      <c r="E33" s="158">
        <v>2.0023148148148148E-2</v>
      </c>
      <c r="F33" s="159">
        <f t="shared" si="14"/>
        <v>2.0023148148148148E-2</v>
      </c>
      <c r="G33" s="160">
        <f t="shared" si="15"/>
        <v>3.0092592592592567E-3</v>
      </c>
      <c r="H33" s="161"/>
      <c r="I33" s="162" t="str">
        <f t="shared" si="2"/>
        <v/>
      </c>
      <c r="J33" s="163" t="str">
        <f t="shared" si="16"/>
        <v/>
      </c>
      <c r="K33" s="163" t="str">
        <f t="shared" si="17"/>
        <v/>
      </c>
      <c r="L33" s="164"/>
      <c r="M33" s="164"/>
      <c r="N33" s="164"/>
      <c r="O33" s="166"/>
      <c r="P33" s="167">
        <f t="shared" si="18"/>
        <v>2.0023148148148148E-2</v>
      </c>
      <c r="Q33" s="216"/>
      <c r="R33" s="154">
        <v>39202</v>
      </c>
      <c r="S33" s="225"/>
      <c r="T33" s="228" t="str">
        <f t="shared" si="19"/>
        <v/>
      </c>
      <c r="U33" s="229" t="str">
        <f t="shared" si="20"/>
        <v/>
      </c>
    </row>
    <row r="34" spans="1:21" ht="15" hidden="1" x14ac:dyDescent="0.25">
      <c r="A34" s="178" t="s">
        <v>31</v>
      </c>
      <c r="B34" s="179" t="s">
        <v>32</v>
      </c>
      <c r="C34" s="156" t="s">
        <v>14</v>
      </c>
      <c r="D34" s="157">
        <v>1.9988425925925927E-2</v>
      </c>
      <c r="E34" s="158">
        <v>1.9988425925925927E-2</v>
      </c>
      <c r="F34" s="159">
        <f t="shared" si="14"/>
        <v>1.9988425925925927E-2</v>
      </c>
      <c r="G34" s="160">
        <f t="shared" si="15"/>
        <v>3.0439814814814774E-3</v>
      </c>
      <c r="H34" s="161"/>
      <c r="I34" s="162" t="str">
        <f t="shared" si="2"/>
        <v/>
      </c>
      <c r="J34" s="163" t="str">
        <f t="shared" si="16"/>
        <v/>
      </c>
      <c r="K34" s="163" t="str">
        <f t="shared" si="17"/>
        <v/>
      </c>
      <c r="L34" s="164"/>
      <c r="M34" s="164"/>
      <c r="N34" s="164"/>
      <c r="O34" s="166"/>
      <c r="P34" s="167">
        <f t="shared" si="18"/>
        <v>1.9988425925925927E-2</v>
      </c>
      <c r="Q34" s="216"/>
      <c r="R34" s="169">
        <v>39172</v>
      </c>
      <c r="S34" s="225"/>
      <c r="T34" s="228" t="str">
        <f t="shared" si="19"/>
        <v/>
      </c>
      <c r="U34" s="229" t="str">
        <f t="shared" si="20"/>
        <v/>
      </c>
    </row>
    <row r="35" spans="1:21" ht="15" hidden="1" x14ac:dyDescent="0.25">
      <c r="A35" s="178" t="s">
        <v>225</v>
      </c>
      <c r="B35" s="179" t="s">
        <v>232</v>
      </c>
      <c r="C35" s="171" t="s">
        <v>14</v>
      </c>
      <c r="D35" s="157">
        <v>1.9861111111111111E-2</v>
      </c>
      <c r="E35" s="158">
        <v>1.9861111111111111E-2</v>
      </c>
      <c r="F35" s="159">
        <f t="shared" si="14"/>
        <v>1.9861111111111111E-2</v>
      </c>
      <c r="G35" s="160">
        <f t="shared" si="15"/>
        <v>3.1712962962962936E-3</v>
      </c>
      <c r="H35" s="161"/>
      <c r="I35" s="162" t="str">
        <f t="shared" si="2"/>
        <v/>
      </c>
      <c r="J35" s="163" t="str">
        <f t="shared" si="16"/>
        <v/>
      </c>
      <c r="K35" s="163" t="str">
        <f t="shared" si="17"/>
        <v/>
      </c>
      <c r="L35" s="164"/>
      <c r="M35" s="164"/>
      <c r="N35" s="164"/>
      <c r="O35" s="166"/>
      <c r="P35" s="167">
        <f t="shared" si="18"/>
        <v>1.9861111111111111E-2</v>
      </c>
      <c r="Q35" s="221"/>
      <c r="R35" s="169">
        <v>39325</v>
      </c>
      <c r="S35" s="225"/>
      <c r="T35" s="228" t="str">
        <f t="shared" si="19"/>
        <v/>
      </c>
      <c r="U35" s="229" t="str">
        <f t="shared" si="20"/>
        <v/>
      </c>
    </row>
    <row r="36" spans="1:21" ht="15" hidden="1" customHeight="1" x14ac:dyDescent="0.25">
      <c r="A36" s="180" t="s">
        <v>33</v>
      </c>
      <c r="B36" s="181" t="s">
        <v>34</v>
      </c>
      <c r="C36" s="156" t="s">
        <v>14</v>
      </c>
      <c r="D36" s="158">
        <v>1.9814814814814816E-2</v>
      </c>
      <c r="E36" s="158">
        <v>1.9814814814814816E-2</v>
      </c>
      <c r="F36" s="159">
        <f t="shared" si="14"/>
        <v>1.9814814814814816E-2</v>
      </c>
      <c r="G36" s="160">
        <f t="shared" si="15"/>
        <v>3.2175925925925879E-3</v>
      </c>
      <c r="H36" s="161"/>
      <c r="I36" s="162" t="str">
        <f t="shared" si="2"/>
        <v/>
      </c>
      <c r="J36" s="163" t="str">
        <f t="shared" si="16"/>
        <v/>
      </c>
      <c r="K36" s="163" t="str">
        <f t="shared" si="17"/>
        <v/>
      </c>
      <c r="L36" s="164"/>
      <c r="M36" s="164"/>
      <c r="N36" s="164"/>
      <c r="O36" s="166"/>
      <c r="P36" s="167">
        <f t="shared" si="18"/>
        <v>1.9814814814814816E-2</v>
      </c>
      <c r="Q36" s="221"/>
      <c r="R36" s="154">
        <v>38748</v>
      </c>
      <c r="S36" s="225"/>
      <c r="T36" s="228" t="str">
        <f t="shared" si="19"/>
        <v/>
      </c>
      <c r="U36" s="229" t="str">
        <f t="shared" si="20"/>
        <v/>
      </c>
    </row>
    <row r="37" spans="1:21" ht="15" hidden="1" customHeight="1" x14ac:dyDescent="0.25">
      <c r="A37" s="180" t="s">
        <v>96</v>
      </c>
      <c r="B37" s="181" t="s">
        <v>58</v>
      </c>
      <c r="C37" s="171" t="s">
        <v>14</v>
      </c>
      <c r="D37" s="158">
        <v>1.9774305555555555E-2</v>
      </c>
      <c r="E37" s="158">
        <v>1.9774305555555555E-2</v>
      </c>
      <c r="F37" s="159">
        <f t="shared" si="14"/>
        <v>1.9774305555555555E-2</v>
      </c>
      <c r="G37" s="160">
        <f t="shared" si="15"/>
        <v>3.2581018518518488E-3</v>
      </c>
      <c r="H37" s="161"/>
      <c r="I37" s="162" t="str">
        <f t="shared" si="2"/>
        <v/>
      </c>
      <c r="J37" s="163"/>
      <c r="K37" s="163"/>
      <c r="L37" s="164"/>
      <c r="M37" s="164"/>
      <c r="N37" s="164"/>
      <c r="O37" s="166"/>
      <c r="P37" s="167">
        <f t="shared" si="18"/>
        <v>1.9774305555555555E-2</v>
      </c>
      <c r="Q37" s="221"/>
      <c r="R37" s="154">
        <v>39721</v>
      </c>
      <c r="S37" s="225"/>
      <c r="T37" s="228" t="str">
        <f t="shared" si="19"/>
        <v/>
      </c>
      <c r="U37" s="229" t="str">
        <f t="shared" si="20"/>
        <v/>
      </c>
    </row>
    <row r="38" spans="1:21" ht="15" hidden="1" customHeight="1" x14ac:dyDescent="0.25">
      <c r="A38" s="178" t="s">
        <v>15</v>
      </c>
      <c r="B38" s="179" t="s">
        <v>35</v>
      </c>
      <c r="C38" s="156" t="s">
        <v>14</v>
      </c>
      <c r="D38" s="158">
        <v>1.9710648148148147E-2</v>
      </c>
      <c r="E38" s="158">
        <v>1.9710648148148147E-2</v>
      </c>
      <c r="F38" s="159">
        <f t="shared" si="14"/>
        <v>1.9710648148148147E-2</v>
      </c>
      <c r="G38" s="160">
        <f t="shared" si="15"/>
        <v>3.3217592592592569E-3</v>
      </c>
      <c r="H38" s="161"/>
      <c r="I38" s="162" t="str">
        <f t="shared" si="2"/>
        <v/>
      </c>
      <c r="J38" s="163" t="str">
        <f>IF(H38&lt;&gt;"",I38-F38,"")</f>
        <v/>
      </c>
      <c r="K38" s="163" t="str">
        <f>IF(H38&lt;&gt;"",I38-D38,"")</f>
        <v/>
      </c>
      <c r="L38" s="164"/>
      <c r="M38" s="164"/>
      <c r="N38" s="164"/>
      <c r="O38" s="166"/>
      <c r="P38" s="167">
        <f t="shared" si="18"/>
        <v>1.9710648148148147E-2</v>
      </c>
      <c r="Q38" s="221"/>
      <c r="R38" s="154">
        <v>39172</v>
      </c>
      <c r="S38" s="225"/>
      <c r="T38" s="228" t="str">
        <f t="shared" si="19"/>
        <v/>
      </c>
      <c r="U38" s="229" t="str">
        <f t="shared" si="20"/>
        <v/>
      </c>
    </row>
    <row r="39" spans="1:21" ht="15" hidden="1" customHeight="1" x14ac:dyDescent="0.25">
      <c r="A39" s="180" t="s">
        <v>36</v>
      </c>
      <c r="B39" s="181" t="s">
        <v>37</v>
      </c>
      <c r="C39" s="156" t="s">
        <v>14</v>
      </c>
      <c r="D39" s="158">
        <v>1.9699074074074074E-2</v>
      </c>
      <c r="E39" s="158">
        <v>1.9699074074074074E-2</v>
      </c>
      <c r="F39" s="159">
        <f t="shared" si="14"/>
        <v>1.9699074074074074E-2</v>
      </c>
      <c r="G39" s="160">
        <f t="shared" si="15"/>
        <v>3.3333333333333305E-3</v>
      </c>
      <c r="H39" s="161"/>
      <c r="I39" s="162" t="str">
        <f t="shared" si="2"/>
        <v/>
      </c>
      <c r="J39" s="163" t="str">
        <f>IF(H39&lt;&gt;"",I39-F39,"")</f>
        <v/>
      </c>
      <c r="K39" s="163" t="str">
        <f>IF(H39&lt;&gt;"",I39-D39,"")</f>
        <v/>
      </c>
      <c r="L39" s="164"/>
      <c r="M39" s="164"/>
      <c r="N39" s="164"/>
      <c r="O39" s="166"/>
      <c r="P39" s="167">
        <f t="shared" si="18"/>
        <v>1.9699074074074074E-2</v>
      </c>
      <c r="Q39" s="221"/>
      <c r="R39" s="154">
        <v>38868</v>
      </c>
      <c r="S39" s="225"/>
      <c r="T39" s="228" t="str">
        <f t="shared" si="19"/>
        <v/>
      </c>
      <c r="U39" s="229" t="str">
        <f t="shared" si="20"/>
        <v/>
      </c>
    </row>
    <row r="40" spans="1:21" ht="15" hidden="1" customHeight="1" x14ac:dyDescent="0.25">
      <c r="A40" s="178" t="s">
        <v>38</v>
      </c>
      <c r="B40" s="179" t="s">
        <v>39</v>
      </c>
      <c r="C40" s="156" t="s">
        <v>14</v>
      </c>
      <c r="D40" s="157">
        <v>1.96875E-2</v>
      </c>
      <c r="E40" s="158">
        <v>1.96875E-2</v>
      </c>
      <c r="F40" s="159">
        <f t="shared" si="14"/>
        <v>1.96875E-2</v>
      </c>
      <c r="G40" s="160">
        <f t="shared" si="15"/>
        <v>3.3449074074074041E-3</v>
      </c>
      <c r="H40" s="161"/>
      <c r="I40" s="162" t="str">
        <f t="shared" si="2"/>
        <v/>
      </c>
      <c r="J40" s="163" t="str">
        <f>IF(H40&lt;&gt;"",I40-F40,"")</f>
        <v/>
      </c>
      <c r="K40" s="163" t="str">
        <f>IF(H40&lt;&gt;"",I40-D40,"")</f>
        <v/>
      </c>
      <c r="L40" s="164"/>
      <c r="M40" s="164"/>
      <c r="N40" s="164"/>
      <c r="O40" s="166"/>
      <c r="P40" s="167">
        <f t="shared" si="18"/>
        <v>1.96875E-2</v>
      </c>
      <c r="Q40" s="217"/>
      <c r="R40" s="154">
        <v>39172</v>
      </c>
      <c r="S40" s="225"/>
      <c r="T40" s="228" t="str">
        <f t="shared" si="19"/>
        <v/>
      </c>
      <c r="U40" s="229" t="str">
        <f t="shared" si="20"/>
        <v/>
      </c>
    </row>
    <row r="41" spans="1:21" ht="15" hidden="1" x14ac:dyDescent="0.25">
      <c r="A41" s="178"/>
      <c r="B41" s="179"/>
      <c r="C41" s="156"/>
      <c r="D41" s="157"/>
      <c r="E41" s="157"/>
      <c r="F41" s="159"/>
      <c r="G41" s="160"/>
      <c r="H41" s="161"/>
      <c r="I41" s="162" t="str">
        <f t="shared" si="2"/>
        <v/>
      </c>
      <c r="J41" s="163"/>
      <c r="K41" s="163"/>
      <c r="L41" s="164"/>
      <c r="M41" s="164"/>
      <c r="N41" s="164"/>
      <c r="O41" s="166"/>
      <c r="P41" s="167"/>
      <c r="Q41" s="217"/>
      <c r="R41" s="169"/>
      <c r="S41" s="225"/>
      <c r="T41" s="228"/>
      <c r="U41" s="229"/>
    </row>
    <row r="42" spans="1:21" ht="15" hidden="1" customHeight="1" x14ac:dyDescent="0.25">
      <c r="A42" s="180" t="s">
        <v>262</v>
      </c>
      <c r="B42" s="181" t="s">
        <v>46</v>
      </c>
      <c r="C42" s="156" t="s">
        <v>14</v>
      </c>
      <c r="D42" s="157">
        <v>1.8819444444444444E-2</v>
      </c>
      <c r="E42" s="158">
        <v>2.0295138888888887E-2</v>
      </c>
      <c r="F42" s="159">
        <f t="shared" ref="F42:F50" si="21">IF(E42&lt;&gt;"",(E42+D42)/2,D42)</f>
        <v>1.9557291666666664E-2</v>
      </c>
      <c r="G42" s="160">
        <f t="shared" ref="G42:G50" si="22">$B$2-F42</f>
        <v>3.4751157407407404E-3</v>
      </c>
      <c r="H42" s="161"/>
      <c r="I42" s="162" t="str">
        <f t="shared" si="2"/>
        <v/>
      </c>
      <c r="J42" s="163" t="str">
        <f>IF(H42&lt;&gt;"",I42-F42,"")</f>
        <v/>
      </c>
      <c r="K42" s="163" t="str">
        <f>IF(H42&lt;&gt;"",I42-D42,"")</f>
        <v/>
      </c>
      <c r="L42" s="164"/>
      <c r="M42" s="164"/>
      <c r="N42" s="164"/>
      <c r="O42" s="166"/>
      <c r="P42" s="167">
        <f t="shared" ref="P42:P50" si="23">IF(H42&lt;&gt;"",MIN(D42,I42),D42)</f>
        <v>1.8819444444444444E-2</v>
      </c>
      <c r="Q42" s="217"/>
      <c r="R42" s="154">
        <v>39568</v>
      </c>
      <c r="S42" s="225"/>
      <c r="T42" s="228" t="str">
        <f t="shared" ref="T42:T50" si="24">IF(OR(NOT(S42=""),NOT(I42="")),5,"")</f>
        <v/>
      </c>
      <c r="U42" s="229" t="str">
        <f t="shared" ref="U42:U50" si="25">IF(T42=5,A42&amp;" "&amp;B42,"")</f>
        <v/>
      </c>
    </row>
    <row r="43" spans="1:21" ht="15" hidden="1" customHeight="1" x14ac:dyDescent="0.25">
      <c r="A43" s="178" t="s">
        <v>111</v>
      </c>
      <c r="B43" s="179" t="s">
        <v>313</v>
      </c>
      <c r="C43" s="171" t="s">
        <v>30</v>
      </c>
      <c r="D43" s="157">
        <v>1.9432870370370371E-2</v>
      </c>
      <c r="E43" s="158">
        <v>1.9432870370370371E-2</v>
      </c>
      <c r="F43" s="159">
        <f t="shared" si="21"/>
        <v>1.9432870370370371E-2</v>
      </c>
      <c r="G43" s="160">
        <f t="shared" si="22"/>
        <v>3.599537037037033E-3</v>
      </c>
      <c r="H43" s="161"/>
      <c r="I43" s="162" t="str">
        <f t="shared" si="2"/>
        <v/>
      </c>
      <c r="J43" s="163"/>
      <c r="K43" s="163"/>
      <c r="L43" s="164"/>
      <c r="M43" s="164"/>
      <c r="N43" s="164"/>
      <c r="O43" s="166"/>
      <c r="P43" s="167">
        <f t="shared" si="23"/>
        <v>1.9432870370370371E-2</v>
      </c>
      <c r="Q43" s="218"/>
      <c r="R43" s="154">
        <v>39691</v>
      </c>
      <c r="S43" s="225"/>
      <c r="T43" s="228" t="str">
        <f t="shared" si="24"/>
        <v/>
      </c>
      <c r="U43" s="229" t="str">
        <f t="shared" si="25"/>
        <v/>
      </c>
    </row>
    <row r="44" spans="1:21" ht="15" hidden="1" customHeight="1" x14ac:dyDescent="0.25">
      <c r="A44" s="178" t="s">
        <v>312</v>
      </c>
      <c r="B44" s="179" t="s">
        <v>239</v>
      </c>
      <c r="C44" s="171" t="s">
        <v>14</v>
      </c>
      <c r="D44" s="157">
        <v>1.9432870370370371E-2</v>
      </c>
      <c r="E44" s="157">
        <v>1.9432870370370371E-2</v>
      </c>
      <c r="F44" s="159">
        <f t="shared" si="21"/>
        <v>1.9432870370370371E-2</v>
      </c>
      <c r="G44" s="160">
        <f t="shared" si="22"/>
        <v>3.599537037037033E-3</v>
      </c>
      <c r="H44" s="161"/>
      <c r="I44" s="162" t="str">
        <f t="shared" si="2"/>
        <v/>
      </c>
      <c r="J44" s="163"/>
      <c r="K44" s="163"/>
      <c r="L44" s="164"/>
      <c r="M44" s="164"/>
      <c r="N44" s="164"/>
      <c r="O44" s="166"/>
      <c r="P44" s="167">
        <f t="shared" si="23"/>
        <v>1.9432870370370371E-2</v>
      </c>
      <c r="Q44" s="218"/>
      <c r="R44" s="154">
        <v>39691</v>
      </c>
      <c r="S44" s="225"/>
      <c r="T44" s="228" t="str">
        <f t="shared" si="24"/>
        <v/>
      </c>
      <c r="U44" s="229" t="str">
        <f t="shared" si="25"/>
        <v/>
      </c>
    </row>
    <row r="45" spans="1:21" ht="15" hidden="1" x14ac:dyDescent="0.25">
      <c r="A45" s="180" t="s">
        <v>42</v>
      </c>
      <c r="B45" s="181" t="s">
        <v>43</v>
      </c>
      <c r="C45" s="156" t="s">
        <v>14</v>
      </c>
      <c r="D45" s="157">
        <v>1.9398148148148147E-2</v>
      </c>
      <c r="E45" s="158">
        <v>1.9398148148148147E-2</v>
      </c>
      <c r="F45" s="159">
        <f t="shared" si="21"/>
        <v>1.9398148148148147E-2</v>
      </c>
      <c r="G45" s="160">
        <f t="shared" si="22"/>
        <v>3.6342592592592572E-3</v>
      </c>
      <c r="H45" s="161"/>
      <c r="I45" s="162" t="str">
        <f t="shared" si="2"/>
        <v/>
      </c>
      <c r="J45" s="163" t="str">
        <f t="shared" ref="J45:J50" si="26">IF(H45&lt;&gt;"",I45-F45,"")</f>
        <v/>
      </c>
      <c r="K45" s="163" t="str">
        <f t="shared" ref="K45:K50" si="27">IF(H45&lt;&gt;"",I45-D45,"")</f>
        <v/>
      </c>
      <c r="L45" s="164"/>
      <c r="M45" s="164"/>
      <c r="N45" s="164"/>
      <c r="O45" s="166"/>
      <c r="P45" s="167">
        <f t="shared" si="23"/>
        <v>1.9398148148148147E-2</v>
      </c>
      <c r="Q45" s="217"/>
      <c r="R45" s="169">
        <v>38533</v>
      </c>
      <c r="S45" s="225"/>
      <c r="T45" s="228" t="str">
        <f t="shared" si="24"/>
        <v/>
      </c>
      <c r="U45" s="229" t="str">
        <f t="shared" si="25"/>
        <v/>
      </c>
    </row>
    <row r="46" spans="1:21" ht="15" hidden="1" customHeight="1" x14ac:dyDescent="0.25">
      <c r="A46" s="180" t="s">
        <v>28</v>
      </c>
      <c r="B46" s="181" t="s">
        <v>29</v>
      </c>
      <c r="C46" s="156" t="s">
        <v>30</v>
      </c>
      <c r="D46" s="157">
        <v>1.7824074074074076E-2</v>
      </c>
      <c r="E46" s="158">
        <v>2.0940393518518518E-2</v>
      </c>
      <c r="F46" s="159">
        <f t="shared" si="21"/>
        <v>1.9382233796296298E-2</v>
      </c>
      <c r="G46" s="160">
        <f t="shared" si="22"/>
        <v>3.6501736111111058E-3</v>
      </c>
      <c r="H46" s="161"/>
      <c r="I46" s="162" t="str">
        <f t="shared" si="2"/>
        <v/>
      </c>
      <c r="J46" s="163" t="str">
        <f t="shared" si="26"/>
        <v/>
      </c>
      <c r="K46" s="163" t="str">
        <f t="shared" si="27"/>
        <v/>
      </c>
      <c r="L46" s="164"/>
      <c r="M46" s="164"/>
      <c r="N46" s="164"/>
      <c r="O46" s="166"/>
      <c r="P46" s="167">
        <f t="shared" si="23"/>
        <v>1.7824074074074076E-2</v>
      </c>
      <c r="Q46" s="217"/>
      <c r="R46" s="154">
        <v>39752</v>
      </c>
      <c r="S46" s="225"/>
      <c r="T46" s="228" t="str">
        <f t="shared" si="24"/>
        <v/>
      </c>
      <c r="U46" s="229" t="str">
        <f t="shared" si="25"/>
        <v/>
      </c>
    </row>
    <row r="47" spans="1:21" ht="15" hidden="1" customHeight="1" x14ac:dyDescent="0.25">
      <c r="A47" s="180" t="s">
        <v>292</v>
      </c>
      <c r="B47" s="181" t="s">
        <v>293</v>
      </c>
      <c r="C47" s="156" t="s">
        <v>14</v>
      </c>
      <c r="D47" s="157">
        <v>1.8854166666666661E-2</v>
      </c>
      <c r="E47" s="158">
        <v>1.8854166666666661E-2</v>
      </c>
      <c r="F47" s="159">
        <f t="shared" si="21"/>
        <v>1.8854166666666661E-2</v>
      </c>
      <c r="G47" s="160">
        <f t="shared" si="22"/>
        <v>4.1782407407407428E-3</v>
      </c>
      <c r="H47" s="161"/>
      <c r="I47" s="162" t="str">
        <f t="shared" si="2"/>
        <v/>
      </c>
      <c r="J47" s="163" t="str">
        <f t="shared" si="26"/>
        <v/>
      </c>
      <c r="K47" s="163" t="str">
        <f t="shared" si="27"/>
        <v/>
      </c>
      <c r="L47" s="164"/>
      <c r="M47" s="164"/>
      <c r="N47" s="164"/>
      <c r="O47" s="166"/>
      <c r="P47" s="167">
        <f t="shared" si="23"/>
        <v>1.8854166666666661E-2</v>
      </c>
      <c r="Q47" s="217"/>
      <c r="R47" s="154">
        <v>39629</v>
      </c>
      <c r="S47" s="225"/>
      <c r="T47" s="228" t="str">
        <f t="shared" si="24"/>
        <v/>
      </c>
      <c r="U47" s="229" t="str">
        <f t="shared" si="25"/>
        <v/>
      </c>
    </row>
    <row r="48" spans="1:21" ht="15" hidden="1" customHeight="1" x14ac:dyDescent="0.25">
      <c r="A48" s="180" t="s">
        <v>121</v>
      </c>
      <c r="B48" s="181" t="s">
        <v>259</v>
      </c>
      <c r="C48" s="156" t="s">
        <v>14</v>
      </c>
      <c r="D48" s="157">
        <v>1.7180266203703703E-2</v>
      </c>
      <c r="E48" s="158">
        <v>2.0242332175925925E-2</v>
      </c>
      <c r="F48" s="159">
        <f t="shared" si="21"/>
        <v>1.8711299189814814E-2</v>
      </c>
      <c r="G48" s="160">
        <f t="shared" si="22"/>
        <v>4.3211082175925904E-3</v>
      </c>
      <c r="H48" s="161"/>
      <c r="I48" s="162" t="str">
        <f t="shared" si="2"/>
        <v/>
      </c>
      <c r="J48" s="163" t="str">
        <f t="shared" si="26"/>
        <v/>
      </c>
      <c r="K48" s="163" t="str">
        <f t="shared" si="27"/>
        <v/>
      </c>
      <c r="L48" s="164"/>
      <c r="M48" s="164"/>
      <c r="N48" s="164"/>
      <c r="O48" s="166"/>
      <c r="P48" s="167">
        <f t="shared" si="23"/>
        <v>1.7180266203703703E-2</v>
      </c>
      <c r="Q48" s="239"/>
      <c r="R48" s="154">
        <v>39872</v>
      </c>
      <c r="S48" s="225"/>
      <c r="T48" s="228" t="str">
        <f t="shared" si="24"/>
        <v/>
      </c>
      <c r="U48" s="229" t="str">
        <f t="shared" si="25"/>
        <v/>
      </c>
    </row>
    <row r="49" spans="1:21" ht="15" hidden="1" customHeight="1" x14ac:dyDescent="0.25">
      <c r="A49" s="180" t="s">
        <v>53</v>
      </c>
      <c r="B49" s="181" t="s">
        <v>54</v>
      </c>
      <c r="C49" s="156" t="s">
        <v>14</v>
      </c>
      <c r="D49" s="157">
        <v>1.8692129629629631E-2</v>
      </c>
      <c r="E49" s="158">
        <v>1.8692129629629631E-2</v>
      </c>
      <c r="F49" s="159">
        <f t="shared" si="21"/>
        <v>1.8692129629629631E-2</v>
      </c>
      <c r="G49" s="160">
        <f t="shared" si="22"/>
        <v>4.3402777777777728E-3</v>
      </c>
      <c r="H49" s="161"/>
      <c r="I49" s="162" t="str">
        <f t="shared" si="2"/>
        <v/>
      </c>
      <c r="J49" s="163" t="str">
        <f t="shared" si="26"/>
        <v/>
      </c>
      <c r="K49" s="163" t="str">
        <f t="shared" si="27"/>
        <v/>
      </c>
      <c r="L49" s="164"/>
      <c r="M49" s="164"/>
      <c r="N49" s="164"/>
      <c r="O49" s="166"/>
      <c r="P49" s="167">
        <f t="shared" si="23"/>
        <v>1.8692129629629631E-2</v>
      </c>
      <c r="Q49" s="245"/>
      <c r="R49" s="154">
        <v>38990</v>
      </c>
      <c r="S49" s="225"/>
      <c r="T49" s="228" t="str">
        <f t="shared" si="24"/>
        <v/>
      </c>
      <c r="U49" s="229" t="str">
        <f t="shared" si="25"/>
        <v/>
      </c>
    </row>
    <row r="50" spans="1:21" ht="15" hidden="1" customHeight="1" x14ac:dyDescent="0.25">
      <c r="A50" s="180" t="s">
        <v>284</v>
      </c>
      <c r="B50" s="181" t="s">
        <v>285</v>
      </c>
      <c r="C50" s="156" t="s">
        <v>30</v>
      </c>
      <c r="D50" s="158">
        <v>1.864583333333333E-2</v>
      </c>
      <c r="E50" s="158">
        <v>1.864583333333333E-2</v>
      </c>
      <c r="F50" s="159">
        <f t="shared" si="21"/>
        <v>1.864583333333333E-2</v>
      </c>
      <c r="G50" s="160">
        <f t="shared" si="22"/>
        <v>4.386574074074074E-3</v>
      </c>
      <c r="H50" s="161"/>
      <c r="I50" s="162" t="str">
        <f t="shared" si="2"/>
        <v/>
      </c>
      <c r="J50" s="163" t="str">
        <f t="shared" si="26"/>
        <v/>
      </c>
      <c r="K50" s="163" t="str">
        <f t="shared" si="27"/>
        <v/>
      </c>
      <c r="L50" s="164"/>
      <c r="M50" s="164"/>
      <c r="N50" s="165"/>
      <c r="O50" s="166"/>
      <c r="P50" s="167">
        <f t="shared" si="23"/>
        <v>1.864583333333333E-2</v>
      </c>
      <c r="Q50" s="216"/>
      <c r="R50" s="154">
        <v>39660</v>
      </c>
      <c r="S50" s="225"/>
      <c r="T50" s="228" t="str">
        <f t="shared" si="24"/>
        <v/>
      </c>
      <c r="U50" s="229" t="str">
        <f t="shared" si="25"/>
        <v/>
      </c>
    </row>
    <row r="51" spans="1:21" ht="15" hidden="1" customHeight="1" x14ac:dyDescent="0.25">
      <c r="A51" s="180"/>
      <c r="B51" s="181"/>
      <c r="C51" s="156"/>
      <c r="D51" s="158"/>
      <c r="E51" s="158"/>
      <c r="F51" s="159"/>
      <c r="G51" s="160"/>
      <c r="H51" s="161"/>
      <c r="I51" s="162"/>
      <c r="J51" s="163"/>
      <c r="K51" s="163"/>
      <c r="L51" s="164"/>
      <c r="M51" s="164"/>
      <c r="N51" s="165"/>
      <c r="O51" s="166"/>
      <c r="P51" s="167"/>
      <c r="Q51" s="221"/>
      <c r="R51" s="154"/>
      <c r="S51" s="225"/>
      <c r="T51" s="228"/>
      <c r="U51" s="229"/>
    </row>
    <row r="52" spans="1:21" ht="15" hidden="1" x14ac:dyDescent="0.25">
      <c r="A52" s="178" t="s">
        <v>155</v>
      </c>
      <c r="B52" s="179" t="s">
        <v>257</v>
      </c>
      <c r="C52" s="171" t="s">
        <v>30</v>
      </c>
      <c r="D52" s="158">
        <v>1.8206018518518514E-2</v>
      </c>
      <c r="E52" s="158">
        <v>1.8206018518518517E-2</v>
      </c>
      <c r="F52" s="159">
        <f t="shared" ref="F52:F66" si="28">IF(E52&lt;&gt;"",(E52+D52)/2,D52)</f>
        <v>1.8206018518518517E-2</v>
      </c>
      <c r="G52" s="160">
        <f t="shared" ref="G52:G66" si="29">$B$2-F52</f>
        <v>4.826388888888887E-3</v>
      </c>
      <c r="H52" s="161"/>
      <c r="I52" s="162" t="str">
        <f t="shared" ref="I52:I66" si="30">IF(H52&lt;&gt;"",H52-G52,"")</f>
        <v/>
      </c>
      <c r="J52" s="163" t="str">
        <f>IF(H52&lt;&gt;"",I52-F52,"")</f>
        <v/>
      </c>
      <c r="K52" s="163" t="str">
        <f>IF(H52&lt;&gt;"",I52-D52,"")</f>
        <v/>
      </c>
      <c r="L52" s="164"/>
      <c r="M52" s="164"/>
      <c r="N52" s="164"/>
      <c r="O52" s="166"/>
      <c r="P52" s="167">
        <f t="shared" ref="P52:P66" si="31">IF(H52&lt;&gt;"",MIN(D52,I52),D52)</f>
        <v>1.8206018518518514E-2</v>
      </c>
      <c r="Q52" s="221"/>
      <c r="R52" s="169">
        <v>39478</v>
      </c>
      <c r="S52" s="225"/>
      <c r="T52" s="228" t="str">
        <f t="shared" ref="T52:T66" si="32">IF(OR(NOT(S52=""),NOT(I52="")),5,"")</f>
        <v/>
      </c>
      <c r="U52" s="229" t="str">
        <f t="shared" ref="U52:U66" si="33">IF(T52=5,A52&amp;" "&amp;B52,"")</f>
        <v/>
      </c>
    </row>
    <row r="53" spans="1:21" ht="15" hidden="1" customHeight="1" x14ac:dyDescent="0.25">
      <c r="A53" s="180" t="s">
        <v>68</v>
      </c>
      <c r="B53" s="181" t="s">
        <v>69</v>
      </c>
      <c r="C53" s="156" t="s">
        <v>14</v>
      </c>
      <c r="D53" s="158">
        <v>1.8055555555555557E-2</v>
      </c>
      <c r="E53" s="158">
        <v>1.8055555555555557E-2</v>
      </c>
      <c r="F53" s="159">
        <f t="shared" si="28"/>
        <v>1.8055555555555557E-2</v>
      </c>
      <c r="G53" s="160">
        <f t="shared" si="29"/>
        <v>4.9768518518518469E-3</v>
      </c>
      <c r="H53" s="161"/>
      <c r="I53" s="162" t="str">
        <f t="shared" si="30"/>
        <v/>
      </c>
      <c r="J53" s="163" t="str">
        <f>IF(H53&lt;&gt;"",I53-F53,"")</f>
        <v/>
      </c>
      <c r="K53" s="163" t="str">
        <f>IF(H53&lt;&gt;"",I53-D53,"")</f>
        <v/>
      </c>
      <c r="L53" s="164"/>
      <c r="M53" s="164"/>
      <c r="N53" s="164"/>
      <c r="O53" s="166"/>
      <c r="P53" s="167">
        <f t="shared" si="31"/>
        <v>1.8055555555555557E-2</v>
      </c>
      <c r="Q53" s="221"/>
      <c r="R53" s="154">
        <v>38960</v>
      </c>
      <c r="S53" s="225"/>
      <c r="T53" s="228" t="str">
        <f t="shared" si="32"/>
        <v/>
      </c>
      <c r="U53" s="229" t="str">
        <f t="shared" si="33"/>
        <v/>
      </c>
    </row>
    <row r="54" spans="1:21" ht="15" hidden="1" customHeight="1" x14ac:dyDescent="0.25">
      <c r="A54" s="178" t="s">
        <v>340</v>
      </c>
      <c r="B54" s="179" t="s">
        <v>341</v>
      </c>
      <c r="C54" s="171" t="s">
        <v>14</v>
      </c>
      <c r="D54" s="158">
        <v>1.802083333333333E-2</v>
      </c>
      <c r="E54" s="158">
        <v>1.802083333333333E-2</v>
      </c>
      <c r="F54" s="159">
        <f t="shared" si="28"/>
        <v>1.802083333333333E-2</v>
      </c>
      <c r="G54" s="160">
        <f t="shared" si="29"/>
        <v>5.0115740740740745E-3</v>
      </c>
      <c r="H54" s="161"/>
      <c r="I54" s="162" t="str">
        <f t="shared" si="30"/>
        <v/>
      </c>
      <c r="J54" s="163"/>
      <c r="K54" s="163"/>
      <c r="L54" s="164"/>
      <c r="M54" s="164"/>
      <c r="N54" s="164"/>
      <c r="O54" s="166"/>
      <c r="P54" s="167">
        <f t="shared" si="31"/>
        <v>1.802083333333333E-2</v>
      </c>
      <c r="Q54" s="221"/>
      <c r="R54" s="154">
        <v>39752</v>
      </c>
      <c r="S54" s="225"/>
      <c r="T54" s="228" t="str">
        <f t="shared" si="32"/>
        <v/>
      </c>
      <c r="U54" s="229" t="str">
        <f t="shared" si="33"/>
        <v/>
      </c>
    </row>
    <row r="55" spans="1:21" ht="15" hidden="1" customHeight="1" x14ac:dyDescent="0.25">
      <c r="A55" s="180" t="s">
        <v>70</v>
      </c>
      <c r="B55" s="181" t="s">
        <v>71</v>
      </c>
      <c r="C55" s="156" t="s">
        <v>30</v>
      </c>
      <c r="D55" s="157">
        <v>1.7974537037037039E-2</v>
      </c>
      <c r="E55" s="157">
        <v>1.7974537037037039E-2</v>
      </c>
      <c r="F55" s="159">
        <f t="shared" si="28"/>
        <v>1.7974537037037039E-2</v>
      </c>
      <c r="G55" s="160">
        <f t="shared" si="29"/>
        <v>5.0578703703703654E-3</v>
      </c>
      <c r="H55" s="161"/>
      <c r="I55" s="162" t="str">
        <f t="shared" si="30"/>
        <v/>
      </c>
      <c r="J55" s="163" t="str">
        <f t="shared" ref="J55:J65" si="34">IF(H55&lt;&gt;"",I55-F55,"")</f>
        <v/>
      </c>
      <c r="K55" s="163" t="str">
        <f t="shared" ref="K55:K65" si="35">IF(H55&lt;&gt;"",I55-D55,"")</f>
        <v/>
      </c>
      <c r="L55" s="164"/>
      <c r="M55" s="164"/>
      <c r="N55" s="164"/>
      <c r="O55" s="166"/>
      <c r="P55" s="167">
        <f t="shared" si="31"/>
        <v>1.7974537037037039E-2</v>
      </c>
      <c r="Q55" s="217"/>
      <c r="R55" s="154">
        <v>39172</v>
      </c>
      <c r="S55" s="225"/>
      <c r="T55" s="228" t="str">
        <f t="shared" si="32"/>
        <v/>
      </c>
      <c r="U55" s="229" t="str">
        <f t="shared" si="33"/>
        <v/>
      </c>
    </row>
    <row r="56" spans="1:21" ht="15" hidden="1" customHeight="1" x14ac:dyDescent="0.25">
      <c r="A56" s="180" t="s">
        <v>64</v>
      </c>
      <c r="B56" s="181" t="s">
        <v>65</v>
      </c>
      <c r="C56" s="156" t="s">
        <v>14</v>
      </c>
      <c r="D56" s="172">
        <v>1.7638888888888888E-2</v>
      </c>
      <c r="E56" s="158">
        <v>1.8101851851851855E-2</v>
      </c>
      <c r="F56" s="159">
        <f t="shared" si="28"/>
        <v>1.787037037037037E-2</v>
      </c>
      <c r="G56" s="160">
        <f t="shared" si="29"/>
        <v>5.1620370370370344E-3</v>
      </c>
      <c r="H56" s="161"/>
      <c r="I56" s="162" t="str">
        <f t="shared" si="30"/>
        <v/>
      </c>
      <c r="J56" s="163" t="str">
        <f t="shared" si="34"/>
        <v/>
      </c>
      <c r="K56" s="163" t="str">
        <f t="shared" si="35"/>
        <v/>
      </c>
      <c r="L56" s="164"/>
      <c r="M56" s="164"/>
      <c r="N56" s="165"/>
      <c r="O56" s="166"/>
      <c r="P56" s="167">
        <f t="shared" si="31"/>
        <v>1.7638888888888888E-2</v>
      </c>
      <c r="Q56" s="217"/>
      <c r="R56" s="154">
        <v>39872</v>
      </c>
      <c r="S56" s="225"/>
      <c r="T56" s="228" t="str">
        <f t="shared" si="32"/>
        <v/>
      </c>
      <c r="U56" s="229" t="str">
        <f t="shared" si="33"/>
        <v/>
      </c>
    </row>
    <row r="57" spans="1:21" ht="15" hidden="1" customHeight="1" x14ac:dyDescent="0.25">
      <c r="A57" s="180" t="s">
        <v>229</v>
      </c>
      <c r="B57" s="181" t="s">
        <v>281</v>
      </c>
      <c r="C57" s="171" t="s">
        <v>30</v>
      </c>
      <c r="D57" s="157">
        <v>1.7719907407407406E-2</v>
      </c>
      <c r="E57" s="158">
        <v>1.7719907407407406E-2</v>
      </c>
      <c r="F57" s="159">
        <f t="shared" si="28"/>
        <v>1.7719907407407406E-2</v>
      </c>
      <c r="G57" s="160">
        <f t="shared" si="29"/>
        <v>5.3124999999999978E-3</v>
      </c>
      <c r="H57" s="161"/>
      <c r="I57" s="162" t="str">
        <f t="shared" si="30"/>
        <v/>
      </c>
      <c r="J57" s="163" t="str">
        <f t="shared" si="34"/>
        <v/>
      </c>
      <c r="K57" s="163" t="str">
        <f t="shared" si="35"/>
        <v/>
      </c>
      <c r="L57" s="164"/>
      <c r="M57" s="164"/>
      <c r="N57" s="164"/>
      <c r="O57" s="166"/>
      <c r="P57" s="167">
        <f t="shared" si="31"/>
        <v>1.7719907407407406E-2</v>
      </c>
      <c r="Q57" s="217"/>
      <c r="R57" s="169">
        <v>39294</v>
      </c>
      <c r="S57" s="225"/>
      <c r="T57" s="228" t="str">
        <f t="shared" si="32"/>
        <v/>
      </c>
      <c r="U57" s="229" t="str">
        <f t="shared" si="33"/>
        <v/>
      </c>
    </row>
    <row r="58" spans="1:21" ht="15" hidden="1" customHeight="1" x14ac:dyDescent="0.25">
      <c r="A58" s="178" t="s">
        <v>374</v>
      </c>
      <c r="B58" s="179" t="s">
        <v>375</v>
      </c>
      <c r="C58" s="171" t="s">
        <v>14</v>
      </c>
      <c r="D58" s="157">
        <v>1.7685185185185189E-2</v>
      </c>
      <c r="E58" s="158">
        <v>1.7685185185185189E-2</v>
      </c>
      <c r="F58" s="159">
        <f t="shared" si="28"/>
        <v>1.7685185185185189E-2</v>
      </c>
      <c r="G58" s="160">
        <f t="shared" si="29"/>
        <v>5.347222222222215E-3</v>
      </c>
      <c r="H58" s="161"/>
      <c r="I58" s="162" t="str">
        <f t="shared" si="30"/>
        <v/>
      </c>
      <c r="J58" s="163" t="str">
        <f t="shared" si="34"/>
        <v/>
      </c>
      <c r="K58" s="163" t="str">
        <f t="shared" si="35"/>
        <v/>
      </c>
      <c r="L58" s="164"/>
      <c r="M58" s="164"/>
      <c r="N58" s="164"/>
      <c r="O58" s="166"/>
      <c r="P58" s="167">
        <f t="shared" si="31"/>
        <v>1.7685185185185189E-2</v>
      </c>
      <c r="Q58" s="218"/>
      <c r="R58" s="169">
        <v>39872</v>
      </c>
      <c r="S58" s="225"/>
      <c r="T58" s="228" t="str">
        <f t="shared" si="32"/>
        <v/>
      </c>
      <c r="U58" s="229" t="str">
        <f t="shared" si="33"/>
        <v/>
      </c>
    </row>
    <row r="59" spans="1:21" ht="15" hidden="1" customHeight="1" x14ac:dyDescent="0.25">
      <c r="A59" s="180" t="s">
        <v>377</v>
      </c>
      <c r="B59" s="181" t="s">
        <v>378</v>
      </c>
      <c r="C59" s="171" t="s">
        <v>30</v>
      </c>
      <c r="D59" s="157">
        <v>1.7685185185185182E-2</v>
      </c>
      <c r="E59" s="158">
        <v>1.7685185185185182E-2</v>
      </c>
      <c r="F59" s="159">
        <f t="shared" si="28"/>
        <v>1.7685185185185182E-2</v>
      </c>
      <c r="G59" s="160">
        <f t="shared" si="29"/>
        <v>5.347222222222222E-3</v>
      </c>
      <c r="H59" s="161"/>
      <c r="I59" s="162" t="str">
        <f t="shared" si="30"/>
        <v/>
      </c>
      <c r="J59" s="163" t="str">
        <f t="shared" si="34"/>
        <v/>
      </c>
      <c r="K59" s="163" t="str">
        <f t="shared" si="35"/>
        <v/>
      </c>
      <c r="L59" s="164"/>
      <c r="M59" s="164"/>
      <c r="N59" s="164"/>
      <c r="O59" s="166"/>
      <c r="P59" s="167">
        <f t="shared" si="31"/>
        <v>1.7685185185185182E-2</v>
      </c>
      <c r="Q59" s="217"/>
      <c r="R59" s="169">
        <v>39844</v>
      </c>
      <c r="S59" s="225"/>
      <c r="T59" s="228" t="str">
        <f t="shared" si="32"/>
        <v/>
      </c>
      <c r="U59" s="229" t="str">
        <f t="shared" si="33"/>
        <v/>
      </c>
    </row>
    <row r="60" spans="1:21" ht="15" hidden="1" customHeight="1" x14ac:dyDescent="0.25">
      <c r="A60" s="180" t="s">
        <v>84</v>
      </c>
      <c r="B60" s="181" t="s">
        <v>85</v>
      </c>
      <c r="C60" s="156" t="s">
        <v>14</v>
      </c>
      <c r="D60" s="157">
        <v>1.7557870370370373E-2</v>
      </c>
      <c r="E60" s="157">
        <v>1.7557870370370373E-2</v>
      </c>
      <c r="F60" s="159">
        <f t="shared" si="28"/>
        <v>1.7557870370370373E-2</v>
      </c>
      <c r="G60" s="160">
        <f t="shared" si="29"/>
        <v>5.4745370370370312E-3</v>
      </c>
      <c r="H60" s="161"/>
      <c r="I60" s="162" t="str">
        <f t="shared" si="30"/>
        <v/>
      </c>
      <c r="J60" s="163" t="str">
        <f t="shared" si="34"/>
        <v/>
      </c>
      <c r="K60" s="163" t="str">
        <f t="shared" si="35"/>
        <v/>
      </c>
      <c r="L60" s="164"/>
      <c r="M60" s="164"/>
      <c r="N60" s="164"/>
      <c r="O60" s="166"/>
      <c r="P60" s="167">
        <f t="shared" si="31"/>
        <v>1.7557870370370373E-2</v>
      </c>
      <c r="Q60" s="217"/>
      <c r="R60" s="169">
        <v>38929</v>
      </c>
      <c r="S60" s="225"/>
      <c r="T60" s="228" t="str">
        <f t="shared" si="32"/>
        <v/>
      </c>
      <c r="U60" s="229" t="str">
        <f t="shared" si="33"/>
        <v/>
      </c>
    </row>
    <row r="61" spans="1:21" ht="15" hidden="1" customHeight="1" x14ac:dyDescent="0.25">
      <c r="A61" s="180" t="s">
        <v>82</v>
      </c>
      <c r="B61" s="181" t="s">
        <v>83</v>
      </c>
      <c r="C61" s="156" t="s">
        <v>14</v>
      </c>
      <c r="D61" s="157">
        <v>1.7557870370370373E-2</v>
      </c>
      <c r="E61" s="158">
        <v>1.7557870370370373E-2</v>
      </c>
      <c r="F61" s="159">
        <f t="shared" si="28"/>
        <v>1.7557870370370373E-2</v>
      </c>
      <c r="G61" s="160">
        <f t="shared" si="29"/>
        <v>5.4745370370370312E-3</v>
      </c>
      <c r="H61" s="161"/>
      <c r="I61" s="162" t="str">
        <f t="shared" si="30"/>
        <v/>
      </c>
      <c r="J61" s="163" t="str">
        <f t="shared" si="34"/>
        <v/>
      </c>
      <c r="K61" s="163" t="str">
        <f t="shared" si="35"/>
        <v/>
      </c>
      <c r="L61" s="164"/>
      <c r="M61" s="164"/>
      <c r="N61" s="164"/>
      <c r="O61" s="166"/>
      <c r="P61" s="167">
        <f t="shared" si="31"/>
        <v>1.7557870370370373E-2</v>
      </c>
      <c r="Q61" s="217"/>
      <c r="R61" s="169">
        <v>38748</v>
      </c>
      <c r="S61" s="225"/>
      <c r="T61" s="228" t="str">
        <f t="shared" si="32"/>
        <v/>
      </c>
      <c r="U61" s="229" t="str">
        <f t="shared" si="33"/>
        <v/>
      </c>
    </row>
    <row r="62" spans="1:21" ht="15" hidden="1" customHeight="1" x14ac:dyDescent="0.25">
      <c r="A62" s="180" t="s">
        <v>74</v>
      </c>
      <c r="B62" s="181" t="s">
        <v>86</v>
      </c>
      <c r="C62" s="156" t="s">
        <v>30</v>
      </c>
      <c r="D62" s="157">
        <v>1.6805555555555556E-2</v>
      </c>
      <c r="E62" s="157">
        <v>1.8162615740740736E-2</v>
      </c>
      <c r="F62" s="159">
        <f t="shared" si="28"/>
        <v>1.7484085648148146E-2</v>
      </c>
      <c r="G62" s="160">
        <f t="shared" si="29"/>
        <v>5.5483217592592581E-3</v>
      </c>
      <c r="H62" s="161"/>
      <c r="I62" s="162" t="str">
        <f t="shared" si="30"/>
        <v/>
      </c>
      <c r="J62" s="163" t="str">
        <f t="shared" si="34"/>
        <v/>
      </c>
      <c r="K62" s="163" t="str">
        <f t="shared" si="35"/>
        <v/>
      </c>
      <c r="L62" s="164"/>
      <c r="M62" s="164"/>
      <c r="N62" s="165"/>
      <c r="O62" s="166"/>
      <c r="P62" s="167">
        <f t="shared" si="31"/>
        <v>1.6805555555555556E-2</v>
      </c>
      <c r="Q62" s="217"/>
      <c r="R62" s="169">
        <v>39752</v>
      </c>
      <c r="S62" s="225"/>
      <c r="T62" s="228" t="str">
        <f t="shared" si="32"/>
        <v/>
      </c>
      <c r="U62" s="229" t="str">
        <f t="shared" si="33"/>
        <v/>
      </c>
    </row>
    <row r="63" spans="1:21" ht="15" hidden="1" customHeight="1" x14ac:dyDescent="0.25">
      <c r="A63" s="180" t="s">
        <v>90</v>
      </c>
      <c r="B63" s="181" t="s">
        <v>91</v>
      </c>
      <c r="C63" s="156" t="s">
        <v>30</v>
      </c>
      <c r="D63" s="157">
        <v>1.7384259259259256E-2</v>
      </c>
      <c r="E63" s="158">
        <v>1.7384259259259256E-2</v>
      </c>
      <c r="F63" s="159">
        <f t="shared" si="28"/>
        <v>1.7384259259259256E-2</v>
      </c>
      <c r="G63" s="160">
        <f t="shared" si="29"/>
        <v>5.6481481481481487E-3</v>
      </c>
      <c r="H63" s="161"/>
      <c r="I63" s="162" t="str">
        <f t="shared" si="30"/>
        <v/>
      </c>
      <c r="J63" s="163" t="str">
        <f t="shared" si="34"/>
        <v/>
      </c>
      <c r="K63" s="163" t="str">
        <f t="shared" si="35"/>
        <v/>
      </c>
      <c r="L63" s="164"/>
      <c r="M63" s="164"/>
      <c r="N63" s="164"/>
      <c r="O63" s="166"/>
      <c r="P63" s="167">
        <f t="shared" si="31"/>
        <v>1.7384259259259256E-2</v>
      </c>
      <c r="Q63" s="217"/>
      <c r="R63" s="170" t="s">
        <v>212</v>
      </c>
      <c r="S63" s="225"/>
      <c r="T63" s="228" t="str">
        <f t="shared" si="32"/>
        <v/>
      </c>
      <c r="U63" s="229" t="str">
        <f t="shared" si="33"/>
        <v/>
      </c>
    </row>
    <row r="64" spans="1:21" ht="15" hidden="1" customHeight="1" x14ac:dyDescent="0.25">
      <c r="A64" s="180" t="s">
        <v>92</v>
      </c>
      <c r="B64" s="181" t="s">
        <v>93</v>
      </c>
      <c r="C64" s="156" t="s">
        <v>30</v>
      </c>
      <c r="D64" s="157">
        <v>1.7361111111111112E-2</v>
      </c>
      <c r="E64" s="157">
        <v>1.7361111111111112E-2</v>
      </c>
      <c r="F64" s="159">
        <f t="shared" si="28"/>
        <v>1.7361111111111112E-2</v>
      </c>
      <c r="G64" s="160">
        <f t="shared" si="29"/>
        <v>5.6712962962962923E-3</v>
      </c>
      <c r="H64" s="161"/>
      <c r="I64" s="162" t="str">
        <f t="shared" si="30"/>
        <v/>
      </c>
      <c r="J64" s="163" t="str">
        <f t="shared" si="34"/>
        <v/>
      </c>
      <c r="K64" s="163" t="str">
        <f t="shared" si="35"/>
        <v/>
      </c>
      <c r="L64" s="164"/>
      <c r="M64" s="164"/>
      <c r="N64" s="164"/>
      <c r="O64" s="166"/>
      <c r="P64" s="167">
        <f t="shared" si="31"/>
        <v>1.7361111111111112E-2</v>
      </c>
      <c r="Q64" s="217"/>
      <c r="R64" s="169">
        <v>39082</v>
      </c>
      <c r="S64" s="225"/>
      <c r="T64" s="228" t="str">
        <f t="shared" si="32"/>
        <v/>
      </c>
      <c r="U64" s="229" t="str">
        <f t="shared" si="33"/>
        <v/>
      </c>
    </row>
    <row r="65" spans="1:21" ht="15" hidden="1" x14ac:dyDescent="0.25">
      <c r="A65" s="178" t="s">
        <v>342</v>
      </c>
      <c r="B65" s="179" t="s">
        <v>315</v>
      </c>
      <c r="C65" s="171" t="s">
        <v>14</v>
      </c>
      <c r="D65" s="157">
        <v>1.6967592592592593E-2</v>
      </c>
      <c r="E65" s="158">
        <v>1.7662037037037035E-2</v>
      </c>
      <c r="F65" s="159">
        <f t="shared" si="28"/>
        <v>1.7314814814814814E-2</v>
      </c>
      <c r="G65" s="160">
        <f t="shared" si="29"/>
        <v>5.7175925925925901E-3</v>
      </c>
      <c r="H65" s="161"/>
      <c r="I65" s="162" t="str">
        <f t="shared" si="30"/>
        <v/>
      </c>
      <c r="J65" s="163" t="str">
        <f t="shared" si="34"/>
        <v/>
      </c>
      <c r="K65" s="163" t="str">
        <f t="shared" si="35"/>
        <v/>
      </c>
      <c r="L65" s="164"/>
      <c r="M65" s="164"/>
      <c r="N65" s="164"/>
      <c r="O65" s="166"/>
      <c r="P65" s="167">
        <f t="shared" si="31"/>
        <v>1.6967592592592593E-2</v>
      </c>
      <c r="Q65" s="218"/>
      <c r="R65" s="169">
        <v>39752</v>
      </c>
      <c r="S65" s="225"/>
      <c r="T65" s="228" t="str">
        <f t="shared" si="32"/>
        <v/>
      </c>
      <c r="U65" s="229" t="str">
        <f t="shared" si="33"/>
        <v/>
      </c>
    </row>
    <row r="66" spans="1:21" ht="15" hidden="1" customHeight="1" x14ac:dyDescent="0.25">
      <c r="A66" s="180" t="s">
        <v>111</v>
      </c>
      <c r="B66" s="181" t="s">
        <v>360</v>
      </c>
      <c r="C66" s="156" t="s">
        <v>30</v>
      </c>
      <c r="D66" s="157">
        <v>1.7303240740740741E-2</v>
      </c>
      <c r="E66" s="158">
        <v>1.7303240740740741E-2</v>
      </c>
      <c r="F66" s="159">
        <f t="shared" si="28"/>
        <v>1.7303240740740741E-2</v>
      </c>
      <c r="G66" s="160">
        <f t="shared" si="29"/>
        <v>5.7291666666666637E-3</v>
      </c>
      <c r="H66" s="161"/>
      <c r="I66" s="162" t="str">
        <f t="shared" si="30"/>
        <v/>
      </c>
      <c r="J66" s="163"/>
      <c r="K66" s="163"/>
      <c r="L66" s="164"/>
      <c r="M66" s="164"/>
      <c r="N66" s="164"/>
      <c r="O66" s="166"/>
      <c r="P66" s="167">
        <f t="shared" si="31"/>
        <v>1.7303240740740741E-2</v>
      </c>
      <c r="Q66" s="217"/>
      <c r="R66" s="154"/>
      <c r="S66" s="225"/>
      <c r="T66" s="228" t="str">
        <f t="shared" si="32"/>
        <v/>
      </c>
      <c r="U66" s="229" t="str">
        <f t="shared" si="33"/>
        <v/>
      </c>
    </row>
    <row r="67" spans="1:21" ht="15" hidden="1" customHeight="1" x14ac:dyDescent="0.25">
      <c r="A67" s="180"/>
      <c r="B67" s="181"/>
      <c r="C67" s="156"/>
      <c r="D67" s="157"/>
      <c r="E67" s="158"/>
      <c r="F67" s="159"/>
      <c r="G67" s="160"/>
      <c r="H67" s="161"/>
      <c r="I67" s="162"/>
      <c r="J67" s="163"/>
      <c r="K67" s="163"/>
      <c r="L67" s="164"/>
      <c r="M67" s="164"/>
      <c r="N67" s="165"/>
      <c r="O67" s="166"/>
      <c r="P67" s="167"/>
      <c r="Q67" s="217"/>
      <c r="R67" s="169"/>
      <c r="S67" s="225"/>
      <c r="T67" s="228"/>
      <c r="U67" s="229"/>
    </row>
    <row r="68" spans="1:21" ht="15" hidden="1" customHeight="1" x14ac:dyDescent="0.25">
      <c r="A68" s="180" t="s">
        <v>98</v>
      </c>
      <c r="B68" s="181" t="s">
        <v>99</v>
      </c>
      <c r="C68" s="156" t="s">
        <v>14</v>
      </c>
      <c r="D68" s="157">
        <v>1.7256944444444443E-2</v>
      </c>
      <c r="E68" s="158">
        <v>1.7256944444444443E-2</v>
      </c>
      <c r="F68" s="159">
        <f t="shared" ref="F68:F73" si="36">IF(E68&lt;&gt;"",(E68+D68)/2,D68)</f>
        <v>1.7256944444444443E-2</v>
      </c>
      <c r="G68" s="160">
        <f t="shared" ref="G68:G73" si="37">$B$2-F68</f>
        <v>5.7754629629629614E-3</v>
      </c>
      <c r="H68" s="161"/>
      <c r="I68" s="162" t="str">
        <f t="shared" ref="I68:I73" si="38">IF(H68&lt;&gt;"",H68-G68,"")</f>
        <v/>
      </c>
      <c r="J68" s="163" t="str">
        <f t="shared" ref="J68:J73" si="39">IF(H68&lt;&gt;"",I68-F68,"")</f>
        <v/>
      </c>
      <c r="K68" s="163" t="str">
        <f t="shared" ref="K68:K73" si="40">IF(H68&lt;&gt;"",I68-D68,"")</f>
        <v/>
      </c>
      <c r="L68" s="164"/>
      <c r="M68" s="164"/>
      <c r="N68" s="164"/>
      <c r="O68" s="166"/>
      <c r="P68" s="167">
        <f t="shared" ref="P68:P73" si="41">IF(H68&lt;&gt;"",MIN(D68,I68),D68)</f>
        <v>1.7256944444444443E-2</v>
      </c>
      <c r="Q68" s="217"/>
      <c r="R68" s="169">
        <v>39141</v>
      </c>
      <c r="S68" s="225"/>
      <c r="T68" s="228" t="str">
        <f t="shared" ref="T68:T73" si="42">IF(OR(NOT(S68=""),NOT(I68="")),5,"")</f>
        <v/>
      </c>
      <c r="U68" s="229" t="str">
        <f t="shared" ref="U68:U73" si="43">IF(T68=5,A68&amp;" "&amp;B68,"")</f>
        <v/>
      </c>
    </row>
    <row r="69" spans="1:21" ht="15" hidden="1" customHeight="1" x14ac:dyDescent="0.25">
      <c r="A69" s="180" t="s">
        <v>125</v>
      </c>
      <c r="B69" s="181" t="s">
        <v>132</v>
      </c>
      <c r="C69" s="156" t="s">
        <v>30</v>
      </c>
      <c r="D69" s="157">
        <v>1.6041666666666673E-2</v>
      </c>
      <c r="E69" s="158">
        <v>1.8402777777777785E-2</v>
      </c>
      <c r="F69" s="159">
        <f t="shared" si="36"/>
        <v>1.7222222222222229E-2</v>
      </c>
      <c r="G69" s="160">
        <f t="shared" si="37"/>
        <v>5.8101851851851752E-3</v>
      </c>
      <c r="H69" s="161"/>
      <c r="I69" s="162" t="str">
        <f t="shared" si="38"/>
        <v/>
      </c>
      <c r="J69" s="163" t="str">
        <f t="shared" si="39"/>
        <v/>
      </c>
      <c r="K69" s="163" t="str">
        <f t="shared" si="40"/>
        <v/>
      </c>
      <c r="L69" s="164"/>
      <c r="M69" s="164"/>
      <c r="N69" s="164"/>
      <c r="O69" s="166"/>
      <c r="P69" s="167">
        <f t="shared" si="41"/>
        <v>1.6041666666666673E-2</v>
      </c>
      <c r="Q69" s="217"/>
      <c r="R69" s="169">
        <v>39325</v>
      </c>
      <c r="S69" s="225"/>
      <c r="T69" s="228" t="str">
        <f t="shared" si="42"/>
        <v/>
      </c>
      <c r="U69" s="229" t="str">
        <f t="shared" si="43"/>
        <v/>
      </c>
    </row>
    <row r="70" spans="1:21" ht="15" hidden="1" customHeight="1" x14ac:dyDescent="0.25">
      <c r="A70" s="180" t="s">
        <v>100</v>
      </c>
      <c r="B70" s="181" t="s">
        <v>101</v>
      </c>
      <c r="C70" s="156" t="s">
        <v>14</v>
      </c>
      <c r="D70" s="157">
        <v>1.7152777777777781E-2</v>
      </c>
      <c r="E70" s="157">
        <v>1.7152777777777781E-2</v>
      </c>
      <c r="F70" s="159">
        <f t="shared" si="36"/>
        <v>1.7152777777777781E-2</v>
      </c>
      <c r="G70" s="160">
        <f t="shared" si="37"/>
        <v>5.8796296296296235E-3</v>
      </c>
      <c r="H70" s="161"/>
      <c r="I70" s="162" t="str">
        <f t="shared" si="38"/>
        <v/>
      </c>
      <c r="J70" s="163" t="str">
        <f t="shared" si="39"/>
        <v/>
      </c>
      <c r="K70" s="163" t="str">
        <f t="shared" si="40"/>
        <v/>
      </c>
      <c r="L70" s="164"/>
      <c r="M70" s="164"/>
      <c r="N70" s="164"/>
      <c r="O70" s="166"/>
      <c r="P70" s="167">
        <f t="shared" si="41"/>
        <v>1.7152777777777781E-2</v>
      </c>
      <c r="Q70" s="217"/>
      <c r="R70" s="169">
        <v>39141</v>
      </c>
      <c r="S70" s="225"/>
      <c r="T70" s="228" t="str">
        <f t="shared" si="42"/>
        <v/>
      </c>
      <c r="U70" s="229" t="str">
        <f t="shared" si="43"/>
        <v/>
      </c>
    </row>
    <row r="71" spans="1:21" ht="15" hidden="1" customHeight="1" x14ac:dyDescent="0.25">
      <c r="A71" s="180" t="s">
        <v>49</v>
      </c>
      <c r="B71" s="181" t="s">
        <v>294</v>
      </c>
      <c r="C71" s="156" t="s">
        <v>14</v>
      </c>
      <c r="D71" s="157">
        <v>1.7013888888888891E-2</v>
      </c>
      <c r="E71" s="158">
        <v>1.7013888888888891E-2</v>
      </c>
      <c r="F71" s="159">
        <f t="shared" si="36"/>
        <v>1.7013888888888891E-2</v>
      </c>
      <c r="G71" s="160">
        <f t="shared" si="37"/>
        <v>6.0185185185185133E-3</v>
      </c>
      <c r="H71" s="161"/>
      <c r="I71" s="162" t="str">
        <f t="shared" si="38"/>
        <v/>
      </c>
      <c r="J71" s="163" t="str">
        <f t="shared" si="39"/>
        <v/>
      </c>
      <c r="K71" s="163" t="str">
        <f t="shared" si="40"/>
        <v/>
      </c>
      <c r="L71" s="164"/>
      <c r="M71" s="164"/>
      <c r="N71" s="164"/>
      <c r="O71" s="166"/>
      <c r="P71" s="167">
        <f t="shared" si="41"/>
        <v>1.7013888888888891E-2</v>
      </c>
      <c r="Q71" s="217"/>
      <c r="R71" s="169">
        <v>39629</v>
      </c>
      <c r="S71" s="225"/>
      <c r="T71" s="228" t="str">
        <f t="shared" si="42"/>
        <v/>
      </c>
      <c r="U71" s="229" t="str">
        <f t="shared" si="43"/>
        <v/>
      </c>
    </row>
    <row r="72" spans="1:21" ht="15" hidden="1" customHeight="1" x14ac:dyDescent="0.25">
      <c r="A72" s="180" t="s">
        <v>49</v>
      </c>
      <c r="B72" s="181" t="s">
        <v>105</v>
      </c>
      <c r="C72" s="156" t="s">
        <v>14</v>
      </c>
      <c r="D72" s="157">
        <v>1.6886574074074075E-2</v>
      </c>
      <c r="E72" s="158">
        <v>1.6886574074074075E-2</v>
      </c>
      <c r="F72" s="159">
        <f t="shared" si="36"/>
        <v>1.6886574074074075E-2</v>
      </c>
      <c r="G72" s="160">
        <f t="shared" si="37"/>
        <v>6.1458333333333295E-3</v>
      </c>
      <c r="H72" s="161"/>
      <c r="I72" s="162" t="str">
        <f t="shared" si="38"/>
        <v/>
      </c>
      <c r="J72" s="163" t="str">
        <f t="shared" si="39"/>
        <v/>
      </c>
      <c r="K72" s="163" t="str">
        <f t="shared" si="40"/>
        <v/>
      </c>
      <c r="L72" s="164"/>
      <c r="M72" s="164"/>
      <c r="N72" s="164"/>
      <c r="O72" s="166"/>
      <c r="P72" s="167">
        <f t="shared" si="41"/>
        <v>1.6886574074074075E-2</v>
      </c>
      <c r="Q72" s="217"/>
      <c r="R72" s="169">
        <v>38990</v>
      </c>
      <c r="S72" s="225"/>
      <c r="T72" s="228" t="str">
        <f t="shared" si="42"/>
        <v/>
      </c>
      <c r="U72" s="229" t="str">
        <f t="shared" si="43"/>
        <v/>
      </c>
    </row>
    <row r="73" spans="1:21" ht="15" hidden="1" x14ac:dyDescent="0.25">
      <c r="A73" s="178" t="s">
        <v>351</v>
      </c>
      <c r="B73" s="179" t="s">
        <v>233</v>
      </c>
      <c r="C73" s="171" t="s">
        <v>30</v>
      </c>
      <c r="D73" s="157">
        <v>1.684027777777778E-2</v>
      </c>
      <c r="E73" s="158">
        <v>1.684027777777778E-2</v>
      </c>
      <c r="F73" s="159">
        <f t="shared" si="36"/>
        <v>1.684027777777778E-2</v>
      </c>
      <c r="G73" s="160">
        <f t="shared" si="37"/>
        <v>6.1921296296296238E-3</v>
      </c>
      <c r="H73" s="161"/>
      <c r="I73" s="162" t="str">
        <f t="shared" si="38"/>
        <v/>
      </c>
      <c r="J73" s="163" t="str">
        <f t="shared" si="39"/>
        <v/>
      </c>
      <c r="K73" s="163" t="str">
        <f t="shared" si="40"/>
        <v/>
      </c>
      <c r="L73" s="164"/>
      <c r="M73" s="164"/>
      <c r="N73" s="164"/>
      <c r="O73" s="166"/>
      <c r="P73" s="167">
        <f t="shared" si="41"/>
        <v>1.684027777777778E-2</v>
      </c>
      <c r="Q73" s="217"/>
      <c r="R73" s="169">
        <v>39752</v>
      </c>
      <c r="S73" s="225"/>
      <c r="T73" s="228" t="str">
        <f t="shared" si="42"/>
        <v/>
      </c>
      <c r="U73" s="229" t="str">
        <f t="shared" si="43"/>
        <v/>
      </c>
    </row>
    <row r="74" spans="1:21" ht="15" hidden="1" customHeight="1" x14ac:dyDescent="0.25">
      <c r="A74" s="180"/>
      <c r="B74" s="181"/>
      <c r="C74" s="156"/>
      <c r="D74" s="172"/>
      <c r="E74" s="172"/>
      <c r="F74" s="159"/>
      <c r="G74" s="160"/>
      <c r="H74" s="161"/>
      <c r="I74" s="162"/>
      <c r="J74" s="163"/>
      <c r="K74" s="163"/>
      <c r="L74" s="164"/>
      <c r="M74" s="164"/>
      <c r="N74" s="164"/>
      <c r="O74" s="166"/>
      <c r="P74" s="167"/>
      <c r="Q74" s="217"/>
      <c r="R74" s="169"/>
      <c r="S74" s="225"/>
      <c r="T74" s="228"/>
      <c r="U74" s="229"/>
    </row>
    <row r="75" spans="1:21" ht="15" hidden="1" x14ac:dyDescent="0.25">
      <c r="A75" s="180" t="s">
        <v>324</v>
      </c>
      <c r="B75" s="181" t="s">
        <v>325</v>
      </c>
      <c r="C75" s="156" t="s">
        <v>30</v>
      </c>
      <c r="D75" s="157">
        <v>1.6782407407407409E-2</v>
      </c>
      <c r="E75" s="158">
        <v>1.6782407407407409E-2</v>
      </c>
      <c r="F75" s="159">
        <f t="shared" ref="F75:F83" si="44">IF(E75&lt;&gt;"",(E75+D75)/2,D75)</f>
        <v>1.6782407407407409E-2</v>
      </c>
      <c r="G75" s="160">
        <f t="shared" ref="G75:G83" si="45">$B$2-F75</f>
        <v>6.2499999999999951E-3</v>
      </c>
      <c r="H75" s="161"/>
      <c r="I75" s="162"/>
      <c r="J75" s="163"/>
      <c r="K75" s="163"/>
      <c r="L75" s="164"/>
      <c r="M75" s="164"/>
      <c r="N75" s="164"/>
      <c r="O75" s="166"/>
      <c r="P75" s="167">
        <f t="shared" ref="P75:P83" si="46">IF(H75&lt;&gt;"",MIN(D75,I75),D75)</f>
        <v>1.6782407407407409E-2</v>
      </c>
      <c r="Q75" s="217"/>
      <c r="R75" s="154">
        <v>39721</v>
      </c>
      <c r="S75" s="225"/>
      <c r="T75" s="228" t="str">
        <f t="shared" ref="T75:T83" si="47">IF(OR(NOT(S75=""),NOT(I75="")),5,"")</f>
        <v/>
      </c>
      <c r="U75" s="229" t="str">
        <f t="shared" ref="U75:U83" si="48">IF(T75=5,A75&amp;" "&amp;B75,"")</f>
        <v/>
      </c>
    </row>
    <row r="76" spans="1:21" ht="15" hidden="1" customHeight="1" x14ac:dyDescent="0.25">
      <c r="A76" s="180" t="s">
        <v>55</v>
      </c>
      <c r="B76" s="181" t="s">
        <v>226</v>
      </c>
      <c r="C76" s="156" t="s">
        <v>30</v>
      </c>
      <c r="D76" s="172">
        <v>1.6770833333333336E-2</v>
      </c>
      <c r="E76" s="157">
        <v>1.6770833333333336E-2</v>
      </c>
      <c r="F76" s="159">
        <f t="shared" si="44"/>
        <v>1.6770833333333336E-2</v>
      </c>
      <c r="G76" s="160">
        <f t="shared" si="45"/>
        <v>6.2615740740740687E-3</v>
      </c>
      <c r="H76" s="161"/>
      <c r="I76" s="162"/>
      <c r="J76" s="163"/>
      <c r="K76" s="163"/>
      <c r="L76" s="164"/>
      <c r="M76" s="164"/>
      <c r="N76" s="164"/>
      <c r="O76" s="166"/>
      <c r="P76" s="167">
        <f t="shared" si="46"/>
        <v>1.6770833333333336E-2</v>
      </c>
      <c r="Q76" s="217"/>
      <c r="R76" s="169">
        <v>39721</v>
      </c>
      <c r="S76" s="225"/>
      <c r="T76" s="228" t="str">
        <f t="shared" si="47"/>
        <v/>
      </c>
      <c r="U76" s="229" t="str">
        <f t="shared" si="48"/>
        <v/>
      </c>
    </row>
    <row r="77" spans="1:21" ht="15" hidden="1" customHeight="1" x14ac:dyDescent="0.25">
      <c r="A77" s="180" t="s">
        <v>114</v>
      </c>
      <c r="B77" s="181" t="s">
        <v>220</v>
      </c>
      <c r="C77" s="156" t="s">
        <v>14</v>
      </c>
      <c r="D77" s="172">
        <v>1.6678240740740743E-2</v>
      </c>
      <c r="E77" s="172">
        <v>1.6678240740740743E-2</v>
      </c>
      <c r="F77" s="159">
        <f t="shared" si="44"/>
        <v>1.6678240740740743E-2</v>
      </c>
      <c r="G77" s="160">
        <f t="shared" si="45"/>
        <v>6.3541666666666607E-3</v>
      </c>
      <c r="H77" s="161"/>
      <c r="I77" s="162" t="str">
        <f t="shared" ref="I77:I83" si="49">IF(H77&lt;&gt;"",H77-G77,"")</f>
        <v/>
      </c>
      <c r="J77" s="163" t="str">
        <f t="shared" ref="J77:J83" si="50">IF(H77&lt;&gt;"",I77-F77,"")</f>
        <v/>
      </c>
      <c r="K77" s="163" t="str">
        <f t="shared" ref="K77:K83" si="51">IF(H77&lt;&gt;"",I77-D77,"")</f>
        <v/>
      </c>
      <c r="L77" s="164"/>
      <c r="M77" s="164"/>
      <c r="N77" s="164"/>
      <c r="O77" s="166"/>
      <c r="P77" s="167">
        <f t="shared" si="46"/>
        <v>1.6678240740740743E-2</v>
      </c>
      <c r="Q77" s="217"/>
      <c r="R77" s="169">
        <v>38776</v>
      </c>
      <c r="S77" s="225"/>
      <c r="T77" s="228" t="str">
        <f t="shared" si="47"/>
        <v/>
      </c>
      <c r="U77" s="229" t="str">
        <f t="shared" si="48"/>
        <v/>
      </c>
    </row>
    <row r="78" spans="1:21" ht="15" hidden="1" customHeight="1" x14ac:dyDescent="0.25">
      <c r="A78" s="180" t="s">
        <v>125</v>
      </c>
      <c r="B78" s="181" t="s">
        <v>234</v>
      </c>
      <c r="C78" s="171" t="s">
        <v>30</v>
      </c>
      <c r="D78" s="157">
        <v>1.6660879629629633E-2</v>
      </c>
      <c r="E78" s="158">
        <v>1.6660879629629633E-2</v>
      </c>
      <c r="F78" s="159">
        <f t="shared" si="44"/>
        <v>1.6660879629629633E-2</v>
      </c>
      <c r="G78" s="160">
        <f t="shared" si="45"/>
        <v>6.3715277777777711E-3</v>
      </c>
      <c r="H78" s="161"/>
      <c r="I78" s="162" t="str">
        <f t="shared" si="49"/>
        <v/>
      </c>
      <c r="J78" s="163" t="str">
        <f t="shared" si="50"/>
        <v/>
      </c>
      <c r="K78" s="163" t="str">
        <f t="shared" si="51"/>
        <v/>
      </c>
      <c r="L78" s="164"/>
      <c r="M78" s="164"/>
      <c r="N78" s="164"/>
      <c r="O78" s="166"/>
      <c r="P78" s="167">
        <f t="shared" si="46"/>
        <v>1.6660879629629633E-2</v>
      </c>
      <c r="Q78" s="217"/>
      <c r="R78" s="169">
        <v>39325</v>
      </c>
      <c r="S78" s="225"/>
      <c r="T78" s="228" t="str">
        <f t="shared" si="47"/>
        <v/>
      </c>
      <c r="U78" s="229" t="str">
        <f t="shared" si="48"/>
        <v/>
      </c>
    </row>
    <row r="79" spans="1:21" ht="15" hidden="1" customHeight="1" x14ac:dyDescent="0.25">
      <c r="A79" s="178" t="s">
        <v>242</v>
      </c>
      <c r="B79" s="179" t="s">
        <v>395</v>
      </c>
      <c r="C79" s="156" t="s">
        <v>14</v>
      </c>
      <c r="D79" s="157">
        <v>1.6643518518518519E-2</v>
      </c>
      <c r="E79" s="158">
        <v>1.6643518518518519E-2</v>
      </c>
      <c r="F79" s="159">
        <f t="shared" si="44"/>
        <v>1.6643518518518519E-2</v>
      </c>
      <c r="G79" s="160">
        <f t="shared" si="45"/>
        <v>6.3888888888888849E-3</v>
      </c>
      <c r="H79" s="161"/>
      <c r="I79" s="162" t="str">
        <f t="shared" si="49"/>
        <v/>
      </c>
      <c r="J79" s="163" t="str">
        <f t="shared" si="50"/>
        <v/>
      </c>
      <c r="K79" s="163" t="str">
        <f t="shared" si="51"/>
        <v/>
      </c>
      <c r="L79" s="165"/>
      <c r="M79" s="164"/>
      <c r="N79" s="165"/>
      <c r="O79" s="166"/>
      <c r="P79" s="167">
        <f t="shared" si="46"/>
        <v>1.6643518518518519E-2</v>
      </c>
      <c r="Q79" s="217"/>
      <c r="R79" s="169">
        <v>39844</v>
      </c>
      <c r="S79" s="225"/>
      <c r="T79" s="228" t="str">
        <f t="shared" si="47"/>
        <v/>
      </c>
      <c r="U79" s="229" t="str">
        <f t="shared" si="48"/>
        <v/>
      </c>
    </row>
    <row r="80" spans="1:21" ht="15" hidden="1" x14ac:dyDescent="0.25">
      <c r="A80" s="180" t="s">
        <v>182</v>
      </c>
      <c r="B80" s="181" t="s">
        <v>295</v>
      </c>
      <c r="C80" s="156" t="s">
        <v>30</v>
      </c>
      <c r="D80" s="157">
        <v>1.6527777777777773E-2</v>
      </c>
      <c r="E80" s="158">
        <v>1.6527777777777773E-2</v>
      </c>
      <c r="F80" s="159">
        <f t="shared" si="44"/>
        <v>1.6527777777777773E-2</v>
      </c>
      <c r="G80" s="160">
        <f t="shared" si="45"/>
        <v>6.504629629629631E-3</v>
      </c>
      <c r="H80" s="161"/>
      <c r="I80" s="162" t="str">
        <f t="shared" si="49"/>
        <v/>
      </c>
      <c r="J80" s="163" t="str">
        <f t="shared" si="50"/>
        <v/>
      </c>
      <c r="K80" s="163" t="str">
        <f t="shared" si="51"/>
        <v/>
      </c>
      <c r="L80" s="164"/>
      <c r="M80" s="164"/>
      <c r="N80" s="164"/>
      <c r="O80" s="166"/>
      <c r="P80" s="167">
        <f t="shared" si="46"/>
        <v>1.6527777777777773E-2</v>
      </c>
      <c r="Q80" s="217"/>
      <c r="R80" s="169">
        <v>39629</v>
      </c>
      <c r="S80" s="225"/>
      <c r="T80" s="228" t="str">
        <f t="shared" si="47"/>
        <v/>
      </c>
      <c r="U80" s="229" t="str">
        <f t="shared" si="48"/>
        <v/>
      </c>
    </row>
    <row r="81" spans="1:21" ht="15" hidden="1" customHeight="1" x14ac:dyDescent="0.25">
      <c r="A81" s="180" t="s">
        <v>115</v>
      </c>
      <c r="B81" s="181" t="s">
        <v>116</v>
      </c>
      <c r="C81" s="156" t="s">
        <v>30</v>
      </c>
      <c r="D81" s="172">
        <v>1.6516203703703703E-2</v>
      </c>
      <c r="E81" s="213">
        <v>1.6516203703703703E-2</v>
      </c>
      <c r="F81" s="159">
        <f t="shared" si="44"/>
        <v>1.6516203703703703E-2</v>
      </c>
      <c r="G81" s="160">
        <f t="shared" si="45"/>
        <v>6.5162037037037011E-3</v>
      </c>
      <c r="H81" s="161"/>
      <c r="I81" s="162" t="str">
        <f t="shared" si="49"/>
        <v/>
      </c>
      <c r="J81" s="163" t="str">
        <f t="shared" si="50"/>
        <v/>
      </c>
      <c r="K81" s="163" t="str">
        <f t="shared" si="51"/>
        <v/>
      </c>
      <c r="L81" s="164"/>
      <c r="M81" s="164"/>
      <c r="N81" s="164"/>
      <c r="O81" s="166"/>
      <c r="P81" s="167">
        <f t="shared" si="46"/>
        <v>1.6516203703703703E-2</v>
      </c>
      <c r="Q81" s="217"/>
      <c r="R81" s="169">
        <v>38990</v>
      </c>
      <c r="S81" s="225"/>
      <c r="T81" s="228" t="str">
        <f t="shared" si="47"/>
        <v/>
      </c>
      <c r="U81" s="229" t="str">
        <f t="shared" si="48"/>
        <v/>
      </c>
    </row>
    <row r="82" spans="1:21" ht="15" hidden="1" customHeight="1" x14ac:dyDescent="0.25">
      <c r="A82" s="180" t="s">
        <v>117</v>
      </c>
      <c r="B82" s="181" t="s">
        <v>118</v>
      </c>
      <c r="C82" s="156" t="s">
        <v>14</v>
      </c>
      <c r="D82" s="172">
        <v>1.6446759259259258E-2</v>
      </c>
      <c r="E82" s="172">
        <v>1.6446759259259258E-2</v>
      </c>
      <c r="F82" s="159">
        <f t="shared" si="44"/>
        <v>1.6446759259259258E-2</v>
      </c>
      <c r="G82" s="160">
        <f t="shared" si="45"/>
        <v>6.585648148148146E-3</v>
      </c>
      <c r="H82" s="161"/>
      <c r="I82" s="162" t="str">
        <f t="shared" si="49"/>
        <v/>
      </c>
      <c r="J82" s="163" t="str">
        <f t="shared" si="50"/>
        <v/>
      </c>
      <c r="K82" s="163" t="str">
        <f t="shared" si="51"/>
        <v/>
      </c>
      <c r="L82" s="164"/>
      <c r="M82" s="164"/>
      <c r="N82" s="164"/>
      <c r="O82" s="166"/>
      <c r="P82" s="167">
        <f t="shared" si="46"/>
        <v>1.6446759259259258E-2</v>
      </c>
      <c r="Q82" s="217"/>
      <c r="R82" s="169">
        <v>39141</v>
      </c>
      <c r="S82" s="225"/>
      <c r="T82" s="228" t="str">
        <f t="shared" si="47"/>
        <v/>
      </c>
      <c r="U82" s="229" t="str">
        <f t="shared" si="48"/>
        <v/>
      </c>
    </row>
    <row r="83" spans="1:21" ht="15" hidden="1" customHeight="1" x14ac:dyDescent="0.25">
      <c r="A83" s="180" t="s">
        <v>119</v>
      </c>
      <c r="B83" s="181" t="s">
        <v>120</v>
      </c>
      <c r="C83" s="156" t="s">
        <v>30</v>
      </c>
      <c r="D83" s="157">
        <v>1.6400462962962964E-2</v>
      </c>
      <c r="E83" s="157">
        <v>1.6400462962962964E-2</v>
      </c>
      <c r="F83" s="159">
        <f t="shared" si="44"/>
        <v>1.6400462962962964E-2</v>
      </c>
      <c r="G83" s="160">
        <f t="shared" si="45"/>
        <v>6.6319444444444403E-3</v>
      </c>
      <c r="H83" s="161"/>
      <c r="I83" s="162" t="str">
        <f t="shared" si="49"/>
        <v/>
      </c>
      <c r="J83" s="163" t="str">
        <f t="shared" si="50"/>
        <v/>
      </c>
      <c r="K83" s="163" t="str">
        <f t="shared" si="51"/>
        <v/>
      </c>
      <c r="L83" s="164"/>
      <c r="M83" s="164"/>
      <c r="N83" s="164"/>
      <c r="O83" s="166"/>
      <c r="P83" s="167">
        <f t="shared" si="46"/>
        <v>1.6400462962962964E-2</v>
      </c>
      <c r="Q83" s="217"/>
      <c r="R83" s="169">
        <v>39113</v>
      </c>
      <c r="S83" s="225"/>
      <c r="T83" s="228" t="str">
        <f t="shared" si="47"/>
        <v/>
      </c>
      <c r="U83" s="229" t="str">
        <f t="shared" si="48"/>
        <v/>
      </c>
    </row>
    <row r="84" spans="1:21" ht="15" hidden="1" x14ac:dyDescent="0.25">
      <c r="A84" s="180"/>
      <c r="B84" s="181"/>
      <c r="C84" s="156"/>
      <c r="D84" s="157"/>
      <c r="E84" s="158"/>
      <c r="F84" s="159"/>
      <c r="G84" s="160"/>
      <c r="H84" s="161"/>
      <c r="I84" s="162"/>
      <c r="J84" s="163"/>
      <c r="K84" s="163"/>
      <c r="L84" s="164"/>
      <c r="M84" s="164"/>
      <c r="N84" s="164"/>
      <c r="O84" s="166"/>
      <c r="P84" s="167"/>
      <c r="Q84" s="217"/>
      <c r="R84" s="169"/>
      <c r="S84" s="225"/>
      <c r="T84" s="228"/>
      <c r="U84" s="229"/>
    </row>
    <row r="85" spans="1:21" ht="15" hidden="1" customHeight="1" x14ac:dyDescent="0.25">
      <c r="A85" s="180" t="s">
        <v>96</v>
      </c>
      <c r="B85" s="181" t="s">
        <v>97</v>
      </c>
      <c r="C85" s="156" t="s">
        <v>14</v>
      </c>
      <c r="D85" s="157">
        <v>1.622685185185185E-2</v>
      </c>
      <c r="E85" s="158">
        <v>1.622685185185185E-2</v>
      </c>
      <c r="F85" s="159">
        <f t="shared" ref="F85:F92" si="52">IF(E85&lt;&gt;"",(E85+D85)/2,D85)</f>
        <v>1.622685185185185E-2</v>
      </c>
      <c r="G85" s="160">
        <f t="shared" ref="G85:G92" si="53">$B$2-F85</f>
        <v>6.8055555555555543E-3</v>
      </c>
      <c r="H85" s="161"/>
      <c r="I85" s="162" t="str">
        <f t="shared" ref="I85:I91" si="54">IF(H85&lt;&gt;"",H85-G85,"")</f>
        <v/>
      </c>
      <c r="J85" s="163" t="str">
        <f>IF(H85&lt;&gt;"",I85-F85,"")</f>
        <v/>
      </c>
      <c r="K85" s="163" t="str">
        <f>IF(H85&lt;&gt;"",I85-D85,"")</f>
        <v/>
      </c>
      <c r="L85" s="165"/>
      <c r="M85" s="164"/>
      <c r="N85" s="165"/>
      <c r="O85" s="166"/>
      <c r="P85" s="167">
        <f t="shared" ref="P85:P92" si="55">IF(H85&lt;&gt;"",MIN(D85,I85),D85)</f>
        <v>1.622685185185185E-2</v>
      </c>
      <c r="Q85" s="217"/>
      <c r="R85" s="169">
        <v>39447</v>
      </c>
      <c r="S85" s="225"/>
      <c r="T85" s="228" t="str">
        <f t="shared" ref="T85:T92" si="56">IF(OR(NOT(S85=""),NOT(I85="")),5,"")</f>
        <v/>
      </c>
      <c r="U85" s="229" t="str">
        <f t="shared" ref="U85:U92" si="57">IF(T85=5,A85&amp;" "&amp;B85,"")</f>
        <v/>
      </c>
    </row>
    <row r="86" spans="1:21" ht="15" hidden="1" customHeight="1" x14ac:dyDescent="0.25">
      <c r="A86" s="180" t="s">
        <v>199</v>
      </c>
      <c r="B86" s="181" t="s">
        <v>43</v>
      </c>
      <c r="C86" s="156" t="s">
        <v>30</v>
      </c>
      <c r="D86" s="157">
        <v>1.6096643518518517E-2</v>
      </c>
      <c r="E86" s="158">
        <v>1.6096643518518517E-2</v>
      </c>
      <c r="F86" s="159">
        <f t="shared" si="52"/>
        <v>1.6096643518518517E-2</v>
      </c>
      <c r="G86" s="160">
        <f t="shared" si="53"/>
        <v>6.9357638888888871E-3</v>
      </c>
      <c r="H86" s="161"/>
      <c r="I86" s="162" t="str">
        <f t="shared" si="54"/>
        <v/>
      </c>
      <c r="J86" s="163" t="str">
        <f>IF(H86&lt;&gt;"",I86-F86,"")</f>
        <v/>
      </c>
      <c r="K86" s="163" t="str">
        <f>IF(H86&lt;&gt;"",I86-D86,"")</f>
        <v/>
      </c>
      <c r="L86" s="164"/>
      <c r="M86" s="164"/>
      <c r="N86" s="165"/>
      <c r="O86" s="166"/>
      <c r="P86" s="167">
        <f t="shared" si="55"/>
        <v>1.6096643518518517E-2</v>
      </c>
      <c r="Q86" s="217"/>
      <c r="R86" s="169">
        <v>39872</v>
      </c>
      <c r="S86" s="225"/>
      <c r="T86" s="228" t="str">
        <f t="shared" si="56"/>
        <v/>
      </c>
      <c r="U86" s="229" t="str">
        <f t="shared" si="57"/>
        <v/>
      </c>
    </row>
    <row r="87" spans="1:21" ht="15" hidden="1" customHeight="1" x14ac:dyDescent="0.25">
      <c r="A87" s="180" t="s">
        <v>128</v>
      </c>
      <c r="B87" s="181" t="s">
        <v>129</v>
      </c>
      <c r="C87" s="156" t="s">
        <v>30</v>
      </c>
      <c r="D87" s="157">
        <v>1.6064814814814816E-2</v>
      </c>
      <c r="E87" s="158">
        <v>1.6064814814814816E-2</v>
      </c>
      <c r="F87" s="159">
        <f t="shared" si="52"/>
        <v>1.6064814814814816E-2</v>
      </c>
      <c r="G87" s="160">
        <f t="shared" si="53"/>
        <v>6.9675925925925877E-3</v>
      </c>
      <c r="H87" s="161"/>
      <c r="I87" s="162" t="str">
        <f t="shared" si="54"/>
        <v/>
      </c>
      <c r="J87" s="163" t="str">
        <f>IF(H87&lt;&gt;"",I87-F87,"")</f>
        <v/>
      </c>
      <c r="K87" s="163" t="str">
        <f>IF(H87&lt;&gt;"",I87-D87,"")</f>
        <v/>
      </c>
      <c r="L87" s="164"/>
      <c r="M87" s="164"/>
      <c r="N87" s="164"/>
      <c r="O87" s="166"/>
      <c r="P87" s="167">
        <f t="shared" si="55"/>
        <v>1.6064814814814816E-2</v>
      </c>
      <c r="Q87" s="217"/>
      <c r="R87" s="169">
        <v>38837</v>
      </c>
      <c r="S87" s="225"/>
      <c r="T87" s="228" t="str">
        <f t="shared" si="56"/>
        <v/>
      </c>
      <c r="U87" s="229" t="str">
        <f t="shared" si="57"/>
        <v/>
      </c>
    </row>
    <row r="88" spans="1:21" ht="15" hidden="1" customHeight="1" x14ac:dyDescent="0.25">
      <c r="A88" s="180" t="s">
        <v>130</v>
      </c>
      <c r="B88" s="181" t="s">
        <v>131</v>
      </c>
      <c r="C88" s="156" t="s">
        <v>30</v>
      </c>
      <c r="D88" s="157">
        <v>1.6064814814814813E-2</v>
      </c>
      <c r="E88" s="158">
        <v>1.6064814814814813E-2</v>
      </c>
      <c r="F88" s="159">
        <f t="shared" si="52"/>
        <v>1.6064814814814813E-2</v>
      </c>
      <c r="G88" s="160">
        <f t="shared" si="53"/>
        <v>6.9675925925925912E-3</v>
      </c>
      <c r="H88" s="161"/>
      <c r="I88" s="162" t="str">
        <f t="shared" si="54"/>
        <v/>
      </c>
      <c r="J88" s="163" t="str">
        <f>IF(H88&lt;&gt;"",I88-F88,"")</f>
        <v/>
      </c>
      <c r="K88" s="163" t="str">
        <f>IF(H88&lt;&gt;"",I88-D88,"")</f>
        <v/>
      </c>
      <c r="L88" s="164"/>
      <c r="M88" s="164"/>
      <c r="N88" s="164"/>
      <c r="O88" s="166"/>
      <c r="P88" s="167">
        <f t="shared" si="55"/>
        <v>1.6064814814814813E-2</v>
      </c>
      <c r="Q88" s="217"/>
      <c r="R88" s="169">
        <v>38960</v>
      </c>
      <c r="S88" s="225"/>
      <c r="T88" s="228" t="str">
        <f t="shared" si="56"/>
        <v/>
      </c>
      <c r="U88" s="229" t="str">
        <f t="shared" si="57"/>
        <v/>
      </c>
    </row>
    <row r="89" spans="1:21" ht="15" hidden="1" customHeight="1" x14ac:dyDescent="0.25">
      <c r="A89" s="180" t="s">
        <v>155</v>
      </c>
      <c r="B89" s="181" t="s">
        <v>216</v>
      </c>
      <c r="C89" s="156" t="s">
        <v>30</v>
      </c>
      <c r="D89" s="157">
        <v>1.5810185185185184E-2</v>
      </c>
      <c r="E89" s="158">
        <v>1.6168981481481479E-2</v>
      </c>
      <c r="F89" s="159">
        <f t="shared" si="52"/>
        <v>1.5989583333333331E-2</v>
      </c>
      <c r="G89" s="160">
        <f t="shared" si="53"/>
        <v>7.0428240740740729E-3</v>
      </c>
      <c r="H89" s="161"/>
      <c r="I89" s="162" t="str">
        <f t="shared" si="54"/>
        <v/>
      </c>
      <c r="J89" s="163" t="str">
        <f>IF(H89&lt;&gt;"",I89-F89,"")</f>
        <v/>
      </c>
      <c r="K89" s="163" t="str">
        <f>IF(H89&lt;&gt;"",I89-D89,"")</f>
        <v/>
      </c>
      <c r="L89" s="164"/>
      <c r="M89" s="164"/>
      <c r="N89" s="164"/>
      <c r="O89" s="166"/>
      <c r="P89" s="167">
        <f t="shared" si="55"/>
        <v>1.5810185185185184E-2</v>
      </c>
      <c r="Q89" s="217"/>
      <c r="R89" s="169">
        <v>39691</v>
      </c>
      <c r="S89" s="225"/>
      <c r="T89" s="228" t="str">
        <f t="shared" si="56"/>
        <v/>
      </c>
      <c r="U89" s="229" t="str">
        <f t="shared" si="57"/>
        <v/>
      </c>
    </row>
    <row r="90" spans="1:21" ht="15" hidden="1" customHeight="1" x14ac:dyDescent="0.25">
      <c r="A90" s="180" t="s">
        <v>343</v>
      </c>
      <c r="B90" s="181" t="s">
        <v>315</v>
      </c>
      <c r="C90" s="156" t="s">
        <v>14</v>
      </c>
      <c r="D90" s="157">
        <v>1.5949074074074077E-2</v>
      </c>
      <c r="E90" s="158">
        <v>1.5949074074074077E-2</v>
      </c>
      <c r="F90" s="159">
        <f t="shared" si="52"/>
        <v>1.5949074074074077E-2</v>
      </c>
      <c r="G90" s="160">
        <f t="shared" si="53"/>
        <v>7.0833333333333269E-3</v>
      </c>
      <c r="H90" s="161"/>
      <c r="I90" s="162" t="str">
        <f t="shared" si="54"/>
        <v/>
      </c>
      <c r="J90" s="163"/>
      <c r="K90" s="163"/>
      <c r="L90" s="164"/>
      <c r="M90" s="164"/>
      <c r="N90" s="164"/>
      <c r="O90" s="166"/>
      <c r="P90" s="167">
        <f t="shared" si="55"/>
        <v>1.5949074074074077E-2</v>
      </c>
      <c r="Q90" s="217"/>
      <c r="R90" s="169">
        <v>39752</v>
      </c>
      <c r="S90" s="225"/>
      <c r="T90" s="228" t="str">
        <f t="shared" si="56"/>
        <v/>
      </c>
      <c r="U90" s="229" t="str">
        <f t="shared" si="57"/>
        <v/>
      </c>
    </row>
    <row r="91" spans="1:21" ht="15" hidden="1" customHeight="1" x14ac:dyDescent="0.25">
      <c r="A91" s="180" t="s">
        <v>125</v>
      </c>
      <c r="B91" s="181" t="s">
        <v>126</v>
      </c>
      <c r="C91" s="156" t="s">
        <v>30</v>
      </c>
      <c r="D91" s="157">
        <v>1.5949074074074074E-2</v>
      </c>
      <c r="E91" s="158">
        <v>1.5949074074074074E-2</v>
      </c>
      <c r="F91" s="159">
        <f t="shared" si="52"/>
        <v>1.5949074074074074E-2</v>
      </c>
      <c r="G91" s="160">
        <f t="shared" si="53"/>
        <v>7.0833333333333304E-3</v>
      </c>
      <c r="H91" s="161"/>
      <c r="I91" s="162" t="str">
        <f t="shared" si="54"/>
        <v/>
      </c>
      <c r="J91" s="163" t="str">
        <f>IF(H91&lt;&gt;"",I91-F91,"")</f>
        <v/>
      </c>
      <c r="K91" s="163" t="str">
        <f>IF(H91&lt;&gt;"",I91-D91,"")</f>
        <v/>
      </c>
      <c r="L91" s="164"/>
      <c r="M91" s="164"/>
      <c r="N91" s="164"/>
      <c r="O91" s="166"/>
      <c r="P91" s="167">
        <f t="shared" si="55"/>
        <v>1.5949074074074074E-2</v>
      </c>
      <c r="Q91" s="217"/>
      <c r="R91" s="169">
        <v>39202</v>
      </c>
      <c r="S91" s="225"/>
      <c r="T91" s="228" t="str">
        <f t="shared" si="56"/>
        <v/>
      </c>
      <c r="U91" s="229" t="str">
        <f t="shared" si="57"/>
        <v/>
      </c>
    </row>
    <row r="92" spans="1:21" ht="15" hidden="1" customHeight="1" x14ac:dyDescent="0.25">
      <c r="A92" s="180" t="s">
        <v>149</v>
      </c>
      <c r="B92" s="181" t="s">
        <v>150</v>
      </c>
      <c r="C92" s="156" t="s">
        <v>14</v>
      </c>
      <c r="D92" s="157">
        <v>1.5370370370370368E-2</v>
      </c>
      <c r="E92" s="158">
        <v>1.6513310185185183E-2</v>
      </c>
      <c r="F92" s="159">
        <f t="shared" si="52"/>
        <v>1.5941840277777775E-2</v>
      </c>
      <c r="G92" s="160">
        <f t="shared" si="53"/>
        <v>7.090567129629629E-3</v>
      </c>
      <c r="H92" s="161"/>
      <c r="I92" s="162"/>
      <c r="J92" s="163"/>
      <c r="K92" s="163"/>
      <c r="L92" s="164"/>
      <c r="M92" s="164"/>
      <c r="N92" s="164"/>
      <c r="O92" s="174"/>
      <c r="P92" s="167">
        <f t="shared" si="55"/>
        <v>1.5370370370370368E-2</v>
      </c>
      <c r="Q92" s="217"/>
      <c r="R92" s="169">
        <v>39721</v>
      </c>
      <c r="S92" s="225"/>
      <c r="T92" s="228" t="str">
        <f t="shared" si="56"/>
        <v/>
      </c>
      <c r="U92" s="229" t="str">
        <f t="shared" si="57"/>
        <v/>
      </c>
    </row>
    <row r="93" spans="1:21" ht="15" hidden="1" customHeight="1" x14ac:dyDescent="0.25">
      <c r="A93" s="180"/>
      <c r="B93" s="181"/>
      <c r="C93" s="156"/>
      <c r="D93" s="157"/>
      <c r="E93" s="158"/>
      <c r="F93" s="159"/>
      <c r="G93" s="160"/>
      <c r="H93" s="161"/>
      <c r="I93" s="162"/>
      <c r="J93" s="163"/>
      <c r="K93" s="163"/>
      <c r="L93" s="164"/>
      <c r="M93" s="164"/>
      <c r="N93" s="164"/>
      <c r="O93" s="174"/>
      <c r="P93" s="167"/>
      <c r="Q93" s="217"/>
      <c r="R93" s="169"/>
      <c r="S93" s="225"/>
      <c r="T93" s="228"/>
      <c r="U93" s="229"/>
    </row>
    <row r="94" spans="1:21" ht="15" hidden="1" customHeight="1" x14ac:dyDescent="0.25">
      <c r="A94" s="180" t="s">
        <v>130</v>
      </c>
      <c r="B94" s="181" t="s">
        <v>133</v>
      </c>
      <c r="C94" s="156" t="s">
        <v>30</v>
      </c>
      <c r="D94" s="157">
        <v>1.5898437499999991E-2</v>
      </c>
      <c r="E94" s="158">
        <v>1.5855758101851841E-2</v>
      </c>
      <c r="F94" s="159">
        <f t="shared" ref="F94:F107" si="58">IF(E94&lt;&gt;"",(E94+D94)/2,D94)</f>
        <v>1.5877097800925916E-2</v>
      </c>
      <c r="G94" s="160">
        <f t="shared" ref="G94:G107" si="59">$B$2-F94</f>
        <v>7.1553096064814886E-3</v>
      </c>
      <c r="H94" s="161"/>
      <c r="I94" s="162" t="str">
        <f t="shared" ref="I94:I99" si="60">IF(H94&lt;&gt;"",H94-G94,"")</f>
        <v/>
      </c>
      <c r="J94" s="163" t="str">
        <f t="shared" ref="J94:J99" si="61">IF(H94&lt;&gt;"",I94-F94,"")</f>
        <v/>
      </c>
      <c r="K94" s="163" t="str">
        <f t="shared" ref="K94:K99" si="62">IF(H94&lt;&gt;"",I94-D94,"")</f>
        <v/>
      </c>
      <c r="L94" s="165"/>
      <c r="M94" s="164"/>
      <c r="N94" s="164"/>
      <c r="O94" s="166"/>
      <c r="P94" s="167">
        <f t="shared" ref="P94:P107" si="63">IF(H94&lt;&gt;"",MIN(D94,I94),D94)</f>
        <v>1.5898437499999991E-2</v>
      </c>
      <c r="Q94" s="217"/>
      <c r="R94" s="169">
        <v>39844</v>
      </c>
      <c r="S94" s="225"/>
      <c r="T94" s="228" t="str">
        <f t="shared" ref="T94:T107" si="64">IF(OR(NOT(S94=""),NOT(I94="")),5,"")</f>
        <v/>
      </c>
      <c r="U94" s="229" t="str">
        <f t="shared" ref="U94:U107" si="65">IF(T94=5,A94&amp;" "&amp;B94,"")</f>
        <v/>
      </c>
    </row>
    <row r="95" spans="1:21" ht="15" hidden="1" customHeight="1" x14ac:dyDescent="0.25">
      <c r="A95" s="180" t="s">
        <v>121</v>
      </c>
      <c r="B95" s="181" t="s">
        <v>122</v>
      </c>
      <c r="C95" s="156" t="s">
        <v>14</v>
      </c>
      <c r="D95" s="157">
        <v>1.5821759259259261E-2</v>
      </c>
      <c r="E95" s="157">
        <v>1.5833333333333335E-2</v>
      </c>
      <c r="F95" s="159">
        <f t="shared" si="58"/>
        <v>1.5827546296296298E-2</v>
      </c>
      <c r="G95" s="160">
        <f t="shared" si="59"/>
        <v>7.2048611111111063E-3</v>
      </c>
      <c r="H95" s="161"/>
      <c r="I95" s="162" t="str">
        <f t="shared" si="60"/>
        <v/>
      </c>
      <c r="J95" s="163" t="str">
        <f t="shared" si="61"/>
        <v/>
      </c>
      <c r="K95" s="163" t="str">
        <f t="shared" si="62"/>
        <v/>
      </c>
      <c r="L95" s="164"/>
      <c r="M95" s="164"/>
      <c r="N95" s="164"/>
      <c r="O95" s="166"/>
      <c r="P95" s="167">
        <f t="shared" si="63"/>
        <v>1.5821759259259261E-2</v>
      </c>
      <c r="Q95" s="217"/>
      <c r="R95" s="169">
        <v>39263</v>
      </c>
      <c r="S95" s="225"/>
      <c r="T95" s="228" t="str">
        <f t="shared" si="64"/>
        <v/>
      </c>
      <c r="U95" s="229" t="str">
        <f t="shared" si="65"/>
        <v/>
      </c>
    </row>
    <row r="96" spans="1:21" ht="15" hidden="1" customHeight="1" x14ac:dyDescent="0.25">
      <c r="A96" s="180" t="s">
        <v>134</v>
      </c>
      <c r="B96" s="181" t="s">
        <v>135</v>
      </c>
      <c r="C96" s="156" t="s">
        <v>30</v>
      </c>
      <c r="D96" s="157">
        <v>1.5706018518518518E-2</v>
      </c>
      <c r="E96" s="158">
        <v>1.5706018518518518E-2</v>
      </c>
      <c r="F96" s="159">
        <f t="shared" si="58"/>
        <v>1.5706018518518518E-2</v>
      </c>
      <c r="G96" s="160">
        <f t="shared" si="59"/>
        <v>7.3263888888888858E-3</v>
      </c>
      <c r="H96" s="161"/>
      <c r="I96" s="162" t="str">
        <f t="shared" si="60"/>
        <v/>
      </c>
      <c r="J96" s="163" t="str">
        <f t="shared" si="61"/>
        <v/>
      </c>
      <c r="K96" s="163" t="str">
        <f t="shared" si="62"/>
        <v/>
      </c>
      <c r="L96" s="164"/>
      <c r="M96" s="164"/>
      <c r="N96" s="164"/>
      <c r="O96" s="166"/>
      <c r="P96" s="167">
        <f t="shared" si="63"/>
        <v>1.5706018518518518E-2</v>
      </c>
      <c r="Q96" s="217"/>
      <c r="R96" s="246">
        <v>39294</v>
      </c>
      <c r="S96" s="225"/>
      <c r="T96" s="228" t="str">
        <f t="shared" si="64"/>
        <v/>
      </c>
      <c r="U96" s="229" t="str">
        <f t="shared" si="65"/>
        <v/>
      </c>
    </row>
    <row r="97" spans="1:21" ht="15" hidden="1" customHeight="1" x14ac:dyDescent="0.25">
      <c r="A97" s="180" t="s">
        <v>173</v>
      </c>
      <c r="B97" s="181" t="s">
        <v>174</v>
      </c>
      <c r="C97" s="156" t="s">
        <v>14</v>
      </c>
      <c r="D97" s="157">
        <v>1.4895833333333332E-2</v>
      </c>
      <c r="E97" s="158">
        <v>1.6481481481481479E-2</v>
      </c>
      <c r="F97" s="159">
        <f t="shared" si="58"/>
        <v>1.5688657407407405E-2</v>
      </c>
      <c r="G97" s="160">
        <f t="shared" si="59"/>
        <v>7.3437499999999996E-3</v>
      </c>
      <c r="H97" s="161"/>
      <c r="I97" s="162" t="str">
        <f t="shared" si="60"/>
        <v/>
      </c>
      <c r="J97" s="163" t="str">
        <f t="shared" si="61"/>
        <v/>
      </c>
      <c r="K97" s="163" t="str">
        <f t="shared" si="62"/>
        <v/>
      </c>
      <c r="L97" s="164"/>
      <c r="M97" s="164"/>
      <c r="N97" s="164"/>
      <c r="O97" s="166"/>
      <c r="P97" s="167">
        <f t="shared" si="63"/>
        <v>1.4895833333333332E-2</v>
      </c>
      <c r="Q97" s="217"/>
      <c r="R97" s="169">
        <v>39233</v>
      </c>
      <c r="S97" s="225"/>
      <c r="T97" s="228" t="str">
        <f t="shared" si="64"/>
        <v/>
      </c>
      <c r="U97" s="229" t="str">
        <f t="shared" si="65"/>
        <v/>
      </c>
    </row>
    <row r="98" spans="1:21" ht="15" hidden="1" x14ac:dyDescent="0.25">
      <c r="A98" s="180" t="s">
        <v>147</v>
      </c>
      <c r="B98" s="181" t="s">
        <v>148</v>
      </c>
      <c r="C98" s="156" t="s">
        <v>30</v>
      </c>
      <c r="D98" s="157">
        <v>1.5405092592592592E-2</v>
      </c>
      <c r="E98" s="158">
        <v>1.5613425925925926E-2</v>
      </c>
      <c r="F98" s="159">
        <f t="shared" si="58"/>
        <v>1.5509259259259259E-2</v>
      </c>
      <c r="G98" s="160">
        <f t="shared" si="59"/>
        <v>7.5231481481481451E-3</v>
      </c>
      <c r="H98" s="161"/>
      <c r="I98" s="162" t="str">
        <f t="shared" si="60"/>
        <v/>
      </c>
      <c r="J98" s="163" t="str">
        <f t="shared" si="61"/>
        <v/>
      </c>
      <c r="K98" s="163" t="str">
        <f t="shared" si="62"/>
        <v/>
      </c>
      <c r="L98" s="164"/>
      <c r="M98" s="164"/>
      <c r="N98" s="164"/>
      <c r="O98" s="166"/>
      <c r="P98" s="167">
        <f t="shared" si="63"/>
        <v>1.5405092592592592E-2</v>
      </c>
      <c r="Q98" s="217"/>
      <c r="R98" s="169">
        <v>39202</v>
      </c>
      <c r="S98" s="225"/>
      <c r="T98" s="228" t="str">
        <f t="shared" si="64"/>
        <v/>
      </c>
      <c r="U98" s="229" t="str">
        <f t="shared" si="65"/>
        <v/>
      </c>
    </row>
    <row r="99" spans="1:21" ht="15" hidden="1" customHeight="1" x14ac:dyDescent="0.25">
      <c r="A99" s="180" t="s">
        <v>143</v>
      </c>
      <c r="B99" s="181" t="s">
        <v>144</v>
      </c>
      <c r="C99" s="156" t="s">
        <v>14</v>
      </c>
      <c r="D99" s="172">
        <v>1.5497685185185186E-2</v>
      </c>
      <c r="E99" s="213">
        <v>1.5497685185185186E-2</v>
      </c>
      <c r="F99" s="159">
        <f t="shared" si="58"/>
        <v>1.5497685185185186E-2</v>
      </c>
      <c r="G99" s="160">
        <f t="shared" si="59"/>
        <v>7.5347222222222187E-3</v>
      </c>
      <c r="H99" s="161"/>
      <c r="I99" s="162" t="str">
        <f t="shared" si="60"/>
        <v/>
      </c>
      <c r="J99" s="163" t="str">
        <f t="shared" si="61"/>
        <v/>
      </c>
      <c r="K99" s="163" t="str">
        <f t="shared" si="62"/>
        <v/>
      </c>
      <c r="L99" s="164"/>
      <c r="M99" s="164"/>
      <c r="N99" s="164"/>
      <c r="O99" s="166"/>
      <c r="P99" s="167">
        <f t="shared" si="63"/>
        <v>1.5497685185185186E-2</v>
      </c>
      <c r="Q99" s="217"/>
      <c r="R99" s="169">
        <v>38776</v>
      </c>
      <c r="S99" s="225"/>
      <c r="T99" s="228" t="str">
        <f t="shared" si="64"/>
        <v/>
      </c>
      <c r="U99" s="229" t="str">
        <f t="shared" si="65"/>
        <v/>
      </c>
    </row>
    <row r="100" spans="1:21" ht="15" hidden="1" customHeight="1" x14ac:dyDescent="0.25">
      <c r="A100" s="178" t="s">
        <v>328</v>
      </c>
      <c r="B100" s="179" t="s">
        <v>226</v>
      </c>
      <c r="C100" s="171" t="s">
        <v>30</v>
      </c>
      <c r="D100" s="157">
        <v>1.5393518518518518E-2</v>
      </c>
      <c r="E100" s="158">
        <v>1.5393518518518518E-2</v>
      </c>
      <c r="F100" s="159">
        <f t="shared" si="58"/>
        <v>1.5393518518518518E-2</v>
      </c>
      <c r="G100" s="160">
        <f t="shared" si="59"/>
        <v>7.638888888888886E-3</v>
      </c>
      <c r="H100" s="161"/>
      <c r="I100" s="162"/>
      <c r="J100" s="163"/>
      <c r="K100" s="163"/>
      <c r="L100" s="164"/>
      <c r="M100" s="164"/>
      <c r="N100" s="164"/>
      <c r="O100" s="174"/>
      <c r="P100" s="167">
        <f t="shared" si="63"/>
        <v>1.5393518518518518E-2</v>
      </c>
      <c r="Q100" s="217"/>
      <c r="R100" s="169">
        <v>39721</v>
      </c>
      <c r="S100" s="225"/>
      <c r="T100" s="228" t="str">
        <f t="shared" si="64"/>
        <v/>
      </c>
      <c r="U100" s="229" t="str">
        <f t="shared" si="65"/>
        <v/>
      </c>
    </row>
    <row r="101" spans="1:21" ht="15" hidden="1" customHeight="1" x14ac:dyDescent="0.25">
      <c r="A101" s="178" t="s">
        <v>115</v>
      </c>
      <c r="B101" s="179" t="s">
        <v>303</v>
      </c>
      <c r="C101" s="171" t="s">
        <v>30</v>
      </c>
      <c r="D101" s="157">
        <v>1.5358796296296297E-2</v>
      </c>
      <c r="E101" s="158">
        <v>1.5358796296296297E-2</v>
      </c>
      <c r="F101" s="159">
        <f t="shared" si="58"/>
        <v>1.5358796296296297E-2</v>
      </c>
      <c r="G101" s="160">
        <f t="shared" si="59"/>
        <v>7.6736111111111067E-3</v>
      </c>
      <c r="H101" s="161"/>
      <c r="I101" s="162" t="str">
        <f t="shared" ref="I101:I107" si="66">IF(H101&lt;&gt;"",H101-G101,"")</f>
        <v/>
      </c>
      <c r="J101" s="163" t="str">
        <f>IF(H101&lt;&gt;"",I101-F101,"")</f>
        <v/>
      </c>
      <c r="K101" s="163" t="str">
        <f>IF(H101&lt;&gt;"",I101-D101,"")</f>
        <v/>
      </c>
      <c r="L101" s="164"/>
      <c r="M101" s="164"/>
      <c r="N101" s="164"/>
      <c r="O101" s="166"/>
      <c r="P101" s="167">
        <f t="shared" si="63"/>
        <v>1.5358796296296297E-2</v>
      </c>
      <c r="Q101" s="217"/>
      <c r="R101" s="169">
        <v>39752</v>
      </c>
      <c r="S101" s="225"/>
      <c r="T101" s="228" t="str">
        <f t="shared" si="64"/>
        <v/>
      </c>
      <c r="U101" s="229" t="str">
        <f t="shared" si="65"/>
        <v/>
      </c>
    </row>
    <row r="102" spans="1:21" ht="15" hidden="1" customHeight="1" x14ac:dyDescent="0.25">
      <c r="A102" s="178" t="s">
        <v>90</v>
      </c>
      <c r="B102" s="179" t="s">
        <v>362</v>
      </c>
      <c r="C102" s="171" t="s">
        <v>30</v>
      </c>
      <c r="D102" s="157">
        <v>1.5335648148148147E-2</v>
      </c>
      <c r="E102" s="158">
        <v>1.5335648148148147E-2</v>
      </c>
      <c r="F102" s="159">
        <f t="shared" si="58"/>
        <v>1.5335648148148147E-2</v>
      </c>
      <c r="G102" s="160">
        <f t="shared" si="59"/>
        <v>7.6967592592592574E-3</v>
      </c>
      <c r="H102" s="161"/>
      <c r="I102" s="162" t="str">
        <f t="shared" si="66"/>
        <v/>
      </c>
      <c r="J102" s="163"/>
      <c r="K102" s="163"/>
      <c r="L102" s="164"/>
      <c r="M102" s="164"/>
      <c r="N102" s="164"/>
      <c r="O102" s="166"/>
      <c r="P102" s="167">
        <f t="shared" si="63"/>
        <v>1.5335648148148147E-2</v>
      </c>
      <c r="Q102" s="217"/>
      <c r="R102" s="169"/>
      <c r="S102" s="225"/>
      <c r="T102" s="228" t="str">
        <f t="shared" si="64"/>
        <v/>
      </c>
      <c r="U102" s="229" t="str">
        <f t="shared" si="65"/>
        <v/>
      </c>
    </row>
    <row r="103" spans="1:21" ht="15" hidden="1" customHeight="1" x14ac:dyDescent="0.25">
      <c r="A103" s="180" t="s">
        <v>94</v>
      </c>
      <c r="B103" s="181" t="s">
        <v>165</v>
      </c>
      <c r="C103" s="156" t="s">
        <v>30</v>
      </c>
      <c r="D103" s="157">
        <v>1.4699074074074074E-2</v>
      </c>
      <c r="E103" s="157">
        <v>1.5833333333333338E-2</v>
      </c>
      <c r="F103" s="159">
        <f t="shared" si="58"/>
        <v>1.5266203703703705E-2</v>
      </c>
      <c r="G103" s="160">
        <f t="shared" si="59"/>
        <v>7.7662037037036988E-3</v>
      </c>
      <c r="H103" s="161"/>
      <c r="I103" s="162" t="str">
        <f t="shared" si="66"/>
        <v/>
      </c>
      <c r="J103" s="163" t="str">
        <f>IF(H103&lt;&gt;"",I103-F103,"")</f>
        <v/>
      </c>
      <c r="K103" s="163" t="str">
        <f>IF(H103&lt;&gt;"",I103-D103,"")</f>
        <v/>
      </c>
      <c r="L103" s="164"/>
      <c r="M103" s="164"/>
      <c r="N103" s="164"/>
      <c r="O103" s="166"/>
      <c r="P103" s="167">
        <f t="shared" si="63"/>
        <v>1.4699074074074074E-2</v>
      </c>
      <c r="Q103" s="217"/>
      <c r="R103" s="169">
        <v>39872</v>
      </c>
      <c r="S103" s="225"/>
      <c r="T103" s="228" t="str">
        <f t="shared" si="64"/>
        <v/>
      </c>
      <c r="U103" s="229" t="str">
        <f t="shared" si="65"/>
        <v/>
      </c>
    </row>
    <row r="104" spans="1:21" ht="15" hidden="1" customHeight="1" x14ac:dyDescent="0.25">
      <c r="A104" s="180" t="s">
        <v>53</v>
      </c>
      <c r="B104" s="181" t="s">
        <v>102</v>
      </c>
      <c r="C104" s="156" t="s">
        <v>14</v>
      </c>
      <c r="D104" s="157">
        <v>1.5254629629629628E-2</v>
      </c>
      <c r="E104" s="157">
        <v>1.5254629629629628E-2</v>
      </c>
      <c r="F104" s="159">
        <f t="shared" si="58"/>
        <v>1.5254629629629628E-2</v>
      </c>
      <c r="G104" s="160">
        <f t="shared" si="59"/>
        <v>7.7777777777777758E-3</v>
      </c>
      <c r="H104" s="161"/>
      <c r="I104" s="162" t="str">
        <f t="shared" si="66"/>
        <v/>
      </c>
      <c r="J104" s="163" t="str">
        <f>IF(H104&lt;&gt;"",I104-F104,"")</f>
        <v/>
      </c>
      <c r="K104" s="163" t="str">
        <f>IF(H104&lt;&gt;"",I104-D104,"")</f>
        <v/>
      </c>
      <c r="L104" s="164"/>
      <c r="M104" s="164"/>
      <c r="N104" s="164"/>
      <c r="O104" s="174"/>
      <c r="P104" s="167">
        <f t="shared" si="63"/>
        <v>1.5254629629629628E-2</v>
      </c>
      <c r="Q104" s="217"/>
      <c r="R104" s="169">
        <v>39507</v>
      </c>
      <c r="S104" s="225"/>
      <c r="T104" s="228" t="str">
        <f t="shared" si="64"/>
        <v/>
      </c>
      <c r="U104" s="229" t="str">
        <f t="shared" si="65"/>
        <v/>
      </c>
    </row>
    <row r="105" spans="1:21" ht="15" hidden="1" x14ac:dyDescent="0.25">
      <c r="A105" s="180" t="s">
        <v>155</v>
      </c>
      <c r="B105" s="181" t="s">
        <v>156</v>
      </c>
      <c r="C105" s="156" t="s">
        <v>30</v>
      </c>
      <c r="D105" s="172">
        <v>1.5196759259259264E-2</v>
      </c>
      <c r="E105" s="213">
        <v>1.5196759259259264E-2</v>
      </c>
      <c r="F105" s="159">
        <f t="shared" si="58"/>
        <v>1.5196759259259264E-2</v>
      </c>
      <c r="G105" s="160">
        <f t="shared" si="59"/>
        <v>7.8356481481481402E-3</v>
      </c>
      <c r="H105" s="161"/>
      <c r="I105" s="162" t="str">
        <f t="shared" si="66"/>
        <v/>
      </c>
      <c r="J105" s="163" t="str">
        <f>IF(H105&lt;&gt;"",I105-F105,"")</f>
        <v/>
      </c>
      <c r="K105" s="163" t="str">
        <f>IF(H105&lt;&gt;"",I105-D105,"")</f>
        <v/>
      </c>
      <c r="L105" s="164"/>
      <c r="M105" s="164"/>
      <c r="N105" s="164"/>
      <c r="O105" s="166"/>
      <c r="P105" s="167">
        <f t="shared" si="63"/>
        <v>1.5196759259259264E-2</v>
      </c>
      <c r="Q105" s="217"/>
      <c r="R105" s="154">
        <v>39113</v>
      </c>
      <c r="S105" s="225"/>
      <c r="T105" s="228" t="str">
        <f t="shared" si="64"/>
        <v/>
      </c>
      <c r="U105" s="229" t="str">
        <f t="shared" si="65"/>
        <v/>
      </c>
    </row>
    <row r="106" spans="1:21" ht="15" hidden="1" customHeight="1" x14ac:dyDescent="0.25">
      <c r="A106" s="180" t="s">
        <v>157</v>
      </c>
      <c r="B106" s="181" t="s">
        <v>158</v>
      </c>
      <c r="C106" s="156" t="s">
        <v>30</v>
      </c>
      <c r="D106" s="157">
        <v>1.5150462962962963E-2</v>
      </c>
      <c r="E106" s="157">
        <v>1.5150462962962963E-2</v>
      </c>
      <c r="F106" s="159">
        <f t="shared" si="58"/>
        <v>1.5150462962962963E-2</v>
      </c>
      <c r="G106" s="160">
        <f t="shared" si="59"/>
        <v>7.8819444444444414E-3</v>
      </c>
      <c r="H106" s="161"/>
      <c r="I106" s="162" t="str">
        <f t="shared" si="66"/>
        <v/>
      </c>
      <c r="J106" s="163" t="str">
        <f>IF(H106&lt;&gt;"",I106-F106,"")</f>
        <v/>
      </c>
      <c r="K106" s="163" t="str">
        <f>IF(H106&lt;&gt;"",I106-D106,"")</f>
        <v/>
      </c>
      <c r="L106" s="164"/>
      <c r="M106" s="164"/>
      <c r="N106" s="164"/>
      <c r="O106" s="166"/>
      <c r="P106" s="167">
        <f t="shared" si="63"/>
        <v>1.5150462962962963E-2</v>
      </c>
      <c r="Q106" s="217"/>
      <c r="R106" s="169">
        <v>38990</v>
      </c>
      <c r="S106" s="225"/>
      <c r="T106" s="228" t="str">
        <f t="shared" si="64"/>
        <v/>
      </c>
      <c r="U106" s="229" t="str">
        <f t="shared" si="65"/>
        <v/>
      </c>
    </row>
    <row r="107" spans="1:21" ht="15" hidden="1" customHeight="1" x14ac:dyDescent="0.25">
      <c r="A107" s="180" t="s">
        <v>145</v>
      </c>
      <c r="B107" s="181" t="s">
        <v>159</v>
      </c>
      <c r="C107" s="156" t="s">
        <v>14</v>
      </c>
      <c r="D107" s="157">
        <v>1.5115740740740742E-2</v>
      </c>
      <c r="E107" s="158">
        <v>1.5115740740740742E-2</v>
      </c>
      <c r="F107" s="159">
        <f t="shared" si="58"/>
        <v>1.5115740740740742E-2</v>
      </c>
      <c r="G107" s="160">
        <f t="shared" si="59"/>
        <v>7.9166666666666621E-3</v>
      </c>
      <c r="H107" s="161"/>
      <c r="I107" s="162" t="str">
        <f t="shared" si="66"/>
        <v/>
      </c>
      <c r="J107" s="163" t="str">
        <f>IF(H107&lt;&gt;"",I107-F107,"")</f>
        <v/>
      </c>
      <c r="K107" s="163" t="str">
        <f>IF(H107&lt;&gt;"",I107-D107,"")</f>
        <v/>
      </c>
      <c r="L107" s="164"/>
      <c r="M107" s="164"/>
      <c r="N107" s="164"/>
      <c r="O107" s="166"/>
      <c r="P107" s="167">
        <f t="shared" si="63"/>
        <v>1.5115740740740742E-2</v>
      </c>
      <c r="Q107" s="217"/>
      <c r="R107" s="169">
        <v>39141</v>
      </c>
      <c r="S107" s="225"/>
      <c r="T107" s="228" t="str">
        <f t="shared" si="64"/>
        <v/>
      </c>
      <c r="U107" s="229" t="str">
        <f t="shared" si="65"/>
        <v/>
      </c>
    </row>
    <row r="108" spans="1:21" ht="15" hidden="1" customHeight="1" x14ac:dyDescent="0.25">
      <c r="A108" s="180"/>
      <c r="B108" s="181"/>
      <c r="C108" s="156"/>
      <c r="D108" s="157"/>
      <c r="E108" s="158"/>
      <c r="F108" s="159"/>
      <c r="G108" s="160"/>
      <c r="H108" s="161"/>
      <c r="I108" s="162"/>
      <c r="J108" s="163"/>
      <c r="K108" s="163"/>
      <c r="L108" s="164"/>
      <c r="M108" s="164"/>
      <c r="N108" s="164"/>
      <c r="O108" s="166"/>
      <c r="P108" s="167"/>
      <c r="Q108" s="217"/>
      <c r="R108" s="169"/>
      <c r="S108" s="225"/>
      <c r="T108" s="228"/>
      <c r="U108" s="229"/>
    </row>
    <row r="109" spans="1:21" ht="15" hidden="1" customHeight="1" x14ac:dyDescent="0.25">
      <c r="A109" s="180" t="s">
        <v>286</v>
      </c>
      <c r="B109" s="181" t="s">
        <v>287</v>
      </c>
      <c r="C109" s="156" t="s">
        <v>14</v>
      </c>
      <c r="D109" s="157">
        <v>1.4840856481481476E-2</v>
      </c>
      <c r="E109" s="158">
        <v>1.5257523148148142E-2</v>
      </c>
      <c r="F109" s="159">
        <f t="shared" ref="F109:F115" si="67">IF(E109&lt;&gt;"",(E109+D109)/2,D109)</f>
        <v>1.5049189814814809E-2</v>
      </c>
      <c r="G109" s="160">
        <f t="shared" ref="G109:G115" si="68">$B$2-F109</f>
        <v>7.9832175925925956E-3</v>
      </c>
      <c r="H109" s="161"/>
      <c r="I109" s="162" t="str">
        <f t="shared" ref="I109:I115" si="69">IF(H109&lt;&gt;"",H109-G109,"")</f>
        <v/>
      </c>
      <c r="J109" s="163" t="str">
        <f t="shared" ref="J109:J115" si="70">IF(H109&lt;&gt;"",I109-F109,"")</f>
        <v/>
      </c>
      <c r="K109" s="163" t="str">
        <f t="shared" ref="K109:K115" si="71">IF(H109&lt;&gt;"",I109-D109,"")</f>
        <v/>
      </c>
      <c r="L109" s="164"/>
      <c r="M109" s="164"/>
      <c r="N109" s="164"/>
      <c r="O109" s="166"/>
      <c r="P109" s="167">
        <f t="shared" ref="P109:P115" si="72">IF(H109&lt;&gt;"",MIN(D109,I109),D109)</f>
        <v>1.4840856481481476E-2</v>
      </c>
      <c r="Q109" s="217"/>
      <c r="R109" s="169">
        <v>39752</v>
      </c>
      <c r="S109" s="225"/>
      <c r="T109" s="228" t="str">
        <f t="shared" ref="T109:T115" si="73">IF(OR(NOT(S109=""),NOT(I109="")),5,"")</f>
        <v/>
      </c>
      <c r="U109" s="229" t="str">
        <f t="shared" ref="U109:U115" si="74">IF(T109=5,A109&amp;" "&amp;B109,"")</f>
        <v/>
      </c>
    </row>
    <row r="110" spans="1:21" ht="15" hidden="1" customHeight="1" x14ac:dyDescent="0.25">
      <c r="A110" s="180" t="s">
        <v>268</v>
      </c>
      <c r="B110" s="181" t="s">
        <v>215</v>
      </c>
      <c r="C110" s="156" t="s">
        <v>30</v>
      </c>
      <c r="D110" s="157">
        <v>1.4583333333333332E-2</v>
      </c>
      <c r="E110" s="158">
        <v>1.5416666666666667E-2</v>
      </c>
      <c r="F110" s="159">
        <f t="shared" si="67"/>
        <v>1.4999999999999999E-2</v>
      </c>
      <c r="G110" s="160">
        <f t="shared" si="68"/>
        <v>8.0324074074074048E-3</v>
      </c>
      <c r="H110" s="161"/>
      <c r="I110" s="162" t="str">
        <f t="shared" si="69"/>
        <v/>
      </c>
      <c r="J110" s="163" t="str">
        <f t="shared" si="70"/>
        <v/>
      </c>
      <c r="K110" s="163" t="str">
        <f t="shared" si="71"/>
        <v/>
      </c>
      <c r="L110" s="164"/>
      <c r="M110" s="164"/>
      <c r="N110" s="164"/>
      <c r="O110" s="166"/>
      <c r="P110" s="167">
        <f t="shared" si="72"/>
        <v>1.4583333333333332E-2</v>
      </c>
      <c r="Q110" s="217"/>
      <c r="R110" s="154">
        <v>39507</v>
      </c>
      <c r="S110" s="225"/>
      <c r="T110" s="228" t="str">
        <f t="shared" si="73"/>
        <v/>
      </c>
      <c r="U110" s="229" t="str">
        <f t="shared" si="74"/>
        <v/>
      </c>
    </row>
    <row r="111" spans="1:21" ht="15" hidden="1" customHeight="1" x14ac:dyDescent="0.25">
      <c r="A111" s="180" t="s">
        <v>169</v>
      </c>
      <c r="B111" s="181" t="s">
        <v>170</v>
      </c>
      <c r="C111" s="156" t="s">
        <v>30</v>
      </c>
      <c r="D111" s="157">
        <v>1.4895833333333337E-2</v>
      </c>
      <c r="E111" s="158">
        <v>1.5011574074074078E-2</v>
      </c>
      <c r="F111" s="159">
        <f t="shared" si="67"/>
        <v>1.4953703703703709E-2</v>
      </c>
      <c r="G111" s="160">
        <f t="shared" si="68"/>
        <v>8.0787037037036956E-3</v>
      </c>
      <c r="H111" s="161"/>
      <c r="I111" s="162" t="str">
        <f t="shared" si="69"/>
        <v/>
      </c>
      <c r="J111" s="163" t="str">
        <f t="shared" si="70"/>
        <v/>
      </c>
      <c r="K111" s="163" t="str">
        <f t="shared" si="71"/>
        <v/>
      </c>
      <c r="L111" s="164"/>
      <c r="M111" s="164"/>
      <c r="N111" s="164"/>
      <c r="O111" s="166"/>
      <c r="P111" s="167">
        <f t="shared" si="72"/>
        <v>1.4895833333333337E-2</v>
      </c>
      <c r="Q111" s="217"/>
      <c r="R111" s="169">
        <v>39568</v>
      </c>
      <c r="S111" s="225"/>
      <c r="T111" s="228" t="str">
        <f t="shared" si="73"/>
        <v/>
      </c>
      <c r="U111" s="229" t="str">
        <f t="shared" si="74"/>
        <v/>
      </c>
    </row>
    <row r="112" spans="1:21" ht="15" hidden="1" customHeight="1" x14ac:dyDescent="0.25">
      <c r="A112" s="180" t="s">
        <v>227</v>
      </c>
      <c r="B112" s="181" t="s">
        <v>228</v>
      </c>
      <c r="C112" s="171" t="s">
        <v>30</v>
      </c>
      <c r="D112" s="157">
        <v>1.4930555555555556E-2</v>
      </c>
      <c r="E112" s="158">
        <v>1.4930555555555556E-2</v>
      </c>
      <c r="F112" s="159">
        <f t="shared" si="67"/>
        <v>1.4930555555555556E-2</v>
      </c>
      <c r="G112" s="160">
        <f t="shared" si="68"/>
        <v>8.1018518518518479E-3</v>
      </c>
      <c r="H112" s="161"/>
      <c r="I112" s="162" t="str">
        <f t="shared" si="69"/>
        <v/>
      </c>
      <c r="J112" s="163" t="str">
        <f t="shared" si="70"/>
        <v/>
      </c>
      <c r="K112" s="163" t="str">
        <f t="shared" si="71"/>
        <v/>
      </c>
      <c r="L112" s="164"/>
      <c r="M112" s="164"/>
      <c r="N112" s="164"/>
      <c r="O112" s="166"/>
      <c r="P112" s="167">
        <f t="shared" si="72"/>
        <v>1.4930555555555556E-2</v>
      </c>
      <c r="Q112" s="217"/>
      <c r="R112" s="169">
        <v>39263</v>
      </c>
      <c r="S112" s="225"/>
      <c r="T112" s="228" t="str">
        <f t="shared" si="73"/>
        <v/>
      </c>
      <c r="U112" s="229" t="str">
        <f t="shared" si="74"/>
        <v/>
      </c>
    </row>
    <row r="113" spans="1:21" ht="15" hidden="1" customHeight="1" x14ac:dyDescent="0.25">
      <c r="A113" s="180" t="s">
        <v>176</v>
      </c>
      <c r="B113" s="181" t="s">
        <v>177</v>
      </c>
      <c r="C113" s="156" t="s">
        <v>30</v>
      </c>
      <c r="D113" s="157">
        <v>1.4745370370370372E-2</v>
      </c>
      <c r="E113" s="158">
        <v>1.5011574074074076E-2</v>
      </c>
      <c r="F113" s="159">
        <f t="shared" si="67"/>
        <v>1.4878472222222223E-2</v>
      </c>
      <c r="G113" s="160">
        <f t="shared" si="68"/>
        <v>8.1539351851851807E-3</v>
      </c>
      <c r="H113" s="161"/>
      <c r="I113" s="162" t="str">
        <f t="shared" si="69"/>
        <v/>
      </c>
      <c r="J113" s="163" t="str">
        <f t="shared" si="70"/>
        <v/>
      </c>
      <c r="K113" s="163" t="str">
        <f t="shared" si="71"/>
        <v/>
      </c>
      <c r="L113" s="164"/>
      <c r="M113" s="164"/>
      <c r="N113" s="164"/>
      <c r="O113" s="166"/>
      <c r="P113" s="167">
        <f t="shared" si="72"/>
        <v>1.4745370370370372E-2</v>
      </c>
      <c r="Q113" s="217"/>
      <c r="R113" s="169">
        <v>39660</v>
      </c>
      <c r="S113" s="225"/>
      <c r="T113" s="228" t="str">
        <f t="shared" si="73"/>
        <v/>
      </c>
      <c r="U113" s="229" t="str">
        <f t="shared" si="74"/>
        <v/>
      </c>
    </row>
    <row r="114" spans="1:21" ht="15" hidden="1" customHeight="1" x14ac:dyDescent="0.25">
      <c r="A114" s="180" t="s">
        <v>130</v>
      </c>
      <c r="B114" s="181" t="s">
        <v>239</v>
      </c>
      <c r="C114" s="156" t="s">
        <v>30</v>
      </c>
      <c r="D114" s="157">
        <v>1.4826388888888885E-2</v>
      </c>
      <c r="E114" s="158">
        <v>1.4826388888888885E-2</v>
      </c>
      <c r="F114" s="159">
        <f t="shared" si="67"/>
        <v>1.4826388888888885E-2</v>
      </c>
      <c r="G114" s="160">
        <f t="shared" si="68"/>
        <v>8.2060185185185187E-3</v>
      </c>
      <c r="H114" s="161"/>
      <c r="I114" s="162" t="str">
        <f t="shared" si="69"/>
        <v/>
      </c>
      <c r="J114" s="163" t="str">
        <f t="shared" si="70"/>
        <v/>
      </c>
      <c r="K114" s="163" t="str">
        <f t="shared" si="71"/>
        <v/>
      </c>
      <c r="L114" s="164"/>
      <c r="M114" s="164"/>
      <c r="N114" s="164"/>
      <c r="O114" s="166"/>
      <c r="P114" s="167">
        <f t="shared" si="72"/>
        <v>1.4826388888888885E-2</v>
      </c>
      <c r="Q114" s="217"/>
      <c r="R114" s="169">
        <v>39872</v>
      </c>
      <c r="S114" s="225"/>
      <c r="T114" s="228" t="str">
        <f t="shared" si="73"/>
        <v/>
      </c>
      <c r="U114" s="229" t="str">
        <f t="shared" si="74"/>
        <v/>
      </c>
    </row>
    <row r="115" spans="1:21" ht="15" hidden="1" customHeight="1" x14ac:dyDescent="0.25">
      <c r="A115" s="180" t="s">
        <v>167</v>
      </c>
      <c r="B115" s="181" t="s">
        <v>168</v>
      </c>
      <c r="C115" s="156" t="s">
        <v>30</v>
      </c>
      <c r="D115" s="157">
        <v>1.4814814814814814E-2</v>
      </c>
      <c r="E115" s="158">
        <v>1.4814814814814814E-2</v>
      </c>
      <c r="F115" s="159">
        <f t="shared" si="67"/>
        <v>1.4814814814814814E-2</v>
      </c>
      <c r="G115" s="160">
        <f t="shared" si="68"/>
        <v>8.2175925925925906E-3</v>
      </c>
      <c r="H115" s="161"/>
      <c r="I115" s="162" t="str">
        <f t="shared" si="69"/>
        <v/>
      </c>
      <c r="J115" s="163" t="str">
        <f t="shared" si="70"/>
        <v/>
      </c>
      <c r="K115" s="163" t="str">
        <f t="shared" si="71"/>
        <v/>
      </c>
      <c r="L115" s="164"/>
      <c r="M115" s="164"/>
      <c r="N115" s="164"/>
      <c r="O115" s="166"/>
      <c r="P115" s="167">
        <f t="shared" si="72"/>
        <v>1.4814814814814814E-2</v>
      </c>
      <c r="Q115" s="217"/>
      <c r="R115" s="169">
        <v>39294</v>
      </c>
      <c r="S115" s="225"/>
      <c r="T115" s="228" t="str">
        <f t="shared" si="73"/>
        <v/>
      </c>
      <c r="U115" s="229" t="str">
        <f t="shared" si="74"/>
        <v/>
      </c>
    </row>
    <row r="116" spans="1:21" ht="15" hidden="1" customHeight="1" x14ac:dyDescent="0.25">
      <c r="A116" s="180"/>
      <c r="B116" s="181"/>
      <c r="C116" s="156"/>
      <c r="D116" s="157"/>
      <c r="E116" s="158"/>
      <c r="F116" s="159"/>
      <c r="G116" s="160"/>
      <c r="H116" s="161"/>
      <c r="I116" s="162"/>
      <c r="J116" s="163"/>
      <c r="K116" s="163"/>
      <c r="L116" s="164"/>
      <c r="M116" s="164"/>
      <c r="N116" s="164"/>
      <c r="O116" s="166"/>
      <c r="P116" s="167"/>
      <c r="Q116" s="217"/>
      <c r="R116" s="169"/>
      <c r="S116" s="225"/>
      <c r="T116" s="228"/>
      <c r="U116" s="229"/>
    </row>
    <row r="117" spans="1:21" ht="15" hidden="1" customHeight="1" x14ac:dyDescent="0.25">
      <c r="A117" s="180" t="s">
        <v>163</v>
      </c>
      <c r="B117" s="181" t="s">
        <v>164</v>
      </c>
      <c r="C117" s="156" t="s">
        <v>30</v>
      </c>
      <c r="D117" s="157">
        <v>1.4814814814814814E-2</v>
      </c>
      <c r="E117" s="158">
        <v>1.4814814814814814E-2</v>
      </c>
      <c r="F117" s="159">
        <f t="shared" ref="F117:F126" si="75">IF(E117&lt;&gt;"",(E117+D117)/2,D117)</f>
        <v>1.4814814814814814E-2</v>
      </c>
      <c r="G117" s="160">
        <f t="shared" ref="G117:G126" si="76">$B$2-F117</f>
        <v>8.2175925925925906E-3</v>
      </c>
      <c r="H117" s="161"/>
      <c r="I117" s="162" t="str">
        <f>IF(H117&lt;&gt;"",H117-G117,"")</f>
        <v/>
      </c>
      <c r="J117" s="163" t="str">
        <f>IF(H117&lt;&gt;"",I117-F117,"")</f>
        <v/>
      </c>
      <c r="K117" s="163" t="str">
        <f>IF(H117&lt;&gt;"",I117-D117,"")</f>
        <v/>
      </c>
      <c r="L117" s="164"/>
      <c r="M117" s="164"/>
      <c r="N117" s="164"/>
      <c r="O117" s="166"/>
      <c r="P117" s="167">
        <f t="shared" ref="P117:P126" si="77">IF(H117&lt;&gt;"",MIN(D117,I117),D117)</f>
        <v>1.4814814814814814E-2</v>
      </c>
      <c r="Q117" s="217"/>
      <c r="R117" s="169">
        <v>39599</v>
      </c>
      <c r="S117" s="225"/>
      <c r="T117" s="228" t="str">
        <f t="shared" ref="T117:T126" si="78">IF(OR(NOT(S117=""),NOT(I117="")),5,"")</f>
        <v/>
      </c>
      <c r="U117" s="229" t="str">
        <f t="shared" ref="U117:U126" si="79">IF(T117=5,A117&amp;" "&amp;B117,"")</f>
        <v/>
      </c>
    </row>
    <row r="118" spans="1:21" ht="15" hidden="1" x14ac:dyDescent="0.25">
      <c r="A118" s="180" t="s">
        <v>115</v>
      </c>
      <c r="B118" s="181" t="s">
        <v>316</v>
      </c>
      <c r="C118" s="156" t="s">
        <v>30</v>
      </c>
      <c r="D118" s="157">
        <v>1.4756944444444446E-2</v>
      </c>
      <c r="E118" s="158">
        <v>1.4756944444444446E-2</v>
      </c>
      <c r="F118" s="159">
        <f t="shared" si="75"/>
        <v>1.4756944444444446E-2</v>
      </c>
      <c r="G118" s="160">
        <f t="shared" si="76"/>
        <v>8.2754629629629584E-3</v>
      </c>
      <c r="H118" s="161"/>
      <c r="I118" s="162" t="str">
        <f>IF(H118&lt;&gt;"",H118-G118,"")</f>
        <v/>
      </c>
      <c r="J118" s="163"/>
      <c r="K118" s="163"/>
      <c r="L118" s="164"/>
      <c r="M118" s="164"/>
      <c r="N118" s="164"/>
      <c r="O118" s="166"/>
      <c r="P118" s="167">
        <f t="shared" si="77"/>
        <v>1.4756944444444446E-2</v>
      </c>
      <c r="Q118" s="217"/>
      <c r="R118" s="169">
        <v>39691</v>
      </c>
      <c r="S118" s="225"/>
      <c r="T118" s="228" t="str">
        <f t="shared" si="78"/>
        <v/>
      </c>
      <c r="U118" s="229" t="str">
        <f t="shared" si="79"/>
        <v/>
      </c>
    </row>
    <row r="119" spans="1:21" ht="15" hidden="1" customHeight="1" x14ac:dyDescent="0.25">
      <c r="A119" s="180" t="s">
        <v>94</v>
      </c>
      <c r="B119" s="181" t="s">
        <v>186</v>
      </c>
      <c r="C119" s="156" t="s">
        <v>30</v>
      </c>
      <c r="D119" s="157">
        <v>1.4398148148148148E-2</v>
      </c>
      <c r="E119" s="158">
        <v>1.4965277777777779E-2</v>
      </c>
      <c r="F119" s="159">
        <f t="shared" si="75"/>
        <v>1.4681712962962962E-2</v>
      </c>
      <c r="G119" s="160">
        <f t="shared" si="76"/>
        <v>8.3506944444444418E-3</v>
      </c>
      <c r="H119" s="161"/>
      <c r="I119" s="162" t="str">
        <f>IF(H119&lt;&gt;"",H119-G119,"")</f>
        <v/>
      </c>
      <c r="J119" s="163" t="str">
        <f>IF(H119&lt;&gt;"",I119-F119,"")</f>
        <v/>
      </c>
      <c r="K119" s="163" t="str">
        <f>IF(H119&lt;&gt;"",I119-D119,"")</f>
        <v/>
      </c>
      <c r="L119" s="164"/>
      <c r="M119" s="164"/>
      <c r="N119" s="164"/>
      <c r="O119" s="166"/>
      <c r="P119" s="167">
        <f t="shared" si="77"/>
        <v>1.4398148148148148E-2</v>
      </c>
      <c r="Q119" s="217"/>
      <c r="R119" s="169">
        <v>39294</v>
      </c>
      <c r="S119" s="225"/>
      <c r="T119" s="228" t="str">
        <f t="shared" si="78"/>
        <v/>
      </c>
      <c r="U119" s="229" t="str">
        <f t="shared" si="79"/>
        <v/>
      </c>
    </row>
    <row r="120" spans="1:21" ht="15" hidden="1" customHeight="1" x14ac:dyDescent="0.25">
      <c r="A120" s="178" t="s">
        <v>268</v>
      </c>
      <c r="B120" s="179" t="s">
        <v>385</v>
      </c>
      <c r="C120" s="171" t="s">
        <v>30</v>
      </c>
      <c r="D120" s="157">
        <v>1.4652777777777778E-2</v>
      </c>
      <c r="E120" s="158">
        <v>1.4652777777777778E-2</v>
      </c>
      <c r="F120" s="159">
        <f t="shared" si="75"/>
        <v>1.4652777777777778E-2</v>
      </c>
      <c r="G120" s="160">
        <f t="shared" si="76"/>
        <v>8.3796296296296258E-3</v>
      </c>
      <c r="H120" s="161"/>
      <c r="I120" s="162" t="str">
        <f>IF(H120&lt;&gt;"",H120-G120,"")</f>
        <v/>
      </c>
      <c r="J120" s="163"/>
      <c r="K120" s="163"/>
      <c r="L120" s="164"/>
      <c r="M120" s="164"/>
      <c r="N120" s="164"/>
      <c r="O120" s="166"/>
      <c r="P120" s="167">
        <f t="shared" si="77"/>
        <v>1.4652777777777778E-2</v>
      </c>
      <c r="Q120" s="217"/>
      <c r="R120" s="169">
        <v>39844</v>
      </c>
      <c r="S120" s="225"/>
      <c r="T120" s="228" t="str">
        <f t="shared" si="78"/>
        <v/>
      </c>
      <c r="U120" s="229" t="str">
        <f t="shared" si="79"/>
        <v/>
      </c>
    </row>
    <row r="121" spans="1:21" ht="15" hidden="1" customHeight="1" x14ac:dyDescent="0.25">
      <c r="A121" s="180" t="s">
        <v>155</v>
      </c>
      <c r="B121" s="181" t="s">
        <v>191</v>
      </c>
      <c r="C121" s="156" t="s">
        <v>30</v>
      </c>
      <c r="D121" s="157">
        <v>1.4189814814814815E-2</v>
      </c>
      <c r="E121" s="158">
        <v>1.4918981481481479E-2</v>
      </c>
      <c r="F121" s="159">
        <f t="shared" si="75"/>
        <v>1.4554398148148146E-2</v>
      </c>
      <c r="G121" s="160">
        <f t="shared" si="76"/>
        <v>8.4780092592592581E-3</v>
      </c>
      <c r="H121" s="161"/>
      <c r="I121" s="162"/>
      <c r="J121" s="163"/>
      <c r="K121" s="163"/>
      <c r="L121" s="164"/>
      <c r="M121" s="164"/>
      <c r="N121" s="164"/>
      <c r="O121" s="174"/>
      <c r="P121" s="167">
        <f t="shared" si="77"/>
        <v>1.4189814814814815E-2</v>
      </c>
      <c r="Q121" s="217"/>
      <c r="R121" s="169">
        <v>39721</v>
      </c>
      <c r="S121" s="225"/>
      <c r="T121" s="228" t="str">
        <f t="shared" si="78"/>
        <v/>
      </c>
      <c r="U121" s="229" t="str">
        <f t="shared" si="79"/>
        <v/>
      </c>
    </row>
    <row r="122" spans="1:21" ht="15" customHeight="1" x14ac:dyDescent="0.25">
      <c r="A122" s="180" t="s">
        <v>40</v>
      </c>
      <c r="B122" s="181" t="s">
        <v>41</v>
      </c>
      <c r="C122" s="156" t="s">
        <v>14</v>
      </c>
      <c r="D122" s="157">
        <v>1.9398148148148147E-2</v>
      </c>
      <c r="E122" s="158">
        <v>1.9398148148148147E-2</v>
      </c>
      <c r="F122" s="159">
        <f t="shared" si="75"/>
        <v>1.9398148148148147E-2</v>
      </c>
      <c r="G122" s="160">
        <f t="shared" si="76"/>
        <v>3.6342592592592572E-3</v>
      </c>
      <c r="H122" s="161"/>
      <c r="I122" s="162" t="str">
        <f>IF(H122&lt;&gt;"",H122-G122,"")</f>
        <v/>
      </c>
      <c r="J122" s="163" t="str">
        <f>IF(H122&lt;&gt;"",I122-F122,"")</f>
        <v/>
      </c>
      <c r="K122" s="163" t="str">
        <f>IF(H122&lt;&gt;"",I122-D122,"")</f>
        <v/>
      </c>
      <c r="L122" s="164"/>
      <c r="M122" s="164"/>
      <c r="N122" s="164"/>
      <c r="O122" s="166"/>
      <c r="P122" s="167">
        <f t="shared" si="77"/>
        <v>1.9398148148148147E-2</v>
      </c>
      <c r="Q122" s="217"/>
      <c r="R122" s="154">
        <v>38564</v>
      </c>
      <c r="S122" s="225" t="s">
        <v>30</v>
      </c>
      <c r="T122" s="228">
        <f t="shared" si="78"/>
        <v>5</v>
      </c>
      <c r="U122" s="229" t="str">
        <f t="shared" si="79"/>
        <v xml:space="preserve">Georgie Hamilton </v>
      </c>
    </row>
    <row r="123" spans="1:21" ht="15" hidden="1" x14ac:dyDescent="0.25">
      <c r="A123" s="180" t="s">
        <v>107</v>
      </c>
      <c r="B123" s="181" t="s">
        <v>46</v>
      </c>
      <c r="C123" s="156" t="s">
        <v>30</v>
      </c>
      <c r="D123" s="157">
        <v>1.4479166666666668E-2</v>
      </c>
      <c r="E123" s="157">
        <v>1.4479166666666668E-2</v>
      </c>
      <c r="F123" s="159">
        <f t="shared" si="75"/>
        <v>1.4479166666666668E-2</v>
      </c>
      <c r="G123" s="160">
        <f t="shared" si="76"/>
        <v>8.5532407407407363E-3</v>
      </c>
      <c r="H123" s="161"/>
      <c r="I123" s="162" t="str">
        <f>IF(H123&lt;&gt;"",H123-G123,"")</f>
        <v/>
      </c>
      <c r="J123" s="163" t="str">
        <f>IF(H123&lt;&gt;"",I123-F123,"")</f>
        <v/>
      </c>
      <c r="K123" s="163" t="str">
        <f>IF(H123&lt;&gt;"",I123-D123,"")</f>
        <v/>
      </c>
      <c r="L123" s="164"/>
      <c r="M123" s="164"/>
      <c r="N123" s="164"/>
      <c r="O123" s="166"/>
      <c r="P123" s="167">
        <f t="shared" si="77"/>
        <v>1.4479166666666668E-2</v>
      </c>
      <c r="Q123" s="217"/>
      <c r="R123" s="169">
        <v>39021</v>
      </c>
      <c r="S123" s="225"/>
      <c r="T123" s="228" t="str">
        <f t="shared" si="78"/>
        <v/>
      </c>
      <c r="U123" s="229" t="str">
        <f t="shared" si="79"/>
        <v/>
      </c>
    </row>
    <row r="124" spans="1:21" ht="15" customHeight="1" x14ac:dyDescent="0.25">
      <c r="A124" s="180" t="s">
        <v>282</v>
      </c>
      <c r="B124" s="181" t="s">
        <v>205</v>
      </c>
      <c r="C124" s="156" t="s">
        <v>14</v>
      </c>
      <c r="D124" s="157">
        <v>1.6782407407407409E-2</v>
      </c>
      <c r="E124" s="158">
        <v>1.7766203703703704E-2</v>
      </c>
      <c r="F124" s="159">
        <f t="shared" si="75"/>
        <v>1.7274305555555557E-2</v>
      </c>
      <c r="G124" s="160">
        <f t="shared" si="76"/>
        <v>5.7581018518518476E-3</v>
      </c>
      <c r="H124" s="161"/>
      <c r="I124" s="162" t="str">
        <f>IF(H124&lt;&gt;"",H124-G124,"")</f>
        <v/>
      </c>
      <c r="J124" s="163" t="str">
        <f>IF(H124&lt;&gt;"",I124-F124,"")</f>
        <v/>
      </c>
      <c r="K124" s="163" t="str">
        <f>IF(H124&lt;&gt;"",I124-D124,"")</f>
        <v/>
      </c>
      <c r="L124" s="164"/>
      <c r="M124" s="164"/>
      <c r="N124" s="165"/>
      <c r="O124" s="166"/>
      <c r="P124" s="167">
        <f t="shared" si="77"/>
        <v>1.6782407407407409E-2</v>
      </c>
      <c r="Q124" s="217"/>
      <c r="R124" s="154">
        <v>39660</v>
      </c>
      <c r="S124" s="225" t="s">
        <v>30</v>
      </c>
      <c r="T124" s="228">
        <f t="shared" si="78"/>
        <v>5</v>
      </c>
      <c r="U124" s="229" t="str">
        <f t="shared" si="79"/>
        <v>Joolz Scott</v>
      </c>
    </row>
    <row r="125" spans="1:21" ht="15" hidden="1" customHeight="1" x14ac:dyDescent="0.25">
      <c r="A125" s="180" t="s">
        <v>134</v>
      </c>
      <c r="B125" s="181" t="s">
        <v>387</v>
      </c>
      <c r="C125" s="171" t="s">
        <v>30</v>
      </c>
      <c r="D125" s="157">
        <v>1.4409722222222223E-2</v>
      </c>
      <c r="E125" s="158">
        <v>1.4409722222222223E-2</v>
      </c>
      <c r="F125" s="159">
        <f t="shared" si="75"/>
        <v>1.4409722222222223E-2</v>
      </c>
      <c r="G125" s="160">
        <f t="shared" si="76"/>
        <v>8.6226851851851812E-3</v>
      </c>
      <c r="H125" s="161"/>
      <c r="I125" s="162" t="str">
        <f>IF(H125&lt;&gt;"",H125-G125,"")</f>
        <v/>
      </c>
      <c r="J125" s="163" t="str">
        <f>IF(H125&lt;&gt;"",I125-F125,"")</f>
        <v/>
      </c>
      <c r="K125" s="163" t="str">
        <f>IF(H125&lt;&gt;"",I125-D125,"")</f>
        <v/>
      </c>
      <c r="L125" s="164"/>
      <c r="M125" s="164"/>
      <c r="N125" s="164"/>
      <c r="O125" s="166"/>
      <c r="P125" s="167">
        <f t="shared" si="77"/>
        <v>1.4409722222222223E-2</v>
      </c>
      <c r="Q125" s="217"/>
      <c r="R125" s="169">
        <v>39844</v>
      </c>
      <c r="S125" s="225"/>
      <c r="T125" s="228" t="str">
        <f t="shared" si="78"/>
        <v/>
      </c>
      <c r="U125" s="229" t="str">
        <f t="shared" si="79"/>
        <v/>
      </c>
    </row>
    <row r="126" spans="1:21" ht="15" hidden="1" customHeight="1" x14ac:dyDescent="0.25">
      <c r="A126" s="180" t="s">
        <v>160</v>
      </c>
      <c r="B126" s="181" t="s">
        <v>161</v>
      </c>
      <c r="C126" s="171" t="s">
        <v>30</v>
      </c>
      <c r="D126" s="157">
        <v>1.4370298032407408E-2</v>
      </c>
      <c r="E126" s="158">
        <v>1.4370298032407408E-2</v>
      </c>
      <c r="F126" s="159">
        <f t="shared" si="75"/>
        <v>1.4370298032407408E-2</v>
      </c>
      <c r="G126" s="160">
        <f t="shared" si="76"/>
        <v>8.6621093749999958E-3</v>
      </c>
      <c r="H126" s="161"/>
      <c r="I126" s="162" t="str">
        <f>IF(H126&lt;&gt;"",H126-G126,"")</f>
        <v/>
      </c>
      <c r="J126" s="163" t="str">
        <f>IF(H126&lt;&gt;"",I126-F126,"")</f>
        <v/>
      </c>
      <c r="K126" s="163"/>
      <c r="L126" s="164"/>
      <c r="M126" s="164"/>
      <c r="N126" s="164"/>
      <c r="O126" s="166"/>
      <c r="P126" s="167">
        <f t="shared" si="77"/>
        <v>1.4370298032407408E-2</v>
      </c>
      <c r="Q126" s="217"/>
      <c r="R126" s="169">
        <v>39660</v>
      </c>
      <c r="S126" s="225"/>
      <c r="T126" s="228" t="str">
        <f t="shared" si="78"/>
        <v/>
      </c>
      <c r="U126" s="229" t="str">
        <f t="shared" si="79"/>
        <v/>
      </c>
    </row>
    <row r="127" spans="1:21" ht="15" hidden="1" customHeight="1" x14ac:dyDescent="0.25">
      <c r="A127" s="180"/>
      <c r="B127" s="181"/>
      <c r="C127" s="171"/>
      <c r="D127" s="157"/>
      <c r="E127" s="158"/>
      <c r="F127" s="159"/>
      <c r="G127" s="160"/>
      <c r="H127" s="161"/>
      <c r="I127" s="162"/>
      <c r="J127" s="163"/>
      <c r="K127" s="163"/>
      <c r="L127" s="164"/>
      <c r="M127" s="164"/>
      <c r="N127" s="164"/>
      <c r="O127" s="166"/>
      <c r="P127" s="167"/>
      <c r="Q127" s="217"/>
      <c r="R127" s="169"/>
      <c r="S127" s="225"/>
      <c r="T127" s="228"/>
      <c r="U127" s="229"/>
    </row>
    <row r="128" spans="1:21" ht="15" hidden="1" x14ac:dyDescent="0.25">
      <c r="A128" s="180" t="s">
        <v>90</v>
      </c>
      <c r="B128" s="181" t="s">
        <v>231</v>
      </c>
      <c r="C128" s="171" t="s">
        <v>30</v>
      </c>
      <c r="D128" s="157">
        <v>1.4137731481481484E-2</v>
      </c>
      <c r="E128" s="158">
        <v>1.4233217592592589E-2</v>
      </c>
      <c r="F128" s="159">
        <f t="shared" ref="F128:F137" si="80">IF(E128&lt;&gt;"",(E128+D128)/2,D128)</f>
        <v>1.4185474537037036E-2</v>
      </c>
      <c r="G128" s="160">
        <f t="shared" ref="G128:G137" si="81">$B$2-F128</f>
        <v>8.8469328703703679E-3</v>
      </c>
      <c r="H128" s="161"/>
      <c r="I128" s="162" t="str">
        <f>IF(H128&lt;&gt;"",H128-G128,"")</f>
        <v/>
      </c>
      <c r="J128" s="163" t="str">
        <f>IF(H128&lt;&gt;"",I128-F128,"")</f>
        <v/>
      </c>
      <c r="K128" s="163" t="str">
        <f>IF(H128&lt;&gt;"",I128-D128,"")</f>
        <v/>
      </c>
      <c r="L128" s="164"/>
      <c r="M128" s="164"/>
      <c r="N128" s="164"/>
      <c r="O128" s="166"/>
      <c r="P128" s="167">
        <f t="shared" ref="P128:P137" si="82">IF(H128&lt;&gt;"",MIN(D128,I128),D128)</f>
        <v>1.4137731481481484E-2</v>
      </c>
      <c r="Q128" s="217"/>
      <c r="R128" s="169">
        <v>39538</v>
      </c>
      <c r="S128" s="225"/>
      <c r="T128" s="228" t="str">
        <f t="shared" ref="T128:T137" si="83">IF(OR(NOT(S128=""),NOT(I128="")),5,"")</f>
        <v/>
      </c>
      <c r="U128" s="229" t="str">
        <f t="shared" ref="U128:U137" si="84">IF(T128=5,A128&amp;" "&amp;B128,"")</f>
        <v/>
      </c>
    </row>
    <row r="129" spans="1:21" ht="15" hidden="1" customHeight="1" x14ac:dyDescent="0.25">
      <c r="A129" s="180" t="s">
        <v>187</v>
      </c>
      <c r="B129" s="181" t="s">
        <v>188</v>
      </c>
      <c r="C129" s="156" t="s">
        <v>30</v>
      </c>
      <c r="D129" s="157">
        <v>1.4111508969907406E-2</v>
      </c>
      <c r="E129" s="158">
        <v>1.4259259259259261E-2</v>
      </c>
      <c r="F129" s="159">
        <f t="shared" si="80"/>
        <v>1.4185384114583335E-2</v>
      </c>
      <c r="G129" s="160">
        <f t="shared" si="81"/>
        <v>8.8470232928240695E-3</v>
      </c>
      <c r="H129" s="161"/>
      <c r="I129" s="162" t="str">
        <f>IF(H129&lt;&gt;"",H129-G129,"")</f>
        <v/>
      </c>
      <c r="J129" s="163" t="str">
        <f>IF(H129&lt;&gt;"",I129-F129,"")</f>
        <v/>
      </c>
      <c r="K129" s="163" t="str">
        <f>IF(H129&lt;&gt;"",I129-D129,"")</f>
        <v/>
      </c>
      <c r="L129" s="164"/>
      <c r="M129" s="164"/>
      <c r="N129" s="164"/>
      <c r="O129" s="166"/>
      <c r="P129" s="167">
        <f t="shared" si="82"/>
        <v>1.4111508969907406E-2</v>
      </c>
      <c r="Q129" s="217"/>
      <c r="R129" s="169">
        <v>39752</v>
      </c>
      <c r="S129" s="225"/>
      <c r="T129" s="228" t="str">
        <f t="shared" si="83"/>
        <v/>
      </c>
      <c r="U129" s="229" t="str">
        <f t="shared" si="84"/>
        <v/>
      </c>
    </row>
    <row r="130" spans="1:21" ht="15" hidden="1" customHeight="1" x14ac:dyDescent="0.25">
      <c r="A130" s="180" t="s">
        <v>214</v>
      </c>
      <c r="B130" s="181" t="s">
        <v>215</v>
      </c>
      <c r="C130" s="156" t="s">
        <v>14</v>
      </c>
      <c r="D130" s="157">
        <v>1.4120370370370372E-2</v>
      </c>
      <c r="E130" s="158">
        <v>1.4120370370370372E-2</v>
      </c>
      <c r="F130" s="159">
        <f t="shared" si="80"/>
        <v>1.4120370370370372E-2</v>
      </c>
      <c r="G130" s="160">
        <f t="shared" si="81"/>
        <v>8.9120370370370326E-3</v>
      </c>
      <c r="H130" s="161"/>
      <c r="I130" s="162" t="str">
        <f>IF(H130&lt;&gt;"",H130-G130,"")</f>
        <v/>
      </c>
      <c r="J130" s="163" t="str">
        <f>IF(H130&lt;&gt;"",I130-F130,"")</f>
        <v/>
      </c>
      <c r="K130" s="163" t="str">
        <f>IF(H130&lt;&gt;"",I130-D130,"")</f>
        <v/>
      </c>
      <c r="L130" s="164"/>
      <c r="M130" s="164"/>
      <c r="N130" s="164"/>
      <c r="O130" s="166"/>
      <c r="P130" s="167">
        <f t="shared" si="82"/>
        <v>1.4120370370370372E-2</v>
      </c>
      <c r="Q130" s="217"/>
      <c r="R130" s="169">
        <v>39507</v>
      </c>
      <c r="S130" s="225"/>
      <c r="T130" s="228" t="str">
        <f t="shared" si="83"/>
        <v/>
      </c>
      <c r="U130" s="229" t="str">
        <f t="shared" si="84"/>
        <v/>
      </c>
    </row>
    <row r="131" spans="1:21" ht="15" x14ac:dyDescent="0.25">
      <c r="A131" s="180" t="s">
        <v>162</v>
      </c>
      <c r="B131" s="181" t="s">
        <v>161</v>
      </c>
      <c r="C131" s="156" t="s">
        <v>30</v>
      </c>
      <c r="D131" s="157">
        <v>1.501157407407408E-2</v>
      </c>
      <c r="E131" s="158">
        <v>1.7471064814814818E-2</v>
      </c>
      <c r="F131" s="159">
        <f t="shared" si="80"/>
        <v>1.6241319444444451E-2</v>
      </c>
      <c r="G131" s="160">
        <f t="shared" si="81"/>
        <v>6.7910879629629536E-3</v>
      </c>
      <c r="H131" s="161"/>
      <c r="I131" s="162" t="str">
        <f>IF(H131&lt;&gt;"",H131-G131,"")</f>
        <v/>
      </c>
      <c r="J131" s="163" t="str">
        <f>IF(H131&lt;&gt;"",I131-F131,"")</f>
        <v/>
      </c>
      <c r="K131" s="163" t="str">
        <f>IF(H131&lt;&gt;"",I131-D131,"")</f>
        <v/>
      </c>
      <c r="L131" s="164"/>
      <c r="M131" s="164"/>
      <c r="N131" s="165"/>
      <c r="O131" s="166"/>
      <c r="P131" s="167">
        <f t="shared" si="82"/>
        <v>1.501157407407408E-2</v>
      </c>
      <c r="Q131" s="217"/>
      <c r="R131" s="154">
        <v>39872</v>
      </c>
      <c r="S131" s="225" t="s">
        <v>30</v>
      </c>
      <c r="T131" s="228">
        <f t="shared" si="83"/>
        <v>5</v>
      </c>
      <c r="U131" s="229" t="str">
        <f t="shared" si="84"/>
        <v>Graham Harper</v>
      </c>
    </row>
    <row r="132" spans="1:21" ht="15" hidden="1" x14ac:dyDescent="0.25">
      <c r="A132" s="180" t="s">
        <v>389</v>
      </c>
      <c r="B132" s="181" t="s">
        <v>390</v>
      </c>
      <c r="C132" s="171" t="s">
        <v>30</v>
      </c>
      <c r="D132" s="157">
        <v>1.3946759259259258E-2</v>
      </c>
      <c r="E132" s="158">
        <v>1.3946759259259258E-2</v>
      </c>
      <c r="F132" s="159">
        <f t="shared" si="80"/>
        <v>1.3946759259259258E-2</v>
      </c>
      <c r="G132" s="160">
        <f t="shared" si="81"/>
        <v>9.0856481481481465E-3</v>
      </c>
      <c r="H132" s="161"/>
      <c r="I132" s="162" t="str">
        <f>IF(H132&lt;&gt;"",H132-G132,"")</f>
        <v/>
      </c>
      <c r="J132" s="163" t="str">
        <f>IF(H132&lt;&gt;"",I132-F132,"")</f>
        <v/>
      </c>
      <c r="K132" s="163"/>
      <c r="L132" s="164"/>
      <c r="M132" s="164"/>
      <c r="N132" s="164"/>
      <c r="O132" s="166"/>
      <c r="P132" s="167">
        <f t="shared" si="82"/>
        <v>1.3946759259259258E-2</v>
      </c>
      <c r="Q132" s="217"/>
      <c r="R132" s="169">
        <v>39844</v>
      </c>
      <c r="S132" s="225"/>
      <c r="T132" s="228" t="str">
        <f t="shared" si="83"/>
        <v/>
      </c>
      <c r="U132" s="229" t="str">
        <f t="shared" si="84"/>
        <v/>
      </c>
    </row>
    <row r="133" spans="1:21" ht="15" customHeight="1" x14ac:dyDescent="0.25">
      <c r="A133" s="180" t="s">
        <v>96</v>
      </c>
      <c r="B133" s="181" t="s">
        <v>141</v>
      </c>
      <c r="C133" s="156" t="s">
        <v>14</v>
      </c>
      <c r="D133" s="157">
        <v>1.5740740740740736E-2</v>
      </c>
      <c r="E133" s="158">
        <v>1.5960648148148147E-2</v>
      </c>
      <c r="F133" s="159">
        <f t="shared" si="80"/>
        <v>1.5850694444444442E-2</v>
      </c>
      <c r="G133" s="160">
        <f t="shared" si="81"/>
        <v>7.1817129629629627E-3</v>
      </c>
      <c r="H133" s="161"/>
      <c r="I133" s="162"/>
      <c r="J133" s="163"/>
      <c r="K133" s="163"/>
      <c r="L133" s="164"/>
      <c r="M133" s="164"/>
      <c r="N133" s="164"/>
      <c r="O133" s="174"/>
      <c r="P133" s="167">
        <f t="shared" si="82"/>
        <v>1.5740740740740736E-2</v>
      </c>
      <c r="Q133" s="217"/>
      <c r="R133" s="154">
        <v>39721</v>
      </c>
      <c r="S133" s="225" t="s">
        <v>30</v>
      </c>
      <c r="T133" s="228">
        <f t="shared" si="83"/>
        <v>5</v>
      </c>
      <c r="U133" s="229" t="str">
        <f t="shared" si="84"/>
        <v>Sarah Dumbrill</v>
      </c>
    </row>
    <row r="134" spans="1:21" ht="15" hidden="1" customHeight="1" x14ac:dyDescent="0.25">
      <c r="A134" s="180" t="s">
        <v>125</v>
      </c>
      <c r="B134" s="181" t="s">
        <v>185</v>
      </c>
      <c r="C134" s="156" t="s">
        <v>30</v>
      </c>
      <c r="D134" s="157">
        <v>1.3900462962962962E-2</v>
      </c>
      <c r="E134" s="158">
        <v>1.3900462962962962E-2</v>
      </c>
      <c r="F134" s="159">
        <f t="shared" si="80"/>
        <v>1.3900462962962962E-2</v>
      </c>
      <c r="G134" s="160">
        <f t="shared" si="81"/>
        <v>9.1319444444444425E-3</v>
      </c>
      <c r="H134" s="161"/>
      <c r="I134" s="162" t="str">
        <f>IF(H134&lt;&gt;"",H134-G134,"")</f>
        <v/>
      </c>
      <c r="J134" s="163" t="str">
        <f>IF(H134&lt;&gt;"",I134-F134,"")</f>
        <v/>
      </c>
      <c r="K134" s="163" t="str">
        <f>IF(H134&lt;&gt;"",I134-D134,"")</f>
        <v/>
      </c>
      <c r="L134" s="164"/>
      <c r="M134" s="164"/>
      <c r="N134" s="164"/>
      <c r="O134" s="166"/>
      <c r="P134" s="167">
        <f t="shared" si="82"/>
        <v>1.3900462962962962E-2</v>
      </c>
      <c r="Q134" s="217"/>
      <c r="R134" s="169">
        <v>39355</v>
      </c>
      <c r="S134" s="225"/>
      <c r="T134" s="228" t="str">
        <f t="shared" si="83"/>
        <v/>
      </c>
      <c r="U134" s="229" t="str">
        <f t="shared" si="84"/>
        <v/>
      </c>
    </row>
    <row r="135" spans="1:21" ht="15" hidden="1" customHeight="1" x14ac:dyDescent="0.25">
      <c r="A135" s="180" t="s">
        <v>128</v>
      </c>
      <c r="B135" s="181" t="s">
        <v>195</v>
      </c>
      <c r="C135" s="156" t="s">
        <v>30</v>
      </c>
      <c r="D135" s="157">
        <v>1.3877314814814811E-2</v>
      </c>
      <c r="E135" s="157">
        <v>1.3877314814814811E-2</v>
      </c>
      <c r="F135" s="159">
        <f t="shared" si="80"/>
        <v>1.3877314814814811E-2</v>
      </c>
      <c r="G135" s="160">
        <f t="shared" si="81"/>
        <v>9.1550925925925931E-3</v>
      </c>
      <c r="H135" s="161"/>
      <c r="I135" s="162" t="str">
        <f>IF(H135&lt;&gt;"",H135-G135,"")</f>
        <v/>
      </c>
      <c r="J135" s="163" t="str">
        <f>IF(H135&lt;&gt;"",I135-F135,"")</f>
        <v/>
      </c>
      <c r="K135" s="163" t="str">
        <f>IF(H135&lt;&gt;"",I135-D135,"")</f>
        <v/>
      </c>
      <c r="L135" s="164"/>
      <c r="M135" s="164"/>
      <c r="N135" s="164"/>
      <c r="O135" s="166"/>
      <c r="P135" s="167">
        <f t="shared" si="82"/>
        <v>1.3877314814814811E-2</v>
      </c>
      <c r="Q135" s="217"/>
      <c r="R135" s="169">
        <v>38990</v>
      </c>
      <c r="S135" s="225"/>
      <c r="T135" s="228" t="str">
        <f t="shared" si="83"/>
        <v/>
      </c>
      <c r="U135" s="229" t="str">
        <f t="shared" si="84"/>
        <v/>
      </c>
    </row>
    <row r="136" spans="1:21" ht="15" hidden="1" customHeight="1" x14ac:dyDescent="0.25">
      <c r="A136" s="180" t="s">
        <v>296</v>
      </c>
      <c r="B136" s="181" t="s">
        <v>297</v>
      </c>
      <c r="C136" s="156" t="s">
        <v>30</v>
      </c>
      <c r="D136" s="157">
        <v>1.3553240740740737E-2</v>
      </c>
      <c r="E136" s="158">
        <v>1.4195601851851845E-2</v>
      </c>
      <c r="F136" s="159">
        <f t="shared" si="80"/>
        <v>1.3874421296296291E-2</v>
      </c>
      <c r="G136" s="160">
        <f t="shared" si="81"/>
        <v>9.1579861111111133E-3</v>
      </c>
      <c r="H136" s="161"/>
      <c r="I136" s="162" t="str">
        <f>IF(H136&lt;&gt;"",H136-G136,"")</f>
        <v/>
      </c>
      <c r="J136" s="163" t="str">
        <f>IF(H136&lt;&gt;"",I136-F136,"")</f>
        <v/>
      </c>
      <c r="K136" s="163" t="str">
        <f>IF(H136&lt;&gt;"",I136-D136,"")</f>
        <v/>
      </c>
      <c r="L136" s="164"/>
      <c r="M136" s="164"/>
      <c r="N136" s="164"/>
      <c r="O136" s="166"/>
      <c r="P136" s="167">
        <f t="shared" si="82"/>
        <v>1.3553240740740737E-2</v>
      </c>
      <c r="Q136" s="217"/>
      <c r="R136" s="169">
        <v>39691</v>
      </c>
      <c r="S136" s="225"/>
      <c r="T136" s="228" t="str">
        <f t="shared" si="83"/>
        <v/>
      </c>
      <c r="U136" s="229" t="str">
        <f t="shared" si="84"/>
        <v/>
      </c>
    </row>
    <row r="137" spans="1:21" ht="15" hidden="1" customHeight="1" x14ac:dyDescent="0.25">
      <c r="A137" s="180" t="s">
        <v>344</v>
      </c>
      <c r="B137" s="181" t="s">
        <v>345</v>
      </c>
      <c r="C137" s="156" t="s">
        <v>30</v>
      </c>
      <c r="D137" s="157">
        <v>1.3871527777777778E-2</v>
      </c>
      <c r="E137" s="158">
        <v>1.3871527777777778E-2</v>
      </c>
      <c r="F137" s="159">
        <f t="shared" si="80"/>
        <v>1.3871527777777778E-2</v>
      </c>
      <c r="G137" s="160">
        <f t="shared" si="81"/>
        <v>9.1608796296296265E-3</v>
      </c>
      <c r="H137" s="161"/>
      <c r="I137" s="162" t="str">
        <f>IF(H137&lt;&gt;"",H137-G137,"")</f>
        <v/>
      </c>
      <c r="J137" s="163"/>
      <c r="K137" s="163"/>
      <c r="L137" s="164"/>
      <c r="M137" s="164"/>
      <c r="N137" s="164"/>
      <c r="O137" s="166"/>
      <c r="P137" s="167">
        <f t="shared" si="82"/>
        <v>1.3871527777777778E-2</v>
      </c>
      <c r="Q137" s="217"/>
      <c r="R137" s="169">
        <v>39752</v>
      </c>
      <c r="S137" s="225"/>
      <c r="T137" s="228" t="str">
        <f t="shared" si="83"/>
        <v/>
      </c>
      <c r="U137" s="229" t="str">
        <f t="shared" si="84"/>
        <v/>
      </c>
    </row>
    <row r="138" spans="1:21" ht="15" hidden="1" customHeight="1" x14ac:dyDescent="0.25">
      <c r="A138" s="180"/>
      <c r="B138" s="181"/>
      <c r="C138" s="156"/>
      <c r="D138" s="157"/>
      <c r="E138" s="158"/>
      <c r="F138" s="159"/>
      <c r="G138" s="160"/>
      <c r="H138" s="161"/>
      <c r="I138" s="162"/>
      <c r="J138" s="163"/>
      <c r="K138" s="163"/>
      <c r="L138" s="164"/>
      <c r="M138" s="164"/>
      <c r="N138" s="164"/>
      <c r="O138" s="166"/>
      <c r="P138" s="167"/>
      <c r="Q138" s="217"/>
      <c r="R138" s="169"/>
      <c r="S138" s="225"/>
      <c r="T138" s="228"/>
      <c r="U138" s="229"/>
    </row>
    <row r="139" spans="1:21" ht="15" hidden="1" customHeight="1" x14ac:dyDescent="0.25">
      <c r="A139" s="180" t="s">
        <v>189</v>
      </c>
      <c r="B139" s="181" t="s">
        <v>192</v>
      </c>
      <c r="C139" s="156" t="s">
        <v>30</v>
      </c>
      <c r="D139" s="157">
        <v>1.3408564814814811E-2</v>
      </c>
      <c r="E139" s="158">
        <v>1.4198495370370365E-2</v>
      </c>
      <c r="F139" s="159">
        <f t="shared" ref="F139:F144" si="85">IF(E139&lt;&gt;"",(E139+D139)/2,D139)</f>
        <v>1.3803530092592588E-2</v>
      </c>
      <c r="G139" s="160">
        <f t="shared" ref="G139:G144" si="86">$B$2-F139</f>
        <v>9.2288773148148165E-3</v>
      </c>
      <c r="H139" s="161"/>
      <c r="I139" s="162" t="str">
        <f>IF(H139&lt;&gt;"",H139-G139,"")</f>
        <v/>
      </c>
      <c r="J139" s="163" t="str">
        <f>IF(H139&lt;&gt;"",I139-F139,"")</f>
        <v/>
      </c>
      <c r="K139" s="163" t="str">
        <f>IF(H139&lt;&gt;"",I139-D139,"")</f>
        <v/>
      </c>
      <c r="L139" s="165"/>
      <c r="M139" s="164"/>
      <c r="N139" s="164"/>
      <c r="O139" s="166"/>
      <c r="P139" s="167">
        <f t="shared" ref="P139:P144" si="87">IF(H139&lt;&gt;"",MIN(D139,I139),D139)</f>
        <v>1.3408564814814811E-2</v>
      </c>
      <c r="Q139" s="217"/>
      <c r="R139" s="169">
        <v>39629</v>
      </c>
      <c r="S139" s="225"/>
      <c r="T139" s="228" t="str">
        <f t="shared" ref="T139:T144" si="88">IF(OR(NOT(S139=""),NOT(I139="")),5,"")</f>
        <v/>
      </c>
      <c r="U139" s="229" t="str">
        <f t="shared" ref="U139:U144" si="89">IF(T139=5,A139&amp;" "&amp;B139,"")</f>
        <v/>
      </c>
    </row>
    <row r="140" spans="1:21" ht="15" customHeight="1" x14ac:dyDescent="0.25">
      <c r="A140" s="178" t="s">
        <v>153</v>
      </c>
      <c r="B140" s="179" t="s">
        <v>154</v>
      </c>
      <c r="C140" s="176" t="s">
        <v>14</v>
      </c>
      <c r="D140" s="157">
        <v>1.5208333333333339E-2</v>
      </c>
      <c r="E140" s="158">
        <v>1.5509259259259257E-2</v>
      </c>
      <c r="F140" s="159">
        <f t="shared" si="85"/>
        <v>1.5358796296296297E-2</v>
      </c>
      <c r="G140" s="160">
        <f t="shared" si="86"/>
        <v>7.6736111111111067E-3</v>
      </c>
      <c r="H140" s="161"/>
      <c r="I140" s="162" t="str">
        <f>IF(H140&lt;&gt;"",H140-G140,"")</f>
        <v/>
      </c>
      <c r="J140" s="163" t="str">
        <f>IF(H140&lt;&gt;"",I140-F140,"")</f>
        <v/>
      </c>
      <c r="K140" s="163" t="str">
        <f>IF(H140&lt;&gt;"",I140-D140,"")</f>
        <v/>
      </c>
      <c r="L140" s="164"/>
      <c r="M140" s="164"/>
      <c r="N140" s="164"/>
      <c r="O140" s="166"/>
      <c r="P140" s="167">
        <f t="shared" si="87"/>
        <v>1.5208333333333339E-2</v>
      </c>
      <c r="Q140" s="217"/>
      <c r="R140" s="154">
        <v>39691</v>
      </c>
      <c r="S140" s="225" t="s">
        <v>30</v>
      </c>
      <c r="T140" s="228">
        <f t="shared" si="88"/>
        <v>5</v>
      </c>
      <c r="U140" s="229" t="str">
        <f t="shared" si="89"/>
        <v>Karen Skyrme</v>
      </c>
    </row>
    <row r="141" spans="1:21" ht="15" hidden="1" customHeight="1" x14ac:dyDescent="0.25">
      <c r="A141" s="180" t="s">
        <v>392</v>
      </c>
      <c r="B141" s="181" t="s">
        <v>393</v>
      </c>
      <c r="C141" s="171" t="s">
        <v>30</v>
      </c>
      <c r="D141" s="157">
        <v>1.3726851851851853E-2</v>
      </c>
      <c r="E141" s="158">
        <v>1.3726851851851853E-2</v>
      </c>
      <c r="F141" s="159">
        <f t="shared" si="85"/>
        <v>1.3726851851851853E-2</v>
      </c>
      <c r="G141" s="160">
        <f t="shared" si="86"/>
        <v>9.3055555555555513E-3</v>
      </c>
      <c r="H141" s="161"/>
      <c r="I141" s="162" t="str">
        <f>IF(H141&lt;&gt;"",H141-G141,"")</f>
        <v/>
      </c>
      <c r="J141" s="163" t="str">
        <f>IF(H141&lt;&gt;"",I141-F141,"")</f>
        <v/>
      </c>
      <c r="K141" s="163"/>
      <c r="L141" s="164"/>
      <c r="M141" s="164"/>
      <c r="N141" s="164"/>
      <c r="O141" s="166"/>
      <c r="P141" s="167">
        <f t="shared" si="87"/>
        <v>1.3726851851851853E-2</v>
      </c>
      <c r="Q141" s="217"/>
      <c r="R141" s="169">
        <v>39844</v>
      </c>
      <c r="S141" s="225"/>
      <c r="T141" s="228" t="str">
        <f t="shared" si="88"/>
        <v/>
      </c>
      <c r="U141" s="229" t="str">
        <f t="shared" si="89"/>
        <v/>
      </c>
    </row>
    <row r="142" spans="1:21" ht="15" hidden="1" customHeight="1" x14ac:dyDescent="0.25">
      <c r="A142" s="180" t="s">
        <v>201</v>
      </c>
      <c r="B142" s="181" t="s">
        <v>202</v>
      </c>
      <c r="C142" s="156" t="s">
        <v>30</v>
      </c>
      <c r="D142" s="172">
        <v>1.2719907407407411E-2</v>
      </c>
      <c r="E142" s="158">
        <v>1.4456018518518524E-2</v>
      </c>
      <c r="F142" s="159">
        <f t="shared" si="85"/>
        <v>1.3587962962962968E-2</v>
      </c>
      <c r="G142" s="160">
        <f t="shared" si="86"/>
        <v>9.4444444444444359E-3</v>
      </c>
      <c r="H142" s="161"/>
      <c r="I142" s="162"/>
      <c r="J142" s="163"/>
      <c r="K142" s="163"/>
      <c r="L142" s="164"/>
      <c r="M142" s="164"/>
      <c r="N142" s="165"/>
      <c r="O142" s="166"/>
      <c r="P142" s="167">
        <f t="shared" si="87"/>
        <v>1.2719907407407411E-2</v>
      </c>
      <c r="Q142" s="217"/>
      <c r="R142" s="169">
        <v>39721</v>
      </c>
      <c r="S142" s="225"/>
      <c r="T142" s="228" t="str">
        <f t="shared" si="88"/>
        <v/>
      </c>
      <c r="U142" s="229" t="str">
        <f t="shared" si="89"/>
        <v/>
      </c>
    </row>
    <row r="143" spans="1:21" ht="15" customHeight="1" x14ac:dyDescent="0.25">
      <c r="A143" s="180" t="s">
        <v>204</v>
      </c>
      <c r="B143" s="181" t="s">
        <v>205</v>
      </c>
      <c r="C143" s="156" t="s">
        <v>30</v>
      </c>
      <c r="D143" s="157">
        <v>1.2638888888888892E-2</v>
      </c>
      <c r="E143" s="158">
        <v>1.3514901620370376E-2</v>
      </c>
      <c r="F143" s="159">
        <f t="shared" si="85"/>
        <v>1.3076895254629635E-2</v>
      </c>
      <c r="G143" s="160">
        <f t="shared" si="86"/>
        <v>9.9555121527777693E-3</v>
      </c>
      <c r="H143" s="161"/>
      <c r="I143" s="162" t="str">
        <f>IF(H143&lt;&gt;"",H143-G143,"")</f>
        <v/>
      </c>
      <c r="J143" s="163" t="str">
        <f>IF(H143&lt;&gt;"",I143-F143,"")</f>
        <v/>
      </c>
      <c r="K143" s="163" t="str">
        <f>IF(H143&lt;&gt;"",I143-D143,"")</f>
        <v/>
      </c>
      <c r="L143" s="164"/>
      <c r="M143" s="164"/>
      <c r="N143" s="165"/>
      <c r="O143" s="166"/>
      <c r="P143" s="167">
        <f t="shared" si="87"/>
        <v>1.2638888888888892E-2</v>
      </c>
      <c r="Q143" s="217"/>
      <c r="R143" s="169">
        <v>39872</v>
      </c>
      <c r="S143" s="225" t="s">
        <v>30</v>
      </c>
      <c r="T143" s="228">
        <f t="shared" si="88"/>
        <v>5</v>
      </c>
      <c r="U143" s="229" t="str">
        <f t="shared" si="89"/>
        <v>Lee Scott</v>
      </c>
    </row>
    <row r="144" spans="1:21" ht="15" hidden="1" customHeight="1" x14ac:dyDescent="0.25">
      <c r="A144" s="180" t="s">
        <v>199</v>
      </c>
      <c r="B144" s="181" t="s">
        <v>200</v>
      </c>
      <c r="C144" s="156" t="s">
        <v>30</v>
      </c>
      <c r="D144" s="157">
        <v>1.292824074074074E-2</v>
      </c>
      <c r="E144" s="157">
        <v>1.292824074074074E-2</v>
      </c>
      <c r="F144" s="159">
        <f t="shared" si="85"/>
        <v>1.292824074074074E-2</v>
      </c>
      <c r="G144" s="160">
        <f t="shared" si="86"/>
        <v>1.0104166666666664E-2</v>
      </c>
      <c r="H144" s="161"/>
      <c r="I144" s="162" t="str">
        <f>IF(H144&lt;&gt;"",H144-G144,"")</f>
        <v/>
      </c>
      <c r="J144" s="163" t="str">
        <f>IF(H144&lt;&gt;"",I144-F144,"")</f>
        <v/>
      </c>
      <c r="K144" s="163" t="str">
        <f>IF(H144&lt;&gt;"",I144-D144,"")</f>
        <v/>
      </c>
      <c r="L144" s="164"/>
      <c r="M144" s="164"/>
      <c r="N144" s="164"/>
      <c r="O144" s="166"/>
      <c r="P144" s="167">
        <f t="shared" si="87"/>
        <v>1.292824074074074E-2</v>
      </c>
      <c r="Q144" s="217"/>
      <c r="R144" s="169">
        <v>38929</v>
      </c>
      <c r="S144" s="225"/>
      <c r="T144" s="228" t="str">
        <f t="shared" si="88"/>
        <v/>
      </c>
      <c r="U144" s="229" t="str">
        <f t="shared" si="89"/>
        <v/>
      </c>
    </row>
    <row r="145" spans="1:21" ht="15" hidden="1" customHeight="1" x14ac:dyDescent="0.25">
      <c r="A145" s="180"/>
      <c r="B145" s="181"/>
      <c r="C145" s="156"/>
      <c r="D145" s="157"/>
      <c r="E145" s="158"/>
      <c r="F145" s="159"/>
      <c r="G145" s="160"/>
      <c r="H145" s="161"/>
      <c r="I145" s="162"/>
      <c r="J145" s="163"/>
      <c r="K145" s="163"/>
      <c r="L145" s="164"/>
      <c r="M145" s="164"/>
      <c r="N145" s="164"/>
      <c r="O145" s="166"/>
      <c r="P145" s="167"/>
      <c r="Q145" s="217"/>
      <c r="R145" s="169"/>
      <c r="S145" s="225"/>
      <c r="T145" s="228"/>
      <c r="U145" s="229"/>
    </row>
    <row r="146" spans="1:21" ht="15" hidden="1" customHeight="1" x14ac:dyDescent="0.25">
      <c r="A146" s="180" t="s">
        <v>130</v>
      </c>
      <c r="B146" s="181" t="s">
        <v>211</v>
      </c>
      <c r="C146" s="156" t="s">
        <v>30</v>
      </c>
      <c r="D146" s="157">
        <v>1.1979166666666666E-2</v>
      </c>
      <c r="E146" s="158">
        <v>1.3538049768518523E-2</v>
      </c>
      <c r="F146" s="159">
        <f>IF(E146&lt;&gt;"",(E146+D146)/2,D146)</f>
        <v>1.2758608217592594E-2</v>
      </c>
      <c r="G146" s="160">
        <f>$B$2-F146</f>
        <v>1.027379918981481E-2</v>
      </c>
      <c r="H146" s="161"/>
      <c r="I146" s="162" t="str">
        <f>IF(H146&lt;&gt;"",H146-G146,"")</f>
        <v/>
      </c>
      <c r="J146" s="163" t="str">
        <f>IF(H146&lt;&gt;"",I146-F146,"")</f>
        <v/>
      </c>
      <c r="K146" s="163" t="str">
        <f>IF(H146&lt;&gt;"",I146-D146,"")</f>
        <v/>
      </c>
      <c r="L146" s="164"/>
      <c r="M146" s="164"/>
      <c r="N146" s="164"/>
      <c r="O146" s="166"/>
      <c r="P146" s="167">
        <f>IF(H146&lt;&gt;"",MIN(D146,I146),D146)</f>
        <v>1.1979166666666666E-2</v>
      </c>
      <c r="Q146" s="217"/>
      <c r="R146" s="169">
        <v>39872</v>
      </c>
      <c r="S146" s="225"/>
      <c r="T146" s="228" t="str">
        <f>IF(OR(NOT(S146=""),NOT(I146="")),5,"")</f>
        <v/>
      </c>
      <c r="U146" s="229" t="str">
        <f>IF(T146=5,A146&amp;" "&amp;B146,"")</f>
        <v/>
      </c>
    </row>
    <row r="147" spans="1:21" ht="15" hidden="1" customHeight="1" x14ac:dyDescent="0.25">
      <c r="A147" s="180" t="s">
        <v>115</v>
      </c>
      <c r="B147" s="181" t="s">
        <v>221</v>
      </c>
      <c r="C147" s="156" t="s">
        <v>30</v>
      </c>
      <c r="D147" s="157">
        <v>1.2719907407407411E-2</v>
      </c>
      <c r="E147" s="158">
        <v>1.2719907407407411E-2</v>
      </c>
      <c r="F147" s="159">
        <f>IF(E147&lt;&gt;"",(E147+D147)/2,D147)</f>
        <v>1.2719907407407411E-2</v>
      </c>
      <c r="G147" s="160">
        <f>$B$2-F147</f>
        <v>1.0312499999999994E-2</v>
      </c>
      <c r="H147" s="161"/>
      <c r="I147" s="162"/>
      <c r="J147" s="163"/>
      <c r="K147" s="163"/>
      <c r="L147" s="164"/>
      <c r="M147" s="164"/>
      <c r="N147" s="164"/>
      <c r="O147" s="166"/>
      <c r="P147" s="167">
        <f>IF(H147&lt;&gt;"",MIN(D147,I147),D147)</f>
        <v>1.2719907407407411E-2</v>
      </c>
      <c r="Q147" s="217"/>
      <c r="R147" s="169">
        <v>39721</v>
      </c>
      <c r="S147" s="225"/>
      <c r="T147" s="228" t="str">
        <f>IF(OR(NOT(S147=""),NOT(I147="")),5,"")</f>
        <v/>
      </c>
      <c r="U147" s="229" t="str">
        <f>IF(T147=5,A147&amp;" "&amp;B147,"")</f>
        <v/>
      </c>
    </row>
    <row r="148" spans="1:21" ht="15" hidden="1" customHeight="1" x14ac:dyDescent="0.25">
      <c r="A148" s="180" t="s">
        <v>244</v>
      </c>
      <c r="B148" s="181" t="s">
        <v>245</v>
      </c>
      <c r="C148" s="156" t="s">
        <v>30</v>
      </c>
      <c r="D148" s="172">
        <v>1.2499999999999999E-2</v>
      </c>
      <c r="E148" s="158">
        <v>1.255787037037037E-2</v>
      </c>
      <c r="F148" s="159">
        <f>IF(E148&lt;&gt;"",(E148+D148)/2,D148)</f>
        <v>1.2528935185185185E-2</v>
      </c>
      <c r="G148" s="160">
        <f>$B$2-F148</f>
        <v>1.050347222222222E-2</v>
      </c>
      <c r="H148" s="161"/>
      <c r="I148" s="162" t="str">
        <f>IF(H148&lt;&gt;"",H148-G148,"")</f>
        <v/>
      </c>
      <c r="J148" s="163" t="str">
        <f>IF(H148&lt;&gt;"",I148-F148,"")</f>
        <v/>
      </c>
      <c r="K148" s="163" t="str">
        <f>IF(H148&lt;&gt;"",I148-D148,"")</f>
        <v/>
      </c>
      <c r="L148" s="165"/>
      <c r="M148" s="164"/>
      <c r="N148" s="165"/>
      <c r="O148" s="166"/>
      <c r="P148" s="167">
        <f>IF(H148&lt;&gt;"",MIN(D148,I148),D148)</f>
        <v>1.2499999999999999E-2</v>
      </c>
      <c r="Q148" s="217"/>
      <c r="R148" s="169">
        <v>39568</v>
      </c>
      <c r="S148" s="225"/>
      <c r="T148" s="228" t="str">
        <f>IF(OR(NOT(S148=""),NOT(I148="")),5,"")</f>
        <v/>
      </c>
      <c r="U148" s="229" t="str">
        <f>IF(T148=5,A148&amp;" "&amp;B148,"")</f>
        <v/>
      </c>
    </row>
    <row r="149" spans="1:21" ht="15" hidden="1" customHeight="1" x14ac:dyDescent="0.25">
      <c r="A149" s="180" t="s">
        <v>203</v>
      </c>
      <c r="B149" s="181" t="s">
        <v>110</v>
      </c>
      <c r="C149" s="156" t="s">
        <v>30</v>
      </c>
      <c r="D149" s="157">
        <v>1.2259837962962958E-2</v>
      </c>
      <c r="E149" s="158">
        <v>1.2693865740740736E-2</v>
      </c>
      <c r="F149" s="159">
        <f>IF(E149&lt;&gt;"",(E149+D149)/2,D149)</f>
        <v>1.2476851851851847E-2</v>
      </c>
      <c r="G149" s="160">
        <f>$B$2-F149</f>
        <v>1.0555555555555558E-2</v>
      </c>
      <c r="H149" s="161"/>
      <c r="I149" s="162" t="str">
        <f>IF(H149&lt;&gt;"",H149-G149,"")</f>
        <v/>
      </c>
      <c r="J149" s="163" t="str">
        <f>IF(H149&lt;&gt;"",I149-F149,"")</f>
        <v/>
      </c>
      <c r="K149" s="163" t="str">
        <f>IF(H149&lt;&gt;"",I149-D149,"")</f>
        <v/>
      </c>
      <c r="L149" s="164"/>
      <c r="M149" s="164"/>
      <c r="N149" s="164"/>
      <c r="O149" s="166"/>
      <c r="P149" s="167">
        <f>IF(H149&lt;&gt;"",MIN(D149,I149),D149)</f>
        <v>1.2259837962962958E-2</v>
      </c>
      <c r="Q149" s="217"/>
      <c r="R149" s="169">
        <v>39691</v>
      </c>
      <c r="S149" s="225"/>
      <c r="T149" s="228" t="str">
        <f>IF(OR(NOT(S149=""),NOT(I149="")),5,"")</f>
        <v/>
      </c>
      <c r="U149" s="229" t="str">
        <f>IF(T149=5,A149&amp;" "&amp;B149,"")</f>
        <v/>
      </c>
    </row>
    <row r="150" spans="1:21" ht="15" hidden="1" customHeight="1" x14ac:dyDescent="0.25">
      <c r="A150" s="180"/>
      <c r="B150" s="181"/>
      <c r="C150" s="156"/>
      <c r="D150" s="157"/>
      <c r="E150" s="158"/>
      <c r="F150" s="159"/>
      <c r="G150" s="160"/>
      <c r="H150" s="161"/>
      <c r="I150" s="162"/>
      <c r="J150" s="163"/>
      <c r="K150" s="163"/>
      <c r="L150" s="164"/>
      <c r="M150" s="164"/>
      <c r="N150" s="164"/>
      <c r="O150" s="166"/>
      <c r="P150" s="167"/>
      <c r="Q150" s="217"/>
      <c r="R150" s="169"/>
      <c r="S150" s="225"/>
      <c r="T150" s="228"/>
      <c r="U150" s="229"/>
    </row>
    <row r="151" spans="1:21" ht="15" hidden="1" x14ac:dyDescent="0.25">
      <c r="A151" s="180" t="s">
        <v>55</v>
      </c>
      <c r="B151" s="181" t="s">
        <v>206</v>
      </c>
      <c r="C151" s="156" t="s">
        <v>30</v>
      </c>
      <c r="D151" s="157">
        <v>1.2442129629629629E-2</v>
      </c>
      <c r="E151" s="157">
        <v>1.2442129629629629E-2</v>
      </c>
      <c r="F151" s="159">
        <f>IF(E151&lt;&gt;"",(E151+D151)/2,D151)</f>
        <v>1.2442129629629629E-2</v>
      </c>
      <c r="G151" s="160">
        <f>$B$2-F151</f>
        <v>1.0590277777777775E-2</v>
      </c>
      <c r="H151" s="161"/>
      <c r="I151" s="162" t="str">
        <f>IF(H151&lt;&gt;"",H151-G151,"")</f>
        <v/>
      </c>
      <c r="J151" s="163" t="str">
        <f>IF(H151&lt;&gt;"",I151-F151,"")</f>
        <v/>
      </c>
      <c r="K151" s="163" t="str">
        <f>IF(H151&lt;&gt;"",I151-D151,"")</f>
        <v/>
      </c>
      <c r="L151" s="164"/>
      <c r="M151" s="164"/>
      <c r="N151" s="164"/>
      <c r="O151" s="166"/>
      <c r="P151" s="167">
        <f>IF(H151&lt;&gt;"",MIN(D151,I151),D151)</f>
        <v>1.2442129629629629E-2</v>
      </c>
      <c r="Q151" s="217"/>
      <c r="R151" s="169">
        <v>38960</v>
      </c>
      <c r="S151" s="225"/>
      <c r="T151" s="228" t="str">
        <f>IF(OR(NOT(S151=""),NOT(I151="")),5,"")</f>
        <v/>
      </c>
      <c r="U151" s="229" t="str">
        <f>IF(T151=5,A151&amp;" "&amp;B151,"")</f>
        <v/>
      </c>
    </row>
    <row r="152" spans="1:21" ht="15" hidden="1" customHeight="1" x14ac:dyDescent="0.25">
      <c r="A152" s="180" t="s">
        <v>155</v>
      </c>
      <c r="B152" s="181" t="s">
        <v>207</v>
      </c>
      <c r="C152" s="156" t="s">
        <v>30</v>
      </c>
      <c r="D152" s="157">
        <v>1.2326388888888895E-2</v>
      </c>
      <c r="E152" s="158">
        <v>1.2442129629629629E-2</v>
      </c>
      <c r="F152" s="159">
        <f>IF(E152&lt;&gt;"",(E152+D152)/2,D152)</f>
        <v>1.2384259259259262E-2</v>
      </c>
      <c r="G152" s="160">
        <f>$B$2-F152</f>
        <v>1.0648148148148143E-2</v>
      </c>
      <c r="H152" s="161"/>
      <c r="I152" s="162" t="str">
        <f>IF(H152&lt;&gt;"",H152-G152,"")</f>
        <v/>
      </c>
      <c r="J152" s="163" t="str">
        <f>IF(H152&lt;&gt;"",I152-F152,"")</f>
        <v/>
      </c>
      <c r="K152" s="163" t="str">
        <f>IF(H152&lt;&gt;"",I152-D152,"")</f>
        <v/>
      </c>
      <c r="L152" s="164"/>
      <c r="M152" s="164"/>
      <c r="N152" s="164"/>
      <c r="O152" s="166"/>
      <c r="P152" s="167">
        <f>IF(H152&lt;&gt;"",MIN(D152,I152),D152)</f>
        <v>1.2326388888888895E-2</v>
      </c>
      <c r="Q152" s="217"/>
      <c r="R152" s="169">
        <v>39386</v>
      </c>
      <c r="S152" s="225"/>
      <c r="T152" s="228" t="str">
        <f>IF(OR(NOT(S152=""),NOT(I152="")),5,"")</f>
        <v/>
      </c>
      <c r="U152" s="229" t="str">
        <f>IF(T152=5,A152&amp;" "&amp;B152,"")</f>
        <v/>
      </c>
    </row>
    <row r="153" spans="1:21" ht="15" hidden="1" customHeight="1" x14ac:dyDescent="0.25">
      <c r="A153" s="180" t="s">
        <v>79</v>
      </c>
      <c r="B153" s="181" t="s">
        <v>210</v>
      </c>
      <c r="C153" s="156" t="s">
        <v>30</v>
      </c>
      <c r="D153" s="157">
        <v>1.2106481481481484E-2</v>
      </c>
      <c r="E153" s="158">
        <v>1.238425925925926E-2</v>
      </c>
      <c r="F153" s="159">
        <f>IF(E153&lt;&gt;"",(E153+D153)/2,D153)</f>
        <v>1.2245370370370372E-2</v>
      </c>
      <c r="G153" s="160">
        <f>$B$2-F153</f>
        <v>1.0787037037037032E-2</v>
      </c>
      <c r="H153" s="161"/>
      <c r="I153" s="162" t="str">
        <f>IF(H153&lt;&gt;"",H153-G153,"")</f>
        <v/>
      </c>
      <c r="J153" s="163" t="str">
        <f>IF(H153&lt;&gt;"",I153-F153,"")</f>
        <v/>
      </c>
      <c r="K153" s="163" t="str">
        <f>IF(H153&lt;&gt;"",I153-D153,"")</f>
        <v/>
      </c>
      <c r="L153" s="164"/>
      <c r="M153" s="164"/>
      <c r="N153" s="164"/>
      <c r="O153" s="166"/>
      <c r="P153" s="167">
        <f>IF(H153&lt;&gt;"",MIN(D153,I153),D153)</f>
        <v>1.2106481481481484E-2</v>
      </c>
      <c r="Q153" s="217"/>
      <c r="R153" s="169">
        <v>39355</v>
      </c>
      <c r="S153" s="225"/>
      <c r="T153" s="228" t="str">
        <f>IF(OR(NOT(S153=""),NOT(I153="")),5,"")</f>
        <v/>
      </c>
      <c r="U153" s="229" t="str">
        <f>IF(T153=5,A153&amp;" "&amp;B153,"")</f>
        <v/>
      </c>
    </row>
    <row r="154" spans="1:21" ht="15" hidden="1" customHeight="1" x14ac:dyDescent="0.25">
      <c r="A154" s="180" t="s">
        <v>96</v>
      </c>
      <c r="B154" s="181" t="s">
        <v>396</v>
      </c>
      <c r="C154" s="171" t="s">
        <v>14</v>
      </c>
      <c r="D154" s="157"/>
      <c r="E154" s="158"/>
      <c r="F154" s="159"/>
      <c r="G154" s="160"/>
      <c r="H154" s="161"/>
      <c r="I154" s="162"/>
      <c r="J154" s="163"/>
      <c r="K154" s="163"/>
      <c r="L154" s="164"/>
      <c r="M154" s="164"/>
      <c r="N154" s="164"/>
      <c r="O154" s="174"/>
      <c r="P154" s="167"/>
      <c r="Q154" s="217"/>
      <c r="R154" s="169"/>
      <c r="S154" s="225"/>
      <c r="T154" s="228" t="str">
        <f>IF(OR(NOT(S154=""),NOT(I154="")),5,"")</f>
        <v/>
      </c>
      <c r="U154" s="229" t="str">
        <f>IF(T154=5,A154&amp;" "&amp;B154,"")</f>
        <v/>
      </c>
    </row>
    <row r="155" spans="1:21" ht="15" x14ac:dyDescent="0.25">
      <c r="A155" s="180"/>
      <c r="B155" s="181"/>
      <c r="C155" s="156"/>
      <c r="D155" s="172"/>
      <c r="E155" s="158"/>
      <c r="F155" s="159"/>
      <c r="G155" s="160"/>
      <c r="H155" s="161"/>
      <c r="I155" s="162"/>
      <c r="J155" s="163"/>
      <c r="K155" s="163"/>
      <c r="L155" s="165"/>
      <c r="M155" s="164"/>
      <c r="N155" s="165"/>
      <c r="O155" s="166"/>
      <c r="P155" s="167"/>
      <c r="Q155" s="217"/>
      <c r="R155" s="169"/>
      <c r="S155" s="225"/>
      <c r="T155" s="228" t="str">
        <f>IF(OR(NOT(S155=""),NOT(I155="")),5,"")</f>
        <v/>
      </c>
      <c r="U155" s="138"/>
    </row>
    <row r="156" spans="1:21" ht="15" x14ac:dyDescent="0.25">
      <c r="A156" s="180"/>
      <c r="B156" s="181"/>
      <c r="C156" s="156"/>
      <c r="D156" s="157"/>
      <c r="E156" s="158"/>
      <c r="F156" s="159"/>
      <c r="G156" s="160"/>
      <c r="H156" s="161"/>
      <c r="I156" s="162"/>
      <c r="J156" s="163"/>
      <c r="K156" s="163"/>
      <c r="L156" s="165"/>
      <c r="M156" s="164"/>
      <c r="N156" s="165"/>
      <c r="O156" s="166"/>
      <c r="P156" s="167"/>
      <c r="Q156" s="217"/>
      <c r="R156" s="169"/>
      <c r="S156" s="225"/>
      <c r="T156" s="228" t="str">
        <f t="shared" ref="T156:T167" si="90">IF(OR(NOT(S156=""),NOT(I156="")),5,"")</f>
        <v/>
      </c>
      <c r="U156" s="138"/>
    </row>
    <row r="157" spans="1:21" ht="15" x14ac:dyDescent="0.25">
      <c r="A157" s="180"/>
      <c r="B157" s="181"/>
      <c r="C157" s="156"/>
      <c r="D157" s="157"/>
      <c r="E157" s="158"/>
      <c r="F157" s="159"/>
      <c r="G157" s="160"/>
      <c r="H157" s="161"/>
      <c r="I157" s="162"/>
      <c r="J157" s="163"/>
      <c r="K157" s="163"/>
      <c r="L157" s="165"/>
      <c r="M157" s="164"/>
      <c r="N157" s="165"/>
      <c r="O157" s="166"/>
      <c r="P157" s="167"/>
      <c r="Q157" s="217"/>
      <c r="R157" s="169"/>
      <c r="S157" s="225"/>
      <c r="T157" s="228" t="str">
        <f t="shared" si="90"/>
        <v/>
      </c>
      <c r="U157" s="138"/>
    </row>
    <row r="158" spans="1:21" ht="15" x14ac:dyDescent="0.25">
      <c r="A158" s="180"/>
      <c r="B158" s="181"/>
      <c r="C158" s="156"/>
      <c r="D158" s="157"/>
      <c r="E158" s="158"/>
      <c r="F158" s="159"/>
      <c r="G158" s="160"/>
      <c r="H158" s="161"/>
      <c r="I158" s="162"/>
      <c r="J158" s="163"/>
      <c r="K158" s="163"/>
      <c r="L158" s="164"/>
      <c r="M158" s="164"/>
      <c r="N158" s="164"/>
      <c r="O158" s="166"/>
      <c r="P158" s="167"/>
      <c r="Q158" s="217"/>
      <c r="R158" s="169"/>
      <c r="S158" s="225"/>
      <c r="T158" s="228" t="str">
        <f t="shared" si="90"/>
        <v/>
      </c>
      <c r="U158" s="138"/>
    </row>
    <row r="159" spans="1:21" ht="15" x14ac:dyDescent="0.25">
      <c r="A159" s="180"/>
      <c r="B159" s="181"/>
      <c r="C159" s="156"/>
      <c r="D159" s="157"/>
      <c r="E159" s="158"/>
      <c r="F159" s="159"/>
      <c r="G159" s="160"/>
      <c r="H159" s="161"/>
      <c r="I159" s="162"/>
      <c r="J159" s="163"/>
      <c r="K159" s="163"/>
      <c r="L159" s="164"/>
      <c r="M159" s="164"/>
      <c r="N159" s="164"/>
      <c r="O159" s="166"/>
      <c r="P159" s="167"/>
      <c r="Q159" s="217"/>
      <c r="R159" s="169"/>
      <c r="S159" s="225"/>
      <c r="T159" s="228" t="str">
        <f t="shared" si="90"/>
        <v/>
      </c>
      <c r="U159" s="138"/>
    </row>
    <row r="160" spans="1:21" ht="15" x14ac:dyDescent="0.25">
      <c r="A160" s="180"/>
      <c r="B160" s="181"/>
      <c r="C160" s="156"/>
      <c r="D160" s="157"/>
      <c r="E160" s="158"/>
      <c r="F160" s="159"/>
      <c r="G160" s="160"/>
      <c r="H160" s="161"/>
      <c r="I160" s="162"/>
      <c r="J160" s="163"/>
      <c r="K160" s="163"/>
      <c r="L160" s="164"/>
      <c r="M160" s="164"/>
      <c r="N160" s="164"/>
      <c r="O160" s="166"/>
      <c r="P160" s="167"/>
      <c r="Q160" s="217"/>
      <c r="R160" s="169"/>
      <c r="S160" s="225"/>
      <c r="T160" s="228" t="str">
        <f t="shared" si="90"/>
        <v/>
      </c>
      <c r="U160" s="138"/>
    </row>
    <row r="161" spans="1:21" ht="15" x14ac:dyDescent="0.25">
      <c r="A161" s="180"/>
      <c r="B161" s="181"/>
      <c r="C161" s="156"/>
      <c r="D161" s="172"/>
      <c r="E161" s="158"/>
      <c r="F161" s="159"/>
      <c r="G161" s="160"/>
      <c r="H161" s="161"/>
      <c r="I161" s="162"/>
      <c r="J161" s="163"/>
      <c r="K161" s="163"/>
      <c r="L161" s="164"/>
      <c r="M161" s="164"/>
      <c r="N161" s="164"/>
      <c r="O161" s="166"/>
      <c r="P161" s="167"/>
      <c r="Q161" s="217"/>
      <c r="R161" s="169"/>
      <c r="S161" s="225"/>
      <c r="T161" s="228" t="str">
        <f t="shared" si="90"/>
        <v/>
      </c>
      <c r="U161" s="138"/>
    </row>
    <row r="162" spans="1:21" ht="15" x14ac:dyDescent="0.25">
      <c r="A162" s="180"/>
      <c r="B162" s="181"/>
      <c r="C162" s="156"/>
      <c r="D162" s="157"/>
      <c r="E162" s="158"/>
      <c r="F162" s="159"/>
      <c r="G162" s="160"/>
      <c r="H162" s="161"/>
      <c r="I162" s="162"/>
      <c r="J162" s="163"/>
      <c r="K162" s="163"/>
      <c r="L162" s="164"/>
      <c r="M162" s="164"/>
      <c r="N162" s="164"/>
      <c r="O162" s="166"/>
      <c r="P162" s="167"/>
      <c r="Q162" s="217"/>
      <c r="R162" s="169"/>
      <c r="S162" s="225"/>
      <c r="T162" s="228" t="str">
        <f t="shared" si="90"/>
        <v/>
      </c>
      <c r="U162" s="138"/>
    </row>
    <row r="163" spans="1:21" ht="15" x14ac:dyDescent="0.25">
      <c r="A163" s="180"/>
      <c r="B163" s="181"/>
      <c r="C163" s="156"/>
      <c r="D163" s="157"/>
      <c r="E163" s="158"/>
      <c r="F163" s="159"/>
      <c r="G163" s="160"/>
      <c r="H163" s="161"/>
      <c r="I163" s="162"/>
      <c r="J163" s="163"/>
      <c r="K163" s="163"/>
      <c r="L163" s="164"/>
      <c r="M163" s="164"/>
      <c r="N163" s="164"/>
      <c r="O163" s="166"/>
      <c r="P163" s="167"/>
      <c r="Q163" s="217"/>
      <c r="R163" s="169"/>
      <c r="S163" s="225"/>
      <c r="T163" s="228" t="str">
        <f t="shared" si="90"/>
        <v/>
      </c>
      <c r="U163" s="138"/>
    </row>
    <row r="164" spans="1:21" ht="15" x14ac:dyDescent="0.25">
      <c r="A164" s="180"/>
      <c r="B164" s="181"/>
      <c r="C164" s="156"/>
      <c r="D164" s="157"/>
      <c r="E164" s="158"/>
      <c r="F164" s="159"/>
      <c r="G164" s="160"/>
      <c r="H164" s="161"/>
      <c r="I164" s="162"/>
      <c r="J164" s="163"/>
      <c r="K164" s="163"/>
      <c r="L164" s="164"/>
      <c r="M164" s="164"/>
      <c r="N164" s="164"/>
      <c r="O164" s="166"/>
      <c r="P164" s="167"/>
      <c r="Q164" s="217"/>
      <c r="R164" s="169"/>
      <c r="S164" s="225"/>
      <c r="T164" s="228" t="str">
        <f t="shared" si="90"/>
        <v/>
      </c>
      <c r="U164" s="138"/>
    </row>
    <row r="165" spans="1:21" ht="15" x14ac:dyDescent="0.25">
      <c r="A165" s="180"/>
      <c r="B165" s="181"/>
      <c r="C165" s="156"/>
      <c r="D165" s="157"/>
      <c r="E165" s="158"/>
      <c r="F165" s="159"/>
      <c r="G165" s="160"/>
      <c r="H165" s="161"/>
      <c r="I165" s="162"/>
      <c r="J165" s="163"/>
      <c r="K165" s="163"/>
      <c r="L165" s="164"/>
      <c r="M165" s="164"/>
      <c r="N165" s="165"/>
      <c r="O165" s="166"/>
      <c r="P165" s="167"/>
      <c r="Q165" s="217"/>
      <c r="R165" s="169"/>
      <c r="S165" s="225"/>
      <c r="T165" s="228" t="str">
        <f t="shared" si="90"/>
        <v/>
      </c>
      <c r="U165" s="138"/>
    </row>
    <row r="166" spans="1:21" ht="15" x14ac:dyDescent="0.25">
      <c r="A166" s="180"/>
      <c r="B166" s="181"/>
      <c r="C166" s="156"/>
      <c r="D166" s="157"/>
      <c r="E166" s="158"/>
      <c r="F166" s="159"/>
      <c r="G166" s="160"/>
      <c r="H166" s="161"/>
      <c r="I166" s="162"/>
      <c r="J166" s="163"/>
      <c r="K166" s="163"/>
      <c r="L166" s="164"/>
      <c r="M166" s="164"/>
      <c r="N166" s="164"/>
      <c r="O166" s="166"/>
      <c r="P166" s="167"/>
      <c r="Q166" s="217"/>
      <c r="R166" s="169"/>
      <c r="S166" s="225"/>
      <c r="T166" s="228" t="str">
        <f t="shared" si="90"/>
        <v/>
      </c>
      <c r="U166" s="138"/>
    </row>
    <row r="167" spans="1:21" ht="15" x14ac:dyDescent="0.25">
      <c r="A167" s="180"/>
      <c r="B167" s="181"/>
      <c r="C167" s="156"/>
      <c r="D167" s="157"/>
      <c r="E167" s="158"/>
      <c r="F167" s="159"/>
      <c r="G167" s="160"/>
      <c r="H167" s="161"/>
      <c r="I167" s="162"/>
      <c r="J167" s="163"/>
      <c r="K167" s="163"/>
      <c r="L167" s="164"/>
      <c r="M167" s="164"/>
      <c r="N167" s="164"/>
      <c r="O167" s="166"/>
      <c r="P167" s="167"/>
      <c r="Q167" s="217"/>
      <c r="R167" s="169"/>
      <c r="S167" s="225"/>
      <c r="T167" s="228" t="str">
        <f t="shared" si="90"/>
        <v/>
      </c>
      <c r="U167" s="138"/>
    </row>
  </sheetData>
  <autoFilter ref="A4:U154">
    <filterColumn colId="19">
      <customFilters and="1">
        <customFilter operator="notEqual" val=" "/>
      </customFilters>
    </filterColumn>
    <sortState ref="A5:U154">
      <sortCondition ref="H5:H154"/>
    </sortState>
  </autoFilter>
  <mergeCells count="2">
    <mergeCell ref="F2:O2"/>
    <mergeCell ref="L3:O3"/>
  </mergeCells>
  <conditionalFormatting sqref="J5:K167">
    <cfRule type="expression" dxfId="439" priority="17" stopIfTrue="1">
      <formula>J5=0</formula>
    </cfRule>
    <cfRule type="expression" dxfId="438" priority="18" stopIfTrue="1">
      <formula>J5&lt;0</formula>
    </cfRule>
    <cfRule type="expression" dxfId="437" priority="19" stopIfTrue="1">
      <formula>J5&gt;0</formula>
    </cfRule>
  </conditionalFormatting>
  <conditionalFormatting sqref="P5:P75 P77:P88 P142:P167 P90:P136">
    <cfRule type="expression" dxfId="436" priority="13" stopIfTrue="1">
      <formula>K5&lt;0</formula>
    </cfRule>
  </conditionalFormatting>
  <conditionalFormatting sqref="P76">
    <cfRule type="expression" dxfId="435" priority="9" stopIfTrue="1">
      <formula>K76&lt;0</formula>
    </cfRule>
  </conditionalFormatting>
  <conditionalFormatting sqref="P89">
    <cfRule type="expression" dxfId="434" priority="5" stopIfTrue="1">
      <formula>K89&lt;0</formula>
    </cfRule>
  </conditionalFormatting>
  <conditionalFormatting sqref="P137:P141">
    <cfRule type="expression" dxfId="433" priority="1" stopIfTrue="1">
      <formula>K137&lt;0</formula>
    </cfRule>
  </conditionalFormatting>
  <pageMargins left="0.70866141732283472" right="0.70866141732283472" top="0.74803149606299213" bottom="0.74803149606299213" header="0.31496062992125984" footer="0.31496062992125984"/>
  <pageSetup paperSize="9" scale="69" fitToHeight="7" orientation="landscape" horizontalDpi="4294967293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U164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A167" sqref="A167"/>
    </sheetView>
  </sheetViews>
  <sheetFormatPr defaultRowHeight="12.75" x14ac:dyDescent="0.2"/>
  <cols>
    <col min="17" max="17" width="29.42578125" customWidth="1"/>
  </cols>
  <sheetData>
    <row r="1" spans="1:21" ht="15.75" thickBot="1" x14ac:dyDescent="0.3">
      <c r="A1" s="143"/>
      <c r="B1" s="143"/>
      <c r="C1" s="211"/>
      <c r="E1" s="3"/>
      <c r="G1" s="183"/>
      <c r="I1" s="119"/>
      <c r="P1" s="71"/>
      <c r="Q1" s="235"/>
      <c r="R1" s="132"/>
      <c r="S1" s="132"/>
      <c r="T1" s="226"/>
    </row>
    <row r="2" spans="1:21" ht="15.75" thickBot="1" x14ac:dyDescent="0.3">
      <c r="A2" s="139" t="s">
        <v>0</v>
      </c>
      <c r="B2" s="146">
        <v>2.3032407407407404E-2</v>
      </c>
      <c r="C2" s="3"/>
      <c r="E2" s="3"/>
      <c r="F2" s="537" t="s">
        <v>398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36"/>
      <c r="R2" s="132"/>
      <c r="S2" s="132"/>
      <c r="T2" s="226"/>
    </row>
    <row r="3" spans="1:21" ht="15" x14ac:dyDescent="0.25">
      <c r="A3" s="147" t="str">
        <f>F2</f>
        <v>2013 - Mar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36"/>
      <c r="R3" s="132"/>
      <c r="S3" s="132"/>
      <c r="T3" s="226"/>
    </row>
    <row r="4" spans="1:21" ht="45.75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37" t="s">
        <v>11</v>
      </c>
      <c r="R4" s="133" t="s">
        <v>280</v>
      </c>
      <c r="S4" s="224" t="s">
        <v>367</v>
      </c>
      <c r="T4" s="227" t="s">
        <v>369</v>
      </c>
      <c r="U4" s="230" t="s">
        <v>371</v>
      </c>
    </row>
    <row r="5" spans="1:21" ht="15" x14ac:dyDescent="0.25">
      <c r="A5" s="198" t="s">
        <v>49</v>
      </c>
      <c r="B5" s="199" t="s">
        <v>311</v>
      </c>
      <c r="C5" s="184" t="s">
        <v>14</v>
      </c>
      <c r="D5" s="186">
        <v>2.6863425925925926E-2</v>
      </c>
      <c r="E5" s="186">
        <v>2.6863425925925926E-2</v>
      </c>
      <c r="F5" s="159">
        <f>IF(E5&lt;&gt;"",(E5+D5)/2,D5)</f>
        <v>2.6863425925925926E-2</v>
      </c>
      <c r="G5" s="160">
        <f>$B$2-F5</f>
        <v>-3.8310185185185218E-3</v>
      </c>
      <c r="H5" s="188"/>
      <c r="I5" s="162" t="str">
        <f>IF(H5&lt;&gt;"",H5-G5,"")</f>
        <v/>
      </c>
      <c r="J5" s="163"/>
      <c r="K5" s="163"/>
      <c r="L5" s="164"/>
      <c r="M5" s="164"/>
      <c r="N5" s="165"/>
      <c r="O5" s="166"/>
      <c r="P5" s="167">
        <f>IF(H5&lt;&gt;"",MIN(D5,I5),D5)</f>
        <v>2.6863425925925926E-2</v>
      </c>
      <c r="Q5" s="233"/>
      <c r="R5" s="154">
        <v>39691</v>
      </c>
      <c r="S5" s="225"/>
      <c r="T5" s="228" t="str">
        <f>IF(OR(NOT(S5=""),NOT(I5="")),5,"")</f>
        <v/>
      </c>
      <c r="U5" s="229" t="str">
        <f t="shared" ref="U5:U10" si="0">IF(T5=5,A5&amp;" "&amp;B5,"")</f>
        <v/>
      </c>
    </row>
    <row r="6" spans="1:21" ht="15" x14ac:dyDescent="0.25">
      <c r="A6" s="198" t="s">
        <v>18</v>
      </c>
      <c r="B6" s="199" t="s">
        <v>19</v>
      </c>
      <c r="C6" s="184" t="s">
        <v>14</v>
      </c>
      <c r="D6" s="186">
        <v>2.1203703703703707E-2</v>
      </c>
      <c r="E6" s="186">
        <v>2.5358796296296296E-2</v>
      </c>
      <c r="F6" s="159">
        <f>IF(E6&lt;&gt;"",(E6+D6)/2,D6)</f>
        <v>2.3281250000000003E-2</v>
      </c>
      <c r="G6" s="160">
        <f>$B$2-F6</f>
        <v>-2.4884259259259911E-4</v>
      </c>
      <c r="H6" s="188"/>
      <c r="I6" s="162" t="str">
        <f>IF(H6&lt;&gt;"",H6-G6,"")</f>
        <v/>
      </c>
      <c r="J6" s="163" t="str">
        <f>IF(H6&lt;&gt;"",I6-F6,"")</f>
        <v/>
      </c>
      <c r="K6" s="163" t="str">
        <f>IF(H6&lt;&gt;"",I6-D6,"")</f>
        <v/>
      </c>
      <c r="L6" s="164"/>
      <c r="M6" s="164"/>
      <c r="N6" s="165"/>
      <c r="O6" s="166"/>
      <c r="P6" s="167">
        <f>IF(H6&lt;&gt;"",MIN(D6,I6),D6)</f>
        <v>2.1203703703703707E-2</v>
      </c>
      <c r="Q6" s="216"/>
      <c r="R6" s="154">
        <v>39478</v>
      </c>
      <c r="S6" s="225"/>
      <c r="T6" s="228" t="str">
        <f>IF(OR(NOT(S6=""),NOT(I6="")),5,"")</f>
        <v/>
      </c>
      <c r="U6" s="229" t="str">
        <f t="shared" si="0"/>
        <v/>
      </c>
    </row>
    <row r="7" spans="1:21" ht="15" x14ac:dyDescent="0.25">
      <c r="A7" s="198"/>
      <c r="B7" s="199"/>
      <c r="C7" s="184"/>
      <c r="D7" s="186"/>
      <c r="E7" s="186"/>
      <c r="F7" s="159"/>
      <c r="G7" s="160"/>
      <c r="H7" s="188"/>
      <c r="I7" s="162"/>
      <c r="J7" s="163"/>
      <c r="K7" s="163"/>
      <c r="L7" s="164"/>
      <c r="M7" s="164"/>
      <c r="N7" s="165"/>
      <c r="O7" s="166"/>
      <c r="P7" s="167"/>
      <c r="Q7" s="216"/>
      <c r="R7" s="154"/>
      <c r="S7" s="225"/>
      <c r="T7" s="228"/>
      <c r="U7" s="229" t="str">
        <f t="shared" si="0"/>
        <v/>
      </c>
    </row>
    <row r="8" spans="1:21" ht="15" x14ac:dyDescent="0.25">
      <c r="A8" s="198" t="s">
        <v>269</v>
      </c>
      <c r="B8" s="199" t="s">
        <v>270</v>
      </c>
      <c r="C8" s="184" t="s">
        <v>14</v>
      </c>
      <c r="D8" s="186">
        <v>2.2881944444444444E-2</v>
      </c>
      <c r="E8" s="186">
        <v>2.2881944444444444E-2</v>
      </c>
      <c r="F8" s="159">
        <f>IF(E8&lt;&gt;"",(E8+D8)/2,D8)</f>
        <v>2.2881944444444444E-2</v>
      </c>
      <c r="G8" s="160">
        <f>$B$2-F8</f>
        <v>1.5046296296295988E-4</v>
      </c>
      <c r="H8" s="188"/>
      <c r="I8" s="162" t="str">
        <f t="shared" ref="I8:I16" si="1">IF(H8&lt;&gt;"",H8-G8,"")</f>
        <v/>
      </c>
      <c r="J8" s="163" t="str">
        <f>IF(H8&lt;&gt;"",I8-F8,"")</f>
        <v/>
      </c>
      <c r="K8" s="163" t="str">
        <f>IF(H8&lt;&gt;"",I8-D8,"")</f>
        <v/>
      </c>
      <c r="L8" s="164"/>
      <c r="M8" s="164"/>
      <c r="N8" s="165"/>
      <c r="O8" s="166"/>
      <c r="P8" s="167">
        <f t="shared" ref="P8:P16" si="2">IF(H8&lt;&gt;"",MIN(D8,I8),D8)</f>
        <v>2.2881944444444444E-2</v>
      </c>
      <c r="Q8" s="216"/>
      <c r="R8" s="154">
        <v>39538</v>
      </c>
      <c r="S8" s="225"/>
      <c r="T8" s="228" t="str">
        <f t="shared" ref="T8:T16" si="3">IF(OR(NOT(S8=""),NOT(I8="")),5,"")</f>
        <v/>
      </c>
      <c r="U8" s="229" t="str">
        <f t="shared" si="0"/>
        <v/>
      </c>
    </row>
    <row r="9" spans="1:21" ht="15" x14ac:dyDescent="0.25">
      <c r="A9" s="180" t="s">
        <v>358</v>
      </c>
      <c r="B9" s="181" t="s">
        <v>359</v>
      </c>
      <c r="C9" s="156" t="s">
        <v>14</v>
      </c>
      <c r="D9" s="158">
        <v>2.2858796296296294E-2</v>
      </c>
      <c r="E9" s="158">
        <v>2.2858796296296294E-2</v>
      </c>
      <c r="F9" s="159">
        <f>IF(E9&lt;&gt;"",(E9+D9)/2,D9)</f>
        <v>2.2858796296296294E-2</v>
      </c>
      <c r="G9" s="160">
        <f>$B$2-F9</f>
        <v>1.7361111111111049E-4</v>
      </c>
      <c r="H9" s="161"/>
      <c r="I9" s="162" t="str">
        <f t="shared" si="1"/>
        <v/>
      </c>
      <c r="J9" s="163" t="str">
        <f>IF(H9&lt;&gt;"",I9-F9,"")</f>
        <v/>
      </c>
      <c r="K9" s="163" t="str">
        <f>IF(H9&lt;&gt;"",I9-D9,"")</f>
        <v/>
      </c>
      <c r="L9" s="164"/>
      <c r="M9" s="164"/>
      <c r="N9" s="164"/>
      <c r="O9" s="166"/>
      <c r="P9" s="167">
        <f t="shared" si="2"/>
        <v>2.2858796296296294E-2</v>
      </c>
      <c r="Q9" s="216"/>
      <c r="R9" s="154">
        <v>39844</v>
      </c>
      <c r="S9" s="225"/>
      <c r="T9" s="228" t="str">
        <f t="shared" si="3"/>
        <v/>
      </c>
      <c r="U9" s="229" t="str">
        <f t="shared" si="0"/>
        <v/>
      </c>
    </row>
    <row r="10" spans="1:21" ht="15" x14ac:dyDescent="0.25">
      <c r="A10" s="180" t="s">
        <v>17</v>
      </c>
      <c r="B10" s="181" t="s">
        <v>258</v>
      </c>
      <c r="C10" s="156" t="s">
        <v>14</v>
      </c>
      <c r="D10" s="158">
        <v>1.9710648148148147E-2</v>
      </c>
      <c r="E10" s="158">
        <v>2.4976851851851851E-2</v>
      </c>
      <c r="F10" s="159">
        <f>IF(E10&lt;&gt;"",(E10+D10)/2,D10)</f>
        <v>2.2343749999999999E-2</v>
      </c>
      <c r="G10" s="160">
        <f>$B$2-F10</f>
        <v>6.8865740740740519E-4</v>
      </c>
      <c r="H10" s="161"/>
      <c r="I10" s="162" t="str">
        <f t="shared" si="1"/>
        <v/>
      </c>
      <c r="J10" s="163" t="str">
        <f>IF(H10&lt;&gt;"",I10-F10,"")</f>
        <v/>
      </c>
      <c r="K10" s="163" t="str">
        <f>IF(H10&lt;&gt;"",I10-D10,"")</f>
        <v/>
      </c>
      <c r="L10" s="164"/>
      <c r="M10" s="164"/>
      <c r="N10" s="164"/>
      <c r="O10" s="166"/>
      <c r="P10" s="167">
        <f t="shared" si="2"/>
        <v>1.9710648148148147E-2</v>
      </c>
      <c r="Q10" s="216"/>
      <c r="R10" s="154">
        <v>39478</v>
      </c>
      <c r="S10" s="225"/>
      <c r="T10" s="228" t="str">
        <f t="shared" si="3"/>
        <v/>
      </c>
      <c r="U10" s="229" t="str">
        <f t="shared" si="0"/>
        <v/>
      </c>
    </row>
    <row r="11" spans="1:21" ht="15" x14ac:dyDescent="0.25">
      <c r="A11" s="180" t="s">
        <v>56</v>
      </c>
      <c r="B11" s="181" t="s">
        <v>57</v>
      </c>
      <c r="C11" s="156" t="s">
        <v>30</v>
      </c>
      <c r="D11" s="158">
        <v>1.8518518518518521E-2</v>
      </c>
      <c r="E11" s="158">
        <v>2.4664351851851851E-2</v>
      </c>
      <c r="F11" s="159">
        <f>IF(E11&lt;&gt;"",(E11+D11)/2,D11)</f>
        <v>2.1591435185185186E-2</v>
      </c>
      <c r="G11" s="160">
        <f>$B$2-F11</f>
        <v>1.4409722222222185E-3</v>
      </c>
      <c r="H11" s="161"/>
      <c r="I11" s="162" t="str">
        <f t="shared" si="1"/>
        <v/>
      </c>
      <c r="J11" s="163" t="str">
        <f>IF(H11&lt;&gt;"",I11-F11,"")</f>
        <v/>
      </c>
      <c r="K11" s="163" t="str">
        <f>IF(H11&lt;&gt;"",I11-D11,"")</f>
        <v/>
      </c>
      <c r="L11" s="164"/>
      <c r="M11" s="164"/>
      <c r="N11" s="164"/>
      <c r="O11" s="166"/>
      <c r="P11" s="167">
        <f t="shared" si="2"/>
        <v>1.8518518518518521E-2</v>
      </c>
      <c r="Q11" s="216"/>
      <c r="R11" s="154">
        <v>39478</v>
      </c>
      <c r="S11" s="225"/>
      <c r="T11" s="228" t="str">
        <f t="shared" si="3"/>
        <v/>
      </c>
      <c r="U11" s="229" t="str">
        <f t="shared" ref="U11:U42" si="4">IF(T11=5,A11&amp;" "&amp;B11,"")</f>
        <v/>
      </c>
    </row>
    <row r="12" spans="1:21" ht="15" x14ac:dyDescent="0.25">
      <c r="A12" s="180" t="s">
        <v>36</v>
      </c>
      <c r="B12" s="181" t="s">
        <v>81</v>
      </c>
      <c r="C12" s="156" t="s">
        <v>14</v>
      </c>
      <c r="D12" s="158">
        <v>2.1562499999999998E-2</v>
      </c>
      <c r="E12" s="158">
        <v>2.1562499999999998E-2</v>
      </c>
      <c r="F12" s="159">
        <f>IF(E12&lt;&gt;"",(E12+D12)/2,D12)</f>
        <v>2.1562499999999998E-2</v>
      </c>
      <c r="G12" s="160">
        <f>$B$2-F12</f>
        <v>1.4699074074074059E-3</v>
      </c>
      <c r="H12" s="161"/>
      <c r="I12" s="162" t="str">
        <f t="shared" si="1"/>
        <v/>
      </c>
      <c r="J12" s="163"/>
      <c r="K12" s="163"/>
      <c r="L12" s="164"/>
      <c r="M12" s="164"/>
      <c r="N12" s="164"/>
      <c r="O12" s="166"/>
      <c r="P12" s="167">
        <f t="shared" si="2"/>
        <v>2.1562499999999998E-2</v>
      </c>
      <c r="Q12" s="216"/>
      <c r="R12" s="154"/>
      <c r="S12" s="225"/>
      <c r="T12" s="228" t="str">
        <f t="shared" si="3"/>
        <v/>
      </c>
      <c r="U12" s="229" t="str">
        <f t="shared" si="4"/>
        <v/>
      </c>
    </row>
    <row r="13" spans="1:21" ht="15" x14ac:dyDescent="0.25">
      <c r="A13" s="180" t="s">
        <v>403</v>
      </c>
      <c r="B13" s="181" t="s">
        <v>35</v>
      </c>
      <c r="C13" s="171" t="s">
        <v>30</v>
      </c>
      <c r="D13" s="158"/>
      <c r="E13" s="158"/>
      <c r="F13" s="159"/>
      <c r="G13" s="234">
        <v>6.3715277777777711E-3</v>
      </c>
      <c r="H13" s="161">
        <v>2.0868055555555556E-2</v>
      </c>
      <c r="I13" s="162">
        <f t="shared" si="1"/>
        <v>1.4496527777777785E-2</v>
      </c>
      <c r="J13" s="163">
        <f>IF(H13&lt;&gt;"",I13-F13,"")</f>
        <v>1.4496527777777785E-2</v>
      </c>
      <c r="K13" s="163">
        <f>IF(H13&lt;&gt;"",I13-D13,"")</f>
        <v>1.4496527777777785E-2</v>
      </c>
      <c r="L13" s="164"/>
      <c r="M13" s="164"/>
      <c r="N13" s="165"/>
      <c r="O13" s="166"/>
      <c r="P13" s="167">
        <f t="shared" si="2"/>
        <v>1.4496527777777785E-2</v>
      </c>
      <c r="Q13" s="216" t="s">
        <v>404</v>
      </c>
      <c r="R13" s="169">
        <v>39872</v>
      </c>
      <c r="S13" s="225"/>
      <c r="T13" s="228">
        <f t="shared" si="3"/>
        <v>5</v>
      </c>
      <c r="U13" s="229" t="str">
        <f t="shared" si="4"/>
        <v>Jason Smith</v>
      </c>
    </row>
    <row r="14" spans="1:21" ht="15" x14ac:dyDescent="0.25">
      <c r="A14" s="178" t="s">
        <v>224</v>
      </c>
      <c r="B14" s="179" t="s">
        <v>192</v>
      </c>
      <c r="C14" s="171" t="s">
        <v>14</v>
      </c>
      <c r="D14" s="158">
        <v>2.0833333333333332E-2</v>
      </c>
      <c r="E14" s="158"/>
      <c r="F14" s="159">
        <f>IF(E14&lt;&gt;"",(E14+D14)/2,D14)</f>
        <v>2.0833333333333332E-2</v>
      </c>
      <c r="G14" s="160">
        <f>$B$2-F14</f>
        <v>2.199074074074072E-3</v>
      </c>
      <c r="H14" s="161"/>
      <c r="I14" s="162" t="str">
        <f t="shared" si="1"/>
        <v/>
      </c>
      <c r="J14" s="163" t="str">
        <f>IF(H14&lt;&gt;"",I14-F14,"")</f>
        <v/>
      </c>
      <c r="K14" s="163" t="str">
        <f>IF(H14&lt;&gt;"",I14-D14,"")</f>
        <v/>
      </c>
      <c r="L14" s="164"/>
      <c r="M14" s="164"/>
      <c r="N14" s="164"/>
      <c r="O14" s="166"/>
      <c r="P14" s="167">
        <f t="shared" si="2"/>
        <v>2.0833333333333332E-2</v>
      </c>
      <c r="Q14" s="216"/>
      <c r="R14" s="155" t="s">
        <v>212</v>
      </c>
      <c r="S14" s="225"/>
      <c r="T14" s="228" t="str">
        <f t="shared" si="3"/>
        <v/>
      </c>
      <c r="U14" s="229" t="str">
        <f t="shared" si="4"/>
        <v/>
      </c>
    </row>
    <row r="15" spans="1:21" ht="15" x14ac:dyDescent="0.25">
      <c r="A15" s="180" t="s">
        <v>20</v>
      </c>
      <c r="B15" s="181" t="s">
        <v>21</v>
      </c>
      <c r="C15" s="156" t="s">
        <v>14</v>
      </c>
      <c r="D15" s="158">
        <v>2.0821759259259259E-2</v>
      </c>
      <c r="E15" s="158" t="s">
        <v>218</v>
      </c>
      <c r="F15" s="159">
        <f>IF(E15&lt;&gt;"",(E15+D15)/2,D15)</f>
        <v>2.0821759259259259E-2</v>
      </c>
      <c r="G15" s="160">
        <f>$B$2-F15</f>
        <v>2.2106481481481456E-3</v>
      </c>
      <c r="H15" s="161"/>
      <c r="I15" s="162" t="str">
        <f t="shared" si="1"/>
        <v/>
      </c>
      <c r="J15" s="163" t="str">
        <f>IF(H15&lt;&gt;"",I15-F15,"")</f>
        <v/>
      </c>
      <c r="K15" s="163" t="str">
        <f>IF(H15&lt;&gt;"",I15-D15,"")</f>
        <v/>
      </c>
      <c r="L15" s="164"/>
      <c r="M15" s="164"/>
      <c r="N15" s="164"/>
      <c r="O15" s="166"/>
      <c r="P15" s="167">
        <f t="shared" si="2"/>
        <v>2.0821759259259259E-2</v>
      </c>
      <c r="Q15" s="216"/>
      <c r="R15" s="154">
        <v>38868</v>
      </c>
      <c r="S15" s="225"/>
      <c r="T15" s="228" t="str">
        <f t="shared" si="3"/>
        <v/>
      </c>
      <c r="U15" s="229" t="str">
        <f t="shared" si="4"/>
        <v/>
      </c>
    </row>
    <row r="16" spans="1:21" ht="15" x14ac:dyDescent="0.25">
      <c r="A16" s="180" t="s">
        <v>368</v>
      </c>
      <c r="B16" s="181" t="s">
        <v>271</v>
      </c>
      <c r="C16" s="156" t="s">
        <v>14</v>
      </c>
      <c r="D16" s="172">
        <v>1.8402777777777778E-2</v>
      </c>
      <c r="E16" s="158">
        <v>2.1753472222222226E-2</v>
      </c>
      <c r="F16" s="159">
        <f>IF(E16&lt;&gt;"",(E16+D16)/2,D16)</f>
        <v>2.0078125000000002E-2</v>
      </c>
      <c r="G16" s="160">
        <f>$B$2-F16</f>
        <v>2.954282407407402E-3</v>
      </c>
      <c r="H16" s="161"/>
      <c r="I16" s="162" t="str">
        <f t="shared" si="1"/>
        <v/>
      </c>
      <c r="J16" s="163" t="str">
        <f>IF(H16&lt;&gt;"",I16-F16,"")</f>
        <v/>
      </c>
      <c r="K16" s="163" t="str">
        <f>IF(H16&lt;&gt;"",I16-D16,"")</f>
        <v/>
      </c>
      <c r="L16" s="165"/>
      <c r="M16" s="164"/>
      <c r="N16" s="165"/>
      <c r="O16" s="166"/>
      <c r="P16" s="167">
        <f t="shared" si="2"/>
        <v>1.8402777777777778E-2</v>
      </c>
      <c r="Q16" s="216"/>
      <c r="R16" s="154">
        <v>39599</v>
      </c>
      <c r="S16" s="225"/>
      <c r="T16" s="228" t="str">
        <f t="shared" si="3"/>
        <v/>
      </c>
      <c r="U16" s="229" t="str">
        <f t="shared" si="4"/>
        <v/>
      </c>
    </row>
    <row r="17" spans="1:21" ht="15" x14ac:dyDescent="0.25">
      <c r="A17" s="180"/>
      <c r="B17" s="181"/>
      <c r="C17" s="156"/>
      <c r="D17" s="213"/>
      <c r="E17" s="158"/>
      <c r="F17" s="159"/>
      <c r="G17" s="160"/>
      <c r="H17" s="161"/>
      <c r="I17" s="162"/>
      <c r="J17" s="163"/>
      <c r="K17" s="163"/>
      <c r="L17" s="165"/>
      <c r="M17" s="164"/>
      <c r="N17" s="165"/>
      <c r="O17" s="166"/>
      <c r="P17" s="167"/>
      <c r="Q17" s="216"/>
      <c r="R17" s="154"/>
      <c r="S17" s="225"/>
      <c r="T17" s="228"/>
      <c r="U17" s="229" t="str">
        <f t="shared" si="4"/>
        <v/>
      </c>
    </row>
    <row r="18" spans="1:21" ht="15" x14ac:dyDescent="0.25">
      <c r="A18" s="178" t="s">
        <v>374</v>
      </c>
      <c r="B18" s="179" t="s">
        <v>375</v>
      </c>
      <c r="C18" s="171" t="s">
        <v>14</v>
      </c>
      <c r="D18" s="158">
        <v>1.863425925925926E-2</v>
      </c>
      <c r="E18" s="158">
        <v>1.863425925925926E-2</v>
      </c>
      <c r="F18" s="159">
        <f t="shared" ref="F18:F29" si="5">IF(E18&lt;&gt;"",(E18+D18)/2,D18)</f>
        <v>1.863425925925926E-2</v>
      </c>
      <c r="G18" s="160">
        <f t="shared" ref="G18:G29" si="6">$B$2-F18</f>
        <v>4.3981481481481441E-3</v>
      </c>
      <c r="H18" s="161">
        <v>2.2083333333333333E-2</v>
      </c>
      <c r="I18" s="162">
        <f>IF(H18&lt;&gt;"",H18-G18,"")</f>
        <v>1.7685185185185189E-2</v>
      </c>
      <c r="J18" s="163">
        <f>IF(H18&lt;&gt;"",I18-F18,"")</f>
        <v>-9.4907407407407093E-4</v>
      </c>
      <c r="K18" s="163">
        <f>IF(H18&lt;&gt;"",I18-D18,"")</f>
        <v>-9.4907407407407093E-4</v>
      </c>
      <c r="L18" s="164"/>
      <c r="M18" s="164"/>
      <c r="N18" s="164"/>
      <c r="O18" s="166"/>
      <c r="P18" s="167">
        <f t="shared" ref="P18:P29" si="7">IF(H18&lt;&gt;"",MIN(D18,I18),D18)</f>
        <v>1.7685185185185189E-2</v>
      </c>
      <c r="Q18" s="219" t="s">
        <v>399</v>
      </c>
      <c r="R18" s="169">
        <v>39872</v>
      </c>
      <c r="S18" s="225"/>
      <c r="T18" s="228">
        <f t="shared" ref="T18:T29" si="8">IF(OR(NOT(S18=""),NOT(I18="")),5,"")</f>
        <v>5</v>
      </c>
      <c r="U18" s="229" t="str">
        <f t="shared" si="4"/>
        <v>Ellen Colebrook</v>
      </c>
    </row>
    <row r="19" spans="1:21" ht="15" x14ac:dyDescent="0.25">
      <c r="A19" s="178" t="s">
        <v>31</v>
      </c>
      <c r="B19" s="179" t="s">
        <v>32</v>
      </c>
      <c r="C19" s="156" t="s">
        <v>14</v>
      </c>
      <c r="D19" s="158">
        <v>1.9988425925925927E-2</v>
      </c>
      <c r="E19" s="158" t="s">
        <v>218</v>
      </c>
      <c r="F19" s="159">
        <f t="shared" si="5"/>
        <v>1.9988425925925927E-2</v>
      </c>
      <c r="G19" s="160">
        <f t="shared" si="6"/>
        <v>3.0439814814814774E-3</v>
      </c>
      <c r="H19" s="161"/>
      <c r="I19" s="162" t="str">
        <f>IF(H19&lt;&gt;"",H19-G19,"")</f>
        <v/>
      </c>
      <c r="J19" s="163" t="str">
        <f>IF(H19&lt;&gt;"",I19-F19,"")</f>
        <v/>
      </c>
      <c r="K19" s="163" t="str">
        <f>IF(H19&lt;&gt;"",I19-D19,"")</f>
        <v/>
      </c>
      <c r="L19" s="164"/>
      <c r="M19" s="164"/>
      <c r="N19" s="164"/>
      <c r="O19" s="166"/>
      <c r="P19" s="167">
        <f t="shared" si="7"/>
        <v>1.9988425925925927E-2</v>
      </c>
      <c r="Q19" s="216"/>
      <c r="R19" s="154">
        <v>39172</v>
      </c>
      <c r="S19" s="225"/>
      <c r="T19" s="228" t="str">
        <f t="shared" si="8"/>
        <v/>
      </c>
      <c r="U19" s="229" t="str">
        <f t="shared" si="4"/>
        <v/>
      </c>
    </row>
    <row r="20" spans="1:21" ht="15" x14ac:dyDescent="0.25">
      <c r="A20" s="178" t="s">
        <v>225</v>
      </c>
      <c r="B20" s="179" t="s">
        <v>232</v>
      </c>
      <c r="C20" s="171" t="s">
        <v>14</v>
      </c>
      <c r="D20" s="158">
        <v>1.9861111111111111E-2</v>
      </c>
      <c r="E20" s="158">
        <v>1.9861111111111111E-2</v>
      </c>
      <c r="F20" s="159">
        <f t="shared" si="5"/>
        <v>1.9861111111111111E-2</v>
      </c>
      <c r="G20" s="160">
        <f t="shared" si="6"/>
        <v>3.1712962962962936E-3</v>
      </c>
      <c r="H20" s="161"/>
      <c r="I20" s="162" t="str">
        <f>IF(H20&lt;&gt;"",H20-G20,"")</f>
        <v/>
      </c>
      <c r="J20" s="163" t="str">
        <f>IF(H20&lt;&gt;"",I20-F20,"")</f>
        <v/>
      </c>
      <c r="K20" s="163" t="str">
        <f>IF(H20&lt;&gt;"",I20-D20,"")</f>
        <v/>
      </c>
      <c r="L20" s="164"/>
      <c r="M20" s="164"/>
      <c r="N20" s="164"/>
      <c r="O20" s="166"/>
      <c r="P20" s="167">
        <f t="shared" si="7"/>
        <v>1.9861111111111111E-2</v>
      </c>
      <c r="Q20" s="216"/>
      <c r="R20" s="154">
        <v>39325</v>
      </c>
      <c r="S20" s="225"/>
      <c r="T20" s="228" t="str">
        <f t="shared" si="8"/>
        <v/>
      </c>
      <c r="U20" s="229" t="str">
        <f t="shared" si="4"/>
        <v/>
      </c>
    </row>
    <row r="21" spans="1:21" ht="15" x14ac:dyDescent="0.25">
      <c r="A21" s="180" t="s">
        <v>33</v>
      </c>
      <c r="B21" s="181" t="s">
        <v>34</v>
      </c>
      <c r="C21" s="156" t="s">
        <v>14</v>
      </c>
      <c r="D21" s="158">
        <v>1.9814814814814816E-2</v>
      </c>
      <c r="E21" s="158" t="s">
        <v>218</v>
      </c>
      <c r="F21" s="159">
        <f t="shared" si="5"/>
        <v>1.9814814814814816E-2</v>
      </c>
      <c r="G21" s="160">
        <f t="shared" si="6"/>
        <v>3.2175925925925879E-3</v>
      </c>
      <c r="H21" s="161"/>
      <c r="I21" s="162" t="str">
        <f>IF(H21&lt;&gt;"",H21-G21,"")</f>
        <v/>
      </c>
      <c r="J21" s="163" t="str">
        <f>IF(H21&lt;&gt;"",I21-F21,"")</f>
        <v/>
      </c>
      <c r="K21" s="163" t="str">
        <f>IF(H21&lt;&gt;"",I21-D21,"")</f>
        <v/>
      </c>
      <c r="L21" s="164"/>
      <c r="M21" s="164"/>
      <c r="N21" s="164"/>
      <c r="O21" s="166"/>
      <c r="P21" s="167">
        <f t="shared" si="7"/>
        <v>1.9814814814814816E-2</v>
      </c>
      <c r="Q21" s="216"/>
      <c r="R21" s="154">
        <v>38748</v>
      </c>
      <c r="S21" s="225"/>
      <c r="T21" s="228" t="str">
        <f t="shared" si="8"/>
        <v/>
      </c>
      <c r="U21" s="229" t="str">
        <f t="shared" si="4"/>
        <v/>
      </c>
    </row>
    <row r="22" spans="1:21" ht="15" x14ac:dyDescent="0.25">
      <c r="A22" s="180" t="s">
        <v>96</v>
      </c>
      <c r="B22" s="181" t="s">
        <v>58</v>
      </c>
      <c r="C22" s="171" t="s">
        <v>14</v>
      </c>
      <c r="D22" s="158">
        <v>1.9774305555555555E-2</v>
      </c>
      <c r="E22" s="158">
        <v>1.9774305555555555E-2</v>
      </c>
      <c r="F22" s="159">
        <f t="shared" si="5"/>
        <v>1.9774305555555555E-2</v>
      </c>
      <c r="G22" s="160">
        <f t="shared" si="6"/>
        <v>3.2581018518518488E-3</v>
      </c>
      <c r="H22" s="161"/>
      <c r="I22" s="162"/>
      <c r="J22" s="163"/>
      <c r="K22" s="163"/>
      <c r="L22" s="164"/>
      <c r="M22" s="164"/>
      <c r="N22" s="164"/>
      <c r="O22" s="166"/>
      <c r="P22" s="167">
        <f t="shared" si="7"/>
        <v>1.9774305555555555E-2</v>
      </c>
      <c r="Q22" s="216"/>
      <c r="R22" s="154">
        <v>39721</v>
      </c>
      <c r="S22" s="225"/>
      <c r="T22" s="228" t="str">
        <f t="shared" si="8"/>
        <v/>
      </c>
      <c r="U22" s="229" t="str">
        <f t="shared" si="4"/>
        <v/>
      </c>
    </row>
    <row r="23" spans="1:21" ht="15" x14ac:dyDescent="0.25">
      <c r="A23" s="178" t="s">
        <v>15</v>
      </c>
      <c r="B23" s="179" t="s">
        <v>35</v>
      </c>
      <c r="C23" s="156" t="s">
        <v>14</v>
      </c>
      <c r="D23" s="158">
        <v>1.9710648148148147E-2</v>
      </c>
      <c r="E23" s="158" t="s">
        <v>218</v>
      </c>
      <c r="F23" s="159">
        <f t="shared" si="5"/>
        <v>1.9710648148148147E-2</v>
      </c>
      <c r="G23" s="160">
        <f t="shared" si="6"/>
        <v>3.3217592592592569E-3</v>
      </c>
      <c r="H23" s="161"/>
      <c r="I23" s="162" t="str">
        <f t="shared" ref="I23:I29" si="9">IF(H23&lt;&gt;"",H23-G23,"")</f>
        <v/>
      </c>
      <c r="J23" s="163" t="str">
        <f t="shared" ref="J23:J28" si="10">IF(H23&lt;&gt;"",I23-F23,"")</f>
        <v/>
      </c>
      <c r="K23" s="163" t="str">
        <f t="shared" ref="K23:K28" si="11">IF(H23&lt;&gt;"",I23-D23,"")</f>
        <v/>
      </c>
      <c r="L23" s="164"/>
      <c r="M23" s="164"/>
      <c r="N23" s="164"/>
      <c r="O23" s="166"/>
      <c r="P23" s="167">
        <f t="shared" si="7"/>
        <v>1.9710648148148147E-2</v>
      </c>
      <c r="Q23" s="216"/>
      <c r="R23" s="154">
        <v>39172</v>
      </c>
      <c r="S23" s="225"/>
      <c r="T23" s="228" t="str">
        <f t="shared" si="8"/>
        <v/>
      </c>
      <c r="U23" s="229" t="str">
        <f t="shared" si="4"/>
        <v/>
      </c>
    </row>
    <row r="24" spans="1:21" ht="15" x14ac:dyDescent="0.25">
      <c r="A24" s="180" t="s">
        <v>36</v>
      </c>
      <c r="B24" s="181" t="s">
        <v>37</v>
      </c>
      <c r="C24" s="156" t="s">
        <v>14</v>
      </c>
      <c r="D24" s="157">
        <v>1.9699074074074074E-2</v>
      </c>
      <c r="E24" s="158" t="s">
        <v>218</v>
      </c>
      <c r="F24" s="159">
        <f t="shared" si="5"/>
        <v>1.9699074074074074E-2</v>
      </c>
      <c r="G24" s="160">
        <f t="shared" si="6"/>
        <v>3.3333333333333305E-3</v>
      </c>
      <c r="H24" s="161"/>
      <c r="I24" s="162" t="str">
        <f t="shared" si="9"/>
        <v/>
      </c>
      <c r="J24" s="163" t="str">
        <f t="shared" si="10"/>
        <v/>
      </c>
      <c r="K24" s="163" t="str">
        <f t="shared" si="11"/>
        <v/>
      </c>
      <c r="L24" s="164"/>
      <c r="M24" s="164"/>
      <c r="N24" s="164"/>
      <c r="O24" s="166"/>
      <c r="P24" s="167">
        <f t="shared" si="7"/>
        <v>1.9699074074074074E-2</v>
      </c>
      <c r="Q24" s="216"/>
      <c r="R24" s="154">
        <v>38868</v>
      </c>
      <c r="S24" s="225"/>
      <c r="T24" s="228" t="str">
        <f t="shared" si="8"/>
        <v/>
      </c>
      <c r="U24" s="229" t="str">
        <f t="shared" si="4"/>
        <v/>
      </c>
    </row>
    <row r="25" spans="1:21" ht="15" x14ac:dyDescent="0.25">
      <c r="A25" s="178" t="s">
        <v>38</v>
      </c>
      <c r="B25" s="179" t="s">
        <v>39</v>
      </c>
      <c r="C25" s="156" t="s">
        <v>14</v>
      </c>
      <c r="D25" s="157">
        <v>1.96875E-2</v>
      </c>
      <c r="E25" s="158">
        <v>1.96875E-2</v>
      </c>
      <c r="F25" s="159">
        <f t="shared" si="5"/>
        <v>1.96875E-2</v>
      </c>
      <c r="G25" s="160">
        <f t="shared" si="6"/>
        <v>3.3449074074074041E-3</v>
      </c>
      <c r="H25" s="161"/>
      <c r="I25" s="162" t="str">
        <f t="shared" si="9"/>
        <v/>
      </c>
      <c r="J25" s="163" t="str">
        <f t="shared" si="10"/>
        <v/>
      </c>
      <c r="K25" s="163" t="str">
        <f t="shared" si="11"/>
        <v/>
      </c>
      <c r="L25" s="164"/>
      <c r="M25" s="164"/>
      <c r="N25" s="164"/>
      <c r="O25" s="166"/>
      <c r="P25" s="167">
        <f t="shared" si="7"/>
        <v>1.96875E-2</v>
      </c>
      <c r="Q25" s="216"/>
      <c r="R25" s="154">
        <v>39172</v>
      </c>
      <c r="S25" s="225"/>
      <c r="T25" s="228" t="str">
        <f t="shared" si="8"/>
        <v/>
      </c>
      <c r="U25" s="229" t="str">
        <f t="shared" si="4"/>
        <v/>
      </c>
    </row>
    <row r="26" spans="1:21" ht="15" x14ac:dyDescent="0.25">
      <c r="A26" s="180" t="s">
        <v>44</v>
      </c>
      <c r="B26" s="181" t="s">
        <v>25</v>
      </c>
      <c r="C26" s="156" t="s">
        <v>14</v>
      </c>
      <c r="D26" s="157">
        <v>1.894675925925926E-2</v>
      </c>
      <c r="E26" s="158">
        <v>2.2870370370370367E-2</v>
      </c>
      <c r="F26" s="159">
        <f t="shared" si="5"/>
        <v>2.0908564814814814E-2</v>
      </c>
      <c r="G26" s="160">
        <f t="shared" si="6"/>
        <v>2.1238425925925904E-3</v>
      </c>
      <c r="H26" s="161">
        <v>2.224537037037037E-2</v>
      </c>
      <c r="I26" s="162">
        <f t="shared" si="9"/>
        <v>2.012152777777778E-2</v>
      </c>
      <c r="J26" s="163">
        <f t="shared" si="10"/>
        <v>-7.8703703703703401E-4</v>
      </c>
      <c r="K26" s="163">
        <f t="shared" si="11"/>
        <v>1.1747685185185194E-3</v>
      </c>
      <c r="L26" s="164"/>
      <c r="M26" s="164"/>
      <c r="N26" s="164"/>
      <c r="O26" s="166"/>
      <c r="P26" s="167">
        <f t="shared" si="7"/>
        <v>1.894675925925926E-2</v>
      </c>
      <c r="Q26" s="216"/>
      <c r="R26" s="169">
        <v>39872</v>
      </c>
      <c r="S26" s="225"/>
      <c r="T26" s="228">
        <f t="shared" si="8"/>
        <v>5</v>
      </c>
      <c r="U26" s="229" t="str">
        <f t="shared" si="4"/>
        <v>Collette Pidgeon</v>
      </c>
    </row>
    <row r="27" spans="1:21" ht="15" x14ac:dyDescent="0.25">
      <c r="A27" s="180" t="s">
        <v>199</v>
      </c>
      <c r="B27" s="181" t="s">
        <v>43</v>
      </c>
      <c r="C27" s="156" t="s">
        <v>30</v>
      </c>
      <c r="D27" s="157">
        <v>1.6331018518518516E-2</v>
      </c>
      <c r="E27" s="158">
        <v>1.7228009259259259E-2</v>
      </c>
      <c r="F27" s="159">
        <f t="shared" si="5"/>
        <v>1.6779513888888889E-2</v>
      </c>
      <c r="G27" s="160">
        <f t="shared" si="6"/>
        <v>6.2528935185185153E-3</v>
      </c>
      <c r="H27" s="161">
        <v>2.2349537037037032E-2</v>
      </c>
      <c r="I27" s="162">
        <f t="shared" si="9"/>
        <v>1.6096643518518517E-2</v>
      </c>
      <c r="J27" s="163">
        <f t="shared" si="10"/>
        <v>-6.8287037037037188E-4</v>
      </c>
      <c r="K27" s="163">
        <f t="shared" si="11"/>
        <v>-2.3437499999999847E-4</v>
      </c>
      <c r="L27" s="164"/>
      <c r="M27" s="164"/>
      <c r="N27" s="165"/>
      <c r="O27" s="166"/>
      <c r="P27" s="167">
        <f t="shared" si="7"/>
        <v>1.6096643518518517E-2</v>
      </c>
      <c r="Q27" s="216" t="s">
        <v>402</v>
      </c>
      <c r="R27" s="169">
        <v>39872</v>
      </c>
      <c r="S27" s="225"/>
      <c r="T27" s="228">
        <f t="shared" si="8"/>
        <v>5</v>
      </c>
      <c r="U27" s="229" t="str">
        <f t="shared" si="4"/>
        <v>Jamie Nathan</v>
      </c>
    </row>
    <row r="28" spans="1:21" ht="15" x14ac:dyDescent="0.25">
      <c r="A28" s="180" t="s">
        <v>262</v>
      </c>
      <c r="B28" s="181" t="s">
        <v>46</v>
      </c>
      <c r="C28" s="156" t="s">
        <v>14</v>
      </c>
      <c r="D28" s="157">
        <v>1.8819444444444444E-2</v>
      </c>
      <c r="E28" s="158">
        <v>2.0295138888888887E-2</v>
      </c>
      <c r="F28" s="159">
        <f t="shared" si="5"/>
        <v>1.9557291666666664E-2</v>
      </c>
      <c r="G28" s="160">
        <f t="shared" si="6"/>
        <v>3.4751157407407404E-3</v>
      </c>
      <c r="H28" s="161"/>
      <c r="I28" s="162" t="str">
        <f t="shared" si="9"/>
        <v/>
      </c>
      <c r="J28" s="163" t="str">
        <f t="shared" si="10"/>
        <v/>
      </c>
      <c r="K28" s="163" t="str">
        <f t="shared" si="11"/>
        <v/>
      </c>
      <c r="L28" s="164"/>
      <c r="M28" s="164"/>
      <c r="N28" s="164"/>
      <c r="O28" s="166"/>
      <c r="P28" s="167">
        <f t="shared" si="7"/>
        <v>1.8819444444444444E-2</v>
      </c>
      <c r="Q28" s="216"/>
      <c r="R28" s="154">
        <v>39568</v>
      </c>
      <c r="S28" s="225"/>
      <c r="T28" s="228" t="str">
        <f t="shared" si="8"/>
        <v/>
      </c>
      <c r="U28" s="229" t="str">
        <f t="shared" si="4"/>
        <v/>
      </c>
    </row>
    <row r="29" spans="1:21" ht="15" x14ac:dyDescent="0.25">
      <c r="A29" s="178" t="s">
        <v>111</v>
      </c>
      <c r="B29" s="179" t="s">
        <v>313</v>
      </c>
      <c r="C29" s="171" t="s">
        <v>30</v>
      </c>
      <c r="D29" s="157">
        <v>1.9432870370370371E-2</v>
      </c>
      <c r="E29" s="158">
        <v>1.9432870370370371E-2</v>
      </c>
      <c r="F29" s="159">
        <f t="shared" si="5"/>
        <v>1.9432870370370371E-2</v>
      </c>
      <c r="G29" s="160">
        <f t="shared" si="6"/>
        <v>3.599537037037033E-3</v>
      </c>
      <c r="H29" s="161"/>
      <c r="I29" s="162" t="str">
        <f t="shared" si="9"/>
        <v/>
      </c>
      <c r="J29" s="163"/>
      <c r="K29" s="163"/>
      <c r="L29" s="164"/>
      <c r="M29" s="164"/>
      <c r="N29" s="164"/>
      <c r="O29" s="166"/>
      <c r="P29" s="167">
        <f t="shared" si="7"/>
        <v>1.9432870370370371E-2</v>
      </c>
      <c r="Q29" s="219"/>
      <c r="R29" s="154">
        <v>39691</v>
      </c>
      <c r="S29" s="225"/>
      <c r="T29" s="228" t="str">
        <f t="shared" si="8"/>
        <v/>
      </c>
      <c r="U29" s="229" t="str">
        <f t="shared" si="4"/>
        <v/>
      </c>
    </row>
    <row r="30" spans="1:21" ht="15" x14ac:dyDescent="0.25">
      <c r="A30" s="178"/>
      <c r="B30" s="179"/>
      <c r="C30" s="171"/>
      <c r="D30" s="157"/>
      <c r="E30" s="158"/>
      <c r="F30" s="159"/>
      <c r="G30" s="160"/>
      <c r="H30" s="161"/>
      <c r="I30" s="162"/>
      <c r="J30" s="163"/>
      <c r="K30" s="163"/>
      <c r="L30" s="164"/>
      <c r="M30" s="164"/>
      <c r="N30" s="164"/>
      <c r="O30" s="166"/>
      <c r="P30" s="167"/>
      <c r="Q30" s="219"/>
      <c r="R30" s="154"/>
      <c r="S30" s="225"/>
      <c r="T30" s="228"/>
      <c r="U30" s="229" t="str">
        <f t="shared" si="4"/>
        <v/>
      </c>
    </row>
    <row r="31" spans="1:21" ht="15" x14ac:dyDescent="0.25">
      <c r="A31" s="178" t="s">
        <v>312</v>
      </c>
      <c r="B31" s="179" t="s">
        <v>239</v>
      </c>
      <c r="C31" s="171" t="s">
        <v>14</v>
      </c>
      <c r="D31" s="157">
        <v>1.9432870370370371E-2</v>
      </c>
      <c r="E31" s="158">
        <v>1.9432870370370371E-2</v>
      </c>
      <c r="F31" s="159">
        <f t="shared" ref="F31:F51" si="12">IF(E31&lt;&gt;"",(E31+D31)/2,D31)</f>
        <v>1.9432870370370371E-2</v>
      </c>
      <c r="G31" s="160">
        <f>$B$2-F31</f>
        <v>3.599537037037033E-3</v>
      </c>
      <c r="H31" s="161"/>
      <c r="I31" s="162" t="str">
        <f t="shared" ref="I31:I51" si="13">IF(H31&lt;&gt;"",H31-G31,"")</f>
        <v/>
      </c>
      <c r="J31" s="163"/>
      <c r="K31" s="163"/>
      <c r="L31" s="164"/>
      <c r="M31" s="164"/>
      <c r="N31" s="164"/>
      <c r="O31" s="166"/>
      <c r="P31" s="167">
        <f t="shared" ref="P31:P51" si="14">IF(H31&lt;&gt;"",MIN(D31,I31),D31)</f>
        <v>1.9432870370370371E-2</v>
      </c>
      <c r="Q31" s="219"/>
      <c r="R31" s="154">
        <v>39691</v>
      </c>
      <c r="S31" s="225"/>
      <c r="T31" s="228" t="str">
        <f t="shared" ref="T31:T51" si="15">IF(OR(NOT(S31=""),NOT(I31="")),5,"")</f>
        <v/>
      </c>
      <c r="U31" s="229" t="str">
        <f t="shared" si="4"/>
        <v/>
      </c>
    </row>
    <row r="32" spans="1:21" ht="15" x14ac:dyDescent="0.25">
      <c r="A32" s="180" t="s">
        <v>115</v>
      </c>
      <c r="B32" s="181" t="s">
        <v>196</v>
      </c>
      <c r="C32" s="156" t="s">
        <v>30</v>
      </c>
      <c r="D32" s="157">
        <v>1.3854166666666666E-2</v>
      </c>
      <c r="E32" s="158">
        <v>1.5300925925925926E-2</v>
      </c>
      <c r="F32" s="159">
        <f t="shared" si="12"/>
        <v>1.4577546296296297E-2</v>
      </c>
      <c r="G32" s="234">
        <v>8.6921296296296312E-3</v>
      </c>
      <c r="H32" s="161">
        <v>2.2430555555555554E-2</v>
      </c>
      <c r="I32" s="162">
        <f t="shared" si="13"/>
        <v>1.3738425925925923E-2</v>
      </c>
      <c r="J32" s="163">
        <f t="shared" ref="J32:J42" si="16">IF(H32&lt;&gt;"",I32-F32,"")</f>
        <v>-8.3912037037037375E-4</v>
      </c>
      <c r="K32" s="163">
        <f t="shared" ref="K32:K42" si="17">IF(H32&lt;&gt;"",I32-D32,"")</f>
        <v>-1.1574074074074264E-4</v>
      </c>
      <c r="L32" s="164"/>
      <c r="M32" s="164"/>
      <c r="N32" s="164"/>
      <c r="O32" s="166"/>
      <c r="P32" s="167">
        <f t="shared" si="14"/>
        <v>1.3738425925925923E-2</v>
      </c>
      <c r="Q32" s="216" t="s">
        <v>407</v>
      </c>
      <c r="R32" s="169">
        <v>39872</v>
      </c>
      <c r="S32" s="225"/>
      <c r="T32" s="228">
        <f t="shared" si="15"/>
        <v>5</v>
      </c>
      <c r="U32" s="229" t="str">
        <f t="shared" si="4"/>
        <v>Andy Wilkins</v>
      </c>
    </row>
    <row r="33" spans="1:21" ht="15" x14ac:dyDescent="0.25">
      <c r="A33" s="180" t="s">
        <v>304</v>
      </c>
      <c r="B33" s="181" t="s">
        <v>305</v>
      </c>
      <c r="C33" s="156" t="s">
        <v>30</v>
      </c>
      <c r="D33" s="157">
        <v>1.4629629629629623E-2</v>
      </c>
      <c r="E33" s="158">
        <v>1.4629629629629623E-2</v>
      </c>
      <c r="F33" s="159">
        <f t="shared" si="12"/>
        <v>1.4629629629629623E-2</v>
      </c>
      <c r="G33" s="160">
        <f t="shared" ref="G33:G51" si="18">$B$2-F33</f>
        <v>8.4027777777777816E-3</v>
      </c>
      <c r="H33" s="161">
        <v>2.2847222222222224E-2</v>
      </c>
      <c r="I33" s="162">
        <f t="shared" si="13"/>
        <v>1.4444444444444442E-2</v>
      </c>
      <c r="J33" s="163">
        <f t="shared" si="16"/>
        <v>-1.851851851851806E-4</v>
      </c>
      <c r="K33" s="163">
        <f t="shared" si="17"/>
        <v>-1.851851851851806E-4</v>
      </c>
      <c r="L33" s="164"/>
      <c r="M33" s="164"/>
      <c r="N33" s="164"/>
      <c r="O33" s="166"/>
      <c r="P33" s="167">
        <f t="shared" si="14"/>
        <v>1.4444444444444442E-2</v>
      </c>
      <c r="Q33" s="221" t="s">
        <v>407</v>
      </c>
      <c r="R33" s="169">
        <v>39872</v>
      </c>
      <c r="S33" s="225"/>
      <c r="T33" s="228">
        <f t="shared" si="15"/>
        <v>5</v>
      </c>
      <c r="U33" s="229" t="str">
        <f t="shared" si="4"/>
        <v>Ed Rhodes</v>
      </c>
    </row>
    <row r="34" spans="1:21" ht="15" x14ac:dyDescent="0.25">
      <c r="A34" s="180" t="s">
        <v>28</v>
      </c>
      <c r="B34" s="181" t="s">
        <v>29</v>
      </c>
      <c r="C34" s="156" t="s">
        <v>30</v>
      </c>
      <c r="D34" s="158">
        <v>1.7824074074074076E-2</v>
      </c>
      <c r="E34" s="158">
        <v>2.0940393518518518E-2</v>
      </c>
      <c r="F34" s="159">
        <f t="shared" si="12"/>
        <v>1.9382233796296298E-2</v>
      </c>
      <c r="G34" s="160">
        <f t="shared" si="18"/>
        <v>3.6501736111111058E-3</v>
      </c>
      <c r="H34" s="161"/>
      <c r="I34" s="162" t="str">
        <f t="shared" si="13"/>
        <v/>
      </c>
      <c r="J34" s="163" t="str">
        <f t="shared" si="16"/>
        <v/>
      </c>
      <c r="K34" s="163" t="str">
        <f t="shared" si="17"/>
        <v/>
      </c>
      <c r="L34" s="164"/>
      <c r="M34" s="164"/>
      <c r="N34" s="164"/>
      <c r="O34" s="166"/>
      <c r="P34" s="167">
        <f t="shared" si="14"/>
        <v>1.7824074074074076E-2</v>
      </c>
      <c r="Q34" s="221"/>
      <c r="R34" s="154">
        <v>39752</v>
      </c>
      <c r="S34" s="225"/>
      <c r="T34" s="228" t="str">
        <f t="shared" si="15"/>
        <v/>
      </c>
      <c r="U34" s="229" t="str">
        <f t="shared" si="4"/>
        <v/>
      </c>
    </row>
    <row r="35" spans="1:21" ht="15" x14ac:dyDescent="0.25">
      <c r="A35" s="180" t="s">
        <v>292</v>
      </c>
      <c r="B35" s="181" t="s">
        <v>293</v>
      </c>
      <c r="C35" s="156" t="s">
        <v>14</v>
      </c>
      <c r="D35" s="158">
        <v>1.8854166666666661E-2</v>
      </c>
      <c r="E35" s="158">
        <v>1.8854166666666661E-2</v>
      </c>
      <c r="F35" s="159">
        <f t="shared" si="12"/>
        <v>1.8854166666666661E-2</v>
      </c>
      <c r="G35" s="160">
        <f t="shared" si="18"/>
        <v>4.1782407407407428E-3</v>
      </c>
      <c r="H35" s="161"/>
      <c r="I35" s="162" t="str">
        <f t="shared" si="13"/>
        <v/>
      </c>
      <c r="J35" s="163" t="str">
        <f t="shared" si="16"/>
        <v/>
      </c>
      <c r="K35" s="163" t="str">
        <f t="shared" si="17"/>
        <v/>
      </c>
      <c r="L35" s="164"/>
      <c r="M35" s="164"/>
      <c r="N35" s="164"/>
      <c r="O35" s="166"/>
      <c r="P35" s="167">
        <f t="shared" si="14"/>
        <v>1.8854166666666661E-2</v>
      </c>
      <c r="Q35" s="221"/>
      <c r="R35" s="154">
        <v>39629</v>
      </c>
      <c r="S35" s="225"/>
      <c r="T35" s="228" t="str">
        <f t="shared" si="15"/>
        <v/>
      </c>
      <c r="U35" s="229" t="str">
        <f t="shared" si="4"/>
        <v/>
      </c>
    </row>
    <row r="36" spans="1:21" ht="15" x14ac:dyDescent="0.25">
      <c r="A36" s="180" t="s">
        <v>53</v>
      </c>
      <c r="B36" s="181" t="s">
        <v>54</v>
      </c>
      <c r="C36" s="156" t="s">
        <v>14</v>
      </c>
      <c r="D36" s="158">
        <v>1.8692129629629631E-2</v>
      </c>
      <c r="E36" s="158" t="s">
        <v>218</v>
      </c>
      <c r="F36" s="159">
        <f t="shared" si="12"/>
        <v>1.8692129629629631E-2</v>
      </c>
      <c r="G36" s="160">
        <f t="shared" si="18"/>
        <v>4.3402777777777728E-3</v>
      </c>
      <c r="H36" s="161"/>
      <c r="I36" s="162" t="str">
        <f t="shared" si="13"/>
        <v/>
      </c>
      <c r="J36" s="163" t="str">
        <f t="shared" si="16"/>
        <v/>
      </c>
      <c r="K36" s="163" t="str">
        <f t="shared" si="17"/>
        <v/>
      </c>
      <c r="L36" s="164"/>
      <c r="M36" s="164"/>
      <c r="N36" s="164"/>
      <c r="O36" s="166"/>
      <c r="P36" s="167">
        <f t="shared" si="14"/>
        <v>1.8692129629629631E-2</v>
      </c>
      <c r="Q36" s="243"/>
      <c r="R36" s="154">
        <v>38990</v>
      </c>
      <c r="S36" s="225"/>
      <c r="T36" s="228" t="str">
        <f t="shared" si="15"/>
        <v/>
      </c>
      <c r="U36" s="229" t="str">
        <f t="shared" si="4"/>
        <v/>
      </c>
    </row>
    <row r="37" spans="1:21" ht="15" x14ac:dyDescent="0.25">
      <c r="A37" s="180" t="s">
        <v>284</v>
      </c>
      <c r="B37" s="181" t="s">
        <v>285</v>
      </c>
      <c r="C37" s="156" t="s">
        <v>30</v>
      </c>
      <c r="D37" s="157">
        <v>1.864583333333333E-2</v>
      </c>
      <c r="E37" s="158">
        <v>1.864583333333333E-2</v>
      </c>
      <c r="F37" s="159">
        <f t="shared" si="12"/>
        <v>1.864583333333333E-2</v>
      </c>
      <c r="G37" s="160">
        <f t="shared" si="18"/>
        <v>4.386574074074074E-3</v>
      </c>
      <c r="H37" s="161"/>
      <c r="I37" s="162" t="str">
        <f t="shared" si="13"/>
        <v/>
      </c>
      <c r="J37" s="163" t="str">
        <f t="shared" si="16"/>
        <v/>
      </c>
      <c r="K37" s="163" t="str">
        <f t="shared" si="17"/>
        <v/>
      </c>
      <c r="L37" s="164"/>
      <c r="M37" s="164"/>
      <c r="N37" s="165"/>
      <c r="O37" s="166"/>
      <c r="P37" s="167">
        <f t="shared" si="14"/>
        <v>1.864583333333333E-2</v>
      </c>
      <c r="Q37" s="217"/>
      <c r="R37" s="154">
        <v>39660</v>
      </c>
      <c r="S37" s="225"/>
      <c r="T37" s="228" t="str">
        <f t="shared" si="15"/>
        <v/>
      </c>
      <c r="U37" s="229" t="str">
        <f t="shared" si="4"/>
        <v/>
      </c>
    </row>
    <row r="38" spans="1:21" ht="15" x14ac:dyDescent="0.25">
      <c r="A38" s="180" t="s">
        <v>130</v>
      </c>
      <c r="B38" s="181" t="s">
        <v>239</v>
      </c>
      <c r="C38" s="156" t="s">
        <v>30</v>
      </c>
      <c r="D38" s="157">
        <v>1.4826388888888885E-2</v>
      </c>
      <c r="E38" s="158">
        <v>1.4826388888888885E-2</v>
      </c>
      <c r="F38" s="159">
        <f t="shared" si="12"/>
        <v>1.4826388888888885E-2</v>
      </c>
      <c r="G38" s="160">
        <f t="shared" si="18"/>
        <v>8.2060185185185187E-3</v>
      </c>
      <c r="H38" s="161">
        <v>2.3032407407407404E-2</v>
      </c>
      <c r="I38" s="162">
        <f t="shared" si="13"/>
        <v>1.4826388888888885E-2</v>
      </c>
      <c r="J38" s="163">
        <f t="shared" si="16"/>
        <v>0</v>
      </c>
      <c r="K38" s="163">
        <f t="shared" si="17"/>
        <v>0</v>
      </c>
      <c r="L38" s="164"/>
      <c r="M38" s="164"/>
      <c r="N38" s="164"/>
      <c r="O38" s="166"/>
      <c r="P38" s="167">
        <f t="shared" si="14"/>
        <v>1.4826388888888885E-2</v>
      </c>
      <c r="Q38" s="217" t="s">
        <v>405</v>
      </c>
      <c r="R38" s="169">
        <v>39872</v>
      </c>
      <c r="S38" s="225"/>
      <c r="T38" s="228">
        <f t="shared" si="15"/>
        <v>5</v>
      </c>
      <c r="U38" s="229" t="str">
        <f t="shared" si="4"/>
        <v>Simon Townsend</v>
      </c>
    </row>
    <row r="39" spans="1:21" ht="15" x14ac:dyDescent="0.25">
      <c r="A39" s="178" t="s">
        <v>155</v>
      </c>
      <c r="B39" s="179" t="s">
        <v>257</v>
      </c>
      <c r="C39" s="171" t="s">
        <v>30</v>
      </c>
      <c r="D39" s="157">
        <v>1.8206018518518514E-2</v>
      </c>
      <c r="E39" s="158">
        <v>1.8206018518518517E-2</v>
      </c>
      <c r="F39" s="159">
        <f t="shared" si="12"/>
        <v>1.8206018518518517E-2</v>
      </c>
      <c r="G39" s="160">
        <f t="shared" si="18"/>
        <v>4.826388888888887E-3</v>
      </c>
      <c r="H39" s="161"/>
      <c r="I39" s="162" t="str">
        <f t="shared" si="13"/>
        <v/>
      </c>
      <c r="J39" s="163" t="str">
        <f t="shared" si="16"/>
        <v/>
      </c>
      <c r="K39" s="163" t="str">
        <f t="shared" si="17"/>
        <v/>
      </c>
      <c r="L39" s="164"/>
      <c r="M39" s="164"/>
      <c r="N39" s="164"/>
      <c r="O39" s="166"/>
      <c r="P39" s="167">
        <f t="shared" si="14"/>
        <v>1.8206018518518514E-2</v>
      </c>
      <c r="Q39" s="217"/>
      <c r="R39" s="154">
        <v>39478</v>
      </c>
      <c r="S39" s="225"/>
      <c r="T39" s="228" t="str">
        <f t="shared" si="15"/>
        <v/>
      </c>
      <c r="U39" s="229" t="str">
        <f t="shared" si="4"/>
        <v/>
      </c>
    </row>
    <row r="40" spans="1:21" ht="15" x14ac:dyDescent="0.25">
      <c r="A40" s="180" t="s">
        <v>199</v>
      </c>
      <c r="B40" s="181" t="s">
        <v>243</v>
      </c>
      <c r="C40" s="156" t="s">
        <v>30</v>
      </c>
      <c r="D40" s="157">
        <v>1.8113425925925925E-2</v>
      </c>
      <c r="E40" s="158">
        <v>1.8009259259259256E-2</v>
      </c>
      <c r="F40" s="159">
        <f t="shared" si="12"/>
        <v>1.8061342592592591E-2</v>
      </c>
      <c r="G40" s="160">
        <f t="shared" si="18"/>
        <v>4.9710648148148136E-3</v>
      </c>
      <c r="H40" s="161"/>
      <c r="I40" s="162" t="str">
        <f t="shared" si="13"/>
        <v/>
      </c>
      <c r="J40" s="163" t="str">
        <f t="shared" si="16"/>
        <v/>
      </c>
      <c r="K40" s="163" t="str">
        <f t="shared" si="17"/>
        <v/>
      </c>
      <c r="L40" s="164"/>
      <c r="M40" s="164"/>
      <c r="N40" s="165"/>
      <c r="O40" s="166"/>
      <c r="P40" s="167">
        <f t="shared" si="14"/>
        <v>1.8113425925925925E-2</v>
      </c>
      <c r="Q40" s="217"/>
      <c r="R40" s="154">
        <v>39844</v>
      </c>
      <c r="S40" s="225"/>
      <c r="T40" s="228" t="str">
        <f t="shared" si="15"/>
        <v/>
      </c>
      <c r="U40" s="229" t="str">
        <f t="shared" si="4"/>
        <v/>
      </c>
    </row>
    <row r="41" spans="1:21" ht="15" x14ac:dyDescent="0.25">
      <c r="A41" s="180" t="s">
        <v>68</v>
      </c>
      <c r="B41" s="181" t="s">
        <v>69</v>
      </c>
      <c r="C41" s="156" t="s">
        <v>14</v>
      </c>
      <c r="D41" s="157">
        <v>1.8055555555555557E-2</v>
      </c>
      <c r="E41" s="158" t="s">
        <v>218</v>
      </c>
      <c r="F41" s="159">
        <f t="shared" si="12"/>
        <v>1.8055555555555557E-2</v>
      </c>
      <c r="G41" s="160">
        <f t="shared" si="18"/>
        <v>4.9768518518518469E-3</v>
      </c>
      <c r="H41" s="161"/>
      <c r="I41" s="162" t="str">
        <f t="shared" si="13"/>
        <v/>
      </c>
      <c r="J41" s="163" t="str">
        <f t="shared" si="16"/>
        <v/>
      </c>
      <c r="K41" s="163" t="str">
        <f t="shared" si="17"/>
        <v/>
      </c>
      <c r="L41" s="164"/>
      <c r="M41" s="164"/>
      <c r="N41" s="164"/>
      <c r="O41" s="166"/>
      <c r="P41" s="167">
        <f t="shared" si="14"/>
        <v>1.8055555555555557E-2</v>
      </c>
      <c r="Q41" s="217"/>
      <c r="R41" s="154">
        <v>38960</v>
      </c>
      <c r="S41" s="225"/>
      <c r="T41" s="228" t="str">
        <f t="shared" si="15"/>
        <v/>
      </c>
      <c r="U41" s="229" t="str">
        <f t="shared" si="4"/>
        <v/>
      </c>
    </row>
    <row r="42" spans="1:21" ht="15" x14ac:dyDescent="0.25">
      <c r="A42" s="180" t="s">
        <v>178</v>
      </c>
      <c r="B42" s="181" t="s">
        <v>260</v>
      </c>
      <c r="C42" s="156" t="s">
        <v>30</v>
      </c>
      <c r="D42" s="157">
        <v>1.3859953703703706E-2</v>
      </c>
      <c r="E42" s="158">
        <v>1.3859953703703706E-2</v>
      </c>
      <c r="F42" s="159">
        <f t="shared" si="12"/>
        <v>1.3859953703703706E-2</v>
      </c>
      <c r="G42" s="160">
        <f t="shared" si="18"/>
        <v>9.1724537037036983E-3</v>
      </c>
      <c r="H42" s="161">
        <v>2.3124999999999996E-2</v>
      </c>
      <c r="I42" s="162">
        <f t="shared" si="13"/>
        <v>1.3952546296296298E-2</v>
      </c>
      <c r="J42" s="163">
        <f t="shared" si="16"/>
        <v>9.2592592592592032E-5</v>
      </c>
      <c r="K42" s="163">
        <f t="shared" si="17"/>
        <v>9.2592592592592032E-5</v>
      </c>
      <c r="L42" s="164"/>
      <c r="M42" s="164"/>
      <c r="N42" s="164"/>
      <c r="O42" s="166"/>
      <c r="P42" s="167">
        <f t="shared" si="14"/>
        <v>1.3859953703703706E-2</v>
      </c>
      <c r="Q42" s="217"/>
      <c r="R42" s="169">
        <v>39872</v>
      </c>
      <c r="S42" s="225"/>
      <c r="T42" s="228">
        <f t="shared" si="15"/>
        <v>5</v>
      </c>
      <c r="U42" s="229" t="str">
        <f t="shared" si="4"/>
        <v>Andrew Cripps</v>
      </c>
    </row>
    <row r="43" spans="1:21" ht="15" x14ac:dyDescent="0.25">
      <c r="A43" s="178" t="s">
        <v>340</v>
      </c>
      <c r="B43" s="179" t="s">
        <v>341</v>
      </c>
      <c r="C43" s="171" t="s">
        <v>14</v>
      </c>
      <c r="D43" s="157">
        <v>1.802083333333333E-2</v>
      </c>
      <c r="E43" s="158">
        <v>1.802083333333333E-2</v>
      </c>
      <c r="F43" s="159">
        <f t="shared" si="12"/>
        <v>1.802083333333333E-2</v>
      </c>
      <c r="G43" s="160">
        <f t="shared" si="18"/>
        <v>5.0115740740740745E-3</v>
      </c>
      <c r="H43" s="161"/>
      <c r="I43" s="162" t="str">
        <f t="shared" si="13"/>
        <v/>
      </c>
      <c r="J43" s="163"/>
      <c r="K43" s="163"/>
      <c r="L43" s="164"/>
      <c r="M43" s="164"/>
      <c r="N43" s="164"/>
      <c r="O43" s="166"/>
      <c r="P43" s="167">
        <f t="shared" si="14"/>
        <v>1.802083333333333E-2</v>
      </c>
      <c r="Q43" s="217"/>
      <c r="R43" s="154">
        <v>39752</v>
      </c>
      <c r="S43" s="225"/>
      <c r="T43" s="228" t="str">
        <f t="shared" si="15"/>
        <v/>
      </c>
      <c r="U43" s="229" t="str">
        <f t="shared" ref="U43:U74" si="19">IF(T43=5,A43&amp;" "&amp;B43,"")</f>
        <v/>
      </c>
    </row>
    <row r="44" spans="1:21" ht="15" x14ac:dyDescent="0.25">
      <c r="A44" s="180" t="s">
        <v>70</v>
      </c>
      <c r="B44" s="181" t="s">
        <v>71</v>
      </c>
      <c r="C44" s="156" t="s">
        <v>30</v>
      </c>
      <c r="D44" s="157">
        <v>1.7974537037037039E-2</v>
      </c>
      <c r="E44" s="158" t="s">
        <v>218</v>
      </c>
      <c r="F44" s="159">
        <f t="shared" si="12"/>
        <v>1.7974537037037039E-2</v>
      </c>
      <c r="G44" s="160">
        <f t="shared" si="18"/>
        <v>5.0578703703703654E-3</v>
      </c>
      <c r="H44" s="161"/>
      <c r="I44" s="162" t="str">
        <f t="shared" si="13"/>
        <v/>
      </c>
      <c r="J44" s="163" t="str">
        <f t="shared" ref="J44:J51" si="20">IF(H44&lt;&gt;"",I44-F44,"")</f>
        <v/>
      </c>
      <c r="K44" s="163" t="str">
        <f t="shared" ref="K44:K51" si="21">IF(H44&lt;&gt;"",I44-D44,"")</f>
        <v/>
      </c>
      <c r="L44" s="164"/>
      <c r="M44" s="164"/>
      <c r="N44" s="164"/>
      <c r="O44" s="166"/>
      <c r="P44" s="167">
        <f t="shared" si="14"/>
        <v>1.7974537037037039E-2</v>
      </c>
      <c r="Q44" s="217"/>
      <c r="R44" s="154">
        <v>39172</v>
      </c>
      <c r="S44" s="225"/>
      <c r="T44" s="228" t="str">
        <f t="shared" si="15"/>
        <v/>
      </c>
      <c r="U44" s="229" t="str">
        <f t="shared" si="19"/>
        <v/>
      </c>
    </row>
    <row r="45" spans="1:21" ht="15" x14ac:dyDescent="0.25">
      <c r="A45" s="180" t="s">
        <v>49</v>
      </c>
      <c r="B45" s="181" t="s">
        <v>81</v>
      </c>
      <c r="C45" s="156" t="s">
        <v>14</v>
      </c>
      <c r="D45" s="157">
        <v>1.758101851851852E-2</v>
      </c>
      <c r="E45" s="158">
        <v>1.8078703703703704E-2</v>
      </c>
      <c r="F45" s="159">
        <f t="shared" si="12"/>
        <v>1.7829861111111112E-2</v>
      </c>
      <c r="G45" s="160">
        <f t="shared" si="18"/>
        <v>5.2025462962962919E-3</v>
      </c>
      <c r="H45" s="161"/>
      <c r="I45" s="162" t="str">
        <f t="shared" si="13"/>
        <v/>
      </c>
      <c r="J45" s="163" t="str">
        <f t="shared" si="20"/>
        <v/>
      </c>
      <c r="K45" s="163" t="str">
        <f t="shared" si="21"/>
        <v/>
      </c>
      <c r="L45" s="164"/>
      <c r="M45" s="164"/>
      <c r="N45" s="164"/>
      <c r="O45" s="166"/>
      <c r="P45" s="167">
        <f t="shared" si="14"/>
        <v>1.758101851851852E-2</v>
      </c>
      <c r="Q45" s="239"/>
      <c r="R45" s="154">
        <v>39141</v>
      </c>
      <c r="S45" s="225"/>
      <c r="T45" s="228" t="str">
        <f t="shared" si="15"/>
        <v/>
      </c>
      <c r="U45" s="229" t="str">
        <f t="shared" si="19"/>
        <v/>
      </c>
    </row>
    <row r="46" spans="1:21" ht="15" x14ac:dyDescent="0.25">
      <c r="A46" s="180" t="s">
        <v>229</v>
      </c>
      <c r="B46" s="181" t="s">
        <v>281</v>
      </c>
      <c r="C46" s="171" t="s">
        <v>30</v>
      </c>
      <c r="D46" s="158">
        <v>1.7719907407407406E-2</v>
      </c>
      <c r="E46" s="158">
        <v>1.7719907407407406E-2</v>
      </c>
      <c r="F46" s="159">
        <f t="shared" si="12"/>
        <v>1.7719907407407406E-2</v>
      </c>
      <c r="G46" s="160">
        <f t="shared" si="18"/>
        <v>5.3124999999999978E-3</v>
      </c>
      <c r="H46" s="161"/>
      <c r="I46" s="162" t="str">
        <f t="shared" si="13"/>
        <v/>
      </c>
      <c r="J46" s="163" t="str">
        <f t="shared" si="20"/>
        <v/>
      </c>
      <c r="K46" s="163" t="str">
        <f t="shared" si="21"/>
        <v/>
      </c>
      <c r="L46" s="164"/>
      <c r="M46" s="164"/>
      <c r="N46" s="164"/>
      <c r="O46" s="166"/>
      <c r="P46" s="167">
        <f t="shared" si="14"/>
        <v>1.7719907407407406E-2</v>
      </c>
      <c r="Q46" s="216"/>
      <c r="R46" s="154">
        <v>39294</v>
      </c>
      <c r="S46" s="225"/>
      <c r="T46" s="228" t="str">
        <f t="shared" si="15"/>
        <v/>
      </c>
      <c r="U46" s="229" t="str">
        <f t="shared" si="19"/>
        <v/>
      </c>
    </row>
    <row r="47" spans="1:21" ht="15" x14ac:dyDescent="0.25">
      <c r="A47" s="180" t="s">
        <v>377</v>
      </c>
      <c r="B47" s="181" t="s">
        <v>378</v>
      </c>
      <c r="C47" s="171" t="s">
        <v>30</v>
      </c>
      <c r="D47" s="158">
        <v>1.7685185185185182E-2</v>
      </c>
      <c r="E47" s="158">
        <v>1.7685185185185182E-2</v>
      </c>
      <c r="F47" s="159">
        <f t="shared" si="12"/>
        <v>1.7685185185185182E-2</v>
      </c>
      <c r="G47" s="160">
        <f t="shared" si="18"/>
        <v>5.347222222222222E-3</v>
      </c>
      <c r="H47" s="161"/>
      <c r="I47" s="162" t="str">
        <f t="shared" si="13"/>
        <v/>
      </c>
      <c r="J47" s="163" t="str">
        <f t="shared" si="20"/>
        <v/>
      </c>
      <c r="K47" s="163" t="str">
        <f t="shared" si="21"/>
        <v/>
      </c>
      <c r="L47" s="164"/>
      <c r="M47" s="164"/>
      <c r="N47" s="164"/>
      <c r="O47" s="166"/>
      <c r="P47" s="167">
        <f t="shared" si="14"/>
        <v>1.7685185185185182E-2</v>
      </c>
      <c r="Q47" s="221"/>
      <c r="R47" s="154">
        <v>39844</v>
      </c>
      <c r="S47" s="225"/>
      <c r="T47" s="228" t="str">
        <f t="shared" si="15"/>
        <v/>
      </c>
      <c r="U47" s="229" t="str">
        <f t="shared" si="19"/>
        <v/>
      </c>
    </row>
    <row r="48" spans="1:21" ht="15" x14ac:dyDescent="0.25">
      <c r="A48" s="180" t="s">
        <v>204</v>
      </c>
      <c r="B48" s="181" t="s">
        <v>205</v>
      </c>
      <c r="C48" s="156" t="s">
        <v>30</v>
      </c>
      <c r="D48" s="158">
        <v>1.2638888888888892E-2</v>
      </c>
      <c r="E48" s="158">
        <v>1.376591435185185E-2</v>
      </c>
      <c r="F48" s="159">
        <f t="shared" si="12"/>
        <v>1.3202401620370372E-2</v>
      </c>
      <c r="G48" s="160">
        <f t="shared" si="18"/>
        <v>9.8300057870370321E-3</v>
      </c>
      <c r="H48" s="161">
        <v>2.3344907407407408E-2</v>
      </c>
      <c r="I48" s="162">
        <f t="shared" si="13"/>
        <v>1.3514901620370376E-2</v>
      </c>
      <c r="J48" s="163">
        <f t="shared" si="20"/>
        <v>3.1250000000000375E-4</v>
      </c>
      <c r="K48" s="163">
        <f t="shared" si="21"/>
        <v>8.7601273148148369E-4</v>
      </c>
      <c r="L48" s="164"/>
      <c r="M48" s="164"/>
      <c r="N48" s="165"/>
      <c r="O48" s="166"/>
      <c r="P48" s="167">
        <f t="shared" si="14"/>
        <v>1.2638888888888892E-2</v>
      </c>
      <c r="Q48" s="221"/>
      <c r="R48" s="169">
        <v>39872</v>
      </c>
      <c r="S48" s="225"/>
      <c r="T48" s="228">
        <f t="shared" si="15"/>
        <v>5</v>
      </c>
      <c r="U48" s="229" t="str">
        <f t="shared" si="19"/>
        <v>Lee Scott</v>
      </c>
    </row>
    <row r="49" spans="1:21" ht="15" x14ac:dyDescent="0.25">
      <c r="A49" s="180" t="s">
        <v>84</v>
      </c>
      <c r="B49" s="181" t="s">
        <v>85</v>
      </c>
      <c r="C49" s="156" t="s">
        <v>14</v>
      </c>
      <c r="D49" s="158">
        <v>1.7557870370370373E-2</v>
      </c>
      <c r="E49" s="158" t="s">
        <v>218</v>
      </c>
      <c r="F49" s="159">
        <f t="shared" si="12"/>
        <v>1.7557870370370373E-2</v>
      </c>
      <c r="G49" s="160">
        <f t="shared" si="18"/>
        <v>5.4745370370370312E-3</v>
      </c>
      <c r="H49" s="161"/>
      <c r="I49" s="162" t="str">
        <f t="shared" si="13"/>
        <v/>
      </c>
      <c r="J49" s="163" t="str">
        <f t="shared" si="20"/>
        <v/>
      </c>
      <c r="K49" s="163" t="str">
        <f t="shared" si="21"/>
        <v/>
      </c>
      <c r="L49" s="164"/>
      <c r="M49" s="164"/>
      <c r="N49" s="164"/>
      <c r="O49" s="166"/>
      <c r="P49" s="167">
        <f t="shared" si="14"/>
        <v>1.7557870370370373E-2</v>
      </c>
      <c r="Q49" s="221"/>
      <c r="R49" s="154">
        <v>38929</v>
      </c>
      <c r="S49" s="225"/>
      <c r="T49" s="228" t="str">
        <f t="shared" si="15"/>
        <v/>
      </c>
      <c r="U49" s="229" t="str">
        <f t="shared" si="19"/>
        <v/>
      </c>
    </row>
    <row r="50" spans="1:21" ht="15" x14ac:dyDescent="0.25">
      <c r="A50" s="180" t="s">
        <v>82</v>
      </c>
      <c r="B50" s="181" t="s">
        <v>83</v>
      </c>
      <c r="C50" s="156" t="s">
        <v>14</v>
      </c>
      <c r="D50" s="158">
        <v>1.7557870370370373E-2</v>
      </c>
      <c r="E50" s="158" t="s">
        <v>218</v>
      </c>
      <c r="F50" s="159">
        <f t="shared" si="12"/>
        <v>1.7557870370370373E-2</v>
      </c>
      <c r="G50" s="160">
        <f t="shared" si="18"/>
        <v>5.4745370370370312E-3</v>
      </c>
      <c r="H50" s="161"/>
      <c r="I50" s="162" t="str">
        <f t="shared" si="13"/>
        <v/>
      </c>
      <c r="J50" s="163" t="str">
        <f t="shared" si="20"/>
        <v/>
      </c>
      <c r="K50" s="163" t="str">
        <f t="shared" si="21"/>
        <v/>
      </c>
      <c r="L50" s="164"/>
      <c r="M50" s="164"/>
      <c r="N50" s="164"/>
      <c r="O50" s="166"/>
      <c r="P50" s="167">
        <f t="shared" si="14"/>
        <v>1.7557870370370373E-2</v>
      </c>
      <c r="Q50" s="221"/>
      <c r="R50" s="154">
        <v>38748</v>
      </c>
      <c r="S50" s="225"/>
      <c r="T50" s="228" t="str">
        <f t="shared" si="15"/>
        <v/>
      </c>
      <c r="U50" s="229" t="str">
        <f t="shared" si="19"/>
        <v/>
      </c>
    </row>
    <row r="51" spans="1:21" ht="15" x14ac:dyDescent="0.25">
      <c r="A51" s="180" t="s">
        <v>74</v>
      </c>
      <c r="B51" s="181" t="s">
        <v>86</v>
      </c>
      <c r="C51" s="156" t="s">
        <v>30</v>
      </c>
      <c r="D51" s="157">
        <v>1.6805555555555556E-2</v>
      </c>
      <c r="E51" s="158">
        <v>1.8162615740740736E-2</v>
      </c>
      <c r="F51" s="159">
        <f t="shared" si="12"/>
        <v>1.7484085648148146E-2</v>
      </c>
      <c r="G51" s="160">
        <f t="shared" si="18"/>
        <v>5.5483217592592581E-3</v>
      </c>
      <c r="H51" s="161"/>
      <c r="I51" s="162" t="str">
        <f t="shared" si="13"/>
        <v/>
      </c>
      <c r="J51" s="163" t="str">
        <f t="shared" si="20"/>
        <v/>
      </c>
      <c r="K51" s="163" t="str">
        <f t="shared" si="21"/>
        <v/>
      </c>
      <c r="L51" s="164"/>
      <c r="M51" s="164"/>
      <c r="N51" s="165"/>
      <c r="O51" s="166"/>
      <c r="P51" s="167">
        <f t="shared" si="14"/>
        <v>1.6805555555555556E-2</v>
      </c>
      <c r="Q51" s="217"/>
      <c r="R51" s="154">
        <v>39752</v>
      </c>
      <c r="S51" s="225"/>
      <c r="T51" s="228" t="str">
        <f t="shared" si="15"/>
        <v/>
      </c>
      <c r="U51" s="229" t="str">
        <f t="shared" si="19"/>
        <v/>
      </c>
    </row>
    <row r="52" spans="1:21" ht="15" x14ac:dyDescent="0.25">
      <c r="A52" s="180"/>
      <c r="B52" s="181"/>
      <c r="C52" s="156"/>
      <c r="D52" s="157"/>
      <c r="E52" s="158"/>
      <c r="F52" s="159"/>
      <c r="G52" s="160"/>
      <c r="H52" s="161"/>
      <c r="I52" s="162"/>
      <c r="J52" s="163"/>
      <c r="K52" s="163"/>
      <c r="L52" s="164"/>
      <c r="M52" s="164"/>
      <c r="N52" s="165"/>
      <c r="O52" s="166"/>
      <c r="P52" s="167"/>
      <c r="Q52" s="217"/>
      <c r="R52" s="154"/>
      <c r="S52" s="225"/>
      <c r="T52" s="228"/>
      <c r="U52" s="229" t="str">
        <f t="shared" si="19"/>
        <v/>
      </c>
    </row>
    <row r="53" spans="1:21" ht="15" x14ac:dyDescent="0.25">
      <c r="A53" s="180" t="s">
        <v>90</v>
      </c>
      <c r="B53" s="181" t="s">
        <v>91</v>
      </c>
      <c r="C53" s="156" t="s">
        <v>30</v>
      </c>
      <c r="D53" s="157">
        <v>1.7384259259259256E-2</v>
      </c>
      <c r="E53" s="158" t="s">
        <v>218</v>
      </c>
      <c r="F53" s="159">
        <f t="shared" ref="F53:F62" si="22">IF(E53&lt;&gt;"",(E53+D53)/2,D53)</f>
        <v>1.7384259259259256E-2</v>
      </c>
      <c r="G53" s="160">
        <f t="shared" ref="G53:G59" si="23">$B$2-F53</f>
        <v>5.6481481481481487E-3</v>
      </c>
      <c r="H53" s="161"/>
      <c r="I53" s="162" t="str">
        <f t="shared" ref="I53:I62" si="24">IF(H53&lt;&gt;"",H53-G53,"")</f>
        <v/>
      </c>
      <c r="J53" s="163" t="str">
        <f>IF(H53&lt;&gt;"",I53-F53,"")</f>
        <v/>
      </c>
      <c r="K53" s="163" t="str">
        <f>IF(H53&lt;&gt;"",I53-D53,"")</f>
        <v/>
      </c>
      <c r="L53" s="164"/>
      <c r="M53" s="164"/>
      <c r="N53" s="164"/>
      <c r="O53" s="166"/>
      <c r="P53" s="167">
        <f t="shared" ref="P53:P62" si="25">IF(H53&lt;&gt;"",MIN(D53,I53),D53)</f>
        <v>1.7384259259259256E-2</v>
      </c>
      <c r="Q53" s="217"/>
      <c r="R53" s="170" t="s">
        <v>212</v>
      </c>
      <c r="S53" s="225"/>
      <c r="T53" s="228" t="str">
        <f t="shared" ref="T53:T62" si="26">IF(OR(NOT(S53=""),NOT(I53="")),5,"")</f>
        <v/>
      </c>
      <c r="U53" s="229" t="str">
        <f t="shared" si="19"/>
        <v/>
      </c>
    </row>
    <row r="54" spans="1:21" ht="15" x14ac:dyDescent="0.25">
      <c r="A54" s="180" t="s">
        <v>92</v>
      </c>
      <c r="B54" s="181" t="s">
        <v>93</v>
      </c>
      <c r="C54" s="156" t="s">
        <v>30</v>
      </c>
      <c r="D54" s="157">
        <v>1.7361111111111112E-2</v>
      </c>
      <c r="E54" s="158" t="s">
        <v>218</v>
      </c>
      <c r="F54" s="159">
        <f t="shared" si="22"/>
        <v>1.7361111111111112E-2</v>
      </c>
      <c r="G54" s="160">
        <f t="shared" si="23"/>
        <v>5.6712962962962923E-3</v>
      </c>
      <c r="H54" s="161"/>
      <c r="I54" s="162" t="str">
        <f t="shared" si="24"/>
        <v/>
      </c>
      <c r="J54" s="163" t="str">
        <f>IF(H54&lt;&gt;"",I54-F54,"")</f>
        <v/>
      </c>
      <c r="K54" s="163" t="str">
        <f>IF(H54&lt;&gt;"",I54-D54,"")</f>
        <v/>
      </c>
      <c r="L54" s="164"/>
      <c r="M54" s="164"/>
      <c r="N54" s="164"/>
      <c r="O54" s="166"/>
      <c r="P54" s="167">
        <f t="shared" si="25"/>
        <v>1.7361111111111112E-2</v>
      </c>
      <c r="Q54" s="217"/>
      <c r="R54" s="169">
        <v>39082</v>
      </c>
      <c r="S54" s="225"/>
      <c r="T54" s="228" t="str">
        <f t="shared" si="26"/>
        <v/>
      </c>
      <c r="U54" s="229" t="str">
        <f t="shared" si="19"/>
        <v/>
      </c>
    </row>
    <row r="55" spans="1:21" ht="15" x14ac:dyDescent="0.25">
      <c r="A55" s="178" t="s">
        <v>342</v>
      </c>
      <c r="B55" s="179" t="s">
        <v>315</v>
      </c>
      <c r="C55" s="171" t="s">
        <v>14</v>
      </c>
      <c r="D55" s="157">
        <v>1.6967592592592593E-2</v>
      </c>
      <c r="E55" s="158">
        <v>1.7662037037037035E-2</v>
      </c>
      <c r="F55" s="159">
        <f t="shared" si="22"/>
        <v>1.7314814814814814E-2</v>
      </c>
      <c r="G55" s="160">
        <f t="shared" si="23"/>
        <v>5.7175925925925901E-3</v>
      </c>
      <c r="H55" s="161"/>
      <c r="I55" s="162" t="str">
        <f t="shared" si="24"/>
        <v/>
      </c>
      <c r="J55" s="163" t="str">
        <f>IF(H55&lt;&gt;"",I55-F55,"")</f>
        <v/>
      </c>
      <c r="K55" s="163" t="str">
        <f>IF(H55&lt;&gt;"",I55-D55,"")</f>
        <v/>
      </c>
      <c r="L55" s="164"/>
      <c r="M55" s="164"/>
      <c r="N55" s="164"/>
      <c r="O55" s="166"/>
      <c r="P55" s="167">
        <f t="shared" si="25"/>
        <v>1.6967592592592593E-2</v>
      </c>
      <c r="Q55" s="218"/>
      <c r="R55" s="169">
        <v>39752</v>
      </c>
      <c r="S55" s="225"/>
      <c r="T55" s="228" t="str">
        <f t="shared" si="26"/>
        <v/>
      </c>
      <c r="U55" s="229" t="str">
        <f t="shared" si="19"/>
        <v/>
      </c>
    </row>
    <row r="56" spans="1:21" ht="15" x14ac:dyDescent="0.25">
      <c r="A56" s="180" t="s">
        <v>111</v>
      </c>
      <c r="B56" s="181" t="s">
        <v>360</v>
      </c>
      <c r="C56" s="156" t="s">
        <v>30</v>
      </c>
      <c r="D56" s="157">
        <v>1.7303240740740741E-2</v>
      </c>
      <c r="E56" s="158">
        <v>1.7303240740740741E-2</v>
      </c>
      <c r="F56" s="159">
        <f t="shared" si="22"/>
        <v>1.7303240740740741E-2</v>
      </c>
      <c r="G56" s="160">
        <f t="shared" si="23"/>
        <v>5.7291666666666637E-3</v>
      </c>
      <c r="H56" s="161"/>
      <c r="I56" s="162" t="str">
        <f t="shared" si="24"/>
        <v/>
      </c>
      <c r="J56" s="163"/>
      <c r="K56" s="163"/>
      <c r="L56" s="164"/>
      <c r="M56" s="164"/>
      <c r="N56" s="164"/>
      <c r="O56" s="166"/>
      <c r="P56" s="167">
        <f t="shared" si="25"/>
        <v>1.7303240740740741E-2</v>
      </c>
      <c r="Q56" s="217"/>
      <c r="R56" s="169"/>
      <c r="S56" s="225"/>
      <c r="T56" s="228" t="str">
        <f t="shared" si="26"/>
        <v/>
      </c>
      <c r="U56" s="229" t="str">
        <f t="shared" si="19"/>
        <v/>
      </c>
    </row>
    <row r="57" spans="1:21" ht="15" x14ac:dyDescent="0.25">
      <c r="A57" s="180" t="s">
        <v>282</v>
      </c>
      <c r="B57" s="181" t="s">
        <v>205</v>
      </c>
      <c r="C57" s="156" t="s">
        <v>14</v>
      </c>
      <c r="D57" s="157">
        <v>1.6782407407407409E-2</v>
      </c>
      <c r="E57" s="158">
        <v>1.7766203703703704E-2</v>
      </c>
      <c r="F57" s="159">
        <f t="shared" si="22"/>
        <v>1.7274305555555557E-2</v>
      </c>
      <c r="G57" s="160">
        <f t="shared" si="23"/>
        <v>5.7581018518518476E-3</v>
      </c>
      <c r="H57" s="161"/>
      <c r="I57" s="162" t="str">
        <f t="shared" si="24"/>
        <v/>
      </c>
      <c r="J57" s="163" t="str">
        <f t="shared" ref="J57:J62" si="27">IF(H57&lt;&gt;"",I57-F57,"")</f>
        <v/>
      </c>
      <c r="K57" s="163" t="str">
        <f t="shared" ref="K57:K62" si="28">IF(H57&lt;&gt;"",I57-D57,"")</f>
        <v/>
      </c>
      <c r="L57" s="164"/>
      <c r="M57" s="164"/>
      <c r="N57" s="165"/>
      <c r="O57" s="166"/>
      <c r="P57" s="167">
        <f t="shared" si="25"/>
        <v>1.6782407407407409E-2</v>
      </c>
      <c r="Q57" s="217"/>
      <c r="R57" s="169">
        <v>39660</v>
      </c>
      <c r="S57" s="225"/>
      <c r="T57" s="228" t="str">
        <f t="shared" si="26"/>
        <v/>
      </c>
      <c r="U57" s="229" t="str">
        <f t="shared" si="19"/>
        <v/>
      </c>
    </row>
    <row r="58" spans="1:21" ht="15" x14ac:dyDescent="0.25">
      <c r="A58" s="180" t="s">
        <v>98</v>
      </c>
      <c r="B58" s="181" t="s">
        <v>99</v>
      </c>
      <c r="C58" s="156" t="s">
        <v>14</v>
      </c>
      <c r="D58" s="157">
        <v>1.7256944444444443E-2</v>
      </c>
      <c r="E58" s="158" t="s">
        <v>218</v>
      </c>
      <c r="F58" s="159">
        <f t="shared" si="22"/>
        <v>1.7256944444444443E-2</v>
      </c>
      <c r="G58" s="160">
        <f t="shared" si="23"/>
        <v>5.7754629629629614E-3</v>
      </c>
      <c r="H58" s="161"/>
      <c r="I58" s="162" t="str">
        <f t="shared" si="24"/>
        <v/>
      </c>
      <c r="J58" s="163" t="str">
        <f t="shared" si="27"/>
        <v/>
      </c>
      <c r="K58" s="163" t="str">
        <f t="shared" si="28"/>
        <v/>
      </c>
      <c r="L58" s="164"/>
      <c r="M58" s="164"/>
      <c r="N58" s="164"/>
      <c r="O58" s="166"/>
      <c r="P58" s="167">
        <f t="shared" si="25"/>
        <v>1.7256944444444443E-2</v>
      </c>
      <c r="Q58" s="217"/>
      <c r="R58" s="169">
        <v>39141</v>
      </c>
      <c r="S58" s="225"/>
      <c r="T58" s="228" t="str">
        <f t="shared" si="26"/>
        <v/>
      </c>
      <c r="U58" s="229" t="str">
        <f t="shared" si="19"/>
        <v/>
      </c>
    </row>
    <row r="59" spans="1:21" ht="15" x14ac:dyDescent="0.25">
      <c r="A59" s="180" t="s">
        <v>125</v>
      </c>
      <c r="B59" s="181" t="s">
        <v>132</v>
      </c>
      <c r="C59" s="156" t="s">
        <v>30</v>
      </c>
      <c r="D59" s="157">
        <v>1.6041666666666673E-2</v>
      </c>
      <c r="E59" s="158">
        <v>1.8402777777777785E-2</v>
      </c>
      <c r="F59" s="159">
        <f t="shared" si="22"/>
        <v>1.7222222222222229E-2</v>
      </c>
      <c r="G59" s="160">
        <f t="shared" si="23"/>
        <v>5.8101851851851752E-3</v>
      </c>
      <c r="H59" s="161"/>
      <c r="I59" s="162" t="str">
        <f t="shared" si="24"/>
        <v/>
      </c>
      <c r="J59" s="163" t="str">
        <f t="shared" si="27"/>
        <v/>
      </c>
      <c r="K59" s="163" t="str">
        <f t="shared" si="28"/>
        <v/>
      </c>
      <c r="L59" s="164"/>
      <c r="M59" s="164"/>
      <c r="N59" s="164"/>
      <c r="O59" s="166"/>
      <c r="P59" s="167">
        <f t="shared" si="25"/>
        <v>1.6041666666666673E-2</v>
      </c>
      <c r="Q59" s="217"/>
      <c r="R59" s="169">
        <v>39325</v>
      </c>
      <c r="S59" s="225"/>
      <c r="T59" s="228" t="str">
        <f t="shared" si="26"/>
        <v/>
      </c>
      <c r="U59" s="229" t="str">
        <f t="shared" si="19"/>
        <v/>
      </c>
    </row>
    <row r="60" spans="1:21" ht="15" x14ac:dyDescent="0.25">
      <c r="A60" s="180" t="s">
        <v>130</v>
      </c>
      <c r="B60" s="181" t="s">
        <v>211</v>
      </c>
      <c r="C60" s="156" t="s">
        <v>30</v>
      </c>
      <c r="D60" s="157">
        <v>1.1979166666666666E-2</v>
      </c>
      <c r="E60" s="158">
        <v>1.2569444444444442E-2</v>
      </c>
      <c r="F60" s="159">
        <f t="shared" si="22"/>
        <v>1.2274305555555554E-2</v>
      </c>
      <c r="G60" s="234">
        <v>9.8300057870370321E-3</v>
      </c>
      <c r="H60" s="161">
        <v>2.3368055555555555E-2</v>
      </c>
      <c r="I60" s="162">
        <f t="shared" si="24"/>
        <v>1.3538049768518523E-2</v>
      </c>
      <c r="J60" s="163">
        <f t="shared" si="27"/>
        <v>1.2637442129629691E-3</v>
      </c>
      <c r="K60" s="163">
        <f t="shared" si="28"/>
        <v>1.5588831018518573E-3</v>
      </c>
      <c r="L60" s="164"/>
      <c r="M60" s="164"/>
      <c r="N60" s="164"/>
      <c r="O60" s="166"/>
      <c r="P60" s="167">
        <f t="shared" si="25"/>
        <v>1.1979166666666666E-2</v>
      </c>
      <c r="Q60" s="217"/>
      <c r="R60" s="169">
        <v>39872</v>
      </c>
      <c r="S60" s="225"/>
      <c r="T60" s="228">
        <f t="shared" si="26"/>
        <v>5</v>
      </c>
      <c r="U60" s="229" t="str">
        <f t="shared" si="19"/>
        <v>Simon Speirs</v>
      </c>
    </row>
    <row r="61" spans="1:21" ht="15" x14ac:dyDescent="0.25">
      <c r="A61" s="180" t="s">
        <v>100</v>
      </c>
      <c r="B61" s="181" t="s">
        <v>101</v>
      </c>
      <c r="C61" s="156" t="s">
        <v>14</v>
      </c>
      <c r="D61" s="157">
        <v>1.7152777777777781E-2</v>
      </c>
      <c r="E61" s="158" t="s">
        <v>218</v>
      </c>
      <c r="F61" s="159">
        <f t="shared" si="22"/>
        <v>1.7152777777777781E-2</v>
      </c>
      <c r="G61" s="160">
        <f>$B$2-F61</f>
        <v>5.8796296296296235E-3</v>
      </c>
      <c r="H61" s="161"/>
      <c r="I61" s="162" t="str">
        <f t="shared" si="24"/>
        <v/>
      </c>
      <c r="J61" s="163" t="str">
        <f t="shared" si="27"/>
        <v/>
      </c>
      <c r="K61" s="163" t="str">
        <f t="shared" si="28"/>
        <v/>
      </c>
      <c r="L61" s="164"/>
      <c r="M61" s="164"/>
      <c r="N61" s="164"/>
      <c r="O61" s="166"/>
      <c r="P61" s="167">
        <f t="shared" si="25"/>
        <v>1.7152777777777781E-2</v>
      </c>
      <c r="Q61" s="217"/>
      <c r="R61" s="169">
        <v>39141</v>
      </c>
      <c r="S61" s="225"/>
      <c r="T61" s="228" t="str">
        <f t="shared" si="26"/>
        <v/>
      </c>
      <c r="U61" s="229" t="str">
        <f t="shared" si="19"/>
        <v/>
      </c>
    </row>
    <row r="62" spans="1:21" ht="15" x14ac:dyDescent="0.25">
      <c r="A62" s="180" t="s">
        <v>49</v>
      </c>
      <c r="B62" s="181" t="s">
        <v>294</v>
      </c>
      <c r="C62" s="156" t="s">
        <v>14</v>
      </c>
      <c r="D62" s="157">
        <v>1.7013888888888891E-2</v>
      </c>
      <c r="E62" s="158">
        <v>1.7013888888888891E-2</v>
      </c>
      <c r="F62" s="159">
        <f t="shared" si="22"/>
        <v>1.7013888888888891E-2</v>
      </c>
      <c r="G62" s="160">
        <f>$B$2-F62</f>
        <v>6.0185185185185133E-3</v>
      </c>
      <c r="H62" s="161"/>
      <c r="I62" s="162" t="str">
        <f t="shared" si="24"/>
        <v/>
      </c>
      <c r="J62" s="163" t="str">
        <f t="shared" si="27"/>
        <v/>
      </c>
      <c r="K62" s="163" t="str">
        <f t="shared" si="28"/>
        <v/>
      </c>
      <c r="L62" s="164"/>
      <c r="M62" s="164"/>
      <c r="N62" s="164"/>
      <c r="O62" s="166"/>
      <c r="P62" s="167">
        <f t="shared" si="25"/>
        <v>1.7013888888888891E-2</v>
      </c>
      <c r="Q62" s="217"/>
      <c r="R62" s="169">
        <v>39629</v>
      </c>
      <c r="S62" s="225"/>
      <c r="T62" s="228" t="str">
        <f t="shared" si="26"/>
        <v/>
      </c>
      <c r="U62" s="229" t="str">
        <f t="shared" si="19"/>
        <v/>
      </c>
    </row>
    <row r="63" spans="1:21" ht="15" x14ac:dyDescent="0.25">
      <c r="A63" s="180"/>
      <c r="B63" s="181"/>
      <c r="C63" s="156"/>
      <c r="D63" s="157"/>
      <c r="E63" s="158"/>
      <c r="F63" s="159"/>
      <c r="G63" s="160"/>
      <c r="H63" s="161"/>
      <c r="I63" s="162"/>
      <c r="J63" s="163"/>
      <c r="K63" s="163"/>
      <c r="L63" s="164"/>
      <c r="M63" s="164"/>
      <c r="N63" s="164"/>
      <c r="O63" s="166"/>
      <c r="P63" s="167"/>
      <c r="Q63" s="217"/>
      <c r="R63" s="169"/>
      <c r="S63" s="225"/>
      <c r="T63" s="228"/>
      <c r="U63" s="229" t="str">
        <f t="shared" si="19"/>
        <v/>
      </c>
    </row>
    <row r="64" spans="1:21" ht="15" x14ac:dyDescent="0.25">
      <c r="A64" s="180" t="s">
        <v>49</v>
      </c>
      <c r="B64" s="181" t="s">
        <v>105</v>
      </c>
      <c r="C64" s="156" t="s">
        <v>14</v>
      </c>
      <c r="D64" s="157">
        <v>1.6886574074074075E-2</v>
      </c>
      <c r="E64" s="158" t="s">
        <v>218</v>
      </c>
      <c r="F64" s="159">
        <f>IF(E64&lt;&gt;"",(E64+D64)/2,D64)</f>
        <v>1.6886574074074075E-2</v>
      </c>
      <c r="G64" s="160">
        <f>$B$2-F64</f>
        <v>6.1458333333333295E-3</v>
      </c>
      <c r="H64" s="161"/>
      <c r="I64" s="162" t="str">
        <f>IF(H64&lt;&gt;"",H64-G64,"")</f>
        <v/>
      </c>
      <c r="J64" s="163" t="str">
        <f>IF(H64&lt;&gt;"",I64-F64,"")</f>
        <v/>
      </c>
      <c r="K64" s="163" t="str">
        <f>IF(H64&lt;&gt;"",I64-D64,"")</f>
        <v/>
      </c>
      <c r="L64" s="164"/>
      <c r="M64" s="164"/>
      <c r="N64" s="164"/>
      <c r="O64" s="166"/>
      <c r="P64" s="167">
        <f t="shared" ref="P64:P85" si="29">IF(H64&lt;&gt;"",MIN(D64,I64),D64)</f>
        <v>1.6886574074074075E-2</v>
      </c>
      <c r="Q64" s="217"/>
      <c r="R64" s="169">
        <v>38990</v>
      </c>
      <c r="S64" s="225"/>
      <c r="T64" s="228" t="str">
        <f t="shared" ref="T64:T85" si="30">IF(OR(NOT(S64=""),NOT(I64="")),5,"")</f>
        <v/>
      </c>
      <c r="U64" s="229" t="str">
        <f t="shared" si="19"/>
        <v/>
      </c>
    </row>
    <row r="65" spans="1:21" ht="15" x14ac:dyDescent="0.25">
      <c r="A65" s="178" t="s">
        <v>351</v>
      </c>
      <c r="B65" s="179" t="s">
        <v>233</v>
      </c>
      <c r="C65" s="171" t="s">
        <v>30</v>
      </c>
      <c r="D65" s="157">
        <v>1.684027777777778E-2</v>
      </c>
      <c r="E65" s="158">
        <v>1.684027777777778E-2</v>
      </c>
      <c r="F65" s="159">
        <f>IF(E65&lt;&gt;"",(E65+D65)/2,D65)</f>
        <v>1.684027777777778E-2</v>
      </c>
      <c r="G65" s="160">
        <f>$B$2-F65</f>
        <v>6.1921296296296238E-3</v>
      </c>
      <c r="H65" s="161"/>
      <c r="I65" s="162" t="str">
        <f>IF(H65&lt;&gt;"",H65-G65,"")</f>
        <v/>
      </c>
      <c r="J65" s="163" t="str">
        <f>IF(H65&lt;&gt;"",I65-F65,"")</f>
        <v/>
      </c>
      <c r="K65" s="163" t="str">
        <f>IF(H65&lt;&gt;"",I65-D65,"")</f>
        <v/>
      </c>
      <c r="L65" s="164"/>
      <c r="M65" s="164"/>
      <c r="N65" s="164"/>
      <c r="O65" s="166"/>
      <c r="P65" s="167">
        <f t="shared" si="29"/>
        <v>1.684027777777778E-2</v>
      </c>
      <c r="Q65" s="217"/>
      <c r="R65" s="169">
        <v>39752</v>
      </c>
      <c r="S65" s="225"/>
      <c r="T65" s="228" t="str">
        <f t="shared" si="30"/>
        <v/>
      </c>
      <c r="U65" s="229" t="str">
        <f t="shared" si="19"/>
        <v/>
      </c>
    </row>
    <row r="66" spans="1:21" ht="15" x14ac:dyDescent="0.25">
      <c r="A66" s="180" t="s">
        <v>155</v>
      </c>
      <c r="B66" s="181" t="s">
        <v>361</v>
      </c>
      <c r="C66" s="156" t="s">
        <v>30</v>
      </c>
      <c r="D66" s="172">
        <v>1.6828703703703703E-2</v>
      </c>
      <c r="E66" s="213">
        <v>1.6828703703703703E-2</v>
      </c>
      <c r="F66" s="159">
        <f>IF(E66&lt;&gt;"",(E66+D66)/2,D66)</f>
        <v>1.6828703703703703E-2</v>
      </c>
      <c r="G66" s="160">
        <f>$B$2-F66</f>
        <v>6.2037037037037009E-3</v>
      </c>
      <c r="H66" s="161"/>
      <c r="I66" s="162" t="str">
        <f>IF(H66&lt;&gt;"",H66-G66,"")</f>
        <v/>
      </c>
      <c r="J66" s="163"/>
      <c r="K66" s="163"/>
      <c r="L66" s="164"/>
      <c r="M66" s="164"/>
      <c r="N66" s="164"/>
      <c r="O66" s="166"/>
      <c r="P66" s="167">
        <f t="shared" si="29"/>
        <v>1.6828703703703703E-2</v>
      </c>
      <c r="Q66" s="217"/>
      <c r="R66" s="169"/>
      <c r="S66" s="225"/>
      <c r="T66" s="228" t="str">
        <f t="shared" si="30"/>
        <v/>
      </c>
      <c r="U66" s="229" t="str">
        <f t="shared" si="19"/>
        <v/>
      </c>
    </row>
    <row r="67" spans="1:21" ht="15" x14ac:dyDescent="0.25">
      <c r="A67" s="180" t="s">
        <v>400</v>
      </c>
      <c r="B67" s="181" t="s">
        <v>271</v>
      </c>
      <c r="C67" s="171" t="s">
        <v>14</v>
      </c>
      <c r="D67" s="157"/>
      <c r="E67" s="158"/>
      <c r="F67" s="159">
        <v>1.802083333333333E-2</v>
      </c>
      <c r="G67" s="234">
        <v>5.0115740740740745E-3</v>
      </c>
      <c r="H67" s="161">
        <v>2.3391203703703702E-2</v>
      </c>
      <c r="I67" s="162">
        <f>IF(H67&lt;&gt;"",H67-G67,"")</f>
        <v>1.8379629629629628E-2</v>
      </c>
      <c r="J67" s="163">
        <f>IF(H67&lt;&gt;"",I67-F67,"")</f>
        <v>3.5879629629629803E-4</v>
      </c>
      <c r="K67" s="163">
        <f>IF(H67&lt;&gt;"",I67-D67,"")</f>
        <v>1.8379629629629628E-2</v>
      </c>
      <c r="L67" s="164"/>
      <c r="M67" s="164"/>
      <c r="N67" s="164"/>
      <c r="O67" s="166"/>
      <c r="P67" s="167">
        <f t="shared" si="29"/>
        <v>1.8379629629629628E-2</v>
      </c>
      <c r="Q67" s="217"/>
      <c r="R67" s="169">
        <v>39872</v>
      </c>
      <c r="S67" s="225"/>
      <c r="T67" s="228">
        <f t="shared" si="30"/>
        <v>5</v>
      </c>
      <c r="U67" s="229" t="str">
        <f t="shared" si="19"/>
        <v>JoJo Wood</v>
      </c>
    </row>
    <row r="68" spans="1:21" ht="15" x14ac:dyDescent="0.25">
      <c r="A68" s="180" t="s">
        <v>324</v>
      </c>
      <c r="B68" s="181" t="s">
        <v>325</v>
      </c>
      <c r="C68" s="156" t="s">
        <v>30</v>
      </c>
      <c r="D68" s="157">
        <v>1.6782407407407409E-2</v>
      </c>
      <c r="E68" s="158">
        <v>1.6782407407407409E-2</v>
      </c>
      <c r="F68" s="159">
        <f t="shared" ref="F68:F85" si="31">IF(E68&lt;&gt;"",(E68+D68)/2,D68)</f>
        <v>1.6782407407407409E-2</v>
      </c>
      <c r="G68" s="160">
        <f t="shared" ref="G68:G85" si="32">$B$2-F68</f>
        <v>6.2499999999999951E-3</v>
      </c>
      <c r="H68" s="161"/>
      <c r="I68" s="162"/>
      <c r="J68" s="163"/>
      <c r="K68" s="163"/>
      <c r="L68" s="164"/>
      <c r="M68" s="164"/>
      <c r="N68" s="164"/>
      <c r="O68" s="166"/>
      <c r="P68" s="167">
        <f t="shared" si="29"/>
        <v>1.6782407407407409E-2</v>
      </c>
      <c r="Q68" s="217"/>
      <c r="R68" s="169">
        <v>39721</v>
      </c>
      <c r="S68" s="225"/>
      <c r="T68" s="228" t="str">
        <f t="shared" si="30"/>
        <v/>
      </c>
      <c r="U68" s="229" t="str">
        <f t="shared" si="19"/>
        <v/>
      </c>
    </row>
    <row r="69" spans="1:21" ht="15" x14ac:dyDescent="0.25">
      <c r="A69" s="180" t="s">
        <v>64</v>
      </c>
      <c r="B69" s="181" t="s">
        <v>65</v>
      </c>
      <c r="C69" s="156" t="s">
        <v>14</v>
      </c>
      <c r="D69" s="172">
        <v>1.7638888888888888E-2</v>
      </c>
      <c r="E69" s="158">
        <v>1.7638888888888888E-2</v>
      </c>
      <c r="F69" s="159">
        <f t="shared" si="31"/>
        <v>1.7638888888888888E-2</v>
      </c>
      <c r="G69" s="160">
        <f t="shared" si="32"/>
        <v>5.3935185185185162E-3</v>
      </c>
      <c r="H69" s="161">
        <v>2.3495370370370371E-2</v>
      </c>
      <c r="I69" s="162">
        <f>IF(H69&lt;&gt;"",H69-G69,"")</f>
        <v>1.8101851851851855E-2</v>
      </c>
      <c r="J69" s="163">
        <f>IF(H69&lt;&gt;"",I69-F69,"")</f>
        <v>4.629629629629671E-4</v>
      </c>
      <c r="K69" s="163">
        <f>IF(H69&lt;&gt;"",I69-D69,"")</f>
        <v>4.629629629629671E-4</v>
      </c>
      <c r="L69" s="164"/>
      <c r="M69" s="164"/>
      <c r="N69" s="165"/>
      <c r="O69" s="166"/>
      <c r="P69" s="167">
        <f t="shared" si="29"/>
        <v>1.7638888888888888E-2</v>
      </c>
      <c r="Q69" s="217"/>
      <c r="R69" s="169">
        <v>39872</v>
      </c>
      <c r="S69" s="225"/>
      <c r="T69" s="228">
        <f t="shared" si="30"/>
        <v>5</v>
      </c>
      <c r="U69" s="229" t="str">
        <f t="shared" si="19"/>
        <v>Jenny  Birch</v>
      </c>
    </row>
    <row r="70" spans="1:21" ht="15" x14ac:dyDescent="0.25">
      <c r="A70" s="180" t="s">
        <v>55</v>
      </c>
      <c r="B70" s="181" t="s">
        <v>226</v>
      </c>
      <c r="C70" s="156" t="s">
        <v>30</v>
      </c>
      <c r="D70" s="172">
        <v>1.6770833333333336E-2</v>
      </c>
      <c r="E70" s="158">
        <v>1.6770833333333336E-2</v>
      </c>
      <c r="F70" s="159">
        <f t="shared" si="31"/>
        <v>1.6770833333333336E-2</v>
      </c>
      <c r="G70" s="160">
        <f t="shared" si="32"/>
        <v>6.2615740740740687E-3</v>
      </c>
      <c r="H70" s="161"/>
      <c r="I70" s="162"/>
      <c r="J70" s="163"/>
      <c r="K70" s="163"/>
      <c r="L70" s="164"/>
      <c r="M70" s="164"/>
      <c r="N70" s="164"/>
      <c r="O70" s="166"/>
      <c r="P70" s="167">
        <f t="shared" si="29"/>
        <v>1.6770833333333336E-2</v>
      </c>
      <c r="Q70" s="217"/>
      <c r="R70" s="169">
        <v>39721</v>
      </c>
      <c r="S70" s="225"/>
      <c r="T70" s="228" t="str">
        <f t="shared" si="30"/>
        <v/>
      </c>
      <c r="U70" s="229" t="str">
        <f t="shared" si="19"/>
        <v/>
      </c>
    </row>
    <row r="71" spans="1:21" ht="15" x14ac:dyDescent="0.25">
      <c r="A71" s="180" t="s">
        <v>114</v>
      </c>
      <c r="B71" s="181" t="s">
        <v>220</v>
      </c>
      <c r="C71" s="156" t="s">
        <v>14</v>
      </c>
      <c r="D71" s="172">
        <v>1.6678240740740743E-2</v>
      </c>
      <c r="E71" s="158" t="s">
        <v>218</v>
      </c>
      <c r="F71" s="159">
        <f t="shared" si="31"/>
        <v>1.6678240740740743E-2</v>
      </c>
      <c r="G71" s="160">
        <f t="shared" si="32"/>
        <v>6.3541666666666607E-3</v>
      </c>
      <c r="H71" s="161"/>
      <c r="I71" s="162" t="str">
        <f t="shared" ref="I71:I85" si="33">IF(H71&lt;&gt;"",H71-G71,"")</f>
        <v/>
      </c>
      <c r="J71" s="163" t="str">
        <f t="shared" ref="J71:J83" si="34">IF(H71&lt;&gt;"",I71-F71,"")</f>
        <v/>
      </c>
      <c r="K71" s="163" t="str">
        <f t="shared" ref="K71:K83" si="35">IF(H71&lt;&gt;"",I71-D71,"")</f>
        <v/>
      </c>
      <c r="L71" s="164"/>
      <c r="M71" s="164"/>
      <c r="N71" s="164"/>
      <c r="O71" s="166"/>
      <c r="P71" s="167">
        <f t="shared" si="29"/>
        <v>1.6678240740740743E-2</v>
      </c>
      <c r="Q71" s="217"/>
      <c r="R71" s="169">
        <v>38776</v>
      </c>
      <c r="S71" s="225"/>
      <c r="T71" s="228" t="str">
        <f t="shared" si="30"/>
        <v/>
      </c>
      <c r="U71" s="229" t="str">
        <f t="shared" si="19"/>
        <v/>
      </c>
    </row>
    <row r="72" spans="1:21" ht="15" x14ac:dyDescent="0.25">
      <c r="A72" s="180" t="s">
        <v>125</v>
      </c>
      <c r="B72" s="181" t="s">
        <v>234</v>
      </c>
      <c r="C72" s="171" t="s">
        <v>30</v>
      </c>
      <c r="D72" s="157">
        <v>1.6660879629629633E-2</v>
      </c>
      <c r="E72" s="158">
        <v>1.6660879629629633E-2</v>
      </c>
      <c r="F72" s="159">
        <f t="shared" si="31"/>
        <v>1.6660879629629633E-2</v>
      </c>
      <c r="G72" s="160">
        <f t="shared" si="32"/>
        <v>6.3715277777777711E-3</v>
      </c>
      <c r="H72" s="161"/>
      <c r="I72" s="162" t="str">
        <f t="shared" si="33"/>
        <v/>
      </c>
      <c r="J72" s="163" t="str">
        <f t="shared" si="34"/>
        <v/>
      </c>
      <c r="K72" s="163" t="str">
        <f t="shared" si="35"/>
        <v/>
      </c>
      <c r="L72" s="164"/>
      <c r="M72" s="164"/>
      <c r="N72" s="164"/>
      <c r="O72" s="166"/>
      <c r="P72" s="167">
        <f t="shared" si="29"/>
        <v>1.6660879629629633E-2</v>
      </c>
      <c r="Q72" s="217"/>
      <c r="R72" s="169">
        <v>39325</v>
      </c>
      <c r="S72" s="225"/>
      <c r="T72" s="228" t="str">
        <f t="shared" si="30"/>
        <v/>
      </c>
      <c r="U72" s="229" t="str">
        <f t="shared" si="19"/>
        <v/>
      </c>
    </row>
    <row r="73" spans="1:21" ht="15" x14ac:dyDescent="0.25">
      <c r="A73" s="180" t="s">
        <v>162</v>
      </c>
      <c r="B73" s="181" t="s">
        <v>161</v>
      </c>
      <c r="C73" s="156" t="s">
        <v>30</v>
      </c>
      <c r="D73" s="157">
        <v>1.501157407407408E-2</v>
      </c>
      <c r="E73" s="158">
        <v>1.8634259259259257E-2</v>
      </c>
      <c r="F73" s="159">
        <f t="shared" si="31"/>
        <v>1.6822916666666667E-2</v>
      </c>
      <c r="G73" s="160">
        <f t="shared" si="32"/>
        <v>6.2094907407407376E-3</v>
      </c>
      <c r="H73" s="161">
        <v>2.3680555555555555E-2</v>
      </c>
      <c r="I73" s="162">
        <f t="shared" si="33"/>
        <v>1.7471064814814818E-2</v>
      </c>
      <c r="J73" s="163">
        <f t="shared" si="34"/>
        <v>6.4814814814815117E-4</v>
      </c>
      <c r="K73" s="163">
        <f t="shared" si="35"/>
        <v>2.4594907407407378E-3</v>
      </c>
      <c r="L73" s="164"/>
      <c r="M73" s="164"/>
      <c r="N73" s="165"/>
      <c r="O73" s="166"/>
      <c r="P73" s="167">
        <f t="shared" si="29"/>
        <v>1.501157407407408E-2</v>
      </c>
      <c r="Q73" s="217"/>
      <c r="R73" s="169">
        <v>39872</v>
      </c>
      <c r="S73" s="225"/>
      <c r="T73" s="228">
        <f t="shared" si="30"/>
        <v>5</v>
      </c>
      <c r="U73" s="229" t="str">
        <f t="shared" si="19"/>
        <v>Graham Harper</v>
      </c>
    </row>
    <row r="74" spans="1:21" ht="15" x14ac:dyDescent="0.25">
      <c r="A74" s="178" t="s">
        <v>242</v>
      </c>
      <c r="B74" s="179" t="s">
        <v>395</v>
      </c>
      <c r="C74" s="156" t="s">
        <v>14</v>
      </c>
      <c r="D74" s="157">
        <v>1.6643518518518519E-2</v>
      </c>
      <c r="E74" s="158">
        <v>1.6643518518518519E-2</v>
      </c>
      <c r="F74" s="159">
        <f t="shared" si="31"/>
        <v>1.6643518518518519E-2</v>
      </c>
      <c r="G74" s="160">
        <f t="shared" si="32"/>
        <v>6.3888888888888849E-3</v>
      </c>
      <c r="H74" s="161"/>
      <c r="I74" s="162" t="str">
        <f t="shared" si="33"/>
        <v/>
      </c>
      <c r="J74" s="163" t="str">
        <f t="shared" si="34"/>
        <v/>
      </c>
      <c r="K74" s="163" t="str">
        <f t="shared" si="35"/>
        <v/>
      </c>
      <c r="L74" s="165"/>
      <c r="M74" s="164"/>
      <c r="N74" s="165"/>
      <c r="O74" s="166"/>
      <c r="P74" s="167">
        <f t="shared" si="29"/>
        <v>1.6643518518518519E-2</v>
      </c>
      <c r="Q74" s="217"/>
      <c r="R74" s="169">
        <v>39844</v>
      </c>
      <c r="S74" s="225"/>
      <c r="T74" s="228" t="str">
        <f t="shared" si="30"/>
        <v/>
      </c>
      <c r="U74" s="229" t="str">
        <f t="shared" si="19"/>
        <v/>
      </c>
    </row>
    <row r="75" spans="1:21" ht="15" x14ac:dyDescent="0.25">
      <c r="A75" s="180" t="s">
        <v>182</v>
      </c>
      <c r="B75" s="181" t="s">
        <v>295</v>
      </c>
      <c r="C75" s="156" t="s">
        <v>30</v>
      </c>
      <c r="D75" s="157">
        <v>1.6527777777777773E-2</v>
      </c>
      <c r="E75" s="158">
        <v>1.6527777777777773E-2</v>
      </c>
      <c r="F75" s="159">
        <f t="shared" si="31"/>
        <v>1.6527777777777773E-2</v>
      </c>
      <c r="G75" s="160">
        <f t="shared" si="32"/>
        <v>6.504629629629631E-3</v>
      </c>
      <c r="H75" s="161"/>
      <c r="I75" s="162" t="str">
        <f t="shared" si="33"/>
        <v/>
      </c>
      <c r="J75" s="163" t="str">
        <f t="shared" si="34"/>
        <v/>
      </c>
      <c r="K75" s="163" t="str">
        <f t="shared" si="35"/>
        <v/>
      </c>
      <c r="L75" s="164"/>
      <c r="M75" s="164"/>
      <c r="N75" s="164"/>
      <c r="O75" s="166"/>
      <c r="P75" s="167">
        <f t="shared" si="29"/>
        <v>1.6527777777777773E-2</v>
      </c>
      <c r="Q75" s="217"/>
      <c r="R75" s="169">
        <v>39629</v>
      </c>
      <c r="S75" s="225"/>
      <c r="T75" s="228" t="str">
        <f t="shared" si="30"/>
        <v/>
      </c>
      <c r="U75" s="229" t="str">
        <f t="shared" ref="U75:U106" si="36">IF(T75=5,A75&amp;" "&amp;B75,"")</f>
        <v/>
      </c>
    </row>
    <row r="76" spans="1:21" ht="15" x14ac:dyDescent="0.25">
      <c r="A76" s="180" t="s">
        <v>115</v>
      </c>
      <c r="B76" s="181" t="s">
        <v>116</v>
      </c>
      <c r="C76" s="156" t="s">
        <v>30</v>
      </c>
      <c r="D76" s="172">
        <v>1.6516203703703703E-2</v>
      </c>
      <c r="E76" s="158" t="s">
        <v>218</v>
      </c>
      <c r="F76" s="159">
        <f t="shared" si="31"/>
        <v>1.6516203703703703E-2</v>
      </c>
      <c r="G76" s="160">
        <f t="shared" si="32"/>
        <v>6.5162037037037011E-3</v>
      </c>
      <c r="H76" s="161"/>
      <c r="I76" s="162" t="str">
        <f t="shared" si="33"/>
        <v/>
      </c>
      <c r="J76" s="163" t="str">
        <f t="shared" si="34"/>
        <v/>
      </c>
      <c r="K76" s="163" t="str">
        <f t="shared" si="35"/>
        <v/>
      </c>
      <c r="L76" s="164"/>
      <c r="M76" s="164"/>
      <c r="N76" s="164"/>
      <c r="O76" s="166"/>
      <c r="P76" s="167">
        <f t="shared" si="29"/>
        <v>1.6516203703703703E-2</v>
      </c>
      <c r="Q76" s="217"/>
      <c r="R76" s="169">
        <v>38990</v>
      </c>
      <c r="S76" s="225"/>
      <c r="T76" s="228" t="str">
        <f t="shared" si="30"/>
        <v/>
      </c>
      <c r="U76" s="229" t="str">
        <f t="shared" si="36"/>
        <v/>
      </c>
    </row>
    <row r="77" spans="1:21" ht="15" x14ac:dyDescent="0.25">
      <c r="A77" s="180" t="s">
        <v>94</v>
      </c>
      <c r="B77" s="181" t="s">
        <v>165</v>
      </c>
      <c r="C77" s="156" t="s">
        <v>30</v>
      </c>
      <c r="D77" s="157">
        <v>1.4699074074074074E-2</v>
      </c>
      <c r="E77" s="158">
        <v>1.4699074074074076E-2</v>
      </c>
      <c r="F77" s="159">
        <f t="shared" si="31"/>
        <v>1.4699074074074076E-2</v>
      </c>
      <c r="G77" s="160">
        <f t="shared" si="32"/>
        <v>8.333333333333328E-3</v>
      </c>
      <c r="H77" s="161">
        <v>2.4166666666666666E-2</v>
      </c>
      <c r="I77" s="162">
        <f t="shared" si="33"/>
        <v>1.5833333333333338E-2</v>
      </c>
      <c r="J77" s="163">
        <f t="shared" si="34"/>
        <v>1.1342592592592619E-3</v>
      </c>
      <c r="K77" s="163">
        <f t="shared" si="35"/>
        <v>1.1342592592592637E-3</v>
      </c>
      <c r="L77" s="164"/>
      <c r="M77" s="164"/>
      <c r="N77" s="164"/>
      <c r="O77" s="166"/>
      <c r="P77" s="167">
        <f t="shared" si="29"/>
        <v>1.4699074074074074E-2</v>
      </c>
      <c r="Q77" s="217" t="s">
        <v>406</v>
      </c>
      <c r="R77" s="169">
        <v>39872</v>
      </c>
      <c r="S77" s="225"/>
      <c r="T77" s="228">
        <f t="shared" si="30"/>
        <v>5</v>
      </c>
      <c r="U77" s="229" t="str">
        <f t="shared" si="36"/>
        <v>Ian Long</v>
      </c>
    </row>
    <row r="78" spans="1:21" ht="15" x14ac:dyDescent="0.25">
      <c r="A78" s="180" t="s">
        <v>117</v>
      </c>
      <c r="B78" s="181" t="s">
        <v>118</v>
      </c>
      <c r="C78" s="156" t="s">
        <v>14</v>
      </c>
      <c r="D78" s="172">
        <v>1.6446759259259258E-2</v>
      </c>
      <c r="E78" s="158" t="s">
        <v>218</v>
      </c>
      <c r="F78" s="159">
        <f t="shared" si="31"/>
        <v>1.6446759259259258E-2</v>
      </c>
      <c r="G78" s="160">
        <f t="shared" si="32"/>
        <v>6.585648148148146E-3</v>
      </c>
      <c r="H78" s="161"/>
      <c r="I78" s="162" t="str">
        <f t="shared" si="33"/>
        <v/>
      </c>
      <c r="J78" s="163" t="str">
        <f t="shared" si="34"/>
        <v/>
      </c>
      <c r="K78" s="163" t="str">
        <f t="shared" si="35"/>
        <v/>
      </c>
      <c r="L78" s="164"/>
      <c r="M78" s="164"/>
      <c r="N78" s="164"/>
      <c r="O78" s="166"/>
      <c r="P78" s="167">
        <f t="shared" si="29"/>
        <v>1.6446759259259258E-2</v>
      </c>
      <c r="Q78" s="217"/>
      <c r="R78" s="169">
        <v>39141</v>
      </c>
      <c r="S78" s="225"/>
      <c r="T78" s="228" t="str">
        <f t="shared" si="30"/>
        <v/>
      </c>
      <c r="U78" s="229" t="str">
        <f t="shared" si="36"/>
        <v/>
      </c>
    </row>
    <row r="79" spans="1:21" ht="15" x14ac:dyDescent="0.25">
      <c r="A79" s="180" t="s">
        <v>119</v>
      </c>
      <c r="B79" s="181" t="s">
        <v>120</v>
      </c>
      <c r="C79" s="156" t="s">
        <v>30</v>
      </c>
      <c r="D79" s="157">
        <v>1.6400462962962964E-2</v>
      </c>
      <c r="E79" s="158" t="s">
        <v>218</v>
      </c>
      <c r="F79" s="159">
        <f t="shared" si="31"/>
        <v>1.6400462962962964E-2</v>
      </c>
      <c r="G79" s="160">
        <f t="shared" si="32"/>
        <v>6.6319444444444403E-3</v>
      </c>
      <c r="H79" s="161"/>
      <c r="I79" s="162" t="str">
        <f t="shared" si="33"/>
        <v/>
      </c>
      <c r="J79" s="163" t="str">
        <f t="shared" si="34"/>
        <v/>
      </c>
      <c r="K79" s="163" t="str">
        <f t="shared" si="35"/>
        <v/>
      </c>
      <c r="L79" s="164"/>
      <c r="M79" s="164"/>
      <c r="N79" s="164"/>
      <c r="O79" s="166"/>
      <c r="P79" s="167">
        <f t="shared" si="29"/>
        <v>1.6400462962962964E-2</v>
      </c>
      <c r="Q79" s="217"/>
      <c r="R79" s="169">
        <v>39113</v>
      </c>
      <c r="S79" s="225"/>
      <c r="T79" s="228" t="str">
        <f t="shared" si="30"/>
        <v/>
      </c>
      <c r="U79" s="229" t="str">
        <f t="shared" si="36"/>
        <v/>
      </c>
    </row>
    <row r="80" spans="1:21" ht="15" x14ac:dyDescent="0.25">
      <c r="A80" s="180" t="s">
        <v>96</v>
      </c>
      <c r="B80" s="181" t="s">
        <v>97</v>
      </c>
      <c r="C80" s="156" t="s">
        <v>14</v>
      </c>
      <c r="D80" s="157">
        <v>1.622685185185185E-2</v>
      </c>
      <c r="E80" s="158">
        <v>1.622685185185185E-2</v>
      </c>
      <c r="F80" s="159">
        <f t="shared" si="31"/>
        <v>1.622685185185185E-2</v>
      </c>
      <c r="G80" s="160">
        <f t="shared" si="32"/>
        <v>6.8055555555555543E-3</v>
      </c>
      <c r="H80" s="161"/>
      <c r="I80" s="162" t="str">
        <f t="shared" si="33"/>
        <v/>
      </c>
      <c r="J80" s="163" t="str">
        <f t="shared" si="34"/>
        <v/>
      </c>
      <c r="K80" s="163" t="str">
        <f t="shared" si="35"/>
        <v/>
      </c>
      <c r="L80" s="165"/>
      <c r="M80" s="164"/>
      <c r="N80" s="165"/>
      <c r="O80" s="166"/>
      <c r="P80" s="167">
        <f t="shared" si="29"/>
        <v>1.622685185185185E-2</v>
      </c>
      <c r="Q80" s="217"/>
      <c r="R80" s="169">
        <v>39447</v>
      </c>
      <c r="S80" s="225"/>
      <c r="T80" s="228" t="str">
        <f t="shared" si="30"/>
        <v/>
      </c>
      <c r="U80" s="229" t="str">
        <f t="shared" si="36"/>
        <v/>
      </c>
    </row>
    <row r="81" spans="1:21" ht="15" x14ac:dyDescent="0.25">
      <c r="A81" s="180" t="s">
        <v>128</v>
      </c>
      <c r="B81" s="181" t="s">
        <v>129</v>
      </c>
      <c r="C81" s="156" t="s">
        <v>30</v>
      </c>
      <c r="D81" s="157">
        <v>1.6064814814814816E-2</v>
      </c>
      <c r="E81" s="158" t="s">
        <v>218</v>
      </c>
      <c r="F81" s="159">
        <f t="shared" si="31"/>
        <v>1.6064814814814816E-2</v>
      </c>
      <c r="G81" s="160">
        <f t="shared" si="32"/>
        <v>6.9675925925925877E-3</v>
      </c>
      <c r="H81" s="161"/>
      <c r="I81" s="162" t="str">
        <f t="shared" si="33"/>
        <v/>
      </c>
      <c r="J81" s="163" t="str">
        <f t="shared" si="34"/>
        <v/>
      </c>
      <c r="K81" s="163" t="str">
        <f t="shared" si="35"/>
        <v/>
      </c>
      <c r="L81" s="164"/>
      <c r="M81" s="164"/>
      <c r="N81" s="164"/>
      <c r="O81" s="166"/>
      <c r="P81" s="167">
        <f t="shared" si="29"/>
        <v>1.6064814814814816E-2</v>
      </c>
      <c r="Q81" s="217"/>
      <c r="R81" s="169">
        <v>38837</v>
      </c>
      <c r="S81" s="225"/>
      <c r="T81" s="228" t="str">
        <f t="shared" si="30"/>
        <v/>
      </c>
      <c r="U81" s="229" t="str">
        <f t="shared" si="36"/>
        <v/>
      </c>
    </row>
    <row r="82" spans="1:21" ht="15" x14ac:dyDescent="0.25">
      <c r="A82" s="180" t="s">
        <v>130</v>
      </c>
      <c r="B82" s="181" t="s">
        <v>131</v>
      </c>
      <c r="C82" s="156" t="s">
        <v>30</v>
      </c>
      <c r="D82" s="157">
        <v>1.6064814814814813E-2</v>
      </c>
      <c r="E82" s="158" t="s">
        <v>218</v>
      </c>
      <c r="F82" s="159">
        <f t="shared" si="31"/>
        <v>1.6064814814814813E-2</v>
      </c>
      <c r="G82" s="160">
        <f t="shared" si="32"/>
        <v>6.9675925925925912E-3</v>
      </c>
      <c r="H82" s="161"/>
      <c r="I82" s="162" t="str">
        <f t="shared" si="33"/>
        <v/>
      </c>
      <c r="J82" s="163" t="str">
        <f t="shared" si="34"/>
        <v/>
      </c>
      <c r="K82" s="163" t="str">
        <f t="shared" si="35"/>
        <v/>
      </c>
      <c r="L82" s="164"/>
      <c r="M82" s="164"/>
      <c r="N82" s="164"/>
      <c r="O82" s="166"/>
      <c r="P82" s="167">
        <f t="shared" si="29"/>
        <v>1.6064814814814813E-2</v>
      </c>
      <c r="Q82" s="217"/>
      <c r="R82" s="169">
        <v>38960</v>
      </c>
      <c r="S82" s="225"/>
      <c r="T82" s="228" t="str">
        <f t="shared" si="30"/>
        <v/>
      </c>
      <c r="U82" s="229" t="str">
        <f t="shared" si="36"/>
        <v/>
      </c>
    </row>
    <row r="83" spans="1:21" ht="15" x14ac:dyDescent="0.25">
      <c r="A83" s="180" t="s">
        <v>155</v>
      </c>
      <c r="B83" s="181" t="s">
        <v>216</v>
      </c>
      <c r="C83" s="156" t="s">
        <v>30</v>
      </c>
      <c r="D83" s="157">
        <v>1.5810185185185184E-2</v>
      </c>
      <c r="E83" s="158">
        <v>1.6168981481481479E-2</v>
      </c>
      <c r="F83" s="159">
        <f t="shared" si="31"/>
        <v>1.5989583333333331E-2</v>
      </c>
      <c r="G83" s="160">
        <f t="shared" si="32"/>
        <v>7.0428240740740729E-3</v>
      </c>
      <c r="H83" s="161"/>
      <c r="I83" s="162" t="str">
        <f t="shared" si="33"/>
        <v/>
      </c>
      <c r="J83" s="163" t="str">
        <f t="shared" si="34"/>
        <v/>
      </c>
      <c r="K83" s="163" t="str">
        <f t="shared" si="35"/>
        <v/>
      </c>
      <c r="L83" s="164"/>
      <c r="M83" s="164"/>
      <c r="N83" s="164"/>
      <c r="O83" s="166"/>
      <c r="P83" s="167">
        <f t="shared" si="29"/>
        <v>1.5810185185185184E-2</v>
      </c>
      <c r="Q83" s="217"/>
      <c r="R83" s="169">
        <v>39691</v>
      </c>
      <c r="S83" s="225"/>
      <c r="T83" s="228" t="str">
        <f t="shared" si="30"/>
        <v/>
      </c>
      <c r="U83" s="229" t="str">
        <f t="shared" si="36"/>
        <v/>
      </c>
    </row>
    <row r="84" spans="1:21" ht="15" x14ac:dyDescent="0.25">
      <c r="A84" s="180" t="s">
        <v>343</v>
      </c>
      <c r="B84" s="181" t="s">
        <v>315</v>
      </c>
      <c r="C84" s="156" t="s">
        <v>14</v>
      </c>
      <c r="D84" s="157">
        <v>1.5949074074074077E-2</v>
      </c>
      <c r="E84" s="158">
        <v>1.5949074074074077E-2</v>
      </c>
      <c r="F84" s="159">
        <f t="shared" si="31"/>
        <v>1.5949074074074077E-2</v>
      </c>
      <c r="G84" s="160">
        <f t="shared" si="32"/>
        <v>7.0833333333333269E-3</v>
      </c>
      <c r="H84" s="161"/>
      <c r="I84" s="162" t="str">
        <f t="shared" si="33"/>
        <v/>
      </c>
      <c r="J84" s="163"/>
      <c r="K84" s="163"/>
      <c r="L84" s="164"/>
      <c r="M84" s="164"/>
      <c r="N84" s="164"/>
      <c r="O84" s="166"/>
      <c r="P84" s="167">
        <f t="shared" si="29"/>
        <v>1.5949074074074077E-2</v>
      </c>
      <c r="Q84" s="217"/>
      <c r="R84" s="169">
        <v>39752</v>
      </c>
      <c r="S84" s="225"/>
      <c r="T84" s="228" t="str">
        <f t="shared" si="30"/>
        <v/>
      </c>
      <c r="U84" s="229" t="str">
        <f t="shared" si="36"/>
        <v/>
      </c>
    </row>
    <row r="85" spans="1:21" ht="15" x14ac:dyDescent="0.25">
      <c r="A85" s="180" t="s">
        <v>125</v>
      </c>
      <c r="B85" s="181" t="s">
        <v>126</v>
      </c>
      <c r="C85" s="156" t="s">
        <v>30</v>
      </c>
      <c r="D85" s="157">
        <v>1.5949074074074074E-2</v>
      </c>
      <c r="E85" s="158">
        <v>1.5949074074074074E-2</v>
      </c>
      <c r="F85" s="159">
        <f t="shared" si="31"/>
        <v>1.5949074074074074E-2</v>
      </c>
      <c r="G85" s="160">
        <f t="shared" si="32"/>
        <v>7.0833333333333304E-3</v>
      </c>
      <c r="H85" s="161"/>
      <c r="I85" s="162" t="str">
        <f t="shared" si="33"/>
        <v/>
      </c>
      <c r="J85" s="163" t="str">
        <f>IF(H85&lt;&gt;"",I85-F85,"")</f>
        <v/>
      </c>
      <c r="K85" s="163" t="str">
        <f>IF(H85&lt;&gt;"",I85-D85,"")</f>
        <v/>
      </c>
      <c r="L85" s="164"/>
      <c r="M85" s="164"/>
      <c r="N85" s="164"/>
      <c r="O85" s="166"/>
      <c r="P85" s="167">
        <f t="shared" si="29"/>
        <v>1.5949074074074074E-2</v>
      </c>
      <c r="Q85" s="217"/>
      <c r="R85" s="169">
        <v>39202</v>
      </c>
      <c r="S85" s="225"/>
      <c r="T85" s="228" t="str">
        <f t="shared" si="30"/>
        <v/>
      </c>
      <c r="U85" s="229" t="str">
        <f t="shared" si="36"/>
        <v/>
      </c>
    </row>
    <row r="86" spans="1:21" ht="15" x14ac:dyDescent="0.25">
      <c r="A86" s="180"/>
      <c r="B86" s="181"/>
      <c r="C86" s="156"/>
      <c r="D86" s="157"/>
      <c r="E86" s="158"/>
      <c r="F86" s="159"/>
      <c r="G86" s="160"/>
      <c r="H86" s="161"/>
      <c r="I86" s="162"/>
      <c r="J86" s="163"/>
      <c r="K86" s="163"/>
      <c r="L86" s="164"/>
      <c r="M86" s="164"/>
      <c r="N86" s="164"/>
      <c r="O86" s="166"/>
      <c r="P86" s="167"/>
      <c r="Q86" s="217"/>
      <c r="R86" s="169"/>
      <c r="S86" s="225"/>
      <c r="T86" s="228"/>
      <c r="U86" s="229" t="str">
        <f t="shared" si="36"/>
        <v/>
      </c>
    </row>
    <row r="87" spans="1:21" ht="15" x14ac:dyDescent="0.25">
      <c r="A87" s="180" t="s">
        <v>149</v>
      </c>
      <c r="B87" s="181" t="s">
        <v>150</v>
      </c>
      <c r="C87" s="156" t="s">
        <v>14</v>
      </c>
      <c r="D87" s="157">
        <v>1.5370370370370368E-2</v>
      </c>
      <c r="E87" s="158">
        <v>1.6513310185185183E-2</v>
      </c>
      <c r="F87" s="159">
        <f t="shared" ref="F87:F98" si="37">IF(E87&lt;&gt;"",(E87+D87)/2,D87)</f>
        <v>1.5941840277777775E-2</v>
      </c>
      <c r="G87" s="160">
        <f t="shared" ref="G87:G98" si="38">$B$2-F87</f>
        <v>7.090567129629629E-3</v>
      </c>
      <c r="H87" s="161"/>
      <c r="I87" s="162"/>
      <c r="J87" s="163"/>
      <c r="K87" s="163"/>
      <c r="L87" s="164"/>
      <c r="M87" s="164"/>
      <c r="N87" s="164"/>
      <c r="O87" s="174"/>
      <c r="P87" s="167">
        <f t="shared" ref="P87:P98" si="39">IF(H87&lt;&gt;"",MIN(D87,I87),D87)</f>
        <v>1.5370370370370368E-2</v>
      </c>
      <c r="Q87" s="217"/>
      <c r="R87" s="169">
        <v>39721</v>
      </c>
      <c r="S87" s="225"/>
      <c r="T87" s="228" t="str">
        <f t="shared" ref="T87:T98" si="40">IF(OR(NOT(S87=""),NOT(I87="")),5,"")</f>
        <v/>
      </c>
      <c r="U87" s="229" t="str">
        <f t="shared" si="36"/>
        <v/>
      </c>
    </row>
    <row r="88" spans="1:21" ht="15" x14ac:dyDescent="0.25">
      <c r="A88" s="180" t="s">
        <v>130</v>
      </c>
      <c r="B88" s="181" t="s">
        <v>133</v>
      </c>
      <c r="C88" s="156" t="s">
        <v>30</v>
      </c>
      <c r="D88" s="157">
        <v>1.5898437499999991E-2</v>
      </c>
      <c r="E88" s="158">
        <v>1.5855758101851841E-2</v>
      </c>
      <c r="F88" s="159">
        <f t="shared" si="37"/>
        <v>1.5877097800925916E-2</v>
      </c>
      <c r="G88" s="160">
        <f t="shared" si="38"/>
        <v>7.1553096064814886E-3</v>
      </c>
      <c r="H88" s="161"/>
      <c r="I88" s="162" t="str">
        <f t="shared" ref="I88:I94" si="41">IF(H88&lt;&gt;"",H88-G88,"")</f>
        <v/>
      </c>
      <c r="J88" s="163" t="str">
        <f t="shared" ref="J88:J94" si="42">IF(H88&lt;&gt;"",I88-F88,"")</f>
        <v/>
      </c>
      <c r="K88" s="163" t="str">
        <f t="shared" ref="K88:K94" si="43">IF(H88&lt;&gt;"",I88-D88,"")</f>
        <v/>
      </c>
      <c r="L88" s="165"/>
      <c r="M88" s="164"/>
      <c r="N88" s="164"/>
      <c r="O88" s="166"/>
      <c r="P88" s="167">
        <f t="shared" si="39"/>
        <v>1.5898437499999991E-2</v>
      </c>
      <c r="Q88" s="217"/>
      <c r="R88" s="169">
        <v>39844</v>
      </c>
      <c r="S88" s="225"/>
      <c r="T88" s="228" t="str">
        <f t="shared" si="40"/>
        <v/>
      </c>
      <c r="U88" s="229" t="str">
        <f t="shared" si="36"/>
        <v/>
      </c>
    </row>
    <row r="89" spans="1:21" ht="15" x14ac:dyDescent="0.25">
      <c r="A89" s="180" t="s">
        <v>121</v>
      </c>
      <c r="B89" s="181" t="s">
        <v>259</v>
      </c>
      <c r="C89" s="156" t="s">
        <v>14</v>
      </c>
      <c r="D89" s="157">
        <v>1.7180266203703703E-2</v>
      </c>
      <c r="E89" s="158">
        <v>1.7239583333333329E-2</v>
      </c>
      <c r="F89" s="159">
        <f t="shared" si="37"/>
        <v>1.7209924768518514E-2</v>
      </c>
      <c r="G89" s="160">
        <f t="shared" si="38"/>
        <v>5.8224826388888901E-3</v>
      </c>
      <c r="H89" s="161">
        <v>2.6064814814814815E-2</v>
      </c>
      <c r="I89" s="162">
        <f t="shared" si="41"/>
        <v>2.0242332175925925E-2</v>
      </c>
      <c r="J89" s="163">
        <f t="shared" si="42"/>
        <v>3.0324074074074107E-3</v>
      </c>
      <c r="K89" s="163">
        <f t="shared" si="43"/>
        <v>3.0620659722222221E-3</v>
      </c>
      <c r="L89" s="164"/>
      <c r="M89" s="164"/>
      <c r="N89" s="164"/>
      <c r="O89" s="166"/>
      <c r="P89" s="167">
        <f t="shared" si="39"/>
        <v>1.7180266203703703E-2</v>
      </c>
      <c r="Q89" s="217" t="s">
        <v>401</v>
      </c>
      <c r="R89" s="169">
        <v>39872</v>
      </c>
      <c r="S89" s="225"/>
      <c r="T89" s="228">
        <f t="shared" si="40"/>
        <v>5</v>
      </c>
      <c r="U89" s="229" t="str">
        <f t="shared" si="36"/>
        <v>Jen Cunniff</v>
      </c>
    </row>
    <row r="90" spans="1:21" ht="15" x14ac:dyDescent="0.25">
      <c r="A90" s="180" t="s">
        <v>121</v>
      </c>
      <c r="B90" s="181" t="s">
        <v>122</v>
      </c>
      <c r="C90" s="156" t="s">
        <v>14</v>
      </c>
      <c r="D90" s="157">
        <v>1.5821759259259261E-2</v>
      </c>
      <c r="E90" s="158">
        <v>1.5833333333333335E-2</v>
      </c>
      <c r="F90" s="159">
        <f t="shared" si="37"/>
        <v>1.5827546296296298E-2</v>
      </c>
      <c r="G90" s="160">
        <f t="shared" si="38"/>
        <v>7.2048611111111063E-3</v>
      </c>
      <c r="H90" s="161"/>
      <c r="I90" s="162" t="str">
        <f t="shared" si="41"/>
        <v/>
      </c>
      <c r="J90" s="163" t="str">
        <f t="shared" si="42"/>
        <v/>
      </c>
      <c r="K90" s="163" t="str">
        <f t="shared" si="43"/>
        <v/>
      </c>
      <c r="L90" s="164"/>
      <c r="M90" s="164"/>
      <c r="N90" s="164"/>
      <c r="O90" s="166"/>
      <c r="P90" s="167">
        <f t="shared" si="39"/>
        <v>1.5821759259259261E-2</v>
      </c>
      <c r="Q90" s="217"/>
      <c r="R90" s="169">
        <v>39263</v>
      </c>
      <c r="S90" s="225"/>
      <c r="T90" s="228" t="str">
        <f t="shared" si="40"/>
        <v/>
      </c>
      <c r="U90" s="229" t="str">
        <f t="shared" si="36"/>
        <v/>
      </c>
    </row>
    <row r="91" spans="1:21" ht="15" x14ac:dyDescent="0.25">
      <c r="A91" s="180" t="s">
        <v>134</v>
      </c>
      <c r="B91" s="181" t="s">
        <v>135</v>
      </c>
      <c r="C91" s="156" t="s">
        <v>30</v>
      </c>
      <c r="D91" s="157">
        <v>1.5706018518518518E-2</v>
      </c>
      <c r="E91" s="158">
        <v>1.5706018518518518E-2</v>
      </c>
      <c r="F91" s="159">
        <f t="shared" si="37"/>
        <v>1.5706018518518518E-2</v>
      </c>
      <c r="G91" s="160">
        <f t="shared" si="38"/>
        <v>7.3263888888888858E-3</v>
      </c>
      <c r="H91" s="161"/>
      <c r="I91" s="162" t="str">
        <f t="shared" si="41"/>
        <v/>
      </c>
      <c r="J91" s="163" t="str">
        <f t="shared" si="42"/>
        <v/>
      </c>
      <c r="K91" s="163" t="str">
        <f t="shared" si="43"/>
        <v/>
      </c>
      <c r="L91" s="164"/>
      <c r="M91" s="164"/>
      <c r="N91" s="164"/>
      <c r="O91" s="166"/>
      <c r="P91" s="167">
        <f t="shared" si="39"/>
        <v>1.5706018518518518E-2</v>
      </c>
      <c r="Q91" s="217"/>
      <c r="R91" s="175">
        <v>39294</v>
      </c>
      <c r="S91" s="225"/>
      <c r="T91" s="228" t="str">
        <f t="shared" si="40"/>
        <v/>
      </c>
      <c r="U91" s="229" t="str">
        <f t="shared" si="36"/>
        <v/>
      </c>
    </row>
    <row r="92" spans="1:21" ht="15" x14ac:dyDescent="0.25">
      <c r="A92" s="180" t="s">
        <v>173</v>
      </c>
      <c r="B92" s="181" t="s">
        <v>174</v>
      </c>
      <c r="C92" s="156" t="s">
        <v>14</v>
      </c>
      <c r="D92" s="157">
        <v>1.4895833333333332E-2</v>
      </c>
      <c r="E92" s="158">
        <v>1.6481481481481479E-2</v>
      </c>
      <c r="F92" s="159">
        <f t="shared" si="37"/>
        <v>1.5688657407407405E-2</v>
      </c>
      <c r="G92" s="160">
        <f t="shared" si="38"/>
        <v>7.3437499999999996E-3</v>
      </c>
      <c r="H92" s="161"/>
      <c r="I92" s="162" t="str">
        <f t="shared" si="41"/>
        <v/>
      </c>
      <c r="J92" s="163" t="str">
        <f t="shared" si="42"/>
        <v/>
      </c>
      <c r="K92" s="163" t="str">
        <f t="shared" si="43"/>
        <v/>
      </c>
      <c r="L92" s="164"/>
      <c r="M92" s="164"/>
      <c r="N92" s="164"/>
      <c r="O92" s="166"/>
      <c r="P92" s="167">
        <f t="shared" si="39"/>
        <v>1.4895833333333332E-2</v>
      </c>
      <c r="Q92" s="217"/>
      <c r="R92" s="169">
        <v>39233</v>
      </c>
      <c r="S92" s="225"/>
      <c r="T92" s="228" t="str">
        <f t="shared" si="40"/>
        <v/>
      </c>
      <c r="U92" s="229" t="str">
        <f t="shared" si="36"/>
        <v/>
      </c>
    </row>
    <row r="93" spans="1:21" ht="15" x14ac:dyDescent="0.25">
      <c r="A93" s="180" t="s">
        <v>147</v>
      </c>
      <c r="B93" s="181" t="s">
        <v>148</v>
      </c>
      <c r="C93" s="156" t="s">
        <v>30</v>
      </c>
      <c r="D93" s="157">
        <v>1.5405092592592592E-2</v>
      </c>
      <c r="E93" s="158">
        <v>1.5613425925925926E-2</v>
      </c>
      <c r="F93" s="159">
        <f t="shared" si="37"/>
        <v>1.5509259259259259E-2</v>
      </c>
      <c r="G93" s="160">
        <f t="shared" si="38"/>
        <v>7.5231481481481451E-3</v>
      </c>
      <c r="H93" s="161"/>
      <c r="I93" s="162" t="str">
        <f t="shared" si="41"/>
        <v/>
      </c>
      <c r="J93" s="163" t="str">
        <f t="shared" si="42"/>
        <v/>
      </c>
      <c r="K93" s="163" t="str">
        <f t="shared" si="43"/>
        <v/>
      </c>
      <c r="L93" s="164"/>
      <c r="M93" s="164"/>
      <c r="N93" s="164"/>
      <c r="O93" s="166"/>
      <c r="P93" s="167">
        <f t="shared" si="39"/>
        <v>1.5405092592592592E-2</v>
      </c>
      <c r="Q93" s="217"/>
      <c r="R93" s="169">
        <v>39202</v>
      </c>
      <c r="S93" s="225"/>
      <c r="T93" s="228" t="str">
        <f t="shared" si="40"/>
        <v/>
      </c>
      <c r="U93" s="229" t="str">
        <f t="shared" si="36"/>
        <v/>
      </c>
    </row>
    <row r="94" spans="1:21" ht="15" x14ac:dyDescent="0.25">
      <c r="A94" s="180" t="s">
        <v>143</v>
      </c>
      <c r="B94" s="181" t="s">
        <v>144</v>
      </c>
      <c r="C94" s="156" t="s">
        <v>14</v>
      </c>
      <c r="D94" s="172">
        <v>1.5497685185185186E-2</v>
      </c>
      <c r="E94" s="158" t="s">
        <v>218</v>
      </c>
      <c r="F94" s="159">
        <f t="shared" si="37"/>
        <v>1.5497685185185186E-2</v>
      </c>
      <c r="G94" s="160">
        <f t="shared" si="38"/>
        <v>7.5347222222222187E-3</v>
      </c>
      <c r="H94" s="161"/>
      <c r="I94" s="162" t="str">
        <f t="shared" si="41"/>
        <v/>
      </c>
      <c r="J94" s="163" t="str">
        <f t="shared" si="42"/>
        <v/>
      </c>
      <c r="K94" s="163" t="str">
        <f t="shared" si="43"/>
        <v/>
      </c>
      <c r="L94" s="164"/>
      <c r="M94" s="164"/>
      <c r="N94" s="164"/>
      <c r="O94" s="166"/>
      <c r="P94" s="167">
        <f t="shared" si="39"/>
        <v>1.5497685185185186E-2</v>
      </c>
      <c r="Q94" s="217"/>
      <c r="R94" s="169">
        <v>38776</v>
      </c>
      <c r="S94" s="225"/>
      <c r="T94" s="228" t="str">
        <f t="shared" si="40"/>
        <v/>
      </c>
      <c r="U94" s="229" t="str">
        <f t="shared" si="36"/>
        <v/>
      </c>
    </row>
    <row r="95" spans="1:21" ht="15" x14ac:dyDescent="0.25">
      <c r="A95" s="178" t="s">
        <v>328</v>
      </c>
      <c r="B95" s="179" t="s">
        <v>226</v>
      </c>
      <c r="C95" s="171" t="s">
        <v>30</v>
      </c>
      <c r="D95" s="157">
        <v>1.5393518518518518E-2</v>
      </c>
      <c r="E95" s="158">
        <v>1.5393518518518518E-2</v>
      </c>
      <c r="F95" s="159">
        <f t="shared" si="37"/>
        <v>1.5393518518518518E-2</v>
      </c>
      <c r="G95" s="160">
        <f t="shared" si="38"/>
        <v>7.638888888888886E-3</v>
      </c>
      <c r="H95" s="161"/>
      <c r="I95" s="162"/>
      <c r="J95" s="163"/>
      <c r="K95" s="163"/>
      <c r="L95" s="164"/>
      <c r="M95" s="164"/>
      <c r="N95" s="164"/>
      <c r="O95" s="174"/>
      <c r="P95" s="167">
        <f t="shared" si="39"/>
        <v>1.5393518518518518E-2</v>
      </c>
      <c r="Q95" s="217"/>
      <c r="R95" s="169">
        <v>39721</v>
      </c>
      <c r="S95" s="225"/>
      <c r="T95" s="228" t="str">
        <f t="shared" si="40"/>
        <v/>
      </c>
      <c r="U95" s="229" t="str">
        <f t="shared" si="36"/>
        <v/>
      </c>
    </row>
    <row r="96" spans="1:21" ht="15" x14ac:dyDescent="0.25">
      <c r="A96" s="178" t="s">
        <v>153</v>
      </c>
      <c r="B96" s="179" t="s">
        <v>154</v>
      </c>
      <c r="C96" s="176" t="s">
        <v>14</v>
      </c>
      <c r="D96" s="157">
        <v>1.5208333333333339E-2</v>
      </c>
      <c r="E96" s="158">
        <v>1.5509259259259257E-2</v>
      </c>
      <c r="F96" s="159">
        <f t="shared" si="37"/>
        <v>1.5358796296296297E-2</v>
      </c>
      <c r="G96" s="160">
        <f t="shared" si="38"/>
        <v>7.6736111111111067E-3</v>
      </c>
      <c r="H96" s="161"/>
      <c r="I96" s="162" t="str">
        <f>IF(H96&lt;&gt;"",H96-G96,"")</f>
        <v/>
      </c>
      <c r="J96" s="163" t="str">
        <f>IF(H96&lt;&gt;"",I96-F96,"")</f>
        <v/>
      </c>
      <c r="K96" s="163" t="str">
        <f>IF(H96&lt;&gt;"",I96-D96,"")</f>
        <v/>
      </c>
      <c r="L96" s="164"/>
      <c r="M96" s="164"/>
      <c r="N96" s="164"/>
      <c r="O96" s="166"/>
      <c r="P96" s="167">
        <f t="shared" si="39"/>
        <v>1.5208333333333339E-2</v>
      </c>
      <c r="Q96" s="217"/>
      <c r="R96" s="169">
        <v>39691</v>
      </c>
      <c r="S96" s="225" t="s">
        <v>30</v>
      </c>
      <c r="T96" s="228">
        <f t="shared" si="40"/>
        <v>5</v>
      </c>
      <c r="U96" s="229" t="str">
        <f t="shared" si="36"/>
        <v>Karen Skyrme</v>
      </c>
    </row>
    <row r="97" spans="1:21" ht="15" x14ac:dyDescent="0.25">
      <c r="A97" s="178" t="s">
        <v>115</v>
      </c>
      <c r="B97" s="179" t="s">
        <v>303</v>
      </c>
      <c r="C97" s="171" t="s">
        <v>30</v>
      </c>
      <c r="D97" s="157">
        <v>1.5358796296296297E-2</v>
      </c>
      <c r="E97" s="158">
        <v>1.5358796296296297E-2</v>
      </c>
      <c r="F97" s="159">
        <f t="shared" si="37"/>
        <v>1.5358796296296297E-2</v>
      </c>
      <c r="G97" s="160">
        <f t="shared" si="38"/>
        <v>7.6736111111111067E-3</v>
      </c>
      <c r="H97" s="161"/>
      <c r="I97" s="162" t="str">
        <f>IF(H97&lt;&gt;"",H97-G97,"")</f>
        <v/>
      </c>
      <c r="J97" s="163" t="str">
        <f>IF(H97&lt;&gt;"",I97-F97,"")</f>
        <v/>
      </c>
      <c r="K97" s="163" t="str">
        <f>IF(H97&lt;&gt;"",I97-D97,"")</f>
        <v/>
      </c>
      <c r="L97" s="164"/>
      <c r="M97" s="164"/>
      <c r="N97" s="164"/>
      <c r="O97" s="166"/>
      <c r="P97" s="167">
        <f t="shared" si="39"/>
        <v>1.5358796296296297E-2</v>
      </c>
      <c r="Q97" s="217"/>
      <c r="R97" s="169">
        <v>39752</v>
      </c>
      <c r="S97" s="225"/>
      <c r="T97" s="228" t="str">
        <f t="shared" si="40"/>
        <v/>
      </c>
      <c r="U97" s="229" t="str">
        <f t="shared" si="36"/>
        <v/>
      </c>
    </row>
    <row r="98" spans="1:21" ht="15" x14ac:dyDescent="0.25">
      <c r="A98" s="178" t="s">
        <v>90</v>
      </c>
      <c r="B98" s="179" t="s">
        <v>362</v>
      </c>
      <c r="C98" s="171" t="s">
        <v>30</v>
      </c>
      <c r="D98" s="157">
        <v>1.5335648148148147E-2</v>
      </c>
      <c r="E98" s="158">
        <v>1.5335648148148147E-2</v>
      </c>
      <c r="F98" s="159">
        <f t="shared" si="37"/>
        <v>1.5335648148148147E-2</v>
      </c>
      <c r="G98" s="160">
        <f t="shared" si="38"/>
        <v>7.6967592592592574E-3</v>
      </c>
      <c r="H98" s="161"/>
      <c r="I98" s="162" t="str">
        <f>IF(H98&lt;&gt;"",H98-G98,"")</f>
        <v/>
      </c>
      <c r="J98" s="163"/>
      <c r="K98" s="163"/>
      <c r="L98" s="164"/>
      <c r="M98" s="164"/>
      <c r="N98" s="164"/>
      <c r="O98" s="166"/>
      <c r="P98" s="167">
        <f t="shared" si="39"/>
        <v>1.5335648148148147E-2</v>
      </c>
      <c r="Q98" s="217"/>
      <c r="R98" s="169"/>
      <c r="S98" s="225"/>
      <c r="T98" s="228" t="str">
        <f t="shared" si="40"/>
        <v/>
      </c>
      <c r="U98" s="229" t="str">
        <f t="shared" si="36"/>
        <v/>
      </c>
    </row>
    <row r="99" spans="1:21" ht="15" x14ac:dyDescent="0.25">
      <c r="A99" s="178"/>
      <c r="B99" s="179"/>
      <c r="C99" s="171"/>
      <c r="D99" s="157"/>
      <c r="E99" s="158"/>
      <c r="F99" s="159"/>
      <c r="G99" s="160"/>
      <c r="H99" s="161"/>
      <c r="I99" s="162"/>
      <c r="J99" s="163"/>
      <c r="K99" s="163"/>
      <c r="L99" s="164"/>
      <c r="M99" s="164"/>
      <c r="N99" s="164"/>
      <c r="O99" s="166"/>
      <c r="P99" s="167"/>
      <c r="Q99" s="217"/>
      <c r="R99" s="169"/>
      <c r="S99" s="225"/>
      <c r="T99" s="228"/>
      <c r="U99" s="229" t="str">
        <f t="shared" si="36"/>
        <v/>
      </c>
    </row>
    <row r="100" spans="1:21" ht="15" x14ac:dyDescent="0.25">
      <c r="A100" s="180" t="s">
        <v>53</v>
      </c>
      <c r="B100" s="181" t="s">
        <v>102</v>
      </c>
      <c r="C100" s="156" t="s">
        <v>14</v>
      </c>
      <c r="D100" s="157">
        <v>1.5254629629629628E-2</v>
      </c>
      <c r="E100" s="158">
        <v>1.5254629629629628E-2</v>
      </c>
      <c r="F100" s="159">
        <f t="shared" ref="F100:F109" si="44">IF(E100&lt;&gt;"",(E100+D100)/2,D100)</f>
        <v>1.5254629629629628E-2</v>
      </c>
      <c r="G100" s="160">
        <f t="shared" ref="G100:G109" si="45">$B$2-F100</f>
        <v>7.7777777777777758E-3</v>
      </c>
      <c r="H100" s="161"/>
      <c r="I100" s="162" t="str">
        <f t="shared" ref="I100:I109" si="46">IF(H100&lt;&gt;"",H100-G100,"")</f>
        <v/>
      </c>
      <c r="J100" s="163" t="str">
        <f t="shared" ref="J100:J109" si="47">IF(H100&lt;&gt;"",I100-F100,"")</f>
        <v/>
      </c>
      <c r="K100" s="163" t="str">
        <f t="shared" ref="K100:K109" si="48">IF(H100&lt;&gt;"",I100-D100,"")</f>
        <v/>
      </c>
      <c r="L100" s="164"/>
      <c r="M100" s="164"/>
      <c r="N100" s="164"/>
      <c r="O100" s="174"/>
      <c r="P100" s="167">
        <f t="shared" ref="P100:P109" si="49">IF(H100&lt;&gt;"",MIN(D100,I100),D100)</f>
        <v>1.5254629629629628E-2</v>
      </c>
      <c r="Q100" s="217"/>
      <c r="R100" s="169">
        <v>39507</v>
      </c>
      <c r="S100" s="225"/>
      <c r="T100" s="228" t="str">
        <f t="shared" ref="T100:T109" si="50">IF(OR(NOT(S100=""),NOT(I100="")),5,"")</f>
        <v/>
      </c>
      <c r="U100" s="229" t="str">
        <f t="shared" si="36"/>
        <v/>
      </c>
    </row>
    <row r="101" spans="1:21" ht="15" x14ac:dyDescent="0.25">
      <c r="A101" s="180" t="s">
        <v>155</v>
      </c>
      <c r="B101" s="181" t="s">
        <v>156</v>
      </c>
      <c r="C101" s="156" t="s">
        <v>30</v>
      </c>
      <c r="D101" s="172">
        <v>1.5196759259259264E-2</v>
      </c>
      <c r="E101" s="158" t="s">
        <v>218</v>
      </c>
      <c r="F101" s="159">
        <f t="shared" si="44"/>
        <v>1.5196759259259264E-2</v>
      </c>
      <c r="G101" s="160">
        <f t="shared" si="45"/>
        <v>7.8356481481481402E-3</v>
      </c>
      <c r="H101" s="161"/>
      <c r="I101" s="162" t="str">
        <f t="shared" si="46"/>
        <v/>
      </c>
      <c r="J101" s="163" t="str">
        <f t="shared" si="47"/>
        <v/>
      </c>
      <c r="K101" s="163" t="str">
        <f t="shared" si="48"/>
        <v/>
      </c>
      <c r="L101" s="164"/>
      <c r="M101" s="164"/>
      <c r="N101" s="164"/>
      <c r="O101" s="166"/>
      <c r="P101" s="167">
        <f t="shared" si="49"/>
        <v>1.5196759259259264E-2</v>
      </c>
      <c r="Q101" s="217"/>
      <c r="R101" s="169">
        <v>39113</v>
      </c>
      <c r="S101" s="225"/>
      <c r="T101" s="228" t="str">
        <f t="shared" si="50"/>
        <v/>
      </c>
      <c r="U101" s="229" t="str">
        <f t="shared" si="36"/>
        <v/>
      </c>
    </row>
    <row r="102" spans="1:21" ht="15" x14ac:dyDescent="0.25">
      <c r="A102" s="180" t="s">
        <v>157</v>
      </c>
      <c r="B102" s="181" t="s">
        <v>158</v>
      </c>
      <c r="C102" s="156" t="s">
        <v>30</v>
      </c>
      <c r="D102" s="157">
        <v>1.5150462962962963E-2</v>
      </c>
      <c r="E102" s="158" t="s">
        <v>218</v>
      </c>
      <c r="F102" s="159">
        <f t="shared" si="44"/>
        <v>1.5150462962962963E-2</v>
      </c>
      <c r="G102" s="160">
        <f t="shared" si="45"/>
        <v>7.8819444444444414E-3</v>
      </c>
      <c r="H102" s="161"/>
      <c r="I102" s="162" t="str">
        <f t="shared" si="46"/>
        <v/>
      </c>
      <c r="J102" s="163" t="str">
        <f t="shared" si="47"/>
        <v/>
      </c>
      <c r="K102" s="163" t="str">
        <f t="shared" si="48"/>
        <v/>
      </c>
      <c r="L102" s="164"/>
      <c r="M102" s="164"/>
      <c r="N102" s="164"/>
      <c r="O102" s="166"/>
      <c r="P102" s="167">
        <f t="shared" si="49"/>
        <v>1.5150462962962963E-2</v>
      </c>
      <c r="Q102" s="217"/>
      <c r="R102" s="169">
        <v>38990</v>
      </c>
      <c r="S102" s="225"/>
      <c r="T102" s="228" t="str">
        <f t="shared" si="50"/>
        <v/>
      </c>
      <c r="U102" s="229" t="str">
        <f t="shared" si="36"/>
        <v/>
      </c>
    </row>
    <row r="103" spans="1:21" ht="15" x14ac:dyDescent="0.25">
      <c r="A103" s="180" t="s">
        <v>166</v>
      </c>
      <c r="B103" s="181" t="s">
        <v>27</v>
      </c>
      <c r="C103" s="156" t="s">
        <v>30</v>
      </c>
      <c r="D103" s="157">
        <v>1.4956597222222232E-2</v>
      </c>
      <c r="E103" s="158">
        <v>1.5321180555555565E-2</v>
      </c>
      <c r="F103" s="159">
        <f t="shared" si="44"/>
        <v>1.51388888888889E-2</v>
      </c>
      <c r="G103" s="160">
        <f t="shared" si="45"/>
        <v>7.8935185185185046E-3</v>
      </c>
      <c r="H103" s="161"/>
      <c r="I103" s="162" t="str">
        <f t="shared" si="46"/>
        <v/>
      </c>
      <c r="J103" s="163" t="str">
        <f t="shared" si="47"/>
        <v/>
      </c>
      <c r="K103" s="163" t="str">
        <f t="shared" si="48"/>
        <v/>
      </c>
      <c r="L103" s="164"/>
      <c r="M103" s="164"/>
      <c r="N103" s="164"/>
      <c r="O103" s="166"/>
      <c r="P103" s="167">
        <f t="shared" si="49"/>
        <v>1.4956597222222232E-2</v>
      </c>
      <c r="Q103" s="217"/>
      <c r="R103" s="169">
        <v>39691</v>
      </c>
      <c r="S103" s="225"/>
      <c r="T103" s="228" t="str">
        <f t="shared" si="50"/>
        <v/>
      </c>
      <c r="U103" s="229" t="str">
        <f t="shared" si="36"/>
        <v/>
      </c>
    </row>
    <row r="104" spans="1:21" ht="15" x14ac:dyDescent="0.25">
      <c r="A104" s="180" t="s">
        <v>145</v>
      </c>
      <c r="B104" s="181" t="s">
        <v>159</v>
      </c>
      <c r="C104" s="156" t="s">
        <v>14</v>
      </c>
      <c r="D104" s="157">
        <v>1.5115740740740742E-2</v>
      </c>
      <c r="E104" s="158" t="s">
        <v>218</v>
      </c>
      <c r="F104" s="159">
        <f t="shared" si="44"/>
        <v>1.5115740740740742E-2</v>
      </c>
      <c r="G104" s="160">
        <f t="shared" si="45"/>
        <v>7.9166666666666621E-3</v>
      </c>
      <c r="H104" s="161"/>
      <c r="I104" s="162" t="str">
        <f t="shared" si="46"/>
        <v/>
      </c>
      <c r="J104" s="163" t="str">
        <f t="shared" si="47"/>
        <v/>
      </c>
      <c r="K104" s="163" t="str">
        <f t="shared" si="48"/>
        <v/>
      </c>
      <c r="L104" s="164"/>
      <c r="M104" s="164"/>
      <c r="N104" s="164"/>
      <c r="O104" s="166"/>
      <c r="P104" s="167">
        <f t="shared" si="49"/>
        <v>1.5115740740740742E-2</v>
      </c>
      <c r="Q104" s="217"/>
      <c r="R104" s="169">
        <v>39141</v>
      </c>
      <c r="S104" s="225"/>
      <c r="T104" s="228" t="str">
        <f t="shared" si="50"/>
        <v/>
      </c>
      <c r="U104" s="229" t="str">
        <f t="shared" si="36"/>
        <v/>
      </c>
    </row>
    <row r="105" spans="1:21" ht="15" x14ac:dyDescent="0.25">
      <c r="A105" s="180" t="s">
        <v>286</v>
      </c>
      <c r="B105" s="181" t="s">
        <v>287</v>
      </c>
      <c r="C105" s="156" t="s">
        <v>14</v>
      </c>
      <c r="D105" s="157">
        <v>1.4840856481481476E-2</v>
      </c>
      <c r="E105" s="158">
        <v>1.5257523148148142E-2</v>
      </c>
      <c r="F105" s="159">
        <f t="shared" si="44"/>
        <v>1.5049189814814809E-2</v>
      </c>
      <c r="G105" s="160">
        <f t="shared" si="45"/>
        <v>7.9832175925925956E-3</v>
      </c>
      <c r="H105" s="161"/>
      <c r="I105" s="162" t="str">
        <f t="shared" si="46"/>
        <v/>
      </c>
      <c r="J105" s="163" t="str">
        <f t="shared" si="47"/>
        <v/>
      </c>
      <c r="K105" s="163" t="str">
        <f t="shared" si="48"/>
        <v/>
      </c>
      <c r="L105" s="164"/>
      <c r="M105" s="164"/>
      <c r="N105" s="164"/>
      <c r="O105" s="166"/>
      <c r="P105" s="167">
        <f t="shared" si="49"/>
        <v>1.4840856481481476E-2</v>
      </c>
      <c r="Q105" s="217"/>
      <c r="R105" s="169">
        <v>39752</v>
      </c>
      <c r="S105" s="225"/>
      <c r="T105" s="228" t="str">
        <f t="shared" si="50"/>
        <v/>
      </c>
      <c r="U105" s="229" t="str">
        <f t="shared" si="36"/>
        <v/>
      </c>
    </row>
    <row r="106" spans="1:21" ht="15" x14ac:dyDescent="0.25">
      <c r="A106" s="180" t="s">
        <v>268</v>
      </c>
      <c r="B106" s="181" t="s">
        <v>215</v>
      </c>
      <c r="C106" s="156" t="s">
        <v>30</v>
      </c>
      <c r="D106" s="157">
        <v>1.4583333333333332E-2</v>
      </c>
      <c r="E106" s="158">
        <v>1.5416666666666667E-2</v>
      </c>
      <c r="F106" s="159">
        <f t="shared" si="44"/>
        <v>1.4999999999999999E-2</v>
      </c>
      <c r="G106" s="160">
        <f t="shared" si="45"/>
        <v>8.0324074074074048E-3</v>
      </c>
      <c r="H106" s="161"/>
      <c r="I106" s="162" t="str">
        <f t="shared" si="46"/>
        <v/>
      </c>
      <c r="J106" s="163" t="str">
        <f t="shared" si="47"/>
        <v/>
      </c>
      <c r="K106" s="163" t="str">
        <f t="shared" si="48"/>
        <v/>
      </c>
      <c r="L106" s="164"/>
      <c r="M106" s="164"/>
      <c r="N106" s="164"/>
      <c r="O106" s="166"/>
      <c r="P106" s="167">
        <f t="shared" si="49"/>
        <v>1.4583333333333332E-2</v>
      </c>
      <c r="Q106" s="217"/>
      <c r="R106" s="169">
        <v>39507</v>
      </c>
      <c r="S106" s="225"/>
      <c r="T106" s="228" t="str">
        <f t="shared" si="50"/>
        <v/>
      </c>
      <c r="U106" s="229" t="str">
        <f t="shared" si="36"/>
        <v/>
      </c>
    </row>
    <row r="107" spans="1:21" ht="15" x14ac:dyDescent="0.25">
      <c r="A107" s="180" t="s">
        <v>180</v>
      </c>
      <c r="B107" s="181" t="s">
        <v>261</v>
      </c>
      <c r="C107" s="156" t="s">
        <v>30</v>
      </c>
      <c r="D107" s="157">
        <v>1.4652777777777778E-2</v>
      </c>
      <c r="E107" s="158">
        <v>1.5300925925925926E-2</v>
      </c>
      <c r="F107" s="159">
        <f t="shared" si="44"/>
        <v>1.4976851851851852E-2</v>
      </c>
      <c r="G107" s="160">
        <f t="shared" si="45"/>
        <v>8.0555555555555519E-3</v>
      </c>
      <c r="H107" s="161"/>
      <c r="I107" s="162" t="str">
        <f t="shared" si="46"/>
        <v/>
      </c>
      <c r="J107" s="163" t="str">
        <f t="shared" si="47"/>
        <v/>
      </c>
      <c r="K107" s="163" t="str">
        <f t="shared" si="48"/>
        <v/>
      </c>
      <c r="L107" s="164"/>
      <c r="M107" s="164"/>
      <c r="N107" s="164"/>
      <c r="O107" s="166"/>
      <c r="P107" s="167">
        <f t="shared" si="49"/>
        <v>1.4652777777777778E-2</v>
      </c>
      <c r="Q107" s="217"/>
      <c r="R107" s="169">
        <v>39478</v>
      </c>
      <c r="S107" s="225" t="s">
        <v>30</v>
      </c>
      <c r="T107" s="228">
        <f t="shared" si="50"/>
        <v>5</v>
      </c>
      <c r="U107" s="229" t="str">
        <f t="shared" ref="U107:U138" si="51">IF(T107=5,A107&amp;" "&amp;B107,"")</f>
        <v>James Bentall</v>
      </c>
    </row>
    <row r="108" spans="1:21" ht="15" x14ac:dyDescent="0.25">
      <c r="A108" s="180" t="s">
        <v>169</v>
      </c>
      <c r="B108" s="181" t="s">
        <v>170</v>
      </c>
      <c r="C108" s="156" t="s">
        <v>30</v>
      </c>
      <c r="D108" s="157">
        <v>1.4895833333333337E-2</v>
      </c>
      <c r="E108" s="158">
        <v>1.5011574074074078E-2</v>
      </c>
      <c r="F108" s="159">
        <f t="shared" si="44"/>
        <v>1.4953703703703709E-2</v>
      </c>
      <c r="G108" s="160">
        <f t="shared" si="45"/>
        <v>8.0787037037036956E-3</v>
      </c>
      <c r="H108" s="161"/>
      <c r="I108" s="162" t="str">
        <f t="shared" si="46"/>
        <v/>
      </c>
      <c r="J108" s="163" t="str">
        <f t="shared" si="47"/>
        <v/>
      </c>
      <c r="K108" s="163" t="str">
        <f t="shared" si="48"/>
        <v/>
      </c>
      <c r="L108" s="164"/>
      <c r="M108" s="164"/>
      <c r="N108" s="164"/>
      <c r="O108" s="166"/>
      <c r="P108" s="167">
        <f t="shared" si="49"/>
        <v>1.4895833333333337E-2</v>
      </c>
      <c r="Q108" s="217"/>
      <c r="R108" s="169">
        <v>39568</v>
      </c>
      <c r="S108" s="225"/>
      <c r="T108" s="228" t="str">
        <f t="shared" si="50"/>
        <v/>
      </c>
      <c r="U108" s="229" t="str">
        <f t="shared" si="51"/>
        <v/>
      </c>
    </row>
    <row r="109" spans="1:21" ht="15" x14ac:dyDescent="0.25">
      <c r="A109" s="180" t="s">
        <v>227</v>
      </c>
      <c r="B109" s="181" t="s">
        <v>228</v>
      </c>
      <c r="C109" s="171" t="s">
        <v>30</v>
      </c>
      <c r="D109" s="157">
        <v>1.4930555555555556E-2</v>
      </c>
      <c r="E109" s="158">
        <v>1.4930555555555556E-2</v>
      </c>
      <c r="F109" s="159">
        <f t="shared" si="44"/>
        <v>1.4930555555555556E-2</v>
      </c>
      <c r="G109" s="160">
        <f t="shared" si="45"/>
        <v>8.1018518518518479E-3</v>
      </c>
      <c r="H109" s="161"/>
      <c r="I109" s="162" t="str">
        <f t="shared" si="46"/>
        <v/>
      </c>
      <c r="J109" s="163" t="str">
        <f t="shared" si="47"/>
        <v/>
      </c>
      <c r="K109" s="163" t="str">
        <f t="shared" si="48"/>
        <v/>
      </c>
      <c r="L109" s="164"/>
      <c r="M109" s="164"/>
      <c r="N109" s="164"/>
      <c r="O109" s="166"/>
      <c r="P109" s="167">
        <f t="shared" si="49"/>
        <v>1.4930555555555556E-2</v>
      </c>
      <c r="Q109" s="217"/>
      <c r="R109" s="169">
        <v>39263</v>
      </c>
      <c r="S109" s="225"/>
      <c r="T109" s="228" t="str">
        <f t="shared" si="50"/>
        <v/>
      </c>
      <c r="U109" s="229" t="str">
        <f t="shared" si="51"/>
        <v/>
      </c>
    </row>
    <row r="110" spans="1:21" ht="15" x14ac:dyDescent="0.25">
      <c r="A110" s="180"/>
      <c r="B110" s="181"/>
      <c r="C110" s="171"/>
      <c r="D110" s="157"/>
      <c r="E110" s="158"/>
      <c r="F110" s="159"/>
      <c r="G110" s="160"/>
      <c r="H110" s="161"/>
      <c r="I110" s="162"/>
      <c r="J110" s="163"/>
      <c r="K110" s="163"/>
      <c r="L110" s="164"/>
      <c r="M110" s="164"/>
      <c r="N110" s="164"/>
      <c r="O110" s="166"/>
      <c r="P110" s="167"/>
      <c r="Q110" s="217"/>
      <c r="R110" s="169"/>
      <c r="S110" s="225"/>
      <c r="T110" s="228"/>
      <c r="U110" s="229" t="str">
        <f t="shared" si="51"/>
        <v/>
      </c>
    </row>
    <row r="111" spans="1:21" ht="15" x14ac:dyDescent="0.25">
      <c r="A111" s="180" t="s">
        <v>176</v>
      </c>
      <c r="B111" s="181" t="s">
        <v>177</v>
      </c>
      <c r="C111" s="156" t="s">
        <v>30</v>
      </c>
      <c r="D111" s="157">
        <v>1.4745370370370372E-2</v>
      </c>
      <c r="E111" s="158">
        <v>1.5011574074074076E-2</v>
      </c>
      <c r="F111" s="159">
        <f t="shared" ref="F111:F121" si="52">IF(E111&lt;&gt;"",(E111+D111)/2,D111)</f>
        <v>1.4878472222222223E-2</v>
      </c>
      <c r="G111" s="160">
        <f t="shared" ref="G111:G121" si="53">$B$2-F111</f>
        <v>8.1539351851851807E-3</v>
      </c>
      <c r="H111" s="161"/>
      <c r="I111" s="162" t="str">
        <f t="shared" ref="I111:I120" si="54">IF(H111&lt;&gt;"",H111-G111,"")</f>
        <v/>
      </c>
      <c r="J111" s="163" t="str">
        <f>IF(H111&lt;&gt;"",I111-F111,"")</f>
        <v/>
      </c>
      <c r="K111" s="163" t="str">
        <f>IF(H111&lt;&gt;"",I111-D111,"")</f>
        <v/>
      </c>
      <c r="L111" s="164"/>
      <c r="M111" s="164"/>
      <c r="N111" s="164"/>
      <c r="O111" s="166"/>
      <c r="P111" s="167">
        <f t="shared" ref="P111:P121" si="55">IF(H111&lt;&gt;"",MIN(D111,I111),D111)</f>
        <v>1.4745370370370372E-2</v>
      </c>
      <c r="Q111" s="217"/>
      <c r="R111" s="169">
        <v>39660</v>
      </c>
      <c r="S111" s="225"/>
      <c r="T111" s="228" t="str">
        <f t="shared" ref="T111:T121" si="56">IF(OR(NOT(S111=""),NOT(I111="")),5,"")</f>
        <v/>
      </c>
      <c r="U111" s="229" t="str">
        <f t="shared" si="51"/>
        <v/>
      </c>
    </row>
    <row r="112" spans="1:21" ht="15" x14ac:dyDescent="0.25">
      <c r="A112" s="178" t="s">
        <v>66</v>
      </c>
      <c r="B112" s="179" t="s">
        <v>165</v>
      </c>
      <c r="C112" s="171" t="s">
        <v>14</v>
      </c>
      <c r="D112" s="157">
        <v>1.9652777777777779E-2</v>
      </c>
      <c r="E112" s="158">
        <v>1.9652777777777779E-2</v>
      </c>
      <c r="F112" s="159">
        <f t="shared" si="52"/>
        <v>1.9652777777777779E-2</v>
      </c>
      <c r="G112" s="160">
        <f t="shared" si="53"/>
        <v>3.3796296296296248E-3</v>
      </c>
      <c r="H112" s="161">
        <v>2.6203703703703705E-2</v>
      </c>
      <c r="I112" s="162">
        <f t="shared" si="54"/>
        <v>2.282407407407408E-2</v>
      </c>
      <c r="J112" s="163">
        <f>IF(H112&lt;&gt;"",I112-F112,"")</f>
        <v>3.1712962962963005E-3</v>
      </c>
      <c r="K112" s="163">
        <f>IF(H112&lt;&gt;"",I112-D112,"")</f>
        <v>3.1712962962963005E-3</v>
      </c>
      <c r="L112" s="164"/>
      <c r="M112" s="164"/>
      <c r="N112" s="164"/>
      <c r="O112" s="166"/>
      <c r="P112" s="167">
        <f t="shared" si="55"/>
        <v>1.9652777777777779E-2</v>
      </c>
      <c r="Q112" s="217"/>
      <c r="R112" s="169">
        <v>39872</v>
      </c>
      <c r="S112" s="225"/>
      <c r="T112" s="228">
        <f t="shared" si="56"/>
        <v>5</v>
      </c>
      <c r="U112" s="229" t="str">
        <f t="shared" si="51"/>
        <v>Lisa Long</v>
      </c>
    </row>
    <row r="113" spans="1:21" ht="15" x14ac:dyDescent="0.25">
      <c r="A113" s="180" t="s">
        <v>167</v>
      </c>
      <c r="B113" s="181" t="s">
        <v>168</v>
      </c>
      <c r="C113" s="156" t="s">
        <v>30</v>
      </c>
      <c r="D113" s="157">
        <v>1.4814814814814814E-2</v>
      </c>
      <c r="E113" s="158">
        <v>1.4814814814814814E-2</v>
      </c>
      <c r="F113" s="159">
        <f t="shared" si="52"/>
        <v>1.4814814814814814E-2</v>
      </c>
      <c r="G113" s="160">
        <f t="shared" si="53"/>
        <v>8.2175925925925906E-3</v>
      </c>
      <c r="H113" s="161"/>
      <c r="I113" s="162" t="str">
        <f t="shared" si="54"/>
        <v/>
      </c>
      <c r="J113" s="163" t="str">
        <f>IF(H113&lt;&gt;"",I113-F113,"")</f>
        <v/>
      </c>
      <c r="K113" s="163" t="str">
        <f>IF(H113&lt;&gt;"",I113-D113,"")</f>
        <v/>
      </c>
      <c r="L113" s="164"/>
      <c r="M113" s="164"/>
      <c r="N113" s="164"/>
      <c r="O113" s="166"/>
      <c r="P113" s="167">
        <f t="shared" si="55"/>
        <v>1.4814814814814814E-2</v>
      </c>
      <c r="Q113" s="217"/>
      <c r="R113" s="169">
        <v>39294</v>
      </c>
      <c r="S113" s="225"/>
      <c r="T113" s="228" t="str">
        <f t="shared" si="56"/>
        <v/>
      </c>
      <c r="U113" s="229" t="str">
        <f t="shared" si="51"/>
        <v/>
      </c>
    </row>
    <row r="114" spans="1:21" ht="15" x14ac:dyDescent="0.25">
      <c r="A114" s="180" t="s">
        <v>163</v>
      </c>
      <c r="B114" s="181" t="s">
        <v>164</v>
      </c>
      <c r="C114" s="156" t="s">
        <v>30</v>
      </c>
      <c r="D114" s="157">
        <v>1.4814814814814814E-2</v>
      </c>
      <c r="E114" s="158">
        <v>1.4814814814814814E-2</v>
      </c>
      <c r="F114" s="159">
        <f t="shared" si="52"/>
        <v>1.4814814814814814E-2</v>
      </c>
      <c r="G114" s="160">
        <f t="shared" si="53"/>
        <v>8.2175925925925906E-3</v>
      </c>
      <c r="H114" s="161"/>
      <c r="I114" s="162" t="str">
        <f t="shared" si="54"/>
        <v/>
      </c>
      <c r="J114" s="163" t="str">
        <f>IF(H114&lt;&gt;"",I114-F114,"")</f>
        <v/>
      </c>
      <c r="K114" s="163" t="str">
        <f>IF(H114&lt;&gt;"",I114-D114,"")</f>
        <v/>
      </c>
      <c r="L114" s="164"/>
      <c r="M114" s="164"/>
      <c r="N114" s="164"/>
      <c r="O114" s="166"/>
      <c r="P114" s="167">
        <f t="shared" si="55"/>
        <v>1.4814814814814814E-2</v>
      </c>
      <c r="Q114" s="217"/>
      <c r="R114" s="169">
        <v>39599</v>
      </c>
      <c r="S114" s="225"/>
      <c r="T114" s="228" t="str">
        <f t="shared" si="56"/>
        <v/>
      </c>
      <c r="U114" s="229" t="str">
        <f t="shared" si="51"/>
        <v/>
      </c>
    </row>
    <row r="115" spans="1:21" ht="15" x14ac:dyDescent="0.25">
      <c r="A115" s="180" t="s">
        <v>115</v>
      </c>
      <c r="B115" s="181" t="s">
        <v>316</v>
      </c>
      <c r="C115" s="156" t="s">
        <v>30</v>
      </c>
      <c r="D115" s="157">
        <v>1.4756944444444446E-2</v>
      </c>
      <c r="E115" s="158">
        <v>1.4756944444444446E-2</v>
      </c>
      <c r="F115" s="159">
        <f t="shared" si="52"/>
        <v>1.4756944444444446E-2</v>
      </c>
      <c r="G115" s="160">
        <f t="shared" si="53"/>
        <v>8.2754629629629584E-3</v>
      </c>
      <c r="H115" s="161"/>
      <c r="I115" s="162" t="str">
        <f t="shared" si="54"/>
        <v/>
      </c>
      <c r="J115" s="163"/>
      <c r="K115" s="163"/>
      <c r="L115" s="164"/>
      <c r="M115" s="164"/>
      <c r="N115" s="164"/>
      <c r="O115" s="166"/>
      <c r="P115" s="167">
        <f t="shared" si="55"/>
        <v>1.4756944444444446E-2</v>
      </c>
      <c r="Q115" s="217"/>
      <c r="R115" s="169">
        <v>39691</v>
      </c>
      <c r="S115" s="225"/>
      <c r="T115" s="228" t="str">
        <f t="shared" si="56"/>
        <v/>
      </c>
      <c r="U115" s="229" t="str">
        <f t="shared" si="51"/>
        <v/>
      </c>
    </row>
    <row r="116" spans="1:21" ht="15" x14ac:dyDescent="0.25">
      <c r="A116" s="180" t="s">
        <v>62</v>
      </c>
      <c r="B116" s="181" t="s">
        <v>63</v>
      </c>
      <c r="C116" s="156" t="s">
        <v>30</v>
      </c>
      <c r="D116" s="157">
        <v>1.8229166666666668E-2</v>
      </c>
      <c r="E116" s="158">
        <v>2.1038049768518523E-2</v>
      </c>
      <c r="F116" s="159">
        <f t="shared" si="52"/>
        <v>1.9633608217592594E-2</v>
      </c>
      <c r="G116" s="160">
        <f t="shared" si="53"/>
        <v>3.3987991898148107E-3</v>
      </c>
      <c r="H116" s="161">
        <v>2.6203703703703705E-2</v>
      </c>
      <c r="I116" s="162">
        <f t="shared" si="54"/>
        <v>2.2804904513888894E-2</v>
      </c>
      <c r="J116" s="163">
        <f>IF(H116&lt;&gt;"",I116-F116,"")</f>
        <v>3.1712962962963005E-3</v>
      </c>
      <c r="K116" s="163">
        <f>IF(H116&lt;&gt;"",I116-D116,"")</f>
        <v>4.5757378472222263E-3</v>
      </c>
      <c r="L116" s="164"/>
      <c r="M116" s="164"/>
      <c r="N116" s="165"/>
      <c r="O116" s="166"/>
      <c r="P116" s="167">
        <f t="shared" si="55"/>
        <v>1.8229166666666668E-2</v>
      </c>
      <c r="Q116" s="217"/>
      <c r="R116" s="169">
        <v>39872</v>
      </c>
      <c r="S116" s="225"/>
      <c r="T116" s="228">
        <f t="shared" si="56"/>
        <v>5</v>
      </c>
      <c r="U116" s="229" t="str">
        <f t="shared" si="51"/>
        <v>Clive Borthwick</v>
      </c>
    </row>
    <row r="117" spans="1:21" ht="15" x14ac:dyDescent="0.25">
      <c r="A117" s="180" t="s">
        <v>94</v>
      </c>
      <c r="B117" s="181" t="s">
        <v>186</v>
      </c>
      <c r="C117" s="156" t="s">
        <v>30</v>
      </c>
      <c r="D117" s="157">
        <v>1.4398148148148148E-2</v>
      </c>
      <c r="E117" s="158">
        <v>1.4965277777777779E-2</v>
      </c>
      <c r="F117" s="159">
        <f t="shared" si="52"/>
        <v>1.4681712962962962E-2</v>
      </c>
      <c r="G117" s="160">
        <f t="shared" si="53"/>
        <v>8.3506944444444418E-3</v>
      </c>
      <c r="H117" s="161"/>
      <c r="I117" s="162" t="str">
        <f t="shared" si="54"/>
        <v/>
      </c>
      <c r="J117" s="163" t="str">
        <f>IF(H117&lt;&gt;"",I117-F117,"")</f>
        <v/>
      </c>
      <c r="K117" s="163" t="str">
        <f>IF(H117&lt;&gt;"",I117-D117,"")</f>
        <v/>
      </c>
      <c r="L117" s="164"/>
      <c r="M117" s="164"/>
      <c r="N117" s="164"/>
      <c r="O117" s="166"/>
      <c r="P117" s="167">
        <f t="shared" si="55"/>
        <v>1.4398148148148148E-2</v>
      </c>
      <c r="Q117" s="217"/>
      <c r="R117" s="169">
        <v>39294</v>
      </c>
      <c r="S117" s="225"/>
      <c r="T117" s="228" t="str">
        <f t="shared" si="56"/>
        <v/>
      </c>
      <c r="U117" s="229" t="str">
        <f t="shared" si="51"/>
        <v/>
      </c>
    </row>
    <row r="118" spans="1:21" ht="15" x14ac:dyDescent="0.25">
      <c r="A118" s="178" t="s">
        <v>268</v>
      </c>
      <c r="B118" s="179" t="s">
        <v>385</v>
      </c>
      <c r="C118" s="171" t="s">
        <v>30</v>
      </c>
      <c r="D118" s="157">
        <v>1.4652777777777778E-2</v>
      </c>
      <c r="E118" s="158">
        <v>1.4652777777777778E-2</v>
      </c>
      <c r="F118" s="159">
        <f t="shared" si="52"/>
        <v>1.4652777777777778E-2</v>
      </c>
      <c r="G118" s="160">
        <f t="shared" si="53"/>
        <v>8.3796296296296258E-3</v>
      </c>
      <c r="H118" s="161"/>
      <c r="I118" s="162" t="str">
        <f t="shared" si="54"/>
        <v/>
      </c>
      <c r="J118" s="163"/>
      <c r="K118" s="163"/>
      <c r="L118" s="164"/>
      <c r="M118" s="164"/>
      <c r="N118" s="164"/>
      <c r="O118" s="166"/>
      <c r="P118" s="167">
        <f t="shared" si="55"/>
        <v>1.4652777777777778E-2</v>
      </c>
      <c r="Q118" s="217"/>
      <c r="R118" s="169">
        <v>39844</v>
      </c>
      <c r="S118" s="225"/>
      <c r="T118" s="228" t="str">
        <f t="shared" si="56"/>
        <v/>
      </c>
      <c r="U118" s="229" t="str">
        <f t="shared" si="51"/>
        <v/>
      </c>
    </row>
    <row r="119" spans="1:21" ht="15" x14ac:dyDescent="0.25">
      <c r="A119" s="180" t="s">
        <v>24</v>
      </c>
      <c r="B119" s="181" t="s">
        <v>25</v>
      </c>
      <c r="C119" s="171" t="s">
        <v>14</v>
      </c>
      <c r="D119" s="157">
        <v>2.0023148148148148E-2</v>
      </c>
      <c r="E119" s="158">
        <v>2.0023148148148148E-2</v>
      </c>
      <c r="F119" s="159">
        <f t="shared" si="52"/>
        <v>2.0023148148148148E-2</v>
      </c>
      <c r="G119" s="160">
        <f t="shared" si="53"/>
        <v>3.0092592592592567E-3</v>
      </c>
      <c r="H119" s="161"/>
      <c r="I119" s="162" t="str">
        <f t="shared" si="54"/>
        <v/>
      </c>
      <c r="J119" s="163" t="str">
        <f>IF(H119&lt;&gt;"",I119-F119,"")</f>
        <v/>
      </c>
      <c r="K119" s="163" t="str">
        <f>IF(H119&lt;&gt;"",I119-D119,"")</f>
        <v/>
      </c>
      <c r="L119" s="164"/>
      <c r="M119" s="164"/>
      <c r="N119" s="164"/>
      <c r="O119" s="166"/>
      <c r="P119" s="167">
        <f t="shared" si="55"/>
        <v>2.0023148148148148E-2</v>
      </c>
      <c r="Q119" s="217"/>
      <c r="R119" s="169">
        <v>39202</v>
      </c>
      <c r="S119" s="225" t="s">
        <v>30</v>
      </c>
      <c r="T119" s="228">
        <f t="shared" si="56"/>
        <v>5</v>
      </c>
      <c r="U119" s="229" t="str">
        <f t="shared" si="51"/>
        <v>Tina Pidgeon</v>
      </c>
    </row>
    <row r="120" spans="1:21" ht="15" x14ac:dyDescent="0.25">
      <c r="A120" s="180" t="s">
        <v>42</v>
      </c>
      <c r="B120" s="181" t="s">
        <v>43</v>
      </c>
      <c r="C120" s="156" t="s">
        <v>14</v>
      </c>
      <c r="D120" s="157">
        <v>1.9398148148148147E-2</v>
      </c>
      <c r="E120" s="158">
        <v>1.9398148148148147E-2</v>
      </c>
      <c r="F120" s="159">
        <f t="shared" si="52"/>
        <v>1.9398148148148147E-2</v>
      </c>
      <c r="G120" s="160">
        <f t="shared" si="53"/>
        <v>3.6342592592592572E-3</v>
      </c>
      <c r="H120" s="161"/>
      <c r="I120" s="162" t="str">
        <f t="shared" si="54"/>
        <v/>
      </c>
      <c r="J120" s="163" t="str">
        <f>IF(H120&lt;&gt;"",I120-F120,"")</f>
        <v/>
      </c>
      <c r="K120" s="163" t="str">
        <f>IF(H120&lt;&gt;"",I120-D120,"")</f>
        <v/>
      </c>
      <c r="L120" s="164"/>
      <c r="M120" s="164"/>
      <c r="N120" s="164"/>
      <c r="O120" s="166"/>
      <c r="P120" s="167">
        <f t="shared" si="55"/>
        <v>1.9398148148148147E-2</v>
      </c>
      <c r="Q120" s="217"/>
      <c r="R120" s="169">
        <v>38533</v>
      </c>
      <c r="S120" s="225" t="s">
        <v>30</v>
      </c>
      <c r="T120" s="228">
        <f t="shared" si="56"/>
        <v>5</v>
      </c>
      <c r="U120" s="229" t="str">
        <f t="shared" si="51"/>
        <v>Laura  Nathan</v>
      </c>
    </row>
    <row r="121" spans="1:21" ht="15" x14ac:dyDescent="0.25">
      <c r="A121" s="180" t="s">
        <v>155</v>
      </c>
      <c r="B121" s="181" t="s">
        <v>191</v>
      </c>
      <c r="C121" s="156" t="s">
        <v>30</v>
      </c>
      <c r="D121" s="157">
        <v>1.4189814814814815E-2</v>
      </c>
      <c r="E121" s="158">
        <v>1.4918981481481479E-2</v>
      </c>
      <c r="F121" s="159">
        <f t="shared" si="52"/>
        <v>1.4554398148148146E-2</v>
      </c>
      <c r="G121" s="160">
        <f t="shared" si="53"/>
        <v>8.4780092592592581E-3</v>
      </c>
      <c r="H121" s="161"/>
      <c r="I121" s="162"/>
      <c r="J121" s="163"/>
      <c r="K121" s="163"/>
      <c r="L121" s="164"/>
      <c r="M121" s="164"/>
      <c r="N121" s="164"/>
      <c r="O121" s="174"/>
      <c r="P121" s="167">
        <f t="shared" si="55"/>
        <v>1.4189814814814815E-2</v>
      </c>
      <c r="Q121" s="217"/>
      <c r="R121" s="169">
        <v>39721</v>
      </c>
      <c r="S121" s="225"/>
      <c r="T121" s="228" t="str">
        <f t="shared" si="56"/>
        <v/>
      </c>
      <c r="U121" s="229" t="str">
        <f t="shared" si="51"/>
        <v/>
      </c>
    </row>
    <row r="122" spans="1:21" ht="15" x14ac:dyDescent="0.25">
      <c r="A122" s="180"/>
      <c r="B122" s="181"/>
      <c r="C122" s="156"/>
      <c r="D122" s="157"/>
      <c r="E122" s="158"/>
      <c r="F122" s="159"/>
      <c r="G122" s="160"/>
      <c r="H122" s="161"/>
      <c r="I122" s="162"/>
      <c r="J122" s="163"/>
      <c r="K122" s="163"/>
      <c r="L122" s="164"/>
      <c r="M122" s="164"/>
      <c r="N122" s="164"/>
      <c r="O122" s="174"/>
      <c r="P122" s="167"/>
      <c r="Q122" s="217"/>
      <c r="R122" s="169"/>
      <c r="S122" s="225"/>
      <c r="T122" s="228"/>
      <c r="U122" s="229" t="str">
        <f t="shared" si="51"/>
        <v/>
      </c>
    </row>
    <row r="123" spans="1:21" ht="15" x14ac:dyDescent="0.25">
      <c r="A123" s="180" t="s">
        <v>107</v>
      </c>
      <c r="B123" s="181" t="s">
        <v>46</v>
      </c>
      <c r="C123" s="156" t="s">
        <v>30</v>
      </c>
      <c r="D123" s="157">
        <v>1.4479166666666668E-2</v>
      </c>
      <c r="E123" s="158" t="s">
        <v>218</v>
      </c>
      <c r="F123" s="159">
        <f t="shared" ref="F123:F131" si="57">IF(E123&lt;&gt;"",(E123+D123)/2,D123)</f>
        <v>1.4479166666666668E-2</v>
      </c>
      <c r="G123" s="160">
        <f t="shared" ref="G123:G131" si="58">$B$2-F123</f>
        <v>8.5532407407407363E-3</v>
      </c>
      <c r="H123" s="161"/>
      <c r="I123" s="162" t="str">
        <f t="shared" ref="I123:I131" si="59">IF(H123&lt;&gt;"",H123-G123,"")</f>
        <v/>
      </c>
      <c r="J123" s="163" t="str">
        <f t="shared" ref="J123:J131" si="60">IF(H123&lt;&gt;"",I123-F123,"")</f>
        <v/>
      </c>
      <c r="K123" s="163" t="str">
        <f>IF(H123&lt;&gt;"",I123-D123,"")</f>
        <v/>
      </c>
      <c r="L123" s="164"/>
      <c r="M123" s="164"/>
      <c r="N123" s="164"/>
      <c r="O123" s="166"/>
      <c r="P123" s="167">
        <f t="shared" ref="P123:P131" si="61">IF(H123&lt;&gt;"",MIN(D123,I123),D123)</f>
        <v>1.4479166666666668E-2</v>
      </c>
      <c r="Q123" s="217"/>
      <c r="R123" s="169">
        <v>39021</v>
      </c>
      <c r="S123" s="225"/>
      <c r="T123" s="228" t="str">
        <f t="shared" ref="T123:T131" si="62">IF(OR(NOT(S123=""),NOT(I123="")),5,"")</f>
        <v/>
      </c>
      <c r="U123" s="229" t="str">
        <f t="shared" si="51"/>
        <v/>
      </c>
    </row>
    <row r="124" spans="1:21" ht="15" x14ac:dyDescent="0.25">
      <c r="A124" s="180" t="s">
        <v>134</v>
      </c>
      <c r="B124" s="181" t="s">
        <v>387</v>
      </c>
      <c r="C124" s="171" t="s">
        <v>30</v>
      </c>
      <c r="D124" s="157">
        <v>1.4409722222222223E-2</v>
      </c>
      <c r="E124" s="158">
        <v>1.4409722222222223E-2</v>
      </c>
      <c r="F124" s="159">
        <f t="shared" si="57"/>
        <v>1.4409722222222223E-2</v>
      </c>
      <c r="G124" s="160">
        <f t="shared" si="58"/>
        <v>8.6226851851851812E-3</v>
      </c>
      <c r="H124" s="161"/>
      <c r="I124" s="162" t="str">
        <f t="shared" si="59"/>
        <v/>
      </c>
      <c r="J124" s="163" t="str">
        <f t="shared" si="60"/>
        <v/>
      </c>
      <c r="K124" s="163" t="str">
        <f>IF(H124&lt;&gt;"",I124-D124,"")</f>
        <v/>
      </c>
      <c r="L124" s="164"/>
      <c r="M124" s="164"/>
      <c r="N124" s="164"/>
      <c r="O124" s="166"/>
      <c r="P124" s="167">
        <f t="shared" si="61"/>
        <v>1.4409722222222223E-2</v>
      </c>
      <c r="Q124" s="217"/>
      <c r="R124" s="169">
        <v>39844</v>
      </c>
      <c r="S124" s="225"/>
      <c r="T124" s="228" t="str">
        <f t="shared" si="62"/>
        <v/>
      </c>
      <c r="U124" s="229" t="str">
        <f t="shared" si="51"/>
        <v/>
      </c>
    </row>
    <row r="125" spans="1:21" ht="15" x14ac:dyDescent="0.25">
      <c r="A125" s="180" t="s">
        <v>160</v>
      </c>
      <c r="B125" s="181" t="s">
        <v>161</v>
      </c>
      <c r="C125" s="171" t="s">
        <v>30</v>
      </c>
      <c r="D125" s="157">
        <v>1.4370298032407408E-2</v>
      </c>
      <c r="E125" s="158">
        <v>1.4370298032407408E-2</v>
      </c>
      <c r="F125" s="159">
        <f t="shared" si="57"/>
        <v>1.4370298032407408E-2</v>
      </c>
      <c r="G125" s="160">
        <f t="shared" si="58"/>
        <v>8.6621093749999958E-3</v>
      </c>
      <c r="H125" s="161"/>
      <c r="I125" s="162" t="str">
        <f t="shared" si="59"/>
        <v/>
      </c>
      <c r="J125" s="163" t="str">
        <f t="shared" si="60"/>
        <v/>
      </c>
      <c r="K125" s="163"/>
      <c r="L125" s="164"/>
      <c r="M125" s="164"/>
      <c r="N125" s="164"/>
      <c r="O125" s="166"/>
      <c r="P125" s="167">
        <f t="shared" si="61"/>
        <v>1.4370298032407408E-2</v>
      </c>
      <c r="Q125" s="217"/>
      <c r="R125" s="169">
        <v>39660</v>
      </c>
      <c r="S125" s="225"/>
      <c r="T125" s="228" t="str">
        <f t="shared" si="62"/>
        <v/>
      </c>
      <c r="U125" s="229" t="str">
        <f t="shared" si="51"/>
        <v/>
      </c>
    </row>
    <row r="126" spans="1:21" ht="15" x14ac:dyDescent="0.25">
      <c r="A126" s="180" t="s">
        <v>90</v>
      </c>
      <c r="B126" s="181" t="s">
        <v>231</v>
      </c>
      <c r="C126" s="171" t="s">
        <v>30</v>
      </c>
      <c r="D126" s="157">
        <v>1.4137731481481484E-2</v>
      </c>
      <c r="E126" s="158">
        <v>1.4233217592592589E-2</v>
      </c>
      <c r="F126" s="159">
        <f t="shared" si="57"/>
        <v>1.4185474537037036E-2</v>
      </c>
      <c r="G126" s="160">
        <f t="shared" si="58"/>
        <v>8.8469328703703679E-3</v>
      </c>
      <c r="H126" s="161"/>
      <c r="I126" s="162" t="str">
        <f t="shared" si="59"/>
        <v/>
      </c>
      <c r="J126" s="163" t="str">
        <f t="shared" si="60"/>
        <v/>
      </c>
      <c r="K126" s="163" t="str">
        <f>IF(H126&lt;&gt;"",I126-D126,"")</f>
        <v/>
      </c>
      <c r="L126" s="164"/>
      <c r="M126" s="164"/>
      <c r="N126" s="164"/>
      <c r="O126" s="166"/>
      <c r="P126" s="167">
        <f t="shared" si="61"/>
        <v>1.4137731481481484E-2</v>
      </c>
      <c r="Q126" s="217"/>
      <c r="R126" s="169">
        <v>39538</v>
      </c>
      <c r="S126" s="225"/>
      <c r="T126" s="228" t="str">
        <f t="shared" si="62"/>
        <v/>
      </c>
      <c r="U126" s="229" t="str">
        <f t="shared" si="51"/>
        <v/>
      </c>
    </row>
    <row r="127" spans="1:21" ht="15" x14ac:dyDescent="0.25">
      <c r="A127" s="180" t="s">
        <v>187</v>
      </c>
      <c r="B127" s="181" t="s">
        <v>188</v>
      </c>
      <c r="C127" s="156" t="s">
        <v>30</v>
      </c>
      <c r="D127" s="157">
        <v>1.4111508969907406E-2</v>
      </c>
      <c r="E127" s="158">
        <v>1.4259259259259261E-2</v>
      </c>
      <c r="F127" s="159">
        <f t="shared" si="57"/>
        <v>1.4185384114583335E-2</v>
      </c>
      <c r="G127" s="160">
        <f t="shared" si="58"/>
        <v>8.8470232928240695E-3</v>
      </c>
      <c r="H127" s="161"/>
      <c r="I127" s="162" t="str">
        <f t="shared" si="59"/>
        <v/>
      </c>
      <c r="J127" s="163" t="str">
        <f t="shared" si="60"/>
        <v/>
      </c>
      <c r="K127" s="163" t="str">
        <f>IF(H127&lt;&gt;"",I127-D127,"")</f>
        <v/>
      </c>
      <c r="L127" s="164"/>
      <c r="M127" s="164"/>
      <c r="N127" s="164"/>
      <c r="O127" s="166"/>
      <c r="P127" s="167">
        <f t="shared" si="61"/>
        <v>1.4111508969907406E-2</v>
      </c>
      <c r="Q127" s="217"/>
      <c r="R127" s="169">
        <v>39752</v>
      </c>
      <c r="S127" s="225"/>
      <c r="T127" s="228" t="str">
        <f t="shared" si="62"/>
        <v/>
      </c>
      <c r="U127" s="229" t="str">
        <f t="shared" si="51"/>
        <v/>
      </c>
    </row>
    <row r="128" spans="1:21" ht="15" x14ac:dyDescent="0.25">
      <c r="A128" s="180" t="s">
        <v>214</v>
      </c>
      <c r="B128" s="181" t="s">
        <v>215</v>
      </c>
      <c r="C128" s="156" t="s">
        <v>14</v>
      </c>
      <c r="D128" s="157">
        <v>1.4120370370370372E-2</v>
      </c>
      <c r="E128" s="158">
        <v>1.4120370370370372E-2</v>
      </c>
      <c r="F128" s="159">
        <f t="shared" si="57"/>
        <v>1.4120370370370372E-2</v>
      </c>
      <c r="G128" s="160">
        <f t="shared" si="58"/>
        <v>8.9120370370370326E-3</v>
      </c>
      <c r="H128" s="161"/>
      <c r="I128" s="162" t="str">
        <f t="shared" si="59"/>
        <v/>
      </c>
      <c r="J128" s="163" t="str">
        <f t="shared" si="60"/>
        <v/>
      </c>
      <c r="K128" s="163" t="str">
        <f>IF(H128&lt;&gt;"",I128-D128,"")</f>
        <v/>
      </c>
      <c r="L128" s="164"/>
      <c r="M128" s="164"/>
      <c r="N128" s="164"/>
      <c r="O128" s="166"/>
      <c r="P128" s="167">
        <f t="shared" si="61"/>
        <v>1.4120370370370372E-2</v>
      </c>
      <c r="Q128" s="217"/>
      <c r="R128" s="169">
        <v>39507</v>
      </c>
      <c r="S128" s="225"/>
      <c r="T128" s="228" t="str">
        <f t="shared" si="62"/>
        <v/>
      </c>
      <c r="U128" s="229" t="str">
        <f t="shared" si="51"/>
        <v/>
      </c>
    </row>
    <row r="129" spans="1:21" ht="15" x14ac:dyDescent="0.25">
      <c r="A129" s="180" t="s">
        <v>346</v>
      </c>
      <c r="B129" s="181" t="s">
        <v>209</v>
      </c>
      <c r="C129" s="171" t="s">
        <v>30</v>
      </c>
      <c r="D129" s="157">
        <v>1.3981481481481482E-2</v>
      </c>
      <c r="E129" s="158">
        <v>1.3981481481481482E-2</v>
      </c>
      <c r="F129" s="159">
        <f t="shared" si="57"/>
        <v>1.3981481481481482E-2</v>
      </c>
      <c r="G129" s="160">
        <f t="shared" si="58"/>
        <v>9.0509259259259223E-3</v>
      </c>
      <c r="H129" s="161"/>
      <c r="I129" s="162" t="str">
        <f t="shared" si="59"/>
        <v/>
      </c>
      <c r="J129" s="163" t="str">
        <f t="shared" si="60"/>
        <v/>
      </c>
      <c r="K129" s="163" t="str">
        <f>IF(H129&lt;&gt;"",I129-D129,"")</f>
        <v/>
      </c>
      <c r="L129" s="164"/>
      <c r="M129" s="164"/>
      <c r="N129" s="164"/>
      <c r="O129" s="166"/>
      <c r="P129" s="167">
        <f t="shared" si="61"/>
        <v>1.3981481481481482E-2</v>
      </c>
      <c r="Q129" s="217"/>
      <c r="R129" s="169">
        <v>39752</v>
      </c>
      <c r="S129" s="225"/>
      <c r="T129" s="228" t="str">
        <f t="shared" si="62"/>
        <v/>
      </c>
      <c r="U129" s="229" t="str">
        <f t="shared" si="51"/>
        <v/>
      </c>
    </row>
    <row r="130" spans="1:21" ht="15" x14ac:dyDescent="0.25">
      <c r="A130" s="180" t="s">
        <v>389</v>
      </c>
      <c r="B130" s="181" t="s">
        <v>390</v>
      </c>
      <c r="C130" s="171" t="s">
        <v>30</v>
      </c>
      <c r="D130" s="157">
        <v>1.3946759259259258E-2</v>
      </c>
      <c r="E130" s="158">
        <v>1.3946759259259258E-2</v>
      </c>
      <c r="F130" s="159">
        <f t="shared" si="57"/>
        <v>1.3946759259259258E-2</v>
      </c>
      <c r="G130" s="160">
        <f t="shared" si="58"/>
        <v>9.0856481481481465E-3</v>
      </c>
      <c r="H130" s="161"/>
      <c r="I130" s="162" t="str">
        <f t="shared" si="59"/>
        <v/>
      </c>
      <c r="J130" s="163" t="str">
        <f t="shared" si="60"/>
        <v/>
      </c>
      <c r="K130" s="163"/>
      <c r="L130" s="164"/>
      <c r="M130" s="164"/>
      <c r="N130" s="164"/>
      <c r="O130" s="166"/>
      <c r="P130" s="167">
        <f t="shared" si="61"/>
        <v>1.3946759259259258E-2</v>
      </c>
      <c r="Q130" s="217"/>
      <c r="R130" s="169">
        <v>39844</v>
      </c>
      <c r="S130" s="225"/>
      <c r="T130" s="228" t="str">
        <f t="shared" si="62"/>
        <v/>
      </c>
      <c r="U130" s="229" t="str">
        <f t="shared" si="51"/>
        <v/>
      </c>
    </row>
    <row r="131" spans="1:21" ht="15" x14ac:dyDescent="0.25">
      <c r="A131" s="180" t="s">
        <v>125</v>
      </c>
      <c r="B131" s="181" t="s">
        <v>185</v>
      </c>
      <c r="C131" s="156" t="s">
        <v>30</v>
      </c>
      <c r="D131" s="157">
        <v>1.3900462962962962E-2</v>
      </c>
      <c r="E131" s="158">
        <v>1.3900462962962962E-2</v>
      </c>
      <c r="F131" s="159">
        <f t="shared" si="57"/>
        <v>1.3900462962962962E-2</v>
      </c>
      <c r="G131" s="160">
        <f t="shared" si="58"/>
        <v>9.1319444444444425E-3</v>
      </c>
      <c r="H131" s="161"/>
      <c r="I131" s="162" t="str">
        <f t="shared" si="59"/>
        <v/>
      </c>
      <c r="J131" s="163" t="str">
        <f t="shared" si="60"/>
        <v/>
      </c>
      <c r="K131" s="163" t="str">
        <f>IF(H131&lt;&gt;"",I131-D131,"")</f>
        <v/>
      </c>
      <c r="L131" s="164"/>
      <c r="M131" s="164"/>
      <c r="N131" s="164"/>
      <c r="O131" s="166"/>
      <c r="P131" s="167">
        <f t="shared" si="61"/>
        <v>1.3900462962962962E-2</v>
      </c>
      <c r="Q131" s="217"/>
      <c r="R131" s="169">
        <v>39355</v>
      </c>
      <c r="S131" s="225"/>
      <c r="T131" s="228" t="str">
        <f t="shared" si="62"/>
        <v/>
      </c>
      <c r="U131" s="229" t="str">
        <f t="shared" si="51"/>
        <v/>
      </c>
    </row>
    <row r="132" spans="1:21" ht="15" x14ac:dyDescent="0.25">
      <c r="A132" s="180"/>
      <c r="B132" s="181"/>
      <c r="C132" s="156"/>
      <c r="D132" s="157"/>
      <c r="E132" s="158"/>
      <c r="F132" s="159"/>
      <c r="G132" s="160"/>
      <c r="H132" s="161"/>
      <c r="I132" s="162"/>
      <c r="J132" s="163"/>
      <c r="K132" s="163"/>
      <c r="L132" s="164"/>
      <c r="M132" s="164"/>
      <c r="N132" s="164"/>
      <c r="O132" s="166"/>
      <c r="P132" s="167"/>
      <c r="Q132" s="217"/>
      <c r="R132" s="169"/>
      <c r="S132" s="225"/>
      <c r="T132" s="228"/>
      <c r="U132" s="229" t="str">
        <f t="shared" si="51"/>
        <v/>
      </c>
    </row>
    <row r="133" spans="1:21" ht="15" x14ac:dyDescent="0.25">
      <c r="A133" s="180" t="s">
        <v>128</v>
      </c>
      <c r="B133" s="181" t="s">
        <v>195</v>
      </c>
      <c r="C133" s="156" t="s">
        <v>30</v>
      </c>
      <c r="D133" s="157">
        <v>1.3877314814814811E-2</v>
      </c>
      <c r="E133" s="158" t="s">
        <v>218</v>
      </c>
      <c r="F133" s="159">
        <f t="shared" ref="F133:F139" si="63">IF(E133&lt;&gt;"",(E133+D133)/2,D133)</f>
        <v>1.3877314814814811E-2</v>
      </c>
      <c r="G133" s="160">
        <f t="shared" ref="G133:G139" si="64">$B$2-F133</f>
        <v>9.1550925925925931E-3</v>
      </c>
      <c r="H133" s="161"/>
      <c r="I133" s="162" t="str">
        <f t="shared" ref="I133:I138" si="65">IF(H133&lt;&gt;"",H133-G133,"")</f>
        <v/>
      </c>
      <c r="J133" s="163" t="str">
        <f>IF(H133&lt;&gt;"",I133-F133,"")</f>
        <v/>
      </c>
      <c r="K133" s="163" t="str">
        <f>IF(H133&lt;&gt;"",I133-D133,"")</f>
        <v/>
      </c>
      <c r="L133" s="164"/>
      <c r="M133" s="164"/>
      <c r="N133" s="164"/>
      <c r="O133" s="166"/>
      <c r="P133" s="167">
        <f t="shared" ref="P133:P139" si="66">IF(H133&lt;&gt;"",MIN(D133,I133),D133)</f>
        <v>1.3877314814814811E-2</v>
      </c>
      <c r="Q133" s="217"/>
      <c r="R133" s="169">
        <v>38990</v>
      </c>
      <c r="S133" s="225"/>
      <c r="T133" s="228" t="str">
        <f t="shared" ref="T133:T139" si="67">IF(OR(NOT(S133=""),NOT(I133="")),5,"")</f>
        <v/>
      </c>
      <c r="U133" s="229" t="str">
        <f t="shared" si="51"/>
        <v/>
      </c>
    </row>
    <row r="134" spans="1:21" ht="15" x14ac:dyDescent="0.25">
      <c r="A134" s="180" t="s">
        <v>296</v>
      </c>
      <c r="B134" s="181" t="s">
        <v>297</v>
      </c>
      <c r="C134" s="156" t="s">
        <v>30</v>
      </c>
      <c r="D134" s="157">
        <v>1.3553240740740737E-2</v>
      </c>
      <c r="E134" s="158">
        <v>1.4195601851851845E-2</v>
      </c>
      <c r="F134" s="159">
        <f t="shared" si="63"/>
        <v>1.3874421296296291E-2</v>
      </c>
      <c r="G134" s="160">
        <f t="shared" si="64"/>
        <v>9.1579861111111133E-3</v>
      </c>
      <c r="H134" s="161"/>
      <c r="I134" s="162" t="str">
        <f t="shared" si="65"/>
        <v/>
      </c>
      <c r="J134" s="163" t="str">
        <f>IF(H134&lt;&gt;"",I134-F134,"")</f>
        <v/>
      </c>
      <c r="K134" s="163" t="str">
        <f>IF(H134&lt;&gt;"",I134-D134,"")</f>
        <v/>
      </c>
      <c r="L134" s="164"/>
      <c r="M134" s="164"/>
      <c r="N134" s="164"/>
      <c r="O134" s="166"/>
      <c r="P134" s="167">
        <f t="shared" si="66"/>
        <v>1.3553240740740737E-2</v>
      </c>
      <c r="Q134" s="217"/>
      <c r="R134" s="169">
        <v>39691</v>
      </c>
      <c r="S134" s="225"/>
      <c r="T134" s="228" t="str">
        <f t="shared" si="67"/>
        <v/>
      </c>
      <c r="U134" s="229" t="str">
        <f t="shared" si="51"/>
        <v/>
      </c>
    </row>
    <row r="135" spans="1:21" ht="15" x14ac:dyDescent="0.25">
      <c r="A135" s="180" t="s">
        <v>344</v>
      </c>
      <c r="B135" s="181" t="s">
        <v>345</v>
      </c>
      <c r="C135" s="156" t="s">
        <v>30</v>
      </c>
      <c r="D135" s="157">
        <v>1.3871527777777778E-2</v>
      </c>
      <c r="E135" s="158">
        <v>1.3871527777777778E-2</v>
      </c>
      <c r="F135" s="159">
        <f t="shared" si="63"/>
        <v>1.3871527777777778E-2</v>
      </c>
      <c r="G135" s="160">
        <f t="shared" si="64"/>
        <v>9.1608796296296265E-3</v>
      </c>
      <c r="H135" s="161"/>
      <c r="I135" s="162" t="str">
        <f t="shared" si="65"/>
        <v/>
      </c>
      <c r="J135" s="163"/>
      <c r="K135" s="163"/>
      <c r="L135" s="164"/>
      <c r="M135" s="164"/>
      <c r="N135" s="164"/>
      <c r="O135" s="166"/>
      <c r="P135" s="167">
        <f t="shared" si="66"/>
        <v>1.3871527777777778E-2</v>
      </c>
      <c r="Q135" s="217"/>
      <c r="R135" s="169">
        <v>39752</v>
      </c>
      <c r="S135" s="225"/>
      <c r="T135" s="228" t="str">
        <f t="shared" si="67"/>
        <v/>
      </c>
      <c r="U135" s="229" t="str">
        <f t="shared" si="51"/>
        <v/>
      </c>
    </row>
    <row r="136" spans="1:21" ht="15" x14ac:dyDescent="0.25">
      <c r="A136" s="180" t="s">
        <v>40</v>
      </c>
      <c r="B136" s="181" t="s">
        <v>41</v>
      </c>
      <c r="C136" s="156" t="s">
        <v>14</v>
      </c>
      <c r="D136" s="157">
        <v>1.9398148148148147E-2</v>
      </c>
      <c r="E136" s="158" t="s">
        <v>218</v>
      </c>
      <c r="F136" s="159">
        <f t="shared" si="63"/>
        <v>1.9398148148148147E-2</v>
      </c>
      <c r="G136" s="160">
        <f t="shared" si="64"/>
        <v>3.6342592592592572E-3</v>
      </c>
      <c r="H136" s="161"/>
      <c r="I136" s="162" t="str">
        <f t="shared" si="65"/>
        <v/>
      </c>
      <c r="J136" s="163" t="str">
        <f>IF(H136&lt;&gt;"",I136-F136,"")</f>
        <v/>
      </c>
      <c r="K136" s="163" t="str">
        <f>IF(H136&lt;&gt;"",I136-D136,"")</f>
        <v/>
      </c>
      <c r="L136" s="164"/>
      <c r="M136" s="164"/>
      <c r="N136" s="164"/>
      <c r="O136" s="166"/>
      <c r="P136" s="167">
        <f t="shared" si="66"/>
        <v>1.9398148148148147E-2</v>
      </c>
      <c r="Q136" s="217"/>
      <c r="R136" s="169">
        <v>38564</v>
      </c>
      <c r="S136" s="225" t="s">
        <v>30</v>
      </c>
      <c r="T136" s="228">
        <f t="shared" si="67"/>
        <v>5</v>
      </c>
      <c r="U136" s="229" t="str">
        <f t="shared" si="51"/>
        <v xml:space="preserve">Georgie Hamilton </v>
      </c>
    </row>
    <row r="137" spans="1:21" ht="15" x14ac:dyDescent="0.25">
      <c r="A137" s="180" t="s">
        <v>189</v>
      </c>
      <c r="B137" s="181" t="s">
        <v>192</v>
      </c>
      <c r="C137" s="156" t="s">
        <v>30</v>
      </c>
      <c r="D137" s="157">
        <v>1.3408564814814811E-2</v>
      </c>
      <c r="E137" s="158">
        <v>1.4198495370370365E-2</v>
      </c>
      <c r="F137" s="159">
        <f t="shared" si="63"/>
        <v>1.3803530092592588E-2</v>
      </c>
      <c r="G137" s="160">
        <f t="shared" si="64"/>
        <v>9.2288773148148165E-3</v>
      </c>
      <c r="H137" s="161"/>
      <c r="I137" s="162" t="str">
        <f t="shared" si="65"/>
        <v/>
      </c>
      <c r="J137" s="163" t="str">
        <f>IF(H137&lt;&gt;"",I137-F137,"")</f>
        <v/>
      </c>
      <c r="K137" s="163" t="str">
        <f>IF(H137&lt;&gt;"",I137-D137,"")</f>
        <v/>
      </c>
      <c r="L137" s="165"/>
      <c r="M137" s="164"/>
      <c r="N137" s="164"/>
      <c r="O137" s="166"/>
      <c r="P137" s="167">
        <f t="shared" si="66"/>
        <v>1.3408564814814811E-2</v>
      </c>
      <c r="Q137" s="217"/>
      <c r="R137" s="169">
        <v>39629</v>
      </c>
      <c r="S137" s="225"/>
      <c r="T137" s="228" t="str">
        <f t="shared" si="67"/>
        <v/>
      </c>
      <c r="U137" s="229" t="str">
        <f t="shared" si="51"/>
        <v/>
      </c>
    </row>
    <row r="138" spans="1:21" ht="15" x14ac:dyDescent="0.25">
      <c r="A138" s="180" t="s">
        <v>392</v>
      </c>
      <c r="B138" s="181" t="s">
        <v>393</v>
      </c>
      <c r="C138" s="171" t="s">
        <v>30</v>
      </c>
      <c r="D138" s="157">
        <v>1.3726851851851853E-2</v>
      </c>
      <c r="E138" s="158">
        <v>1.3726851851851853E-2</v>
      </c>
      <c r="F138" s="159">
        <f t="shared" si="63"/>
        <v>1.3726851851851853E-2</v>
      </c>
      <c r="G138" s="160">
        <f t="shared" si="64"/>
        <v>9.3055555555555513E-3</v>
      </c>
      <c r="H138" s="161"/>
      <c r="I138" s="162" t="str">
        <f t="shared" si="65"/>
        <v/>
      </c>
      <c r="J138" s="163" t="str">
        <f>IF(H138&lt;&gt;"",I138-F138,"")</f>
        <v/>
      </c>
      <c r="K138" s="163"/>
      <c r="L138" s="164"/>
      <c r="M138" s="164"/>
      <c r="N138" s="164"/>
      <c r="O138" s="166"/>
      <c r="P138" s="167">
        <f t="shared" si="66"/>
        <v>1.3726851851851853E-2</v>
      </c>
      <c r="Q138" s="217"/>
      <c r="R138" s="169">
        <v>39844</v>
      </c>
      <c r="S138" s="225"/>
      <c r="T138" s="228" t="str">
        <f t="shared" si="67"/>
        <v/>
      </c>
      <c r="U138" s="229" t="str">
        <f t="shared" si="51"/>
        <v/>
      </c>
    </row>
    <row r="139" spans="1:21" ht="15" x14ac:dyDescent="0.25">
      <c r="A139" s="180" t="s">
        <v>201</v>
      </c>
      <c r="B139" s="181" t="s">
        <v>202</v>
      </c>
      <c r="C139" s="156" t="s">
        <v>30</v>
      </c>
      <c r="D139" s="172">
        <v>1.2719907407407411E-2</v>
      </c>
      <c r="E139" s="158">
        <v>1.4456018518518524E-2</v>
      </c>
      <c r="F139" s="159">
        <f t="shared" si="63"/>
        <v>1.3587962962962968E-2</v>
      </c>
      <c r="G139" s="160">
        <f t="shared" si="64"/>
        <v>9.4444444444444359E-3</v>
      </c>
      <c r="H139" s="161"/>
      <c r="I139" s="162"/>
      <c r="J139" s="163"/>
      <c r="K139" s="163"/>
      <c r="L139" s="164"/>
      <c r="M139" s="164"/>
      <c r="N139" s="165"/>
      <c r="O139" s="166"/>
      <c r="P139" s="167">
        <f t="shared" si="66"/>
        <v>1.2719907407407411E-2</v>
      </c>
      <c r="Q139" s="217"/>
      <c r="R139" s="169">
        <v>39721</v>
      </c>
      <c r="S139" s="225"/>
      <c r="T139" s="228" t="str">
        <f t="shared" si="67"/>
        <v/>
      </c>
      <c r="U139" s="229" t="str">
        <f t="shared" ref="U139:U151" si="68">IF(T139=5,A139&amp;" "&amp;B139,"")</f>
        <v/>
      </c>
    </row>
    <row r="140" spans="1:21" ht="15" x14ac:dyDescent="0.25">
      <c r="A140" s="180"/>
      <c r="B140" s="181"/>
      <c r="C140" s="156"/>
      <c r="D140" s="172"/>
      <c r="E140" s="158"/>
      <c r="F140" s="159"/>
      <c r="G140" s="160"/>
      <c r="H140" s="161"/>
      <c r="I140" s="162"/>
      <c r="J140" s="163"/>
      <c r="K140" s="163"/>
      <c r="L140" s="164"/>
      <c r="M140" s="164"/>
      <c r="N140" s="165"/>
      <c r="O140" s="166"/>
      <c r="P140" s="167"/>
      <c r="Q140" s="217"/>
      <c r="R140" s="169"/>
      <c r="S140" s="225"/>
      <c r="T140" s="228"/>
      <c r="U140" s="229" t="str">
        <f t="shared" si="68"/>
        <v/>
      </c>
    </row>
    <row r="141" spans="1:21" ht="15" x14ac:dyDescent="0.25">
      <c r="A141" s="180" t="s">
        <v>326</v>
      </c>
      <c r="B141" s="181" t="s">
        <v>327</v>
      </c>
      <c r="C141" s="156" t="s">
        <v>30</v>
      </c>
      <c r="D141" s="157">
        <v>1.650462962962963E-2</v>
      </c>
      <c r="E141" s="158">
        <v>1.650462962962963E-2</v>
      </c>
      <c r="F141" s="159">
        <f>IF(E141&lt;&gt;"",(E141+D141)/2,D141)</f>
        <v>1.650462962962963E-2</v>
      </c>
      <c r="G141" s="160">
        <f>$B$2-F141</f>
        <v>6.5277777777777747E-3</v>
      </c>
      <c r="H141" s="161"/>
      <c r="I141" s="162" t="str">
        <f>IF(H141&lt;&gt;"",H141-G141,"")</f>
        <v/>
      </c>
      <c r="J141" s="163" t="str">
        <f>IF(H141&lt;&gt;"",I141-F141,"")</f>
        <v/>
      </c>
      <c r="K141" s="163" t="str">
        <f>IF(H141&lt;&gt;"",I141-D141,"")</f>
        <v/>
      </c>
      <c r="L141" s="164"/>
      <c r="M141" s="164"/>
      <c r="N141" s="164"/>
      <c r="O141" s="166"/>
      <c r="P141" s="167">
        <f>IF(H141&lt;&gt;"",MIN(D141,I141),D141)</f>
        <v>1.650462962962963E-2</v>
      </c>
      <c r="Q141" s="217"/>
      <c r="R141" s="169">
        <v>39752</v>
      </c>
      <c r="S141" s="225" t="s">
        <v>30</v>
      </c>
      <c r="T141" s="228">
        <f>IF(OR(NOT(S141=""),NOT(I141="")),5,"")</f>
        <v>5</v>
      </c>
      <c r="U141" s="229" t="str">
        <f t="shared" si="68"/>
        <v>Chitra Dunn</v>
      </c>
    </row>
    <row r="142" spans="1:21" ht="15" x14ac:dyDescent="0.25">
      <c r="A142" s="180" t="s">
        <v>199</v>
      </c>
      <c r="B142" s="181" t="s">
        <v>200</v>
      </c>
      <c r="C142" s="156" t="s">
        <v>30</v>
      </c>
      <c r="D142" s="157">
        <v>1.292824074074074E-2</v>
      </c>
      <c r="E142" s="158" t="s">
        <v>218</v>
      </c>
      <c r="F142" s="159">
        <f>IF(E142&lt;&gt;"",(E142+D142)/2,D142)</f>
        <v>1.292824074074074E-2</v>
      </c>
      <c r="G142" s="160">
        <f>$B$2-F142</f>
        <v>1.0104166666666664E-2</v>
      </c>
      <c r="H142" s="161"/>
      <c r="I142" s="162" t="str">
        <f>IF(H142&lt;&gt;"",H142-G142,"")</f>
        <v/>
      </c>
      <c r="J142" s="163" t="str">
        <f>IF(H142&lt;&gt;"",I142-F142,"")</f>
        <v/>
      </c>
      <c r="K142" s="163" t="str">
        <f>IF(H142&lt;&gt;"",I142-D142,"")</f>
        <v/>
      </c>
      <c r="L142" s="164"/>
      <c r="M142" s="164"/>
      <c r="N142" s="164"/>
      <c r="O142" s="166"/>
      <c r="P142" s="167">
        <f>IF(H142&lt;&gt;"",MIN(D142,I142),D142)</f>
        <v>1.292824074074074E-2</v>
      </c>
      <c r="Q142" s="217"/>
      <c r="R142" s="169">
        <v>38929</v>
      </c>
      <c r="S142" s="225"/>
      <c r="T142" s="228" t="str">
        <f>IF(OR(NOT(S142=""),NOT(I142="")),5,"")</f>
        <v/>
      </c>
      <c r="U142" s="229" t="str">
        <f t="shared" si="68"/>
        <v/>
      </c>
    </row>
    <row r="143" spans="1:21" ht="15" x14ac:dyDescent="0.25">
      <c r="A143" s="180" t="s">
        <v>115</v>
      </c>
      <c r="B143" s="181" t="s">
        <v>221</v>
      </c>
      <c r="C143" s="156" t="s">
        <v>30</v>
      </c>
      <c r="D143" s="157">
        <v>1.2719907407407411E-2</v>
      </c>
      <c r="E143" s="158">
        <v>1.2719907407407411E-2</v>
      </c>
      <c r="F143" s="159">
        <f>IF(E143&lt;&gt;"",(E143+D143)/2,D143)</f>
        <v>1.2719907407407411E-2</v>
      </c>
      <c r="G143" s="160">
        <f>$B$2-F143</f>
        <v>1.0312499999999994E-2</v>
      </c>
      <c r="H143" s="161"/>
      <c r="I143" s="162"/>
      <c r="J143" s="163"/>
      <c r="K143" s="163"/>
      <c r="L143" s="164"/>
      <c r="M143" s="164"/>
      <c r="N143" s="164"/>
      <c r="O143" s="166"/>
      <c r="P143" s="167">
        <f>IF(H143&lt;&gt;"",MIN(D143,I143),D143)</f>
        <v>1.2719907407407411E-2</v>
      </c>
      <c r="Q143" s="217"/>
      <c r="R143" s="169">
        <v>39721</v>
      </c>
      <c r="S143" s="225"/>
      <c r="T143" s="228" t="str">
        <f>IF(OR(NOT(S143=""),NOT(I143="")),5,"")</f>
        <v/>
      </c>
      <c r="U143" s="229" t="str">
        <f t="shared" si="68"/>
        <v/>
      </c>
    </row>
    <row r="144" spans="1:21" ht="15" x14ac:dyDescent="0.25">
      <c r="A144" s="180" t="s">
        <v>244</v>
      </c>
      <c r="B144" s="181" t="s">
        <v>245</v>
      </c>
      <c r="C144" s="156" t="s">
        <v>30</v>
      </c>
      <c r="D144" s="172">
        <v>1.2499999999999999E-2</v>
      </c>
      <c r="E144" s="158">
        <v>1.255787037037037E-2</v>
      </c>
      <c r="F144" s="159">
        <f>IF(E144&lt;&gt;"",(E144+D144)/2,D144)</f>
        <v>1.2528935185185185E-2</v>
      </c>
      <c r="G144" s="160">
        <f>$B$2-F144</f>
        <v>1.050347222222222E-2</v>
      </c>
      <c r="H144" s="161"/>
      <c r="I144" s="162" t="str">
        <f>IF(H144&lt;&gt;"",H144-G144,"")</f>
        <v/>
      </c>
      <c r="J144" s="163" t="str">
        <f>IF(H144&lt;&gt;"",I144-F144,"")</f>
        <v/>
      </c>
      <c r="K144" s="163" t="str">
        <f>IF(H144&lt;&gt;"",I144-D144,"")</f>
        <v/>
      </c>
      <c r="L144" s="165"/>
      <c r="M144" s="164"/>
      <c r="N144" s="165"/>
      <c r="O144" s="166"/>
      <c r="P144" s="167">
        <f>IF(H144&lt;&gt;"",MIN(D144,I144),D144)</f>
        <v>1.2499999999999999E-2</v>
      </c>
      <c r="Q144" s="217"/>
      <c r="R144" s="169">
        <v>39568</v>
      </c>
      <c r="S144" s="225"/>
      <c r="T144" s="228" t="str">
        <f>IF(OR(NOT(S144=""),NOT(I144="")),5,"")</f>
        <v/>
      </c>
      <c r="U144" s="229" t="str">
        <f t="shared" si="68"/>
        <v/>
      </c>
    </row>
    <row r="145" spans="1:21" ht="15" x14ac:dyDescent="0.25">
      <c r="A145" s="180" t="s">
        <v>203</v>
      </c>
      <c r="B145" s="181" t="s">
        <v>110</v>
      </c>
      <c r="C145" s="156" t="s">
        <v>30</v>
      </c>
      <c r="D145" s="157">
        <v>1.2259837962962958E-2</v>
      </c>
      <c r="E145" s="158">
        <v>1.2693865740740736E-2</v>
      </c>
      <c r="F145" s="159">
        <f>IF(E145&lt;&gt;"",(E145+D145)/2,D145)</f>
        <v>1.2476851851851847E-2</v>
      </c>
      <c r="G145" s="160">
        <f>$B$2-F145</f>
        <v>1.0555555555555558E-2</v>
      </c>
      <c r="H145" s="161"/>
      <c r="I145" s="162" t="str">
        <f>IF(H145&lt;&gt;"",H145-G145,"")</f>
        <v/>
      </c>
      <c r="J145" s="163" t="str">
        <f>IF(H145&lt;&gt;"",I145-F145,"")</f>
        <v/>
      </c>
      <c r="K145" s="163" t="str">
        <f>IF(H145&lt;&gt;"",I145-D145,"")</f>
        <v/>
      </c>
      <c r="L145" s="164"/>
      <c r="M145" s="164"/>
      <c r="N145" s="164"/>
      <c r="O145" s="166"/>
      <c r="P145" s="167">
        <f>IF(H145&lt;&gt;"",MIN(D145,I145),D145)</f>
        <v>1.2259837962962958E-2</v>
      </c>
      <c r="Q145" s="217"/>
      <c r="R145" s="169">
        <v>39691</v>
      </c>
      <c r="S145" s="225"/>
      <c r="T145" s="228" t="str">
        <f>IF(OR(NOT(S145=""),NOT(I145="")),5,"")</f>
        <v/>
      </c>
      <c r="U145" s="229" t="str">
        <f t="shared" si="68"/>
        <v/>
      </c>
    </row>
    <row r="146" spans="1:21" ht="15" x14ac:dyDescent="0.25">
      <c r="A146" s="180"/>
      <c r="B146" s="181"/>
      <c r="C146" s="156"/>
      <c r="D146" s="157"/>
      <c r="E146" s="158"/>
      <c r="F146" s="159"/>
      <c r="G146" s="160"/>
      <c r="H146" s="161"/>
      <c r="I146" s="162"/>
      <c r="J146" s="163"/>
      <c r="K146" s="163"/>
      <c r="L146" s="164"/>
      <c r="M146" s="164"/>
      <c r="N146" s="164"/>
      <c r="O146" s="166"/>
      <c r="P146" s="167"/>
      <c r="Q146" s="217"/>
      <c r="R146" s="169"/>
      <c r="S146" s="225"/>
      <c r="T146" s="228"/>
      <c r="U146" s="229" t="str">
        <f t="shared" si="68"/>
        <v/>
      </c>
    </row>
    <row r="147" spans="1:21" ht="15" x14ac:dyDescent="0.25">
      <c r="A147" s="180" t="s">
        <v>55</v>
      </c>
      <c r="B147" s="181" t="s">
        <v>206</v>
      </c>
      <c r="C147" s="156" t="s">
        <v>30</v>
      </c>
      <c r="D147" s="157">
        <v>1.2442129629629629E-2</v>
      </c>
      <c r="E147" s="158" t="s">
        <v>218</v>
      </c>
      <c r="F147" s="159">
        <f>IF(E147&lt;&gt;"",(E147+D147)/2,D147)</f>
        <v>1.2442129629629629E-2</v>
      </c>
      <c r="G147" s="160">
        <f>$B$2-F147</f>
        <v>1.0590277777777775E-2</v>
      </c>
      <c r="H147" s="161"/>
      <c r="I147" s="162" t="str">
        <f>IF(H147&lt;&gt;"",H147-G147,"")</f>
        <v/>
      </c>
      <c r="J147" s="163" t="str">
        <f>IF(H147&lt;&gt;"",I147-F147,"")</f>
        <v/>
      </c>
      <c r="K147" s="163" t="str">
        <f>IF(H147&lt;&gt;"",I147-D147,"")</f>
        <v/>
      </c>
      <c r="L147" s="164"/>
      <c r="M147" s="164"/>
      <c r="N147" s="164"/>
      <c r="O147" s="166"/>
      <c r="P147" s="167">
        <f>IF(H147&lt;&gt;"",MIN(D147,I147),D147)</f>
        <v>1.2442129629629629E-2</v>
      </c>
      <c r="Q147" s="217"/>
      <c r="R147" s="169">
        <v>38960</v>
      </c>
      <c r="S147" s="225"/>
      <c r="T147" s="228" t="str">
        <f>IF(OR(NOT(S147=""),NOT(I147="")),5,"")</f>
        <v/>
      </c>
      <c r="U147" s="229" t="str">
        <f t="shared" si="68"/>
        <v/>
      </c>
    </row>
    <row r="148" spans="1:21" ht="15" x14ac:dyDescent="0.25">
      <c r="A148" s="180" t="s">
        <v>155</v>
      </c>
      <c r="B148" s="181" t="s">
        <v>207</v>
      </c>
      <c r="C148" s="156" t="s">
        <v>30</v>
      </c>
      <c r="D148" s="157">
        <v>1.2326388888888895E-2</v>
      </c>
      <c r="E148" s="158">
        <v>1.2442129629629629E-2</v>
      </c>
      <c r="F148" s="159">
        <f>IF(E148&lt;&gt;"",(E148+D148)/2,D148)</f>
        <v>1.2384259259259262E-2</v>
      </c>
      <c r="G148" s="160">
        <f>$B$2-F148</f>
        <v>1.0648148148148143E-2</v>
      </c>
      <c r="H148" s="161"/>
      <c r="I148" s="162" t="str">
        <f>IF(H148&lt;&gt;"",H148-G148,"")</f>
        <v/>
      </c>
      <c r="J148" s="163" t="str">
        <f>IF(H148&lt;&gt;"",I148-F148,"")</f>
        <v/>
      </c>
      <c r="K148" s="163" t="str">
        <f>IF(H148&lt;&gt;"",I148-D148,"")</f>
        <v/>
      </c>
      <c r="L148" s="164"/>
      <c r="M148" s="164"/>
      <c r="N148" s="164"/>
      <c r="O148" s="166"/>
      <c r="P148" s="167">
        <f>IF(H148&lt;&gt;"",MIN(D148,I148),D148)</f>
        <v>1.2326388888888895E-2</v>
      </c>
      <c r="Q148" s="217"/>
      <c r="R148" s="169">
        <v>39386</v>
      </c>
      <c r="S148" s="225"/>
      <c r="T148" s="228" t="str">
        <f>IF(OR(NOT(S148=""),NOT(I148="")),5,"")</f>
        <v/>
      </c>
      <c r="U148" s="229" t="str">
        <f t="shared" si="68"/>
        <v/>
      </c>
    </row>
    <row r="149" spans="1:21" ht="15" x14ac:dyDescent="0.25">
      <c r="A149" s="180" t="s">
        <v>96</v>
      </c>
      <c r="B149" s="181" t="s">
        <v>141</v>
      </c>
      <c r="C149" s="156" t="s">
        <v>14</v>
      </c>
      <c r="D149" s="157">
        <v>1.5740740740740736E-2</v>
      </c>
      <c r="E149" s="158">
        <v>1.5960648148148147E-2</v>
      </c>
      <c r="F149" s="159">
        <f>IF(E149&lt;&gt;"",(E149+D149)/2,D149)</f>
        <v>1.5850694444444442E-2</v>
      </c>
      <c r="G149" s="160">
        <f>$B$2-F149</f>
        <v>7.1817129629629627E-3</v>
      </c>
      <c r="H149" s="161"/>
      <c r="I149" s="162"/>
      <c r="J149" s="163"/>
      <c r="K149" s="163"/>
      <c r="L149" s="164"/>
      <c r="M149" s="164"/>
      <c r="N149" s="164"/>
      <c r="O149" s="174"/>
      <c r="P149" s="167">
        <f>IF(H149&lt;&gt;"",MIN(D149,I149),D149)</f>
        <v>1.5740740740740736E-2</v>
      </c>
      <c r="Q149" s="217"/>
      <c r="R149" s="169">
        <v>39721</v>
      </c>
      <c r="S149" s="225" t="s">
        <v>30</v>
      </c>
      <c r="T149" s="228">
        <f>IF(OR(NOT(S149=""),NOT(I149="")),5,"")</f>
        <v>5</v>
      </c>
      <c r="U149" s="229" t="str">
        <f t="shared" si="68"/>
        <v>Sarah Dumbrill</v>
      </c>
    </row>
    <row r="150" spans="1:21" ht="15" x14ac:dyDescent="0.25">
      <c r="A150" s="180" t="s">
        <v>79</v>
      </c>
      <c r="B150" s="181" t="s">
        <v>210</v>
      </c>
      <c r="C150" s="156" t="s">
        <v>30</v>
      </c>
      <c r="D150" s="157">
        <v>1.2106481481481484E-2</v>
      </c>
      <c r="E150" s="158">
        <v>1.238425925925926E-2</v>
      </c>
      <c r="F150" s="159">
        <f>IF(E150&lt;&gt;"",(E150+D150)/2,D150)</f>
        <v>1.2245370370370372E-2</v>
      </c>
      <c r="G150" s="160">
        <f>$B$2-F150</f>
        <v>1.0787037037037032E-2</v>
      </c>
      <c r="H150" s="161"/>
      <c r="I150" s="162" t="str">
        <f>IF(H150&lt;&gt;"",H150-G150,"")</f>
        <v/>
      </c>
      <c r="J150" s="163" t="str">
        <f>IF(H150&lt;&gt;"",I150-F150,"")</f>
        <v/>
      </c>
      <c r="K150" s="163" t="str">
        <f>IF(H150&lt;&gt;"",I150-D150,"")</f>
        <v/>
      </c>
      <c r="L150" s="164"/>
      <c r="M150" s="164"/>
      <c r="N150" s="164"/>
      <c r="O150" s="166"/>
      <c r="P150" s="167">
        <f>IF(H150&lt;&gt;"",MIN(D150,I150),D150)</f>
        <v>1.2106481481481484E-2</v>
      </c>
      <c r="Q150" s="217"/>
      <c r="R150" s="169">
        <v>39355</v>
      </c>
      <c r="S150" s="225"/>
      <c r="T150" s="228" t="str">
        <f>IF(OR(NOT(S150=""),NOT(I150="")),5,"")</f>
        <v/>
      </c>
      <c r="U150" s="229" t="str">
        <f t="shared" si="68"/>
        <v/>
      </c>
    </row>
    <row r="151" spans="1:21" ht="15" x14ac:dyDescent="0.25">
      <c r="A151" s="180" t="s">
        <v>96</v>
      </c>
      <c r="B151" s="181" t="s">
        <v>396</v>
      </c>
      <c r="C151" s="171" t="s">
        <v>14</v>
      </c>
      <c r="D151" s="157"/>
      <c r="E151" s="158"/>
      <c r="F151" s="159"/>
      <c r="G151" s="160"/>
      <c r="H151" s="161"/>
      <c r="I151" s="162"/>
      <c r="J151" s="163"/>
      <c r="K151" s="163"/>
      <c r="L151" s="164"/>
      <c r="M151" s="164"/>
      <c r="N151" s="164"/>
      <c r="O151" s="174"/>
      <c r="P151" s="167"/>
      <c r="Q151" s="217"/>
      <c r="R151" s="169"/>
      <c r="S151" s="225"/>
      <c r="T151" s="228" t="str">
        <f>IF(OR(NOT(S151=""),NOT(I151="")),5,"")</f>
        <v/>
      </c>
      <c r="U151" s="229" t="str">
        <f t="shared" si="68"/>
        <v/>
      </c>
    </row>
    <row r="152" spans="1:21" ht="15" x14ac:dyDescent="0.25">
      <c r="A152" s="180"/>
      <c r="B152" s="181"/>
      <c r="C152" s="156"/>
      <c r="D152" s="172"/>
      <c r="E152" s="158"/>
      <c r="F152" s="159"/>
      <c r="G152" s="160"/>
      <c r="H152" s="161"/>
      <c r="I152" s="162"/>
      <c r="J152" s="163"/>
      <c r="K152" s="163"/>
      <c r="L152" s="165"/>
      <c r="M152" s="164"/>
      <c r="N152" s="165"/>
      <c r="O152" s="166"/>
      <c r="P152" s="167"/>
      <c r="Q152" s="217"/>
      <c r="R152" s="169"/>
      <c r="S152" s="225"/>
      <c r="T152" s="228" t="str">
        <f t="shared" ref="T152:T164" si="69">IF(OR(NOT(S152=""),NOT(I152="")),5,"")</f>
        <v/>
      </c>
      <c r="U152" s="138"/>
    </row>
    <row r="153" spans="1:21" ht="15" x14ac:dyDescent="0.25">
      <c r="A153" s="180"/>
      <c r="B153" s="181"/>
      <c r="C153" s="156"/>
      <c r="D153" s="157"/>
      <c r="E153" s="158"/>
      <c r="F153" s="159"/>
      <c r="G153" s="160"/>
      <c r="H153" s="161"/>
      <c r="I153" s="162"/>
      <c r="J153" s="163"/>
      <c r="K153" s="163"/>
      <c r="L153" s="165"/>
      <c r="M153" s="164"/>
      <c r="N153" s="165"/>
      <c r="O153" s="166"/>
      <c r="P153" s="167"/>
      <c r="Q153" s="217"/>
      <c r="R153" s="169"/>
      <c r="S153" s="225"/>
      <c r="T153" s="228" t="str">
        <f t="shared" si="69"/>
        <v/>
      </c>
      <c r="U153" s="138"/>
    </row>
    <row r="154" spans="1:21" ht="15" x14ac:dyDescent="0.25">
      <c r="A154" s="180"/>
      <c r="B154" s="181"/>
      <c r="C154" s="156"/>
      <c r="D154" s="157"/>
      <c r="E154" s="158"/>
      <c r="F154" s="159"/>
      <c r="G154" s="160"/>
      <c r="H154" s="161"/>
      <c r="I154" s="162"/>
      <c r="J154" s="163"/>
      <c r="K154" s="163"/>
      <c r="L154" s="165"/>
      <c r="M154" s="164"/>
      <c r="N154" s="165"/>
      <c r="O154" s="166"/>
      <c r="P154" s="167"/>
      <c r="Q154" s="217"/>
      <c r="R154" s="169"/>
      <c r="S154" s="225"/>
      <c r="T154" s="228" t="str">
        <f t="shared" si="69"/>
        <v/>
      </c>
      <c r="U154" s="138"/>
    </row>
    <row r="155" spans="1:21" ht="15" x14ac:dyDescent="0.25">
      <c r="A155" s="180"/>
      <c r="B155" s="181"/>
      <c r="C155" s="156"/>
      <c r="D155" s="157"/>
      <c r="E155" s="158"/>
      <c r="F155" s="159"/>
      <c r="G155" s="160"/>
      <c r="H155" s="161"/>
      <c r="I155" s="162"/>
      <c r="J155" s="163"/>
      <c r="K155" s="163"/>
      <c r="L155" s="164"/>
      <c r="M155" s="164"/>
      <c r="N155" s="164"/>
      <c r="O155" s="166"/>
      <c r="P155" s="167"/>
      <c r="Q155" s="217"/>
      <c r="R155" s="169"/>
      <c r="S155" s="225"/>
      <c r="T155" s="228" t="str">
        <f t="shared" si="69"/>
        <v/>
      </c>
      <c r="U155" s="138"/>
    </row>
    <row r="156" spans="1:21" ht="15" x14ac:dyDescent="0.25">
      <c r="A156" s="180"/>
      <c r="B156" s="181"/>
      <c r="C156" s="156"/>
      <c r="D156" s="157"/>
      <c r="E156" s="158"/>
      <c r="F156" s="159"/>
      <c r="G156" s="160"/>
      <c r="H156" s="161"/>
      <c r="I156" s="162"/>
      <c r="J156" s="163"/>
      <c r="K156" s="163"/>
      <c r="L156" s="164"/>
      <c r="M156" s="164"/>
      <c r="N156" s="164"/>
      <c r="O156" s="166"/>
      <c r="P156" s="167"/>
      <c r="Q156" s="217"/>
      <c r="R156" s="169"/>
      <c r="S156" s="225"/>
      <c r="T156" s="228" t="str">
        <f t="shared" si="69"/>
        <v/>
      </c>
      <c r="U156" s="138"/>
    </row>
    <row r="157" spans="1:21" ht="15" x14ac:dyDescent="0.25">
      <c r="A157" s="180"/>
      <c r="B157" s="181"/>
      <c r="C157" s="156"/>
      <c r="D157" s="157"/>
      <c r="E157" s="158"/>
      <c r="F157" s="159"/>
      <c r="G157" s="160"/>
      <c r="H157" s="161"/>
      <c r="I157" s="162"/>
      <c r="J157" s="163"/>
      <c r="K157" s="163"/>
      <c r="L157" s="164"/>
      <c r="M157" s="164"/>
      <c r="N157" s="164"/>
      <c r="O157" s="166"/>
      <c r="P157" s="167"/>
      <c r="Q157" s="217"/>
      <c r="R157" s="169"/>
      <c r="S157" s="225"/>
      <c r="T157" s="228" t="str">
        <f t="shared" si="69"/>
        <v/>
      </c>
      <c r="U157" s="138"/>
    </row>
    <row r="158" spans="1:21" ht="15" x14ac:dyDescent="0.25">
      <c r="A158" s="180"/>
      <c r="B158" s="181"/>
      <c r="C158" s="156"/>
      <c r="D158" s="172"/>
      <c r="E158" s="158"/>
      <c r="F158" s="159"/>
      <c r="G158" s="160"/>
      <c r="H158" s="161"/>
      <c r="I158" s="162"/>
      <c r="J158" s="163"/>
      <c r="K158" s="163"/>
      <c r="L158" s="164"/>
      <c r="M158" s="164"/>
      <c r="N158" s="164"/>
      <c r="O158" s="166"/>
      <c r="P158" s="167"/>
      <c r="Q158" s="217"/>
      <c r="R158" s="169"/>
      <c r="S158" s="225"/>
      <c r="T158" s="228" t="str">
        <f t="shared" si="69"/>
        <v/>
      </c>
      <c r="U158" s="138"/>
    </row>
    <row r="159" spans="1:21" ht="15" x14ac:dyDescent="0.25">
      <c r="A159" s="180"/>
      <c r="B159" s="181"/>
      <c r="C159" s="156"/>
      <c r="D159" s="157"/>
      <c r="E159" s="158"/>
      <c r="F159" s="159"/>
      <c r="G159" s="160"/>
      <c r="H159" s="161"/>
      <c r="I159" s="162"/>
      <c r="J159" s="163"/>
      <c r="K159" s="163"/>
      <c r="L159" s="164"/>
      <c r="M159" s="164"/>
      <c r="N159" s="164"/>
      <c r="O159" s="166"/>
      <c r="P159" s="167"/>
      <c r="Q159" s="217"/>
      <c r="R159" s="169"/>
      <c r="S159" s="225"/>
      <c r="T159" s="228" t="str">
        <f t="shared" si="69"/>
        <v/>
      </c>
      <c r="U159" s="138"/>
    </row>
    <row r="160" spans="1:21" ht="15" x14ac:dyDescent="0.25">
      <c r="A160" s="180"/>
      <c r="B160" s="181"/>
      <c r="C160" s="156"/>
      <c r="D160" s="157"/>
      <c r="E160" s="158"/>
      <c r="F160" s="159"/>
      <c r="G160" s="160"/>
      <c r="H160" s="161"/>
      <c r="I160" s="162"/>
      <c r="J160" s="163"/>
      <c r="K160" s="163"/>
      <c r="L160" s="164"/>
      <c r="M160" s="164"/>
      <c r="N160" s="164"/>
      <c r="O160" s="166"/>
      <c r="P160" s="167"/>
      <c r="Q160" s="217"/>
      <c r="R160" s="169"/>
      <c r="S160" s="225"/>
      <c r="T160" s="228" t="str">
        <f t="shared" si="69"/>
        <v/>
      </c>
      <c r="U160" s="138"/>
    </row>
    <row r="161" spans="1:21" ht="15" x14ac:dyDescent="0.25">
      <c r="A161" s="180"/>
      <c r="B161" s="181"/>
      <c r="C161" s="156"/>
      <c r="D161" s="157"/>
      <c r="E161" s="158"/>
      <c r="F161" s="159"/>
      <c r="G161" s="160"/>
      <c r="H161" s="161"/>
      <c r="I161" s="162"/>
      <c r="J161" s="163"/>
      <c r="K161" s="163"/>
      <c r="L161" s="164"/>
      <c r="M161" s="164"/>
      <c r="N161" s="164"/>
      <c r="O161" s="166"/>
      <c r="P161" s="167"/>
      <c r="Q161" s="217"/>
      <c r="R161" s="169"/>
      <c r="S161" s="225"/>
      <c r="T161" s="228" t="str">
        <f t="shared" si="69"/>
        <v/>
      </c>
      <c r="U161" s="138"/>
    </row>
    <row r="162" spans="1:21" ht="15" x14ac:dyDescent="0.25">
      <c r="A162" s="180"/>
      <c r="B162" s="181"/>
      <c r="C162" s="156"/>
      <c r="D162" s="157"/>
      <c r="E162" s="158"/>
      <c r="F162" s="159"/>
      <c r="G162" s="160"/>
      <c r="H162" s="161"/>
      <c r="I162" s="162"/>
      <c r="J162" s="163"/>
      <c r="K162" s="163"/>
      <c r="L162" s="164"/>
      <c r="M162" s="164"/>
      <c r="N162" s="165"/>
      <c r="O162" s="166"/>
      <c r="P162" s="167"/>
      <c r="Q162" s="217"/>
      <c r="R162" s="169"/>
      <c r="S162" s="225"/>
      <c r="T162" s="228" t="str">
        <f t="shared" si="69"/>
        <v/>
      </c>
      <c r="U162" s="138"/>
    </row>
    <row r="163" spans="1:21" ht="15" x14ac:dyDescent="0.25">
      <c r="A163" s="180"/>
      <c r="B163" s="181"/>
      <c r="C163" s="156"/>
      <c r="D163" s="157"/>
      <c r="E163" s="158"/>
      <c r="F163" s="159"/>
      <c r="G163" s="160"/>
      <c r="H163" s="161"/>
      <c r="I163" s="162"/>
      <c r="J163" s="163"/>
      <c r="K163" s="163"/>
      <c r="L163" s="164"/>
      <c r="M163" s="164"/>
      <c r="N163" s="164"/>
      <c r="O163" s="166"/>
      <c r="P163" s="167"/>
      <c r="Q163" s="217"/>
      <c r="R163" s="169"/>
      <c r="S163" s="225"/>
      <c r="T163" s="228" t="str">
        <f t="shared" si="69"/>
        <v/>
      </c>
      <c r="U163" s="138"/>
    </row>
    <row r="164" spans="1:21" ht="15" x14ac:dyDescent="0.25">
      <c r="A164" s="180"/>
      <c r="B164" s="181"/>
      <c r="C164" s="156"/>
      <c r="D164" s="157"/>
      <c r="E164" s="158"/>
      <c r="F164" s="159"/>
      <c r="G164" s="160"/>
      <c r="H164" s="161"/>
      <c r="I164" s="162"/>
      <c r="J164" s="163"/>
      <c r="K164" s="163"/>
      <c r="L164" s="164"/>
      <c r="M164" s="164"/>
      <c r="N164" s="164"/>
      <c r="O164" s="166"/>
      <c r="P164" s="167"/>
      <c r="Q164" s="217"/>
      <c r="R164" s="169"/>
      <c r="S164" s="225"/>
      <c r="T164" s="228" t="str">
        <f t="shared" si="69"/>
        <v/>
      </c>
      <c r="U164" s="138"/>
    </row>
  </sheetData>
  <autoFilter ref="A4:U151"/>
  <mergeCells count="2">
    <mergeCell ref="F2:O2"/>
    <mergeCell ref="L3:O3"/>
  </mergeCells>
  <conditionalFormatting sqref="J138:K138">
    <cfRule type="expression" dxfId="432" priority="17" stopIfTrue="1">
      <formula>J138=0</formula>
    </cfRule>
    <cfRule type="expression" dxfId="431" priority="18" stopIfTrue="1">
      <formula>J138&lt;0</formula>
    </cfRule>
    <cfRule type="expression" dxfId="430" priority="19" stopIfTrue="1">
      <formula>J138&gt;0</formula>
    </cfRule>
  </conditionalFormatting>
  <conditionalFormatting sqref="J129:K137 J139:K164 J5:K69 J71:K80 J82:K124">
    <cfRule type="expression" dxfId="429" priority="14" stopIfTrue="1">
      <formula>J5=0</formula>
    </cfRule>
    <cfRule type="expression" dxfId="428" priority="15" stopIfTrue="1">
      <formula>J5&lt;0</formula>
    </cfRule>
    <cfRule type="expression" dxfId="427" priority="16" stopIfTrue="1">
      <formula>J5&gt;0</formula>
    </cfRule>
  </conditionalFormatting>
  <conditionalFormatting sqref="P129:P164 P82:P124 P5:P69 P71:P80">
    <cfRule type="expression" dxfId="426" priority="13" stopIfTrue="1">
      <formula>K5&lt;0</formula>
    </cfRule>
  </conditionalFormatting>
  <conditionalFormatting sqref="J70:K70">
    <cfRule type="expression" dxfId="425" priority="10" stopIfTrue="1">
      <formula>J70=0</formula>
    </cfRule>
    <cfRule type="expression" dxfId="424" priority="11" stopIfTrue="1">
      <formula>J70&lt;0</formula>
    </cfRule>
    <cfRule type="expression" dxfId="423" priority="12" stopIfTrue="1">
      <formula>J70&gt;0</formula>
    </cfRule>
  </conditionalFormatting>
  <conditionalFormatting sqref="P70">
    <cfRule type="expression" dxfId="422" priority="9" stopIfTrue="1">
      <formula>K70&lt;0</formula>
    </cfRule>
  </conditionalFormatting>
  <conditionalFormatting sqref="J81:K81">
    <cfRule type="expression" dxfId="421" priority="6" stopIfTrue="1">
      <formula>J81=0</formula>
    </cfRule>
    <cfRule type="expression" dxfId="420" priority="7" stopIfTrue="1">
      <formula>J81&lt;0</formula>
    </cfRule>
    <cfRule type="expression" dxfId="419" priority="8" stopIfTrue="1">
      <formula>J81&gt;0</formula>
    </cfRule>
  </conditionalFormatting>
  <conditionalFormatting sqref="P81">
    <cfRule type="expression" dxfId="418" priority="5" stopIfTrue="1">
      <formula>K81&lt;0</formula>
    </cfRule>
  </conditionalFormatting>
  <conditionalFormatting sqref="J125:K128">
    <cfRule type="expression" dxfId="417" priority="2" stopIfTrue="1">
      <formula>J125=0</formula>
    </cfRule>
    <cfRule type="expression" dxfId="416" priority="3" stopIfTrue="1">
      <formula>J125&lt;0</formula>
    </cfRule>
    <cfRule type="expression" dxfId="415" priority="4" stopIfTrue="1">
      <formula>J125&gt;0</formula>
    </cfRule>
  </conditionalFormatting>
  <conditionalFormatting sqref="P125:P128">
    <cfRule type="expression" dxfId="414" priority="1" stopIfTrue="1">
      <formula>K125&lt;0</formula>
    </cfRule>
  </conditionalFormatting>
  <pageMargins left="0.70866141732283472" right="0.70866141732283472" top="0.74803149606299213" bottom="0.74803149606299213" header="0.31496062992125984" footer="0.31496062992125984"/>
  <pageSetup paperSize="9" scale="66" fitToHeight="5" orientation="landscape" horizontalDpi="4294967293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 filterMode="1"/>
  <dimension ref="A1:U170"/>
  <sheetViews>
    <sheetView workbookViewId="0">
      <pane xSplit="2" ySplit="4" topLeftCell="D8" activePane="bottomRight" state="frozen"/>
      <selection pane="topRight" activeCell="C1" sqref="C1"/>
      <selection pane="bottomLeft" activeCell="A5" sqref="A5"/>
      <selection pane="bottomRight" activeCell="E81" sqref="E81"/>
    </sheetView>
  </sheetViews>
  <sheetFormatPr defaultRowHeight="15" x14ac:dyDescent="0.25"/>
  <cols>
    <col min="1" max="1" width="12.42578125" style="143" customWidth="1"/>
    <col min="2" max="2" width="14.28515625" style="143" customWidth="1"/>
    <col min="3" max="3" width="7.7109375" customWidth="1"/>
    <col min="4" max="4" width="9.140625" customWidth="1"/>
    <col min="5" max="5" width="9.140625" style="3" customWidth="1"/>
    <col min="6" max="6" width="9.140625" customWidth="1"/>
    <col min="7" max="7" width="9.5703125" style="183" customWidth="1"/>
    <col min="8" max="8" width="11.140625" customWidth="1"/>
    <col min="9" max="9" width="9.140625" style="119" customWidth="1"/>
    <col min="10" max="12" width="9.140625" customWidth="1"/>
    <col min="13" max="14" width="10.42578125" customWidth="1"/>
    <col min="15" max="15" width="9.140625" customWidth="1"/>
    <col min="16" max="16" width="11.42578125" style="71" customWidth="1"/>
    <col min="17" max="17" width="36.28515625" style="241" customWidth="1"/>
    <col min="18" max="19" width="9.140625" style="132"/>
    <col min="20" max="20" width="9.140625" style="226"/>
  </cols>
  <sheetData>
    <row r="1" spans="1:21" ht="15.75" thickBot="1" x14ac:dyDescent="0.3">
      <c r="C1" s="211"/>
      <c r="Q1" s="235"/>
    </row>
    <row r="2" spans="1:21" ht="15.75" thickBot="1" x14ac:dyDescent="0.3">
      <c r="A2" s="139" t="s">
        <v>0</v>
      </c>
      <c r="B2" s="146">
        <v>2.2916666666666669E-2</v>
      </c>
      <c r="C2" s="3"/>
      <c r="F2" s="537" t="s">
        <v>372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36"/>
    </row>
    <row r="3" spans="1:21" x14ac:dyDescent="0.25">
      <c r="A3" s="147" t="str">
        <f>F2</f>
        <v>2013 - Feb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36"/>
    </row>
    <row r="4" spans="1:21" s="80" customFormat="1" ht="49.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37" t="s">
        <v>11</v>
      </c>
      <c r="R4" s="133" t="s">
        <v>280</v>
      </c>
      <c r="S4" s="224" t="s">
        <v>367</v>
      </c>
      <c r="T4" s="227" t="s">
        <v>369</v>
      </c>
      <c r="U4" s="230" t="s">
        <v>371</v>
      </c>
    </row>
    <row r="5" spans="1:21" s="138" customFormat="1" ht="14.25" hidden="1" customHeight="1" x14ac:dyDescent="0.25">
      <c r="A5" s="198" t="s">
        <v>49</v>
      </c>
      <c r="B5" s="199" t="s">
        <v>311</v>
      </c>
      <c r="C5" s="184" t="s">
        <v>14</v>
      </c>
      <c r="D5" s="186">
        <v>2.6863425925925926E-2</v>
      </c>
      <c r="E5" s="186">
        <v>2.6863425925925926E-2</v>
      </c>
      <c r="F5" s="159">
        <f t="shared" ref="F5:F24" si="0">IF(E5&lt;&gt;"",(E5+D5)/2,D5)</f>
        <v>2.6863425925925926E-2</v>
      </c>
      <c r="G5" s="160">
        <f>$B$2-F5</f>
        <v>-3.9467592592592575E-3</v>
      </c>
      <c r="H5" s="188"/>
      <c r="I5" s="162" t="str">
        <f t="shared" ref="I5:I19" si="1">IF(H5&lt;&gt;"",H5-G5,"")</f>
        <v/>
      </c>
      <c r="J5" s="163"/>
      <c r="K5" s="163"/>
      <c r="L5" s="164"/>
      <c r="M5" s="164"/>
      <c r="N5" s="165"/>
      <c r="O5" s="166"/>
      <c r="P5" s="167">
        <f t="shared" ref="P5:P36" si="2">IF(H5&lt;&gt;"",MIN(D5,I5),D5)</f>
        <v>2.6863425925925926E-2</v>
      </c>
      <c r="Q5" s="233"/>
      <c r="R5" s="154">
        <v>39691</v>
      </c>
      <c r="S5" s="225"/>
      <c r="T5" s="228" t="str">
        <f t="shared" ref="T5:T36" si="3">IF(OR(NOT(S5=""),NOT(I5="")),5,"")</f>
        <v/>
      </c>
    </row>
    <row r="6" spans="1:21" s="138" customFormat="1" ht="14.25" hidden="1" customHeight="1" x14ac:dyDescent="0.25">
      <c r="A6" s="198" t="s">
        <v>18</v>
      </c>
      <c r="B6" s="199" t="s">
        <v>19</v>
      </c>
      <c r="C6" s="184" t="s">
        <v>14</v>
      </c>
      <c r="D6" s="186">
        <v>2.1203703703703707E-2</v>
      </c>
      <c r="E6" s="186">
        <v>2.5358796296296296E-2</v>
      </c>
      <c r="F6" s="159">
        <f t="shared" si="0"/>
        <v>2.3281250000000003E-2</v>
      </c>
      <c r="G6" s="160">
        <f>$B$2-F6</f>
        <v>-3.6458333333333481E-4</v>
      </c>
      <c r="H6" s="188"/>
      <c r="I6" s="162" t="str">
        <f t="shared" si="1"/>
        <v/>
      </c>
      <c r="J6" s="163" t="str">
        <f>IF(H6&lt;&gt;"",I6-F6,"")</f>
        <v/>
      </c>
      <c r="K6" s="163" t="str">
        <f>IF(H6&lt;&gt;"",I6-D6,"")</f>
        <v/>
      </c>
      <c r="L6" s="164"/>
      <c r="M6" s="164"/>
      <c r="N6" s="165"/>
      <c r="O6" s="166"/>
      <c r="P6" s="167">
        <f t="shared" si="2"/>
        <v>2.1203703703703707E-2</v>
      </c>
      <c r="Q6" s="216"/>
      <c r="R6" s="154">
        <v>39478</v>
      </c>
      <c r="S6" s="225"/>
      <c r="T6" s="228" t="str">
        <f t="shared" si="3"/>
        <v/>
      </c>
    </row>
    <row r="7" spans="1:21" s="138" customFormat="1" ht="14.25" hidden="1" customHeight="1" x14ac:dyDescent="0.25">
      <c r="A7" s="198" t="s">
        <v>269</v>
      </c>
      <c r="B7" s="199" t="s">
        <v>270</v>
      </c>
      <c r="C7" s="184" t="s">
        <v>14</v>
      </c>
      <c r="D7" s="186">
        <v>2.2881944444444444E-2</v>
      </c>
      <c r="E7" s="186">
        <v>2.2881944444444444E-2</v>
      </c>
      <c r="F7" s="159">
        <f t="shared" si="0"/>
        <v>2.2881944444444444E-2</v>
      </c>
      <c r="G7" s="160">
        <f>$B$2-F7</f>
        <v>3.4722222222224181E-5</v>
      </c>
      <c r="H7" s="188"/>
      <c r="I7" s="162" t="str">
        <f t="shared" si="1"/>
        <v/>
      </c>
      <c r="J7" s="163" t="str">
        <f>IF(H7&lt;&gt;"",I7-F7,"")</f>
        <v/>
      </c>
      <c r="K7" s="163" t="str">
        <f>IF(H7&lt;&gt;"",I7-D7,"")</f>
        <v/>
      </c>
      <c r="L7" s="164"/>
      <c r="M7" s="164"/>
      <c r="N7" s="165"/>
      <c r="O7" s="166"/>
      <c r="P7" s="167">
        <f t="shared" si="2"/>
        <v>2.2881944444444444E-2</v>
      </c>
      <c r="Q7" s="216"/>
      <c r="R7" s="154">
        <v>39538</v>
      </c>
      <c r="S7" s="225"/>
      <c r="T7" s="228" t="str">
        <f t="shared" si="3"/>
        <v/>
      </c>
    </row>
    <row r="8" spans="1:21" s="138" customFormat="1" ht="14.25" customHeight="1" x14ac:dyDescent="0.25">
      <c r="A8" s="178" t="s">
        <v>242</v>
      </c>
      <c r="B8" s="179" t="s">
        <v>395</v>
      </c>
      <c r="C8" s="156" t="s">
        <v>14</v>
      </c>
      <c r="D8" s="158">
        <v>1.9293981481481485E-2</v>
      </c>
      <c r="E8" s="158">
        <v>1.9305555555555558E-2</v>
      </c>
      <c r="F8" s="159">
        <f t="shared" si="0"/>
        <v>1.9299768518518522E-2</v>
      </c>
      <c r="G8" s="234">
        <v>3.6111111111111114E-3</v>
      </c>
      <c r="H8" s="161">
        <v>2.0254629629629629E-2</v>
      </c>
      <c r="I8" s="162">
        <f t="shared" si="1"/>
        <v>1.6643518518518519E-2</v>
      </c>
      <c r="J8" s="163">
        <f>IF(H8&lt;&gt;"",I8-F8,"")</f>
        <v>-2.6562500000000024E-3</v>
      </c>
      <c r="K8" s="163">
        <f>IF(H8&lt;&gt;"",I8-D8,"")</f>
        <v>-2.6504629629629656E-3</v>
      </c>
      <c r="L8" s="165">
        <v>1</v>
      </c>
      <c r="M8" s="164">
        <v>1</v>
      </c>
      <c r="N8" s="165">
        <v>1</v>
      </c>
      <c r="O8" s="166"/>
      <c r="P8" s="167">
        <f t="shared" si="2"/>
        <v>1.6643518518518519E-2</v>
      </c>
      <c r="Q8" s="216" t="s">
        <v>380</v>
      </c>
      <c r="R8" s="154">
        <v>39844</v>
      </c>
      <c r="S8" s="225"/>
      <c r="T8" s="228">
        <f t="shared" si="3"/>
        <v>5</v>
      </c>
      <c r="U8" s="229" t="str">
        <f>A8&amp;" "&amp;B8</f>
        <v>Steff Bailey (Davies)</v>
      </c>
    </row>
    <row r="9" spans="1:21" s="138" customFormat="1" ht="14.25" hidden="1" customHeight="1" x14ac:dyDescent="0.25">
      <c r="A9" s="180" t="s">
        <v>17</v>
      </c>
      <c r="B9" s="181" t="s">
        <v>258</v>
      </c>
      <c r="C9" s="156" t="s">
        <v>14</v>
      </c>
      <c r="D9" s="158">
        <v>1.9710648148148147E-2</v>
      </c>
      <c r="E9" s="158">
        <v>2.4976851851851851E-2</v>
      </c>
      <c r="F9" s="159">
        <f t="shared" si="0"/>
        <v>2.2343749999999999E-2</v>
      </c>
      <c r="G9" s="160">
        <f t="shared" ref="G9:G24" si="4">$B$2-F9</f>
        <v>5.7291666666666949E-4</v>
      </c>
      <c r="H9" s="161"/>
      <c r="I9" s="162" t="str">
        <f t="shared" si="1"/>
        <v/>
      </c>
      <c r="J9" s="163" t="str">
        <f>IF(H9&lt;&gt;"",I9-F9,"")</f>
        <v/>
      </c>
      <c r="K9" s="163" t="str">
        <f>IF(H9&lt;&gt;"",I9-D9,"")</f>
        <v/>
      </c>
      <c r="L9" s="164"/>
      <c r="M9" s="164"/>
      <c r="N9" s="164"/>
      <c r="O9" s="166"/>
      <c r="P9" s="167">
        <f t="shared" si="2"/>
        <v>1.9710648148148147E-2</v>
      </c>
      <c r="Q9" s="216"/>
      <c r="R9" s="154">
        <v>39478</v>
      </c>
      <c r="S9" s="225"/>
      <c r="T9" s="228" t="str">
        <f t="shared" si="3"/>
        <v/>
      </c>
    </row>
    <row r="10" spans="1:21" s="138" customFormat="1" ht="14.25" hidden="1" customHeight="1" x14ac:dyDescent="0.25">
      <c r="A10" s="180" t="s">
        <v>56</v>
      </c>
      <c r="B10" s="181" t="s">
        <v>57</v>
      </c>
      <c r="C10" s="156" t="s">
        <v>30</v>
      </c>
      <c r="D10" s="158">
        <v>1.8518518518518521E-2</v>
      </c>
      <c r="E10" s="158">
        <v>2.4664351851851851E-2</v>
      </c>
      <c r="F10" s="159">
        <f t="shared" si="0"/>
        <v>2.1591435185185186E-2</v>
      </c>
      <c r="G10" s="160">
        <f t="shared" si="4"/>
        <v>1.3252314814814828E-3</v>
      </c>
      <c r="H10" s="161"/>
      <c r="I10" s="162" t="str">
        <f t="shared" si="1"/>
        <v/>
      </c>
      <c r="J10" s="163" t="str">
        <f>IF(H10&lt;&gt;"",I10-F10,"")</f>
        <v/>
      </c>
      <c r="K10" s="163" t="str">
        <f>IF(H10&lt;&gt;"",I10-D10,"")</f>
        <v/>
      </c>
      <c r="L10" s="164"/>
      <c r="M10" s="164"/>
      <c r="N10" s="164"/>
      <c r="O10" s="166"/>
      <c r="P10" s="167">
        <f t="shared" si="2"/>
        <v>1.8518518518518521E-2</v>
      </c>
      <c r="Q10" s="216"/>
      <c r="R10" s="154">
        <v>39478</v>
      </c>
      <c r="S10" s="225"/>
      <c r="T10" s="228" t="str">
        <f t="shared" si="3"/>
        <v/>
      </c>
    </row>
    <row r="11" spans="1:21" s="138" customFormat="1" ht="14.25" hidden="1" customHeight="1" x14ac:dyDescent="0.25">
      <c r="A11" s="180" t="s">
        <v>36</v>
      </c>
      <c r="B11" s="181" t="s">
        <v>81</v>
      </c>
      <c r="C11" s="156" t="s">
        <v>14</v>
      </c>
      <c r="D11" s="158">
        <v>2.1562499999999998E-2</v>
      </c>
      <c r="E11" s="158">
        <v>2.1562499999999998E-2</v>
      </c>
      <c r="F11" s="159">
        <f t="shared" si="0"/>
        <v>2.1562499999999998E-2</v>
      </c>
      <c r="G11" s="160">
        <f t="shared" si="4"/>
        <v>1.3541666666666702E-3</v>
      </c>
      <c r="H11" s="161"/>
      <c r="I11" s="162" t="str">
        <f t="shared" si="1"/>
        <v/>
      </c>
      <c r="J11" s="163"/>
      <c r="K11" s="163"/>
      <c r="L11" s="164"/>
      <c r="M11" s="164"/>
      <c r="N11" s="164"/>
      <c r="O11" s="166"/>
      <c r="P11" s="167">
        <f t="shared" si="2"/>
        <v>2.1562499999999998E-2</v>
      </c>
      <c r="Q11" s="216"/>
      <c r="R11" s="154"/>
      <c r="S11" s="225"/>
      <c r="T11" s="228" t="str">
        <f t="shared" si="3"/>
        <v/>
      </c>
      <c r="U11" s="229" t="str">
        <f>A11&amp;" "&amp;B11</f>
        <v>Joanne Curtis</v>
      </c>
    </row>
    <row r="12" spans="1:21" s="138" customFormat="1" ht="14.25" hidden="1" customHeight="1" x14ac:dyDescent="0.25">
      <c r="A12" s="180" t="s">
        <v>44</v>
      </c>
      <c r="B12" s="181" t="s">
        <v>25</v>
      </c>
      <c r="C12" s="156" t="s">
        <v>14</v>
      </c>
      <c r="D12" s="158">
        <v>1.894675925925926E-2</v>
      </c>
      <c r="E12" s="158">
        <v>2.2870370370370367E-2</v>
      </c>
      <c r="F12" s="159">
        <f t="shared" si="0"/>
        <v>2.0908564814814814E-2</v>
      </c>
      <c r="G12" s="160">
        <f t="shared" si="4"/>
        <v>2.0081018518518547E-3</v>
      </c>
      <c r="H12" s="161"/>
      <c r="I12" s="162" t="str">
        <f t="shared" si="1"/>
        <v/>
      </c>
      <c r="J12" s="163" t="str">
        <f t="shared" ref="J12:J19" si="5">IF(H12&lt;&gt;"",I12-F12,"")</f>
        <v/>
      </c>
      <c r="K12" s="163" t="str">
        <f t="shared" ref="K12:K19" si="6">IF(H12&lt;&gt;"",I12-D12,"")</f>
        <v/>
      </c>
      <c r="L12" s="164"/>
      <c r="M12" s="164"/>
      <c r="N12" s="164"/>
      <c r="O12" s="166"/>
      <c r="P12" s="167">
        <f t="shared" si="2"/>
        <v>1.894675925925926E-2</v>
      </c>
      <c r="Q12" s="216"/>
      <c r="R12" s="154">
        <v>39752</v>
      </c>
      <c r="S12" s="225"/>
      <c r="T12" s="228" t="str">
        <f t="shared" si="3"/>
        <v/>
      </c>
      <c r="U12" s="229" t="str">
        <f>A12&amp;" "&amp;B12</f>
        <v>Collette Pidgeon</v>
      </c>
    </row>
    <row r="13" spans="1:21" s="138" customFormat="1" ht="14.25" hidden="1" customHeight="1" x14ac:dyDescent="0.25">
      <c r="A13" s="178" t="s">
        <v>224</v>
      </c>
      <c r="B13" s="179" t="s">
        <v>192</v>
      </c>
      <c r="C13" s="171" t="s">
        <v>14</v>
      </c>
      <c r="D13" s="158">
        <v>2.0833333333333332E-2</v>
      </c>
      <c r="E13" s="158"/>
      <c r="F13" s="159">
        <f t="shared" si="0"/>
        <v>2.0833333333333332E-2</v>
      </c>
      <c r="G13" s="160">
        <f t="shared" si="4"/>
        <v>2.0833333333333363E-3</v>
      </c>
      <c r="H13" s="161"/>
      <c r="I13" s="162" t="str">
        <f t="shared" si="1"/>
        <v/>
      </c>
      <c r="J13" s="163" t="str">
        <f t="shared" si="5"/>
        <v/>
      </c>
      <c r="K13" s="163" t="str">
        <f t="shared" si="6"/>
        <v/>
      </c>
      <c r="L13" s="164"/>
      <c r="M13" s="164"/>
      <c r="N13" s="164"/>
      <c r="O13" s="166"/>
      <c r="P13" s="167">
        <f t="shared" si="2"/>
        <v>2.0833333333333332E-2</v>
      </c>
      <c r="Q13" s="216"/>
      <c r="R13" s="155" t="s">
        <v>212</v>
      </c>
      <c r="S13" s="225"/>
      <c r="T13" s="228" t="str">
        <f t="shared" si="3"/>
        <v/>
      </c>
    </row>
    <row r="14" spans="1:21" s="138" customFormat="1" ht="14.25" hidden="1" customHeight="1" x14ac:dyDescent="0.25">
      <c r="A14" s="180" t="s">
        <v>20</v>
      </c>
      <c r="B14" s="181" t="s">
        <v>21</v>
      </c>
      <c r="C14" s="156" t="s">
        <v>14</v>
      </c>
      <c r="D14" s="158">
        <v>2.0821759259259259E-2</v>
      </c>
      <c r="E14" s="158" t="s">
        <v>218</v>
      </c>
      <c r="F14" s="159">
        <f t="shared" si="0"/>
        <v>2.0821759259259259E-2</v>
      </c>
      <c r="G14" s="160">
        <f t="shared" si="4"/>
        <v>2.0949074074074099E-3</v>
      </c>
      <c r="H14" s="161"/>
      <c r="I14" s="162" t="str">
        <f t="shared" si="1"/>
        <v/>
      </c>
      <c r="J14" s="163" t="str">
        <f t="shared" si="5"/>
        <v/>
      </c>
      <c r="K14" s="163" t="str">
        <f t="shared" si="6"/>
        <v/>
      </c>
      <c r="L14" s="164"/>
      <c r="M14" s="164"/>
      <c r="N14" s="164"/>
      <c r="O14" s="166"/>
      <c r="P14" s="167">
        <f t="shared" si="2"/>
        <v>2.0821759259259259E-2</v>
      </c>
      <c r="Q14" s="216"/>
      <c r="R14" s="154">
        <v>38868</v>
      </c>
      <c r="S14" s="225"/>
      <c r="T14" s="228" t="str">
        <f t="shared" si="3"/>
        <v/>
      </c>
    </row>
    <row r="15" spans="1:21" s="138" customFormat="1" ht="14.25" hidden="1" customHeight="1" x14ac:dyDescent="0.25">
      <c r="A15" s="180" t="s">
        <v>368</v>
      </c>
      <c r="B15" s="181" t="s">
        <v>271</v>
      </c>
      <c r="C15" s="156" t="s">
        <v>14</v>
      </c>
      <c r="D15" s="172">
        <v>1.8402777777777778E-2</v>
      </c>
      <c r="E15" s="158">
        <v>2.1753472222222226E-2</v>
      </c>
      <c r="F15" s="159">
        <f t="shared" si="0"/>
        <v>2.0078125000000002E-2</v>
      </c>
      <c r="G15" s="160">
        <f t="shared" si="4"/>
        <v>2.8385416666666663E-3</v>
      </c>
      <c r="H15" s="161"/>
      <c r="I15" s="162" t="str">
        <f t="shared" si="1"/>
        <v/>
      </c>
      <c r="J15" s="163" t="str">
        <f t="shared" si="5"/>
        <v/>
      </c>
      <c r="K15" s="163" t="str">
        <f t="shared" si="6"/>
        <v/>
      </c>
      <c r="L15" s="165"/>
      <c r="M15" s="164"/>
      <c r="N15" s="165"/>
      <c r="O15" s="166"/>
      <c r="P15" s="167">
        <f t="shared" si="2"/>
        <v>1.8402777777777778E-2</v>
      </c>
      <c r="Q15" s="216"/>
      <c r="R15" s="154">
        <v>39599</v>
      </c>
      <c r="S15" s="225"/>
      <c r="T15" s="228" t="str">
        <f t="shared" si="3"/>
        <v/>
      </c>
    </row>
    <row r="16" spans="1:21" s="138" customFormat="1" ht="14.25" hidden="1" customHeight="1" x14ac:dyDescent="0.25">
      <c r="A16" s="180" t="s">
        <v>24</v>
      </c>
      <c r="B16" s="181" t="s">
        <v>25</v>
      </c>
      <c r="C16" s="171" t="s">
        <v>14</v>
      </c>
      <c r="D16" s="158">
        <v>2.0023148148148148E-2</v>
      </c>
      <c r="E16" s="158">
        <v>2.0023148148148148E-2</v>
      </c>
      <c r="F16" s="159">
        <f t="shared" si="0"/>
        <v>2.0023148148148148E-2</v>
      </c>
      <c r="G16" s="160">
        <f t="shared" si="4"/>
        <v>2.893518518518521E-3</v>
      </c>
      <c r="H16" s="161"/>
      <c r="I16" s="162" t="str">
        <f t="shared" si="1"/>
        <v/>
      </c>
      <c r="J16" s="163" t="str">
        <f t="shared" si="5"/>
        <v/>
      </c>
      <c r="K16" s="163" t="str">
        <f t="shared" si="6"/>
        <v/>
      </c>
      <c r="L16" s="164"/>
      <c r="M16" s="164"/>
      <c r="N16" s="164"/>
      <c r="O16" s="166"/>
      <c r="P16" s="167">
        <f t="shared" si="2"/>
        <v>2.0023148148148148E-2</v>
      </c>
      <c r="Q16" s="216"/>
      <c r="R16" s="154">
        <v>39202</v>
      </c>
      <c r="S16" s="225"/>
      <c r="T16" s="228" t="str">
        <f t="shared" si="3"/>
        <v/>
      </c>
    </row>
    <row r="17" spans="1:21" s="138" customFormat="1" ht="14.25" hidden="1" customHeight="1" x14ac:dyDescent="0.25">
      <c r="A17" s="178" t="s">
        <v>31</v>
      </c>
      <c r="B17" s="179" t="s">
        <v>32</v>
      </c>
      <c r="C17" s="156" t="s">
        <v>14</v>
      </c>
      <c r="D17" s="158">
        <v>1.9988425925925927E-2</v>
      </c>
      <c r="E17" s="158" t="s">
        <v>218</v>
      </c>
      <c r="F17" s="159">
        <f t="shared" si="0"/>
        <v>1.9988425925925927E-2</v>
      </c>
      <c r="G17" s="160">
        <f t="shared" si="4"/>
        <v>2.9282407407407417E-3</v>
      </c>
      <c r="H17" s="161"/>
      <c r="I17" s="162" t="str">
        <f t="shared" si="1"/>
        <v/>
      </c>
      <c r="J17" s="163" t="str">
        <f t="shared" si="5"/>
        <v/>
      </c>
      <c r="K17" s="163" t="str">
        <f t="shared" si="6"/>
        <v/>
      </c>
      <c r="L17" s="164"/>
      <c r="M17" s="164"/>
      <c r="N17" s="164"/>
      <c r="O17" s="166"/>
      <c r="P17" s="167">
        <f t="shared" si="2"/>
        <v>1.9988425925925927E-2</v>
      </c>
      <c r="Q17" s="216"/>
      <c r="R17" s="154">
        <v>39172</v>
      </c>
      <c r="S17" s="225"/>
      <c r="T17" s="228" t="str">
        <f t="shared" si="3"/>
        <v/>
      </c>
    </row>
    <row r="18" spans="1:21" s="138" customFormat="1" ht="14.25" hidden="1" customHeight="1" x14ac:dyDescent="0.25">
      <c r="A18" s="178" t="s">
        <v>225</v>
      </c>
      <c r="B18" s="179" t="s">
        <v>232</v>
      </c>
      <c r="C18" s="171" t="s">
        <v>14</v>
      </c>
      <c r="D18" s="158">
        <v>1.9861111111111111E-2</v>
      </c>
      <c r="E18" s="158">
        <v>1.9861111111111111E-2</v>
      </c>
      <c r="F18" s="159">
        <f t="shared" si="0"/>
        <v>1.9861111111111111E-2</v>
      </c>
      <c r="G18" s="160">
        <f t="shared" si="4"/>
        <v>3.0555555555555579E-3</v>
      </c>
      <c r="H18" s="161"/>
      <c r="I18" s="162" t="str">
        <f t="shared" si="1"/>
        <v/>
      </c>
      <c r="J18" s="163" t="str">
        <f t="shared" si="5"/>
        <v/>
      </c>
      <c r="K18" s="163" t="str">
        <f t="shared" si="6"/>
        <v/>
      </c>
      <c r="L18" s="164"/>
      <c r="M18" s="164"/>
      <c r="N18" s="164"/>
      <c r="O18" s="166"/>
      <c r="P18" s="167">
        <f t="shared" si="2"/>
        <v>1.9861111111111111E-2</v>
      </c>
      <c r="Q18" s="216"/>
      <c r="R18" s="154">
        <v>39325</v>
      </c>
      <c r="S18" s="225"/>
      <c r="T18" s="228" t="str">
        <f t="shared" si="3"/>
        <v/>
      </c>
    </row>
    <row r="19" spans="1:21" s="138" customFormat="1" ht="14.25" hidden="1" customHeight="1" x14ac:dyDescent="0.25">
      <c r="A19" s="180" t="s">
        <v>33</v>
      </c>
      <c r="B19" s="181" t="s">
        <v>34</v>
      </c>
      <c r="C19" s="156" t="s">
        <v>14</v>
      </c>
      <c r="D19" s="158">
        <v>1.9814814814814816E-2</v>
      </c>
      <c r="E19" s="158" t="s">
        <v>218</v>
      </c>
      <c r="F19" s="159">
        <f t="shared" si="0"/>
        <v>1.9814814814814816E-2</v>
      </c>
      <c r="G19" s="160">
        <f t="shared" si="4"/>
        <v>3.1018518518518522E-3</v>
      </c>
      <c r="H19" s="161"/>
      <c r="I19" s="162" t="str">
        <f t="shared" si="1"/>
        <v/>
      </c>
      <c r="J19" s="163" t="str">
        <f t="shared" si="5"/>
        <v/>
      </c>
      <c r="K19" s="163" t="str">
        <f t="shared" si="6"/>
        <v/>
      </c>
      <c r="L19" s="164"/>
      <c r="M19" s="164"/>
      <c r="N19" s="164"/>
      <c r="O19" s="166"/>
      <c r="P19" s="167">
        <f t="shared" si="2"/>
        <v>1.9814814814814816E-2</v>
      </c>
      <c r="Q19" s="216"/>
      <c r="R19" s="154">
        <v>38748</v>
      </c>
      <c r="S19" s="225"/>
      <c r="T19" s="228" t="str">
        <f t="shared" si="3"/>
        <v/>
      </c>
    </row>
    <row r="20" spans="1:21" s="138" customFormat="1" ht="14.25" hidden="1" customHeight="1" x14ac:dyDescent="0.25">
      <c r="A20" s="180" t="s">
        <v>96</v>
      </c>
      <c r="B20" s="181" t="s">
        <v>58</v>
      </c>
      <c r="C20" s="171" t="s">
        <v>14</v>
      </c>
      <c r="D20" s="158">
        <v>1.9774305555555555E-2</v>
      </c>
      <c r="E20" s="158">
        <v>1.9774305555555555E-2</v>
      </c>
      <c r="F20" s="159">
        <f t="shared" si="0"/>
        <v>1.9774305555555555E-2</v>
      </c>
      <c r="G20" s="160">
        <f t="shared" si="4"/>
        <v>3.1423611111111131E-3</v>
      </c>
      <c r="H20" s="161"/>
      <c r="I20" s="162"/>
      <c r="J20" s="163"/>
      <c r="K20" s="163"/>
      <c r="L20" s="164"/>
      <c r="M20" s="164"/>
      <c r="N20" s="164"/>
      <c r="O20" s="166"/>
      <c r="P20" s="167">
        <f t="shared" si="2"/>
        <v>1.9774305555555555E-2</v>
      </c>
      <c r="Q20" s="216"/>
      <c r="R20" s="154">
        <v>39721</v>
      </c>
      <c r="S20" s="225"/>
      <c r="T20" s="228" t="str">
        <f t="shared" si="3"/>
        <v/>
      </c>
    </row>
    <row r="21" spans="1:21" s="138" customFormat="1" ht="14.25" hidden="1" customHeight="1" x14ac:dyDescent="0.25">
      <c r="A21" s="178" t="s">
        <v>15</v>
      </c>
      <c r="B21" s="179" t="s">
        <v>35</v>
      </c>
      <c r="C21" s="156" t="s">
        <v>14</v>
      </c>
      <c r="D21" s="158">
        <v>1.9710648148148147E-2</v>
      </c>
      <c r="E21" s="158" t="s">
        <v>218</v>
      </c>
      <c r="F21" s="159">
        <f t="shared" si="0"/>
        <v>1.9710648148148147E-2</v>
      </c>
      <c r="G21" s="160">
        <f t="shared" si="4"/>
        <v>3.2060185185185212E-3</v>
      </c>
      <c r="H21" s="161"/>
      <c r="I21" s="162" t="str">
        <f t="shared" ref="I21:I61" si="7">IF(H21&lt;&gt;"",H21-G21,"")</f>
        <v/>
      </c>
      <c r="J21" s="163" t="str">
        <f t="shared" ref="J21:J26" si="8">IF(H21&lt;&gt;"",I21-F21,"")</f>
        <v/>
      </c>
      <c r="K21" s="163" t="str">
        <f t="shared" ref="K21:K26" si="9">IF(H21&lt;&gt;"",I21-D21,"")</f>
        <v/>
      </c>
      <c r="L21" s="164"/>
      <c r="M21" s="164"/>
      <c r="N21" s="164"/>
      <c r="O21" s="166"/>
      <c r="P21" s="167">
        <f t="shared" si="2"/>
        <v>1.9710648148148147E-2</v>
      </c>
      <c r="Q21" s="216"/>
      <c r="R21" s="154">
        <v>39172</v>
      </c>
      <c r="S21" s="225"/>
      <c r="T21" s="228" t="str">
        <f t="shared" si="3"/>
        <v/>
      </c>
    </row>
    <row r="22" spans="1:21" s="138" customFormat="1" ht="14.25" hidden="1" customHeight="1" x14ac:dyDescent="0.25">
      <c r="A22" s="180" t="s">
        <v>36</v>
      </c>
      <c r="B22" s="181" t="s">
        <v>37</v>
      </c>
      <c r="C22" s="156" t="s">
        <v>14</v>
      </c>
      <c r="D22" s="157">
        <v>1.9699074074074074E-2</v>
      </c>
      <c r="E22" s="158" t="s">
        <v>218</v>
      </c>
      <c r="F22" s="159">
        <f t="shared" si="0"/>
        <v>1.9699074074074074E-2</v>
      </c>
      <c r="G22" s="160">
        <f t="shared" si="4"/>
        <v>3.2175925925925948E-3</v>
      </c>
      <c r="H22" s="161"/>
      <c r="I22" s="162" t="str">
        <f t="shared" si="7"/>
        <v/>
      </c>
      <c r="J22" s="163" t="str">
        <f t="shared" si="8"/>
        <v/>
      </c>
      <c r="K22" s="163" t="str">
        <f t="shared" si="9"/>
        <v/>
      </c>
      <c r="L22" s="164"/>
      <c r="M22" s="164"/>
      <c r="N22" s="164"/>
      <c r="O22" s="166"/>
      <c r="P22" s="167">
        <f t="shared" si="2"/>
        <v>1.9699074074074074E-2</v>
      </c>
      <c r="Q22" s="216"/>
      <c r="R22" s="154">
        <v>38868</v>
      </c>
      <c r="S22" s="225"/>
      <c r="T22" s="228" t="str">
        <f t="shared" si="3"/>
        <v/>
      </c>
    </row>
    <row r="23" spans="1:21" s="138" customFormat="1" ht="14.25" hidden="1" customHeight="1" x14ac:dyDescent="0.25">
      <c r="A23" s="178" t="s">
        <v>38</v>
      </c>
      <c r="B23" s="179" t="s">
        <v>39</v>
      </c>
      <c r="C23" s="156" t="s">
        <v>14</v>
      </c>
      <c r="D23" s="157">
        <v>1.96875E-2</v>
      </c>
      <c r="E23" s="158">
        <v>1.96875E-2</v>
      </c>
      <c r="F23" s="159">
        <f t="shared" si="0"/>
        <v>1.96875E-2</v>
      </c>
      <c r="G23" s="160">
        <f t="shared" si="4"/>
        <v>3.2291666666666684E-3</v>
      </c>
      <c r="H23" s="161"/>
      <c r="I23" s="162" t="str">
        <f t="shared" si="7"/>
        <v/>
      </c>
      <c r="J23" s="163" t="str">
        <f t="shared" si="8"/>
        <v/>
      </c>
      <c r="K23" s="163" t="str">
        <f t="shared" si="9"/>
        <v/>
      </c>
      <c r="L23" s="164"/>
      <c r="M23" s="164"/>
      <c r="N23" s="164"/>
      <c r="O23" s="166"/>
      <c r="P23" s="167">
        <f t="shared" si="2"/>
        <v>1.96875E-2</v>
      </c>
      <c r="Q23" s="216"/>
      <c r="R23" s="154">
        <v>39172</v>
      </c>
      <c r="S23" s="225"/>
      <c r="T23" s="228" t="str">
        <f t="shared" si="3"/>
        <v/>
      </c>
    </row>
    <row r="24" spans="1:21" s="138" customFormat="1" ht="14.25" hidden="1" customHeight="1" x14ac:dyDescent="0.25">
      <c r="A24" s="178" t="s">
        <v>66</v>
      </c>
      <c r="B24" s="179" t="s">
        <v>165</v>
      </c>
      <c r="C24" s="171" t="s">
        <v>14</v>
      </c>
      <c r="D24" s="157">
        <v>1.9652777777777779E-2</v>
      </c>
      <c r="E24" s="158">
        <v>1.9652777777777779E-2</v>
      </c>
      <c r="F24" s="159">
        <f t="shared" si="0"/>
        <v>1.9652777777777779E-2</v>
      </c>
      <c r="G24" s="160">
        <f t="shared" si="4"/>
        <v>3.2638888888888891E-3</v>
      </c>
      <c r="H24" s="161"/>
      <c r="I24" s="162" t="str">
        <f t="shared" si="7"/>
        <v/>
      </c>
      <c r="J24" s="163" t="str">
        <f t="shared" si="8"/>
        <v/>
      </c>
      <c r="K24" s="163" t="str">
        <f t="shared" si="9"/>
        <v/>
      </c>
      <c r="L24" s="164"/>
      <c r="M24" s="164"/>
      <c r="N24" s="164"/>
      <c r="O24" s="166"/>
      <c r="P24" s="167">
        <f t="shared" si="2"/>
        <v>1.9652777777777779E-2</v>
      </c>
      <c r="Q24" s="216"/>
      <c r="R24" s="154">
        <v>39233</v>
      </c>
      <c r="S24" s="225"/>
      <c r="T24" s="228" t="str">
        <f t="shared" si="3"/>
        <v/>
      </c>
    </row>
    <row r="25" spans="1:21" s="138" customFormat="1" ht="14.25" customHeight="1" x14ac:dyDescent="0.25">
      <c r="A25" s="180" t="s">
        <v>377</v>
      </c>
      <c r="B25" s="181" t="s">
        <v>378</v>
      </c>
      <c r="C25" s="171" t="s">
        <v>30</v>
      </c>
      <c r="D25" s="157"/>
      <c r="E25" s="158"/>
      <c r="F25" s="159"/>
      <c r="G25" s="234">
        <v>3.5185185185185215E-3</v>
      </c>
      <c r="H25" s="161">
        <v>2.1203703703703707E-2</v>
      </c>
      <c r="I25" s="162">
        <f t="shared" si="7"/>
        <v>1.7685185185185186E-2</v>
      </c>
      <c r="J25" s="163">
        <f t="shared" si="8"/>
        <v>1.7685185185185186E-2</v>
      </c>
      <c r="K25" s="163">
        <f t="shared" si="9"/>
        <v>1.7685185185185186E-2</v>
      </c>
      <c r="L25" s="164">
        <v>2</v>
      </c>
      <c r="M25" s="164"/>
      <c r="N25" s="164"/>
      <c r="O25" s="166"/>
      <c r="P25" s="167">
        <f t="shared" si="2"/>
        <v>1.7685185185185186E-2</v>
      </c>
      <c r="Q25" s="216" t="s">
        <v>379</v>
      </c>
      <c r="R25" s="154">
        <v>39844</v>
      </c>
      <c r="S25" s="225"/>
      <c r="T25" s="228">
        <f t="shared" si="3"/>
        <v>5</v>
      </c>
      <c r="U25" s="229" t="str">
        <f>A25&amp;" "&amp;B25</f>
        <v>Meelan Trivedy</v>
      </c>
    </row>
    <row r="26" spans="1:21" s="138" customFormat="1" ht="14.25" hidden="1" customHeight="1" x14ac:dyDescent="0.25">
      <c r="A26" s="180" t="s">
        <v>262</v>
      </c>
      <c r="B26" s="181" t="s">
        <v>46</v>
      </c>
      <c r="C26" s="156" t="s">
        <v>14</v>
      </c>
      <c r="D26" s="157">
        <v>1.8819444444444444E-2</v>
      </c>
      <c r="E26" s="158">
        <v>2.0295138888888887E-2</v>
      </c>
      <c r="F26" s="159">
        <f>IF(E26&lt;&gt;"",(E26+D26)/2,D26)</f>
        <v>1.9557291666666664E-2</v>
      </c>
      <c r="G26" s="160">
        <f>$B$2-F26</f>
        <v>3.3593750000000047E-3</v>
      </c>
      <c r="H26" s="161"/>
      <c r="I26" s="162" t="str">
        <f t="shared" si="7"/>
        <v/>
      </c>
      <c r="J26" s="163" t="str">
        <f t="shared" si="8"/>
        <v/>
      </c>
      <c r="K26" s="163" t="str">
        <f t="shared" si="9"/>
        <v/>
      </c>
      <c r="L26" s="164"/>
      <c r="M26" s="164"/>
      <c r="N26" s="164"/>
      <c r="O26" s="166"/>
      <c r="P26" s="167">
        <f t="shared" si="2"/>
        <v>1.8819444444444444E-2</v>
      </c>
      <c r="Q26" s="216"/>
      <c r="R26" s="154">
        <v>39568</v>
      </c>
      <c r="S26" s="225"/>
      <c r="T26" s="228" t="str">
        <f t="shared" si="3"/>
        <v/>
      </c>
    </row>
    <row r="27" spans="1:21" s="138" customFormat="1" ht="14.25" hidden="1" customHeight="1" x14ac:dyDescent="0.25">
      <c r="A27" s="178" t="s">
        <v>111</v>
      </c>
      <c r="B27" s="179" t="s">
        <v>313</v>
      </c>
      <c r="C27" s="171" t="s">
        <v>30</v>
      </c>
      <c r="D27" s="157">
        <v>1.9432870370370371E-2</v>
      </c>
      <c r="E27" s="158">
        <v>1.9432870370370371E-2</v>
      </c>
      <c r="F27" s="159">
        <f>IF(E27&lt;&gt;"",(E27+D27)/2,D27)</f>
        <v>1.9432870370370371E-2</v>
      </c>
      <c r="G27" s="160">
        <f>$B$2-F27</f>
        <v>3.4837962962962973E-3</v>
      </c>
      <c r="H27" s="161"/>
      <c r="I27" s="162" t="str">
        <f t="shared" si="7"/>
        <v/>
      </c>
      <c r="J27" s="163"/>
      <c r="K27" s="163"/>
      <c r="L27" s="164"/>
      <c r="M27" s="164"/>
      <c r="N27" s="164"/>
      <c r="O27" s="166"/>
      <c r="P27" s="167">
        <f t="shared" si="2"/>
        <v>1.9432870370370371E-2</v>
      </c>
      <c r="Q27" s="219"/>
      <c r="R27" s="154">
        <v>39691</v>
      </c>
      <c r="S27" s="225"/>
      <c r="T27" s="228" t="str">
        <f t="shared" si="3"/>
        <v/>
      </c>
    </row>
    <row r="28" spans="1:21" s="138" customFormat="1" ht="14.25" customHeight="1" x14ac:dyDescent="0.25">
      <c r="A28" s="178" t="s">
        <v>268</v>
      </c>
      <c r="B28" s="179" t="s">
        <v>385</v>
      </c>
      <c r="C28" s="171" t="s">
        <v>30</v>
      </c>
      <c r="D28" s="157"/>
      <c r="E28" s="158"/>
      <c r="F28" s="159"/>
      <c r="G28" s="160">
        <v>7.2106481481481475E-3</v>
      </c>
      <c r="H28" s="161">
        <v>2.1863425925925925E-2</v>
      </c>
      <c r="I28" s="162">
        <f t="shared" si="7"/>
        <v>1.4652777777777778E-2</v>
      </c>
      <c r="J28" s="163"/>
      <c r="K28" s="163"/>
      <c r="L28" s="164">
        <v>3</v>
      </c>
      <c r="M28" s="164"/>
      <c r="N28" s="164"/>
      <c r="O28" s="166"/>
      <c r="P28" s="167">
        <f t="shared" si="2"/>
        <v>1.4652777777777778E-2</v>
      </c>
      <c r="Q28" s="216" t="s">
        <v>386</v>
      </c>
      <c r="R28" s="154">
        <v>39844</v>
      </c>
      <c r="S28" s="225"/>
      <c r="T28" s="228">
        <f t="shared" si="3"/>
        <v>5</v>
      </c>
      <c r="U28" s="229" t="str">
        <f>A28&amp;" "&amp;B28</f>
        <v>Ben Sweeting</v>
      </c>
    </row>
    <row r="29" spans="1:21" s="138" customFormat="1" ht="14.25" hidden="1" customHeight="1" x14ac:dyDescent="0.25">
      <c r="A29" s="178" t="s">
        <v>312</v>
      </c>
      <c r="B29" s="179" t="s">
        <v>239</v>
      </c>
      <c r="C29" s="171" t="s">
        <v>14</v>
      </c>
      <c r="D29" s="157">
        <v>1.9432870370370371E-2</v>
      </c>
      <c r="E29" s="158">
        <v>1.9432870370370371E-2</v>
      </c>
      <c r="F29" s="159">
        <f>IF(E29&lt;&gt;"",(E29+D29)/2,D29)</f>
        <v>1.9432870370370371E-2</v>
      </c>
      <c r="G29" s="160">
        <f>$B$2-F29</f>
        <v>3.4837962962962973E-3</v>
      </c>
      <c r="H29" s="161"/>
      <c r="I29" s="162" t="str">
        <f t="shared" si="7"/>
        <v/>
      </c>
      <c r="J29" s="163"/>
      <c r="K29" s="163"/>
      <c r="L29" s="164"/>
      <c r="M29" s="164"/>
      <c r="N29" s="164"/>
      <c r="O29" s="166"/>
      <c r="P29" s="167">
        <f t="shared" si="2"/>
        <v>1.9432870370370371E-2</v>
      </c>
      <c r="Q29" s="219"/>
      <c r="R29" s="154">
        <v>39691</v>
      </c>
      <c r="S29" s="225"/>
      <c r="T29" s="228" t="str">
        <f t="shared" si="3"/>
        <v/>
      </c>
    </row>
    <row r="30" spans="1:21" s="138" customFormat="1" ht="14.25" customHeight="1" x14ac:dyDescent="0.25">
      <c r="A30" s="178" t="s">
        <v>374</v>
      </c>
      <c r="B30" s="179" t="s">
        <v>375</v>
      </c>
      <c r="C30" s="171" t="s">
        <v>14</v>
      </c>
      <c r="D30" s="157"/>
      <c r="E30" s="158"/>
      <c r="F30" s="159"/>
      <c r="G30" s="234">
        <v>3.4837962962962973E-3</v>
      </c>
      <c r="H30" s="161">
        <v>2.2118055555555557E-2</v>
      </c>
      <c r="I30" s="162">
        <f t="shared" si="7"/>
        <v>1.863425925925926E-2</v>
      </c>
      <c r="J30" s="163">
        <f t="shared" ref="J30:J41" si="10">IF(H30&lt;&gt;"",I30-F30,"")</f>
        <v>1.863425925925926E-2</v>
      </c>
      <c r="K30" s="163">
        <f t="shared" ref="K30:K38" si="11">IF(H30&lt;&gt;"",I30-D30,"")</f>
        <v>1.863425925925926E-2</v>
      </c>
      <c r="L30" s="164">
        <v>4</v>
      </c>
      <c r="M30" s="164"/>
      <c r="N30" s="164">
        <v>3</v>
      </c>
      <c r="O30" s="166"/>
      <c r="P30" s="167">
        <f t="shared" si="2"/>
        <v>1.863425925925926E-2</v>
      </c>
      <c r="Q30" s="242" t="s">
        <v>376</v>
      </c>
      <c r="R30" s="154">
        <v>39844</v>
      </c>
      <c r="S30" s="225"/>
      <c r="T30" s="228">
        <f t="shared" si="3"/>
        <v>5</v>
      </c>
      <c r="U30" s="229" t="str">
        <f>A30&amp;" "&amp;B30</f>
        <v>Ellen Colebrook</v>
      </c>
    </row>
    <row r="31" spans="1:21" s="138" customFormat="1" ht="14.25" hidden="1" customHeight="1" x14ac:dyDescent="0.25">
      <c r="A31" s="180" t="s">
        <v>42</v>
      </c>
      <c r="B31" s="181" t="s">
        <v>43</v>
      </c>
      <c r="C31" s="156" t="s">
        <v>14</v>
      </c>
      <c r="D31" s="158">
        <v>1.9398148148148147E-2</v>
      </c>
      <c r="E31" s="158" t="s">
        <v>218</v>
      </c>
      <c r="F31" s="159">
        <f t="shared" ref="F31:F37" si="12">IF(E31&lt;&gt;"",(E31+D31)/2,D31)</f>
        <v>1.9398148148148147E-2</v>
      </c>
      <c r="G31" s="160">
        <f>$B$2-F31</f>
        <v>3.5185185185185215E-3</v>
      </c>
      <c r="H31" s="161"/>
      <c r="I31" s="162" t="str">
        <f t="shared" si="7"/>
        <v/>
      </c>
      <c r="J31" s="163" t="str">
        <f t="shared" si="10"/>
        <v/>
      </c>
      <c r="K31" s="163" t="str">
        <f t="shared" si="11"/>
        <v/>
      </c>
      <c r="L31" s="164"/>
      <c r="M31" s="164"/>
      <c r="N31" s="164"/>
      <c r="O31" s="166"/>
      <c r="P31" s="167">
        <f t="shared" si="2"/>
        <v>1.9398148148148147E-2</v>
      </c>
      <c r="Q31" s="221"/>
      <c r="R31" s="154">
        <v>38533</v>
      </c>
      <c r="S31" s="225"/>
      <c r="T31" s="228" t="str">
        <f t="shared" si="3"/>
        <v/>
      </c>
    </row>
    <row r="32" spans="1:21" s="138" customFormat="1" ht="14.25" customHeight="1" x14ac:dyDescent="0.25">
      <c r="A32" s="180" t="s">
        <v>162</v>
      </c>
      <c r="B32" s="181" t="s">
        <v>161</v>
      </c>
      <c r="C32" s="156" t="s">
        <v>30</v>
      </c>
      <c r="D32" s="158">
        <v>1.501157407407408E-2</v>
      </c>
      <c r="E32" s="158">
        <v>1.7306134259259261E-2</v>
      </c>
      <c r="F32" s="159">
        <f t="shared" si="12"/>
        <v>1.615885416666667E-2</v>
      </c>
      <c r="G32" s="234">
        <v>3.4837962962962973E-3</v>
      </c>
      <c r="H32" s="161">
        <v>2.2118055555555557E-2</v>
      </c>
      <c r="I32" s="162">
        <f t="shared" si="7"/>
        <v>1.863425925925926E-2</v>
      </c>
      <c r="J32" s="163">
        <f t="shared" si="10"/>
        <v>2.4754050925925898E-3</v>
      </c>
      <c r="K32" s="163">
        <f t="shared" si="11"/>
        <v>3.6226851851851802E-3</v>
      </c>
      <c r="L32" s="164">
        <v>5</v>
      </c>
      <c r="M32" s="164"/>
      <c r="N32" s="165"/>
      <c r="O32" s="166"/>
      <c r="P32" s="167">
        <f t="shared" si="2"/>
        <v>1.501157407407408E-2</v>
      </c>
      <c r="Q32" s="221" t="s">
        <v>384</v>
      </c>
      <c r="R32" s="154">
        <v>39844</v>
      </c>
      <c r="S32" s="225"/>
      <c r="T32" s="228">
        <f t="shared" si="3"/>
        <v>5</v>
      </c>
      <c r="U32" s="229" t="str">
        <f>A32&amp;" "&amp;B32</f>
        <v>Graham Harper</v>
      </c>
    </row>
    <row r="33" spans="1:21" s="138" customFormat="1" ht="14.25" hidden="1" customHeight="1" x14ac:dyDescent="0.25">
      <c r="A33" s="180" t="s">
        <v>28</v>
      </c>
      <c r="B33" s="181" t="s">
        <v>29</v>
      </c>
      <c r="C33" s="156" t="s">
        <v>30</v>
      </c>
      <c r="D33" s="158">
        <v>1.7824074074074076E-2</v>
      </c>
      <c r="E33" s="158">
        <v>2.0940393518518518E-2</v>
      </c>
      <c r="F33" s="159">
        <f t="shared" si="12"/>
        <v>1.9382233796296298E-2</v>
      </c>
      <c r="G33" s="160">
        <f>$B$2-F33</f>
        <v>3.5344328703703701E-3</v>
      </c>
      <c r="H33" s="161"/>
      <c r="I33" s="162" t="str">
        <f t="shared" si="7"/>
        <v/>
      </c>
      <c r="J33" s="163" t="str">
        <f t="shared" si="10"/>
        <v/>
      </c>
      <c r="K33" s="163" t="str">
        <f t="shared" si="11"/>
        <v/>
      </c>
      <c r="L33" s="164"/>
      <c r="M33" s="164"/>
      <c r="N33" s="164"/>
      <c r="O33" s="166"/>
      <c r="P33" s="167">
        <f t="shared" si="2"/>
        <v>1.7824074074074076E-2</v>
      </c>
      <c r="Q33" s="221"/>
      <c r="R33" s="154">
        <v>39752</v>
      </c>
      <c r="S33" s="225"/>
      <c r="T33" s="228" t="str">
        <f t="shared" si="3"/>
        <v/>
      </c>
      <c r="U33" s="229" t="str">
        <f>A33&amp;" "&amp;B33</f>
        <v>Brian Yates</v>
      </c>
    </row>
    <row r="34" spans="1:21" s="138" customFormat="1" ht="14.25" customHeight="1" x14ac:dyDescent="0.25">
      <c r="A34" s="180" t="s">
        <v>130</v>
      </c>
      <c r="B34" s="181" t="s">
        <v>133</v>
      </c>
      <c r="C34" s="156" t="s">
        <v>30</v>
      </c>
      <c r="D34" s="157">
        <v>1.5983796296296295E-2</v>
      </c>
      <c r="E34" s="158">
        <v>1.7340856481481478E-2</v>
      </c>
      <c r="F34" s="159">
        <f t="shared" si="12"/>
        <v>1.6662326388888885E-2</v>
      </c>
      <c r="G34" s="160">
        <f>$B$2-F34</f>
        <v>6.254340277777784E-3</v>
      </c>
      <c r="H34" s="161">
        <v>2.2152777777777775E-2</v>
      </c>
      <c r="I34" s="162">
        <f t="shared" si="7"/>
        <v>1.5898437499999991E-2</v>
      </c>
      <c r="J34" s="163">
        <f t="shared" si="10"/>
        <v>-7.6388888888889381E-4</v>
      </c>
      <c r="K34" s="163">
        <f t="shared" si="11"/>
        <v>-8.5358796296303857E-5</v>
      </c>
      <c r="L34" s="165">
        <v>6</v>
      </c>
      <c r="M34" s="164"/>
      <c r="N34" s="164"/>
      <c r="O34" s="166"/>
      <c r="P34" s="167">
        <f t="shared" si="2"/>
        <v>1.5898437499999991E-2</v>
      </c>
      <c r="Q34" s="217" t="s">
        <v>397</v>
      </c>
      <c r="R34" s="154">
        <v>39844</v>
      </c>
      <c r="S34" s="225"/>
      <c r="T34" s="228">
        <f t="shared" si="3"/>
        <v>5</v>
      </c>
      <c r="U34" s="229" t="str">
        <f>A34&amp;" "&amp;B34</f>
        <v>Simon Kitchener</v>
      </c>
    </row>
    <row r="35" spans="1:21" s="138" customFormat="1" ht="14.25" hidden="1" customHeight="1" x14ac:dyDescent="0.25">
      <c r="A35" s="180" t="s">
        <v>292</v>
      </c>
      <c r="B35" s="181" t="s">
        <v>293</v>
      </c>
      <c r="C35" s="156" t="s">
        <v>14</v>
      </c>
      <c r="D35" s="157">
        <v>1.8854166666666661E-2</v>
      </c>
      <c r="E35" s="158">
        <v>1.8854166666666661E-2</v>
      </c>
      <c r="F35" s="159">
        <f t="shared" si="12"/>
        <v>1.8854166666666661E-2</v>
      </c>
      <c r="G35" s="160">
        <f>$B$2-F35</f>
        <v>4.0625000000000071E-3</v>
      </c>
      <c r="H35" s="161"/>
      <c r="I35" s="162" t="str">
        <f t="shared" si="7"/>
        <v/>
      </c>
      <c r="J35" s="163" t="str">
        <f t="shared" si="10"/>
        <v/>
      </c>
      <c r="K35" s="163" t="str">
        <f t="shared" si="11"/>
        <v/>
      </c>
      <c r="L35" s="164"/>
      <c r="M35" s="164"/>
      <c r="N35" s="164"/>
      <c r="O35" s="166"/>
      <c r="P35" s="167">
        <f t="shared" si="2"/>
        <v>1.8854166666666661E-2</v>
      </c>
      <c r="Q35" s="217"/>
      <c r="R35" s="154">
        <v>39629</v>
      </c>
      <c r="S35" s="225"/>
      <c r="T35" s="228" t="str">
        <f t="shared" si="3"/>
        <v/>
      </c>
    </row>
    <row r="36" spans="1:21" s="138" customFormat="1" ht="14.25" hidden="1" customHeight="1" x14ac:dyDescent="0.25">
      <c r="A36" s="180" t="s">
        <v>53</v>
      </c>
      <c r="B36" s="181" t="s">
        <v>54</v>
      </c>
      <c r="C36" s="156" t="s">
        <v>14</v>
      </c>
      <c r="D36" s="157">
        <v>1.8692129629629631E-2</v>
      </c>
      <c r="E36" s="158" t="s">
        <v>218</v>
      </c>
      <c r="F36" s="159">
        <f t="shared" si="12"/>
        <v>1.8692129629629631E-2</v>
      </c>
      <c r="G36" s="160">
        <f>$B$2-F36</f>
        <v>4.2245370370370371E-3</v>
      </c>
      <c r="H36" s="161"/>
      <c r="I36" s="162" t="str">
        <f t="shared" si="7"/>
        <v/>
      </c>
      <c r="J36" s="163" t="str">
        <f t="shared" si="10"/>
        <v/>
      </c>
      <c r="K36" s="163" t="str">
        <f t="shared" si="11"/>
        <v/>
      </c>
      <c r="L36" s="164"/>
      <c r="M36" s="164"/>
      <c r="N36" s="164"/>
      <c r="O36" s="166"/>
      <c r="P36" s="167">
        <f t="shared" si="2"/>
        <v>1.8692129629629631E-2</v>
      </c>
      <c r="Q36" s="238"/>
      <c r="R36" s="154">
        <v>38990</v>
      </c>
      <c r="S36" s="225"/>
      <c r="T36" s="228" t="str">
        <f t="shared" si="3"/>
        <v/>
      </c>
    </row>
    <row r="37" spans="1:21" s="138" customFormat="1" ht="14.25" hidden="1" customHeight="1" x14ac:dyDescent="0.25">
      <c r="A37" s="180" t="s">
        <v>284</v>
      </c>
      <c r="B37" s="181" t="s">
        <v>285</v>
      </c>
      <c r="C37" s="156" t="s">
        <v>30</v>
      </c>
      <c r="D37" s="157">
        <v>1.864583333333333E-2</v>
      </c>
      <c r="E37" s="158">
        <v>1.864583333333333E-2</v>
      </c>
      <c r="F37" s="159">
        <f t="shared" si="12"/>
        <v>1.864583333333333E-2</v>
      </c>
      <c r="G37" s="160">
        <f>$B$2-F37</f>
        <v>4.2708333333333383E-3</v>
      </c>
      <c r="H37" s="161"/>
      <c r="I37" s="162" t="str">
        <f t="shared" si="7"/>
        <v/>
      </c>
      <c r="J37" s="163" t="str">
        <f t="shared" si="10"/>
        <v/>
      </c>
      <c r="K37" s="163" t="str">
        <f t="shared" si="11"/>
        <v/>
      </c>
      <c r="L37" s="164"/>
      <c r="M37" s="164"/>
      <c r="N37" s="165"/>
      <c r="O37" s="166"/>
      <c r="P37" s="167">
        <f t="shared" ref="P37:P68" si="13">IF(H37&lt;&gt;"",MIN(D37,I37),D37)</f>
        <v>1.864583333333333E-2</v>
      </c>
      <c r="Q37" s="217"/>
      <c r="R37" s="154">
        <v>39660</v>
      </c>
      <c r="S37" s="225"/>
      <c r="T37" s="228" t="str">
        <f t="shared" ref="T37:T68" si="14">IF(OR(NOT(S37=""),NOT(I37="")),5,"")</f>
        <v/>
      </c>
    </row>
    <row r="38" spans="1:21" s="138" customFormat="1" ht="14.25" customHeight="1" x14ac:dyDescent="0.25">
      <c r="A38" s="180" t="s">
        <v>134</v>
      </c>
      <c r="B38" s="181" t="s">
        <v>387</v>
      </c>
      <c r="C38" s="171" t="s">
        <v>30</v>
      </c>
      <c r="D38" s="157"/>
      <c r="E38" s="158"/>
      <c r="F38" s="159"/>
      <c r="G38" s="234">
        <v>7.7662037037037057E-3</v>
      </c>
      <c r="H38" s="161">
        <v>2.2175925925925929E-2</v>
      </c>
      <c r="I38" s="162">
        <f t="shared" si="7"/>
        <v>1.4409722222222223E-2</v>
      </c>
      <c r="J38" s="163">
        <f t="shared" si="10"/>
        <v>1.4409722222222223E-2</v>
      </c>
      <c r="K38" s="163">
        <f t="shared" si="11"/>
        <v>1.4409722222222223E-2</v>
      </c>
      <c r="L38" s="164">
        <v>7</v>
      </c>
      <c r="M38" s="164"/>
      <c r="N38" s="164"/>
      <c r="O38" s="166">
        <v>3</v>
      </c>
      <c r="P38" s="167">
        <f t="shared" si="13"/>
        <v>1.4409722222222223E-2</v>
      </c>
      <c r="Q38" s="217"/>
      <c r="R38" s="154">
        <v>39844</v>
      </c>
      <c r="S38" s="225"/>
      <c r="T38" s="228">
        <f t="shared" si="14"/>
        <v>5</v>
      </c>
      <c r="U38" s="229" t="str">
        <f>A38&amp;" "&amp;B38</f>
        <v>Chris Cottle</v>
      </c>
    </row>
    <row r="39" spans="1:21" s="138" customFormat="1" ht="14.25" customHeight="1" x14ac:dyDescent="0.25">
      <c r="A39" s="180" t="s">
        <v>392</v>
      </c>
      <c r="B39" s="181" t="s">
        <v>393</v>
      </c>
      <c r="C39" s="171" t="s">
        <v>30</v>
      </c>
      <c r="D39" s="157"/>
      <c r="E39" s="158"/>
      <c r="F39" s="159"/>
      <c r="G39" s="234">
        <v>8.5416666666666679E-3</v>
      </c>
      <c r="H39" s="161">
        <v>2.2268518518518521E-2</v>
      </c>
      <c r="I39" s="162">
        <f t="shared" si="7"/>
        <v>1.3726851851851853E-2</v>
      </c>
      <c r="J39" s="163">
        <f t="shared" si="10"/>
        <v>1.3726851851851853E-2</v>
      </c>
      <c r="K39" s="163"/>
      <c r="L39" s="164">
        <v>8</v>
      </c>
      <c r="M39" s="164"/>
      <c r="N39" s="164"/>
      <c r="O39" s="166">
        <v>1</v>
      </c>
      <c r="P39" s="167">
        <f t="shared" si="13"/>
        <v>1.3726851851851853E-2</v>
      </c>
      <c r="Q39" s="217" t="s">
        <v>394</v>
      </c>
      <c r="R39" s="154">
        <v>39844</v>
      </c>
      <c r="S39" s="225"/>
      <c r="T39" s="228">
        <f t="shared" si="14"/>
        <v>5</v>
      </c>
      <c r="U39" s="229" t="str">
        <f>A39&amp;" "&amp;B39</f>
        <v>Carl Batchelder</v>
      </c>
    </row>
    <row r="40" spans="1:21" s="138" customFormat="1" ht="14.25" hidden="1" customHeight="1" x14ac:dyDescent="0.25">
      <c r="A40" s="178" t="s">
        <v>155</v>
      </c>
      <c r="B40" s="179" t="s">
        <v>257</v>
      </c>
      <c r="C40" s="171" t="s">
        <v>30</v>
      </c>
      <c r="D40" s="157">
        <v>1.8206018518518514E-2</v>
      </c>
      <c r="E40" s="158">
        <v>1.8206018518518517E-2</v>
      </c>
      <c r="F40" s="159">
        <f t="shared" ref="F40:F69" si="15">IF(E40&lt;&gt;"",(E40+D40)/2,D40)</f>
        <v>1.8206018518518517E-2</v>
      </c>
      <c r="G40" s="160">
        <f t="shared" ref="G40:G69" si="16">$B$2-F40</f>
        <v>4.7106481481481513E-3</v>
      </c>
      <c r="H40" s="161"/>
      <c r="I40" s="162" t="str">
        <f t="shared" si="7"/>
        <v/>
      </c>
      <c r="J40" s="163" t="str">
        <f t="shared" si="10"/>
        <v/>
      </c>
      <c r="K40" s="163" t="str">
        <f>IF(H40&lt;&gt;"",I40-D40,"")</f>
        <v/>
      </c>
      <c r="L40" s="164"/>
      <c r="M40" s="164"/>
      <c r="N40" s="164"/>
      <c r="O40" s="166"/>
      <c r="P40" s="167">
        <f t="shared" si="13"/>
        <v>1.8206018518518514E-2</v>
      </c>
      <c r="Q40" s="217"/>
      <c r="R40" s="154">
        <v>39478</v>
      </c>
      <c r="S40" s="225"/>
      <c r="T40" s="228" t="str">
        <f t="shared" si="14"/>
        <v/>
      </c>
    </row>
    <row r="41" spans="1:21" s="138" customFormat="1" ht="14.25" hidden="1" customHeight="1" x14ac:dyDescent="0.25">
      <c r="A41" s="180" t="s">
        <v>68</v>
      </c>
      <c r="B41" s="181" t="s">
        <v>69</v>
      </c>
      <c r="C41" s="156" t="s">
        <v>14</v>
      </c>
      <c r="D41" s="157">
        <v>1.8055555555555557E-2</v>
      </c>
      <c r="E41" s="158" t="s">
        <v>218</v>
      </c>
      <c r="F41" s="159">
        <f t="shared" si="15"/>
        <v>1.8055555555555557E-2</v>
      </c>
      <c r="G41" s="160">
        <f t="shared" si="16"/>
        <v>4.8611111111111112E-3</v>
      </c>
      <c r="H41" s="161"/>
      <c r="I41" s="162" t="str">
        <f t="shared" si="7"/>
        <v/>
      </c>
      <c r="J41" s="163" t="str">
        <f t="shared" si="10"/>
        <v/>
      </c>
      <c r="K41" s="163" t="str">
        <f>IF(H41&lt;&gt;"",I41-D41,"")</f>
        <v/>
      </c>
      <c r="L41" s="164"/>
      <c r="M41" s="164"/>
      <c r="N41" s="164"/>
      <c r="O41" s="166"/>
      <c r="P41" s="167">
        <f t="shared" si="13"/>
        <v>1.8055555555555557E-2</v>
      </c>
      <c r="Q41" s="239"/>
      <c r="R41" s="154">
        <v>38960</v>
      </c>
      <c r="S41" s="225"/>
      <c r="T41" s="228" t="str">
        <f t="shared" si="14"/>
        <v/>
      </c>
    </row>
    <row r="42" spans="1:21" s="138" customFormat="1" ht="14.25" hidden="1" customHeight="1" x14ac:dyDescent="0.25">
      <c r="A42" s="178" t="s">
        <v>340</v>
      </c>
      <c r="B42" s="179" t="s">
        <v>341</v>
      </c>
      <c r="C42" s="171" t="s">
        <v>14</v>
      </c>
      <c r="D42" s="158">
        <v>1.802083333333333E-2</v>
      </c>
      <c r="E42" s="158">
        <v>1.802083333333333E-2</v>
      </c>
      <c r="F42" s="159">
        <f t="shared" si="15"/>
        <v>1.802083333333333E-2</v>
      </c>
      <c r="G42" s="160">
        <f t="shared" si="16"/>
        <v>4.8958333333333388E-3</v>
      </c>
      <c r="H42" s="161"/>
      <c r="I42" s="162" t="str">
        <f t="shared" si="7"/>
        <v/>
      </c>
      <c r="J42" s="163"/>
      <c r="K42" s="163"/>
      <c r="L42" s="164"/>
      <c r="M42" s="164"/>
      <c r="N42" s="164"/>
      <c r="O42" s="166"/>
      <c r="P42" s="167">
        <f t="shared" si="13"/>
        <v>1.802083333333333E-2</v>
      </c>
      <c r="Q42" s="216"/>
      <c r="R42" s="154">
        <v>39752</v>
      </c>
      <c r="S42" s="225"/>
      <c r="T42" s="228" t="str">
        <f t="shared" si="14"/>
        <v/>
      </c>
    </row>
    <row r="43" spans="1:21" s="138" customFormat="1" ht="14.25" hidden="1" customHeight="1" x14ac:dyDescent="0.25">
      <c r="A43" s="180" t="s">
        <v>70</v>
      </c>
      <c r="B43" s="181" t="s">
        <v>71</v>
      </c>
      <c r="C43" s="156" t="s">
        <v>30</v>
      </c>
      <c r="D43" s="158">
        <v>1.7974537037037039E-2</v>
      </c>
      <c r="E43" s="158" t="s">
        <v>218</v>
      </c>
      <c r="F43" s="159">
        <f t="shared" si="15"/>
        <v>1.7974537037037039E-2</v>
      </c>
      <c r="G43" s="160">
        <f t="shared" si="16"/>
        <v>4.9421296296296297E-3</v>
      </c>
      <c r="H43" s="161"/>
      <c r="I43" s="162" t="str">
        <f t="shared" si="7"/>
        <v/>
      </c>
      <c r="J43" s="163" t="str">
        <f t="shared" ref="J43:J51" si="17">IF(H43&lt;&gt;"",I43-F43,"")</f>
        <v/>
      </c>
      <c r="K43" s="163" t="str">
        <f t="shared" ref="K43:K51" si="18">IF(H43&lt;&gt;"",I43-D43,"")</f>
        <v/>
      </c>
      <c r="L43" s="164"/>
      <c r="M43" s="164"/>
      <c r="N43" s="164"/>
      <c r="O43" s="166"/>
      <c r="P43" s="167">
        <f t="shared" si="13"/>
        <v>1.7974537037037039E-2</v>
      </c>
      <c r="Q43" s="221"/>
      <c r="R43" s="154">
        <v>39172</v>
      </c>
      <c r="S43" s="225"/>
      <c r="T43" s="228" t="str">
        <f t="shared" si="14"/>
        <v/>
      </c>
    </row>
    <row r="44" spans="1:21" s="138" customFormat="1" ht="14.25" hidden="1" customHeight="1" x14ac:dyDescent="0.25">
      <c r="A44" s="180" t="s">
        <v>49</v>
      </c>
      <c r="B44" s="181" t="s">
        <v>81</v>
      </c>
      <c r="C44" s="156" t="s">
        <v>14</v>
      </c>
      <c r="D44" s="158">
        <v>1.758101851851852E-2</v>
      </c>
      <c r="E44" s="158">
        <v>1.8078703703703704E-2</v>
      </c>
      <c r="F44" s="159">
        <f t="shared" si="15"/>
        <v>1.7829861111111112E-2</v>
      </c>
      <c r="G44" s="160">
        <f t="shared" si="16"/>
        <v>5.0868055555555562E-3</v>
      </c>
      <c r="H44" s="161"/>
      <c r="I44" s="162" t="str">
        <f t="shared" si="7"/>
        <v/>
      </c>
      <c r="J44" s="163" t="str">
        <f t="shared" si="17"/>
        <v/>
      </c>
      <c r="K44" s="163" t="str">
        <f t="shared" si="18"/>
        <v/>
      </c>
      <c r="L44" s="164"/>
      <c r="M44" s="164"/>
      <c r="N44" s="164"/>
      <c r="O44" s="166"/>
      <c r="P44" s="167">
        <f t="shared" si="13"/>
        <v>1.758101851851852E-2</v>
      </c>
      <c r="Q44" s="221"/>
      <c r="R44" s="154">
        <v>39141</v>
      </c>
      <c r="S44" s="225"/>
      <c r="T44" s="228" t="str">
        <f t="shared" si="14"/>
        <v/>
      </c>
      <c r="U44" s="229" t="str">
        <f>A44&amp;" "&amp;B44</f>
        <v>Amy Curtis</v>
      </c>
    </row>
    <row r="45" spans="1:21" s="138" customFormat="1" ht="14.25" hidden="1" customHeight="1" x14ac:dyDescent="0.25">
      <c r="A45" s="180" t="s">
        <v>229</v>
      </c>
      <c r="B45" s="181" t="s">
        <v>281</v>
      </c>
      <c r="C45" s="171" t="s">
        <v>30</v>
      </c>
      <c r="D45" s="158">
        <v>1.7719907407407406E-2</v>
      </c>
      <c r="E45" s="158">
        <v>1.7719907407407406E-2</v>
      </c>
      <c r="F45" s="159">
        <f t="shared" si="15"/>
        <v>1.7719907407407406E-2</v>
      </c>
      <c r="G45" s="160">
        <f t="shared" si="16"/>
        <v>5.1967592592592621E-3</v>
      </c>
      <c r="H45" s="161"/>
      <c r="I45" s="162" t="str">
        <f t="shared" si="7"/>
        <v/>
      </c>
      <c r="J45" s="163" t="str">
        <f t="shared" si="17"/>
        <v/>
      </c>
      <c r="K45" s="163" t="str">
        <f t="shared" si="18"/>
        <v/>
      </c>
      <c r="L45" s="164"/>
      <c r="M45" s="164"/>
      <c r="N45" s="164"/>
      <c r="O45" s="166"/>
      <c r="P45" s="167">
        <f t="shared" si="13"/>
        <v>1.7719907407407406E-2</v>
      </c>
      <c r="Q45" s="221"/>
      <c r="R45" s="154">
        <v>39294</v>
      </c>
      <c r="S45" s="225"/>
      <c r="T45" s="228" t="str">
        <f t="shared" si="14"/>
        <v/>
      </c>
    </row>
    <row r="46" spans="1:21" s="138" customFormat="1" ht="14.25" hidden="1" customHeight="1" x14ac:dyDescent="0.25">
      <c r="A46" s="180" t="s">
        <v>84</v>
      </c>
      <c r="B46" s="181" t="s">
        <v>85</v>
      </c>
      <c r="C46" s="156" t="s">
        <v>14</v>
      </c>
      <c r="D46" s="158">
        <v>1.7557870370370373E-2</v>
      </c>
      <c r="E46" s="158" t="s">
        <v>218</v>
      </c>
      <c r="F46" s="159">
        <f t="shared" si="15"/>
        <v>1.7557870370370373E-2</v>
      </c>
      <c r="G46" s="160">
        <f t="shared" si="16"/>
        <v>5.3587962962962955E-3</v>
      </c>
      <c r="H46" s="161"/>
      <c r="I46" s="162" t="str">
        <f t="shared" si="7"/>
        <v/>
      </c>
      <c r="J46" s="163" t="str">
        <f t="shared" si="17"/>
        <v/>
      </c>
      <c r="K46" s="163" t="str">
        <f t="shared" si="18"/>
        <v/>
      </c>
      <c r="L46" s="164"/>
      <c r="M46" s="164"/>
      <c r="N46" s="164"/>
      <c r="O46" s="166"/>
      <c r="P46" s="167">
        <f t="shared" si="13"/>
        <v>1.7557870370370373E-2</v>
      </c>
      <c r="Q46" s="221"/>
      <c r="R46" s="154">
        <v>38929</v>
      </c>
      <c r="S46" s="225"/>
      <c r="T46" s="228" t="str">
        <f t="shared" si="14"/>
        <v/>
      </c>
    </row>
    <row r="47" spans="1:21" s="138" customFormat="1" ht="14.25" hidden="1" customHeight="1" x14ac:dyDescent="0.25">
      <c r="A47" s="180" t="s">
        <v>82</v>
      </c>
      <c r="B47" s="181" t="s">
        <v>83</v>
      </c>
      <c r="C47" s="156" t="s">
        <v>14</v>
      </c>
      <c r="D47" s="157">
        <v>1.7557870370370373E-2</v>
      </c>
      <c r="E47" s="158" t="s">
        <v>218</v>
      </c>
      <c r="F47" s="159">
        <f t="shared" si="15"/>
        <v>1.7557870370370373E-2</v>
      </c>
      <c r="G47" s="160">
        <f t="shared" si="16"/>
        <v>5.3587962962962955E-3</v>
      </c>
      <c r="H47" s="161"/>
      <c r="I47" s="162" t="str">
        <f t="shared" si="7"/>
        <v/>
      </c>
      <c r="J47" s="163" t="str">
        <f t="shared" si="17"/>
        <v/>
      </c>
      <c r="K47" s="163" t="str">
        <f t="shared" si="18"/>
        <v/>
      </c>
      <c r="L47" s="164"/>
      <c r="M47" s="164"/>
      <c r="N47" s="164"/>
      <c r="O47" s="166"/>
      <c r="P47" s="167">
        <f t="shared" si="13"/>
        <v>1.7557870370370373E-2</v>
      </c>
      <c r="Q47" s="217"/>
      <c r="R47" s="154">
        <v>38748</v>
      </c>
      <c r="S47" s="225"/>
      <c r="T47" s="228" t="str">
        <f t="shared" si="14"/>
        <v/>
      </c>
    </row>
    <row r="48" spans="1:21" s="138" customFormat="1" ht="14.25" hidden="1" customHeight="1" x14ac:dyDescent="0.25">
      <c r="A48" s="180" t="s">
        <v>74</v>
      </c>
      <c r="B48" s="181" t="s">
        <v>86</v>
      </c>
      <c r="C48" s="156" t="s">
        <v>30</v>
      </c>
      <c r="D48" s="157">
        <v>1.6805555555555556E-2</v>
      </c>
      <c r="E48" s="158">
        <v>1.8162615740740736E-2</v>
      </c>
      <c r="F48" s="159">
        <f t="shared" si="15"/>
        <v>1.7484085648148146E-2</v>
      </c>
      <c r="G48" s="160">
        <f t="shared" si="16"/>
        <v>5.4325810185185223E-3</v>
      </c>
      <c r="H48" s="161"/>
      <c r="I48" s="162" t="str">
        <f t="shared" si="7"/>
        <v/>
      </c>
      <c r="J48" s="163" t="str">
        <f t="shared" si="17"/>
        <v/>
      </c>
      <c r="K48" s="163" t="str">
        <f t="shared" si="18"/>
        <v/>
      </c>
      <c r="L48" s="164"/>
      <c r="M48" s="164"/>
      <c r="N48" s="165"/>
      <c r="O48" s="166"/>
      <c r="P48" s="167">
        <f t="shared" si="13"/>
        <v>1.6805555555555556E-2</v>
      </c>
      <c r="Q48" s="217"/>
      <c r="R48" s="169">
        <v>39752</v>
      </c>
      <c r="S48" s="225"/>
      <c r="T48" s="228" t="str">
        <f t="shared" si="14"/>
        <v/>
      </c>
    </row>
    <row r="49" spans="1:21" s="138" customFormat="1" ht="14.25" hidden="1" customHeight="1" x14ac:dyDescent="0.25">
      <c r="A49" s="180" t="s">
        <v>90</v>
      </c>
      <c r="B49" s="181" t="s">
        <v>91</v>
      </c>
      <c r="C49" s="156" t="s">
        <v>30</v>
      </c>
      <c r="D49" s="157">
        <v>1.7384259259259256E-2</v>
      </c>
      <c r="E49" s="158" t="s">
        <v>218</v>
      </c>
      <c r="F49" s="159">
        <f t="shared" si="15"/>
        <v>1.7384259259259256E-2</v>
      </c>
      <c r="G49" s="160">
        <f t="shared" si="16"/>
        <v>5.532407407407413E-3</v>
      </c>
      <c r="H49" s="161"/>
      <c r="I49" s="162" t="str">
        <f t="shared" si="7"/>
        <v/>
      </c>
      <c r="J49" s="163" t="str">
        <f t="shared" si="17"/>
        <v/>
      </c>
      <c r="K49" s="163" t="str">
        <f t="shared" si="18"/>
        <v/>
      </c>
      <c r="L49" s="164"/>
      <c r="M49" s="164"/>
      <c r="N49" s="164"/>
      <c r="O49" s="166"/>
      <c r="P49" s="167">
        <f t="shared" si="13"/>
        <v>1.7384259259259256E-2</v>
      </c>
      <c r="Q49" s="217"/>
      <c r="R49" s="170" t="s">
        <v>212</v>
      </c>
      <c r="S49" s="225"/>
      <c r="T49" s="228" t="str">
        <f t="shared" si="14"/>
        <v/>
      </c>
    </row>
    <row r="50" spans="1:21" s="138" customFormat="1" ht="14.25" hidden="1" customHeight="1" x14ac:dyDescent="0.25">
      <c r="A50" s="180" t="s">
        <v>92</v>
      </c>
      <c r="B50" s="181" t="s">
        <v>93</v>
      </c>
      <c r="C50" s="156" t="s">
        <v>30</v>
      </c>
      <c r="D50" s="157">
        <v>1.7361111111111112E-2</v>
      </c>
      <c r="E50" s="158" t="s">
        <v>218</v>
      </c>
      <c r="F50" s="159">
        <f t="shared" si="15"/>
        <v>1.7361111111111112E-2</v>
      </c>
      <c r="G50" s="160">
        <f t="shared" si="16"/>
        <v>5.5555555555555566E-3</v>
      </c>
      <c r="H50" s="161"/>
      <c r="I50" s="162" t="str">
        <f t="shared" si="7"/>
        <v/>
      </c>
      <c r="J50" s="163" t="str">
        <f t="shared" si="17"/>
        <v/>
      </c>
      <c r="K50" s="163" t="str">
        <f t="shared" si="18"/>
        <v/>
      </c>
      <c r="L50" s="164"/>
      <c r="M50" s="164"/>
      <c r="N50" s="164"/>
      <c r="O50" s="166"/>
      <c r="P50" s="167">
        <f t="shared" si="13"/>
        <v>1.7361111111111112E-2</v>
      </c>
      <c r="Q50" s="217"/>
      <c r="R50" s="169">
        <v>39082</v>
      </c>
      <c r="S50" s="225"/>
      <c r="T50" s="228" t="str">
        <f t="shared" si="14"/>
        <v/>
      </c>
    </row>
    <row r="51" spans="1:21" s="138" customFormat="1" ht="14.25" hidden="1" customHeight="1" x14ac:dyDescent="0.25">
      <c r="A51" s="178" t="s">
        <v>342</v>
      </c>
      <c r="B51" s="179" t="s">
        <v>315</v>
      </c>
      <c r="C51" s="171" t="s">
        <v>14</v>
      </c>
      <c r="D51" s="157">
        <v>1.6967592592592593E-2</v>
      </c>
      <c r="E51" s="158">
        <v>1.7662037037037035E-2</v>
      </c>
      <c r="F51" s="159">
        <f t="shared" si="15"/>
        <v>1.7314814814814814E-2</v>
      </c>
      <c r="G51" s="160">
        <f t="shared" si="16"/>
        <v>5.6018518518518544E-3</v>
      </c>
      <c r="H51" s="161"/>
      <c r="I51" s="162" t="str">
        <f t="shared" si="7"/>
        <v/>
      </c>
      <c r="J51" s="163" t="str">
        <f t="shared" si="17"/>
        <v/>
      </c>
      <c r="K51" s="163" t="str">
        <f t="shared" si="18"/>
        <v/>
      </c>
      <c r="L51" s="164"/>
      <c r="M51" s="164"/>
      <c r="N51" s="164"/>
      <c r="O51" s="166"/>
      <c r="P51" s="167">
        <f t="shared" si="13"/>
        <v>1.6967592592592593E-2</v>
      </c>
      <c r="Q51" s="218"/>
      <c r="R51" s="169">
        <v>39752</v>
      </c>
      <c r="S51" s="225"/>
      <c r="T51" s="228" t="str">
        <f t="shared" si="14"/>
        <v/>
      </c>
      <c r="U51" s="229" t="str">
        <f>A51&amp;" "&amp;B51</f>
        <v>Philippa  O'Donovan</v>
      </c>
    </row>
    <row r="52" spans="1:21" s="138" customFormat="1" ht="14.25" hidden="1" customHeight="1" x14ac:dyDescent="0.25">
      <c r="A52" s="180" t="s">
        <v>111</v>
      </c>
      <c r="B52" s="181" t="s">
        <v>360</v>
      </c>
      <c r="C52" s="156" t="s">
        <v>30</v>
      </c>
      <c r="D52" s="157">
        <v>1.7303240740740741E-2</v>
      </c>
      <c r="E52" s="158">
        <v>1.7303240740740741E-2</v>
      </c>
      <c r="F52" s="159">
        <f t="shared" si="15"/>
        <v>1.7303240740740741E-2</v>
      </c>
      <c r="G52" s="160">
        <f t="shared" si="16"/>
        <v>5.613425925925928E-3</v>
      </c>
      <c r="H52" s="161"/>
      <c r="I52" s="162" t="str">
        <f t="shared" si="7"/>
        <v/>
      </c>
      <c r="J52" s="163"/>
      <c r="K52" s="163"/>
      <c r="L52" s="164"/>
      <c r="M52" s="164"/>
      <c r="N52" s="164"/>
      <c r="O52" s="166"/>
      <c r="P52" s="167">
        <f t="shared" si="13"/>
        <v>1.7303240740740741E-2</v>
      </c>
      <c r="Q52" s="217"/>
      <c r="R52" s="169"/>
      <c r="S52" s="225"/>
      <c r="T52" s="228" t="str">
        <f t="shared" si="14"/>
        <v/>
      </c>
      <c r="U52" s="229" t="str">
        <f>A52&amp;" "&amp;B52</f>
        <v>Alex Butterworth</v>
      </c>
    </row>
    <row r="53" spans="1:21" s="138" customFormat="1" ht="14.25" hidden="1" customHeight="1" x14ac:dyDescent="0.25">
      <c r="A53" s="180" t="s">
        <v>282</v>
      </c>
      <c r="B53" s="181" t="s">
        <v>205</v>
      </c>
      <c r="C53" s="156" t="s">
        <v>14</v>
      </c>
      <c r="D53" s="157">
        <v>1.6782407407407409E-2</v>
      </c>
      <c r="E53" s="158">
        <v>1.7766203703703704E-2</v>
      </c>
      <c r="F53" s="159">
        <f t="shared" si="15"/>
        <v>1.7274305555555557E-2</v>
      </c>
      <c r="G53" s="160">
        <f t="shared" si="16"/>
        <v>5.6423611111111119E-3</v>
      </c>
      <c r="H53" s="161"/>
      <c r="I53" s="162" t="str">
        <f t="shared" si="7"/>
        <v/>
      </c>
      <c r="J53" s="163" t="str">
        <f t="shared" ref="J53:J60" si="19">IF(H53&lt;&gt;"",I53-F53,"")</f>
        <v/>
      </c>
      <c r="K53" s="163" t="str">
        <f t="shared" ref="K53:K60" si="20">IF(H53&lt;&gt;"",I53-D53,"")</f>
        <v/>
      </c>
      <c r="L53" s="164"/>
      <c r="M53" s="164"/>
      <c r="N53" s="165"/>
      <c r="O53" s="166"/>
      <c r="P53" s="167">
        <f t="shared" si="13"/>
        <v>1.6782407407407409E-2</v>
      </c>
      <c r="Q53" s="217"/>
      <c r="R53" s="169">
        <v>39660</v>
      </c>
      <c r="S53" s="225"/>
      <c r="T53" s="228" t="str">
        <f t="shared" si="14"/>
        <v/>
      </c>
      <c r="U53" s="229" t="str">
        <f>A53&amp;" "&amp;B53</f>
        <v>Joolz Scott</v>
      </c>
    </row>
    <row r="54" spans="1:21" s="138" customFormat="1" ht="14.25" hidden="1" customHeight="1" x14ac:dyDescent="0.25">
      <c r="A54" s="180" t="s">
        <v>98</v>
      </c>
      <c r="B54" s="181" t="s">
        <v>99</v>
      </c>
      <c r="C54" s="156" t="s">
        <v>14</v>
      </c>
      <c r="D54" s="157">
        <v>1.7256944444444443E-2</v>
      </c>
      <c r="E54" s="158" t="s">
        <v>218</v>
      </c>
      <c r="F54" s="159">
        <f t="shared" si="15"/>
        <v>1.7256944444444443E-2</v>
      </c>
      <c r="G54" s="160">
        <f t="shared" si="16"/>
        <v>5.6597222222222257E-3</v>
      </c>
      <c r="H54" s="161"/>
      <c r="I54" s="162" t="str">
        <f t="shared" si="7"/>
        <v/>
      </c>
      <c r="J54" s="163" t="str">
        <f t="shared" si="19"/>
        <v/>
      </c>
      <c r="K54" s="163" t="str">
        <f t="shared" si="20"/>
        <v/>
      </c>
      <c r="L54" s="164"/>
      <c r="M54" s="164"/>
      <c r="N54" s="164"/>
      <c r="O54" s="166"/>
      <c r="P54" s="167">
        <f t="shared" si="13"/>
        <v>1.7256944444444443E-2</v>
      </c>
      <c r="Q54" s="217"/>
      <c r="R54" s="169">
        <v>39141</v>
      </c>
      <c r="S54" s="225"/>
      <c r="T54" s="228" t="str">
        <f t="shared" si="14"/>
        <v/>
      </c>
    </row>
    <row r="55" spans="1:21" s="138" customFormat="1" ht="14.25" hidden="1" customHeight="1" x14ac:dyDescent="0.25">
      <c r="A55" s="180" t="s">
        <v>125</v>
      </c>
      <c r="B55" s="181" t="s">
        <v>132</v>
      </c>
      <c r="C55" s="156" t="s">
        <v>30</v>
      </c>
      <c r="D55" s="157">
        <v>1.6041666666666673E-2</v>
      </c>
      <c r="E55" s="158">
        <v>1.8402777777777785E-2</v>
      </c>
      <c r="F55" s="159">
        <f t="shared" si="15"/>
        <v>1.7222222222222229E-2</v>
      </c>
      <c r="G55" s="160">
        <f t="shared" si="16"/>
        <v>5.6944444444444395E-3</v>
      </c>
      <c r="H55" s="161"/>
      <c r="I55" s="162" t="str">
        <f t="shared" si="7"/>
        <v/>
      </c>
      <c r="J55" s="163" t="str">
        <f t="shared" si="19"/>
        <v/>
      </c>
      <c r="K55" s="163" t="str">
        <f t="shared" si="20"/>
        <v/>
      </c>
      <c r="L55" s="164"/>
      <c r="M55" s="164"/>
      <c r="N55" s="164"/>
      <c r="O55" s="166"/>
      <c r="P55" s="167">
        <f t="shared" si="13"/>
        <v>1.6041666666666673E-2</v>
      </c>
      <c r="Q55" s="217"/>
      <c r="R55" s="169">
        <v>39325</v>
      </c>
      <c r="S55" s="225"/>
      <c r="T55" s="228" t="str">
        <f t="shared" si="14"/>
        <v/>
      </c>
    </row>
    <row r="56" spans="1:21" s="138" customFormat="1" ht="14.25" hidden="1" customHeight="1" x14ac:dyDescent="0.25">
      <c r="A56" s="180" t="s">
        <v>121</v>
      </c>
      <c r="B56" s="181" t="s">
        <v>259</v>
      </c>
      <c r="C56" s="156" t="s">
        <v>14</v>
      </c>
      <c r="D56" s="157">
        <v>1.7180266203703703E-2</v>
      </c>
      <c r="E56" s="158">
        <v>1.7239583333333329E-2</v>
      </c>
      <c r="F56" s="159">
        <f t="shared" si="15"/>
        <v>1.7209924768518514E-2</v>
      </c>
      <c r="G56" s="160">
        <f t="shared" si="16"/>
        <v>5.7067418981481544E-3</v>
      </c>
      <c r="H56" s="161"/>
      <c r="I56" s="162" t="str">
        <f t="shared" si="7"/>
        <v/>
      </c>
      <c r="J56" s="163" t="str">
        <f t="shared" si="19"/>
        <v/>
      </c>
      <c r="K56" s="163" t="str">
        <f t="shared" si="20"/>
        <v/>
      </c>
      <c r="L56" s="164"/>
      <c r="M56" s="164"/>
      <c r="N56" s="164"/>
      <c r="O56" s="166"/>
      <c r="P56" s="167">
        <f t="shared" si="13"/>
        <v>1.7180266203703703E-2</v>
      </c>
      <c r="Q56" s="217"/>
      <c r="R56" s="169">
        <v>39752</v>
      </c>
      <c r="S56" s="225"/>
      <c r="T56" s="228" t="str">
        <f t="shared" si="14"/>
        <v/>
      </c>
    </row>
    <row r="57" spans="1:21" s="138" customFormat="1" ht="14.25" hidden="1" customHeight="1" x14ac:dyDescent="0.25">
      <c r="A57" s="180" t="s">
        <v>100</v>
      </c>
      <c r="B57" s="181" t="s">
        <v>101</v>
      </c>
      <c r="C57" s="156" t="s">
        <v>14</v>
      </c>
      <c r="D57" s="157">
        <v>1.7152777777777781E-2</v>
      </c>
      <c r="E57" s="158" t="s">
        <v>218</v>
      </c>
      <c r="F57" s="159">
        <f t="shared" si="15"/>
        <v>1.7152777777777781E-2</v>
      </c>
      <c r="G57" s="160">
        <f t="shared" si="16"/>
        <v>5.7638888888888878E-3</v>
      </c>
      <c r="H57" s="161"/>
      <c r="I57" s="162" t="str">
        <f t="shared" si="7"/>
        <v/>
      </c>
      <c r="J57" s="163" t="str">
        <f t="shared" si="19"/>
        <v/>
      </c>
      <c r="K57" s="163" t="str">
        <f t="shared" si="20"/>
        <v/>
      </c>
      <c r="L57" s="164"/>
      <c r="M57" s="164"/>
      <c r="N57" s="164"/>
      <c r="O57" s="166"/>
      <c r="P57" s="167">
        <f t="shared" si="13"/>
        <v>1.7152777777777781E-2</v>
      </c>
      <c r="Q57" s="217"/>
      <c r="R57" s="169">
        <v>39141</v>
      </c>
      <c r="S57" s="225"/>
      <c r="T57" s="228" t="str">
        <f t="shared" si="14"/>
        <v/>
      </c>
    </row>
    <row r="58" spans="1:21" s="138" customFormat="1" ht="14.25" hidden="1" customHeight="1" x14ac:dyDescent="0.25">
      <c r="A58" s="180" t="s">
        <v>49</v>
      </c>
      <c r="B58" s="181" t="s">
        <v>294</v>
      </c>
      <c r="C58" s="156" t="s">
        <v>14</v>
      </c>
      <c r="D58" s="157">
        <v>1.7013888888888891E-2</v>
      </c>
      <c r="E58" s="158">
        <v>1.7013888888888891E-2</v>
      </c>
      <c r="F58" s="159">
        <f t="shared" si="15"/>
        <v>1.7013888888888891E-2</v>
      </c>
      <c r="G58" s="160">
        <f t="shared" si="16"/>
        <v>5.9027777777777776E-3</v>
      </c>
      <c r="H58" s="161"/>
      <c r="I58" s="162" t="str">
        <f t="shared" si="7"/>
        <v/>
      </c>
      <c r="J58" s="163" t="str">
        <f t="shared" si="19"/>
        <v/>
      </c>
      <c r="K58" s="163" t="str">
        <f t="shared" si="20"/>
        <v/>
      </c>
      <c r="L58" s="164"/>
      <c r="M58" s="164"/>
      <c r="N58" s="164"/>
      <c r="O58" s="166"/>
      <c r="P58" s="167">
        <f t="shared" si="13"/>
        <v>1.7013888888888891E-2</v>
      </c>
      <c r="Q58" s="217"/>
      <c r="R58" s="169">
        <v>39629</v>
      </c>
      <c r="S58" s="225"/>
      <c r="T58" s="228" t="str">
        <f t="shared" si="14"/>
        <v/>
      </c>
    </row>
    <row r="59" spans="1:21" s="138" customFormat="1" ht="14.25" hidden="1" customHeight="1" x14ac:dyDescent="0.25">
      <c r="A59" s="180" t="s">
        <v>49</v>
      </c>
      <c r="B59" s="181" t="s">
        <v>105</v>
      </c>
      <c r="C59" s="156" t="s">
        <v>14</v>
      </c>
      <c r="D59" s="157">
        <v>1.6886574074074075E-2</v>
      </c>
      <c r="E59" s="158" t="s">
        <v>218</v>
      </c>
      <c r="F59" s="159">
        <f t="shared" si="15"/>
        <v>1.6886574074074075E-2</v>
      </c>
      <c r="G59" s="160">
        <f t="shared" si="16"/>
        <v>6.0300925925925938E-3</v>
      </c>
      <c r="H59" s="161"/>
      <c r="I59" s="162" t="str">
        <f t="shared" si="7"/>
        <v/>
      </c>
      <c r="J59" s="163" t="str">
        <f t="shared" si="19"/>
        <v/>
      </c>
      <c r="K59" s="163" t="str">
        <f t="shared" si="20"/>
        <v/>
      </c>
      <c r="L59" s="164"/>
      <c r="M59" s="164"/>
      <c r="N59" s="164"/>
      <c r="O59" s="166"/>
      <c r="P59" s="167">
        <f t="shared" si="13"/>
        <v>1.6886574074074075E-2</v>
      </c>
      <c r="Q59" s="217"/>
      <c r="R59" s="169">
        <v>38990</v>
      </c>
      <c r="S59" s="225"/>
      <c r="T59" s="228" t="str">
        <f t="shared" si="14"/>
        <v/>
      </c>
    </row>
    <row r="60" spans="1:21" s="138" customFormat="1" ht="14.25" hidden="1" customHeight="1" x14ac:dyDescent="0.25">
      <c r="A60" s="178" t="s">
        <v>351</v>
      </c>
      <c r="B60" s="179" t="s">
        <v>233</v>
      </c>
      <c r="C60" s="171" t="s">
        <v>30</v>
      </c>
      <c r="D60" s="157">
        <v>1.684027777777778E-2</v>
      </c>
      <c r="E60" s="158">
        <v>1.684027777777778E-2</v>
      </c>
      <c r="F60" s="159">
        <f t="shared" si="15"/>
        <v>1.684027777777778E-2</v>
      </c>
      <c r="G60" s="160">
        <f t="shared" si="16"/>
        <v>6.0763888888888881E-3</v>
      </c>
      <c r="H60" s="161"/>
      <c r="I60" s="162" t="str">
        <f t="shared" si="7"/>
        <v/>
      </c>
      <c r="J60" s="163" t="str">
        <f t="shared" si="19"/>
        <v/>
      </c>
      <c r="K60" s="163" t="str">
        <f t="shared" si="20"/>
        <v/>
      </c>
      <c r="L60" s="164"/>
      <c r="M60" s="164"/>
      <c r="N60" s="164"/>
      <c r="O60" s="166"/>
      <c r="P60" s="167">
        <f t="shared" si="13"/>
        <v>1.684027777777778E-2</v>
      </c>
      <c r="Q60" s="217"/>
      <c r="R60" s="169">
        <v>39752</v>
      </c>
      <c r="S60" s="225"/>
      <c r="T60" s="228" t="str">
        <f t="shared" si="14"/>
        <v/>
      </c>
    </row>
    <row r="61" spans="1:21" s="138" customFormat="1" ht="14.25" hidden="1" customHeight="1" x14ac:dyDescent="0.25">
      <c r="A61" s="180" t="s">
        <v>155</v>
      </c>
      <c r="B61" s="181" t="s">
        <v>361</v>
      </c>
      <c r="C61" s="156" t="s">
        <v>30</v>
      </c>
      <c r="D61" s="172">
        <v>1.6828703703703703E-2</v>
      </c>
      <c r="E61" s="213">
        <v>1.6828703703703703E-2</v>
      </c>
      <c r="F61" s="159">
        <f t="shared" si="15"/>
        <v>1.6828703703703703E-2</v>
      </c>
      <c r="G61" s="160">
        <f t="shared" si="16"/>
        <v>6.0879629629629652E-3</v>
      </c>
      <c r="H61" s="161"/>
      <c r="I61" s="162" t="str">
        <f t="shared" si="7"/>
        <v/>
      </c>
      <c r="J61" s="163"/>
      <c r="K61" s="163"/>
      <c r="L61" s="164"/>
      <c r="M61" s="164"/>
      <c r="N61" s="164"/>
      <c r="O61" s="166"/>
      <c r="P61" s="167">
        <f t="shared" si="13"/>
        <v>1.6828703703703703E-2</v>
      </c>
      <c r="Q61" s="217"/>
      <c r="R61" s="169"/>
      <c r="S61" s="225"/>
      <c r="T61" s="228" t="str">
        <f t="shared" si="14"/>
        <v/>
      </c>
      <c r="U61" s="229" t="str">
        <f>A61&amp;" "&amp;B61</f>
        <v>John Mercer</v>
      </c>
    </row>
    <row r="62" spans="1:21" s="138" customFormat="1" ht="14.25" hidden="1" customHeight="1" x14ac:dyDescent="0.25">
      <c r="A62" s="180" t="s">
        <v>324</v>
      </c>
      <c r="B62" s="181" t="s">
        <v>325</v>
      </c>
      <c r="C62" s="156" t="s">
        <v>30</v>
      </c>
      <c r="D62" s="157">
        <v>1.6782407407407409E-2</v>
      </c>
      <c r="E62" s="158">
        <v>1.6782407407407409E-2</v>
      </c>
      <c r="F62" s="159">
        <f t="shared" si="15"/>
        <v>1.6782407407407409E-2</v>
      </c>
      <c r="G62" s="160">
        <f t="shared" si="16"/>
        <v>6.1342592592592594E-3</v>
      </c>
      <c r="H62" s="161"/>
      <c r="I62" s="162"/>
      <c r="J62" s="163"/>
      <c r="K62" s="163"/>
      <c r="L62" s="164"/>
      <c r="M62" s="164"/>
      <c r="N62" s="164"/>
      <c r="O62" s="166"/>
      <c r="P62" s="167">
        <f t="shared" si="13"/>
        <v>1.6782407407407409E-2</v>
      </c>
      <c r="Q62" s="217"/>
      <c r="R62" s="169">
        <v>39721</v>
      </c>
      <c r="S62" s="225"/>
      <c r="T62" s="228" t="str">
        <f t="shared" si="14"/>
        <v/>
      </c>
    </row>
    <row r="63" spans="1:21" s="138" customFormat="1" ht="14.25" hidden="1" customHeight="1" x14ac:dyDescent="0.25">
      <c r="A63" s="180" t="s">
        <v>199</v>
      </c>
      <c r="B63" s="181" t="s">
        <v>43</v>
      </c>
      <c r="C63" s="156" t="s">
        <v>30</v>
      </c>
      <c r="D63" s="157">
        <v>1.6331018518518516E-2</v>
      </c>
      <c r="E63" s="158">
        <v>1.7228009259259259E-2</v>
      </c>
      <c r="F63" s="159">
        <f t="shared" si="15"/>
        <v>1.6779513888888889E-2</v>
      </c>
      <c r="G63" s="160">
        <f t="shared" si="16"/>
        <v>6.1371527777777796E-3</v>
      </c>
      <c r="H63" s="161"/>
      <c r="I63" s="162" t="str">
        <f>IF(H63&lt;&gt;"",H63-G63,"")</f>
        <v/>
      </c>
      <c r="J63" s="163" t="str">
        <f>IF(H63&lt;&gt;"",I63-F63,"")</f>
        <v/>
      </c>
      <c r="K63" s="163" t="str">
        <f>IF(H63&lt;&gt;"",I63-D63,"")</f>
        <v/>
      </c>
      <c r="L63" s="164"/>
      <c r="M63" s="164"/>
      <c r="N63" s="165"/>
      <c r="O63" s="166"/>
      <c r="P63" s="167">
        <f t="shared" si="13"/>
        <v>1.6331018518518516E-2</v>
      </c>
      <c r="Q63" s="217"/>
      <c r="R63" s="169">
        <v>39660</v>
      </c>
      <c r="S63" s="225"/>
      <c r="T63" s="228" t="str">
        <f t="shared" si="14"/>
        <v/>
      </c>
    </row>
    <row r="64" spans="1:21" s="138" customFormat="1" ht="14.25" hidden="1" customHeight="1" x14ac:dyDescent="0.25">
      <c r="A64" s="180" t="s">
        <v>55</v>
      </c>
      <c r="B64" s="181" t="s">
        <v>226</v>
      </c>
      <c r="C64" s="156" t="s">
        <v>30</v>
      </c>
      <c r="D64" s="172">
        <v>1.6770833333333336E-2</v>
      </c>
      <c r="E64" s="158">
        <v>1.6770833333333336E-2</v>
      </c>
      <c r="F64" s="159">
        <f t="shared" si="15"/>
        <v>1.6770833333333336E-2</v>
      </c>
      <c r="G64" s="160">
        <f t="shared" si="16"/>
        <v>6.145833333333333E-3</v>
      </c>
      <c r="H64" s="161"/>
      <c r="I64" s="162"/>
      <c r="J64" s="163"/>
      <c r="K64" s="163"/>
      <c r="L64" s="164"/>
      <c r="M64" s="164"/>
      <c r="N64" s="164"/>
      <c r="O64" s="166"/>
      <c r="P64" s="167">
        <f t="shared" si="13"/>
        <v>1.6770833333333336E-2</v>
      </c>
      <c r="Q64" s="217"/>
      <c r="R64" s="169">
        <v>39721</v>
      </c>
      <c r="S64" s="225"/>
      <c r="T64" s="228" t="str">
        <f t="shared" si="14"/>
        <v/>
      </c>
    </row>
    <row r="65" spans="1:21" s="138" customFormat="1" ht="14.25" hidden="1" customHeight="1" x14ac:dyDescent="0.25">
      <c r="A65" s="180" t="s">
        <v>114</v>
      </c>
      <c r="B65" s="181" t="s">
        <v>220</v>
      </c>
      <c r="C65" s="156" t="s">
        <v>14</v>
      </c>
      <c r="D65" s="172">
        <v>1.6678240740740743E-2</v>
      </c>
      <c r="E65" s="158" t="s">
        <v>218</v>
      </c>
      <c r="F65" s="159">
        <f t="shared" si="15"/>
        <v>1.6678240740740743E-2</v>
      </c>
      <c r="G65" s="160">
        <f t="shared" si="16"/>
        <v>6.238425925925925E-3</v>
      </c>
      <c r="H65" s="161"/>
      <c r="I65" s="162" t="str">
        <f t="shared" ref="I65:I79" si="21">IF(H65&lt;&gt;"",H65-G65,"")</f>
        <v/>
      </c>
      <c r="J65" s="163" t="str">
        <f t="shared" ref="J65:J77" si="22">IF(H65&lt;&gt;"",I65-F65,"")</f>
        <v/>
      </c>
      <c r="K65" s="163" t="str">
        <f>IF(H65&lt;&gt;"",I65-D65,"")</f>
        <v/>
      </c>
      <c r="L65" s="164"/>
      <c r="M65" s="164"/>
      <c r="N65" s="164"/>
      <c r="O65" s="166"/>
      <c r="P65" s="167">
        <f t="shared" si="13"/>
        <v>1.6678240740740743E-2</v>
      </c>
      <c r="Q65" s="217"/>
      <c r="R65" s="169">
        <v>38776</v>
      </c>
      <c r="S65" s="225"/>
      <c r="T65" s="228" t="str">
        <f t="shared" si="14"/>
        <v/>
      </c>
    </row>
    <row r="66" spans="1:21" s="138" customFormat="1" ht="14.25" customHeight="1" x14ac:dyDescent="0.25">
      <c r="A66" s="180" t="s">
        <v>64</v>
      </c>
      <c r="B66" s="181" t="s">
        <v>65</v>
      </c>
      <c r="C66" s="156" t="s">
        <v>14</v>
      </c>
      <c r="D66" s="172">
        <v>1.8033854166666665E-2</v>
      </c>
      <c r="E66" s="158">
        <v>1.8473668981481478E-2</v>
      </c>
      <c r="F66" s="159">
        <f t="shared" si="15"/>
        <v>1.8253761574074073E-2</v>
      </c>
      <c r="G66" s="160">
        <f t="shared" si="16"/>
        <v>4.6629050925925952E-3</v>
      </c>
      <c r="H66" s="161">
        <v>2.2303240740740738E-2</v>
      </c>
      <c r="I66" s="162">
        <f t="shared" si="21"/>
        <v>1.7640335648148143E-2</v>
      </c>
      <c r="J66" s="163">
        <f t="shared" si="22"/>
        <v>-6.1342592592593045E-4</v>
      </c>
      <c r="K66" s="163">
        <f>IF(H66&lt;&gt;"",I66-D66,"")</f>
        <v>-3.9351851851852221E-4</v>
      </c>
      <c r="L66" s="164">
        <v>9</v>
      </c>
      <c r="M66" s="164">
        <v>2</v>
      </c>
      <c r="N66" s="165">
        <v>2</v>
      </c>
      <c r="O66" s="166"/>
      <c r="P66" s="167">
        <f t="shared" si="13"/>
        <v>1.7640335648148143E-2</v>
      </c>
      <c r="Q66" s="217" t="s">
        <v>382</v>
      </c>
      <c r="R66" s="169">
        <v>39721</v>
      </c>
      <c r="S66" s="225"/>
      <c r="T66" s="228">
        <f t="shared" si="14"/>
        <v>5</v>
      </c>
      <c r="U66" s="229" t="str">
        <f>A66&amp;" "&amp;B66</f>
        <v>Jenny  Birch</v>
      </c>
    </row>
    <row r="67" spans="1:21" s="138" customFormat="1" ht="14.25" hidden="1" customHeight="1" x14ac:dyDescent="0.25">
      <c r="A67" s="180" t="s">
        <v>125</v>
      </c>
      <c r="B67" s="181" t="s">
        <v>234</v>
      </c>
      <c r="C67" s="171" t="s">
        <v>30</v>
      </c>
      <c r="D67" s="157">
        <v>1.6660879629629633E-2</v>
      </c>
      <c r="E67" s="158">
        <v>1.6660879629629633E-2</v>
      </c>
      <c r="F67" s="159">
        <f t="shared" si="15"/>
        <v>1.6660879629629633E-2</v>
      </c>
      <c r="G67" s="160">
        <f t="shared" si="16"/>
        <v>6.2557870370370354E-3</v>
      </c>
      <c r="H67" s="161"/>
      <c r="I67" s="162" t="str">
        <f t="shared" si="21"/>
        <v/>
      </c>
      <c r="J67" s="163" t="str">
        <f t="shared" si="22"/>
        <v/>
      </c>
      <c r="K67" s="163" t="str">
        <f>IF(H67&lt;&gt;"",I67-D67,"")</f>
        <v/>
      </c>
      <c r="L67" s="164"/>
      <c r="M67" s="164"/>
      <c r="N67" s="164"/>
      <c r="O67" s="166"/>
      <c r="P67" s="167">
        <f t="shared" si="13"/>
        <v>1.6660879629629633E-2</v>
      </c>
      <c r="Q67" s="217"/>
      <c r="R67" s="169">
        <v>39325</v>
      </c>
      <c r="S67" s="225"/>
      <c r="T67" s="228" t="str">
        <f t="shared" si="14"/>
        <v/>
      </c>
    </row>
    <row r="68" spans="1:21" s="138" customFormat="1" ht="14.25" hidden="1" customHeight="1" x14ac:dyDescent="0.25">
      <c r="A68" s="180" t="s">
        <v>182</v>
      </c>
      <c r="B68" s="181" t="s">
        <v>295</v>
      </c>
      <c r="C68" s="156" t="s">
        <v>30</v>
      </c>
      <c r="D68" s="157">
        <v>1.6527777777777773E-2</v>
      </c>
      <c r="E68" s="158">
        <v>1.6527777777777773E-2</v>
      </c>
      <c r="F68" s="159">
        <f t="shared" si="15"/>
        <v>1.6527777777777773E-2</v>
      </c>
      <c r="G68" s="160">
        <f t="shared" si="16"/>
        <v>6.3888888888888953E-3</v>
      </c>
      <c r="H68" s="161"/>
      <c r="I68" s="162" t="str">
        <f t="shared" si="21"/>
        <v/>
      </c>
      <c r="J68" s="163" t="str">
        <f t="shared" si="22"/>
        <v/>
      </c>
      <c r="K68" s="163" t="str">
        <f>IF(H68&lt;&gt;"",I68-D68,"")</f>
        <v/>
      </c>
      <c r="L68" s="164"/>
      <c r="M68" s="164"/>
      <c r="N68" s="164"/>
      <c r="O68" s="166"/>
      <c r="P68" s="167">
        <f t="shared" si="13"/>
        <v>1.6527777777777773E-2</v>
      </c>
      <c r="Q68" s="217"/>
      <c r="R68" s="169">
        <v>39629</v>
      </c>
      <c r="S68" s="225"/>
      <c r="T68" s="228" t="str">
        <f t="shared" si="14"/>
        <v/>
      </c>
    </row>
    <row r="69" spans="1:21" s="138" customFormat="1" ht="14.25" hidden="1" customHeight="1" x14ac:dyDescent="0.25">
      <c r="A69" s="180" t="s">
        <v>115</v>
      </c>
      <c r="B69" s="181" t="s">
        <v>116</v>
      </c>
      <c r="C69" s="156" t="s">
        <v>30</v>
      </c>
      <c r="D69" s="172">
        <v>1.6516203703703703E-2</v>
      </c>
      <c r="E69" s="158" t="s">
        <v>218</v>
      </c>
      <c r="F69" s="159">
        <f t="shared" si="15"/>
        <v>1.6516203703703703E-2</v>
      </c>
      <c r="G69" s="160">
        <f t="shared" si="16"/>
        <v>6.4004629629629654E-3</v>
      </c>
      <c r="H69" s="161"/>
      <c r="I69" s="162" t="str">
        <f t="shared" si="21"/>
        <v/>
      </c>
      <c r="J69" s="163" t="str">
        <f t="shared" si="22"/>
        <v/>
      </c>
      <c r="K69" s="163" t="str">
        <f>IF(H69&lt;&gt;"",I69-D69,"")</f>
        <v/>
      </c>
      <c r="L69" s="164"/>
      <c r="M69" s="164"/>
      <c r="N69" s="164"/>
      <c r="O69" s="166"/>
      <c r="P69" s="167">
        <f t="shared" ref="P69:P100" si="23">IF(H69&lt;&gt;"",MIN(D69,I69),D69)</f>
        <v>1.6516203703703703E-2</v>
      </c>
      <c r="Q69" s="217"/>
      <c r="R69" s="169">
        <v>38990</v>
      </c>
      <c r="S69" s="225"/>
      <c r="T69" s="228" t="str">
        <f t="shared" ref="T69:T100" si="24">IF(OR(NOT(S69=""),NOT(I69="")),5,"")</f>
        <v/>
      </c>
    </row>
    <row r="70" spans="1:21" s="138" customFormat="1" ht="14.25" customHeight="1" x14ac:dyDescent="0.25">
      <c r="A70" s="180" t="s">
        <v>389</v>
      </c>
      <c r="B70" s="181" t="s">
        <v>390</v>
      </c>
      <c r="C70" s="171" t="s">
        <v>30</v>
      </c>
      <c r="D70" s="157"/>
      <c r="E70" s="158"/>
      <c r="F70" s="159"/>
      <c r="G70" s="234">
        <v>8.5416666666666679E-3</v>
      </c>
      <c r="H70" s="161">
        <v>2.2488425925925926E-2</v>
      </c>
      <c r="I70" s="162">
        <f t="shared" si="21"/>
        <v>1.3946759259259258E-2</v>
      </c>
      <c r="J70" s="163">
        <f t="shared" si="22"/>
        <v>1.3946759259259258E-2</v>
      </c>
      <c r="K70" s="163"/>
      <c r="L70" s="164">
        <v>10</v>
      </c>
      <c r="M70" s="164"/>
      <c r="N70" s="164"/>
      <c r="O70" s="166">
        <v>2</v>
      </c>
      <c r="P70" s="167">
        <f t="shared" si="23"/>
        <v>1.3946759259259258E-2</v>
      </c>
      <c r="Q70" s="217" t="s">
        <v>391</v>
      </c>
      <c r="R70" s="169">
        <v>39844</v>
      </c>
      <c r="S70" s="225"/>
      <c r="T70" s="228">
        <f t="shared" si="24"/>
        <v>5</v>
      </c>
      <c r="U70" s="229" t="str">
        <f>A70&amp;" "&amp;B70</f>
        <v>Gordon Alexander</v>
      </c>
    </row>
    <row r="71" spans="1:21" s="138" customFormat="1" ht="14.25" hidden="1" customHeight="1" x14ac:dyDescent="0.25">
      <c r="A71" s="180" t="s">
        <v>117</v>
      </c>
      <c r="B71" s="181" t="s">
        <v>118</v>
      </c>
      <c r="C71" s="156" t="s">
        <v>14</v>
      </c>
      <c r="D71" s="172">
        <v>1.6446759259259258E-2</v>
      </c>
      <c r="E71" s="158" t="s">
        <v>218</v>
      </c>
      <c r="F71" s="159">
        <f t="shared" ref="F71:F115" si="25">IF(E71&lt;&gt;"",(E71+D71)/2,D71)</f>
        <v>1.6446759259259258E-2</v>
      </c>
      <c r="G71" s="160">
        <f t="shared" ref="G71:G80" si="26">$B$2-F71</f>
        <v>6.4699074074074103E-3</v>
      </c>
      <c r="H71" s="161"/>
      <c r="I71" s="162" t="str">
        <f t="shared" si="21"/>
        <v/>
      </c>
      <c r="J71" s="163" t="str">
        <f t="shared" si="22"/>
        <v/>
      </c>
      <c r="K71" s="163" t="str">
        <f t="shared" ref="K71:K77" si="27">IF(H71&lt;&gt;"",I71-D71,"")</f>
        <v/>
      </c>
      <c r="L71" s="164"/>
      <c r="M71" s="164"/>
      <c r="N71" s="164"/>
      <c r="O71" s="166"/>
      <c r="P71" s="167">
        <f t="shared" si="23"/>
        <v>1.6446759259259258E-2</v>
      </c>
      <c r="Q71" s="217"/>
      <c r="R71" s="169">
        <v>39141</v>
      </c>
      <c r="S71" s="225"/>
      <c r="T71" s="228" t="str">
        <f t="shared" si="24"/>
        <v/>
      </c>
    </row>
    <row r="72" spans="1:21" s="138" customFormat="1" ht="14.25" hidden="1" customHeight="1" x14ac:dyDescent="0.25">
      <c r="A72" s="180" t="s">
        <v>119</v>
      </c>
      <c r="B72" s="181" t="s">
        <v>120</v>
      </c>
      <c r="C72" s="156" t="s">
        <v>30</v>
      </c>
      <c r="D72" s="157">
        <v>1.6400462962962964E-2</v>
      </c>
      <c r="E72" s="158" t="s">
        <v>218</v>
      </c>
      <c r="F72" s="159">
        <f t="shared" si="25"/>
        <v>1.6400462962962964E-2</v>
      </c>
      <c r="G72" s="160">
        <f t="shared" si="26"/>
        <v>6.5162037037037046E-3</v>
      </c>
      <c r="H72" s="161"/>
      <c r="I72" s="162" t="str">
        <f t="shared" si="21"/>
        <v/>
      </c>
      <c r="J72" s="163" t="str">
        <f t="shared" si="22"/>
        <v/>
      </c>
      <c r="K72" s="163" t="str">
        <f t="shared" si="27"/>
        <v/>
      </c>
      <c r="L72" s="164"/>
      <c r="M72" s="164"/>
      <c r="N72" s="164"/>
      <c r="O72" s="166"/>
      <c r="P72" s="167">
        <f t="shared" si="23"/>
        <v>1.6400462962962964E-2</v>
      </c>
      <c r="Q72" s="217"/>
      <c r="R72" s="169">
        <v>39113</v>
      </c>
      <c r="S72" s="225"/>
      <c r="T72" s="228" t="str">
        <f t="shared" si="24"/>
        <v/>
      </c>
    </row>
    <row r="73" spans="1:21" s="138" customFormat="1" ht="14.25" hidden="1" customHeight="1" x14ac:dyDescent="0.25">
      <c r="A73" s="180" t="s">
        <v>96</v>
      </c>
      <c r="B73" s="181" t="s">
        <v>97</v>
      </c>
      <c r="C73" s="156" t="s">
        <v>14</v>
      </c>
      <c r="D73" s="157">
        <v>1.622685185185185E-2</v>
      </c>
      <c r="E73" s="158">
        <v>1.622685185185185E-2</v>
      </c>
      <c r="F73" s="159">
        <f t="shared" si="25"/>
        <v>1.622685185185185E-2</v>
      </c>
      <c r="G73" s="160">
        <f t="shared" si="26"/>
        <v>6.6898148148148186E-3</v>
      </c>
      <c r="H73" s="161"/>
      <c r="I73" s="162" t="str">
        <f t="shared" si="21"/>
        <v/>
      </c>
      <c r="J73" s="163" t="str">
        <f t="shared" si="22"/>
        <v/>
      </c>
      <c r="K73" s="163" t="str">
        <f t="shared" si="27"/>
        <v/>
      </c>
      <c r="L73" s="165"/>
      <c r="M73" s="164"/>
      <c r="N73" s="165"/>
      <c r="O73" s="166"/>
      <c r="P73" s="167">
        <f t="shared" si="23"/>
        <v>1.622685185185185E-2</v>
      </c>
      <c r="Q73" s="217"/>
      <c r="R73" s="169">
        <v>39447</v>
      </c>
      <c r="S73" s="225"/>
      <c r="T73" s="228" t="str">
        <f t="shared" si="24"/>
        <v/>
      </c>
    </row>
    <row r="74" spans="1:21" s="138" customFormat="1" ht="14.25" customHeight="1" x14ac:dyDescent="0.25">
      <c r="A74" s="180" t="s">
        <v>199</v>
      </c>
      <c r="B74" s="181" t="s">
        <v>243</v>
      </c>
      <c r="C74" s="156" t="s">
        <v>30</v>
      </c>
      <c r="D74" s="157">
        <v>1.832175925925926E-2</v>
      </c>
      <c r="E74" s="158">
        <v>1.832175925925926E-2</v>
      </c>
      <c r="F74" s="159">
        <f t="shared" si="25"/>
        <v>1.832175925925926E-2</v>
      </c>
      <c r="G74" s="160">
        <f t="shared" si="26"/>
        <v>4.5949074074074087E-3</v>
      </c>
      <c r="H74" s="161">
        <v>2.2708333333333334E-2</v>
      </c>
      <c r="I74" s="162">
        <f t="shared" si="21"/>
        <v>1.8113425925925925E-2</v>
      </c>
      <c r="J74" s="163">
        <f t="shared" si="22"/>
        <v>-2.0833333333333467E-4</v>
      </c>
      <c r="K74" s="163">
        <f t="shared" si="27"/>
        <v>-2.0833333333333467E-4</v>
      </c>
      <c r="L74" s="164">
        <v>11</v>
      </c>
      <c r="M74" s="164">
        <v>3</v>
      </c>
      <c r="N74" s="165"/>
      <c r="O74" s="166"/>
      <c r="P74" s="167">
        <f t="shared" si="23"/>
        <v>1.8113425925925925E-2</v>
      </c>
      <c r="Q74" s="217" t="s">
        <v>381</v>
      </c>
      <c r="R74" s="169">
        <v>39844</v>
      </c>
      <c r="S74" s="225"/>
      <c r="T74" s="228">
        <f t="shared" si="24"/>
        <v>5</v>
      </c>
      <c r="U74" s="229" t="str">
        <f>A74&amp;" "&amp;B74</f>
        <v>Jamie Davies</v>
      </c>
    </row>
    <row r="75" spans="1:21" s="138" customFormat="1" ht="14.25" hidden="1" customHeight="1" x14ac:dyDescent="0.25">
      <c r="A75" s="180" t="s">
        <v>128</v>
      </c>
      <c r="B75" s="181" t="s">
        <v>129</v>
      </c>
      <c r="C75" s="156" t="s">
        <v>30</v>
      </c>
      <c r="D75" s="157">
        <v>1.6064814814814816E-2</v>
      </c>
      <c r="E75" s="158" t="s">
        <v>218</v>
      </c>
      <c r="F75" s="159">
        <f t="shared" si="25"/>
        <v>1.6064814814814816E-2</v>
      </c>
      <c r="G75" s="160">
        <f t="shared" si="26"/>
        <v>6.851851851851852E-3</v>
      </c>
      <c r="H75" s="161"/>
      <c r="I75" s="162" t="str">
        <f t="shared" si="21"/>
        <v/>
      </c>
      <c r="J75" s="163" t="str">
        <f t="shared" si="22"/>
        <v/>
      </c>
      <c r="K75" s="163" t="str">
        <f t="shared" si="27"/>
        <v/>
      </c>
      <c r="L75" s="164"/>
      <c r="M75" s="164"/>
      <c r="N75" s="164"/>
      <c r="O75" s="166"/>
      <c r="P75" s="167">
        <f t="shared" si="23"/>
        <v>1.6064814814814816E-2</v>
      </c>
      <c r="Q75" s="217"/>
      <c r="R75" s="169">
        <v>38837</v>
      </c>
      <c r="S75" s="225"/>
      <c r="T75" s="228" t="str">
        <f t="shared" si="24"/>
        <v/>
      </c>
    </row>
    <row r="76" spans="1:21" s="138" customFormat="1" ht="14.25" hidden="1" customHeight="1" x14ac:dyDescent="0.25">
      <c r="A76" s="180" t="s">
        <v>130</v>
      </c>
      <c r="B76" s="181" t="s">
        <v>131</v>
      </c>
      <c r="C76" s="156" t="s">
        <v>30</v>
      </c>
      <c r="D76" s="157">
        <v>1.6064814814814813E-2</v>
      </c>
      <c r="E76" s="158" t="s">
        <v>218</v>
      </c>
      <c r="F76" s="159">
        <f t="shared" si="25"/>
        <v>1.6064814814814813E-2</v>
      </c>
      <c r="G76" s="160">
        <f t="shared" si="26"/>
        <v>6.8518518518518555E-3</v>
      </c>
      <c r="H76" s="161"/>
      <c r="I76" s="162" t="str">
        <f t="shared" si="21"/>
        <v/>
      </c>
      <c r="J76" s="163" t="str">
        <f t="shared" si="22"/>
        <v/>
      </c>
      <c r="K76" s="163" t="str">
        <f t="shared" si="27"/>
        <v/>
      </c>
      <c r="L76" s="164"/>
      <c r="M76" s="164"/>
      <c r="N76" s="164"/>
      <c r="O76" s="166"/>
      <c r="P76" s="167">
        <f t="shared" si="23"/>
        <v>1.6064814814814813E-2</v>
      </c>
      <c r="Q76" s="217"/>
      <c r="R76" s="169">
        <v>38960</v>
      </c>
      <c r="S76" s="225"/>
      <c r="T76" s="228" t="str">
        <f t="shared" si="24"/>
        <v/>
      </c>
    </row>
    <row r="77" spans="1:21" s="138" customFormat="1" ht="14.25" hidden="1" customHeight="1" x14ac:dyDescent="0.25">
      <c r="A77" s="180" t="s">
        <v>155</v>
      </c>
      <c r="B77" s="181" t="s">
        <v>216</v>
      </c>
      <c r="C77" s="156" t="s">
        <v>30</v>
      </c>
      <c r="D77" s="157">
        <v>1.5810185185185184E-2</v>
      </c>
      <c r="E77" s="158">
        <v>1.6168981481481479E-2</v>
      </c>
      <c r="F77" s="159">
        <f t="shared" si="25"/>
        <v>1.5989583333333331E-2</v>
      </c>
      <c r="G77" s="160">
        <f t="shared" si="26"/>
        <v>6.9270833333333372E-3</v>
      </c>
      <c r="H77" s="161"/>
      <c r="I77" s="162" t="str">
        <f t="shared" si="21"/>
        <v/>
      </c>
      <c r="J77" s="163" t="str">
        <f t="shared" si="22"/>
        <v/>
      </c>
      <c r="K77" s="163" t="str">
        <f t="shared" si="27"/>
        <v/>
      </c>
      <c r="L77" s="164"/>
      <c r="M77" s="164"/>
      <c r="N77" s="164"/>
      <c r="O77" s="166"/>
      <c r="P77" s="167">
        <f t="shared" si="23"/>
        <v>1.5810185185185184E-2</v>
      </c>
      <c r="Q77" s="217"/>
      <c r="R77" s="169">
        <v>39691</v>
      </c>
      <c r="S77" s="225"/>
      <c r="T77" s="228" t="str">
        <f t="shared" si="24"/>
        <v/>
      </c>
    </row>
    <row r="78" spans="1:21" s="138" customFormat="1" ht="14.25" hidden="1" customHeight="1" x14ac:dyDescent="0.25">
      <c r="A78" s="180" t="s">
        <v>343</v>
      </c>
      <c r="B78" s="181" t="s">
        <v>315</v>
      </c>
      <c r="C78" s="156" t="s">
        <v>14</v>
      </c>
      <c r="D78" s="157">
        <v>1.5949074074074077E-2</v>
      </c>
      <c r="E78" s="158">
        <v>1.5949074074074077E-2</v>
      </c>
      <c r="F78" s="159">
        <f t="shared" si="25"/>
        <v>1.5949074074074077E-2</v>
      </c>
      <c r="G78" s="160">
        <f t="shared" si="26"/>
        <v>6.9675925925925912E-3</v>
      </c>
      <c r="H78" s="161"/>
      <c r="I78" s="162" t="str">
        <f t="shared" si="21"/>
        <v/>
      </c>
      <c r="J78" s="163"/>
      <c r="K78" s="163"/>
      <c r="L78" s="164"/>
      <c r="M78" s="164"/>
      <c r="N78" s="164"/>
      <c r="O78" s="166"/>
      <c r="P78" s="167">
        <f t="shared" si="23"/>
        <v>1.5949074074074077E-2</v>
      </c>
      <c r="Q78" s="217"/>
      <c r="R78" s="169">
        <v>39752</v>
      </c>
      <c r="S78" s="225"/>
      <c r="T78" s="228" t="str">
        <f t="shared" si="24"/>
        <v/>
      </c>
    </row>
    <row r="79" spans="1:21" s="138" customFormat="1" ht="14.25" hidden="1" customHeight="1" x14ac:dyDescent="0.25">
      <c r="A79" s="180" t="s">
        <v>125</v>
      </c>
      <c r="B79" s="181" t="s">
        <v>126</v>
      </c>
      <c r="C79" s="156" t="s">
        <v>30</v>
      </c>
      <c r="D79" s="157">
        <v>1.5949074074074074E-2</v>
      </c>
      <c r="E79" s="158">
        <v>1.5949074074074074E-2</v>
      </c>
      <c r="F79" s="159">
        <f t="shared" si="25"/>
        <v>1.5949074074074074E-2</v>
      </c>
      <c r="G79" s="160">
        <f t="shared" si="26"/>
        <v>6.9675925925925947E-3</v>
      </c>
      <c r="H79" s="161"/>
      <c r="I79" s="162" t="str">
        <f t="shared" si="21"/>
        <v/>
      </c>
      <c r="J79" s="163" t="str">
        <f>IF(H79&lt;&gt;"",I79-F79,"")</f>
        <v/>
      </c>
      <c r="K79" s="163" t="str">
        <f>IF(H79&lt;&gt;"",I79-D79,"")</f>
        <v/>
      </c>
      <c r="L79" s="164"/>
      <c r="M79" s="164"/>
      <c r="N79" s="164"/>
      <c r="O79" s="166"/>
      <c r="P79" s="167">
        <f t="shared" si="23"/>
        <v>1.5949074074074074E-2</v>
      </c>
      <c r="Q79" s="217"/>
      <c r="R79" s="169">
        <v>39202</v>
      </c>
      <c r="S79" s="225"/>
      <c r="T79" s="228" t="str">
        <f t="shared" si="24"/>
        <v/>
      </c>
    </row>
    <row r="80" spans="1:21" s="138" customFormat="1" ht="14.25" hidden="1" customHeight="1" x14ac:dyDescent="0.25">
      <c r="A80" s="180" t="s">
        <v>149</v>
      </c>
      <c r="B80" s="181" t="s">
        <v>150</v>
      </c>
      <c r="C80" s="156" t="s">
        <v>14</v>
      </c>
      <c r="D80" s="157">
        <v>1.5370370370370368E-2</v>
      </c>
      <c r="E80" s="158">
        <v>1.6513310185185183E-2</v>
      </c>
      <c r="F80" s="159">
        <f t="shared" si="25"/>
        <v>1.5941840277777775E-2</v>
      </c>
      <c r="G80" s="160">
        <f t="shared" si="26"/>
        <v>6.9748263888888933E-3</v>
      </c>
      <c r="H80" s="161"/>
      <c r="I80" s="162"/>
      <c r="J80" s="163"/>
      <c r="K80" s="163"/>
      <c r="L80" s="164"/>
      <c r="M80" s="164"/>
      <c r="N80" s="164"/>
      <c r="O80" s="174"/>
      <c r="P80" s="167">
        <f t="shared" si="23"/>
        <v>1.5370370370370368E-2</v>
      </c>
      <c r="Q80" s="217"/>
      <c r="R80" s="169">
        <v>39721</v>
      </c>
      <c r="S80" s="225"/>
      <c r="T80" s="228" t="str">
        <f t="shared" si="24"/>
        <v/>
      </c>
    </row>
    <row r="81" spans="1:21" s="138" customFormat="1" ht="14.25" customHeight="1" x14ac:dyDescent="0.25">
      <c r="A81" s="180" t="s">
        <v>358</v>
      </c>
      <c r="B81" s="181" t="s">
        <v>359</v>
      </c>
      <c r="C81" s="156" t="s">
        <v>14</v>
      </c>
      <c r="D81" s="157">
        <v>2.2870370370370367E-2</v>
      </c>
      <c r="E81" s="158">
        <v>2.2870370370370367E-2</v>
      </c>
      <c r="F81" s="159">
        <f t="shared" si="25"/>
        <v>2.2870370370370367E-2</v>
      </c>
      <c r="G81" s="234">
        <v>0</v>
      </c>
      <c r="H81" s="161">
        <v>2.2858796296296294E-2</v>
      </c>
      <c r="I81" s="162">
        <f t="shared" ref="I81:I87" si="28">IF(H81&lt;&gt;"",H81-G81,"")</f>
        <v>2.2858796296296294E-2</v>
      </c>
      <c r="J81" s="163">
        <f t="shared" ref="J81:J87" si="29">IF(H81&lt;&gt;"",I81-F81,"")</f>
        <v>-1.157407407407357E-5</v>
      </c>
      <c r="K81" s="163">
        <f t="shared" ref="K81:K87" si="30">IF(H81&lt;&gt;"",I81-D81,"")</f>
        <v>-1.157407407407357E-5</v>
      </c>
      <c r="L81" s="164">
        <v>12</v>
      </c>
      <c r="M81" s="164"/>
      <c r="N81" s="164"/>
      <c r="O81" s="166"/>
      <c r="P81" s="167">
        <f t="shared" si="23"/>
        <v>2.2858796296296294E-2</v>
      </c>
      <c r="Q81" s="217" t="s">
        <v>373</v>
      </c>
      <c r="R81" s="169">
        <v>39844</v>
      </c>
      <c r="S81" s="225"/>
      <c r="T81" s="228">
        <f t="shared" si="24"/>
        <v>5</v>
      </c>
      <c r="U81" s="229" t="str">
        <f>A81&amp;" "&amp;B81</f>
        <v>Christine Esson</v>
      </c>
    </row>
    <row r="82" spans="1:21" s="138" customFormat="1" ht="14.25" customHeight="1" x14ac:dyDescent="0.25">
      <c r="A82" s="180" t="s">
        <v>62</v>
      </c>
      <c r="B82" s="181" t="s">
        <v>63</v>
      </c>
      <c r="C82" s="156" t="s">
        <v>30</v>
      </c>
      <c r="D82" s="157">
        <v>1.8229166666666668E-2</v>
      </c>
      <c r="E82" s="158">
        <v>2.1038049768518523E-2</v>
      </c>
      <c r="F82" s="159">
        <f t="shared" si="25"/>
        <v>1.9633608217592594E-2</v>
      </c>
      <c r="G82" s="234">
        <v>0</v>
      </c>
      <c r="H82" s="161">
        <v>2.2858796296296294E-2</v>
      </c>
      <c r="I82" s="162">
        <f t="shared" si="28"/>
        <v>2.2858796296296294E-2</v>
      </c>
      <c r="J82" s="163">
        <f t="shared" si="29"/>
        <v>3.2251880787037002E-3</v>
      </c>
      <c r="K82" s="163">
        <f t="shared" si="30"/>
        <v>4.6296296296296259E-3</v>
      </c>
      <c r="L82" s="164">
        <v>13</v>
      </c>
      <c r="M82" s="164"/>
      <c r="N82" s="165"/>
      <c r="O82" s="166"/>
      <c r="P82" s="167">
        <f t="shared" si="23"/>
        <v>1.8229166666666668E-2</v>
      </c>
      <c r="Q82" s="217"/>
      <c r="R82" s="169">
        <v>39660</v>
      </c>
      <c r="S82" s="225"/>
      <c r="T82" s="228">
        <f t="shared" si="24"/>
        <v>5</v>
      </c>
      <c r="U82" s="229" t="str">
        <f>A82&amp;" "&amp;B82</f>
        <v>Clive Borthwick</v>
      </c>
    </row>
    <row r="83" spans="1:21" s="138" customFormat="1" ht="14.25" hidden="1" customHeight="1" x14ac:dyDescent="0.25">
      <c r="A83" s="180" t="s">
        <v>121</v>
      </c>
      <c r="B83" s="181" t="s">
        <v>122</v>
      </c>
      <c r="C83" s="156" t="s">
        <v>14</v>
      </c>
      <c r="D83" s="157">
        <v>1.5821759259259261E-2</v>
      </c>
      <c r="E83" s="158">
        <v>1.5833333333333335E-2</v>
      </c>
      <c r="F83" s="159">
        <f t="shared" si="25"/>
        <v>1.5827546296296298E-2</v>
      </c>
      <c r="G83" s="160">
        <f t="shared" ref="G83:G115" si="31">$B$2-F83</f>
        <v>7.0891203703703706E-3</v>
      </c>
      <c r="H83" s="161"/>
      <c r="I83" s="162" t="str">
        <f t="shared" si="28"/>
        <v/>
      </c>
      <c r="J83" s="163" t="str">
        <f t="shared" si="29"/>
        <v/>
      </c>
      <c r="K83" s="163" t="str">
        <f t="shared" si="30"/>
        <v/>
      </c>
      <c r="L83" s="164"/>
      <c r="M83" s="164"/>
      <c r="N83" s="164"/>
      <c r="O83" s="166"/>
      <c r="P83" s="167">
        <f t="shared" si="23"/>
        <v>1.5821759259259261E-2</v>
      </c>
      <c r="Q83" s="217"/>
      <c r="R83" s="169">
        <v>39263</v>
      </c>
      <c r="S83" s="225"/>
      <c r="T83" s="228" t="str">
        <f t="shared" si="24"/>
        <v/>
      </c>
    </row>
    <row r="84" spans="1:21" s="138" customFormat="1" ht="14.25" hidden="1" customHeight="1" x14ac:dyDescent="0.25">
      <c r="A84" s="180" t="s">
        <v>134</v>
      </c>
      <c r="B84" s="181" t="s">
        <v>135</v>
      </c>
      <c r="C84" s="156" t="s">
        <v>30</v>
      </c>
      <c r="D84" s="157">
        <v>1.5706018518518518E-2</v>
      </c>
      <c r="E84" s="158">
        <v>1.5706018518518518E-2</v>
      </c>
      <c r="F84" s="159">
        <f t="shared" si="25"/>
        <v>1.5706018518518518E-2</v>
      </c>
      <c r="G84" s="160">
        <f t="shared" si="31"/>
        <v>7.2106481481481501E-3</v>
      </c>
      <c r="H84" s="161"/>
      <c r="I84" s="162" t="str">
        <f t="shared" si="28"/>
        <v/>
      </c>
      <c r="J84" s="163" t="str">
        <f t="shared" si="29"/>
        <v/>
      </c>
      <c r="K84" s="163" t="str">
        <f t="shared" si="30"/>
        <v/>
      </c>
      <c r="L84" s="164"/>
      <c r="M84" s="164"/>
      <c r="N84" s="164"/>
      <c r="O84" s="166"/>
      <c r="P84" s="167">
        <f t="shared" si="23"/>
        <v>1.5706018518518518E-2</v>
      </c>
      <c r="Q84" s="217"/>
      <c r="R84" s="175">
        <v>39294</v>
      </c>
      <c r="S84" s="225"/>
      <c r="T84" s="228" t="str">
        <f t="shared" si="24"/>
        <v/>
      </c>
    </row>
    <row r="85" spans="1:21" s="138" customFormat="1" ht="14.25" hidden="1" customHeight="1" x14ac:dyDescent="0.25">
      <c r="A85" s="180" t="s">
        <v>173</v>
      </c>
      <c r="B85" s="181" t="s">
        <v>174</v>
      </c>
      <c r="C85" s="156" t="s">
        <v>14</v>
      </c>
      <c r="D85" s="157">
        <v>1.4895833333333332E-2</v>
      </c>
      <c r="E85" s="158">
        <v>1.6481481481481479E-2</v>
      </c>
      <c r="F85" s="159">
        <f t="shared" si="25"/>
        <v>1.5688657407407405E-2</v>
      </c>
      <c r="G85" s="160">
        <f t="shared" si="31"/>
        <v>7.2280092592592639E-3</v>
      </c>
      <c r="H85" s="161"/>
      <c r="I85" s="162" t="str">
        <f t="shared" si="28"/>
        <v/>
      </c>
      <c r="J85" s="163" t="str">
        <f t="shared" si="29"/>
        <v/>
      </c>
      <c r="K85" s="163" t="str">
        <f t="shared" si="30"/>
        <v/>
      </c>
      <c r="L85" s="164"/>
      <c r="M85" s="164"/>
      <c r="N85" s="164"/>
      <c r="O85" s="166"/>
      <c r="P85" s="167">
        <f t="shared" si="23"/>
        <v>1.4895833333333332E-2</v>
      </c>
      <c r="Q85" s="217"/>
      <c r="R85" s="169">
        <v>39233</v>
      </c>
      <c r="S85" s="225"/>
      <c r="T85" s="228" t="str">
        <f t="shared" si="24"/>
        <v/>
      </c>
    </row>
    <row r="86" spans="1:21" s="138" customFormat="1" ht="14.25" hidden="1" customHeight="1" x14ac:dyDescent="0.25">
      <c r="A86" s="180" t="s">
        <v>147</v>
      </c>
      <c r="B86" s="181" t="s">
        <v>148</v>
      </c>
      <c r="C86" s="156" t="s">
        <v>30</v>
      </c>
      <c r="D86" s="157">
        <v>1.5405092592592592E-2</v>
      </c>
      <c r="E86" s="158">
        <v>1.5613425925925926E-2</v>
      </c>
      <c r="F86" s="159">
        <f t="shared" si="25"/>
        <v>1.5509259259259259E-2</v>
      </c>
      <c r="G86" s="160">
        <f t="shared" si="31"/>
        <v>7.4074074074074094E-3</v>
      </c>
      <c r="H86" s="161"/>
      <c r="I86" s="162" t="str">
        <f t="shared" si="28"/>
        <v/>
      </c>
      <c r="J86" s="163" t="str">
        <f t="shared" si="29"/>
        <v/>
      </c>
      <c r="K86" s="163" t="str">
        <f t="shared" si="30"/>
        <v/>
      </c>
      <c r="L86" s="164"/>
      <c r="M86" s="164"/>
      <c r="N86" s="164"/>
      <c r="O86" s="166"/>
      <c r="P86" s="167">
        <f t="shared" si="23"/>
        <v>1.5405092592592592E-2</v>
      </c>
      <c r="Q86" s="217"/>
      <c r="R86" s="169">
        <v>39202</v>
      </c>
      <c r="S86" s="225"/>
      <c r="T86" s="228" t="str">
        <f t="shared" si="24"/>
        <v/>
      </c>
    </row>
    <row r="87" spans="1:21" s="138" customFormat="1" ht="14.25" hidden="1" customHeight="1" x14ac:dyDescent="0.25">
      <c r="A87" s="180" t="s">
        <v>143</v>
      </c>
      <c r="B87" s="181" t="s">
        <v>144</v>
      </c>
      <c r="C87" s="156" t="s">
        <v>14</v>
      </c>
      <c r="D87" s="172">
        <v>1.5497685185185186E-2</v>
      </c>
      <c r="E87" s="158" t="s">
        <v>218</v>
      </c>
      <c r="F87" s="159">
        <f t="shared" si="25"/>
        <v>1.5497685185185186E-2</v>
      </c>
      <c r="G87" s="160">
        <f t="shared" si="31"/>
        <v>7.418981481481483E-3</v>
      </c>
      <c r="H87" s="161"/>
      <c r="I87" s="162" t="str">
        <f t="shared" si="28"/>
        <v/>
      </c>
      <c r="J87" s="163" t="str">
        <f t="shared" si="29"/>
        <v/>
      </c>
      <c r="K87" s="163" t="str">
        <f t="shared" si="30"/>
        <v/>
      </c>
      <c r="L87" s="164"/>
      <c r="M87" s="164"/>
      <c r="N87" s="164"/>
      <c r="O87" s="166"/>
      <c r="P87" s="167">
        <f t="shared" si="23"/>
        <v>1.5497685185185186E-2</v>
      </c>
      <c r="Q87" s="217"/>
      <c r="R87" s="169">
        <v>38776</v>
      </c>
      <c r="S87" s="225"/>
      <c r="T87" s="228" t="str">
        <f t="shared" si="24"/>
        <v/>
      </c>
    </row>
    <row r="88" spans="1:21" s="138" customFormat="1" ht="14.25" hidden="1" customHeight="1" x14ac:dyDescent="0.25">
      <c r="A88" s="178" t="s">
        <v>328</v>
      </c>
      <c r="B88" s="179" t="s">
        <v>226</v>
      </c>
      <c r="C88" s="171" t="s">
        <v>30</v>
      </c>
      <c r="D88" s="157">
        <v>1.5393518518518518E-2</v>
      </c>
      <c r="E88" s="158">
        <v>1.5393518518518518E-2</v>
      </c>
      <c r="F88" s="159">
        <f t="shared" si="25"/>
        <v>1.5393518518518518E-2</v>
      </c>
      <c r="G88" s="160">
        <f t="shared" si="31"/>
        <v>7.5231481481481503E-3</v>
      </c>
      <c r="H88" s="161"/>
      <c r="I88" s="162"/>
      <c r="J88" s="163"/>
      <c r="K88" s="163"/>
      <c r="L88" s="164"/>
      <c r="M88" s="164"/>
      <c r="N88" s="164"/>
      <c r="O88" s="174"/>
      <c r="P88" s="167">
        <f t="shared" si="23"/>
        <v>1.5393518518518518E-2</v>
      </c>
      <c r="Q88" s="217"/>
      <c r="R88" s="169">
        <v>39721</v>
      </c>
      <c r="S88" s="225"/>
      <c r="T88" s="228" t="str">
        <f t="shared" si="24"/>
        <v/>
      </c>
    </row>
    <row r="89" spans="1:21" s="138" customFormat="1" ht="14.25" hidden="1" customHeight="1" x14ac:dyDescent="0.25">
      <c r="A89" s="178" t="s">
        <v>153</v>
      </c>
      <c r="B89" s="179" t="s">
        <v>154</v>
      </c>
      <c r="C89" s="176" t="s">
        <v>14</v>
      </c>
      <c r="D89" s="157">
        <v>1.5208333333333339E-2</v>
      </c>
      <c r="E89" s="158">
        <v>1.5509259259259257E-2</v>
      </c>
      <c r="F89" s="159">
        <f t="shared" si="25"/>
        <v>1.5358796296296297E-2</v>
      </c>
      <c r="G89" s="160">
        <f t="shared" si="31"/>
        <v>7.557870370370371E-3</v>
      </c>
      <c r="H89" s="161"/>
      <c r="I89" s="162" t="str">
        <f t="shared" ref="I89:I110" si="32">IF(H89&lt;&gt;"",H89-G89,"")</f>
        <v/>
      </c>
      <c r="J89" s="163" t="str">
        <f>IF(H89&lt;&gt;"",I89-F89,"")</f>
        <v/>
      </c>
      <c r="K89" s="163" t="str">
        <f>IF(H89&lt;&gt;"",I89-D89,"")</f>
        <v/>
      </c>
      <c r="L89" s="164"/>
      <c r="M89" s="164"/>
      <c r="N89" s="164"/>
      <c r="O89" s="166"/>
      <c r="P89" s="167">
        <f t="shared" si="23"/>
        <v>1.5208333333333339E-2</v>
      </c>
      <c r="Q89" s="217"/>
      <c r="R89" s="169">
        <v>39691</v>
      </c>
      <c r="S89" s="225"/>
      <c r="T89" s="228" t="str">
        <f t="shared" si="24"/>
        <v/>
      </c>
      <c r="U89" s="229" t="str">
        <f>A89&amp;" "&amp;B89</f>
        <v>Karen Skyrme</v>
      </c>
    </row>
    <row r="90" spans="1:21" s="138" customFormat="1" ht="14.25" hidden="1" customHeight="1" x14ac:dyDescent="0.25">
      <c r="A90" s="178" t="s">
        <v>115</v>
      </c>
      <c r="B90" s="179" t="s">
        <v>303</v>
      </c>
      <c r="C90" s="171" t="s">
        <v>30</v>
      </c>
      <c r="D90" s="157">
        <v>1.5358796296296297E-2</v>
      </c>
      <c r="E90" s="158">
        <v>1.5358796296296297E-2</v>
      </c>
      <c r="F90" s="159">
        <f t="shared" si="25"/>
        <v>1.5358796296296297E-2</v>
      </c>
      <c r="G90" s="160">
        <f t="shared" si="31"/>
        <v>7.557870370370371E-3</v>
      </c>
      <c r="H90" s="161"/>
      <c r="I90" s="162" t="str">
        <f t="shared" si="32"/>
        <v/>
      </c>
      <c r="J90" s="163" t="str">
        <f>IF(H90&lt;&gt;"",I90-F90,"")</f>
        <v/>
      </c>
      <c r="K90" s="163" t="str">
        <f>IF(H90&lt;&gt;"",I90-D90,"")</f>
        <v/>
      </c>
      <c r="L90" s="164"/>
      <c r="M90" s="164"/>
      <c r="N90" s="164"/>
      <c r="O90" s="166"/>
      <c r="P90" s="167">
        <f t="shared" si="23"/>
        <v>1.5358796296296297E-2</v>
      </c>
      <c r="Q90" s="217"/>
      <c r="R90" s="169">
        <v>39752</v>
      </c>
      <c r="S90" s="225"/>
      <c r="T90" s="228" t="str">
        <f t="shared" si="24"/>
        <v/>
      </c>
    </row>
    <row r="91" spans="1:21" s="138" customFormat="1" ht="14.25" hidden="1" customHeight="1" x14ac:dyDescent="0.25">
      <c r="A91" s="178" t="s">
        <v>90</v>
      </c>
      <c r="B91" s="179" t="s">
        <v>362</v>
      </c>
      <c r="C91" s="171" t="s">
        <v>30</v>
      </c>
      <c r="D91" s="157">
        <v>1.5335648148148147E-2</v>
      </c>
      <c r="E91" s="158">
        <v>1.5335648148148147E-2</v>
      </c>
      <c r="F91" s="159">
        <f t="shared" si="25"/>
        <v>1.5335648148148147E-2</v>
      </c>
      <c r="G91" s="160">
        <f t="shared" si="31"/>
        <v>7.5810185185185217E-3</v>
      </c>
      <c r="H91" s="161"/>
      <c r="I91" s="162" t="str">
        <f t="shared" si="32"/>
        <v/>
      </c>
      <c r="J91" s="163"/>
      <c r="K91" s="163"/>
      <c r="L91" s="164"/>
      <c r="M91" s="164"/>
      <c r="N91" s="164"/>
      <c r="O91" s="166"/>
      <c r="P91" s="167">
        <f t="shared" si="23"/>
        <v>1.5335648148148147E-2</v>
      </c>
      <c r="Q91" s="217"/>
      <c r="R91" s="169"/>
      <c r="S91" s="225"/>
      <c r="T91" s="228" t="str">
        <f t="shared" si="24"/>
        <v/>
      </c>
      <c r="U91" s="229" t="str">
        <f t="shared" ref="U91:U96" si="33">A91&amp;" "&amp;B91</f>
        <v>Richard Saunders</v>
      </c>
    </row>
    <row r="92" spans="1:21" s="138" customFormat="1" ht="14.25" customHeight="1" x14ac:dyDescent="0.25">
      <c r="A92" s="180" t="s">
        <v>304</v>
      </c>
      <c r="B92" s="181" t="s">
        <v>305</v>
      </c>
      <c r="C92" s="156" t="s">
        <v>30</v>
      </c>
      <c r="D92" s="157">
        <v>1.4629629629629623E-2</v>
      </c>
      <c r="E92" s="158">
        <v>1.4629629629629623E-2</v>
      </c>
      <c r="F92" s="159">
        <f t="shared" si="25"/>
        <v>1.4629629629629623E-2</v>
      </c>
      <c r="G92" s="160">
        <f t="shared" si="31"/>
        <v>8.2870370370370459E-3</v>
      </c>
      <c r="H92" s="161">
        <v>2.2939814814814816E-2</v>
      </c>
      <c r="I92" s="162">
        <f t="shared" si="32"/>
        <v>1.465277777777777E-2</v>
      </c>
      <c r="J92" s="163">
        <f t="shared" ref="J92:J107" si="34">IF(H92&lt;&gt;"",I92-F92,"")</f>
        <v>2.3148148148147141E-5</v>
      </c>
      <c r="K92" s="163">
        <f t="shared" ref="K92:K107" si="35">IF(H92&lt;&gt;"",I92-D92,"")</f>
        <v>2.3148148148147141E-5</v>
      </c>
      <c r="L92" s="164">
        <v>14</v>
      </c>
      <c r="M92" s="164"/>
      <c r="N92" s="164"/>
      <c r="O92" s="166"/>
      <c r="P92" s="167">
        <f t="shared" si="23"/>
        <v>1.4629629629629623E-2</v>
      </c>
      <c r="Q92" s="217" t="s">
        <v>388</v>
      </c>
      <c r="R92" s="169">
        <v>39844</v>
      </c>
      <c r="S92" s="225"/>
      <c r="T92" s="228">
        <f t="shared" si="24"/>
        <v>5</v>
      </c>
      <c r="U92" s="229" t="str">
        <f t="shared" si="33"/>
        <v>Ed Rhodes</v>
      </c>
    </row>
    <row r="93" spans="1:21" s="138" customFormat="1" ht="14.25" hidden="1" customHeight="1" x14ac:dyDescent="0.25">
      <c r="A93" s="180" t="s">
        <v>53</v>
      </c>
      <c r="B93" s="181" t="s">
        <v>102</v>
      </c>
      <c r="C93" s="156" t="s">
        <v>14</v>
      </c>
      <c r="D93" s="157">
        <v>1.5254629629629628E-2</v>
      </c>
      <c r="E93" s="158">
        <v>1.5254629629629628E-2</v>
      </c>
      <c r="F93" s="159">
        <f t="shared" si="25"/>
        <v>1.5254629629629628E-2</v>
      </c>
      <c r="G93" s="160">
        <f t="shared" si="31"/>
        <v>7.6620370370370401E-3</v>
      </c>
      <c r="H93" s="161"/>
      <c r="I93" s="162" t="str">
        <f t="shared" si="32"/>
        <v/>
      </c>
      <c r="J93" s="163" t="str">
        <f t="shared" si="34"/>
        <v/>
      </c>
      <c r="K93" s="163" t="str">
        <f t="shared" si="35"/>
        <v/>
      </c>
      <c r="L93" s="164"/>
      <c r="M93" s="164"/>
      <c r="N93" s="164"/>
      <c r="O93" s="174"/>
      <c r="P93" s="167">
        <f t="shared" si="23"/>
        <v>1.5254629629629628E-2</v>
      </c>
      <c r="Q93" s="217"/>
      <c r="R93" s="169">
        <v>39507</v>
      </c>
      <c r="S93" s="225"/>
      <c r="T93" s="228" t="str">
        <f t="shared" si="24"/>
        <v/>
      </c>
      <c r="U93" s="229" t="str">
        <f t="shared" si="33"/>
        <v>Louise Crosby</v>
      </c>
    </row>
    <row r="94" spans="1:21" s="138" customFormat="1" ht="14.25" hidden="1" customHeight="1" x14ac:dyDescent="0.25">
      <c r="A94" s="180" t="s">
        <v>155</v>
      </c>
      <c r="B94" s="181" t="s">
        <v>156</v>
      </c>
      <c r="C94" s="156" t="s">
        <v>30</v>
      </c>
      <c r="D94" s="172">
        <v>1.5196759259259264E-2</v>
      </c>
      <c r="E94" s="158" t="s">
        <v>218</v>
      </c>
      <c r="F94" s="159">
        <f t="shared" si="25"/>
        <v>1.5196759259259264E-2</v>
      </c>
      <c r="G94" s="160">
        <f t="shared" si="31"/>
        <v>7.7199074074074045E-3</v>
      </c>
      <c r="H94" s="161"/>
      <c r="I94" s="162" t="str">
        <f t="shared" si="32"/>
        <v/>
      </c>
      <c r="J94" s="163" t="str">
        <f t="shared" si="34"/>
        <v/>
      </c>
      <c r="K94" s="163" t="str">
        <f t="shared" si="35"/>
        <v/>
      </c>
      <c r="L94" s="164"/>
      <c r="M94" s="164"/>
      <c r="N94" s="164"/>
      <c r="O94" s="166"/>
      <c r="P94" s="167">
        <f t="shared" si="23"/>
        <v>1.5196759259259264E-2</v>
      </c>
      <c r="Q94" s="217"/>
      <c r="R94" s="169">
        <v>39113</v>
      </c>
      <c r="S94" s="225"/>
      <c r="T94" s="228" t="str">
        <f t="shared" si="24"/>
        <v/>
      </c>
      <c r="U94" s="229" t="str">
        <f t="shared" si="33"/>
        <v>John Mynott</v>
      </c>
    </row>
    <row r="95" spans="1:21" s="138" customFormat="1" ht="14.25" hidden="1" customHeight="1" x14ac:dyDescent="0.25">
      <c r="A95" s="180" t="s">
        <v>157</v>
      </c>
      <c r="B95" s="181" t="s">
        <v>158</v>
      </c>
      <c r="C95" s="156" t="s">
        <v>30</v>
      </c>
      <c r="D95" s="157">
        <v>1.5150462962962963E-2</v>
      </c>
      <c r="E95" s="158" t="s">
        <v>218</v>
      </c>
      <c r="F95" s="159">
        <f t="shared" si="25"/>
        <v>1.5150462962962963E-2</v>
      </c>
      <c r="G95" s="160">
        <f t="shared" si="31"/>
        <v>7.7662037037037057E-3</v>
      </c>
      <c r="H95" s="161"/>
      <c r="I95" s="162" t="str">
        <f t="shared" si="32"/>
        <v/>
      </c>
      <c r="J95" s="163" t="str">
        <f t="shared" si="34"/>
        <v/>
      </c>
      <c r="K95" s="163" t="str">
        <f t="shared" si="35"/>
        <v/>
      </c>
      <c r="L95" s="164"/>
      <c r="M95" s="164"/>
      <c r="N95" s="164"/>
      <c r="O95" s="166"/>
      <c r="P95" s="167">
        <f t="shared" si="23"/>
        <v>1.5150462962962963E-2</v>
      </c>
      <c r="Q95" s="217"/>
      <c r="R95" s="169">
        <v>38990</v>
      </c>
      <c r="S95" s="225"/>
      <c r="T95" s="228" t="str">
        <f t="shared" si="24"/>
        <v/>
      </c>
      <c r="U95" s="229" t="str">
        <f t="shared" si="33"/>
        <v>Michael  Hessey</v>
      </c>
    </row>
    <row r="96" spans="1:21" s="138" customFormat="1" ht="14.25" customHeight="1" x14ac:dyDescent="0.25">
      <c r="A96" s="180" t="s">
        <v>326</v>
      </c>
      <c r="B96" s="181" t="s">
        <v>327</v>
      </c>
      <c r="C96" s="156" t="s">
        <v>30</v>
      </c>
      <c r="D96" s="157">
        <v>1.650462962962963E-2</v>
      </c>
      <c r="E96" s="158">
        <v>1.650462962962963E-2</v>
      </c>
      <c r="F96" s="159">
        <f t="shared" si="25"/>
        <v>1.650462962962963E-2</v>
      </c>
      <c r="G96" s="160">
        <f t="shared" si="31"/>
        <v>6.412037037037039E-3</v>
      </c>
      <c r="H96" s="161">
        <v>2.4826388888888887E-2</v>
      </c>
      <c r="I96" s="162">
        <f t="shared" si="32"/>
        <v>1.8414351851851848E-2</v>
      </c>
      <c r="J96" s="163">
        <f t="shared" si="34"/>
        <v>1.9097222222222189E-3</v>
      </c>
      <c r="K96" s="163">
        <f t="shared" si="35"/>
        <v>1.9097222222222189E-3</v>
      </c>
      <c r="L96" s="164">
        <v>15</v>
      </c>
      <c r="M96" s="164"/>
      <c r="N96" s="164"/>
      <c r="O96" s="166"/>
      <c r="P96" s="167">
        <f t="shared" si="23"/>
        <v>1.650462962962963E-2</v>
      </c>
      <c r="Q96" s="217" t="s">
        <v>383</v>
      </c>
      <c r="R96" s="169">
        <v>39752</v>
      </c>
      <c r="S96" s="225"/>
      <c r="T96" s="228">
        <f t="shared" si="24"/>
        <v>5</v>
      </c>
      <c r="U96" s="229" t="str">
        <f t="shared" si="33"/>
        <v>Chitra Dunn</v>
      </c>
    </row>
    <row r="97" spans="1:21" s="138" customFormat="1" ht="14.25" hidden="1" customHeight="1" x14ac:dyDescent="0.25">
      <c r="A97" s="180" t="s">
        <v>166</v>
      </c>
      <c r="B97" s="181" t="s">
        <v>27</v>
      </c>
      <c r="C97" s="156" t="s">
        <v>30</v>
      </c>
      <c r="D97" s="157">
        <v>1.4956597222222232E-2</v>
      </c>
      <c r="E97" s="158">
        <v>1.5321180555555565E-2</v>
      </c>
      <c r="F97" s="159">
        <f t="shared" si="25"/>
        <v>1.51388888888889E-2</v>
      </c>
      <c r="G97" s="160">
        <f t="shared" si="31"/>
        <v>7.7777777777777689E-3</v>
      </c>
      <c r="H97" s="161"/>
      <c r="I97" s="162" t="str">
        <f t="shared" si="32"/>
        <v/>
      </c>
      <c r="J97" s="163" t="str">
        <f t="shared" si="34"/>
        <v/>
      </c>
      <c r="K97" s="163" t="str">
        <f t="shared" si="35"/>
        <v/>
      </c>
      <c r="L97" s="164"/>
      <c r="M97" s="164"/>
      <c r="N97" s="164"/>
      <c r="O97" s="166"/>
      <c r="P97" s="167">
        <f t="shared" si="23"/>
        <v>1.4956597222222232E-2</v>
      </c>
      <c r="Q97" s="217"/>
      <c r="R97" s="169">
        <v>39691</v>
      </c>
      <c r="S97" s="225"/>
      <c r="T97" s="228" t="str">
        <f t="shared" si="24"/>
        <v/>
      </c>
    </row>
    <row r="98" spans="1:21" s="138" customFormat="1" ht="14.25" hidden="1" customHeight="1" x14ac:dyDescent="0.25">
      <c r="A98" s="180" t="s">
        <v>145</v>
      </c>
      <c r="B98" s="181" t="s">
        <v>159</v>
      </c>
      <c r="C98" s="156" t="s">
        <v>14</v>
      </c>
      <c r="D98" s="157">
        <v>1.5115740740740742E-2</v>
      </c>
      <c r="E98" s="158" t="s">
        <v>218</v>
      </c>
      <c r="F98" s="159">
        <f t="shared" si="25"/>
        <v>1.5115740740740742E-2</v>
      </c>
      <c r="G98" s="160">
        <f t="shared" si="31"/>
        <v>7.8009259259259264E-3</v>
      </c>
      <c r="H98" s="161"/>
      <c r="I98" s="162" t="str">
        <f t="shared" si="32"/>
        <v/>
      </c>
      <c r="J98" s="163" t="str">
        <f t="shared" si="34"/>
        <v/>
      </c>
      <c r="K98" s="163" t="str">
        <f t="shared" si="35"/>
        <v/>
      </c>
      <c r="L98" s="164"/>
      <c r="M98" s="164"/>
      <c r="N98" s="164"/>
      <c r="O98" s="166"/>
      <c r="P98" s="167">
        <f t="shared" si="23"/>
        <v>1.5115740740740742E-2</v>
      </c>
      <c r="Q98" s="217"/>
      <c r="R98" s="169">
        <v>39141</v>
      </c>
      <c r="S98" s="225"/>
      <c r="T98" s="228" t="str">
        <f t="shared" si="24"/>
        <v/>
      </c>
    </row>
    <row r="99" spans="1:21" s="138" customFormat="1" ht="14.25" hidden="1" customHeight="1" x14ac:dyDescent="0.25">
      <c r="A99" s="180" t="s">
        <v>286</v>
      </c>
      <c r="B99" s="181" t="s">
        <v>287</v>
      </c>
      <c r="C99" s="156" t="s">
        <v>14</v>
      </c>
      <c r="D99" s="157">
        <v>1.4840856481481476E-2</v>
      </c>
      <c r="E99" s="158">
        <v>1.5257523148148142E-2</v>
      </c>
      <c r="F99" s="159">
        <f t="shared" si="25"/>
        <v>1.5049189814814809E-2</v>
      </c>
      <c r="G99" s="160">
        <f t="shared" si="31"/>
        <v>7.8674768518518599E-3</v>
      </c>
      <c r="H99" s="161"/>
      <c r="I99" s="162" t="str">
        <f t="shared" si="32"/>
        <v/>
      </c>
      <c r="J99" s="163" t="str">
        <f t="shared" si="34"/>
        <v/>
      </c>
      <c r="K99" s="163" t="str">
        <f t="shared" si="35"/>
        <v/>
      </c>
      <c r="L99" s="164"/>
      <c r="M99" s="164"/>
      <c r="N99" s="164"/>
      <c r="O99" s="166"/>
      <c r="P99" s="167">
        <f t="shared" si="23"/>
        <v>1.4840856481481476E-2</v>
      </c>
      <c r="Q99" s="217"/>
      <c r="R99" s="169">
        <v>39752</v>
      </c>
      <c r="S99" s="225"/>
      <c r="T99" s="228" t="str">
        <f t="shared" si="24"/>
        <v/>
      </c>
    </row>
    <row r="100" spans="1:21" s="138" customFormat="1" ht="14.25" hidden="1" customHeight="1" x14ac:dyDescent="0.25">
      <c r="A100" s="180" t="s">
        <v>268</v>
      </c>
      <c r="B100" s="181" t="s">
        <v>215</v>
      </c>
      <c r="C100" s="156" t="s">
        <v>30</v>
      </c>
      <c r="D100" s="157">
        <v>1.4583333333333332E-2</v>
      </c>
      <c r="E100" s="158">
        <v>1.5416666666666667E-2</v>
      </c>
      <c r="F100" s="159">
        <f t="shared" si="25"/>
        <v>1.4999999999999999E-2</v>
      </c>
      <c r="G100" s="160">
        <f t="shared" si="31"/>
        <v>7.9166666666666691E-3</v>
      </c>
      <c r="H100" s="161"/>
      <c r="I100" s="162" t="str">
        <f t="shared" si="32"/>
        <v/>
      </c>
      <c r="J100" s="163" t="str">
        <f t="shared" si="34"/>
        <v/>
      </c>
      <c r="K100" s="163" t="str">
        <f t="shared" si="35"/>
        <v/>
      </c>
      <c r="L100" s="164"/>
      <c r="M100" s="164"/>
      <c r="N100" s="164"/>
      <c r="O100" s="166"/>
      <c r="P100" s="167">
        <f t="shared" si="23"/>
        <v>1.4583333333333332E-2</v>
      </c>
      <c r="Q100" s="217"/>
      <c r="R100" s="169">
        <v>39507</v>
      </c>
      <c r="S100" s="225"/>
      <c r="T100" s="228" t="str">
        <f t="shared" si="24"/>
        <v/>
      </c>
    </row>
    <row r="101" spans="1:21" s="138" customFormat="1" ht="14.25" hidden="1" customHeight="1" x14ac:dyDescent="0.25">
      <c r="A101" s="180" t="s">
        <v>180</v>
      </c>
      <c r="B101" s="181" t="s">
        <v>261</v>
      </c>
      <c r="C101" s="156" t="s">
        <v>30</v>
      </c>
      <c r="D101" s="157">
        <v>1.4652777777777778E-2</v>
      </c>
      <c r="E101" s="158">
        <v>1.5300925925925926E-2</v>
      </c>
      <c r="F101" s="159">
        <f t="shared" si="25"/>
        <v>1.4976851851851852E-2</v>
      </c>
      <c r="G101" s="160">
        <f t="shared" si="31"/>
        <v>7.9398148148148162E-3</v>
      </c>
      <c r="H101" s="161"/>
      <c r="I101" s="162" t="str">
        <f t="shared" si="32"/>
        <v/>
      </c>
      <c r="J101" s="163" t="str">
        <f t="shared" si="34"/>
        <v/>
      </c>
      <c r="K101" s="163" t="str">
        <f t="shared" si="35"/>
        <v/>
      </c>
      <c r="L101" s="164"/>
      <c r="M101" s="164"/>
      <c r="N101" s="164"/>
      <c r="O101" s="166"/>
      <c r="P101" s="167">
        <f t="shared" ref="P101:P115" si="36">IF(H101&lt;&gt;"",MIN(D101,I101),D101)</f>
        <v>1.4652777777777778E-2</v>
      </c>
      <c r="Q101" s="217"/>
      <c r="R101" s="169">
        <v>39478</v>
      </c>
      <c r="S101" s="225"/>
      <c r="T101" s="228" t="str">
        <f t="shared" ref="T101:T132" si="37">IF(OR(NOT(S101=""),NOT(I101="")),5,"")</f>
        <v/>
      </c>
    </row>
    <row r="102" spans="1:21" s="138" customFormat="1" ht="14.25" hidden="1" customHeight="1" x14ac:dyDescent="0.25">
      <c r="A102" s="180" t="s">
        <v>169</v>
      </c>
      <c r="B102" s="181" t="s">
        <v>170</v>
      </c>
      <c r="C102" s="156" t="s">
        <v>30</v>
      </c>
      <c r="D102" s="157">
        <v>1.4895833333333337E-2</v>
      </c>
      <c r="E102" s="158">
        <v>1.5011574074074078E-2</v>
      </c>
      <c r="F102" s="159">
        <f t="shared" si="25"/>
        <v>1.4953703703703709E-2</v>
      </c>
      <c r="G102" s="160">
        <f t="shared" si="31"/>
        <v>7.9629629629629599E-3</v>
      </c>
      <c r="H102" s="161"/>
      <c r="I102" s="162" t="str">
        <f t="shared" si="32"/>
        <v/>
      </c>
      <c r="J102" s="163" t="str">
        <f t="shared" si="34"/>
        <v/>
      </c>
      <c r="K102" s="163" t="str">
        <f t="shared" si="35"/>
        <v/>
      </c>
      <c r="L102" s="164"/>
      <c r="M102" s="164"/>
      <c r="N102" s="164"/>
      <c r="O102" s="166"/>
      <c r="P102" s="167">
        <f t="shared" si="36"/>
        <v>1.4895833333333337E-2</v>
      </c>
      <c r="Q102" s="217"/>
      <c r="R102" s="169">
        <v>39568</v>
      </c>
      <c r="S102" s="225"/>
      <c r="T102" s="228" t="str">
        <f t="shared" si="37"/>
        <v/>
      </c>
    </row>
    <row r="103" spans="1:21" s="138" customFormat="1" ht="14.25" hidden="1" customHeight="1" x14ac:dyDescent="0.25">
      <c r="A103" s="180" t="s">
        <v>227</v>
      </c>
      <c r="B103" s="181" t="s">
        <v>228</v>
      </c>
      <c r="C103" s="171" t="s">
        <v>30</v>
      </c>
      <c r="D103" s="157">
        <v>1.4930555555555556E-2</v>
      </c>
      <c r="E103" s="158">
        <v>1.4930555555555556E-2</v>
      </c>
      <c r="F103" s="159">
        <f t="shared" si="25"/>
        <v>1.4930555555555556E-2</v>
      </c>
      <c r="G103" s="160">
        <f t="shared" si="31"/>
        <v>7.9861111111111122E-3</v>
      </c>
      <c r="H103" s="161"/>
      <c r="I103" s="162" t="str">
        <f t="shared" si="32"/>
        <v/>
      </c>
      <c r="J103" s="163" t="str">
        <f t="shared" si="34"/>
        <v/>
      </c>
      <c r="K103" s="163" t="str">
        <f t="shared" si="35"/>
        <v/>
      </c>
      <c r="L103" s="164"/>
      <c r="M103" s="164"/>
      <c r="N103" s="164"/>
      <c r="O103" s="166"/>
      <c r="P103" s="167">
        <f t="shared" si="36"/>
        <v>1.4930555555555556E-2</v>
      </c>
      <c r="Q103" s="217"/>
      <c r="R103" s="169">
        <v>39263</v>
      </c>
      <c r="S103" s="225"/>
      <c r="T103" s="228" t="str">
        <f t="shared" si="37"/>
        <v/>
      </c>
    </row>
    <row r="104" spans="1:21" s="138" customFormat="1" ht="14.25" hidden="1" customHeight="1" x14ac:dyDescent="0.25">
      <c r="A104" s="180" t="s">
        <v>176</v>
      </c>
      <c r="B104" s="181" t="s">
        <v>177</v>
      </c>
      <c r="C104" s="156" t="s">
        <v>30</v>
      </c>
      <c r="D104" s="157">
        <v>1.4745370370370372E-2</v>
      </c>
      <c r="E104" s="158">
        <v>1.5011574074074076E-2</v>
      </c>
      <c r="F104" s="159">
        <f t="shared" si="25"/>
        <v>1.4878472222222223E-2</v>
      </c>
      <c r="G104" s="160">
        <f t="shared" si="31"/>
        <v>8.038194444444445E-3</v>
      </c>
      <c r="H104" s="161"/>
      <c r="I104" s="162" t="str">
        <f t="shared" si="32"/>
        <v/>
      </c>
      <c r="J104" s="163" t="str">
        <f t="shared" si="34"/>
        <v/>
      </c>
      <c r="K104" s="163" t="str">
        <f t="shared" si="35"/>
        <v/>
      </c>
      <c r="L104" s="164"/>
      <c r="M104" s="164"/>
      <c r="N104" s="164"/>
      <c r="O104" s="166"/>
      <c r="P104" s="167">
        <f t="shared" si="36"/>
        <v>1.4745370370370372E-2</v>
      </c>
      <c r="Q104" s="217"/>
      <c r="R104" s="169">
        <v>39660</v>
      </c>
      <c r="S104" s="225"/>
      <c r="T104" s="228" t="str">
        <f t="shared" si="37"/>
        <v/>
      </c>
    </row>
    <row r="105" spans="1:21" s="138" customFormat="1" ht="14.25" customHeight="1" x14ac:dyDescent="0.25">
      <c r="A105" s="180" t="s">
        <v>40</v>
      </c>
      <c r="B105" s="181" t="s">
        <v>41</v>
      </c>
      <c r="C105" s="156" t="s">
        <v>14</v>
      </c>
      <c r="D105" s="157">
        <v>1.9398148148148147E-2</v>
      </c>
      <c r="E105" s="158" t="s">
        <v>218</v>
      </c>
      <c r="F105" s="159">
        <f t="shared" si="25"/>
        <v>1.9398148148148147E-2</v>
      </c>
      <c r="G105" s="160">
        <f t="shared" si="31"/>
        <v>3.5185185185185215E-3</v>
      </c>
      <c r="H105" s="161"/>
      <c r="I105" s="162" t="str">
        <f t="shared" si="32"/>
        <v/>
      </c>
      <c r="J105" s="163" t="str">
        <f t="shared" si="34"/>
        <v/>
      </c>
      <c r="K105" s="163" t="str">
        <f t="shared" si="35"/>
        <v/>
      </c>
      <c r="L105" s="164"/>
      <c r="M105" s="164"/>
      <c r="N105" s="164"/>
      <c r="O105" s="166"/>
      <c r="P105" s="167">
        <f t="shared" si="36"/>
        <v>1.9398148148148147E-2</v>
      </c>
      <c r="Q105" s="217"/>
      <c r="R105" s="169">
        <v>38564</v>
      </c>
      <c r="S105" s="225" t="s">
        <v>30</v>
      </c>
      <c r="T105" s="228">
        <f t="shared" si="37"/>
        <v>5</v>
      </c>
      <c r="U105" s="229" t="str">
        <f>A105&amp;" "&amp;B105</f>
        <v xml:space="preserve">Georgie Hamilton </v>
      </c>
    </row>
    <row r="106" spans="1:21" s="138" customFormat="1" ht="14.25" hidden="1" customHeight="1" x14ac:dyDescent="0.25">
      <c r="A106" s="180" t="s">
        <v>167</v>
      </c>
      <c r="B106" s="181" t="s">
        <v>168</v>
      </c>
      <c r="C106" s="156" t="s">
        <v>30</v>
      </c>
      <c r="D106" s="157">
        <v>1.4814814814814814E-2</v>
      </c>
      <c r="E106" s="158">
        <v>1.4814814814814814E-2</v>
      </c>
      <c r="F106" s="159">
        <f t="shared" si="25"/>
        <v>1.4814814814814814E-2</v>
      </c>
      <c r="G106" s="160">
        <f t="shared" si="31"/>
        <v>8.1018518518518549E-3</v>
      </c>
      <c r="H106" s="161"/>
      <c r="I106" s="162" t="str">
        <f t="shared" si="32"/>
        <v/>
      </c>
      <c r="J106" s="163" t="str">
        <f t="shared" si="34"/>
        <v/>
      </c>
      <c r="K106" s="163" t="str">
        <f t="shared" si="35"/>
        <v/>
      </c>
      <c r="L106" s="164"/>
      <c r="M106" s="164"/>
      <c r="N106" s="164"/>
      <c r="O106" s="166"/>
      <c r="P106" s="167">
        <f t="shared" si="36"/>
        <v>1.4814814814814814E-2</v>
      </c>
      <c r="Q106" s="217"/>
      <c r="R106" s="169">
        <v>39294</v>
      </c>
      <c r="S106" s="225"/>
      <c r="T106" s="228" t="str">
        <f t="shared" si="37"/>
        <v/>
      </c>
    </row>
    <row r="107" spans="1:21" s="138" customFormat="1" ht="14.25" hidden="1" customHeight="1" x14ac:dyDescent="0.25">
      <c r="A107" s="180" t="s">
        <v>163</v>
      </c>
      <c r="B107" s="181" t="s">
        <v>164</v>
      </c>
      <c r="C107" s="156" t="s">
        <v>30</v>
      </c>
      <c r="D107" s="157">
        <v>1.4814814814814814E-2</v>
      </c>
      <c r="E107" s="158">
        <v>1.4814814814814814E-2</v>
      </c>
      <c r="F107" s="159">
        <f t="shared" si="25"/>
        <v>1.4814814814814814E-2</v>
      </c>
      <c r="G107" s="160">
        <f t="shared" si="31"/>
        <v>8.1018518518518549E-3</v>
      </c>
      <c r="H107" s="161"/>
      <c r="I107" s="162" t="str">
        <f t="shared" si="32"/>
        <v/>
      </c>
      <c r="J107" s="163" t="str">
        <f t="shared" si="34"/>
        <v/>
      </c>
      <c r="K107" s="163" t="str">
        <f t="shared" si="35"/>
        <v/>
      </c>
      <c r="L107" s="164"/>
      <c r="M107" s="164"/>
      <c r="N107" s="164"/>
      <c r="O107" s="166"/>
      <c r="P107" s="167">
        <f t="shared" si="36"/>
        <v>1.4814814814814814E-2</v>
      </c>
      <c r="Q107" s="217"/>
      <c r="R107" s="169">
        <v>39599</v>
      </c>
      <c r="S107" s="225"/>
      <c r="T107" s="228" t="str">
        <f t="shared" si="37"/>
        <v/>
      </c>
    </row>
    <row r="108" spans="1:21" s="138" customFormat="1" ht="14.25" hidden="1" customHeight="1" x14ac:dyDescent="0.25">
      <c r="A108" s="180" t="s">
        <v>115</v>
      </c>
      <c r="B108" s="181" t="s">
        <v>316</v>
      </c>
      <c r="C108" s="156" t="s">
        <v>30</v>
      </c>
      <c r="D108" s="157">
        <v>1.4756944444444446E-2</v>
      </c>
      <c r="E108" s="158">
        <v>1.4756944444444446E-2</v>
      </c>
      <c r="F108" s="159">
        <f t="shared" si="25"/>
        <v>1.4756944444444446E-2</v>
      </c>
      <c r="G108" s="160">
        <f t="shared" si="31"/>
        <v>8.1597222222222227E-3</v>
      </c>
      <c r="H108" s="161"/>
      <c r="I108" s="162" t="str">
        <f t="shared" si="32"/>
        <v/>
      </c>
      <c r="J108" s="163"/>
      <c r="K108" s="163"/>
      <c r="L108" s="164"/>
      <c r="M108" s="164"/>
      <c r="N108" s="164"/>
      <c r="O108" s="166"/>
      <c r="P108" s="167">
        <f t="shared" si="36"/>
        <v>1.4756944444444446E-2</v>
      </c>
      <c r="Q108" s="217"/>
      <c r="R108" s="169">
        <v>39691</v>
      </c>
      <c r="S108" s="225"/>
      <c r="T108" s="228" t="str">
        <f t="shared" si="37"/>
        <v/>
      </c>
    </row>
    <row r="109" spans="1:21" s="138" customFormat="1" ht="14.25" hidden="1" customHeight="1" x14ac:dyDescent="0.25">
      <c r="A109" s="180" t="s">
        <v>94</v>
      </c>
      <c r="B109" s="181" t="s">
        <v>165</v>
      </c>
      <c r="C109" s="156" t="s">
        <v>30</v>
      </c>
      <c r="D109" s="157">
        <v>1.4699074074074074E-2</v>
      </c>
      <c r="E109" s="158">
        <v>1.4699074074074076E-2</v>
      </c>
      <c r="F109" s="159">
        <f t="shared" si="25"/>
        <v>1.4699074074074076E-2</v>
      </c>
      <c r="G109" s="160">
        <f t="shared" si="31"/>
        <v>8.2175925925925923E-3</v>
      </c>
      <c r="H109" s="161"/>
      <c r="I109" s="162" t="str">
        <f t="shared" si="32"/>
        <v/>
      </c>
      <c r="J109" s="163" t="str">
        <f>IF(H109&lt;&gt;"",I109-F109,"")</f>
        <v/>
      </c>
      <c r="K109" s="163" t="str">
        <f>IF(H109&lt;&gt;"",I109-D109,"")</f>
        <v/>
      </c>
      <c r="L109" s="164"/>
      <c r="M109" s="164"/>
      <c r="N109" s="164"/>
      <c r="O109" s="166"/>
      <c r="P109" s="167">
        <f t="shared" si="36"/>
        <v>1.4699074074074074E-2</v>
      </c>
      <c r="Q109" s="217"/>
      <c r="R109" s="169">
        <v>39202</v>
      </c>
      <c r="S109" s="225"/>
      <c r="T109" s="228" t="str">
        <f t="shared" si="37"/>
        <v/>
      </c>
    </row>
    <row r="110" spans="1:21" s="138" customFormat="1" ht="14.25" hidden="1" customHeight="1" x14ac:dyDescent="0.25">
      <c r="A110" s="180" t="s">
        <v>94</v>
      </c>
      <c r="B110" s="181" t="s">
        <v>186</v>
      </c>
      <c r="C110" s="156" t="s">
        <v>30</v>
      </c>
      <c r="D110" s="157">
        <v>1.4398148148148148E-2</v>
      </c>
      <c r="E110" s="158">
        <v>1.4965277777777779E-2</v>
      </c>
      <c r="F110" s="159">
        <f t="shared" si="25"/>
        <v>1.4681712962962962E-2</v>
      </c>
      <c r="G110" s="160">
        <f t="shared" si="31"/>
        <v>8.2349537037037061E-3</v>
      </c>
      <c r="H110" s="161"/>
      <c r="I110" s="162" t="str">
        <f t="shared" si="32"/>
        <v/>
      </c>
      <c r="J110" s="163" t="str">
        <f>IF(H110&lt;&gt;"",I110-F110,"")</f>
        <v/>
      </c>
      <c r="K110" s="163" t="str">
        <f>IF(H110&lt;&gt;"",I110-D110,"")</f>
        <v/>
      </c>
      <c r="L110" s="164"/>
      <c r="M110" s="164"/>
      <c r="N110" s="164"/>
      <c r="O110" s="166"/>
      <c r="P110" s="167">
        <f t="shared" si="36"/>
        <v>1.4398148148148148E-2</v>
      </c>
      <c r="Q110" s="217"/>
      <c r="R110" s="169">
        <v>39294</v>
      </c>
      <c r="S110" s="225"/>
      <c r="T110" s="228" t="str">
        <f t="shared" si="37"/>
        <v/>
      </c>
    </row>
    <row r="111" spans="1:21" s="138" customFormat="1" ht="14.25" customHeight="1" x14ac:dyDescent="0.25">
      <c r="A111" s="180" t="s">
        <v>96</v>
      </c>
      <c r="B111" s="181" t="s">
        <v>141</v>
      </c>
      <c r="C111" s="156" t="s">
        <v>14</v>
      </c>
      <c r="D111" s="157">
        <v>1.5740740740740736E-2</v>
      </c>
      <c r="E111" s="158">
        <v>1.5960648148148147E-2</v>
      </c>
      <c r="F111" s="159">
        <f t="shared" si="25"/>
        <v>1.5850694444444442E-2</v>
      </c>
      <c r="G111" s="160">
        <f t="shared" si="31"/>
        <v>7.065972222222227E-3</v>
      </c>
      <c r="H111" s="161"/>
      <c r="I111" s="162"/>
      <c r="J111" s="163"/>
      <c r="K111" s="163"/>
      <c r="L111" s="164"/>
      <c r="M111" s="164"/>
      <c r="N111" s="164"/>
      <c r="O111" s="174"/>
      <c r="P111" s="167">
        <f t="shared" si="36"/>
        <v>1.5740740740740736E-2</v>
      </c>
      <c r="Q111" s="217"/>
      <c r="R111" s="169">
        <v>39721</v>
      </c>
      <c r="S111" s="225" t="s">
        <v>30</v>
      </c>
      <c r="T111" s="228">
        <f t="shared" si="37"/>
        <v>5</v>
      </c>
      <c r="U111" s="229" t="str">
        <f>A111&amp;" "&amp;B111</f>
        <v>Sarah Dumbrill</v>
      </c>
    </row>
    <row r="112" spans="1:21" s="138" customFormat="1" ht="14.25" hidden="1" customHeight="1" x14ac:dyDescent="0.25">
      <c r="A112" s="180" t="s">
        <v>115</v>
      </c>
      <c r="B112" s="181" t="s">
        <v>196</v>
      </c>
      <c r="C112" s="156" t="s">
        <v>30</v>
      </c>
      <c r="D112" s="157">
        <v>1.3854166666666666E-2</v>
      </c>
      <c r="E112" s="158">
        <v>1.5300925925925926E-2</v>
      </c>
      <c r="F112" s="159">
        <f t="shared" si="25"/>
        <v>1.4577546296296297E-2</v>
      </c>
      <c r="G112" s="160">
        <f t="shared" si="31"/>
        <v>8.3391203703703717E-3</v>
      </c>
      <c r="H112" s="161"/>
      <c r="I112" s="162" t="str">
        <f>IF(H112&lt;&gt;"",H112-G112,"")</f>
        <v/>
      </c>
      <c r="J112" s="163" t="str">
        <f>IF(H112&lt;&gt;"",I112-F112,"")</f>
        <v/>
      </c>
      <c r="K112" s="163" t="str">
        <f>IF(H112&lt;&gt;"",I112-D112,"")</f>
        <v/>
      </c>
      <c r="L112" s="164"/>
      <c r="M112" s="164"/>
      <c r="N112" s="164"/>
      <c r="O112" s="166"/>
      <c r="P112" s="167">
        <f t="shared" si="36"/>
        <v>1.3854166666666666E-2</v>
      </c>
      <c r="Q112" s="217"/>
      <c r="R112" s="169">
        <v>39691</v>
      </c>
      <c r="S112" s="225"/>
      <c r="T112" s="228" t="str">
        <f t="shared" si="37"/>
        <v/>
      </c>
    </row>
    <row r="113" spans="1:21" s="138" customFormat="1" ht="14.25" hidden="1" customHeight="1" x14ac:dyDescent="0.25">
      <c r="A113" s="180" t="s">
        <v>155</v>
      </c>
      <c r="B113" s="181" t="s">
        <v>191</v>
      </c>
      <c r="C113" s="156" t="s">
        <v>30</v>
      </c>
      <c r="D113" s="157">
        <v>1.4189814814814815E-2</v>
      </c>
      <c r="E113" s="158">
        <v>1.4918981481481479E-2</v>
      </c>
      <c r="F113" s="159">
        <f t="shared" si="25"/>
        <v>1.4554398148148146E-2</v>
      </c>
      <c r="G113" s="160">
        <f t="shared" si="31"/>
        <v>8.3622685185185223E-3</v>
      </c>
      <c r="H113" s="161"/>
      <c r="I113" s="162"/>
      <c r="J113" s="163"/>
      <c r="K113" s="163"/>
      <c r="L113" s="164"/>
      <c r="M113" s="164"/>
      <c r="N113" s="164"/>
      <c r="O113" s="174"/>
      <c r="P113" s="167">
        <f t="shared" si="36"/>
        <v>1.4189814814814815E-2</v>
      </c>
      <c r="Q113" s="217"/>
      <c r="R113" s="169">
        <v>39721</v>
      </c>
      <c r="S113" s="225"/>
      <c r="T113" s="228" t="str">
        <f t="shared" si="37"/>
        <v/>
      </c>
    </row>
    <row r="114" spans="1:21" s="138" customFormat="1" ht="14.25" hidden="1" customHeight="1" x14ac:dyDescent="0.25">
      <c r="A114" s="180" t="s">
        <v>107</v>
      </c>
      <c r="B114" s="181" t="s">
        <v>46</v>
      </c>
      <c r="C114" s="156" t="s">
        <v>30</v>
      </c>
      <c r="D114" s="157">
        <v>1.4479166666666668E-2</v>
      </c>
      <c r="E114" s="158" t="s">
        <v>218</v>
      </c>
      <c r="F114" s="159">
        <f t="shared" si="25"/>
        <v>1.4479166666666668E-2</v>
      </c>
      <c r="G114" s="160">
        <f t="shared" si="31"/>
        <v>8.4375000000000006E-3</v>
      </c>
      <c r="H114" s="161"/>
      <c r="I114" s="162" t="str">
        <f>IF(H114&lt;&gt;"",H114-G114,"")</f>
        <v/>
      </c>
      <c r="J114" s="163" t="str">
        <f>IF(H114&lt;&gt;"",I114-F114,"")</f>
        <v/>
      </c>
      <c r="K114" s="163" t="str">
        <f>IF(H114&lt;&gt;"",I114-D114,"")</f>
        <v/>
      </c>
      <c r="L114" s="164"/>
      <c r="M114" s="164"/>
      <c r="N114" s="164"/>
      <c r="O114" s="166"/>
      <c r="P114" s="167">
        <f t="shared" si="36"/>
        <v>1.4479166666666668E-2</v>
      </c>
      <c r="Q114" s="217"/>
      <c r="R114" s="169">
        <v>39021</v>
      </c>
      <c r="S114" s="225"/>
      <c r="T114" s="228" t="str">
        <f t="shared" si="37"/>
        <v/>
      </c>
    </row>
    <row r="115" spans="1:21" s="138" customFormat="1" ht="14.25" hidden="1" customHeight="1" x14ac:dyDescent="0.25">
      <c r="A115" s="180" t="s">
        <v>160</v>
      </c>
      <c r="B115" s="181" t="s">
        <v>161</v>
      </c>
      <c r="C115" s="171" t="s">
        <v>30</v>
      </c>
      <c r="D115" s="157">
        <v>1.4370298032407408E-2</v>
      </c>
      <c r="E115" s="158">
        <v>1.4370298032407408E-2</v>
      </c>
      <c r="F115" s="159">
        <f t="shared" si="25"/>
        <v>1.4370298032407408E-2</v>
      </c>
      <c r="G115" s="160">
        <f t="shared" si="31"/>
        <v>8.5463686342592601E-3</v>
      </c>
      <c r="H115" s="161"/>
      <c r="I115" s="162" t="str">
        <f>IF(H115&lt;&gt;"",H115-G115,"")</f>
        <v/>
      </c>
      <c r="J115" s="163" t="str">
        <f>IF(H115&lt;&gt;"",I115-F115,"")</f>
        <v/>
      </c>
      <c r="K115" s="163"/>
      <c r="L115" s="164"/>
      <c r="M115" s="164"/>
      <c r="N115" s="164"/>
      <c r="O115" s="166"/>
      <c r="P115" s="167">
        <f t="shared" si="36"/>
        <v>1.4370298032407408E-2</v>
      </c>
      <c r="Q115" s="217"/>
      <c r="R115" s="169">
        <v>39660</v>
      </c>
      <c r="S115" s="225"/>
      <c r="T115" s="228" t="str">
        <f t="shared" si="37"/>
        <v/>
      </c>
    </row>
    <row r="116" spans="1:21" s="138" customFormat="1" ht="14.25" customHeight="1" x14ac:dyDescent="0.25">
      <c r="A116" s="180" t="s">
        <v>96</v>
      </c>
      <c r="B116" s="181" t="s">
        <v>396</v>
      </c>
      <c r="C116" s="171" t="s">
        <v>14</v>
      </c>
      <c r="D116" s="157"/>
      <c r="E116" s="158"/>
      <c r="F116" s="159"/>
      <c r="G116" s="160"/>
      <c r="H116" s="161"/>
      <c r="I116" s="162"/>
      <c r="J116" s="163"/>
      <c r="K116" s="163"/>
      <c r="L116" s="164"/>
      <c r="M116" s="164"/>
      <c r="N116" s="164"/>
      <c r="O116" s="174"/>
      <c r="P116" s="167"/>
      <c r="Q116" s="217"/>
      <c r="R116" s="169"/>
      <c r="S116" s="225" t="s">
        <v>30</v>
      </c>
      <c r="T116" s="228">
        <f t="shared" si="37"/>
        <v>5</v>
      </c>
      <c r="U116" s="229" t="str">
        <f>A116&amp;" "&amp;B116</f>
        <v>Sarah Chilvers</v>
      </c>
    </row>
    <row r="117" spans="1:21" s="138" customFormat="1" ht="14.25" customHeight="1" x14ac:dyDescent="0.25">
      <c r="A117" s="180" t="s">
        <v>130</v>
      </c>
      <c r="B117" s="181" t="s">
        <v>239</v>
      </c>
      <c r="C117" s="156" t="s">
        <v>30</v>
      </c>
      <c r="D117" s="157">
        <v>1.4826388888888885E-2</v>
      </c>
      <c r="E117" s="158">
        <v>1.4826388888888885E-2</v>
      </c>
      <c r="F117" s="159">
        <f t="shared" ref="F117:F137" si="38">IF(E117&lt;&gt;"",(E117+D117)/2,D117)</f>
        <v>1.4826388888888885E-2</v>
      </c>
      <c r="G117" s="160">
        <f t="shared" ref="G117:G137" si="39">$B$2-F117</f>
        <v>8.090277777777783E-3</v>
      </c>
      <c r="H117" s="161"/>
      <c r="I117" s="162"/>
      <c r="J117" s="163"/>
      <c r="K117" s="163"/>
      <c r="L117" s="164"/>
      <c r="M117" s="164"/>
      <c r="N117" s="164"/>
      <c r="O117" s="166"/>
      <c r="P117" s="167">
        <f t="shared" ref="P117:P137" si="40">IF(H117&lt;&gt;"",MIN(D117,I117),D117)</f>
        <v>1.4826388888888885E-2</v>
      </c>
      <c r="Q117" s="217"/>
      <c r="R117" s="169">
        <v>39721</v>
      </c>
      <c r="S117" s="225" t="s">
        <v>30</v>
      </c>
      <c r="T117" s="228">
        <f t="shared" si="37"/>
        <v>5</v>
      </c>
      <c r="U117" s="229" t="str">
        <f>A117&amp;" "&amp;B117</f>
        <v>Simon Townsend</v>
      </c>
    </row>
    <row r="118" spans="1:21" s="138" customFormat="1" ht="14.25" hidden="1" customHeight="1" x14ac:dyDescent="0.25">
      <c r="A118" s="180" t="s">
        <v>90</v>
      </c>
      <c r="B118" s="181" t="s">
        <v>231</v>
      </c>
      <c r="C118" s="171" t="s">
        <v>30</v>
      </c>
      <c r="D118" s="157">
        <v>1.4137731481481484E-2</v>
      </c>
      <c r="E118" s="158">
        <v>1.4233217592592589E-2</v>
      </c>
      <c r="F118" s="159">
        <f t="shared" si="38"/>
        <v>1.4185474537037036E-2</v>
      </c>
      <c r="G118" s="160">
        <f t="shared" si="39"/>
        <v>8.7311921296296321E-3</v>
      </c>
      <c r="H118" s="161"/>
      <c r="I118" s="162" t="str">
        <f t="shared" ref="I118:I127" si="41">IF(H118&lt;&gt;"",H118-G118,"")</f>
        <v/>
      </c>
      <c r="J118" s="163" t="str">
        <f t="shared" ref="J118:J124" si="42">IF(H118&lt;&gt;"",I118-F118,"")</f>
        <v/>
      </c>
      <c r="K118" s="163" t="str">
        <f t="shared" ref="K118:K124" si="43">IF(H118&lt;&gt;"",I118-D118,"")</f>
        <v/>
      </c>
      <c r="L118" s="164"/>
      <c r="M118" s="164"/>
      <c r="N118" s="164"/>
      <c r="O118" s="166"/>
      <c r="P118" s="167">
        <f t="shared" si="40"/>
        <v>1.4137731481481484E-2</v>
      </c>
      <c r="Q118" s="217"/>
      <c r="R118" s="169">
        <v>39538</v>
      </c>
      <c r="S118" s="225"/>
      <c r="T118" s="228" t="str">
        <f t="shared" si="37"/>
        <v/>
      </c>
    </row>
    <row r="119" spans="1:21" s="138" customFormat="1" ht="14.25" hidden="1" customHeight="1" x14ac:dyDescent="0.25">
      <c r="A119" s="180" t="s">
        <v>187</v>
      </c>
      <c r="B119" s="181" t="s">
        <v>188</v>
      </c>
      <c r="C119" s="156" t="s">
        <v>30</v>
      </c>
      <c r="D119" s="157">
        <v>1.4111508969907406E-2</v>
      </c>
      <c r="E119" s="158">
        <v>1.4259259259259261E-2</v>
      </c>
      <c r="F119" s="159">
        <f t="shared" si="38"/>
        <v>1.4185384114583335E-2</v>
      </c>
      <c r="G119" s="160">
        <f t="shared" si="39"/>
        <v>8.7312825520833338E-3</v>
      </c>
      <c r="H119" s="161"/>
      <c r="I119" s="162" t="str">
        <f t="shared" si="41"/>
        <v/>
      </c>
      <c r="J119" s="163" t="str">
        <f t="shared" si="42"/>
        <v/>
      </c>
      <c r="K119" s="163" t="str">
        <f t="shared" si="43"/>
        <v/>
      </c>
      <c r="L119" s="164"/>
      <c r="M119" s="164"/>
      <c r="N119" s="164"/>
      <c r="O119" s="166"/>
      <c r="P119" s="167">
        <f t="shared" si="40"/>
        <v>1.4111508969907406E-2</v>
      </c>
      <c r="Q119" s="217"/>
      <c r="R119" s="169">
        <v>39752</v>
      </c>
      <c r="S119" s="225"/>
      <c r="T119" s="228" t="str">
        <f t="shared" si="37"/>
        <v/>
      </c>
      <c r="U119" s="229" t="str">
        <f>A119&amp;" "&amp;B119</f>
        <v>Elliot Lamb</v>
      </c>
    </row>
    <row r="120" spans="1:21" s="138" customFormat="1" ht="14.25" hidden="1" customHeight="1" x14ac:dyDescent="0.25">
      <c r="A120" s="180" t="s">
        <v>214</v>
      </c>
      <c r="B120" s="181" t="s">
        <v>215</v>
      </c>
      <c r="C120" s="156" t="s">
        <v>14</v>
      </c>
      <c r="D120" s="157">
        <v>1.4120370370370372E-2</v>
      </c>
      <c r="E120" s="158">
        <v>1.4120370370370372E-2</v>
      </c>
      <c r="F120" s="159">
        <f t="shared" si="38"/>
        <v>1.4120370370370372E-2</v>
      </c>
      <c r="G120" s="160">
        <f t="shared" si="39"/>
        <v>8.7962962962962968E-3</v>
      </c>
      <c r="H120" s="161"/>
      <c r="I120" s="162" t="str">
        <f t="shared" si="41"/>
        <v/>
      </c>
      <c r="J120" s="163" t="str">
        <f t="shared" si="42"/>
        <v/>
      </c>
      <c r="K120" s="163" t="str">
        <f t="shared" si="43"/>
        <v/>
      </c>
      <c r="L120" s="164"/>
      <c r="M120" s="164"/>
      <c r="N120" s="164"/>
      <c r="O120" s="166"/>
      <c r="P120" s="167">
        <f t="shared" si="40"/>
        <v>1.4120370370370372E-2</v>
      </c>
      <c r="Q120" s="217"/>
      <c r="R120" s="169">
        <v>39507</v>
      </c>
      <c r="S120" s="225"/>
      <c r="T120" s="228" t="str">
        <f t="shared" si="37"/>
        <v/>
      </c>
    </row>
    <row r="121" spans="1:21" s="138" customFormat="1" ht="14.25" hidden="1" customHeight="1" x14ac:dyDescent="0.25">
      <c r="A121" s="180" t="s">
        <v>346</v>
      </c>
      <c r="B121" s="181" t="s">
        <v>209</v>
      </c>
      <c r="C121" s="171" t="s">
        <v>30</v>
      </c>
      <c r="D121" s="157">
        <v>1.3981481481481482E-2</v>
      </c>
      <c r="E121" s="158">
        <v>1.3981481481481482E-2</v>
      </c>
      <c r="F121" s="159">
        <f t="shared" si="38"/>
        <v>1.3981481481481482E-2</v>
      </c>
      <c r="G121" s="160">
        <f t="shared" si="39"/>
        <v>8.9351851851851866E-3</v>
      </c>
      <c r="H121" s="161"/>
      <c r="I121" s="162" t="str">
        <f t="shared" si="41"/>
        <v/>
      </c>
      <c r="J121" s="163" t="str">
        <f t="shared" si="42"/>
        <v/>
      </c>
      <c r="K121" s="163" t="str">
        <f t="shared" si="43"/>
        <v/>
      </c>
      <c r="L121" s="164"/>
      <c r="M121" s="164"/>
      <c r="N121" s="164"/>
      <c r="O121" s="166"/>
      <c r="P121" s="167">
        <f t="shared" si="40"/>
        <v>1.3981481481481482E-2</v>
      </c>
      <c r="Q121" s="217"/>
      <c r="R121" s="169">
        <v>39752</v>
      </c>
      <c r="S121" s="225"/>
      <c r="T121" s="228" t="str">
        <f t="shared" si="37"/>
        <v/>
      </c>
      <c r="U121" s="229" t="str">
        <f>A121&amp;" "&amp;B121</f>
        <v>Julian Jones</v>
      </c>
    </row>
    <row r="122" spans="1:21" s="138" customFormat="1" ht="14.25" hidden="1" customHeight="1" x14ac:dyDescent="0.25">
      <c r="A122" s="180" t="s">
        <v>125</v>
      </c>
      <c r="B122" s="181" t="s">
        <v>185</v>
      </c>
      <c r="C122" s="156" t="s">
        <v>30</v>
      </c>
      <c r="D122" s="157">
        <v>1.3900462962962962E-2</v>
      </c>
      <c r="E122" s="158">
        <v>1.3900462962962962E-2</v>
      </c>
      <c r="F122" s="159">
        <f t="shared" si="38"/>
        <v>1.3900462962962962E-2</v>
      </c>
      <c r="G122" s="160">
        <f t="shared" si="39"/>
        <v>9.0162037037037068E-3</v>
      </c>
      <c r="H122" s="161"/>
      <c r="I122" s="162" t="str">
        <f t="shared" si="41"/>
        <v/>
      </c>
      <c r="J122" s="163" t="str">
        <f t="shared" si="42"/>
        <v/>
      </c>
      <c r="K122" s="163" t="str">
        <f t="shared" si="43"/>
        <v/>
      </c>
      <c r="L122" s="164"/>
      <c r="M122" s="164"/>
      <c r="N122" s="164"/>
      <c r="O122" s="166"/>
      <c r="P122" s="167">
        <f t="shared" si="40"/>
        <v>1.3900462962962962E-2</v>
      </c>
      <c r="Q122" s="217"/>
      <c r="R122" s="169">
        <v>39355</v>
      </c>
      <c r="S122" s="225"/>
      <c r="T122" s="228" t="str">
        <f t="shared" si="37"/>
        <v/>
      </c>
    </row>
    <row r="123" spans="1:21" s="138" customFormat="1" ht="14.25" hidden="1" customHeight="1" x14ac:dyDescent="0.25">
      <c r="A123" s="180" t="s">
        <v>128</v>
      </c>
      <c r="B123" s="181" t="s">
        <v>195</v>
      </c>
      <c r="C123" s="156" t="s">
        <v>30</v>
      </c>
      <c r="D123" s="157">
        <v>1.3877314814814811E-2</v>
      </c>
      <c r="E123" s="158" t="s">
        <v>218</v>
      </c>
      <c r="F123" s="159">
        <f t="shared" si="38"/>
        <v>1.3877314814814811E-2</v>
      </c>
      <c r="G123" s="160">
        <f t="shared" si="39"/>
        <v>9.0393518518518574E-3</v>
      </c>
      <c r="H123" s="161"/>
      <c r="I123" s="162" t="str">
        <f t="shared" si="41"/>
        <v/>
      </c>
      <c r="J123" s="163" t="str">
        <f t="shared" si="42"/>
        <v/>
      </c>
      <c r="K123" s="163" t="str">
        <f t="shared" si="43"/>
        <v/>
      </c>
      <c r="L123" s="164"/>
      <c r="M123" s="164"/>
      <c r="N123" s="164"/>
      <c r="O123" s="166"/>
      <c r="P123" s="167">
        <f t="shared" si="40"/>
        <v>1.3877314814814811E-2</v>
      </c>
      <c r="Q123" s="217"/>
      <c r="R123" s="169">
        <v>38990</v>
      </c>
      <c r="S123" s="225"/>
      <c r="T123" s="228" t="str">
        <f t="shared" si="37"/>
        <v/>
      </c>
    </row>
    <row r="124" spans="1:21" s="138" customFormat="1" ht="14.25" hidden="1" customHeight="1" x14ac:dyDescent="0.25">
      <c r="A124" s="180" t="s">
        <v>296</v>
      </c>
      <c r="B124" s="181" t="s">
        <v>297</v>
      </c>
      <c r="C124" s="156" t="s">
        <v>30</v>
      </c>
      <c r="D124" s="157">
        <v>1.3553240740740737E-2</v>
      </c>
      <c r="E124" s="158">
        <v>1.4195601851851845E-2</v>
      </c>
      <c r="F124" s="159">
        <f t="shared" si="38"/>
        <v>1.3874421296296291E-2</v>
      </c>
      <c r="G124" s="160">
        <f t="shared" si="39"/>
        <v>9.0422453703703776E-3</v>
      </c>
      <c r="H124" s="161"/>
      <c r="I124" s="162" t="str">
        <f t="shared" si="41"/>
        <v/>
      </c>
      <c r="J124" s="163" t="str">
        <f t="shared" si="42"/>
        <v/>
      </c>
      <c r="K124" s="163" t="str">
        <f t="shared" si="43"/>
        <v/>
      </c>
      <c r="L124" s="164"/>
      <c r="M124" s="164"/>
      <c r="N124" s="164"/>
      <c r="O124" s="166"/>
      <c r="P124" s="167">
        <f t="shared" si="40"/>
        <v>1.3553240740740737E-2</v>
      </c>
      <c r="Q124" s="217"/>
      <c r="R124" s="169">
        <v>39691</v>
      </c>
      <c r="S124" s="225"/>
      <c r="T124" s="228" t="str">
        <f t="shared" si="37"/>
        <v/>
      </c>
      <c r="U124" s="229" t="str">
        <f>A124&amp;" "&amp;B124</f>
        <v>Steve Bowran</v>
      </c>
    </row>
    <row r="125" spans="1:21" s="138" customFormat="1" ht="14.25" hidden="1" customHeight="1" x14ac:dyDescent="0.25">
      <c r="A125" s="180" t="s">
        <v>344</v>
      </c>
      <c r="B125" s="181" t="s">
        <v>345</v>
      </c>
      <c r="C125" s="156" t="s">
        <v>30</v>
      </c>
      <c r="D125" s="157">
        <v>1.3871527777777778E-2</v>
      </c>
      <c r="E125" s="158">
        <v>1.3871527777777778E-2</v>
      </c>
      <c r="F125" s="159">
        <f t="shared" si="38"/>
        <v>1.3871527777777778E-2</v>
      </c>
      <c r="G125" s="160">
        <f t="shared" si="39"/>
        <v>9.0451388888888908E-3</v>
      </c>
      <c r="H125" s="161"/>
      <c r="I125" s="162" t="str">
        <f t="shared" si="41"/>
        <v/>
      </c>
      <c r="J125" s="163"/>
      <c r="K125" s="163"/>
      <c r="L125" s="164"/>
      <c r="M125" s="164"/>
      <c r="N125" s="164"/>
      <c r="O125" s="166"/>
      <c r="P125" s="167">
        <f t="shared" si="40"/>
        <v>1.3871527777777778E-2</v>
      </c>
      <c r="Q125" s="217"/>
      <c r="R125" s="169">
        <v>39752</v>
      </c>
      <c r="S125" s="225"/>
      <c r="T125" s="228" t="str">
        <f t="shared" si="37"/>
        <v/>
      </c>
    </row>
    <row r="126" spans="1:21" s="138" customFormat="1" ht="14.25" hidden="1" customHeight="1" x14ac:dyDescent="0.25">
      <c r="A126" s="180" t="s">
        <v>178</v>
      </c>
      <c r="B126" s="181" t="s">
        <v>260</v>
      </c>
      <c r="C126" s="156" t="s">
        <v>30</v>
      </c>
      <c r="D126" s="157">
        <v>1.3859953703703706E-2</v>
      </c>
      <c r="E126" s="158">
        <v>1.3859953703703706E-2</v>
      </c>
      <c r="F126" s="159">
        <f t="shared" si="38"/>
        <v>1.3859953703703706E-2</v>
      </c>
      <c r="G126" s="160">
        <f t="shared" si="39"/>
        <v>9.0567129629629626E-3</v>
      </c>
      <c r="H126" s="161"/>
      <c r="I126" s="162" t="str">
        <f t="shared" si="41"/>
        <v/>
      </c>
      <c r="J126" s="163" t="str">
        <f>IF(H126&lt;&gt;"",I126-F126,"")</f>
        <v/>
      </c>
      <c r="K126" s="163" t="str">
        <f>IF(H126&lt;&gt;"",I126-D126,"")</f>
        <v/>
      </c>
      <c r="L126" s="164"/>
      <c r="M126" s="164"/>
      <c r="N126" s="164"/>
      <c r="O126" s="166"/>
      <c r="P126" s="167">
        <f t="shared" si="40"/>
        <v>1.3859953703703706E-2</v>
      </c>
      <c r="Q126" s="217"/>
      <c r="R126" s="169">
        <v>39752</v>
      </c>
      <c r="S126" s="225"/>
      <c r="T126" s="228" t="str">
        <f t="shared" si="37"/>
        <v/>
      </c>
      <c r="U126" s="229" t="str">
        <f>A126&amp;" "&amp;B126</f>
        <v>Andrew Cripps</v>
      </c>
    </row>
    <row r="127" spans="1:21" s="138" customFormat="1" ht="14.25" hidden="1" customHeight="1" x14ac:dyDescent="0.25">
      <c r="A127" s="180" t="s">
        <v>189</v>
      </c>
      <c r="B127" s="181" t="s">
        <v>192</v>
      </c>
      <c r="C127" s="156" t="s">
        <v>30</v>
      </c>
      <c r="D127" s="157">
        <v>1.3408564814814811E-2</v>
      </c>
      <c r="E127" s="158">
        <v>1.4198495370370365E-2</v>
      </c>
      <c r="F127" s="159">
        <f t="shared" si="38"/>
        <v>1.3803530092592588E-2</v>
      </c>
      <c r="G127" s="160">
        <f t="shared" si="39"/>
        <v>9.1131365740740808E-3</v>
      </c>
      <c r="H127" s="161"/>
      <c r="I127" s="162" t="str">
        <f t="shared" si="41"/>
        <v/>
      </c>
      <c r="J127" s="163" t="str">
        <f>IF(H127&lt;&gt;"",I127-F127,"")</f>
        <v/>
      </c>
      <c r="K127" s="163" t="str">
        <f>IF(H127&lt;&gt;"",I127-D127,"")</f>
        <v/>
      </c>
      <c r="L127" s="165"/>
      <c r="M127" s="164"/>
      <c r="N127" s="164"/>
      <c r="O127" s="166"/>
      <c r="P127" s="167">
        <f t="shared" si="40"/>
        <v>1.3408564814814811E-2</v>
      </c>
      <c r="Q127" s="217"/>
      <c r="R127" s="169">
        <v>39629</v>
      </c>
      <c r="S127" s="225"/>
      <c r="T127" s="228" t="str">
        <f t="shared" si="37"/>
        <v/>
      </c>
    </row>
    <row r="128" spans="1:21" s="138" customFormat="1" ht="14.25" hidden="1" customHeight="1" x14ac:dyDescent="0.25">
      <c r="A128" s="180" t="s">
        <v>201</v>
      </c>
      <c r="B128" s="181" t="s">
        <v>202</v>
      </c>
      <c r="C128" s="156" t="s">
        <v>30</v>
      </c>
      <c r="D128" s="172">
        <v>1.2719907407407411E-2</v>
      </c>
      <c r="E128" s="158">
        <v>1.4456018518518524E-2</v>
      </c>
      <c r="F128" s="159">
        <f t="shared" si="38"/>
        <v>1.3587962962962968E-2</v>
      </c>
      <c r="G128" s="160">
        <f t="shared" si="39"/>
        <v>9.3287037037037002E-3</v>
      </c>
      <c r="H128" s="161"/>
      <c r="I128" s="162"/>
      <c r="J128" s="163"/>
      <c r="K128" s="163"/>
      <c r="L128" s="164"/>
      <c r="M128" s="164"/>
      <c r="N128" s="165"/>
      <c r="O128" s="166"/>
      <c r="P128" s="167">
        <f t="shared" si="40"/>
        <v>1.2719907407407411E-2</v>
      </c>
      <c r="Q128" s="217"/>
      <c r="R128" s="169">
        <v>39721</v>
      </c>
      <c r="S128" s="225"/>
      <c r="T128" s="228" t="str">
        <f t="shared" si="37"/>
        <v/>
      </c>
    </row>
    <row r="129" spans="1:21" s="138" customFormat="1" ht="14.25" hidden="1" customHeight="1" x14ac:dyDescent="0.25">
      <c r="A129" s="180" t="s">
        <v>204</v>
      </c>
      <c r="B129" s="181" t="s">
        <v>205</v>
      </c>
      <c r="C129" s="156" t="s">
        <v>30</v>
      </c>
      <c r="D129" s="157">
        <v>1.2638888888888892E-2</v>
      </c>
      <c r="E129" s="158">
        <v>1.376591435185185E-2</v>
      </c>
      <c r="F129" s="159">
        <f t="shared" si="38"/>
        <v>1.3202401620370372E-2</v>
      </c>
      <c r="G129" s="160">
        <f t="shared" si="39"/>
        <v>9.7142650462962964E-3</v>
      </c>
      <c r="H129" s="161"/>
      <c r="I129" s="162" t="str">
        <f>IF(H129&lt;&gt;"",H129-G129,"")</f>
        <v/>
      </c>
      <c r="J129" s="163" t="str">
        <f>IF(H129&lt;&gt;"",I129-F129,"")</f>
        <v/>
      </c>
      <c r="K129" s="163" t="str">
        <f>IF(H129&lt;&gt;"",I129-D129,"")</f>
        <v/>
      </c>
      <c r="L129" s="164"/>
      <c r="M129" s="164"/>
      <c r="N129" s="165"/>
      <c r="O129" s="166"/>
      <c r="P129" s="167">
        <f t="shared" si="40"/>
        <v>1.2638888888888892E-2</v>
      </c>
      <c r="Q129" s="217"/>
      <c r="R129" s="169">
        <v>39721</v>
      </c>
      <c r="S129" s="225"/>
      <c r="T129" s="228" t="str">
        <f t="shared" si="37"/>
        <v/>
      </c>
      <c r="U129" s="229" t="str">
        <f>A129&amp;" "&amp;B129</f>
        <v>Lee Scott</v>
      </c>
    </row>
    <row r="130" spans="1:21" s="138" customFormat="1" ht="14.25" hidden="1" customHeight="1" x14ac:dyDescent="0.25">
      <c r="A130" s="180" t="s">
        <v>199</v>
      </c>
      <c r="B130" s="181" t="s">
        <v>200</v>
      </c>
      <c r="C130" s="156" t="s">
        <v>30</v>
      </c>
      <c r="D130" s="157">
        <v>1.292824074074074E-2</v>
      </c>
      <c r="E130" s="158" t="s">
        <v>218</v>
      </c>
      <c r="F130" s="159">
        <f t="shared" si="38"/>
        <v>1.292824074074074E-2</v>
      </c>
      <c r="G130" s="160">
        <f t="shared" si="39"/>
        <v>9.9884259259259284E-3</v>
      </c>
      <c r="H130" s="161"/>
      <c r="I130" s="162" t="str">
        <f>IF(H130&lt;&gt;"",H130-G130,"")</f>
        <v/>
      </c>
      <c r="J130" s="163" t="str">
        <f>IF(H130&lt;&gt;"",I130-F130,"")</f>
        <v/>
      </c>
      <c r="K130" s="163" t="str">
        <f>IF(H130&lt;&gt;"",I130-D130,"")</f>
        <v/>
      </c>
      <c r="L130" s="164"/>
      <c r="M130" s="164"/>
      <c r="N130" s="164"/>
      <c r="O130" s="166"/>
      <c r="P130" s="167">
        <f t="shared" si="40"/>
        <v>1.292824074074074E-2</v>
      </c>
      <c r="Q130" s="217"/>
      <c r="R130" s="169">
        <v>38929</v>
      </c>
      <c r="S130" s="225"/>
      <c r="T130" s="228" t="str">
        <f t="shared" si="37"/>
        <v/>
      </c>
    </row>
    <row r="131" spans="1:21" s="138" customFormat="1" ht="14.25" hidden="1" customHeight="1" x14ac:dyDescent="0.25">
      <c r="A131" s="180" t="s">
        <v>115</v>
      </c>
      <c r="B131" s="181" t="s">
        <v>221</v>
      </c>
      <c r="C131" s="156" t="s">
        <v>30</v>
      </c>
      <c r="D131" s="157">
        <v>1.2719907407407411E-2</v>
      </c>
      <c r="E131" s="158">
        <v>1.2719907407407411E-2</v>
      </c>
      <c r="F131" s="159">
        <f t="shared" si="38"/>
        <v>1.2719907407407411E-2</v>
      </c>
      <c r="G131" s="160">
        <f t="shared" si="39"/>
        <v>1.0196759259259258E-2</v>
      </c>
      <c r="H131" s="161"/>
      <c r="I131" s="162"/>
      <c r="J131" s="163"/>
      <c r="K131" s="163"/>
      <c r="L131" s="164"/>
      <c r="M131" s="164"/>
      <c r="N131" s="164"/>
      <c r="O131" s="166"/>
      <c r="P131" s="167">
        <f t="shared" si="40"/>
        <v>1.2719907407407411E-2</v>
      </c>
      <c r="Q131" s="217"/>
      <c r="R131" s="169">
        <v>39721</v>
      </c>
      <c r="S131" s="225"/>
      <c r="T131" s="228" t="str">
        <f t="shared" si="37"/>
        <v/>
      </c>
    </row>
    <row r="132" spans="1:21" s="138" customFormat="1" ht="14.25" hidden="1" customHeight="1" x14ac:dyDescent="0.25">
      <c r="A132" s="180" t="s">
        <v>244</v>
      </c>
      <c r="B132" s="181" t="s">
        <v>245</v>
      </c>
      <c r="C132" s="156" t="s">
        <v>30</v>
      </c>
      <c r="D132" s="172">
        <v>1.2499999999999999E-2</v>
      </c>
      <c r="E132" s="158">
        <v>1.255787037037037E-2</v>
      </c>
      <c r="F132" s="159">
        <f t="shared" si="38"/>
        <v>1.2528935185185185E-2</v>
      </c>
      <c r="G132" s="160">
        <f t="shared" si="39"/>
        <v>1.0387731481481484E-2</v>
      </c>
      <c r="H132" s="161"/>
      <c r="I132" s="162" t="str">
        <f t="shared" ref="I132:I137" si="44">IF(H132&lt;&gt;"",H132-G132,"")</f>
        <v/>
      </c>
      <c r="J132" s="163" t="str">
        <f t="shared" ref="J132:J137" si="45">IF(H132&lt;&gt;"",I132-F132,"")</f>
        <v/>
      </c>
      <c r="K132" s="163" t="str">
        <f t="shared" ref="K132:K137" si="46">IF(H132&lt;&gt;"",I132-D132,"")</f>
        <v/>
      </c>
      <c r="L132" s="165"/>
      <c r="M132" s="164"/>
      <c r="N132" s="165"/>
      <c r="O132" s="166"/>
      <c r="P132" s="167">
        <f t="shared" si="40"/>
        <v>1.2499999999999999E-2</v>
      </c>
      <c r="Q132" s="217"/>
      <c r="R132" s="169">
        <v>39568</v>
      </c>
      <c r="S132" s="225"/>
      <c r="T132" s="228" t="str">
        <f t="shared" si="37"/>
        <v/>
      </c>
    </row>
    <row r="133" spans="1:21" s="138" customFormat="1" ht="14.25" hidden="1" customHeight="1" x14ac:dyDescent="0.25">
      <c r="A133" s="180" t="s">
        <v>203</v>
      </c>
      <c r="B133" s="181" t="s">
        <v>110</v>
      </c>
      <c r="C133" s="156" t="s">
        <v>30</v>
      </c>
      <c r="D133" s="157">
        <v>1.2259837962962958E-2</v>
      </c>
      <c r="E133" s="158">
        <v>1.2693865740740736E-2</v>
      </c>
      <c r="F133" s="159">
        <f t="shared" si="38"/>
        <v>1.2476851851851847E-2</v>
      </c>
      <c r="G133" s="160">
        <f t="shared" si="39"/>
        <v>1.0439814814814822E-2</v>
      </c>
      <c r="H133" s="161"/>
      <c r="I133" s="162" t="str">
        <f t="shared" si="44"/>
        <v/>
      </c>
      <c r="J133" s="163" t="str">
        <f t="shared" si="45"/>
        <v/>
      </c>
      <c r="K133" s="163" t="str">
        <f t="shared" si="46"/>
        <v/>
      </c>
      <c r="L133" s="164"/>
      <c r="M133" s="164"/>
      <c r="N133" s="164"/>
      <c r="O133" s="166"/>
      <c r="P133" s="167">
        <f t="shared" si="40"/>
        <v>1.2259837962962958E-2</v>
      </c>
      <c r="Q133" s="217"/>
      <c r="R133" s="169">
        <v>39691</v>
      </c>
      <c r="S133" s="225"/>
      <c r="T133" s="228" t="str">
        <f t="shared" ref="T133:T139" si="47">IF(OR(NOT(S133=""),NOT(I133="")),5,"")</f>
        <v/>
      </c>
      <c r="U133" s="229" t="str">
        <f>A133&amp;" "&amp;B133</f>
        <v>David Green</v>
      </c>
    </row>
    <row r="134" spans="1:21" s="138" customFormat="1" ht="14.25" hidden="1" customHeight="1" x14ac:dyDescent="0.25">
      <c r="A134" s="180" t="s">
        <v>55</v>
      </c>
      <c r="B134" s="181" t="s">
        <v>206</v>
      </c>
      <c r="C134" s="156" t="s">
        <v>30</v>
      </c>
      <c r="D134" s="157">
        <v>1.2442129629629629E-2</v>
      </c>
      <c r="E134" s="158" t="s">
        <v>218</v>
      </c>
      <c r="F134" s="159">
        <f t="shared" si="38"/>
        <v>1.2442129629629629E-2</v>
      </c>
      <c r="G134" s="160">
        <f t="shared" si="39"/>
        <v>1.0474537037037039E-2</v>
      </c>
      <c r="H134" s="161"/>
      <c r="I134" s="162" t="str">
        <f t="shared" si="44"/>
        <v/>
      </c>
      <c r="J134" s="163" t="str">
        <f t="shared" si="45"/>
        <v/>
      </c>
      <c r="K134" s="163" t="str">
        <f t="shared" si="46"/>
        <v/>
      </c>
      <c r="L134" s="164"/>
      <c r="M134" s="164"/>
      <c r="N134" s="164"/>
      <c r="O134" s="166"/>
      <c r="P134" s="167">
        <f t="shared" si="40"/>
        <v>1.2442129629629629E-2</v>
      </c>
      <c r="Q134" s="217"/>
      <c r="R134" s="169">
        <v>38960</v>
      </c>
      <c r="S134" s="225"/>
      <c r="T134" s="228" t="str">
        <f t="shared" si="47"/>
        <v/>
      </c>
    </row>
    <row r="135" spans="1:21" s="138" customFormat="1" ht="14.25" hidden="1" customHeight="1" x14ac:dyDescent="0.25">
      <c r="A135" s="180" t="s">
        <v>155</v>
      </c>
      <c r="B135" s="181" t="s">
        <v>207</v>
      </c>
      <c r="C135" s="156" t="s">
        <v>30</v>
      </c>
      <c r="D135" s="157">
        <v>1.2326388888888895E-2</v>
      </c>
      <c r="E135" s="158">
        <v>1.2442129629629629E-2</v>
      </c>
      <c r="F135" s="159">
        <f t="shared" si="38"/>
        <v>1.2384259259259262E-2</v>
      </c>
      <c r="G135" s="160">
        <f t="shared" si="39"/>
        <v>1.0532407407407407E-2</v>
      </c>
      <c r="H135" s="161"/>
      <c r="I135" s="162" t="str">
        <f t="shared" si="44"/>
        <v/>
      </c>
      <c r="J135" s="163" t="str">
        <f t="shared" si="45"/>
        <v/>
      </c>
      <c r="K135" s="163" t="str">
        <f t="shared" si="46"/>
        <v/>
      </c>
      <c r="L135" s="164"/>
      <c r="M135" s="164"/>
      <c r="N135" s="164"/>
      <c r="O135" s="166"/>
      <c r="P135" s="167">
        <f t="shared" si="40"/>
        <v>1.2326388888888895E-2</v>
      </c>
      <c r="Q135" s="217"/>
      <c r="R135" s="169">
        <v>39386</v>
      </c>
      <c r="S135" s="225"/>
      <c r="T135" s="228" t="str">
        <f t="shared" si="47"/>
        <v/>
      </c>
    </row>
    <row r="136" spans="1:21" s="138" customFormat="1" ht="14.25" hidden="1" customHeight="1" x14ac:dyDescent="0.25">
      <c r="A136" s="180" t="s">
        <v>130</v>
      </c>
      <c r="B136" s="181" t="s">
        <v>211</v>
      </c>
      <c r="C136" s="156" t="s">
        <v>30</v>
      </c>
      <c r="D136" s="157">
        <v>1.1979166666666666E-2</v>
      </c>
      <c r="E136" s="158">
        <v>1.2569444444444442E-2</v>
      </c>
      <c r="F136" s="159">
        <f t="shared" si="38"/>
        <v>1.2274305555555554E-2</v>
      </c>
      <c r="G136" s="160">
        <f t="shared" si="39"/>
        <v>1.0642361111111115E-2</v>
      </c>
      <c r="H136" s="161"/>
      <c r="I136" s="162" t="str">
        <f t="shared" si="44"/>
        <v/>
      </c>
      <c r="J136" s="163" t="str">
        <f t="shared" si="45"/>
        <v/>
      </c>
      <c r="K136" s="163" t="str">
        <f t="shared" si="46"/>
        <v/>
      </c>
      <c r="L136" s="164"/>
      <c r="M136" s="164"/>
      <c r="N136" s="164"/>
      <c r="O136" s="166"/>
      <c r="P136" s="167">
        <f t="shared" si="40"/>
        <v>1.1979166666666666E-2</v>
      </c>
      <c r="Q136" s="217"/>
      <c r="R136" s="169">
        <v>39752</v>
      </c>
      <c r="S136" s="225"/>
      <c r="T136" s="228" t="str">
        <f t="shared" si="47"/>
        <v/>
      </c>
    </row>
    <row r="137" spans="1:21" s="138" customFormat="1" ht="14.25" hidden="1" customHeight="1" x14ac:dyDescent="0.25">
      <c r="A137" s="180" t="s">
        <v>79</v>
      </c>
      <c r="B137" s="181" t="s">
        <v>210</v>
      </c>
      <c r="C137" s="156" t="s">
        <v>30</v>
      </c>
      <c r="D137" s="157">
        <v>1.2106481481481484E-2</v>
      </c>
      <c r="E137" s="158">
        <v>1.238425925925926E-2</v>
      </c>
      <c r="F137" s="159">
        <f t="shared" si="38"/>
        <v>1.2245370370370372E-2</v>
      </c>
      <c r="G137" s="160">
        <f t="shared" si="39"/>
        <v>1.0671296296296297E-2</v>
      </c>
      <c r="H137" s="161"/>
      <c r="I137" s="162" t="str">
        <f t="shared" si="44"/>
        <v/>
      </c>
      <c r="J137" s="163" t="str">
        <f t="shared" si="45"/>
        <v/>
      </c>
      <c r="K137" s="163" t="str">
        <f t="shared" si="46"/>
        <v/>
      </c>
      <c r="L137" s="164"/>
      <c r="M137" s="164"/>
      <c r="N137" s="164"/>
      <c r="O137" s="166"/>
      <c r="P137" s="167">
        <f t="shared" si="40"/>
        <v>1.2106481481481484E-2</v>
      </c>
      <c r="Q137" s="217"/>
      <c r="R137" s="169">
        <v>39355</v>
      </c>
      <c r="S137" s="225"/>
      <c r="T137" s="228" t="str">
        <f t="shared" si="47"/>
        <v/>
      </c>
    </row>
    <row r="138" spans="1:21" s="138" customFormat="1" ht="14.25" hidden="1" customHeight="1" x14ac:dyDescent="0.25">
      <c r="A138" s="180"/>
      <c r="B138" s="181"/>
      <c r="C138" s="156"/>
      <c r="D138" s="172"/>
      <c r="E138" s="158"/>
      <c r="F138" s="159"/>
      <c r="G138" s="160"/>
      <c r="H138" s="161"/>
      <c r="I138" s="162"/>
      <c r="J138" s="163"/>
      <c r="K138" s="163"/>
      <c r="L138" s="165"/>
      <c r="M138" s="164"/>
      <c r="N138" s="165"/>
      <c r="O138" s="166"/>
      <c r="P138" s="167"/>
      <c r="Q138" s="217"/>
      <c r="R138" s="169"/>
      <c r="S138" s="225"/>
      <c r="T138" s="228" t="str">
        <f t="shared" si="47"/>
        <v/>
      </c>
    </row>
    <row r="139" spans="1:21" s="138" customFormat="1" ht="14.25" hidden="1" customHeight="1" x14ac:dyDescent="0.25">
      <c r="A139" s="180"/>
      <c r="B139" s="181"/>
      <c r="C139" s="156"/>
      <c r="D139" s="157"/>
      <c r="E139" s="158"/>
      <c r="F139" s="159"/>
      <c r="G139" s="160"/>
      <c r="H139" s="161"/>
      <c r="I139" s="162"/>
      <c r="J139" s="163"/>
      <c r="K139" s="163"/>
      <c r="L139" s="165"/>
      <c r="M139" s="164"/>
      <c r="N139" s="165"/>
      <c r="O139" s="166"/>
      <c r="P139" s="167"/>
      <c r="Q139" s="217"/>
      <c r="R139" s="169"/>
      <c r="S139" s="225"/>
      <c r="T139" s="228" t="str">
        <f t="shared" si="47"/>
        <v/>
      </c>
    </row>
    <row r="140" spans="1:21" s="138" customFormat="1" ht="14.25" hidden="1" customHeight="1" x14ac:dyDescent="0.25">
      <c r="A140" s="180"/>
      <c r="B140" s="181"/>
      <c r="C140" s="156"/>
      <c r="D140" s="157"/>
      <c r="E140" s="158"/>
      <c r="F140" s="159"/>
      <c r="G140" s="160"/>
      <c r="H140" s="161"/>
      <c r="I140" s="162"/>
      <c r="J140" s="163"/>
      <c r="K140" s="163"/>
      <c r="L140" s="165"/>
      <c r="M140" s="164"/>
      <c r="N140" s="165"/>
      <c r="O140" s="166"/>
      <c r="P140" s="167"/>
      <c r="Q140" s="217"/>
      <c r="R140" s="169"/>
      <c r="S140" s="225"/>
      <c r="T140" s="228" t="str">
        <f t="shared" ref="T140:T150" si="48">IF(OR(NOT(S140=""),NOT(I140="")),5,"")</f>
        <v/>
      </c>
    </row>
    <row r="141" spans="1:21" s="138" customFormat="1" ht="14.25" hidden="1" customHeight="1" x14ac:dyDescent="0.25">
      <c r="A141" s="180"/>
      <c r="B141" s="181"/>
      <c r="C141" s="156"/>
      <c r="D141" s="157"/>
      <c r="E141" s="158"/>
      <c r="F141" s="159"/>
      <c r="G141" s="160"/>
      <c r="H141" s="161"/>
      <c r="I141" s="162"/>
      <c r="J141" s="163"/>
      <c r="K141" s="163"/>
      <c r="L141" s="164"/>
      <c r="M141" s="164"/>
      <c r="N141" s="164"/>
      <c r="O141" s="166"/>
      <c r="P141" s="167"/>
      <c r="Q141" s="217"/>
      <c r="R141" s="169"/>
      <c r="S141" s="225"/>
      <c r="T141" s="228" t="str">
        <f t="shared" si="48"/>
        <v/>
      </c>
    </row>
    <row r="142" spans="1:21" s="138" customFormat="1" ht="14.25" hidden="1" customHeight="1" x14ac:dyDescent="0.25">
      <c r="A142" s="180"/>
      <c r="B142" s="181"/>
      <c r="C142" s="156"/>
      <c r="D142" s="157"/>
      <c r="E142" s="158"/>
      <c r="F142" s="159"/>
      <c r="G142" s="160"/>
      <c r="H142" s="161"/>
      <c r="I142" s="162"/>
      <c r="J142" s="163"/>
      <c r="K142" s="163"/>
      <c r="L142" s="164"/>
      <c r="M142" s="164"/>
      <c r="N142" s="164"/>
      <c r="O142" s="166"/>
      <c r="P142" s="167"/>
      <c r="Q142" s="217"/>
      <c r="R142" s="169"/>
      <c r="S142" s="225"/>
      <c r="T142" s="228" t="str">
        <f t="shared" si="48"/>
        <v/>
      </c>
    </row>
    <row r="143" spans="1:21" s="138" customFormat="1" ht="14.25" hidden="1" customHeight="1" x14ac:dyDescent="0.25">
      <c r="A143" s="180"/>
      <c r="B143" s="181"/>
      <c r="C143" s="156"/>
      <c r="D143" s="157"/>
      <c r="E143" s="158"/>
      <c r="F143" s="159"/>
      <c r="G143" s="160"/>
      <c r="H143" s="161"/>
      <c r="I143" s="162"/>
      <c r="J143" s="163"/>
      <c r="K143" s="163"/>
      <c r="L143" s="164"/>
      <c r="M143" s="164"/>
      <c r="N143" s="164"/>
      <c r="O143" s="166"/>
      <c r="P143" s="167"/>
      <c r="Q143" s="217"/>
      <c r="R143" s="169"/>
      <c r="S143" s="225"/>
      <c r="T143" s="228" t="str">
        <f t="shared" si="48"/>
        <v/>
      </c>
    </row>
    <row r="144" spans="1:21" s="138" customFormat="1" ht="14.25" hidden="1" customHeight="1" x14ac:dyDescent="0.25">
      <c r="A144" s="180"/>
      <c r="B144" s="181"/>
      <c r="C144" s="156"/>
      <c r="D144" s="172"/>
      <c r="E144" s="158"/>
      <c r="F144" s="159"/>
      <c r="G144" s="160"/>
      <c r="H144" s="161"/>
      <c r="I144" s="162"/>
      <c r="J144" s="163"/>
      <c r="K144" s="163"/>
      <c r="L144" s="164"/>
      <c r="M144" s="164"/>
      <c r="N144" s="164"/>
      <c r="O144" s="166"/>
      <c r="P144" s="167"/>
      <c r="Q144" s="217"/>
      <c r="R144" s="169"/>
      <c r="S144" s="225"/>
      <c r="T144" s="228" t="str">
        <f t="shared" si="48"/>
        <v/>
      </c>
    </row>
    <row r="145" spans="1:21" s="138" customFormat="1" ht="14.25" hidden="1" customHeight="1" x14ac:dyDescent="0.25">
      <c r="A145" s="180"/>
      <c r="B145" s="181"/>
      <c r="C145" s="156"/>
      <c r="D145" s="157"/>
      <c r="E145" s="158"/>
      <c r="F145" s="159"/>
      <c r="G145" s="160"/>
      <c r="H145" s="161"/>
      <c r="I145" s="162"/>
      <c r="J145" s="163"/>
      <c r="K145" s="163"/>
      <c r="L145" s="164"/>
      <c r="M145" s="164"/>
      <c r="N145" s="164"/>
      <c r="O145" s="166"/>
      <c r="P145" s="167"/>
      <c r="Q145" s="217"/>
      <c r="R145" s="169"/>
      <c r="S145" s="225"/>
      <c r="T145" s="228" t="str">
        <f t="shared" si="48"/>
        <v/>
      </c>
    </row>
    <row r="146" spans="1:21" s="138" customFormat="1" ht="14.25" hidden="1" customHeight="1" x14ac:dyDescent="0.25">
      <c r="A146" s="180"/>
      <c r="B146" s="181"/>
      <c r="C146" s="156"/>
      <c r="D146" s="157"/>
      <c r="E146" s="158"/>
      <c r="F146" s="159"/>
      <c r="G146" s="160"/>
      <c r="H146" s="161"/>
      <c r="I146" s="162"/>
      <c r="J146" s="163"/>
      <c r="K146" s="163"/>
      <c r="L146" s="164"/>
      <c r="M146" s="164"/>
      <c r="N146" s="164"/>
      <c r="O146" s="166"/>
      <c r="P146" s="167"/>
      <c r="Q146" s="217"/>
      <c r="R146" s="169"/>
      <c r="S146" s="225"/>
      <c r="T146" s="228" t="str">
        <f t="shared" si="48"/>
        <v/>
      </c>
    </row>
    <row r="147" spans="1:21" s="138" customFormat="1" ht="14.25" hidden="1" customHeight="1" x14ac:dyDescent="0.25">
      <c r="A147" s="180"/>
      <c r="B147" s="181"/>
      <c r="C147" s="156"/>
      <c r="D147" s="157"/>
      <c r="E147" s="158"/>
      <c r="F147" s="159"/>
      <c r="G147" s="160"/>
      <c r="H147" s="161"/>
      <c r="I147" s="162"/>
      <c r="J147" s="163"/>
      <c r="K147" s="163"/>
      <c r="L147" s="164"/>
      <c r="M147" s="164"/>
      <c r="N147" s="164"/>
      <c r="O147" s="166"/>
      <c r="P147" s="167"/>
      <c r="Q147" s="217"/>
      <c r="R147" s="169"/>
      <c r="S147" s="225"/>
      <c r="T147" s="228" t="str">
        <f t="shared" si="48"/>
        <v/>
      </c>
    </row>
    <row r="148" spans="1:21" s="138" customFormat="1" ht="14.25" hidden="1" customHeight="1" x14ac:dyDescent="0.25">
      <c r="A148" s="180"/>
      <c r="B148" s="181"/>
      <c r="C148" s="156"/>
      <c r="D148" s="157"/>
      <c r="E148" s="158"/>
      <c r="F148" s="159"/>
      <c r="G148" s="160"/>
      <c r="H148" s="161"/>
      <c r="I148" s="162"/>
      <c r="J148" s="163"/>
      <c r="K148" s="163"/>
      <c r="L148" s="164"/>
      <c r="M148" s="164"/>
      <c r="N148" s="165"/>
      <c r="O148" s="166"/>
      <c r="P148" s="167"/>
      <c r="Q148" s="217"/>
      <c r="R148" s="169"/>
      <c r="S148" s="225"/>
      <c r="T148" s="228" t="str">
        <f t="shared" si="48"/>
        <v/>
      </c>
    </row>
    <row r="149" spans="1:21" s="138" customFormat="1" ht="14.25" hidden="1" customHeight="1" x14ac:dyDescent="0.25">
      <c r="A149" s="180"/>
      <c r="B149" s="181"/>
      <c r="C149" s="156"/>
      <c r="D149" s="157"/>
      <c r="E149" s="158"/>
      <c r="F149" s="159"/>
      <c r="G149" s="160"/>
      <c r="H149" s="161"/>
      <c r="I149" s="162"/>
      <c r="J149" s="163"/>
      <c r="K149" s="163"/>
      <c r="L149" s="164"/>
      <c r="M149" s="164"/>
      <c r="N149" s="164"/>
      <c r="O149" s="166"/>
      <c r="P149" s="167"/>
      <c r="Q149" s="217"/>
      <c r="R149" s="169"/>
      <c r="S149" s="225"/>
      <c r="T149" s="228" t="str">
        <f t="shared" si="48"/>
        <v/>
      </c>
    </row>
    <row r="150" spans="1:21" s="138" customFormat="1" ht="14.25" hidden="1" customHeight="1" x14ac:dyDescent="0.25">
      <c r="A150" s="180"/>
      <c r="B150" s="181"/>
      <c r="C150" s="156"/>
      <c r="D150" s="157"/>
      <c r="E150" s="158"/>
      <c r="F150" s="159"/>
      <c r="G150" s="160"/>
      <c r="H150" s="161"/>
      <c r="I150" s="162"/>
      <c r="J150" s="163"/>
      <c r="K150" s="163"/>
      <c r="L150" s="164"/>
      <c r="M150" s="164"/>
      <c r="N150" s="164"/>
      <c r="O150" s="166"/>
      <c r="P150" s="167"/>
      <c r="Q150" s="217"/>
      <c r="R150" s="169"/>
      <c r="S150" s="225"/>
      <c r="T150" s="228" t="str">
        <f t="shared" si="48"/>
        <v/>
      </c>
    </row>
    <row r="151" spans="1:21" s="138" customFormat="1" ht="14.25" customHeight="1" x14ac:dyDescent="0.25">
      <c r="A151" s="143"/>
      <c r="B151" s="143"/>
      <c r="E151" s="142"/>
      <c r="G151" s="177"/>
      <c r="I151" s="144"/>
      <c r="P151" s="145"/>
      <c r="Q151" s="240"/>
      <c r="R151" s="141"/>
      <c r="S151" s="141"/>
      <c r="T151" s="229"/>
      <c r="U151" s="229"/>
    </row>
    <row r="152" spans="1:21" s="138" customFormat="1" x14ac:dyDescent="0.25">
      <c r="A152" s="143"/>
      <c r="B152" s="143"/>
      <c r="E152" s="142"/>
      <c r="G152" s="177"/>
      <c r="I152" s="144"/>
      <c r="P152" s="145"/>
      <c r="Q152" s="240"/>
      <c r="R152" s="141"/>
      <c r="S152" s="141"/>
      <c r="T152" s="229"/>
    </row>
    <row r="153" spans="1:21" s="138" customFormat="1" x14ac:dyDescent="0.25">
      <c r="A153" s="143"/>
      <c r="B153" s="143"/>
      <c r="E153" s="142"/>
      <c r="G153" s="177"/>
      <c r="I153" s="144"/>
      <c r="P153" s="145"/>
      <c r="Q153" s="240"/>
      <c r="R153" s="141"/>
      <c r="S153" s="141"/>
      <c r="T153" s="229"/>
    </row>
    <row r="154" spans="1:21" s="138" customFormat="1" x14ac:dyDescent="0.25">
      <c r="A154" s="189"/>
      <c r="B154" s="214"/>
      <c r="E154" s="142"/>
      <c r="G154" s="177"/>
      <c r="I154" s="144"/>
      <c r="P154" s="145"/>
      <c r="Q154" s="240"/>
      <c r="R154" s="141"/>
      <c r="S154" s="141"/>
      <c r="T154" s="229"/>
    </row>
    <row r="155" spans="1:21" s="138" customFormat="1" x14ac:dyDescent="0.25">
      <c r="A155" s="189"/>
      <c r="B155" s="214"/>
      <c r="E155" s="142"/>
      <c r="G155" s="177"/>
      <c r="I155" s="144"/>
      <c r="P155" s="145"/>
      <c r="Q155" s="240"/>
      <c r="R155" s="141"/>
      <c r="S155" s="141"/>
      <c r="T155" s="229"/>
    </row>
    <row r="156" spans="1:21" s="138" customFormat="1" x14ac:dyDescent="0.25">
      <c r="A156" s="198"/>
      <c r="B156" s="214"/>
      <c r="E156" s="142"/>
      <c r="G156" s="177"/>
      <c r="I156" s="144"/>
      <c r="P156" s="145"/>
      <c r="Q156" s="240"/>
      <c r="R156" s="141"/>
      <c r="S156" s="141"/>
      <c r="T156" s="229"/>
    </row>
    <row r="157" spans="1:21" s="138" customFormat="1" x14ac:dyDescent="0.25">
      <c r="A157" s="180"/>
      <c r="B157" s="214"/>
      <c r="E157" s="142"/>
      <c r="G157" s="177"/>
      <c r="I157" s="144"/>
      <c r="P157" s="145"/>
      <c r="Q157" s="240"/>
      <c r="R157" s="141"/>
      <c r="S157" s="141"/>
      <c r="T157" s="229"/>
    </row>
    <row r="158" spans="1:21" s="138" customFormat="1" x14ac:dyDescent="0.25">
      <c r="A158" s="180"/>
      <c r="B158" s="214"/>
      <c r="E158" s="142"/>
      <c r="G158" s="177"/>
      <c r="I158" s="144"/>
      <c r="P158" s="145"/>
      <c r="Q158" s="240"/>
      <c r="R158" s="141"/>
      <c r="S158" s="141"/>
      <c r="T158" s="229"/>
    </row>
    <row r="159" spans="1:21" s="138" customFormat="1" x14ac:dyDescent="0.25">
      <c r="A159" s="180"/>
      <c r="B159" s="214"/>
      <c r="E159" s="142"/>
      <c r="G159" s="177"/>
      <c r="I159" s="144"/>
      <c r="P159" s="145"/>
      <c r="Q159" s="240"/>
      <c r="R159" s="141"/>
      <c r="S159" s="141"/>
      <c r="T159" s="229"/>
    </row>
    <row r="160" spans="1:21" s="138" customFormat="1" x14ac:dyDescent="0.25">
      <c r="A160" s="180"/>
      <c r="B160" s="214"/>
      <c r="E160" s="142"/>
      <c r="G160" s="177"/>
      <c r="I160" s="144"/>
      <c r="P160" s="145"/>
      <c r="Q160" s="240"/>
      <c r="R160" s="141"/>
      <c r="S160" s="141"/>
      <c r="T160" s="229"/>
    </row>
    <row r="161" spans="1:20" s="138" customFormat="1" x14ac:dyDescent="0.25">
      <c r="A161" s="178"/>
      <c r="B161" s="214"/>
      <c r="E161" s="142"/>
      <c r="G161" s="177"/>
      <c r="I161" s="144"/>
      <c r="P161" s="145"/>
      <c r="Q161" s="240"/>
      <c r="R161" s="141"/>
      <c r="S161" s="141"/>
      <c r="T161" s="229"/>
    </row>
    <row r="162" spans="1:20" s="138" customFormat="1" x14ac:dyDescent="0.25">
      <c r="A162" s="180"/>
      <c r="B162" s="214"/>
      <c r="E162" s="142"/>
      <c r="G162" s="177"/>
      <c r="I162" s="144"/>
      <c r="P162" s="145"/>
      <c r="Q162" s="240"/>
      <c r="R162" s="141"/>
      <c r="S162" s="141"/>
      <c r="T162" s="229"/>
    </row>
    <row r="163" spans="1:20" s="138" customFormat="1" x14ac:dyDescent="0.25">
      <c r="A163" s="180"/>
      <c r="B163" s="214"/>
      <c r="E163" s="142"/>
      <c r="G163" s="177"/>
      <c r="I163" s="144"/>
      <c r="P163" s="145"/>
      <c r="Q163" s="240"/>
      <c r="R163" s="141"/>
      <c r="S163" s="141"/>
      <c r="T163" s="229"/>
    </row>
    <row r="164" spans="1:20" s="138" customFormat="1" x14ac:dyDescent="0.25">
      <c r="A164" s="180"/>
      <c r="B164" s="214"/>
      <c r="E164" s="142"/>
      <c r="G164" s="177"/>
      <c r="I164" s="144"/>
      <c r="P164" s="145"/>
      <c r="Q164" s="240"/>
      <c r="R164" s="141"/>
      <c r="S164" s="141"/>
      <c r="T164" s="229"/>
    </row>
    <row r="165" spans="1:20" s="138" customFormat="1" x14ac:dyDescent="0.25">
      <c r="A165" s="180"/>
      <c r="B165" s="214"/>
      <c r="E165" s="142"/>
      <c r="G165" s="177"/>
      <c r="I165" s="144"/>
      <c r="P165" s="145"/>
      <c r="Q165" s="240"/>
      <c r="R165" s="141"/>
      <c r="S165" s="141"/>
      <c r="T165" s="229"/>
    </row>
    <row r="166" spans="1:20" s="138" customFormat="1" x14ac:dyDescent="0.25">
      <c r="A166" s="178"/>
      <c r="B166" s="214"/>
      <c r="E166" s="142"/>
      <c r="G166" s="177"/>
      <c r="I166" s="144"/>
      <c r="P166" s="145"/>
      <c r="Q166" s="240"/>
      <c r="R166" s="141"/>
      <c r="S166" s="141"/>
      <c r="T166" s="229"/>
    </row>
    <row r="167" spans="1:20" s="138" customFormat="1" x14ac:dyDescent="0.25">
      <c r="A167" s="178"/>
      <c r="B167" s="214"/>
      <c r="E167" s="142"/>
      <c r="G167" s="177"/>
      <c r="I167" s="144"/>
      <c r="P167" s="145"/>
      <c r="Q167" s="240"/>
      <c r="R167" s="141"/>
      <c r="S167" s="141"/>
      <c r="T167" s="229"/>
    </row>
    <row r="168" spans="1:20" x14ac:dyDescent="0.25">
      <c r="A168" s="178"/>
      <c r="B168" s="214"/>
    </row>
    <row r="169" spans="1:20" x14ac:dyDescent="0.25">
      <c r="A169" s="178"/>
      <c r="B169" s="214"/>
    </row>
    <row r="170" spans="1:20" x14ac:dyDescent="0.25">
      <c r="A170" s="180"/>
      <c r="B170" s="214"/>
    </row>
  </sheetData>
  <autoFilter ref="A4:U150">
    <filterColumn colId="19">
      <customFilters and="1">
        <customFilter operator="notEqual" val=" "/>
      </customFilters>
    </filterColumn>
  </autoFilter>
  <mergeCells count="2">
    <mergeCell ref="F2:O2"/>
    <mergeCell ref="L3:O3"/>
  </mergeCells>
  <conditionalFormatting sqref="J126:K126">
    <cfRule type="expression" dxfId="413" priority="1" stopIfTrue="1">
      <formula>J126=0</formula>
    </cfRule>
    <cfRule type="expression" dxfId="412" priority="2" stopIfTrue="1">
      <formula>J126&lt;0</formula>
    </cfRule>
    <cfRule type="expression" dxfId="411" priority="3" stopIfTrue="1">
      <formula>J126&gt;0</formula>
    </cfRule>
  </conditionalFormatting>
  <conditionalFormatting sqref="J65:K73 J118:K125 J127:K150 J5:K63 J75:K113">
    <cfRule type="expression" dxfId="410" priority="17" stopIfTrue="1">
      <formula>J5=0</formula>
    </cfRule>
    <cfRule type="expression" dxfId="409" priority="18" stopIfTrue="1">
      <formula>J5&lt;0</formula>
    </cfRule>
    <cfRule type="expression" dxfId="408" priority="19" stopIfTrue="1">
      <formula>J5&gt;0</formula>
    </cfRule>
  </conditionalFormatting>
  <conditionalFormatting sqref="P65:P73 P118:P150 P5:P63 P75:P113">
    <cfRule type="expression" dxfId="407" priority="16" stopIfTrue="1">
      <formula>K5&lt;0</formula>
    </cfRule>
  </conditionalFormatting>
  <conditionalFormatting sqref="J64:K64">
    <cfRule type="expression" dxfId="406" priority="13" stopIfTrue="1">
      <formula>J64=0</formula>
    </cfRule>
    <cfRule type="expression" dxfId="405" priority="14" stopIfTrue="1">
      <formula>J64&lt;0</formula>
    </cfRule>
    <cfRule type="expression" dxfId="404" priority="15" stopIfTrue="1">
      <formula>J64&gt;0</formula>
    </cfRule>
  </conditionalFormatting>
  <conditionalFormatting sqref="P64">
    <cfRule type="expression" dxfId="403" priority="12" stopIfTrue="1">
      <formula>K64&lt;0</formula>
    </cfRule>
  </conditionalFormatting>
  <conditionalFormatting sqref="J74:K74">
    <cfRule type="expression" dxfId="402" priority="9" stopIfTrue="1">
      <formula>J74=0</formula>
    </cfRule>
    <cfRule type="expression" dxfId="401" priority="10" stopIfTrue="1">
      <formula>J74&lt;0</formula>
    </cfRule>
    <cfRule type="expression" dxfId="400" priority="11" stopIfTrue="1">
      <formula>J74&gt;0</formula>
    </cfRule>
  </conditionalFormatting>
  <conditionalFormatting sqref="P74">
    <cfRule type="expression" dxfId="399" priority="8" stopIfTrue="1">
      <formula>K74&lt;0</formula>
    </cfRule>
  </conditionalFormatting>
  <conditionalFormatting sqref="J114:K117">
    <cfRule type="expression" dxfId="398" priority="5" stopIfTrue="1">
      <formula>J114=0</formula>
    </cfRule>
    <cfRule type="expression" dxfId="397" priority="6" stopIfTrue="1">
      <formula>J114&lt;0</formula>
    </cfRule>
    <cfRule type="expression" dxfId="396" priority="7" stopIfTrue="1">
      <formula>J114&gt;0</formula>
    </cfRule>
  </conditionalFormatting>
  <conditionalFormatting sqref="P114:P117">
    <cfRule type="expression" dxfId="395" priority="4" stopIfTrue="1">
      <formula>K114&lt;0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U163"/>
  <sheetViews>
    <sheetView zoomScaleNormal="100" workbookViewId="0">
      <pane xSplit="2" ySplit="4" topLeftCell="C5" activePane="bottomRight" state="frozen"/>
      <selection activeCell="N124" sqref="N124"/>
      <selection pane="topRight" activeCell="N124" sqref="N124"/>
      <selection pane="bottomLeft" activeCell="N124" sqref="N124"/>
      <selection pane="bottomRight" activeCell="U14" sqref="U14"/>
    </sheetView>
  </sheetViews>
  <sheetFormatPr defaultRowHeight="15" x14ac:dyDescent="0.25"/>
  <cols>
    <col min="1" max="1" width="12.42578125" style="143" customWidth="1"/>
    <col min="2" max="2" width="14.28515625" style="143" customWidth="1"/>
    <col min="3" max="3" width="7.7109375" customWidth="1"/>
    <col min="4" max="4" width="9.140625" customWidth="1"/>
    <col min="5" max="5" width="9.140625" style="3" customWidth="1"/>
    <col min="6" max="6" width="9.140625" customWidth="1"/>
    <col min="7" max="7" width="9.5703125" style="183" customWidth="1"/>
    <col min="8" max="8" width="11.140625" customWidth="1"/>
    <col min="9" max="9" width="9.140625" style="119" customWidth="1"/>
    <col min="10" max="12" width="9.140625" customWidth="1"/>
    <col min="13" max="14" width="10.42578125" customWidth="1"/>
    <col min="15" max="15" width="9.140625" customWidth="1"/>
    <col min="16" max="16" width="11.42578125" style="71" customWidth="1"/>
    <col min="17" max="17" width="32" style="210" customWidth="1"/>
    <col min="18" max="19" width="9.140625" style="132"/>
    <col min="20" max="20" width="9.140625" style="226"/>
  </cols>
  <sheetData>
    <row r="1" spans="1:21" ht="15.75" thickBot="1" x14ac:dyDescent="0.3">
      <c r="C1" s="211"/>
      <c r="Q1" s="203"/>
    </row>
    <row r="2" spans="1:21" ht="15.75" thickBot="1" x14ac:dyDescent="0.3">
      <c r="A2" s="139" t="s">
        <v>0</v>
      </c>
      <c r="B2" s="146">
        <v>2.1875000000000002E-2</v>
      </c>
      <c r="C2" s="3"/>
      <c r="F2" s="537" t="s">
        <v>357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</row>
    <row r="3" spans="1:21" x14ac:dyDescent="0.25">
      <c r="A3" s="147" t="str">
        <f>F2</f>
        <v>2013 - Jan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</row>
    <row r="4" spans="1:21" s="80" customFormat="1" ht="49.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79" t="s">
        <v>11</v>
      </c>
      <c r="R4" s="133" t="s">
        <v>280</v>
      </c>
      <c r="S4" s="224" t="s">
        <v>367</v>
      </c>
      <c r="T4" s="227" t="s">
        <v>369</v>
      </c>
      <c r="U4" s="230" t="s">
        <v>371</v>
      </c>
    </row>
    <row r="5" spans="1:21" s="138" customFormat="1" ht="14.25" customHeight="1" x14ac:dyDescent="0.25">
      <c r="A5" s="189" t="s">
        <v>346</v>
      </c>
      <c r="B5" s="190" t="s">
        <v>209</v>
      </c>
      <c r="C5" s="202" t="s">
        <v>30</v>
      </c>
      <c r="D5" s="186">
        <v>1.4180953414351855E-2</v>
      </c>
      <c r="E5" s="186">
        <v>1.4180953414351855E-2</v>
      </c>
      <c r="F5" s="159">
        <f>IF(E5&lt;&gt;"",(E5+D5)/2,D5)</f>
        <v>1.4180953414351855E-2</v>
      </c>
      <c r="G5" s="160">
        <f>$B$2-F5</f>
        <v>7.6940465856481476E-3</v>
      </c>
      <c r="H5" s="188">
        <v>2.1678240740740738E-2</v>
      </c>
      <c r="I5" s="162">
        <f t="shared" ref="I5:I28" si="0">IF(H5&lt;&gt;"",H5-G5,"")</f>
        <v>1.398419415509259E-2</v>
      </c>
      <c r="J5" s="163">
        <f>IF(H5&lt;&gt;"",I5-F5,"")</f>
        <v>-1.9675925925926457E-4</v>
      </c>
      <c r="K5" s="163">
        <f>IF(H5&lt;&gt;"",I5-D5,"")</f>
        <v>-1.9675925925926457E-4</v>
      </c>
      <c r="L5" s="164">
        <v>1</v>
      </c>
      <c r="M5" s="164">
        <v>1</v>
      </c>
      <c r="N5" s="164"/>
      <c r="O5" s="166">
        <v>3</v>
      </c>
      <c r="P5" s="167">
        <f t="shared" ref="P5:P36" si="1">IF(H5&lt;&gt;"",MIN(D5,I5),D5)</f>
        <v>1.398419415509259E-2</v>
      </c>
      <c r="Q5" s="205" t="s">
        <v>363</v>
      </c>
      <c r="R5" s="154">
        <v>39752</v>
      </c>
      <c r="S5" s="225"/>
      <c r="T5" s="228">
        <f t="shared" ref="T5:T36" si="2">IF(OR(NOT(S5=""),NOT(I5="")),5,"")</f>
        <v>5</v>
      </c>
      <c r="U5" s="229" t="str">
        <f t="shared" ref="U5:U31" si="3">A5&amp;" "&amp;B5</f>
        <v>Julian Jones</v>
      </c>
    </row>
    <row r="6" spans="1:21" s="138" customFormat="1" ht="14.25" customHeight="1" x14ac:dyDescent="0.25">
      <c r="A6" s="189" t="s">
        <v>178</v>
      </c>
      <c r="B6" s="190" t="s">
        <v>260</v>
      </c>
      <c r="C6" s="184" t="s">
        <v>30</v>
      </c>
      <c r="D6" s="186">
        <v>1.3859953703703706E-2</v>
      </c>
      <c r="E6" s="186">
        <v>1.3859953703703706E-2</v>
      </c>
      <c r="F6" s="159">
        <f>IF(E6&lt;&gt;"",(E6+D6)/2,D6)</f>
        <v>1.3859953703703706E-2</v>
      </c>
      <c r="G6" s="160">
        <f>$B$2-F6</f>
        <v>8.0150462962962962E-3</v>
      </c>
      <c r="H6" s="188">
        <v>2.1886574074074072E-2</v>
      </c>
      <c r="I6" s="162">
        <f t="shared" si="0"/>
        <v>1.3871527777777776E-2</v>
      </c>
      <c r="J6" s="163">
        <f>IF(H6&lt;&gt;"",I6-F6,"")</f>
        <v>1.1574074074070101E-5</v>
      </c>
      <c r="K6" s="163">
        <f>IF(H6&lt;&gt;"",I6-D6,"")</f>
        <v>1.1574074074070101E-5</v>
      </c>
      <c r="L6" s="164">
        <v>2</v>
      </c>
      <c r="M6" s="164"/>
      <c r="N6" s="164"/>
      <c r="O6" s="166">
        <v>1</v>
      </c>
      <c r="P6" s="167">
        <f t="shared" si="1"/>
        <v>1.3859953703703706E-2</v>
      </c>
      <c r="Q6" s="206"/>
      <c r="R6" s="154">
        <v>39752</v>
      </c>
      <c r="S6" s="225"/>
      <c r="T6" s="228">
        <f t="shared" si="2"/>
        <v>5</v>
      </c>
      <c r="U6" s="229" t="str">
        <f t="shared" si="3"/>
        <v>Andrew Cripps</v>
      </c>
    </row>
    <row r="7" spans="1:21" s="138" customFormat="1" ht="14.25" customHeight="1" x14ac:dyDescent="0.25">
      <c r="A7" s="198" t="s">
        <v>90</v>
      </c>
      <c r="B7" s="199" t="s">
        <v>362</v>
      </c>
      <c r="C7" s="202" t="s">
        <v>30</v>
      </c>
      <c r="D7" s="186"/>
      <c r="E7" s="186"/>
      <c r="F7" s="159"/>
      <c r="G7" s="194">
        <v>6.6203703703703737E-3</v>
      </c>
      <c r="H7" s="188">
        <v>2.1956018518518517E-2</v>
      </c>
      <c r="I7" s="162">
        <f t="shared" si="0"/>
        <v>1.5335648148148143E-2</v>
      </c>
      <c r="J7" s="163"/>
      <c r="K7" s="163"/>
      <c r="L7" s="164">
        <v>3</v>
      </c>
      <c r="M7" s="164"/>
      <c r="N7" s="164"/>
      <c r="O7" s="166"/>
      <c r="P7" s="167">
        <f t="shared" si="1"/>
        <v>1.5335648148148143E-2</v>
      </c>
      <c r="Q7" s="206" t="s">
        <v>364</v>
      </c>
      <c r="R7" s="154"/>
      <c r="S7" s="225"/>
      <c r="T7" s="228">
        <f t="shared" si="2"/>
        <v>5</v>
      </c>
      <c r="U7" s="229" t="str">
        <f t="shared" si="3"/>
        <v>Richard Saunders</v>
      </c>
    </row>
    <row r="8" spans="1:21" s="138" customFormat="1" ht="14.25" customHeight="1" x14ac:dyDescent="0.25">
      <c r="A8" s="180" t="s">
        <v>187</v>
      </c>
      <c r="B8" s="181" t="s">
        <v>188</v>
      </c>
      <c r="C8" s="156" t="s">
        <v>30</v>
      </c>
      <c r="D8" s="158">
        <v>1.4111508969907406E-2</v>
      </c>
      <c r="E8" s="158">
        <v>1.4111508969907406E-2</v>
      </c>
      <c r="F8" s="159">
        <f>IF(E8&lt;&gt;"",(E8+D8)/2,D8)</f>
        <v>1.4111508969907406E-2</v>
      </c>
      <c r="G8" s="160">
        <f>$B$2-F8</f>
        <v>7.7634910300925959E-3</v>
      </c>
      <c r="H8" s="161">
        <v>2.2025462962962958E-2</v>
      </c>
      <c r="I8" s="162">
        <f t="shared" si="0"/>
        <v>1.4261971932870363E-2</v>
      </c>
      <c r="J8" s="163">
        <f>IF(H8&lt;&gt;"",I8-F8,"")</f>
        <v>1.5046296296295641E-4</v>
      </c>
      <c r="K8" s="163">
        <f>IF(H8&lt;&gt;"",I8-D8,"")</f>
        <v>1.5046296296295641E-4</v>
      </c>
      <c r="L8" s="164">
        <v>4</v>
      </c>
      <c r="M8" s="164"/>
      <c r="N8" s="164"/>
      <c r="O8" s="166"/>
      <c r="P8" s="167">
        <f t="shared" si="1"/>
        <v>1.4111508969907406E-2</v>
      </c>
      <c r="Q8" s="206"/>
      <c r="R8" s="154">
        <v>39752</v>
      </c>
      <c r="S8" s="225"/>
      <c r="T8" s="228">
        <f t="shared" si="2"/>
        <v>5</v>
      </c>
      <c r="U8" s="229" t="str">
        <f t="shared" si="3"/>
        <v>Elliot Lamb</v>
      </c>
    </row>
    <row r="9" spans="1:21" s="138" customFormat="1" ht="14.25" customHeight="1" x14ac:dyDescent="0.25">
      <c r="A9" s="180" t="s">
        <v>155</v>
      </c>
      <c r="B9" s="181" t="s">
        <v>361</v>
      </c>
      <c r="C9" s="156" t="s">
        <v>30</v>
      </c>
      <c r="D9" s="213"/>
      <c r="E9" s="158"/>
      <c r="F9" s="159"/>
      <c r="G9" s="194">
        <v>5.208333333333333E-3</v>
      </c>
      <c r="H9" s="161">
        <v>2.2037037037037036E-2</v>
      </c>
      <c r="I9" s="162">
        <f t="shared" si="0"/>
        <v>1.6828703703703703E-2</v>
      </c>
      <c r="J9" s="163"/>
      <c r="K9" s="163"/>
      <c r="L9" s="164">
        <v>5</v>
      </c>
      <c r="M9" s="164"/>
      <c r="N9" s="164"/>
      <c r="O9" s="166"/>
      <c r="P9" s="167">
        <f t="shared" si="1"/>
        <v>1.6828703703703703E-2</v>
      </c>
      <c r="Q9" s="206" t="s">
        <v>364</v>
      </c>
      <c r="R9" s="154"/>
      <c r="S9" s="225"/>
      <c r="T9" s="228">
        <f t="shared" si="2"/>
        <v>5</v>
      </c>
      <c r="U9" s="229" t="str">
        <f t="shared" si="3"/>
        <v>John Mercer</v>
      </c>
    </row>
    <row r="10" spans="1:21" s="138" customFormat="1" ht="14.25" customHeight="1" x14ac:dyDescent="0.25">
      <c r="A10" s="178" t="s">
        <v>153</v>
      </c>
      <c r="B10" s="179" t="s">
        <v>154</v>
      </c>
      <c r="C10" s="176" t="s">
        <v>14</v>
      </c>
      <c r="D10" s="158">
        <v>1.5208333333333339E-2</v>
      </c>
      <c r="E10" s="158">
        <v>1.5296585648148155E-2</v>
      </c>
      <c r="F10" s="159">
        <f>IF(E10&lt;&gt;"",(E10+D10)/2,D10)</f>
        <v>1.5252459490740746E-2</v>
      </c>
      <c r="G10" s="160">
        <f>$B$2-F10</f>
        <v>6.622540509259256E-3</v>
      </c>
      <c r="H10" s="161">
        <v>2.2129629629629628E-2</v>
      </c>
      <c r="I10" s="162">
        <f t="shared" si="0"/>
        <v>1.5507089120370372E-2</v>
      </c>
      <c r="J10" s="163">
        <f>IF(H10&lt;&gt;"",I10-F10,"")</f>
        <v>2.5462962962962549E-4</v>
      </c>
      <c r="K10" s="163">
        <f>IF(H10&lt;&gt;"",I10-D10,"")</f>
        <v>2.9875578703703227E-4</v>
      </c>
      <c r="L10" s="164">
        <v>6</v>
      </c>
      <c r="M10" s="164"/>
      <c r="N10" s="164">
        <v>1</v>
      </c>
      <c r="O10" s="166"/>
      <c r="P10" s="167">
        <f t="shared" si="1"/>
        <v>1.5208333333333339E-2</v>
      </c>
      <c r="Q10" s="206"/>
      <c r="R10" s="154">
        <v>39691</v>
      </c>
      <c r="S10" s="225"/>
      <c r="T10" s="228">
        <f t="shared" si="2"/>
        <v>5</v>
      </c>
      <c r="U10" s="229" t="str">
        <f t="shared" si="3"/>
        <v>Karen Skyrme</v>
      </c>
    </row>
    <row r="11" spans="1:21" s="138" customFormat="1" ht="14.25" customHeight="1" x14ac:dyDescent="0.25">
      <c r="A11" s="180" t="s">
        <v>282</v>
      </c>
      <c r="B11" s="181" t="s">
        <v>205</v>
      </c>
      <c r="C11" s="156" t="s">
        <v>14</v>
      </c>
      <c r="D11" s="158">
        <v>1.6782407407407409E-2</v>
      </c>
      <c r="E11" s="158">
        <v>1.8013599537037035E-2</v>
      </c>
      <c r="F11" s="159">
        <f>IF(E11&lt;&gt;"",(E11+D11)/2,D11)</f>
        <v>1.7398003472222222E-2</v>
      </c>
      <c r="G11" s="160">
        <f>$B$2-F11</f>
        <v>4.4769965277777803E-3</v>
      </c>
      <c r="H11" s="161">
        <v>2.224537037037037E-2</v>
      </c>
      <c r="I11" s="162">
        <f t="shared" si="0"/>
        <v>1.776837384259259E-2</v>
      </c>
      <c r="J11" s="163">
        <f>IF(H11&lt;&gt;"",I11-F11,"")</f>
        <v>3.7037037037036813E-4</v>
      </c>
      <c r="K11" s="163">
        <f>IF(H11&lt;&gt;"",I11-D11,"")</f>
        <v>9.8596643518518087E-4</v>
      </c>
      <c r="L11" s="164">
        <v>7</v>
      </c>
      <c r="M11" s="164"/>
      <c r="N11" s="165">
        <v>3</v>
      </c>
      <c r="O11" s="166"/>
      <c r="P11" s="167">
        <f t="shared" si="1"/>
        <v>1.6782407407407409E-2</v>
      </c>
      <c r="Q11" s="206"/>
      <c r="R11" s="154">
        <v>39660</v>
      </c>
      <c r="S11" s="225"/>
      <c r="T11" s="228">
        <f t="shared" si="2"/>
        <v>5</v>
      </c>
      <c r="U11" s="229" t="str">
        <f t="shared" si="3"/>
        <v>Joolz Scott</v>
      </c>
    </row>
    <row r="12" spans="1:21" s="138" customFormat="1" ht="14.25" customHeight="1" x14ac:dyDescent="0.25">
      <c r="A12" s="180" t="s">
        <v>296</v>
      </c>
      <c r="B12" s="181" t="s">
        <v>297</v>
      </c>
      <c r="C12" s="156" t="s">
        <v>30</v>
      </c>
      <c r="D12" s="158">
        <v>1.3553240740740737E-2</v>
      </c>
      <c r="E12" s="158">
        <v>1.3553240740740737E-2</v>
      </c>
      <c r="F12" s="159">
        <f>IF(E12&lt;&gt;"",(E12+D12)/2,D12)</f>
        <v>1.3553240740740737E-2</v>
      </c>
      <c r="G12" s="160">
        <f>$B$2-F12</f>
        <v>8.3217592592592649E-3</v>
      </c>
      <c r="H12" s="161">
        <v>2.2303240740740738E-2</v>
      </c>
      <c r="I12" s="162">
        <f t="shared" si="0"/>
        <v>1.3981481481481473E-2</v>
      </c>
      <c r="J12" s="163">
        <f>IF(H12&lt;&gt;"",I12-F12,"")</f>
        <v>4.2824074074073598E-4</v>
      </c>
      <c r="K12" s="163">
        <f>IF(H12&lt;&gt;"",I12-D12,"")</f>
        <v>4.2824074074073598E-4</v>
      </c>
      <c r="L12" s="164">
        <v>8</v>
      </c>
      <c r="M12" s="164"/>
      <c r="N12" s="164"/>
      <c r="O12" s="166">
        <v>2</v>
      </c>
      <c r="P12" s="167">
        <f t="shared" si="1"/>
        <v>1.3553240740740737E-2</v>
      </c>
      <c r="Q12" s="206"/>
      <c r="R12" s="154">
        <v>39691</v>
      </c>
      <c r="S12" s="225"/>
      <c r="T12" s="228">
        <f t="shared" si="2"/>
        <v>5</v>
      </c>
      <c r="U12" s="229" t="str">
        <f t="shared" si="3"/>
        <v>Steve Bowran</v>
      </c>
    </row>
    <row r="13" spans="1:21" s="138" customFormat="1" ht="14.25" customHeight="1" x14ac:dyDescent="0.25">
      <c r="A13" s="180" t="s">
        <v>49</v>
      </c>
      <c r="B13" s="181" t="s">
        <v>81</v>
      </c>
      <c r="C13" s="156" t="s">
        <v>14</v>
      </c>
      <c r="D13" s="158">
        <v>1.758101851851852E-2</v>
      </c>
      <c r="E13" s="158" t="s">
        <v>218</v>
      </c>
      <c r="F13" s="159">
        <f>IF(E13&lt;&gt;"",(E13+D13)/2,D13)</f>
        <v>1.758101851851852E-2</v>
      </c>
      <c r="G13" s="160">
        <f>$B$2-F13</f>
        <v>4.293981481481482E-3</v>
      </c>
      <c r="H13" s="161">
        <v>2.2372685185185186E-2</v>
      </c>
      <c r="I13" s="162">
        <f t="shared" si="0"/>
        <v>1.8078703703703704E-2</v>
      </c>
      <c r="J13" s="163">
        <f>IF(H13&lt;&gt;"",I13-F13,"")</f>
        <v>4.9768518518518434E-4</v>
      </c>
      <c r="K13" s="163">
        <f>IF(H13&lt;&gt;"",I13-D13,"")</f>
        <v>4.9768518518518434E-4</v>
      </c>
      <c r="L13" s="164">
        <v>9</v>
      </c>
      <c r="M13" s="164"/>
      <c r="N13" s="164"/>
      <c r="O13" s="166"/>
      <c r="P13" s="167">
        <f t="shared" si="1"/>
        <v>1.758101851851852E-2</v>
      </c>
      <c r="Q13" s="206"/>
      <c r="R13" s="154">
        <v>39141</v>
      </c>
      <c r="S13" s="225"/>
      <c r="T13" s="228">
        <f t="shared" si="2"/>
        <v>5</v>
      </c>
      <c r="U13" s="229" t="str">
        <f t="shared" si="3"/>
        <v>Amy Curtis</v>
      </c>
    </row>
    <row r="14" spans="1:21" s="138" customFormat="1" ht="14.25" customHeight="1" x14ac:dyDescent="0.25">
      <c r="A14" s="180" t="s">
        <v>111</v>
      </c>
      <c r="B14" s="181" t="s">
        <v>360</v>
      </c>
      <c r="C14" s="156" t="s">
        <v>30</v>
      </c>
      <c r="D14" s="213"/>
      <c r="E14" s="158"/>
      <c r="F14" s="159"/>
      <c r="G14" s="194">
        <v>5.208333333333333E-3</v>
      </c>
      <c r="H14" s="161">
        <v>2.2511574074074073E-2</v>
      </c>
      <c r="I14" s="162">
        <f t="shared" si="0"/>
        <v>1.7303240740740741E-2</v>
      </c>
      <c r="J14" s="163"/>
      <c r="K14" s="163"/>
      <c r="L14" s="164">
        <v>10</v>
      </c>
      <c r="M14" s="164"/>
      <c r="N14" s="164"/>
      <c r="O14" s="166"/>
      <c r="P14" s="167">
        <f t="shared" si="1"/>
        <v>1.7303240740740741E-2</v>
      </c>
      <c r="Q14" s="206" t="s">
        <v>364</v>
      </c>
      <c r="R14" s="154"/>
      <c r="S14" s="225"/>
      <c r="T14" s="228">
        <f t="shared" si="2"/>
        <v>5</v>
      </c>
      <c r="U14" s="229" t="str">
        <f t="shared" si="3"/>
        <v>Alex Butterworth</v>
      </c>
    </row>
    <row r="15" spans="1:21" s="138" customFormat="1" ht="14.25" customHeight="1" x14ac:dyDescent="0.25">
      <c r="A15" s="178" t="s">
        <v>342</v>
      </c>
      <c r="B15" s="179" t="s">
        <v>315</v>
      </c>
      <c r="C15" s="171" t="s">
        <v>14</v>
      </c>
      <c r="D15" s="157">
        <v>1.6967592592592593E-2</v>
      </c>
      <c r="E15" s="158">
        <v>1.6967592592592593E-2</v>
      </c>
      <c r="F15" s="159">
        <f t="shared" ref="F15:F46" si="4">IF(E15&lt;&gt;"",(E15+D15)/2,D15)</f>
        <v>1.6967592592592593E-2</v>
      </c>
      <c r="G15" s="160">
        <f>$B$2-F15</f>
        <v>4.9074074074074089E-3</v>
      </c>
      <c r="H15" s="161">
        <v>2.2569444444444444E-2</v>
      </c>
      <c r="I15" s="162">
        <f t="shared" si="0"/>
        <v>1.7662037037037035E-2</v>
      </c>
      <c r="J15" s="163">
        <f>IF(H15&lt;&gt;"",I15-F15,"")</f>
        <v>6.9444444444444198E-4</v>
      </c>
      <c r="K15" s="163">
        <f>IF(H15&lt;&gt;"",I15-D15,"")</f>
        <v>6.9444444444444198E-4</v>
      </c>
      <c r="L15" s="164">
        <v>11</v>
      </c>
      <c r="M15" s="164"/>
      <c r="N15" s="164">
        <v>2</v>
      </c>
      <c r="O15" s="166"/>
      <c r="P15" s="167">
        <f t="shared" si="1"/>
        <v>1.6967592592592593E-2</v>
      </c>
      <c r="Q15" s="231"/>
      <c r="R15" s="154">
        <v>39752</v>
      </c>
      <c r="S15" s="225"/>
      <c r="T15" s="228">
        <f t="shared" si="2"/>
        <v>5</v>
      </c>
      <c r="U15" s="229" t="str">
        <f t="shared" si="3"/>
        <v>Philippa  O'Donovan</v>
      </c>
    </row>
    <row r="16" spans="1:21" s="138" customFormat="1" ht="14.25" customHeight="1" x14ac:dyDescent="0.25">
      <c r="A16" s="180" t="s">
        <v>36</v>
      </c>
      <c r="B16" s="181" t="s">
        <v>81</v>
      </c>
      <c r="C16" s="156" t="s">
        <v>14</v>
      </c>
      <c r="D16" s="158"/>
      <c r="E16" s="158" t="s">
        <v>218</v>
      </c>
      <c r="F16" s="159">
        <f t="shared" si="4"/>
        <v>0</v>
      </c>
      <c r="G16" s="194">
        <v>1.0416666666666667E-3</v>
      </c>
      <c r="H16" s="161">
        <v>2.2604166666666665E-2</v>
      </c>
      <c r="I16" s="162">
        <f t="shared" si="0"/>
        <v>2.1562499999999998E-2</v>
      </c>
      <c r="J16" s="163"/>
      <c r="K16" s="163"/>
      <c r="L16" s="164">
        <v>12</v>
      </c>
      <c r="M16" s="164"/>
      <c r="N16" s="164"/>
      <c r="O16" s="166"/>
      <c r="P16" s="167">
        <f t="shared" si="1"/>
        <v>2.1562499999999998E-2</v>
      </c>
      <c r="Q16" s="206" t="s">
        <v>365</v>
      </c>
      <c r="R16" s="154"/>
      <c r="S16" s="225"/>
      <c r="T16" s="228">
        <f t="shared" si="2"/>
        <v>5</v>
      </c>
      <c r="U16" s="229" t="str">
        <f t="shared" si="3"/>
        <v>Joanne Curtis</v>
      </c>
    </row>
    <row r="17" spans="1:21" s="138" customFormat="1" ht="14.25" customHeight="1" x14ac:dyDescent="0.25">
      <c r="A17" s="180" t="s">
        <v>204</v>
      </c>
      <c r="B17" s="181" t="s">
        <v>205</v>
      </c>
      <c r="C17" s="156" t="s">
        <v>30</v>
      </c>
      <c r="D17" s="158">
        <v>1.2638888888888892E-2</v>
      </c>
      <c r="E17" s="158">
        <v>1.3179976851851852E-2</v>
      </c>
      <c r="F17" s="159">
        <f t="shared" si="4"/>
        <v>1.2909432870370371E-2</v>
      </c>
      <c r="G17" s="160">
        <f>$B$2-F17</f>
        <v>8.9655671296296306E-3</v>
      </c>
      <c r="H17" s="161">
        <v>2.2731481481481481E-2</v>
      </c>
      <c r="I17" s="162">
        <f t="shared" si="0"/>
        <v>1.376591435185185E-2</v>
      </c>
      <c r="J17" s="163">
        <f>IF(H17&lt;&gt;"",I17-F17,"")</f>
        <v>8.564814814814789E-4</v>
      </c>
      <c r="K17" s="163">
        <f>IF(H17&lt;&gt;"",I17-D17,"")</f>
        <v>1.1270254629629581E-3</v>
      </c>
      <c r="L17" s="164">
        <v>13</v>
      </c>
      <c r="M17" s="164"/>
      <c r="N17" s="165"/>
      <c r="O17" s="166"/>
      <c r="P17" s="167">
        <f t="shared" si="1"/>
        <v>1.2638888888888892E-2</v>
      </c>
      <c r="Q17" s="206"/>
      <c r="R17" s="154">
        <v>39721</v>
      </c>
      <c r="S17" s="225"/>
      <c r="T17" s="228">
        <f t="shared" si="2"/>
        <v>5</v>
      </c>
      <c r="U17" s="229" t="str">
        <f t="shared" si="3"/>
        <v>Lee Scott</v>
      </c>
    </row>
    <row r="18" spans="1:21" s="138" customFormat="1" ht="14.25" customHeight="1" x14ac:dyDescent="0.25">
      <c r="A18" s="180" t="s">
        <v>162</v>
      </c>
      <c r="B18" s="181" t="s">
        <v>161</v>
      </c>
      <c r="C18" s="156" t="s">
        <v>30</v>
      </c>
      <c r="D18" s="158">
        <v>1.501157407407408E-2</v>
      </c>
      <c r="E18" s="158">
        <v>1.6892361111111111E-2</v>
      </c>
      <c r="F18" s="159">
        <f t="shared" si="4"/>
        <v>1.5951967592592597E-2</v>
      </c>
      <c r="G18" s="160">
        <f>$B$2-F18</f>
        <v>5.9230324074074046E-3</v>
      </c>
      <c r="H18" s="161">
        <v>2.3229166666666665E-2</v>
      </c>
      <c r="I18" s="162">
        <f t="shared" si="0"/>
        <v>1.7306134259259261E-2</v>
      </c>
      <c r="J18" s="163">
        <f>IF(H18&lt;&gt;"",I18-F18,"")</f>
        <v>1.3541666666666632E-3</v>
      </c>
      <c r="K18" s="163">
        <f>IF(H18&lt;&gt;"",I18-D18,"")</f>
        <v>2.2945601851851807E-3</v>
      </c>
      <c r="L18" s="164">
        <v>14</v>
      </c>
      <c r="M18" s="164"/>
      <c r="N18" s="165"/>
      <c r="O18" s="166"/>
      <c r="P18" s="167">
        <f t="shared" si="1"/>
        <v>1.501157407407408E-2</v>
      </c>
      <c r="Q18" s="232"/>
      <c r="R18" s="154">
        <v>39629</v>
      </c>
      <c r="S18" s="225"/>
      <c r="T18" s="228">
        <f t="shared" si="2"/>
        <v>5</v>
      </c>
      <c r="U18" s="229" t="str">
        <f t="shared" si="3"/>
        <v>Graham Harper</v>
      </c>
    </row>
    <row r="19" spans="1:21" s="138" customFormat="1" ht="14.25" customHeight="1" x14ac:dyDescent="0.25">
      <c r="A19" s="180" t="s">
        <v>28</v>
      </c>
      <c r="B19" s="181" t="s">
        <v>29</v>
      </c>
      <c r="C19" s="156" t="s">
        <v>30</v>
      </c>
      <c r="D19" s="158">
        <v>1.7824074074074076E-2</v>
      </c>
      <c r="E19" s="158">
        <v>2.0839120370370369E-2</v>
      </c>
      <c r="F19" s="159">
        <f t="shared" si="4"/>
        <v>1.9331597222222222E-2</v>
      </c>
      <c r="G19" s="160">
        <f>$B$2-F19</f>
        <v>2.5434027777777798E-3</v>
      </c>
      <c r="H19" s="161">
        <v>2.3483796296296298E-2</v>
      </c>
      <c r="I19" s="162">
        <f t="shared" si="0"/>
        <v>2.0940393518518518E-2</v>
      </c>
      <c r="J19" s="163">
        <f>IF(H19&lt;&gt;"",I19-F19,"")</f>
        <v>1.6087962962962957E-3</v>
      </c>
      <c r="K19" s="163">
        <f>IF(H19&lt;&gt;"",I19-D19,"")</f>
        <v>3.1163194444444424E-3</v>
      </c>
      <c r="L19" s="164">
        <v>15</v>
      </c>
      <c r="M19" s="164"/>
      <c r="N19" s="164"/>
      <c r="O19" s="166"/>
      <c r="P19" s="167">
        <f t="shared" si="1"/>
        <v>1.7824074074074076E-2</v>
      </c>
      <c r="Q19" s="206"/>
      <c r="R19" s="154">
        <v>39752</v>
      </c>
      <c r="S19" s="225"/>
      <c r="T19" s="228">
        <f t="shared" si="2"/>
        <v>5</v>
      </c>
      <c r="U19" s="229" t="str">
        <f t="shared" si="3"/>
        <v>Brian Yates</v>
      </c>
    </row>
    <row r="20" spans="1:21" s="138" customFormat="1" ht="14.25" customHeight="1" x14ac:dyDescent="0.25">
      <c r="A20" s="180" t="s">
        <v>62</v>
      </c>
      <c r="B20" s="181" t="s">
        <v>63</v>
      </c>
      <c r="C20" s="156" t="s">
        <v>30</v>
      </c>
      <c r="D20" s="158">
        <v>1.8229166666666668E-2</v>
      </c>
      <c r="E20" s="158">
        <v>2.0050636574074077E-2</v>
      </c>
      <c r="F20" s="159">
        <f t="shared" si="4"/>
        <v>1.9139901620370374E-2</v>
      </c>
      <c r="G20" s="160">
        <f>$B$2-F20</f>
        <v>2.7350983796296281E-3</v>
      </c>
      <c r="H20" s="161">
        <v>2.3773148148148151E-2</v>
      </c>
      <c r="I20" s="162">
        <f t="shared" si="0"/>
        <v>2.1038049768518523E-2</v>
      </c>
      <c r="J20" s="163">
        <f>IF(H20&lt;&gt;"",I20-F20,"")</f>
        <v>1.8981481481481488E-3</v>
      </c>
      <c r="K20" s="163">
        <f>IF(H20&lt;&gt;"",I20-D20,"")</f>
        <v>2.8088831018518549E-3</v>
      </c>
      <c r="L20" s="164">
        <v>16</v>
      </c>
      <c r="M20" s="164"/>
      <c r="N20" s="165"/>
      <c r="O20" s="166"/>
      <c r="P20" s="167">
        <f t="shared" si="1"/>
        <v>1.8229166666666668E-2</v>
      </c>
      <c r="Q20" s="206"/>
      <c r="R20" s="154">
        <v>39660</v>
      </c>
      <c r="S20" s="225"/>
      <c r="T20" s="228">
        <f t="shared" si="2"/>
        <v>5</v>
      </c>
      <c r="U20" s="229" t="str">
        <f t="shared" si="3"/>
        <v>Clive Borthwick</v>
      </c>
    </row>
    <row r="21" spans="1:21" s="138" customFormat="1" ht="14.25" customHeight="1" x14ac:dyDescent="0.25">
      <c r="A21" s="180" t="s">
        <v>358</v>
      </c>
      <c r="B21" s="181" t="s">
        <v>359</v>
      </c>
      <c r="C21" s="156" t="s">
        <v>14</v>
      </c>
      <c r="D21" s="157"/>
      <c r="E21" s="158" t="s">
        <v>218</v>
      </c>
      <c r="F21" s="159">
        <f t="shared" si="4"/>
        <v>0</v>
      </c>
      <c r="G21" s="194">
        <v>1.0416666666666667E-3</v>
      </c>
      <c r="H21" s="161">
        <v>2.3912037037037034E-2</v>
      </c>
      <c r="I21" s="162">
        <f t="shared" si="0"/>
        <v>2.2870370370370367E-2</v>
      </c>
      <c r="J21" s="163"/>
      <c r="K21" s="163"/>
      <c r="L21" s="164">
        <v>17</v>
      </c>
      <c r="M21" s="164"/>
      <c r="N21" s="164"/>
      <c r="O21" s="166"/>
      <c r="P21" s="167">
        <f t="shared" si="1"/>
        <v>2.2870370370370367E-2</v>
      </c>
      <c r="Q21" s="206" t="s">
        <v>365</v>
      </c>
      <c r="R21" s="154"/>
      <c r="S21" s="225"/>
      <c r="T21" s="228">
        <f t="shared" si="2"/>
        <v>5</v>
      </c>
      <c r="U21" s="229" t="str">
        <f t="shared" si="3"/>
        <v>Christine Esson</v>
      </c>
    </row>
    <row r="22" spans="1:21" s="138" customFormat="1" ht="14.25" customHeight="1" x14ac:dyDescent="0.25">
      <c r="A22" s="180" t="s">
        <v>44</v>
      </c>
      <c r="B22" s="181" t="s">
        <v>25</v>
      </c>
      <c r="C22" s="156" t="s">
        <v>14</v>
      </c>
      <c r="D22" s="157">
        <v>1.894675925925926E-2</v>
      </c>
      <c r="E22" s="158">
        <v>2.103009259259259E-2</v>
      </c>
      <c r="F22" s="159">
        <f t="shared" si="4"/>
        <v>1.9988425925925923E-2</v>
      </c>
      <c r="G22" s="194">
        <v>1.0416666666666667E-3</v>
      </c>
      <c r="H22" s="161">
        <v>2.3912037037037034E-2</v>
      </c>
      <c r="I22" s="162">
        <f t="shared" si="0"/>
        <v>2.2870370370370367E-2</v>
      </c>
      <c r="J22" s="163">
        <f t="shared" ref="J22:J28" si="5">IF(H22&lt;&gt;"",I22-F22,"")</f>
        <v>2.8819444444444439E-3</v>
      </c>
      <c r="K22" s="163">
        <f t="shared" ref="K22:K28" si="6">IF(H22&lt;&gt;"",I22-D22,"")</f>
        <v>3.9236111111111069E-3</v>
      </c>
      <c r="L22" s="164">
        <v>18</v>
      </c>
      <c r="M22" s="164"/>
      <c r="N22" s="164"/>
      <c r="O22" s="166"/>
      <c r="P22" s="167">
        <f t="shared" si="1"/>
        <v>1.894675925925926E-2</v>
      </c>
      <c r="Q22" s="206" t="s">
        <v>366</v>
      </c>
      <c r="R22" s="154">
        <v>39752</v>
      </c>
      <c r="S22" s="225"/>
      <c r="T22" s="228">
        <f t="shared" si="2"/>
        <v>5</v>
      </c>
      <c r="U22" s="229" t="str">
        <f t="shared" si="3"/>
        <v>Collette Pidgeon</v>
      </c>
    </row>
    <row r="23" spans="1:21" s="138" customFormat="1" ht="14.25" customHeight="1" x14ac:dyDescent="0.25">
      <c r="A23" s="180" t="s">
        <v>326</v>
      </c>
      <c r="B23" s="181" t="s">
        <v>327</v>
      </c>
      <c r="C23" s="156" t="s">
        <v>30</v>
      </c>
      <c r="D23" s="157">
        <v>1.650462962962963E-2</v>
      </c>
      <c r="E23" s="158">
        <v>1.650462962962963E-2</v>
      </c>
      <c r="F23" s="159">
        <f t="shared" si="4"/>
        <v>1.650462962962963E-2</v>
      </c>
      <c r="G23" s="160">
        <f t="shared" ref="G23:G31" si="7">$B$2-F23</f>
        <v>5.3703703703703726E-3</v>
      </c>
      <c r="H23" s="161"/>
      <c r="I23" s="162" t="str">
        <f t="shared" si="0"/>
        <v/>
      </c>
      <c r="J23" s="163" t="str">
        <f t="shared" si="5"/>
        <v/>
      </c>
      <c r="K23" s="163" t="str">
        <f t="shared" si="6"/>
        <v/>
      </c>
      <c r="L23" s="164"/>
      <c r="M23" s="164"/>
      <c r="N23" s="164"/>
      <c r="O23" s="166"/>
      <c r="P23" s="167">
        <f t="shared" si="1"/>
        <v>1.650462962962963E-2</v>
      </c>
      <c r="Q23" s="206"/>
      <c r="R23" s="154">
        <v>39752</v>
      </c>
      <c r="S23" s="225" t="s">
        <v>370</v>
      </c>
      <c r="T23" s="228">
        <f t="shared" si="2"/>
        <v>5</v>
      </c>
      <c r="U23" s="229" t="str">
        <f t="shared" si="3"/>
        <v>Chitra Dunn</v>
      </c>
    </row>
    <row r="24" spans="1:21" s="138" customFormat="1" ht="14.25" customHeight="1" x14ac:dyDescent="0.25">
      <c r="A24" s="180" t="s">
        <v>40</v>
      </c>
      <c r="B24" s="181" t="s">
        <v>41</v>
      </c>
      <c r="C24" s="156" t="s">
        <v>14</v>
      </c>
      <c r="D24" s="157">
        <v>1.9398148148148147E-2</v>
      </c>
      <c r="E24" s="158" t="s">
        <v>218</v>
      </c>
      <c r="F24" s="159">
        <f t="shared" si="4"/>
        <v>1.9398148148148147E-2</v>
      </c>
      <c r="G24" s="160">
        <f t="shared" si="7"/>
        <v>2.4768518518518551E-3</v>
      </c>
      <c r="H24" s="161"/>
      <c r="I24" s="162" t="str">
        <f t="shared" si="0"/>
        <v/>
      </c>
      <c r="J24" s="163" t="str">
        <f t="shared" si="5"/>
        <v/>
      </c>
      <c r="K24" s="163" t="str">
        <f t="shared" si="6"/>
        <v/>
      </c>
      <c r="L24" s="164"/>
      <c r="M24" s="164"/>
      <c r="N24" s="164"/>
      <c r="O24" s="166"/>
      <c r="P24" s="167">
        <f t="shared" si="1"/>
        <v>1.9398148148148147E-2</v>
      </c>
      <c r="Q24" s="206"/>
      <c r="R24" s="154">
        <v>38564</v>
      </c>
      <c r="S24" s="225" t="s">
        <v>30</v>
      </c>
      <c r="T24" s="228">
        <f t="shared" si="2"/>
        <v>5</v>
      </c>
      <c r="U24" s="229" t="str">
        <f t="shared" si="3"/>
        <v xml:space="preserve">Georgie Hamilton </v>
      </c>
    </row>
    <row r="25" spans="1:21" s="138" customFormat="1" ht="14.25" customHeight="1" x14ac:dyDescent="0.25">
      <c r="A25" s="180" t="s">
        <v>53</v>
      </c>
      <c r="B25" s="181" t="s">
        <v>102</v>
      </c>
      <c r="C25" s="156" t="s">
        <v>14</v>
      </c>
      <c r="D25" s="157">
        <v>1.5254629629629628E-2</v>
      </c>
      <c r="E25" s="158">
        <v>1.5254629629629628E-2</v>
      </c>
      <c r="F25" s="159">
        <f t="shared" si="4"/>
        <v>1.5254629629629628E-2</v>
      </c>
      <c r="G25" s="160">
        <f t="shared" si="7"/>
        <v>6.6203703703703737E-3</v>
      </c>
      <c r="H25" s="161"/>
      <c r="I25" s="162" t="str">
        <f t="shared" si="0"/>
        <v/>
      </c>
      <c r="J25" s="163" t="str">
        <f t="shared" si="5"/>
        <v/>
      </c>
      <c r="K25" s="163" t="str">
        <f t="shared" si="6"/>
        <v/>
      </c>
      <c r="L25" s="164"/>
      <c r="M25" s="164"/>
      <c r="N25" s="164"/>
      <c r="O25" s="174"/>
      <c r="P25" s="167">
        <f t="shared" si="1"/>
        <v>1.5254629629629628E-2</v>
      </c>
      <c r="Q25" s="206"/>
      <c r="R25" s="154">
        <v>39507</v>
      </c>
      <c r="S25" s="225" t="s">
        <v>30</v>
      </c>
      <c r="T25" s="228">
        <f t="shared" si="2"/>
        <v>5</v>
      </c>
      <c r="U25" s="229" t="str">
        <f t="shared" si="3"/>
        <v>Louise Crosby</v>
      </c>
    </row>
    <row r="26" spans="1:21" s="138" customFormat="1" ht="14.25" customHeight="1" x14ac:dyDescent="0.25">
      <c r="A26" s="180" t="s">
        <v>199</v>
      </c>
      <c r="B26" s="181" t="s">
        <v>243</v>
      </c>
      <c r="C26" s="156" t="s">
        <v>30</v>
      </c>
      <c r="D26" s="157">
        <v>1.832175925925926E-2</v>
      </c>
      <c r="E26" s="158">
        <v>1.832175925925926E-2</v>
      </c>
      <c r="F26" s="159">
        <f t="shared" si="4"/>
        <v>1.832175925925926E-2</v>
      </c>
      <c r="G26" s="160">
        <f t="shared" si="7"/>
        <v>3.5532407407407422E-3</v>
      </c>
      <c r="H26" s="161"/>
      <c r="I26" s="162" t="str">
        <f t="shared" si="0"/>
        <v/>
      </c>
      <c r="J26" s="163" t="str">
        <f t="shared" si="5"/>
        <v/>
      </c>
      <c r="K26" s="163" t="str">
        <f t="shared" si="6"/>
        <v/>
      </c>
      <c r="L26" s="164"/>
      <c r="M26" s="164"/>
      <c r="N26" s="165"/>
      <c r="O26" s="166"/>
      <c r="P26" s="167">
        <f t="shared" si="1"/>
        <v>1.832175925925926E-2</v>
      </c>
      <c r="Q26" s="206"/>
      <c r="R26" s="154">
        <v>39752</v>
      </c>
      <c r="S26" s="225" t="s">
        <v>30</v>
      </c>
      <c r="T26" s="228">
        <f t="shared" si="2"/>
        <v>5</v>
      </c>
      <c r="U26" s="229" t="str">
        <f t="shared" si="3"/>
        <v>Jamie Davies</v>
      </c>
    </row>
    <row r="27" spans="1:21" s="138" customFormat="1" ht="14.25" customHeight="1" x14ac:dyDescent="0.25">
      <c r="A27" s="180" t="s">
        <v>304</v>
      </c>
      <c r="B27" s="181" t="s">
        <v>305</v>
      </c>
      <c r="C27" s="156" t="s">
        <v>30</v>
      </c>
      <c r="D27" s="157">
        <v>1.4629629629629623E-2</v>
      </c>
      <c r="E27" s="158">
        <v>1.4629629629629623E-2</v>
      </c>
      <c r="F27" s="159">
        <f t="shared" si="4"/>
        <v>1.4629629629629623E-2</v>
      </c>
      <c r="G27" s="160">
        <f t="shared" si="7"/>
        <v>7.2453703703703794E-3</v>
      </c>
      <c r="H27" s="161"/>
      <c r="I27" s="162" t="str">
        <f t="shared" si="0"/>
        <v/>
      </c>
      <c r="J27" s="163" t="str">
        <f t="shared" si="5"/>
        <v/>
      </c>
      <c r="K27" s="163" t="str">
        <f t="shared" si="6"/>
        <v/>
      </c>
      <c r="L27" s="164"/>
      <c r="M27" s="164"/>
      <c r="N27" s="164"/>
      <c r="O27" s="166"/>
      <c r="P27" s="167">
        <f t="shared" si="1"/>
        <v>1.4629629629629623E-2</v>
      </c>
      <c r="Q27" s="206"/>
      <c r="R27" s="154">
        <v>39752</v>
      </c>
      <c r="S27" s="225" t="s">
        <v>30</v>
      </c>
      <c r="T27" s="228">
        <f t="shared" si="2"/>
        <v>5</v>
      </c>
      <c r="U27" s="229" t="str">
        <f t="shared" si="3"/>
        <v>Ed Rhodes</v>
      </c>
    </row>
    <row r="28" spans="1:21" s="138" customFormat="1" ht="14.25" customHeight="1" x14ac:dyDescent="0.25">
      <c r="A28" s="180" t="s">
        <v>203</v>
      </c>
      <c r="B28" s="181" t="s">
        <v>110</v>
      </c>
      <c r="C28" s="156" t="s">
        <v>30</v>
      </c>
      <c r="D28" s="157">
        <v>1.2259837962962958E-2</v>
      </c>
      <c r="E28" s="158">
        <v>1.2693865740740736E-2</v>
      </c>
      <c r="F28" s="159">
        <f t="shared" si="4"/>
        <v>1.2476851851851847E-2</v>
      </c>
      <c r="G28" s="160">
        <f t="shared" si="7"/>
        <v>9.3981481481481555E-3</v>
      </c>
      <c r="H28" s="161"/>
      <c r="I28" s="162" t="str">
        <f t="shared" si="0"/>
        <v/>
      </c>
      <c r="J28" s="163" t="str">
        <f t="shared" si="5"/>
        <v/>
      </c>
      <c r="K28" s="163" t="str">
        <f t="shared" si="6"/>
        <v/>
      </c>
      <c r="L28" s="164"/>
      <c r="M28" s="164"/>
      <c r="N28" s="164"/>
      <c r="O28" s="166"/>
      <c r="P28" s="167">
        <f t="shared" si="1"/>
        <v>1.2259837962962958E-2</v>
      </c>
      <c r="Q28" s="206"/>
      <c r="R28" s="154">
        <v>39691</v>
      </c>
      <c r="S28" s="225" t="s">
        <v>30</v>
      </c>
      <c r="T28" s="228">
        <f t="shared" si="2"/>
        <v>5</v>
      </c>
      <c r="U28" s="229" t="str">
        <f t="shared" si="3"/>
        <v>David Green</v>
      </c>
    </row>
    <row r="29" spans="1:21" s="138" customFormat="1" ht="14.25" customHeight="1" x14ac:dyDescent="0.25">
      <c r="A29" s="180" t="s">
        <v>64</v>
      </c>
      <c r="B29" s="181" t="s">
        <v>65</v>
      </c>
      <c r="C29" s="156" t="s">
        <v>14</v>
      </c>
      <c r="D29" s="172">
        <v>1.8033854166666665E-2</v>
      </c>
      <c r="E29" s="158">
        <v>1.8473668981481478E-2</v>
      </c>
      <c r="F29" s="159">
        <f t="shared" si="4"/>
        <v>1.8253761574074073E-2</v>
      </c>
      <c r="G29" s="160">
        <f t="shared" si="7"/>
        <v>3.6212384259259288E-3</v>
      </c>
      <c r="H29" s="161"/>
      <c r="I29" s="162"/>
      <c r="J29" s="163"/>
      <c r="K29" s="163"/>
      <c r="L29" s="164"/>
      <c r="M29" s="164"/>
      <c r="N29" s="165"/>
      <c r="O29" s="166"/>
      <c r="P29" s="167">
        <f t="shared" si="1"/>
        <v>1.8033854166666665E-2</v>
      </c>
      <c r="Q29" s="207"/>
      <c r="R29" s="154">
        <v>39721</v>
      </c>
      <c r="S29" s="225" t="s">
        <v>30</v>
      </c>
      <c r="T29" s="228">
        <f t="shared" si="2"/>
        <v>5</v>
      </c>
      <c r="U29" s="229" t="str">
        <f t="shared" si="3"/>
        <v>Jenny  Birch</v>
      </c>
    </row>
    <row r="30" spans="1:21" s="138" customFormat="1" ht="14.25" customHeight="1" x14ac:dyDescent="0.25">
      <c r="A30" s="180" t="s">
        <v>96</v>
      </c>
      <c r="B30" s="181" t="s">
        <v>141</v>
      </c>
      <c r="C30" s="156" t="s">
        <v>14</v>
      </c>
      <c r="D30" s="158">
        <v>1.5740740740740736E-2</v>
      </c>
      <c r="E30" s="158">
        <v>1.5960648148148147E-2</v>
      </c>
      <c r="F30" s="159">
        <f t="shared" si="4"/>
        <v>1.5850694444444442E-2</v>
      </c>
      <c r="G30" s="160">
        <f t="shared" si="7"/>
        <v>6.0243055555555605E-3</v>
      </c>
      <c r="H30" s="161"/>
      <c r="I30" s="162"/>
      <c r="J30" s="163"/>
      <c r="K30" s="163"/>
      <c r="L30" s="164"/>
      <c r="M30" s="164"/>
      <c r="N30" s="164"/>
      <c r="O30" s="174"/>
      <c r="P30" s="167">
        <f t="shared" si="1"/>
        <v>1.5740740740740736E-2</v>
      </c>
      <c r="Q30" s="207"/>
      <c r="R30" s="154">
        <v>39721</v>
      </c>
      <c r="S30" s="225" t="s">
        <v>30</v>
      </c>
      <c r="T30" s="228">
        <f t="shared" si="2"/>
        <v>5</v>
      </c>
      <c r="U30" s="229" t="str">
        <f t="shared" si="3"/>
        <v>Sarah Dumbrill</v>
      </c>
    </row>
    <row r="31" spans="1:21" s="138" customFormat="1" ht="14.25" customHeight="1" x14ac:dyDescent="0.25">
      <c r="A31" s="180" t="s">
        <v>130</v>
      </c>
      <c r="B31" s="181" t="s">
        <v>239</v>
      </c>
      <c r="C31" s="156" t="s">
        <v>30</v>
      </c>
      <c r="D31" s="158">
        <v>1.4826388888888885E-2</v>
      </c>
      <c r="E31" s="158">
        <v>1.4826388888888885E-2</v>
      </c>
      <c r="F31" s="159">
        <f t="shared" si="4"/>
        <v>1.4826388888888885E-2</v>
      </c>
      <c r="G31" s="160">
        <f t="shared" si="7"/>
        <v>7.0486111111111166E-3</v>
      </c>
      <c r="H31" s="161"/>
      <c r="I31" s="162"/>
      <c r="J31" s="163"/>
      <c r="K31" s="163"/>
      <c r="L31" s="164"/>
      <c r="M31" s="164"/>
      <c r="N31" s="164"/>
      <c r="O31" s="166"/>
      <c r="P31" s="167">
        <f t="shared" si="1"/>
        <v>1.4826388888888885E-2</v>
      </c>
      <c r="Q31" s="207"/>
      <c r="R31" s="154">
        <v>39721</v>
      </c>
      <c r="S31" s="225" t="s">
        <v>30</v>
      </c>
      <c r="T31" s="228">
        <f t="shared" si="2"/>
        <v>5</v>
      </c>
      <c r="U31" s="229" t="str">
        <f t="shared" si="3"/>
        <v>Simon Townsend</v>
      </c>
    </row>
    <row r="32" spans="1:21" s="138" customFormat="1" ht="14.25" customHeight="1" x14ac:dyDescent="0.25">
      <c r="A32" s="178" t="s">
        <v>49</v>
      </c>
      <c r="B32" s="179" t="s">
        <v>311</v>
      </c>
      <c r="C32" s="156" t="s">
        <v>14</v>
      </c>
      <c r="D32" s="157">
        <v>2.6863425925925926E-2</v>
      </c>
      <c r="E32" s="158">
        <v>2.6863425925925926E-2</v>
      </c>
      <c r="F32" s="159">
        <f t="shared" si="4"/>
        <v>2.6863425925925926E-2</v>
      </c>
      <c r="G32" s="223">
        <v>0</v>
      </c>
      <c r="H32" s="161"/>
      <c r="I32" s="162" t="str">
        <f t="shared" ref="I32:I63" si="8">IF(H32&lt;&gt;"",H32-G32,"")</f>
        <v/>
      </c>
      <c r="J32" s="163"/>
      <c r="K32" s="163"/>
      <c r="L32" s="164"/>
      <c r="M32" s="164"/>
      <c r="N32" s="165"/>
      <c r="O32" s="166"/>
      <c r="P32" s="167">
        <f t="shared" si="1"/>
        <v>2.6863425925925926E-2</v>
      </c>
      <c r="Q32" s="218"/>
      <c r="R32" s="154">
        <v>39691</v>
      </c>
      <c r="S32" s="225"/>
      <c r="T32" s="228" t="str">
        <f t="shared" si="2"/>
        <v/>
      </c>
    </row>
    <row r="33" spans="1:20" s="138" customFormat="1" ht="14.25" customHeight="1" x14ac:dyDescent="0.25">
      <c r="A33" s="178" t="s">
        <v>18</v>
      </c>
      <c r="B33" s="179" t="s">
        <v>19</v>
      </c>
      <c r="C33" s="156" t="s">
        <v>14</v>
      </c>
      <c r="D33" s="157">
        <v>2.1203703703703707E-2</v>
      </c>
      <c r="E33" s="158">
        <v>2.5358796296296296E-2</v>
      </c>
      <c r="F33" s="159">
        <f t="shared" si="4"/>
        <v>2.3281250000000003E-2</v>
      </c>
      <c r="G33" s="223">
        <v>0</v>
      </c>
      <c r="H33" s="161"/>
      <c r="I33" s="162" t="str">
        <f t="shared" si="8"/>
        <v/>
      </c>
      <c r="J33" s="163" t="str">
        <f t="shared" ref="J33:J48" si="9">IF(H33&lt;&gt;"",I33-F33,"")</f>
        <v/>
      </c>
      <c r="K33" s="163" t="str">
        <f t="shared" ref="K33:K48" si="10">IF(H33&lt;&gt;"",I33-D33,"")</f>
        <v/>
      </c>
      <c r="L33" s="164"/>
      <c r="M33" s="164"/>
      <c r="N33" s="165"/>
      <c r="O33" s="166"/>
      <c r="P33" s="167">
        <f t="shared" si="1"/>
        <v>2.1203703703703707E-2</v>
      </c>
      <c r="Q33" s="168"/>
      <c r="R33" s="154">
        <v>39478</v>
      </c>
      <c r="S33" s="225"/>
      <c r="T33" s="228" t="str">
        <f t="shared" si="2"/>
        <v/>
      </c>
    </row>
    <row r="34" spans="1:20" s="138" customFormat="1" ht="14.25" customHeight="1" x14ac:dyDescent="0.25">
      <c r="A34" s="178" t="s">
        <v>269</v>
      </c>
      <c r="B34" s="179" t="s">
        <v>270</v>
      </c>
      <c r="C34" s="156" t="s">
        <v>14</v>
      </c>
      <c r="D34" s="157">
        <v>2.2881944444444444E-2</v>
      </c>
      <c r="E34" s="158">
        <v>2.2881944444444444E-2</v>
      </c>
      <c r="F34" s="159">
        <f t="shared" si="4"/>
        <v>2.2881944444444444E-2</v>
      </c>
      <c r="G34" s="160">
        <f t="shared" ref="G34:G65" si="11">$B$2-F34</f>
        <v>-1.0069444444444423E-3</v>
      </c>
      <c r="H34" s="161"/>
      <c r="I34" s="162" t="str">
        <f t="shared" si="8"/>
        <v/>
      </c>
      <c r="J34" s="163" t="str">
        <f t="shared" si="9"/>
        <v/>
      </c>
      <c r="K34" s="163" t="str">
        <f t="shared" si="10"/>
        <v/>
      </c>
      <c r="L34" s="164"/>
      <c r="M34" s="164"/>
      <c r="N34" s="165"/>
      <c r="O34" s="166"/>
      <c r="P34" s="167">
        <f t="shared" si="1"/>
        <v>2.2881944444444444E-2</v>
      </c>
      <c r="Q34" s="168"/>
      <c r="R34" s="154">
        <v>39538</v>
      </c>
      <c r="S34" s="225"/>
      <c r="T34" s="228" t="str">
        <f t="shared" si="2"/>
        <v/>
      </c>
    </row>
    <row r="35" spans="1:20" s="138" customFormat="1" ht="14.25" customHeight="1" x14ac:dyDescent="0.25">
      <c r="A35" s="180" t="s">
        <v>17</v>
      </c>
      <c r="B35" s="181" t="s">
        <v>258</v>
      </c>
      <c r="C35" s="156" t="s">
        <v>14</v>
      </c>
      <c r="D35" s="157">
        <v>1.9710648148148147E-2</v>
      </c>
      <c r="E35" s="158">
        <v>2.4976851851851851E-2</v>
      </c>
      <c r="F35" s="159">
        <f t="shared" si="4"/>
        <v>2.2343749999999999E-2</v>
      </c>
      <c r="G35" s="160">
        <f t="shared" si="11"/>
        <v>-4.6874999999999695E-4</v>
      </c>
      <c r="H35" s="161"/>
      <c r="I35" s="162" t="str">
        <f t="shared" si="8"/>
        <v/>
      </c>
      <c r="J35" s="163" t="str">
        <f t="shared" si="9"/>
        <v/>
      </c>
      <c r="K35" s="163" t="str">
        <f t="shared" si="10"/>
        <v/>
      </c>
      <c r="L35" s="164"/>
      <c r="M35" s="164"/>
      <c r="N35" s="164"/>
      <c r="O35" s="166"/>
      <c r="P35" s="167">
        <f t="shared" si="1"/>
        <v>1.9710648148148147E-2</v>
      </c>
      <c r="Q35" s="168"/>
      <c r="R35" s="154">
        <v>39478</v>
      </c>
      <c r="S35" s="225"/>
      <c r="T35" s="228" t="str">
        <f t="shared" si="2"/>
        <v/>
      </c>
    </row>
    <row r="36" spans="1:20" s="138" customFormat="1" ht="14.25" customHeight="1" x14ac:dyDescent="0.25">
      <c r="A36" s="180" t="s">
        <v>56</v>
      </c>
      <c r="B36" s="181" t="s">
        <v>57</v>
      </c>
      <c r="C36" s="156" t="s">
        <v>30</v>
      </c>
      <c r="D36" s="157">
        <v>1.8518518518518521E-2</v>
      </c>
      <c r="E36" s="158">
        <v>2.4664351851851851E-2</v>
      </c>
      <c r="F36" s="159">
        <f t="shared" si="4"/>
        <v>2.1591435185185186E-2</v>
      </c>
      <c r="G36" s="160">
        <f t="shared" si="11"/>
        <v>2.8356481481481635E-4</v>
      </c>
      <c r="H36" s="161"/>
      <c r="I36" s="162" t="str">
        <f t="shared" si="8"/>
        <v/>
      </c>
      <c r="J36" s="163" t="str">
        <f t="shared" si="9"/>
        <v/>
      </c>
      <c r="K36" s="163" t="str">
        <f t="shared" si="10"/>
        <v/>
      </c>
      <c r="L36" s="164"/>
      <c r="M36" s="164"/>
      <c r="N36" s="164"/>
      <c r="O36" s="166"/>
      <c r="P36" s="167">
        <f t="shared" si="1"/>
        <v>1.8518518518518521E-2</v>
      </c>
      <c r="Q36" s="168"/>
      <c r="R36" s="154">
        <v>39478</v>
      </c>
      <c r="S36" s="225"/>
      <c r="T36" s="228" t="str">
        <f t="shared" si="2"/>
        <v/>
      </c>
    </row>
    <row r="37" spans="1:20" s="138" customFormat="1" ht="14.25" customHeight="1" x14ac:dyDescent="0.25">
      <c r="A37" s="178" t="s">
        <v>224</v>
      </c>
      <c r="B37" s="179" t="s">
        <v>192</v>
      </c>
      <c r="C37" s="171" t="s">
        <v>14</v>
      </c>
      <c r="D37" s="157">
        <v>2.0833333333333332E-2</v>
      </c>
      <c r="E37" s="158"/>
      <c r="F37" s="159">
        <f t="shared" si="4"/>
        <v>2.0833333333333332E-2</v>
      </c>
      <c r="G37" s="160">
        <f t="shared" si="11"/>
        <v>1.0416666666666699E-3</v>
      </c>
      <c r="H37" s="161"/>
      <c r="I37" s="162" t="str">
        <f t="shared" si="8"/>
        <v/>
      </c>
      <c r="J37" s="163" t="str">
        <f t="shared" si="9"/>
        <v/>
      </c>
      <c r="K37" s="163" t="str">
        <f t="shared" si="10"/>
        <v/>
      </c>
      <c r="L37" s="164"/>
      <c r="M37" s="164"/>
      <c r="N37" s="164"/>
      <c r="O37" s="166"/>
      <c r="P37" s="167">
        <f t="shared" ref="P37:P68" si="12">IF(H37&lt;&gt;"",MIN(D37,I37),D37)</f>
        <v>2.0833333333333332E-2</v>
      </c>
      <c r="Q37" s="168"/>
      <c r="R37" s="155" t="s">
        <v>212</v>
      </c>
      <c r="S37" s="225"/>
      <c r="T37" s="228" t="str">
        <f t="shared" ref="T37:T68" si="13">IF(OR(NOT(S37=""),NOT(I37="")),5,"")</f>
        <v/>
      </c>
    </row>
    <row r="38" spans="1:20" s="138" customFormat="1" ht="14.25" customHeight="1" x14ac:dyDescent="0.25">
      <c r="A38" s="180" t="s">
        <v>20</v>
      </c>
      <c r="B38" s="181" t="s">
        <v>21</v>
      </c>
      <c r="C38" s="156" t="s">
        <v>14</v>
      </c>
      <c r="D38" s="157">
        <v>2.0821759259259259E-2</v>
      </c>
      <c r="E38" s="158" t="s">
        <v>218</v>
      </c>
      <c r="F38" s="159">
        <f t="shared" si="4"/>
        <v>2.0821759259259259E-2</v>
      </c>
      <c r="G38" s="160">
        <f t="shared" si="11"/>
        <v>1.0532407407407435E-3</v>
      </c>
      <c r="H38" s="161"/>
      <c r="I38" s="162" t="str">
        <f t="shared" si="8"/>
        <v/>
      </c>
      <c r="J38" s="163" t="str">
        <f t="shared" si="9"/>
        <v/>
      </c>
      <c r="K38" s="163" t="str">
        <f t="shared" si="10"/>
        <v/>
      </c>
      <c r="L38" s="164"/>
      <c r="M38" s="164"/>
      <c r="N38" s="164"/>
      <c r="O38" s="166"/>
      <c r="P38" s="167">
        <f t="shared" si="12"/>
        <v>2.0821759259259259E-2</v>
      </c>
      <c r="Q38" s="168"/>
      <c r="R38" s="154">
        <v>38868</v>
      </c>
      <c r="S38" s="225"/>
      <c r="T38" s="228" t="str">
        <f t="shared" si="13"/>
        <v/>
      </c>
    </row>
    <row r="39" spans="1:20" s="138" customFormat="1" ht="14.25" customHeight="1" x14ac:dyDescent="0.25">
      <c r="A39" s="180" t="s">
        <v>368</v>
      </c>
      <c r="B39" s="181" t="s">
        <v>271</v>
      </c>
      <c r="C39" s="156" t="s">
        <v>14</v>
      </c>
      <c r="D39" s="172">
        <v>1.8402777777777778E-2</v>
      </c>
      <c r="E39" s="158">
        <v>2.1753472222222226E-2</v>
      </c>
      <c r="F39" s="159">
        <f t="shared" si="4"/>
        <v>2.0078125000000002E-2</v>
      </c>
      <c r="G39" s="160">
        <f t="shared" si="11"/>
        <v>1.7968749999999999E-3</v>
      </c>
      <c r="H39" s="161"/>
      <c r="I39" s="162" t="str">
        <f t="shared" si="8"/>
        <v/>
      </c>
      <c r="J39" s="163" t="str">
        <f t="shared" si="9"/>
        <v/>
      </c>
      <c r="K39" s="163" t="str">
        <f t="shared" si="10"/>
        <v/>
      </c>
      <c r="L39" s="165"/>
      <c r="M39" s="164"/>
      <c r="N39" s="165"/>
      <c r="O39" s="166"/>
      <c r="P39" s="167">
        <f t="shared" si="12"/>
        <v>1.8402777777777778E-2</v>
      </c>
      <c r="Q39" s="201"/>
      <c r="R39" s="154">
        <v>39599</v>
      </c>
      <c r="S39" s="225"/>
      <c r="T39" s="228" t="str">
        <f t="shared" si="13"/>
        <v/>
      </c>
    </row>
    <row r="40" spans="1:20" s="138" customFormat="1" ht="14.25" customHeight="1" x14ac:dyDescent="0.25">
      <c r="A40" s="180" t="s">
        <v>24</v>
      </c>
      <c r="B40" s="181" t="s">
        <v>25</v>
      </c>
      <c r="C40" s="171" t="s">
        <v>14</v>
      </c>
      <c r="D40" s="158">
        <v>2.0023148148148148E-2</v>
      </c>
      <c r="E40" s="158">
        <v>2.0023148148148148E-2</v>
      </c>
      <c r="F40" s="159">
        <f t="shared" si="4"/>
        <v>2.0023148148148148E-2</v>
      </c>
      <c r="G40" s="160">
        <f t="shared" si="11"/>
        <v>1.8518518518518545E-3</v>
      </c>
      <c r="H40" s="161"/>
      <c r="I40" s="162" t="str">
        <f t="shared" si="8"/>
        <v/>
      </c>
      <c r="J40" s="163" t="str">
        <f t="shared" si="9"/>
        <v/>
      </c>
      <c r="K40" s="163" t="str">
        <f t="shared" si="10"/>
        <v/>
      </c>
      <c r="L40" s="164"/>
      <c r="M40" s="164"/>
      <c r="N40" s="164"/>
      <c r="O40" s="166"/>
      <c r="P40" s="167">
        <f t="shared" si="12"/>
        <v>2.0023148148148148E-2</v>
      </c>
      <c r="Q40" s="90"/>
      <c r="R40" s="154">
        <v>39202</v>
      </c>
      <c r="S40" s="225"/>
      <c r="T40" s="228" t="str">
        <f t="shared" si="13"/>
        <v/>
      </c>
    </row>
    <row r="41" spans="1:20" s="138" customFormat="1" ht="14.25" customHeight="1" x14ac:dyDescent="0.25">
      <c r="A41" s="178" t="s">
        <v>31</v>
      </c>
      <c r="B41" s="179" t="s">
        <v>32</v>
      </c>
      <c r="C41" s="156" t="s">
        <v>14</v>
      </c>
      <c r="D41" s="158">
        <v>1.9988425925925927E-2</v>
      </c>
      <c r="E41" s="158" t="s">
        <v>218</v>
      </c>
      <c r="F41" s="159">
        <f t="shared" si="4"/>
        <v>1.9988425925925927E-2</v>
      </c>
      <c r="G41" s="160">
        <f t="shared" si="11"/>
        <v>1.8865740740740752E-3</v>
      </c>
      <c r="H41" s="161"/>
      <c r="I41" s="162" t="str">
        <f t="shared" si="8"/>
        <v/>
      </c>
      <c r="J41" s="163" t="str">
        <f t="shared" si="9"/>
        <v/>
      </c>
      <c r="K41" s="163" t="str">
        <f t="shared" si="10"/>
        <v/>
      </c>
      <c r="L41" s="164"/>
      <c r="M41" s="164"/>
      <c r="N41" s="164"/>
      <c r="O41" s="166"/>
      <c r="P41" s="167">
        <f t="shared" si="12"/>
        <v>1.9988425925925927E-2</v>
      </c>
      <c r="Q41" s="193"/>
      <c r="R41" s="154">
        <v>39172</v>
      </c>
      <c r="S41" s="225"/>
      <c r="T41" s="228" t="str">
        <f t="shared" si="13"/>
        <v/>
      </c>
    </row>
    <row r="42" spans="1:20" s="138" customFormat="1" ht="14.25" customHeight="1" x14ac:dyDescent="0.25">
      <c r="A42" s="178" t="s">
        <v>225</v>
      </c>
      <c r="B42" s="179" t="s">
        <v>232</v>
      </c>
      <c r="C42" s="171" t="s">
        <v>14</v>
      </c>
      <c r="D42" s="158">
        <v>1.9861111111111111E-2</v>
      </c>
      <c r="E42" s="158">
        <v>1.9861111111111111E-2</v>
      </c>
      <c r="F42" s="159">
        <f t="shared" si="4"/>
        <v>1.9861111111111111E-2</v>
      </c>
      <c r="G42" s="160">
        <f t="shared" si="11"/>
        <v>2.0138888888888914E-3</v>
      </c>
      <c r="H42" s="161"/>
      <c r="I42" s="162" t="str">
        <f t="shared" si="8"/>
        <v/>
      </c>
      <c r="J42" s="163" t="str">
        <f t="shared" si="9"/>
        <v/>
      </c>
      <c r="K42" s="163" t="str">
        <f t="shared" si="10"/>
        <v/>
      </c>
      <c r="L42" s="164"/>
      <c r="M42" s="164"/>
      <c r="N42" s="164"/>
      <c r="O42" s="166"/>
      <c r="P42" s="167">
        <f t="shared" si="12"/>
        <v>1.9861111111111111E-2</v>
      </c>
      <c r="Q42" s="193"/>
      <c r="R42" s="154">
        <v>39325</v>
      </c>
      <c r="S42" s="225"/>
      <c r="T42" s="228" t="str">
        <f t="shared" si="13"/>
        <v/>
      </c>
    </row>
    <row r="43" spans="1:20" s="138" customFormat="1" ht="14.25" customHeight="1" x14ac:dyDescent="0.25">
      <c r="A43" s="180" t="s">
        <v>33</v>
      </c>
      <c r="B43" s="181" t="s">
        <v>34</v>
      </c>
      <c r="C43" s="156" t="s">
        <v>14</v>
      </c>
      <c r="D43" s="158">
        <v>1.9814814814814816E-2</v>
      </c>
      <c r="E43" s="158" t="s">
        <v>218</v>
      </c>
      <c r="F43" s="159">
        <f t="shared" si="4"/>
        <v>1.9814814814814816E-2</v>
      </c>
      <c r="G43" s="160">
        <f t="shared" si="11"/>
        <v>2.0601851851851857E-3</v>
      </c>
      <c r="H43" s="161"/>
      <c r="I43" s="162" t="str">
        <f t="shared" si="8"/>
        <v/>
      </c>
      <c r="J43" s="163" t="str">
        <f t="shared" si="9"/>
        <v/>
      </c>
      <c r="K43" s="163" t="str">
        <f t="shared" si="10"/>
        <v/>
      </c>
      <c r="L43" s="164"/>
      <c r="M43" s="164"/>
      <c r="N43" s="164"/>
      <c r="O43" s="166"/>
      <c r="P43" s="167">
        <f t="shared" si="12"/>
        <v>1.9814814814814816E-2</v>
      </c>
      <c r="Q43" s="193"/>
      <c r="R43" s="154">
        <v>38748</v>
      </c>
      <c r="S43" s="225"/>
      <c r="T43" s="228" t="str">
        <f t="shared" si="13"/>
        <v/>
      </c>
    </row>
    <row r="44" spans="1:20" s="138" customFormat="1" ht="14.25" customHeight="1" x14ac:dyDescent="0.25">
      <c r="A44" s="178" t="s">
        <v>15</v>
      </c>
      <c r="B44" s="179" t="s">
        <v>35</v>
      </c>
      <c r="C44" s="156" t="s">
        <v>14</v>
      </c>
      <c r="D44" s="158">
        <v>1.9710648148148147E-2</v>
      </c>
      <c r="E44" s="158" t="s">
        <v>218</v>
      </c>
      <c r="F44" s="159">
        <f t="shared" si="4"/>
        <v>1.9710648148148147E-2</v>
      </c>
      <c r="G44" s="160">
        <f t="shared" si="11"/>
        <v>2.1643518518518548E-3</v>
      </c>
      <c r="H44" s="161"/>
      <c r="I44" s="162" t="str">
        <f t="shared" si="8"/>
        <v/>
      </c>
      <c r="J44" s="163" t="str">
        <f t="shared" si="9"/>
        <v/>
      </c>
      <c r="K44" s="163" t="str">
        <f t="shared" si="10"/>
        <v/>
      </c>
      <c r="L44" s="164"/>
      <c r="M44" s="164"/>
      <c r="N44" s="164"/>
      <c r="O44" s="166"/>
      <c r="P44" s="167">
        <f t="shared" si="12"/>
        <v>1.9710648148148147E-2</v>
      </c>
      <c r="Q44" s="193"/>
      <c r="R44" s="154">
        <v>39172</v>
      </c>
      <c r="S44" s="225"/>
      <c r="T44" s="228" t="str">
        <f t="shared" si="13"/>
        <v/>
      </c>
    </row>
    <row r="45" spans="1:20" s="138" customFormat="1" ht="14.25" customHeight="1" x14ac:dyDescent="0.25">
      <c r="A45" s="180" t="s">
        <v>36</v>
      </c>
      <c r="B45" s="181" t="s">
        <v>37</v>
      </c>
      <c r="C45" s="156" t="s">
        <v>14</v>
      </c>
      <c r="D45" s="157">
        <v>1.9699074074074074E-2</v>
      </c>
      <c r="E45" s="158" t="s">
        <v>218</v>
      </c>
      <c r="F45" s="159">
        <f t="shared" si="4"/>
        <v>1.9699074074074074E-2</v>
      </c>
      <c r="G45" s="160">
        <f t="shared" si="11"/>
        <v>2.1759259259259284E-3</v>
      </c>
      <c r="H45" s="161"/>
      <c r="I45" s="162" t="str">
        <f t="shared" si="8"/>
        <v/>
      </c>
      <c r="J45" s="163" t="str">
        <f t="shared" si="9"/>
        <v/>
      </c>
      <c r="K45" s="163" t="str">
        <f t="shared" si="10"/>
        <v/>
      </c>
      <c r="L45" s="164"/>
      <c r="M45" s="164"/>
      <c r="N45" s="164"/>
      <c r="O45" s="166"/>
      <c r="P45" s="167">
        <f t="shared" si="12"/>
        <v>1.9699074074074074E-2</v>
      </c>
      <c r="Q45" s="168"/>
      <c r="R45" s="154">
        <v>38868</v>
      </c>
      <c r="S45" s="225"/>
      <c r="T45" s="228" t="str">
        <f t="shared" si="13"/>
        <v/>
      </c>
    </row>
    <row r="46" spans="1:20" s="138" customFormat="1" ht="14.25" customHeight="1" x14ac:dyDescent="0.25">
      <c r="A46" s="178" t="s">
        <v>38</v>
      </c>
      <c r="B46" s="179" t="s">
        <v>39</v>
      </c>
      <c r="C46" s="156" t="s">
        <v>14</v>
      </c>
      <c r="D46" s="157">
        <v>1.96875E-2</v>
      </c>
      <c r="E46" s="158">
        <v>1.96875E-2</v>
      </c>
      <c r="F46" s="159">
        <f t="shared" si="4"/>
        <v>1.96875E-2</v>
      </c>
      <c r="G46" s="160">
        <f t="shared" si="11"/>
        <v>2.1875000000000019E-3</v>
      </c>
      <c r="H46" s="161"/>
      <c r="I46" s="162" t="str">
        <f t="shared" si="8"/>
        <v/>
      </c>
      <c r="J46" s="163" t="str">
        <f t="shared" si="9"/>
        <v/>
      </c>
      <c r="K46" s="163" t="str">
        <f t="shared" si="10"/>
        <v/>
      </c>
      <c r="L46" s="164"/>
      <c r="M46" s="164"/>
      <c r="N46" s="164"/>
      <c r="O46" s="166"/>
      <c r="P46" s="167">
        <f t="shared" si="12"/>
        <v>1.96875E-2</v>
      </c>
      <c r="Q46" s="168"/>
      <c r="R46" s="169">
        <v>39172</v>
      </c>
      <c r="S46" s="225"/>
      <c r="T46" s="228" t="str">
        <f t="shared" si="13"/>
        <v/>
      </c>
    </row>
    <row r="47" spans="1:20" s="138" customFormat="1" ht="14.25" customHeight="1" x14ac:dyDescent="0.25">
      <c r="A47" s="178" t="s">
        <v>66</v>
      </c>
      <c r="B47" s="179" t="s">
        <v>165</v>
      </c>
      <c r="C47" s="171" t="s">
        <v>14</v>
      </c>
      <c r="D47" s="157">
        <v>1.9652777777777779E-2</v>
      </c>
      <c r="E47" s="158">
        <v>1.9652777777777779E-2</v>
      </c>
      <c r="F47" s="159">
        <f t="shared" ref="F47:F78" si="14">IF(E47&lt;&gt;"",(E47+D47)/2,D47)</f>
        <v>1.9652777777777779E-2</v>
      </c>
      <c r="G47" s="160">
        <f t="shared" si="11"/>
        <v>2.2222222222222227E-3</v>
      </c>
      <c r="H47" s="161"/>
      <c r="I47" s="162" t="str">
        <f t="shared" si="8"/>
        <v/>
      </c>
      <c r="J47" s="163" t="str">
        <f t="shared" si="9"/>
        <v/>
      </c>
      <c r="K47" s="163" t="str">
        <f t="shared" si="10"/>
        <v/>
      </c>
      <c r="L47" s="164"/>
      <c r="M47" s="164"/>
      <c r="N47" s="164"/>
      <c r="O47" s="166"/>
      <c r="P47" s="167">
        <f t="shared" si="12"/>
        <v>1.9652777777777779E-2</v>
      </c>
      <c r="Q47" s="168"/>
      <c r="R47" s="169">
        <v>39233</v>
      </c>
      <c r="S47" s="225"/>
      <c r="T47" s="228" t="str">
        <f t="shared" si="13"/>
        <v/>
      </c>
    </row>
    <row r="48" spans="1:20" s="138" customFormat="1" ht="14.25" customHeight="1" x14ac:dyDescent="0.25">
      <c r="A48" s="180" t="s">
        <v>262</v>
      </c>
      <c r="B48" s="181" t="s">
        <v>46</v>
      </c>
      <c r="C48" s="156" t="s">
        <v>14</v>
      </c>
      <c r="D48" s="157">
        <v>1.8819444444444444E-2</v>
      </c>
      <c r="E48" s="158">
        <v>2.0295138888888887E-2</v>
      </c>
      <c r="F48" s="159">
        <f t="shared" si="14"/>
        <v>1.9557291666666664E-2</v>
      </c>
      <c r="G48" s="160">
        <f t="shared" si="11"/>
        <v>2.3177083333333383E-3</v>
      </c>
      <c r="H48" s="161"/>
      <c r="I48" s="162" t="str">
        <f t="shared" si="8"/>
        <v/>
      </c>
      <c r="J48" s="163" t="str">
        <f t="shared" si="9"/>
        <v/>
      </c>
      <c r="K48" s="163" t="str">
        <f t="shared" si="10"/>
        <v/>
      </c>
      <c r="L48" s="164"/>
      <c r="M48" s="164"/>
      <c r="N48" s="164"/>
      <c r="O48" s="166"/>
      <c r="P48" s="167">
        <f t="shared" si="12"/>
        <v>1.8819444444444444E-2</v>
      </c>
      <c r="Q48" s="168"/>
      <c r="R48" s="169">
        <v>39568</v>
      </c>
      <c r="S48" s="225"/>
      <c r="T48" s="228" t="str">
        <f t="shared" si="13"/>
        <v/>
      </c>
    </row>
    <row r="49" spans="1:20" s="138" customFormat="1" ht="14.25" customHeight="1" x14ac:dyDescent="0.25">
      <c r="A49" s="178" t="s">
        <v>111</v>
      </c>
      <c r="B49" s="179" t="s">
        <v>313</v>
      </c>
      <c r="C49" s="171" t="s">
        <v>30</v>
      </c>
      <c r="D49" s="157">
        <v>1.9432870370370371E-2</v>
      </c>
      <c r="E49" s="158">
        <v>1.9432870370370371E-2</v>
      </c>
      <c r="F49" s="159">
        <f t="shared" si="14"/>
        <v>1.9432870370370371E-2</v>
      </c>
      <c r="G49" s="160">
        <f t="shared" si="11"/>
        <v>2.4421296296296309E-3</v>
      </c>
      <c r="H49" s="161"/>
      <c r="I49" s="162" t="str">
        <f t="shared" si="8"/>
        <v/>
      </c>
      <c r="J49" s="163"/>
      <c r="K49" s="163"/>
      <c r="L49" s="164"/>
      <c r="M49" s="164"/>
      <c r="N49" s="164"/>
      <c r="O49" s="166"/>
      <c r="P49" s="167">
        <f t="shared" si="12"/>
        <v>1.9432870370370371E-2</v>
      </c>
      <c r="Q49" s="218"/>
      <c r="R49" s="169">
        <v>39691</v>
      </c>
      <c r="S49" s="225"/>
      <c r="T49" s="228" t="str">
        <f t="shared" si="13"/>
        <v/>
      </c>
    </row>
    <row r="50" spans="1:20" s="138" customFormat="1" ht="14.25" customHeight="1" x14ac:dyDescent="0.25">
      <c r="A50" s="178" t="s">
        <v>312</v>
      </c>
      <c r="B50" s="179" t="s">
        <v>239</v>
      </c>
      <c r="C50" s="171" t="s">
        <v>14</v>
      </c>
      <c r="D50" s="157">
        <v>1.9432870370370371E-2</v>
      </c>
      <c r="E50" s="158">
        <v>1.9432870370370371E-2</v>
      </c>
      <c r="F50" s="159">
        <f t="shared" si="14"/>
        <v>1.9432870370370371E-2</v>
      </c>
      <c r="G50" s="160">
        <f t="shared" si="11"/>
        <v>2.4421296296296309E-3</v>
      </c>
      <c r="H50" s="161"/>
      <c r="I50" s="162" t="str">
        <f t="shared" si="8"/>
        <v/>
      </c>
      <c r="J50" s="163"/>
      <c r="K50" s="163"/>
      <c r="L50" s="164"/>
      <c r="M50" s="164"/>
      <c r="N50" s="164"/>
      <c r="O50" s="166"/>
      <c r="P50" s="167">
        <f t="shared" si="12"/>
        <v>1.9432870370370371E-2</v>
      </c>
      <c r="Q50" s="218"/>
      <c r="R50" s="169">
        <v>39691</v>
      </c>
      <c r="S50" s="225"/>
      <c r="T50" s="228" t="str">
        <f t="shared" si="13"/>
        <v/>
      </c>
    </row>
    <row r="51" spans="1:20" s="138" customFormat="1" ht="14.25" customHeight="1" x14ac:dyDescent="0.25">
      <c r="A51" s="180" t="s">
        <v>42</v>
      </c>
      <c r="B51" s="181" t="s">
        <v>43</v>
      </c>
      <c r="C51" s="156" t="s">
        <v>14</v>
      </c>
      <c r="D51" s="157">
        <v>1.9398148148148147E-2</v>
      </c>
      <c r="E51" s="158" t="s">
        <v>218</v>
      </c>
      <c r="F51" s="159">
        <f t="shared" si="14"/>
        <v>1.9398148148148147E-2</v>
      </c>
      <c r="G51" s="160">
        <f t="shared" si="11"/>
        <v>2.4768518518518551E-3</v>
      </c>
      <c r="H51" s="161"/>
      <c r="I51" s="162" t="str">
        <f t="shared" si="8"/>
        <v/>
      </c>
      <c r="J51" s="163" t="str">
        <f t="shared" ref="J51:J57" si="15">IF(H51&lt;&gt;"",I51-F51,"")</f>
        <v/>
      </c>
      <c r="K51" s="163" t="str">
        <f t="shared" ref="K51:K57" si="16">IF(H51&lt;&gt;"",I51-D51,"")</f>
        <v/>
      </c>
      <c r="L51" s="164"/>
      <c r="M51" s="164"/>
      <c r="N51" s="164"/>
      <c r="O51" s="166"/>
      <c r="P51" s="167">
        <f t="shared" si="12"/>
        <v>1.9398148148148147E-2</v>
      </c>
      <c r="Q51" s="168"/>
      <c r="R51" s="169">
        <v>38533</v>
      </c>
      <c r="S51" s="225"/>
      <c r="T51" s="228" t="str">
        <f t="shared" si="13"/>
        <v/>
      </c>
    </row>
    <row r="52" spans="1:20" s="138" customFormat="1" ht="14.25" customHeight="1" x14ac:dyDescent="0.25">
      <c r="A52" s="178" t="s">
        <v>242</v>
      </c>
      <c r="B52" s="179" t="s">
        <v>243</v>
      </c>
      <c r="C52" s="156" t="s">
        <v>14</v>
      </c>
      <c r="D52" s="157">
        <v>1.9293981481481485E-2</v>
      </c>
      <c r="E52" s="158">
        <v>1.9305555555555558E-2</v>
      </c>
      <c r="F52" s="159">
        <f t="shared" si="14"/>
        <v>1.9299768518518522E-2</v>
      </c>
      <c r="G52" s="160">
        <f t="shared" si="11"/>
        <v>2.5752314814814804E-3</v>
      </c>
      <c r="H52" s="161"/>
      <c r="I52" s="162" t="str">
        <f t="shared" si="8"/>
        <v/>
      </c>
      <c r="J52" s="163" t="str">
        <f t="shared" si="15"/>
        <v/>
      </c>
      <c r="K52" s="163" t="str">
        <f t="shared" si="16"/>
        <v/>
      </c>
      <c r="L52" s="165"/>
      <c r="M52" s="164"/>
      <c r="N52" s="165"/>
      <c r="O52" s="166"/>
      <c r="P52" s="167">
        <f t="shared" si="12"/>
        <v>1.9293981481481485E-2</v>
      </c>
      <c r="Q52" s="168"/>
      <c r="R52" s="169">
        <v>39538</v>
      </c>
      <c r="S52" s="225"/>
      <c r="T52" s="228" t="str">
        <f t="shared" si="13"/>
        <v/>
      </c>
    </row>
    <row r="53" spans="1:20" s="138" customFormat="1" ht="14.25" customHeight="1" x14ac:dyDescent="0.25">
      <c r="A53" s="180" t="s">
        <v>292</v>
      </c>
      <c r="B53" s="181" t="s">
        <v>293</v>
      </c>
      <c r="C53" s="156" t="s">
        <v>14</v>
      </c>
      <c r="D53" s="157">
        <v>1.8854166666666661E-2</v>
      </c>
      <c r="E53" s="158">
        <v>1.8854166666666661E-2</v>
      </c>
      <c r="F53" s="159">
        <f t="shared" si="14"/>
        <v>1.8854166666666661E-2</v>
      </c>
      <c r="G53" s="160">
        <f t="shared" si="11"/>
        <v>3.0208333333333406E-3</v>
      </c>
      <c r="H53" s="161"/>
      <c r="I53" s="162" t="str">
        <f t="shared" si="8"/>
        <v/>
      </c>
      <c r="J53" s="163" t="str">
        <f t="shared" si="15"/>
        <v/>
      </c>
      <c r="K53" s="163" t="str">
        <f t="shared" si="16"/>
        <v/>
      </c>
      <c r="L53" s="164"/>
      <c r="M53" s="164"/>
      <c r="N53" s="164"/>
      <c r="O53" s="166"/>
      <c r="P53" s="167">
        <f t="shared" si="12"/>
        <v>1.8854166666666661E-2</v>
      </c>
      <c r="Q53" s="168"/>
      <c r="R53" s="169">
        <v>39629</v>
      </c>
      <c r="S53" s="225"/>
      <c r="T53" s="228" t="str">
        <f t="shared" si="13"/>
        <v/>
      </c>
    </row>
    <row r="54" spans="1:20" s="138" customFormat="1" ht="14.25" customHeight="1" x14ac:dyDescent="0.25">
      <c r="A54" s="180" t="s">
        <v>53</v>
      </c>
      <c r="B54" s="181" t="s">
        <v>54</v>
      </c>
      <c r="C54" s="156" t="s">
        <v>14</v>
      </c>
      <c r="D54" s="157">
        <v>1.8692129629629631E-2</v>
      </c>
      <c r="E54" s="158" t="s">
        <v>218</v>
      </c>
      <c r="F54" s="159">
        <f t="shared" si="14"/>
        <v>1.8692129629629631E-2</v>
      </c>
      <c r="G54" s="160">
        <f t="shared" si="11"/>
        <v>3.1828703703703706E-3</v>
      </c>
      <c r="H54" s="161"/>
      <c r="I54" s="162" t="str">
        <f t="shared" si="8"/>
        <v/>
      </c>
      <c r="J54" s="163" t="str">
        <f t="shared" si="15"/>
        <v/>
      </c>
      <c r="K54" s="163" t="str">
        <f t="shared" si="16"/>
        <v/>
      </c>
      <c r="L54" s="164"/>
      <c r="M54" s="164"/>
      <c r="N54" s="164"/>
      <c r="O54" s="166"/>
      <c r="P54" s="167">
        <f t="shared" si="12"/>
        <v>1.8692129629629631E-2</v>
      </c>
      <c r="Q54" s="173"/>
      <c r="R54" s="169">
        <v>38990</v>
      </c>
      <c r="S54" s="225"/>
      <c r="T54" s="228" t="str">
        <f t="shared" si="13"/>
        <v/>
      </c>
    </row>
    <row r="55" spans="1:20" s="138" customFormat="1" ht="14.25" customHeight="1" x14ac:dyDescent="0.25">
      <c r="A55" s="180" t="s">
        <v>284</v>
      </c>
      <c r="B55" s="181" t="s">
        <v>285</v>
      </c>
      <c r="C55" s="156" t="s">
        <v>30</v>
      </c>
      <c r="D55" s="157">
        <v>1.864583333333333E-2</v>
      </c>
      <c r="E55" s="158">
        <v>1.864583333333333E-2</v>
      </c>
      <c r="F55" s="159">
        <f t="shared" si="14"/>
        <v>1.864583333333333E-2</v>
      </c>
      <c r="G55" s="160">
        <f t="shared" si="11"/>
        <v>3.2291666666666718E-3</v>
      </c>
      <c r="H55" s="161"/>
      <c r="I55" s="162" t="str">
        <f t="shared" si="8"/>
        <v/>
      </c>
      <c r="J55" s="163" t="str">
        <f t="shared" si="15"/>
        <v/>
      </c>
      <c r="K55" s="163" t="str">
        <f t="shared" si="16"/>
        <v/>
      </c>
      <c r="L55" s="164"/>
      <c r="M55" s="164"/>
      <c r="N55" s="165"/>
      <c r="O55" s="166"/>
      <c r="P55" s="167">
        <f t="shared" si="12"/>
        <v>1.864583333333333E-2</v>
      </c>
      <c r="Q55" s="208"/>
      <c r="R55" s="169">
        <v>39660</v>
      </c>
      <c r="S55" s="225"/>
      <c r="T55" s="228" t="str">
        <f t="shared" si="13"/>
        <v/>
      </c>
    </row>
    <row r="56" spans="1:20" s="138" customFormat="1" ht="14.25" customHeight="1" x14ac:dyDescent="0.25">
      <c r="A56" s="178" t="s">
        <v>155</v>
      </c>
      <c r="B56" s="179" t="s">
        <v>257</v>
      </c>
      <c r="C56" s="171" t="s">
        <v>30</v>
      </c>
      <c r="D56" s="157">
        <v>1.8206018518518514E-2</v>
      </c>
      <c r="E56" s="158">
        <v>1.8206018518518517E-2</v>
      </c>
      <c r="F56" s="159">
        <f t="shared" si="14"/>
        <v>1.8206018518518517E-2</v>
      </c>
      <c r="G56" s="160">
        <f t="shared" si="11"/>
        <v>3.6689814814814849E-3</v>
      </c>
      <c r="H56" s="161"/>
      <c r="I56" s="162" t="str">
        <f t="shared" si="8"/>
        <v/>
      </c>
      <c r="J56" s="163" t="str">
        <f t="shared" si="15"/>
        <v/>
      </c>
      <c r="K56" s="163" t="str">
        <f t="shared" si="16"/>
        <v/>
      </c>
      <c r="L56" s="164"/>
      <c r="M56" s="164"/>
      <c r="N56" s="164"/>
      <c r="O56" s="166"/>
      <c r="P56" s="167">
        <f t="shared" si="12"/>
        <v>1.8206018518518514E-2</v>
      </c>
      <c r="Q56" s="168"/>
      <c r="R56" s="169">
        <v>39478</v>
      </c>
      <c r="S56" s="225"/>
      <c r="T56" s="228" t="str">
        <f t="shared" si="13"/>
        <v/>
      </c>
    </row>
    <row r="57" spans="1:20" s="138" customFormat="1" ht="14.25" customHeight="1" x14ac:dyDescent="0.25">
      <c r="A57" s="180" t="s">
        <v>68</v>
      </c>
      <c r="B57" s="181" t="s">
        <v>69</v>
      </c>
      <c r="C57" s="156" t="s">
        <v>14</v>
      </c>
      <c r="D57" s="157">
        <v>1.8055555555555557E-2</v>
      </c>
      <c r="E57" s="158" t="s">
        <v>218</v>
      </c>
      <c r="F57" s="159">
        <f t="shared" si="14"/>
        <v>1.8055555555555557E-2</v>
      </c>
      <c r="G57" s="160">
        <f t="shared" si="11"/>
        <v>3.8194444444444448E-3</v>
      </c>
      <c r="H57" s="161"/>
      <c r="I57" s="162" t="str">
        <f t="shared" si="8"/>
        <v/>
      </c>
      <c r="J57" s="163" t="str">
        <f t="shared" si="15"/>
        <v/>
      </c>
      <c r="K57" s="163" t="str">
        <f t="shared" si="16"/>
        <v/>
      </c>
      <c r="L57" s="164"/>
      <c r="M57" s="164"/>
      <c r="N57" s="164"/>
      <c r="O57" s="166"/>
      <c r="P57" s="167">
        <f t="shared" si="12"/>
        <v>1.8055555555555557E-2</v>
      </c>
      <c r="Q57" s="168"/>
      <c r="R57" s="169">
        <v>38960</v>
      </c>
      <c r="S57" s="225"/>
      <c r="T57" s="228" t="str">
        <f t="shared" si="13"/>
        <v/>
      </c>
    </row>
    <row r="58" spans="1:20" s="138" customFormat="1" ht="14.25" customHeight="1" x14ac:dyDescent="0.25">
      <c r="A58" s="178" t="s">
        <v>340</v>
      </c>
      <c r="B58" s="179" t="s">
        <v>341</v>
      </c>
      <c r="C58" s="171" t="s">
        <v>14</v>
      </c>
      <c r="D58" s="157">
        <v>1.802083333333333E-2</v>
      </c>
      <c r="E58" s="158">
        <v>1.802083333333333E-2</v>
      </c>
      <c r="F58" s="159">
        <f t="shared" si="14"/>
        <v>1.802083333333333E-2</v>
      </c>
      <c r="G58" s="160">
        <f t="shared" si="11"/>
        <v>3.8541666666666724E-3</v>
      </c>
      <c r="H58" s="161"/>
      <c r="I58" s="162" t="str">
        <f t="shared" si="8"/>
        <v/>
      </c>
      <c r="J58" s="163"/>
      <c r="K58" s="163"/>
      <c r="L58" s="164"/>
      <c r="M58" s="164"/>
      <c r="N58" s="164"/>
      <c r="O58" s="166"/>
      <c r="P58" s="167">
        <f t="shared" si="12"/>
        <v>1.802083333333333E-2</v>
      </c>
      <c r="Q58" s="217"/>
      <c r="R58" s="169">
        <v>39752</v>
      </c>
      <c r="S58" s="225"/>
      <c r="T58" s="228" t="str">
        <f t="shared" si="13"/>
        <v/>
      </c>
    </row>
    <row r="59" spans="1:20" s="138" customFormat="1" ht="14.25" customHeight="1" x14ac:dyDescent="0.25">
      <c r="A59" s="180" t="s">
        <v>70</v>
      </c>
      <c r="B59" s="181" t="s">
        <v>71</v>
      </c>
      <c r="C59" s="156" t="s">
        <v>30</v>
      </c>
      <c r="D59" s="157">
        <v>1.7974537037037039E-2</v>
      </c>
      <c r="E59" s="158" t="s">
        <v>218</v>
      </c>
      <c r="F59" s="159">
        <f t="shared" si="14"/>
        <v>1.7974537037037039E-2</v>
      </c>
      <c r="G59" s="160">
        <f t="shared" si="11"/>
        <v>3.9004629629629632E-3</v>
      </c>
      <c r="H59" s="161"/>
      <c r="I59" s="162" t="str">
        <f t="shared" si="8"/>
        <v/>
      </c>
      <c r="J59" s="163" t="str">
        <f t="shared" ref="J59:J84" si="17">IF(H59&lt;&gt;"",I59-F59,"")</f>
        <v/>
      </c>
      <c r="K59" s="163" t="str">
        <f t="shared" ref="K59:K84" si="18">IF(H59&lt;&gt;"",I59-D59,"")</f>
        <v/>
      </c>
      <c r="L59" s="164"/>
      <c r="M59" s="164"/>
      <c r="N59" s="164"/>
      <c r="O59" s="166"/>
      <c r="P59" s="167">
        <f t="shared" si="12"/>
        <v>1.7974537037037039E-2</v>
      </c>
      <c r="Q59" s="168"/>
      <c r="R59" s="169">
        <v>39172</v>
      </c>
      <c r="S59" s="225"/>
      <c r="T59" s="228" t="str">
        <f t="shared" si="13"/>
        <v/>
      </c>
    </row>
    <row r="60" spans="1:20" s="138" customFormat="1" ht="14.25" customHeight="1" x14ac:dyDescent="0.25">
      <c r="A60" s="180" t="s">
        <v>229</v>
      </c>
      <c r="B60" s="181" t="s">
        <v>281</v>
      </c>
      <c r="C60" s="171" t="s">
        <v>30</v>
      </c>
      <c r="D60" s="157">
        <v>1.7719907407407406E-2</v>
      </c>
      <c r="E60" s="158">
        <v>1.7719907407407406E-2</v>
      </c>
      <c r="F60" s="159">
        <f t="shared" si="14"/>
        <v>1.7719907407407406E-2</v>
      </c>
      <c r="G60" s="160">
        <f t="shared" si="11"/>
        <v>4.1550925925925956E-3</v>
      </c>
      <c r="H60" s="161"/>
      <c r="I60" s="162" t="str">
        <f t="shared" si="8"/>
        <v/>
      </c>
      <c r="J60" s="163" t="str">
        <f t="shared" si="17"/>
        <v/>
      </c>
      <c r="K60" s="163" t="str">
        <f t="shared" si="18"/>
        <v/>
      </c>
      <c r="L60" s="164"/>
      <c r="M60" s="164"/>
      <c r="N60" s="164"/>
      <c r="O60" s="166"/>
      <c r="P60" s="167">
        <f t="shared" si="12"/>
        <v>1.7719907407407406E-2</v>
      </c>
      <c r="Q60" s="168"/>
      <c r="R60" s="169">
        <v>39294</v>
      </c>
      <c r="S60" s="225"/>
      <c r="T60" s="228" t="str">
        <f t="shared" si="13"/>
        <v/>
      </c>
    </row>
    <row r="61" spans="1:20" s="138" customFormat="1" ht="14.25" customHeight="1" x14ac:dyDescent="0.25">
      <c r="A61" s="180" t="s">
        <v>84</v>
      </c>
      <c r="B61" s="181" t="s">
        <v>85</v>
      </c>
      <c r="C61" s="156" t="s">
        <v>14</v>
      </c>
      <c r="D61" s="157">
        <v>1.7557870370370373E-2</v>
      </c>
      <c r="E61" s="158" t="s">
        <v>218</v>
      </c>
      <c r="F61" s="159">
        <f t="shared" si="14"/>
        <v>1.7557870370370373E-2</v>
      </c>
      <c r="G61" s="160">
        <f t="shared" si="11"/>
        <v>4.3171296296296291E-3</v>
      </c>
      <c r="H61" s="161"/>
      <c r="I61" s="162" t="str">
        <f t="shared" si="8"/>
        <v/>
      </c>
      <c r="J61" s="163" t="str">
        <f t="shared" si="17"/>
        <v/>
      </c>
      <c r="K61" s="163" t="str">
        <f t="shared" si="18"/>
        <v/>
      </c>
      <c r="L61" s="164"/>
      <c r="M61" s="164"/>
      <c r="N61" s="164"/>
      <c r="O61" s="166"/>
      <c r="P61" s="167">
        <f t="shared" si="12"/>
        <v>1.7557870370370373E-2</v>
      </c>
      <c r="Q61" s="168"/>
      <c r="R61" s="169">
        <v>38929</v>
      </c>
      <c r="S61" s="225"/>
      <c r="T61" s="228" t="str">
        <f t="shared" si="13"/>
        <v/>
      </c>
    </row>
    <row r="62" spans="1:20" s="138" customFormat="1" ht="14.25" customHeight="1" x14ac:dyDescent="0.25">
      <c r="A62" s="180" t="s">
        <v>82</v>
      </c>
      <c r="B62" s="181" t="s">
        <v>83</v>
      </c>
      <c r="C62" s="156" t="s">
        <v>14</v>
      </c>
      <c r="D62" s="157">
        <v>1.7557870370370373E-2</v>
      </c>
      <c r="E62" s="158" t="s">
        <v>218</v>
      </c>
      <c r="F62" s="159">
        <f t="shared" si="14"/>
        <v>1.7557870370370373E-2</v>
      </c>
      <c r="G62" s="160">
        <f t="shared" si="11"/>
        <v>4.3171296296296291E-3</v>
      </c>
      <c r="H62" s="161"/>
      <c r="I62" s="162" t="str">
        <f t="shared" si="8"/>
        <v/>
      </c>
      <c r="J62" s="163" t="str">
        <f t="shared" si="17"/>
        <v/>
      </c>
      <c r="K62" s="163" t="str">
        <f t="shared" si="18"/>
        <v/>
      </c>
      <c r="L62" s="164"/>
      <c r="M62" s="164"/>
      <c r="N62" s="164"/>
      <c r="O62" s="166"/>
      <c r="P62" s="167">
        <f t="shared" si="12"/>
        <v>1.7557870370370373E-2</v>
      </c>
      <c r="Q62" s="168"/>
      <c r="R62" s="169">
        <v>38748</v>
      </c>
      <c r="S62" s="225"/>
      <c r="T62" s="228" t="str">
        <f t="shared" si="13"/>
        <v/>
      </c>
    </row>
    <row r="63" spans="1:20" s="138" customFormat="1" ht="14.25" customHeight="1" x14ac:dyDescent="0.25">
      <c r="A63" s="180" t="s">
        <v>74</v>
      </c>
      <c r="B63" s="181" t="s">
        <v>86</v>
      </c>
      <c r="C63" s="156" t="s">
        <v>30</v>
      </c>
      <c r="D63" s="157">
        <v>1.6805555555555556E-2</v>
      </c>
      <c r="E63" s="158">
        <v>1.8162615740740736E-2</v>
      </c>
      <c r="F63" s="159">
        <f t="shared" si="14"/>
        <v>1.7484085648148146E-2</v>
      </c>
      <c r="G63" s="160">
        <f t="shared" si="11"/>
        <v>4.3909143518518559E-3</v>
      </c>
      <c r="H63" s="161"/>
      <c r="I63" s="162" t="str">
        <f t="shared" si="8"/>
        <v/>
      </c>
      <c r="J63" s="163" t="str">
        <f t="shared" si="17"/>
        <v/>
      </c>
      <c r="K63" s="163" t="str">
        <f t="shared" si="18"/>
        <v/>
      </c>
      <c r="L63" s="164"/>
      <c r="M63" s="164"/>
      <c r="N63" s="165"/>
      <c r="O63" s="166"/>
      <c r="P63" s="167">
        <f t="shared" si="12"/>
        <v>1.6805555555555556E-2</v>
      </c>
      <c r="Q63" s="217"/>
      <c r="R63" s="169">
        <v>39752</v>
      </c>
      <c r="S63" s="225"/>
      <c r="T63" s="228" t="str">
        <f t="shared" si="13"/>
        <v/>
      </c>
    </row>
    <row r="64" spans="1:20" s="138" customFormat="1" ht="14.25" customHeight="1" x14ac:dyDescent="0.25">
      <c r="A64" s="180" t="s">
        <v>90</v>
      </c>
      <c r="B64" s="181" t="s">
        <v>91</v>
      </c>
      <c r="C64" s="156" t="s">
        <v>30</v>
      </c>
      <c r="D64" s="157">
        <v>1.7384259259259256E-2</v>
      </c>
      <c r="E64" s="158" t="s">
        <v>218</v>
      </c>
      <c r="F64" s="159">
        <f t="shared" si="14"/>
        <v>1.7384259259259256E-2</v>
      </c>
      <c r="G64" s="160">
        <f t="shared" si="11"/>
        <v>4.4907407407407465E-3</v>
      </c>
      <c r="H64" s="161"/>
      <c r="I64" s="162" t="str">
        <f t="shared" ref="I64:I95" si="19">IF(H64&lt;&gt;"",H64-G64,"")</f>
        <v/>
      </c>
      <c r="J64" s="163" t="str">
        <f t="shared" si="17"/>
        <v/>
      </c>
      <c r="K64" s="163" t="str">
        <f t="shared" si="18"/>
        <v/>
      </c>
      <c r="L64" s="164"/>
      <c r="M64" s="164"/>
      <c r="N64" s="164"/>
      <c r="O64" s="166"/>
      <c r="P64" s="167">
        <f t="shared" si="12"/>
        <v>1.7384259259259256E-2</v>
      </c>
      <c r="Q64" s="168"/>
      <c r="R64" s="170" t="s">
        <v>212</v>
      </c>
      <c r="S64" s="225"/>
      <c r="T64" s="228" t="str">
        <f t="shared" si="13"/>
        <v/>
      </c>
    </row>
    <row r="65" spans="1:20" s="138" customFormat="1" ht="14.25" customHeight="1" x14ac:dyDescent="0.25">
      <c r="A65" s="180" t="s">
        <v>92</v>
      </c>
      <c r="B65" s="181" t="s">
        <v>93</v>
      </c>
      <c r="C65" s="156" t="s">
        <v>30</v>
      </c>
      <c r="D65" s="157">
        <v>1.7361111111111112E-2</v>
      </c>
      <c r="E65" s="158" t="s">
        <v>218</v>
      </c>
      <c r="F65" s="159">
        <f t="shared" si="14"/>
        <v>1.7361111111111112E-2</v>
      </c>
      <c r="G65" s="160">
        <f t="shared" si="11"/>
        <v>4.5138888888888902E-3</v>
      </c>
      <c r="H65" s="161"/>
      <c r="I65" s="162" t="str">
        <f t="shared" si="19"/>
        <v/>
      </c>
      <c r="J65" s="163" t="str">
        <f t="shared" si="17"/>
        <v/>
      </c>
      <c r="K65" s="163" t="str">
        <f t="shared" si="18"/>
        <v/>
      </c>
      <c r="L65" s="164"/>
      <c r="M65" s="164"/>
      <c r="N65" s="164"/>
      <c r="O65" s="166"/>
      <c r="P65" s="167">
        <f t="shared" si="12"/>
        <v>1.7361111111111112E-2</v>
      </c>
      <c r="Q65" s="168"/>
      <c r="R65" s="169">
        <v>39082</v>
      </c>
      <c r="S65" s="225"/>
      <c r="T65" s="228" t="str">
        <f t="shared" si="13"/>
        <v/>
      </c>
    </row>
    <row r="66" spans="1:20" s="138" customFormat="1" ht="14.25" customHeight="1" x14ac:dyDescent="0.25">
      <c r="A66" s="180" t="s">
        <v>98</v>
      </c>
      <c r="B66" s="181" t="s">
        <v>99</v>
      </c>
      <c r="C66" s="156" t="s">
        <v>14</v>
      </c>
      <c r="D66" s="157">
        <v>1.7256944444444443E-2</v>
      </c>
      <c r="E66" s="158" t="s">
        <v>218</v>
      </c>
      <c r="F66" s="159">
        <f t="shared" si="14"/>
        <v>1.7256944444444443E-2</v>
      </c>
      <c r="G66" s="160">
        <f t="shared" ref="G66:G97" si="20">$B$2-F66</f>
        <v>4.6180555555555593E-3</v>
      </c>
      <c r="H66" s="161"/>
      <c r="I66" s="162" t="str">
        <f t="shared" si="19"/>
        <v/>
      </c>
      <c r="J66" s="163" t="str">
        <f t="shared" si="17"/>
        <v/>
      </c>
      <c r="K66" s="163" t="str">
        <f t="shared" si="18"/>
        <v/>
      </c>
      <c r="L66" s="164"/>
      <c r="M66" s="164"/>
      <c r="N66" s="164"/>
      <c r="O66" s="166"/>
      <c r="P66" s="167">
        <f t="shared" si="12"/>
        <v>1.7256944444444443E-2</v>
      </c>
      <c r="Q66" s="168"/>
      <c r="R66" s="169">
        <v>39141</v>
      </c>
      <c r="S66" s="225"/>
      <c r="T66" s="228" t="str">
        <f t="shared" si="13"/>
        <v/>
      </c>
    </row>
    <row r="67" spans="1:20" s="138" customFormat="1" ht="14.25" customHeight="1" x14ac:dyDescent="0.25">
      <c r="A67" s="180" t="s">
        <v>125</v>
      </c>
      <c r="B67" s="181" t="s">
        <v>132</v>
      </c>
      <c r="C67" s="156" t="s">
        <v>30</v>
      </c>
      <c r="D67" s="157">
        <v>1.6041666666666673E-2</v>
      </c>
      <c r="E67" s="158">
        <v>1.8402777777777785E-2</v>
      </c>
      <c r="F67" s="159">
        <f t="shared" si="14"/>
        <v>1.7222222222222229E-2</v>
      </c>
      <c r="G67" s="160">
        <f t="shared" si="20"/>
        <v>4.652777777777773E-3</v>
      </c>
      <c r="H67" s="161"/>
      <c r="I67" s="162" t="str">
        <f t="shared" si="19"/>
        <v/>
      </c>
      <c r="J67" s="163" t="str">
        <f t="shared" si="17"/>
        <v/>
      </c>
      <c r="K67" s="163" t="str">
        <f t="shared" si="18"/>
        <v/>
      </c>
      <c r="L67" s="164"/>
      <c r="M67" s="164"/>
      <c r="N67" s="164"/>
      <c r="O67" s="166"/>
      <c r="P67" s="167">
        <f t="shared" si="12"/>
        <v>1.6041666666666673E-2</v>
      </c>
      <c r="Q67" s="168"/>
      <c r="R67" s="169">
        <v>39325</v>
      </c>
      <c r="S67" s="225"/>
      <c r="T67" s="228" t="str">
        <f t="shared" si="13"/>
        <v/>
      </c>
    </row>
    <row r="68" spans="1:20" s="138" customFormat="1" ht="14.25" customHeight="1" x14ac:dyDescent="0.25">
      <c r="A68" s="180" t="s">
        <v>121</v>
      </c>
      <c r="B68" s="181" t="s">
        <v>259</v>
      </c>
      <c r="C68" s="156" t="s">
        <v>14</v>
      </c>
      <c r="D68" s="157">
        <v>1.7180266203703703E-2</v>
      </c>
      <c r="E68" s="158">
        <v>1.7239583333333329E-2</v>
      </c>
      <c r="F68" s="159">
        <f t="shared" si="14"/>
        <v>1.7209924768518514E-2</v>
      </c>
      <c r="G68" s="160">
        <f t="shared" si="20"/>
        <v>4.6650752314814879E-3</v>
      </c>
      <c r="H68" s="161"/>
      <c r="I68" s="162" t="str">
        <f t="shared" si="19"/>
        <v/>
      </c>
      <c r="J68" s="163" t="str">
        <f t="shared" si="17"/>
        <v/>
      </c>
      <c r="K68" s="163" t="str">
        <f t="shared" si="18"/>
        <v/>
      </c>
      <c r="L68" s="164"/>
      <c r="M68" s="164"/>
      <c r="N68" s="164"/>
      <c r="O68" s="166"/>
      <c r="P68" s="167">
        <f t="shared" si="12"/>
        <v>1.7180266203703703E-2</v>
      </c>
      <c r="Q68" s="217"/>
      <c r="R68" s="169">
        <v>39752</v>
      </c>
      <c r="S68" s="225"/>
      <c r="T68" s="228" t="str">
        <f t="shared" si="13"/>
        <v/>
      </c>
    </row>
    <row r="69" spans="1:20" s="138" customFormat="1" ht="14.25" customHeight="1" x14ac:dyDescent="0.25">
      <c r="A69" s="180" t="s">
        <v>100</v>
      </c>
      <c r="B69" s="181" t="s">
        <v>101</v>
      </c>
      <c r="C69" s="156" t="s">
        <v>14</v>
      </c>
      <c r="D69" s="157">
        <v>1.7152777777777781E-2</v>
      </c>
      <c r="E69" s="158" t="s">
        <v>218</v>
      </c>
      <c r="F69" s="159">
        <f t="shared" si="14"/>
        <v>1.7152777777777781E-2</v>
      </c>
      <c r="G69" s="160">
        <f t="shared" si="20"/>
        <v>4.7222222222222214E-3</v>
      </c>
      <c r="H69" s="161"/>
      <c r="I69" s="162" t="str">
        <f t="shared" si="19"/>
        <v/>
      </c>
      <c r="J69" s="163" t="str">
        <f t="shared" si="17"/>
        <v/>
      </c>
      <c r="K69" s="163" t="str">
        <f t="shared" si="18"/>
        <v/>
      </c>
      <c r="L69" s="164"/>
      <c r="M69" s="164"/>
      <c r="N69" s="164"/>
      <c r="O69" s="166"/>
      <c r="P69" s="167">
        <f t="shared" ref="P69:P100" si="21">IF(H69&lt;&gt;"",MIN(D69,I69),D69)</f>
        <v>1.7152777777777781E-2</v>
      </c>
      <c r="Q69" s="168"/>
      <c r="R69" s="169">
        <v>39141</v>
      </c>
      <c r="S69" s="225"/>
      <c r="T69" s="228" t="str">
        <f t="shared" ref="T69:T100" si="22">IF(OR(NOT(S69=""),NOT(I69="")),5,"")</f>
        <v/>
      </c>
    </row>
    <row r="70" spans="1:20" s="138" customFormat="1" ht="14.25" customHeight="1" x14ac:dyDescent="0.25">
      <c r="A70" s="180" t="s">
        <v>49</v>
      </c>
      <c r="B70" s="181" t="s">
        <v>294</v>
      </c>
      <c r="C70" s="156" t="s">
        <v>14</v>
      </c>
      <c r="D70" s="157">
        <v>1.7013888888888891E-2</v>
      </c>
      <c r="E70" s="158">
        <v>1.7013888888888891E-2</v>
      </c>
      <c r="F70" s="159">
        <f t="shared" si="14"/>
        <v>1.7013888888888891E-2</v>
      </c>
      <c r="G70" s="160">
        <f t="shared" si="20"/>
        <v>4.8611111111111112E-3</v>
      </c>
      <c r="H70" s="161"/>
      <c r="I70" s="162" t="str">
        <f t="shared" si="19"/>
        <v/>
      </c>
      <c r="J70" s="163" t="str">
        <f t="shared" si="17"/>
        <v/>
      </c>
      <c r="K70" s="163" t="str">
        <f t="shared" si="18"/>
        <v/>
      </c>
      <c r="L70" s="164"/>
      <c r="M70" s="164"/>
      <c r="N70" s="164"/>
      <c r="O70" s="166"/>
      <c r="P70" s="167">
        <f t="shared" si="21"/>
        <v>1.7013888888888891E-2</v>
      </c>
      <c r="Q70" s="168"/>
      <c r="R70" s="169">
        <v>39629</v>
      </c>
      <c r="S70" s="225"/>
      <c r="T70" s="228" t="str">
        <f t="shared" si="22"/>
        <v/>
      </c>
    </row>
    <row r="71" spans="1:20" s="138" customFormat="1" ht="14.25" customHeight="1" x14ac:dyDescent="0.25">
      <c r="A71" s="180" t="s">
        <v>49</v>
      </c>
      <c r="B71" s="181" t="s">
        <v>105</v>
      </c>
      <c r="C71" s="156" t="s">
        <v>14</v>
      </c>
      <c r="D71" s="157">
        <v>1.6886574074074075E-2</v>
      </c>
      <c r="E71" s="158" t="s">
        <v>218</v>
      </c>
      <c r="F71" s="159">
        <f t="shared" si="14"/>
        <v>1.6886574074074075E-2</v>
      </c>
      <c r="G71" s="160">
        <f t="shared" si="20"/>
        <v>4.9884259259259274E-3</v>
      </c>
      <c r="H71" s="161"/>
      <c r="I71" s="162" t="str">
        <f t="shared" si="19"/>
        <v/>
      </c>
      <c r="J71" s="163" t="str">
        <f t="shared" si="17"/>
        <v/>
      </c>
      <c r="K71" s="163" t="str">
        <f t="shared" si="18"/>
        <v/>
      </c>
      <c r="L71" s="164"/>
      <c r="M71" s="164"/>
      <c r="N71" s="164"/>
      <c r="O71" s="166"/>
      <c r="P71" s="167">
        <f t="shared" si="21"/>
        <v>1.6886574074074075E-2</v>
      </c>
      <c r="Q71" s="168"/>
      <c r="R71" s="169">
        <v>38990</v>
      </c>
      <c r="S71" s="225"/>
      <c r="T71" s="228" t="str">
        <f t="shared" si="22"/>
        <v/>
      </c>
    </row>
    <row r="72" spans="1:20" s="138" customFormat="1" ht="14.25" customHeight="1" x14ac:dyDescent="0.25">
      <c r="A72" s="178" t="s">
        <v>351</v>
      </c>
      <c r="B72" s="179" t="s">
        <v>233</v>
      </c>
      <c r="C72" s="171" t="s">
        <v>30</v>
      </c>
      <c r="D72" s="157">
        <v>1.684027777777778E-2</v>
      </c>
      <c r="E72" s="158">
        <v>1.684027777777778E-2</v>
      </c>
      <c r="F72" s="159">
        <f t="shared" si="14"/>
        <v>1.684027777777778E-2</v>
      </c>
      <c r="G72" s="160">
        <f t="shared" si="20"/>
        <v>5.0347222222222217E-3</v>
      </c>
      <c r="H72" s="161"/>
      <c r="I72" s="162" t="str">
        <f t="shared" si="19"/>
        <v/>
      </c>
      <c r="J72" s="163" t="str">
        <f t="shared" si="17"/>
        <v/>
      </c>
      <c r="K72" s="163" t="str">
        <f t="shared" si="18"/>
        <v/>
      </c>
      <c r="L72" s="164"/>
      <c r="M72" s="164"/>
      <c r="N72" s="164"/>
      <c r="O72" s="166"/>
      <c r="P72" s="167">
        <f t="shared" si="21"/>
        <v>1.684027777777778E-2</v>
      </c>
      <c r="Q72" s="217"/>
      <c r="R72" s="169">
        <v>39752</v>
      </c>
      <c r="S72" s="225"/>
      <c r="T72" s="228" t="str">
        <f t="shared" si="22"/>
        <v/>
      </c>
    </row>
    <row r="73" spans="1:20" s="138" customFormat="1" ht="14.25" customHeight="1" x14ac:dyDescent="0.25">
      <c r="A73" s="180" t="s">
        <v>199</v>
      </c>
      <c r="B73" s="181" t="s">
        <v>43</v>
      </c>
      <c r="C73" s="156" t="s">
        <v>30</v>
      </c>
      <c r="D73" s="157">
        <v>1.6331018518518516E-2</v>
      </c>
      <c r="E73" s="158">
        <v>1.7228009259259259E-2</v>
      </c>
      <c r="F73" s="159">
        <f t="shared" si="14"/>
        <v>1.6779513888888889E-2</v>
      </c>
      <c r="G73" s="160">
        <f t="shared" si="20"/>
        <v>5.0954861111111131E-3</v>
      </c>
      <c r="H73" s="161"/>
      <c r="I73" s="162" t="str">
        <f t="shared" si="19"/>
        <v/>
      </c>
      <c r="J73" s="163" t="str">
        <f t="shared" si="17"/>
        <v/>
      </c>
      <c r="K73" s="163" t="str">
        <f t="shared" si="18"/>
        <v/>
      </c>
      <c r="L73" s="164"/>
      <c r="M73" s="164"/>
      <c r="N73" s="165"/>
      <c r="O73" s="166"/>
      <c r="P73" s="167">
        <f t="shared" si="21"/>
        <v>1.6331018518518516E-2</v>
      </c>
      <c r="Q73" s="208"/>
      <c r="R73" s="169">
        <v>39660</v>
      </c>
      <c r="S73" s="225"/>
      <c r="T73" s="228" t="str">
        <f t="shared" si="22"/>
        <v/>
      </c>
    </row>
    <row r="74" spans="1:20" s="138" customFormat="1" ht="14.25" customHeight="1" x14ac:dyDescent="0.25">
      <c r="A74" s="180" t="s">
        <v>114</v>
      </c>
      <c r="B74" s="181" t="s">
        <v>220</v>
      </c>
      <c r="C74" s="156" t="s">
        <v>14</v>
      </c>
      <c r="D74" s="172">
        <v>1.6678240740740743E-2</v>
      </c>
      <c r="E74" s="158" t="s">
        <v>218</v>
      </c>
      <c r="F74" s="159">
        <f t="shared" si="14"/>
        <v>1.6678240740740743E-2</v>
      </c>
      <c r="G74" s="160">
        <f t="shared" si="20"/>
        <v>5.1967592592592586E-3</v>
      </c>
      <c r="H74" s="161"/>
      <c r="I74" s="162" t="str">
        <f t="shared" si="19"/>
        <v/>
      </c>
      <c r="J74" s="163" t="str">
        <f t="shared" si="17"/>
        <v/>
      </c>
      <c r="K74" s="163" t="str">
        <f t="shared" si="18"/>
        <v/>
      </c>
      <c r="L74" s="164"/>
      <c r="M74" s="164"/>
      <c r="N74" s="164"/>
      <c r="O74" s="166"/>
      <c r="P74" s="167">
        <f t="shared" si="21"/>
        <v>1.6678240740740743E-2</v>
      </c>
      <c r="Q74" s="168"/>
      <c r="R74" s="169">
        <v>38776</v>
      </c>
      <c r="S74" s="225"/>
      <c r="T74" s="228" t="str">
        <f t="shared" si="22"/>
        <v/>
      </c>
    </row>
    <row r="75" spans="1:20" s="138" customFormat="1" ht="14.25" customHeight="1" x14ac:dyDescent="0.25">
      <c r="A75" s="180" t="s">
        <v>130</v>
      </c>
      <c r="B75" s="181" t="s">
        <v>133</v>
      </c>
      <c r="C75" s="156" t="s">
        <v>30</v>
      </c>
      <c r="D75" s="157">
        <v>1.5983796296296295E-2</v>
      </c>
      <c r="E75" s="158">
        <v>1.7340856481481478E-2</v>
      </c>
      <c r="F75" s="159">
        <f t="shared" si="14"/>
        <v>1.6662326388888885E-2</v>
      </c>
      <c r="G75" s="160">
        <f t="shared" si="20"/>
        <v>5.2126736111111176E-3</v>
      </c>
      <c r="H75" s="161"/>
      <c r="I75" s="162" t="str">
        <f t="shared" si="19"/>
        <v/>
      </c>
      <c r="J75" s="163" t="str">
        <f t="shared" si="17"/>
        <v/>
      </c>
      <c r="K75" s="163" t="str">
        <f t="shared" si="18"/>
        <v/>
      </c>
      <c r="L75" s="165"/>
      <c r="M75" s="164"/>
      <c r="N75" s="164"/>
      <c r="O75" s="166"/>
      <c r="P75" s="167">
        <f t="shared" si="21"/>
        <v>1.5983796296296295E-2</v>
      </c>
      <c r="Q75" s="168"/>
      <c r="R75" s="169">
        <v>39629</v>
      </c>
      <c r="S75" s="225"/>
      <c r="T75" s="228" t="str">
        <f t="shared" si="22"/>
        <v/>
      </c>
    </row>
    <row r="76" spans="1:20" s="138" customFormat="1" ht="14.25" customHeight="1" x14ac:dyDescent="0.25">
      <c r="A76" s="180" t="s">
        <v>125</v>
      </c>
      <c r="B76" s="181" t="s">
        <v>234</v>
      </c>
      <c r="C76" s="171" t="s">
        <v>30</v>
      </c>
      <c r="D76" s="157">
        <v>1.6660879629629633E-2</v>
      </c>
      <c r="E76" s="158">
        <v>1.6660879629629633E-2</v>
      </c>
      <c r="F76" s="159">
        <f t="shared" si="14"/>
        <v>1.6660879629629633E-2</v>
      </c>
      <c r="G76" s="160">
        <f t="shared" si="20"/>
        <v>5.214120370370369E-3</v>
      </c>
      <c r="H76" s="161"/>
      <c r="I76" s="162" t="str">
        <f t="shared" si="19"/>
        <v/>
      </c>
      <c r="J76" s="163" t="str">
        <f t="shared" si="17"/>
        <v/>
      </c>
      <c r="K76" s="163" t="str">
        <f t="shared" si="18"/>
        <v/>
      </c>
      <c r="L76" s="164"/>
      <c r="M76" s="164"/>
      <c r="N76" s="164"/>
      <c r="O76" s="166"/>
      <c r="P76" s="167">
        <f t="shared" si="21"/>
        <v>1.6660879629629633E-2</v>
      </c>
      <c r="Q76" s="168"/>
      <c r="R76" s="169">
        <v>39325</v>
      </c>
      <c r="S76" s="225"/>
      <c r="T76" s="228" t="str">
        <f t="shared" si="22"/>
        <v/>
      </c>
    </row>
    <row r="77" spans="1:20" s="138" customFormat="1" ht="14.25" customHeight="1" x14ac:dyDescent="0.25">
      <c r="A77" s="180" t="s">
        <v>182</v>
      </c>
      <c r="B77" s="181" t="s">
        <v>295</v>
      </c>
      <c r="C77" s="156" t="s">
        <v>30</v>
      </c>
      <c r="D77" s="157">
        <v>1.6527777777777773E-2</v>
      </c>
      <c r="E77" s="158">
        <v>1.6527777777777773E-2</v>
      </c>
      <c r="F77" s="159">
        <f t="shared" si="14"/>
        <v>1.6527777777777773E-2</v>
      </c>
      <c r="G77" s="160">
        <f t="shared" si="20"/>
        <v>5.3472222222222289E-3</v>
      </c>
      <c r="H77" s="161"/>
      <c r="I77" s="162" t="str">
        <f t="shared" si="19"/>
        <v/>
      </c>
      <c r="J77" s="163" t="str">
        <f t="shared" si="17"/>
        <v/>
      </c>
      <c r="K77" s="163" t="str">
        <f t="shared" si="18"/>
        <v/>
      </c>
      <c r="L77" s="164"/>
      <c r="M77" s="164"/>
      <c r="N77" s="164"/>
      <c r="O77" s="166"/>
      <c r="P77" s="167">
        <f t="shared" si="21"/>
        <v>1.6527777777777773E-2</v>
      </c>
      <c r="Q77" s="168"/>
      <c r="R77" s="169">
        <v>39629</v>
      </c>
      <c r="S77" s="225"/>
      <c r="T77" s="228" t="str">
        <f t="shared" si="22"/>
        <v/>
      </c>
    </row>
    <row r="78" spans="1:20" s="138" customFormat="1" ht="14.25" customHeight="1" x14ac:dyDescent="0.25">
      <c r="A78" s="180" t="s">
        <v>115</v>
      </c>
      <c r="B78" s="181" t="s">
        <v>116</v>
      </c>
      <c r="C78" s="156" t="s">
        <v>30</v>
      </c>
      <c r="D78" s="172">
        <v>1.6516203703703703E-2</v>
      </c>
      <c r="E78" s="158" t="s">
        <v>218</v>
      </c>
      <c r="F78" s="159">
        <f t="shared" si="14"/>
        <v>1.6516203703703703E-2</v>
      </c>
      <c r="G78" s="160">
        <f t="shared" si="20"/>
        <v>5.358796296296299E-3</v>
      </c>
      <c r="H78" s="161"/>
      <c r="I78" s="162" t="str">
        <f t="shared" si="19"/>
        <v/>
      </c>
      <c r="J78" s="163" t="str">
        <f t="shared" si="17"/>
        <v/>
      </c>
      <c r="K78" s="163" t="str">
        <f t="shared" si="18"/>
        <v/>
      </c>
      <c r="L78" s="164"/>
      <c r="M78" s="164"/>
      <c r="N78" s="164"/>
      <c r="O78" s="166"/>
      <c r="P78" s="167">
        <f t="shared" si="21"/>
        <v>1.6516203703703703E-2</v>
      </c>
      <c r="Q78" s="168"/>
      <c r="R78" s="169">
        <v>38990</v>
      </c>
      <c r="S78" s="225"/>
      <c r="T78" s="228" t="str">
        <f t="shared" si="22"/>
        <v/>
      </c>
    </row>
    <row r="79" spans="1:20" s="138" customFormat="1" ht="14.25" customHeight="1" x14ac:dyDescent="0.25">
      <c r="A79" s="180" t="s">
        <v>117</v>
      </c>
      <c r="B79" s="181" t="s">
        <v>118</v>
      </c>
      <c r="C79" s="156" t="s">
        <v>14</v>
      </c>
      <c r="D79" s="172">
        <v>1.6446759259259258E-2</v>
      </c>
      <c r="E79" s="158" t="s">
        <v>218</v>
      </c>
      <c r="F79" s="159">
        <f t="shared" ref="F79:F110" si="23">IF(E79&lt;&gt;"",(E79+D79)/2,D79)</f>
        <v>1.6446759259259258E-2</v>
      </c>
      <c r="G79" s="160">
        <f t="shared" si="20"/>
        <v>5.4282407407407439E-3</v>
      </c>
      <c r="H79" s="161"/>
      <c r="I79" s="162" t="str">
        <f t="shared" si="19"/>
        <v/>
      </c>
      <c r="J79" s="163" t="str">
        <f t="shared" si="17"/>
        <v/>
      </c>
      <c r="K79" s="163" t="str">
        <f t="shared" si="18"/>
        <v/>
      </c>
      <c r="L79" s="164"/>
      <c r="M79" s="164"/>
      <c r="N79" s="164"/>
      <c r="O79" s="166"/>
      <c r="P79" s="167">
        <f t="shared" si="21"/>
        <v>1.6446759259259258E-2</v>
      </c>
      <c r="Q79" s="168"/>
      <c r="R79" s="169">
        <v>39141</v>
      </c>
      <c r="S79" s="225"/>
      <c r="T79" s="228" t="str">
        <f t="shared" si="22"/>
        <v/>
      </c>
    </row>
    <row r="80" spans="1:20" s="138" customFormat="1" ht="14.25" customHeight="1" x14ac:dyDescent="0.25">
      <c r="A80" s="180" t="s">
        <v>119</v>
      </c>
      <c r="B80" s="181" t="s">
        <v>120</v>
      </c>
      <c r="C80" s="156" t="s">
        <v>30</v>
      </c>
      <c r="D80" s="157">
        <v>1.6400462962962964E-2</v>
      </c>
      <c r="E80" s="158" t="s">
        <v>218</v>
      </c>
      <c r="F80" s="159">
        <f t="shared" si="23"/>
        <v>1.6400462962962964E-2</v>
      </c>
      <c r="G80" s="160">
        <f t="shared" si="20"/>
        <v>5.4745370370370382E-3</v>
      </c>
      <c r="H80" s="161"/>
      <c r="I80" s="162" t="str">
        <f t="shared" si="19"/>
        <v/>
      </c>
      <c r="J80" s="163" t="str">
        <f t="shared" si="17"/>
        <v/>
      </c>
      <c r="K80" s="163" t="str">
        <f t="shared" si="18"/>
        <v/>
      </c>
      <c r="L80" s="164"/>
      <c r="M80" s="164"/>
      <c r="N80" s="164"/>
      <c r="O80" s="166"/>
      <c r="P80" s="167">
        <f t="shared" si="21"/>
        <v>1.6400462962962964E-2</v>
      </c>
      <c r="Q80" s="168"/>
      <c r="R80" s="169">
        <v>39113</v>
      </c>
      <c r="S80" s="225"/>
      <c r="T80" s="228" t="str">
        <f t="shared" si="22"/>
        <v/>
      </c>
    </row>
    <row r="81" spans="1:20" s="138" customFormat="1" ht="14.25" customHeight="1" x14ac:dyDescent="0.25">
      <c r="A81" s="180" t="s">
        <v>96</v>
      </c>
      <c r="B81" s="181" t="s">
        <v>97</v>
      </c>
      <c r="C81" s="156" t="s">
        <v>14</v>
      </c>
      <c r="D81" s="157">
        <v>1.622685185185185E-2</v>
      </c>
      <c r="E81" s="158">
        <v>1.622685185185185E-2</v>
      </c>
      <c r="F81" s="159">
        <f t="shared" si="23"/>
        <v>1.622685185185185E-2</v>
      </c>
      <c r="G81" s="160">
        <f t="shared" si="20"/>
        <v>5.6481481481481521E-3</v>
      </c>
      <c r="H81" s="161"/>
      <c r="I81" s="162" t="str">
        <f t="shared" si="19"/>
        <v/>
      </c>
      <c r="J81" s="163" t="str">
        <f t="shared" si="17"/>
        <v/>
      </c>
      <c r="K81" s="163" t="str">
        <f t="shared" si="18"/>
        <v/>
      </c>
      <c r="L81" s="165"/>
      <c r="M81" s="164"/>
      <c r="N81" s="165"/>
      <c r="O81" s="166"/>
      <c r="P81" s="167">
        <f t="shared" si="21"/>
        <v>1.622685185185185E-2</v>
      </c>
      <c r="Q81" s="168"/>
      <c r="R81" s="169">
        <v>39447</v>
      </c>
      <c r="S81" s="225"/>
      <c r="T81" s="228" t="str">
        <f t="shared" si="22"/>
        <v/>
      </c>
    </row>
    <row r="82" spans="1:20" s="138" customFormat="1" ht="14.25" customHeight="1" x14ac:dyDescent="0.25">
      <c r="A82" s="180" t="s">
        <v>128</v>
      </c>
      <c r="B82" s="181" t="s">
        <v>129</v>
      </c>
      <c r="C82" s="156" t="s">
        <v>30</v>
      </c>
      <c r="D82" s="157">
        <v>1.6064814814814816E-2</v>
      </c>
      <c r="E82" s="158" t="s">
        <v>218</v>
      </c>
      <c r="F82" s="159">
        <f t="shared" si="23"/>
        <v>1.6064814814814816E-2</v>
      </c>
      <c r="G82" s="160">
        <f t="shared" si="20"/>
        <v>5.8101851851851856E-3</v>
      </c>
      <c r="H82" s="161"/>
      <c r="I82" s="162" t="str">
        <f t="shared" si="19"/>
        <v/>
      </c>
      <c r="J82" s="163" t="str">
        <f t="shared" si="17"/>
        <v/>
      </c>
      <c r="K82" s="163" t="str">
        <f t="shared" si="18"/>
        <v/>
      </c>
      <c r="L82" s="164"/>
      <c r="M82" s="164"/>
      <c r="N82" s="164"/>
      <c r="O82" s="166"/>
      <c r="P82" s="167">
        <f t="shared" si="21"/>
        <v>1.6064814814814816E-2</v>
      </c>
      <c r="Q82" s="168"/>
      <c r="R82" s="169">
        <v>38837</v>
      </c>
      <c r="S82" s="225"/>
      <c r="T82" s="228" t="str">
        <f t="shared" si="22"/>
        <v/>
      </c>
    </row>
    <row r="83" spans="1:20" s="138" customFormat="1" ht="14.25" customHeight="1" x14ac:dyDescent="0.25">
      <c r="A83" s="180" t="s">
        <v>130</v>
      </c>
      <c r="B83" s="181" t="s">
        <v>131</v>
      </c>
      <c r="C83" s="156" t="s">
        <v>30</v>
      </c>
      <c r="D83" s="157">
        <v>1.6064814814814813E-2</v>
      </c>
      <c r="E83" s="158" t="s">
        <v>218</v>
      </c>
      <c r="F83" s="159">
        <f t="shared" si="23"/>
        <v>1.6064814814814813E-2</v>
      </c>
      <c r="G83" s="160">
        <f t="shared" si="20"/>
        <v>5.8101851851851891E-3</v>
      </c>
      <c r="H83" s="161"/>
      <c r="I83" s="162" t="str">
        <f t="shared" si="19"/>
        <v/>
      </c>
      <c r="J83" s="163" t="str">
        <f t="shared" si="17"/>
        <v/>
      </c>
      <c r="K83" s="163" t="str">
        <f t="shared" si="18"/>
        <v/>
      </c>
      <c r="L83" s="164"/>
      <c r="M83" s="164"/>
      <c r="N83" s="164"/>
      <c r="O83" s="166"/>
      <c r="P83" s="167">
        <f t="shared" si="21"/>
        <v>1.6064814814814813E-2</v>
      </c>
      <c r="Q83" s="168"/>
      <c r="R83" s="169">
        <v>38960</v>
      </c>
      <c r="S83" s="225"/>
      <c r="T83" s="228" t="str">
        <f t="shared" si="22"/>
        <v/>
      </c>
    </row>
    <row r="84" spans="1:20" s="138" customFormat="1" ht="14.25" customHeight="1" x14ac:dyDescent="0.25">
      <c r="A84" s="180" t="s">
        <v>155</v>
      </c>
      <c r="B84" s="181" t="s">
        <v>216</v>
      </c>
      <c r="C84" s="156" t="s">
        <v>30</v>
      </c>
      <c r="D84" s="157">
        <v>1.5810185185185184E-2</v>
      </c>
      <c r="E84" s="158">
        <v>1.6168981481481479E-2</v>
      </c>
      <c r="F84" s="159">
        <f t="shared" si="23"/>
        <v>1.5989583333333331E-2</v>
      </c>
      <c r="G84" s="160">
        <f t="shared" si="20"/>
        <v>5.8854166666666707E-3</v>
      </c>
      <c r="H84" s="161"/>
      <c r="I84" s="162" t="str">
        <f t="shared" si="19"/>
        <v/>
      </c>
      <c r="J84" s="163" t="str">
        <f t="shared" si="17"/>
        <v/>
      </c>
      <c r="K84" s="163" t="str">
        <f t="shared" si="18"/>
        <v/>
      </c>
      <c r="L84" s="164"/>
      <c r="M84" s="164"/>
      <c r="N84" s="164"/>
      <c r="O84" s="166"/>
      <c r="P84" s="167">
        <f t="shared" si="21"/>
        <v>1.5810185185185184E-2</v>
      </c>
      <c r="Q84" s="217"/>
      <c r="R84" s="169">
        <v>39691</v>
      </c>
      <c r="S84" s="225"/>
      <c r="T84" s="228" t="str">
        <f t="shared" si="22"/>
        <v/>
      </c>
    </row>
    <row r="85" spans="1:20" s="138" customFormat="1" ht="14.25" customHeight="1" x14ac:dyDescent="0.25">
      <c r="A85" s="180" t="s">
        <v>343</v>
      </c>
      <c r="B85" s="181" t="s">
        <v>315</v>
      </c>
      <c r="C85" s="156" t="s">
        <v>14</v>
      </c>
      <c r="D85" s="157">
        <v>1.5949074074074077E-2</v>
      </c>
      <c r="E85" s="158">
        <v>1.5949074074074077E-2</v>
      </c>
      <c r="F85" s="159">
        <f t="shared" si="23"/>
        <v>1.5949074074074077E-2</v>
      </c>
      <c r="G85" s="160">
        <f t="shared" si="20"/>
        <v>5.9259259259259248E-3</v>
      </c>
      <c r="H85" s="161"/>
      <c r="I85" s="162" t="str">
        <f t="shared" si="19"/>
        <v/>
      </c>
      <c r="J85" s="163"/>
      <c r="K85" s="163"/>
      <c r="L85" s="164"/>
      <c r="M85" s="164"/>
      <c r="N85" s="164"/>
      <c r="O85" s="166"/>
      <c r="P85" s="167">
        <f t="shared" si="21"/>
        <v>1.5949074074074077E-2</v>
      </c>
      <c r="Q85" s="217"/>
      <c r="R85" s="169">
        <v>39752</v>
      </c>
      <c r="S85" s="225"/>
      <c r="T85" s="228" t="str">
        <f t="shared" si="22"/>
        <v/>
      </c>
    </row>
    <row r="86" spans="1:20" s="138" customFormat="1" ht="14.25" customHeight="1" x14ac:dyDescent="0.25">
      <c r="A86" s="180" t="s">
        <v>125</v>
      </c>
      <c r="B86" s="181" t="s">
        <v>126</v>
      </c>
      <c r="C86" s="156" t="s">
        <v>30</v>
      </c>
      <c r="D86" s="157">
        <v>1.5949074074074074E-2</v>
      </c>
      <c r="E86" s="158">
        <v>1.5949074074074074E-2</v>
      </c>
      <c r="F86" s="159">
        <f t="shared" si="23"/>
        <v>1.5949074074074074E-2</v>
      </c>
      <c r="G86" s="160">
        <f t="shared" si="20"/>
        <v>5.9259259259259282E-3</v>
      </c>
      <c r="H86" s="161"/>
      <c r="I86" s="162" t="str">
        <f t="shared" si="19"/>
        <v/>
      </c>
      <c r="J86" s="163" t="str">
        <f t="shared" ref="J86:J104" si="24">IF(H86&lt;&gt;"",I86-F86,"")</f>
        <v/>
      </c>
      <c r="K86" s="163" t="str">
        <f t="shared" ref="K86:K104" si="25">IF(H86&lt;&gt;"",I86-D86,"")</f>
        <v/>
      </c>
      <c r="L86" s="164"/>
      <c r="M86" s="164"/>
      <c r="N86" s="164"/>
      <c r="O86" s="166"/>
      <c r="P86" s="167">
        <f t="shared" si="21"/>
        <v>1.5949074074074074E-2</v>
      </c>
      <c r="Q86" s="168"/>
      <c r="R86" s="169">
        <v>39202</v>
      </c>
      <c r="S86" s="225"/>
      <c r="T86" s="228" t="str">
        <f t="shared" si="22"/>
        <v/>
      </c>
    </row>
    <row r="87" spans="1:20" s="138" customFormat="1" ht="14.25" customHeight="1" x14ac:dyDescent="0.25">
      <c r="A87" s="180" t="s">
        <v>121</v>
      </c>
      <c r="B87" s="181" t="s">
        <v>122</v>
      </c>
      <c r="C87" s="156" t="s">
        <v>14</v>
      </c>
      <c r="D87" s="157">
        <v>1.5821759259259261E-2</v>
      </c>
      <c r="E87" s="158">
        <v>1.5833333333333335E-2</v>
      </c>
      <c r="F87" s="159">
        <f t="shared" si="23"/>
        <v>1.5827546296296298E-2</v>
      </c>
      <c r="G87" s="160">
        <f t="shared" si="20"/>
        <v>6.0474537037037042E-3</v>
      </c>
      <c r="H87" s="161"/>
      <c r="I87" s="162" t="str">
        <f t="shared" si="19"/>
        <v/>
      </c>
      <c r="J87" s="163" t="str">
        <f t="shared" si="24"/>
        <v/>
      </c>
      <c r="K87" s="163" t="str">
        <f t="shared" si="25"/>
        <v/>
      </c>
      <c r="L87" s="164"/>
      <c r="M87" s="164"/>
      <c r="N87" s="164"/>
      <c r="O87" s="166"/>
      <c r="P87" s="167">
        <f t="shared" si="21"/>
        <v>1.5821759259259261E-2</v>
      </c>
      <c r="Q87" s="168"/>
      <c r="R87" s="169">
        <v>39263</v>
      </c>
      <c r="S87" s="225"/>
      <c r="T87" s="228" t="str">
        <f t="shared" si="22"/>
        <v/>
      </c>
    </row>
    <row r="88" spans="1:20" s="138" customFormat="1" ht="14.25" customHeight="1" x14ac:dyDescent="0.25">
      <c r="A88" s="180" t="s">
        <v>134</v>
      </c>
      <c r="B88" s="181" t="s">
        <v>135</v>
      </c>
      <c r="C88" s="156" t="s">
        <v>30</v>
      </c>
      <c r="D88" s="157">
        <v>1.5706018518518518E-2</v>
      </c>
      <c r="E88" s="158">
        <v>1.5706018518518518E-2</v>
      </c>
      <c r="F88" s="159">
        <f t="shared" si="23"/>
        <v>1.5706018518518518E-2</v>
      </c>
      <c r="G88" s="160">
        <f t="shared" si="20"/>
        <v>6.1689814814814836E-3</v>
      </c>
      <c r="H88" s="161"/>
      <c r="I88" s="162" t="str">
        <f t="shared" si="19"/>
        <v/>
      </c>
      <c r="J88" s="163" t="str">
        <f t="shared" si="24"/>
        <v/>
      </c>
      <c r="K88" s="163" t="str">
        <f t="shared" si="25"/>
        <v/>
      </c>
      <c r="L88" s="164"/>
      <c r="M88" s="164"/>
      <c r="N88" s="164"/>
      <c r="O88" s="166"/>
      <c r="P88" s="167">
        <f t="shared" si="21"/>
        <v>1.5706018518518518E-2</v>
      </c>
      <c r="Q88" s="168"/>
      <c r="R88" s="175">
        <v>39294</v>
      </c>
      <c r="S88" s="225"/>
      <c r="T88" s="228" t="str">
        <f t="shared" si="22"/>
        <v/>
      </c>
    </row>
    <row r="89" spans="1:20" s="138" customFormat="1" ht="14.25" customHeight="1" x14ac:dyDescent="0.25">
      <c r="A89" s="180" t="s">
        <v>173</v>
      </c>
      <c r="B89" s="181" t="s">
        <v>174</v>
      </c>
      <c r="C89" s="156" t="s">
        <v>14</v>
      </c>
      <c r="D89" s="157">
        <v>1.4895833333333332E-2</v>
      </c>
      <c r="E89" s="158">
        <v>1.6481481481481479E-2</v>
      </c>
      <c r="F89" s="159">
        <f t="shared" si="23"/>
        <v>1.5688657407407405E-2</v>
      </c>
      <c r="G89" s="160">
        <f t="shared" si="20"/>
        <v>6.1863425925925974E-3</v>
      </c>
      <c r="H89" s="161"/>
      <c r="I89" s="162" t="str">
        <f t="shared" si="19"/>
        <v/>
      </c>
      <c r="J89" s="163" t="str">
        <f t="shared" si="24"/>
        <v/>
      </c>
      <c r="K89" s="163" t="str">
        <f t="shared" si="25"/>
        <v/>
      </c>
      <c r="L89" s="164"/>
      <c r="M89" s="164"/>
      <c r="N89" s="164"/>
      <c r="O89" s="166"/>
      <c r="P89" s="167">
        <f t="shared" si="21"/>
        <v>1.4895833333333332E-2</v>
      </c>
      <c r="Q89" s="168"/>
      <c r="R89" s="169">
        <v>39233</v>
      </c>
      <c r="S89" s="225"/>
      <c r="T89" s="228" t="str">
        <f t="shared" si="22"/>
        <v/>
      </c>
    </row>
    <row r="90" spans="1:20" s="138" customFormat="1" ht="14.25" customHeight="1" x14ac:dyDescent="0.25">
      <c r="A90" s="180" t="s">
        <v>147</v>
      </c>
      <c r="B90" s="181" t="s">
        <v>148</v>
      </c>
      <c r="C90" s="156" t="s">
        <v>30</v>
      </c>
      <c r="D90" s="157">
        <v>1.5405092592592592E-2</v>
      </c>
      <c r="E90" s="158">
        <v>1.5613425925925926E-2</v>
      </c>
      <c r="F90" s="159">
        <f t="shared" si="23"/>
        <v>1.5509259259259259E-2</v>
      </c>
      <c r="G90" s="160">
        <f t="shared" si="20"/>
        <v>6.365740740740743E-3</v>
      </c>
      <c r="H90" s="161"/>
      <c r="I90" s="162" t="str">
        <f t="shared" si="19"/>
        <v/>
      </c>
      <c r="J90" s="163" t="str">
        <f t="shared" si="24"/>
        <v/>
      </c>
      <c r="K90" s="163" t="str">
        <f t="shared" si="25"/>
        <v/>
      </c>
      <c r="L90" s="164"/>
      <c r="M90" s="164"/>
      <c r="N90" s="164"/>
      <c r="O90" s="166"/>
      <c r="P90" s="167">
        <f t="shared" si="21"/>
        <v>1.5405092592592592E-2</v>
      </c>
      <c r="Q90" s="168"/>
      <c r="R90" s="169">
        <v>39202</v>
      </c>
      <c r="S90" s="225"/>
      <c r="T90" s="228" t="str">
        <f t="shared" si="22"/>
        <v/>
      </c>
    </row>
    <row r="91" spans="1:20" s="138" customFormat="1" ht="14.25" customHeight="1" x14ac:dyDescent="0.25">
      <c r="A91" s="180" t="s">
        <v>143</v>
      </c>
      <c r="B91" s="181" t="s">
        <v>144</v>
      </c>
      <c r="C91" s="156" t="s">
        <v>14</v>
      </c>
      <c r="D91" s="172">
        <v>1.5497685185185186E-2</v>
      </c>
      <c r="E91" s="158" t="s">
        <v>218</v>
      </c>
      <c r="F91" s="159">
        <f t="shared" si="23"/>
        <v>1.5497685185185186E-2</v>
      </c>
      <c r="G91" s="160">
        <f t="shared" si="20"/>
        <v>6.3773148148148166E-3</v>
      </c>
      <c r="H91" s="161"/>
      <c r="I91" s="162" t="str">
        <f t="shared" si="19"/>
        <v/>
      </c>
      <c r="J91" s="163" t="str">
        <f t="shared" si="24"/>
        <v/>
      </c>
      <c r="K91" s="163" t="str">
        <f t="shared" si="25"/>
        <v/>
      </c>
      <c r="L91" s="164"/>
      <c r="M91" s="164"/>
      <c r="N91" s="164"/>
      <c r="O91" s="166"/>
      <c r="P91" s="167">
        <f t="shared" si="21"/>
        <v>1.5497685185185186E-2</v>
      </c>
      <c r="Q91" s="168"/>
      <c r="R91" s="169">
        <v>38776</v>
      </c>
      <c r="S91" s="225"/>
      <c r="T91" s="228" t="str">
        <f t="shared" si="22"/>
        <v/>
      </c>
    </row>
    <row r="92" spans="1:20" s="138" customFormat="1" ht="14.25" customHeight="1" x14ac:dyDescent="0.25">
      <c r="A92" s="178" t="s">
        <v>115</v>
      </c>
      <c r="B92" s="179" t="s">
        <v>303</v>
      </c>
      <c r="C92" s="171" t="s">
        <v>30</v>
      </c>
      <c r="D92" s="157">
        <v>1.5358796296296297E-2</v>
      </c>
      <c r="E92" s="158">
        <v>1.5358796296296297E-2</v>
      </c>
      <c r="F92" s="159">
        <f t="shared" si="23"/>
        <v>1.5358796296296297E-2</v>
      </c>
      <c r="G92" s="160">
        <f t="shared" si="20"/>
        <v>6.5162037037037046E-3</v>
      </c>
      <c r="H92" s="161"/>
      <c r="I92" s="162" t="str">
        <f t="shared" si="19"/>
        <v/>
      </c>
      <c r="J92" s="163" t="str">
        <f t="shared" si="24"/>
        <v/>
      </c>
      <c r="K92" s="163" t="str">
        <f t="shared" si="25"/>
        <v/>
      </c>
      <c r="L92" s="164"/>
      <c r="M92" s="164"/>
      <c r="N92" s="164"/>
      <c r="O92" s="166"/>
      <c r="P92" s="167">
        <f t="shared" si="21"/>
        <v>1.5358796296296297E-2</v>
      </c>
      <c r="Q92" s="217"/>
      <c r="R92" s="169">
        <v>39752</v>
      </c>
      <c r="S92" s="225"/>
      <c r="T92" s="228" t="str">
        <f t="shared" si="22"/>
        <v/>
      </c>
    </row>
    <row r="93" spans="1:20" s="138" customFormat="1" ht="14.25" customHeight="1" x14ac:dyDescent="0.25">
      <c r="A93" s="180" t="s">
        <v>155</v>
      </c>
      <c r="B93" s="181" t="s">
        <v>156</v>
      </c>
      <c r="C93" s="156" t="s">
        <v>30</v>
      </c>
      <c r="D93" s="172">
        <v>1.5196759259259264E-2</v>
      </c>
      <c r="E93" s="158" t="s">
        <v>218</v>
      </c>
      <c r="F93" s="159">
        <f t="shared" si="23"/>
        <v>1.5196759259259264E-2</v>
      </c>
      <c r="G93" s="160">
        <f t="shared" si="20"/>
        <v>6.6782407407407381E-3</v>
      </c>
      <c r="H93" s="161"/>
      <c r="I93" s="162" t="str">
        <f t="shared" si="19"/>
        <v/>
      </c>
      <c r="J93" s="163" t="str">
        <f t="shared" si="24"/>
        <v/>
      </c>
      <c r="K93" s="163" t="str">
        <f t="shared" si="25"/>
        <v/>
      </c>
      <c r="L93" s="164"/>
      <c r="M93" s="164"/>
      <c r="N93" s="164"/>
      <c r="O93" s="166"/>
      <c r="P93" s="167">
        <f t="shared" si="21"/>
        <v>1.5196759259259264E-2</v>
      </c>
      <c r="Q93" s="168"/>
      <c r="R93" s="169">
        <v>39113</v>
      </c>
      <c r="S93" s="225"/>
      <c r="T93" s="228" t="str">
        <f t="shared" si="22"/>
        <v/>
      </c>
    </row>
    <row r="94" spans="1:20" s="138" customFormat="1" ht="14.25" customHeight="1" x14ac:dyDescent="0.25">
      <c r="A94" s="180" t="s">
        <v>157</v>
      </c>
      <c r="B94" s="181" t="s">
        <v>158</v>
      </c>
      <c r="C94" s="156" t="s">
        <v>30</v>
      </c>
      <c r="D94" s="157">
        <v>1.5150462962962963E-2</v>
      </c>
      <c r="E94" s="158" t="s">
        <v>218</v>
      </c>
      <c r="F94" s="159">
        <f t="shared" si="23"/>
        <v>1.5150462962962963E-2</v>
      </c>
      <c r="G94" s="160">
        <f t="shared" si="20"/>
        <v>6.7245370370370393E-3</v>
      </c>
      <c r="H94" s="161"/>
      <c r="I94" s="162" t="str">
        <f t="shared" si="19"/>
        <v/>
      </c>
      <c r="J94" s="163" t="str">
        <f t="shared" si="24"/>
        <v/>
      </c>
      <c r="K94" s="163" t="str">
        <f t="shared" si="25"/>
        <v/>
      </c>
      <c r="L94" s="164"/>
      <c r="M94" s="164"/>
      <c r="N94" s="164"/>
      <c r="O94" s="166"/>
      <c r="P94" s="167">
        <f t="shared" si="21"/>
        <v>1.5150462962962963E-2</v>
      </c>
      <c r="Q94" s="168"/>
      <c r="R94" s="169">
        <v>38990</v>
      </c>
      <c r="S94" s="225"/>
      <c r="T94" s="228" t="str">
        <f t="shared" si="22"/>
        <v/>
      </c>
    </row>
    <row r="95" spans="1:20" s="138" customFormat="1" ht="14.25" customHeight="1" x14ac:dyDescent="0.25">
      <c r="A95" s="180" t="s">
        <v>166</v>
      </c>
      <c r="B95" s="181" t="s">
        <v>27</v>
      </c>
      <c r="C95" s="156" t="s">
        <v>30</v>
      </c>
      <c r="D95" s="157">
        <v>1.4956597222222232E-2</v>
      </c>
      <c r="E95" s="158">
        <v>1.5321180555555565E-2</v>
      </c>
      <c r="F95" s="159">
        <f t="shared" si="23"/>
        <v>1.51388888888889E-2</v>
      </c>
      <c r="G95" s="160">
        <f t="shared" si="20"/>
        <v>6.7361111111111024E-3</v>
      </c>
      <c r="H95" s="161"/>
      <c r="I95" s="162" t="str">
        <f t="shared" si="19"/>
        <v/>
      </c>
      <c r="J95" s="163" t="str">
        <f t="shared" si="24"/>
        <v/>
      </c>
      <c r="K95" s="163" t="str">
        <f t="shared" si="25"/>
        <v/>
      </c>
      <c r="L95" s="164"/>
      <c r="M95" s="164"/>
      <c r="N95" s="164"/>
      <c r="O95" s="166"/>
      <c r="P95" s="167">
        <f t="shared" si="21"/>
        <v>1.4956597222222232E-2</v>
      </c>
      <c r="Q95" s="217"/>
      <c r="R95" s="169">
        <v>39691</v>
      </c>
      <c r="S95" s="225"/>
      <c r="T95" s="228" t="str">
        <f t="shared" si="22"/>
        <v/>
      </c>
    </row>
    <row r="96" spans="1:20" s="138" customFormat="1" ht="14.25" customHeight="1" x14ac:dyDescent="0.25">
      <c r="A96" s="180" t="s">
        <v>145</v>
      </c>
      <c r="B96" s="181" t="s">
        <v>159</v>
      </c>
      <c r="C96" s="156" t="s">
        <v>14</v>
      </c>
      <c r="D96" s="157">
        <v>1.5115740740740742E-2</v>
      </c>
      <c r="E96" s="158" t="s">
        <v>218</v>
      </c>
      <c r="F96" s="159">
        <f t="shared" si="23"/>
        <v>1.5115740740740742E-2</v>
      </c>
      <c r="G96" s="160">
        <f t="shared" si="20"/>
        <v>6.75925925925926E-3</v>
      </c>
      <c r="H96" s="161"/>
      <c r="I96" s="162" t="str">
        <f t="shared" ref="I96:I122" si="26">IF(H96&lt;&gt;"",H96-G96,"")</f>
        <v/>
      </c>
      <c r="J96" s="163" t="str">
        <f t="shared" si="24"/>
        <v/>
      </c>
      <c r="K96" s="163" t="str">
        <f t="shared" si="25"/>
        <v/>
      </c>
      <c r="L96" s="164"/>
      <c r="M96" s="164"/>
      <c r="N96" s="164"/>
      <c r="O96" s="166"/>
      <c r="P96" s="167">
        <f t="shared" si="21"/>
        <v>1.5115740740740742E-2</v>
      </c>
      <c r="Q96" s="168"/>
      <c r="R96" s="169">
        <v>39141</v>
      </c>
      <c r="S96" s="225"/>
      <c r="T96" s="228" t="str">
        <f t="shared" si="22"/>
        <v/>
      </c>
    </row>
    <row r="97" spans="1:20" s="138" customFormat="1" ht="14.25" customHeight="1" x14ac:dyDescent="0.25">
      <c r="A97" s="180" t="s">
        <v>286</v>
      </c>
      <c r="B97" s="181" t="s">
        <v>287</v>
      </c>
      <c r="C97" s="156" t="s">
        <v>14</v>
      </c>
      <c r="D97" s="157">
        <v>1.4840856481481476E-2</v>
      </c>
      <c r="E97" s="158">
        <v>1.5257523148148142E-2</v>
      </c>
      <c r="F97" s="159">
        <f t="shared" si="23"/>
        <v>1.5049189814814809E-2</v>
      </c>
      <c r="G97" s="160">
        <f t="shared" si="20"/>
        <v>6.8258101851851934E-3</v>
      </c>
      <c r="H97" s="161"/>
      <c r="I97" s="162" t="str">
        <f t="shared" si="26"/>
        <v/>
      </c>
      <c r="J97" s="163" t="str">
        <f t="shared" si="24"/>
        <v/>
      </c>
      <c r="K97" s="163" t="str">
        <f t="shared" si="25"/>
        <v/>
      </c>
      <c r="L97" s="164"/>
      <c r="M97" s="164"/>
      <c r="N97" s="164"/>
      <c r="O97" s="166"/>
      <c r="P97" s="167">
        <f t="shared" si="21"/>
        <v>1.4840856481481476E-2</v>
      </c>
      <c r="Q97" s="217"/>
      <c r="R97" s="169">
        <v>39752</v>
      </c>
      <c r="S97" s="225"/>
      <c r="T97" s="228" t="str">
        <f t="shared" si="22"/>
        <v/>
      </c>
    </row>
    <row r="98" spans="1:20" s="138" customFormat="1" ht="14.25" customHeight="1" x14ac:dyDescent="0.25">
      <c r="A98" s="180" t="s">
        <v>268</v>
      </c>
      <c r="B98" s="181" t="s">
        <v>215</v>
      </c>
      <c r="C98" s="156" t="s">
        <v>30</v>
      </c>
      <c r="D98" s="157">
        <v>1.4583333333333332E-2</v>
      </c>
      <c r="E98" s="158">
        <v>1.5416666666666667E-2</v>
      </c>
      <c r="F98" s="159">
        <f t="shared" si="23"/>
        <v>1.4999999999999999E-2</v>
      </c>
      <c r="G98" s="160">
        <f t="shared" ref="G98:G129" si="27">$B$2-F98</f>
        <v>6.8750000000000026E-3</v>
      </c>
      <c r="H98" s="161"/>
      <c r="I98" s="162" t="str">
        <f t="shared" si="26"/>
        <v/>
      </c>
      <c r="J98" s="163" t="str">
        <f t="shared" si="24"/>
        <v/>
      </c>
      <c r="K98" s="163" t="str">
        <f t="shared" si="25"/>
        <v/>
      </c>
      <c r="L98" s="164"/>
      <c r="M98" s="164"/>
      <c r="N98" s="164"/>
      <c r="O98" s="166"/>
      <c r="P98" s="167">
        <f t="shared" si="21"/>
        <v>1.4583333333333332E-2</v>
      </c>
      <c r="Q98" s="168"/>
      <c r="R98" s="169">
        <v>39507</v>
      </c>
      <c r="S98" s="225"/>
      <c r="T98" s="228" t="str">
        <f t="shared" si="22"/>
        <v/>
      </c>
    </row>
    <row r="99" spans="1:20" s="138" customFormat="1" ht="14.25" customHeight="1" x14ac:dyDescent="0.25">
      <c r="A99" s="180" t="s">
        <v>180</v>
      </c>
      <c r="B99" s="181" t="s">
        <v>261</v>
      </c>
      <c r="C99" s="156" t="s">
        <v>30</v>
      </c>
      <c r="D99" s="157">
        <v>1.4652777777777778E-2</v>
      </c>
      <c r="E99" s="158">
        <v>1.5300925925925926E-2</v>
      </c>
      <c r="F99" s="159">
        <f t="shared" si="23"/>
        <v>1.4976851851851852E-2</v>
      </c>
      <c r="G99" s="160">
        <f t="shared" si="27"/>
        <v>6.8981481481481498E-3</v>
      </c>
      <c r="H99" s="161"/>
      <c r="I99" s="162" t="str">
        <f t="shared" si="26"/>
        <v/>
      </c>
      <c r="J99" s="163" t="str">
        <f t="shared" si="24"/>
        <v/>
      </c>
      <c r="K99" s="163" t="str">
        <f t="shared" si="25"/>
        <v/>
      </c>
      <c r="L99" s="164"/>
      <c r="M99" s="164"/>
      <c r="N99" s="164"/>
      <c r="O99" s="166"/>
      <c r="P99" s="167">
        <f t="shared" si="21"/>
        <v>1.4652777777777778E-2</v>
      </c>
      <c r="Q99" s="168"/>
      <c r="R99" s="169">
        <v>39478</v>
      </c>
      <c r="S99" s="225"/>
      <c r="T99" s="228" t="str">
        <f t="shared" si="22"/>
        <v/>
      </c>
    </row>
    <row r="100" spans="1:20" s="138" customFormat="1" ht="14.25" customHeight="1" x14ac:dyDescent="0.25">
      <c r="A100" s="180" t="s">
        <v>169</v>
      </c>
      <c r="B100" s="181" t="s">
        <v>170</v>
      </c>
      <c r="C100" s="156" t="s">
        <v>30</v>
      </c>
      <c r="D100" s="157">
        <v>1.4895833333333337E-2</v>
      </c>
      <c r="E100" s="158">
        <v>1.5011574074074078E-2</v>
      </c>
      <c r="F100" s="159">
        <f t="shared" si="23"/>
        <v>1.4953703703703709E-2</v>
      </c>
      <c r="G100" s="160">
        <f t="shared" si="27"/>
        <v>6.9212962962962934E-3</v>
      </c>
      <c r="H100" s="161"/>
      <c r="I100" s="162" t="str">
        <f t="shared" si="26"/>
        <v/>
      </c>
      <c r="J100" s="163" t="str">
        <f t="shared" si="24"/>
        <v/>
      </c>
      <c r="K100" s="163" t="str">
        <f t="shared" si="25"/>
        <v/>
      </c>
      <c r="L100" s="164"/>
      <c r="M100" s="164"/>
      <c r="N100" s="164"/>
      <c r="O100" s="166"/>
      <c r="P100" s="167">
        <f t="shared" si="21"/>
        <v>1.4895833333333337E-2</v>
      </c>
      <c r="Q100" s="168"/>
      <c r="R100" s="169">
        <v>39568</v>
      </c>
      <c r="S100" s="225"/>
      <c r="T100" s="228" t="str">
        <f t="shared" si="22"/>
        <v/>
      </c>
    </row>
    <row r="101" spans="1:20" s="138" customFormat="1" ht="14.25" customHeight="1" x14ac:dyDescent="0.25">
      <c r="A101" s="180" t="s">
        <v>227</v>
      </c>
      <c r="B101" s="181" t="s">
        <v>228</v>
      </c>
      <c r="C101" s="171" t="s">
        <v>30</v>
      </c>
      <c r="D101" s="157">
        <v>1.4930555555555556E-2</v>
      </c>
      <c r="E101" s="158">
        <v>1.4930555555555556E-2</v>
      </c>
      <c r="F101" s="159">
        <f t="shared" si="23"/>
        <v>1.4930555555555556E-2</v>
      </c>
      <c r="G101" s="160">
        <f t="shared" si="27"/>
        <v>6.9444444444444458E-3</v>
      </c>
      <c r="H101" s="161"/>
      <c r="I101" s="162" t="str">
        <f t="shared" si="26"/>
        <v/>
      </c>
      <c r="J101" s="163" t="str">
        <f t="shared" si="24"/>
        <v/>
      </c>
      <c r="K101" s="163" t="str">
        <f t="shared" si="25"/>
        <v/>
      </c>
      <c r="L101" s="164"/>
      <c r="M101" s="164"/>
      <c r="N101" s="164"/>
      <c r="O101" s="166"/>
      <c r="P101" s="167">
        <f t="shared" ref="P101:P130" si="28">IF(H101&lt;&gt;"",MIN(D101,I101),D101)</f>
        <v>1.4930555555555556E-2</v>
      </c>
      <c r="Q101" s="168"/>
      <c r="R101" s="169">
        <v>39263</v>
      </c>
      <c r="S101" s="225"/>
      <c r="T101" s="228" t="str">
        <f t="shared" ref="T101:T130" si="29">IF(OR(NOT(S101=""),NOT(I101="")),5,"")</f>
        <v/>
      </c>
    </row>
    <row r="102" spans="1:20" s="138" customFormat="1" ht="14.25" customHeight="1" x14ac:dyDescent="0.25">
      <c r="A102" s="180" t="s">
        <v>176</v>
      </c>
      <c r="B102" s="181" t="s">
        <v>177</v>
      </c>
      <c r="C102" s="156" t="s">
        <v>30</v>
      </c>
      <c r="D102" s="157">
        <v>1.4745370370370372E-2</v>
      </c>
      <c r="E102" s="158">
        <v>1.5011574074074076E-2</v>
      </c>
      <c r="F102" s="159">
        <f t="shared" si="23"/>
        <v>1.4878472222222223E-2</v>
      </c>
      <c r="G102" s="160">
        <f t="shared" si="27"/>
        <v>6.9965277777777786E-3</v>
      </c>
      <c r="H102" s="161"/>
      <c r="I102" s="162" t="str">
        <f t="shared" si="26"/>
        <v/>
      </c>
      <c r="J102" s="163" t="str">
        <f t="shared" si="24"/>
        <v/>
      </c>
      <c r="K102" s="163" t="str">
        <f t="shared" si="25"/>
        <v/>
      </c>
      <c r="L102" s="164"/>
      <c r="M102" s="164"/>
      <c r="N102" s="164"/>
      <c r="O102" s="166"/>
      <c r="P102" s="167">
        <f t="shared" si="28"/>
        <v>1.4745370370370372E-2</v>
      </c>
      <c r="Q102" s="208"/>
      <c r="R102" s="169">
        <v>39660</v>
      </c>
      <c r="S102" s="225"/>
      <c r="T102" s="228" t="str">
        <f t="shared" si="29"/>
        <v/>
      </c>
    </row>
    <row r="103" spans="1:20" s="138" customFormat="1" ht="14.25" customHeight="1" x14ac:dyDescent="0.25">
      <c r="A103" s="180" t="s">
        <v>167</v>
      </c>
      <c r="B103" s="181" t="s">
        <v>168</v>
      </c>
      <c r="C103" s="156" t="s">
        <v>30</v>
      </c>
      <c r="D103" s="157">
        <v>1.4814814814814814E-2</v>
      </c>
      <c r="E103" s="158">
        <v>1.4814814814814814E-2</v>
      </c>
      <c r="F103" s="159">
        <f t="shared" si="23"/>
        <v>1.4814814814814814E-2</v>
      </c>
      <c r="G103" s="160">
        <f t="shared" si="27"/>
        <v>7.0601851851851884E-3</v>
      </c>
      <c r="H103" s="161"/>
      <c r="I103" s="162" t="str">
        <f t="shared" si="26"/>
        <v/>
      </c>
      <c r="J103" s="163" t="str">
        <f t="shared" si="24"/>
        <v/>
      </c>
      <c r="K103" s="163" t="str">
        <f t="shared" si="25"/>
        <v/>
      </c>
      <c r="L103" s="164"/>
      <c r="M103" s="164"/>
      <c r="N103" s="164"/>
      <c r="O103" s="166"/>
      <c r="P103" s="167">
        <f t="shared" si="28"/>
        <v>1.4814814814814814E-2</v>
      </c>
      <c r="Q103" s="168"/>
      <c r="R103" s="169">
        <v>39294</v>
      </c>
      <c r="S103" s="225"/>
      <c r="T103" s="228" t="str">
        <f t="shared" si="29"/>
        <v/>
      </c>
    </row>
    <row r="104" spans="1:20" s="138" customFormat="1" ht="14.25" customHeight="1" x14ac:dyDescent="0.25">
      <c r="A104" s="180" t="s">
        <v>163</v>
      </c>
      <c r="B104" s="181" t="s">
        <v>164</v>
      </c>
      <c r="C104" s="156" t="s">
        <v>30</v>
      </c>
      <c r="D104" s="157">
        <v>1.4814814814814814E-2</v>
      </c>
      <c r="E104" s="158">
        <v>1.4814814814814814E-2</v>
      </c>
      <c r="F104" s="159">
        <f t="shared" si="23"/>
        <v>1.4814814814814814E-2</v>
      </c>
      <c r="G104" s="160">
        <f t="shared" si="27"/>
        <v>7.0601851851851884E-3</v>
      </c>
      <c r="H104" s="161"/>
      <c r="I104" s="162" t="str">
        <f t="shared" si="26"/>
        <v/>
      </c>
      <c r="J104" s="163" t="str">
        <f t="shared" si="24"/>
        <v/>
      </c>
      <c r="K104" s="163" t="str">
        <f t="shared" si="25"/>
        <v/>
      </c>
      <c r="L104" s="164"/>
      <c r="M104" s="164"/>
      <c r="N104" s="164"/>
      <c r="O104" s="166"/>
      <c r="P104" s="167">
        <f t="shared" si="28"/>
        <v>1.4814814814814814E-2</v>
      </c>
      <c r="Q104" s="168"/>
      <c r="R104" s="169">
        <v>39599</v>
      </c>
      <c r="S104" s="225"/>
      <c r="T104" s="228" t="str">
        <f t="shared" si="29"/>
        <v/>
      </c>
    </row>
    <row r="105" spans="1:20" s="138" customFormat="1" ht="14.25" customHeight="1" x14ac:dyDescent="0.25">
      <c r="A105" s="180" t="s">
        <v>115</v>
      </c>
      <c r="B105" s="181" t="s">
        <v>316</v>
      </c>
      <c r="C105" s="156" t="s">
        <v>30</v>
      </c>
      <c r="D105" s="157">
        <v>1.4756944444444446E-2</v>
      </c>
      <c r="E105" s="158">
        <v>1.4756944444444446E-2</v>
      </c>
      <c r="F105" s="159">
        <f t="shared" si="23"/>
        <v>1.4756944444444446E-2</v>
      </c>
      <c r="G105" s="160">
        <f t="shared" si="27"/>
        <v>7.1180555555555563E-3</v>
      </c>
      <c r="H105" s="161"/>
      <c r="I105" s="162" t="str">
        <f t="shared" si="26"/>
        <v/>
      </c>
      <c r="J105" s="163"/>
      <c r="K105" s="163"/>
      <c r="L105" s="164"/>
      <c r="M105" s="164"/>
      <c r="N105" s="164"/>
      <c r="O105" s="166"/>
      <c r="P105" s="167">
        <f t="shared" si="28"/>
        <v>1.4756944444444446E-2</v>
      </c>
      <c r="Q105" s="217"/>
      <c r="R105" s="169">
        <v>39691</v>
      </c>
      <c r="S105" s="225"/>
      <c r="T105" s="228" t="str">
        <f t="shared" si="29"/>
        <v/>
      </c>
    </row>
    <row r="106" spans="1:20" s="138" customFormat="1" ht="14.25" customHeight="1" x14ac:dyDescent="0.25">
      <c r="A106" s="180" t="s">
        <v>94</v>
      </c>
      <c r="B106" s="181" t="s">
        <v>165</v>
      </c>
      <c r="C106" s="156" t="s">
        <v>30</v>
      </c>
      <c r="D106" s="157">
        <v>1.4699074074074074E-2</v>
      </c>
      <c r="E106" s="158">
        <v>1.4699074074074076E-2</v>
      </c>
      <c r="F106" s="159">
        <f t="shared" si="23"/>
        <v>1.4699074074074076E-2</v>
      </c>
      <c r="G106" s="160">
        <f t="shared" si="27"/>
        <v>7.1759259259259259E-3</v>
      </c>
      <c r="H106" s="161"/>
      <c r="I106" s="162" t="str">
        <f t="shared" si="26"/>
        <v/>
      </c>
      <c r="J106" s="163" t="str">
        <f t="shared" ref="J106:J114" si="30">IF(H106&lt;&gt;"",I106-F106,"")</f>
        <v/>
      </c>
      <c r="K106" s="163" t="str">
        <f>IF(H106&lt;&gt;"",I106-D106,"")</f>
        <v/>
      </c>
      <c r="L106" s="164"/>
      <c r="M106" s="164"/>
      <c r="N106" s="164"/>
      <c r="O106" s="166"/>
      <c r="P106" s="167">
        <f t="shared" si="28"/>
        <v>1.4699074074074074E-2</v>
      </c>
      <c r="Q106" s="168"/>
      <c r="R106" s="169">
        <v>39202</v>
      </c>
      <c r="S106" s="225"/>
      <c r="T106" s="228" t="str">
        <f t="shared" si="29"/>
        <v/>
      </c>
    </row>
    <row r="107" spans="1:20" s="138" customFormat="1" ht="14.25" customHeight="1" x14ac:dyDescent="0.25">
      <c r="A107" s="180" t="s">
        <v>94</v>
      </c>
      <c r="B107" s="181" t="s">
        <v>186</v>
      </c>
      <c r="C107" s="156" t="s">
        <v>30</v>
      </c>
      <c r="D107" s="157">
        <v>1.4398148148148148E-2</v>
      </c>
      <c r="E107" s="158">
        <v>1.4965277777777779E-2</v>
      </c>
      <c r="F107" s="159">
        <f t="shared" si="23"/>
        <v>1.4681712962962962E-2</v>
      </c>
      <c r="G107" s="160">
        <f t="shared" si="27"/>
        <v>7.1932870370370397E-3</v>
      </c>
      <c r="H107" s="161"/>
      <c r="I107" s="162" t="str">
        <f t="shared" si="26"/>
        <v/>
      </c>
      <c r="J107" s="163" t="str">
        <f t="shared" si="30"/>
        <v/>
      </c>
      <c r="K107" s="163" t="str">
        <f>IF(H107&lt;&gt;"",I107-D107,"")</f>
        <v/>
      </c>
      <c r="L107" s="164"/>
      <c r="M107" s="164"/>
      <c r="N107" s="164"/>
      <c r="O107" s="166"/>
      <c r="P107" s="167">
        <f t="shared" si="28"/>
        <v>1.4398148148148148E-2</v>
      </c>
      <c r="Q107" s="168"/>
      <c r="R107" s="169">
        <v>39294</v>
      </c>
      <c r="S107" s="225"/>
      <c r="T107" s="228" t="str">
        <f t="shared" si="29"/>
        <v/>
      </c>
    </row>
    <row r="108" spans="1:20" s="138" customFormat="1" ht="14.25" customHeight="1" x14ac:dyDescent="0.25">
      <c r="A108" s="180" t="s">
        <v>115</v>
      </c>
      <c r="B108" s="181" t="s">
        <v>196</v>
      </c>
      <c r="C108" s="156" t="s">
        <v>30</v>
      </c>
      <c r="D108" s="157">
        <v>1.3854166666666666E-2</v>
      </c>
      <c r="E108" s="158">
        <v>1.5300925925925926E-2</v>
      </c>
      <c r="F108" s="159">
        <f t="shared" si="23"/>
        <v>1.4577546296296297E-2</v>
      </c>
      <c r="G108" s="160">
        <f t="shared" si="27"/>
        <v>7.2974537037037053E-3</v>
      </c>
      <c r="H108" s="161"/>
      <c r="I108" s="162" t="str">
        <f t="shared" si="26"/>
        <v/>
      </c>
      <c r="J108" s="163" t="str">
        <f t="shared" si="30"/>
        <v/>
      </c>
      <c r="K108" s="163" t="str">
        <f>IF(H108&lt;&gt;"",I108-D108,"")</f>
        <v/>
      </c>
      <c r="L108" s="164"/>
      <c r="M108" s="164"/>
      <c r="N108" s="164"/>
      <c r="O108" s="166"/>
      <c r="P108" s="167">
        <f t="shared" si="28"/>
        <v>1.3854166666666666E-2</v>
      </c>
      <c r="Q108" s="217"/>
      <c r="R108" s="169">
        <v>39691</v>
      </c>
      <c r="S108" s="225"/>
      <c r="T108" s="228" t="str">
        <f t="shared" si="29"/>
        <v/>
      </c>
    </row>
    <row r="109" spans="1:20" s="138" customFormat="1" ht="14.25" customHeight="1" x14ac:dyDescent="0.25">
      <c r="A109" s="180" t="s">
        <v>107</v>
      </c>
      <c r="B109" s="181" t="s">
        <v>46</v>
      </c>
      <c r="C109" s="156" t="s">
        <v>30</v>
      </c>
      <c r="D109" s="157">
        <v>1.4479166666666668E-2</v>
      </c>
      <c r="E109" s="158" t="s">
        <v>218</v>
      </c>
      <c r="F109" s="159">
        <f t="shared" si="23"/>
        <v>1.4479166666666668E-2</v>
      </c>
      <c r="G109" s="160">
        <f t="shared" si="27"/>
        <v>7.3958333333333341E-3</v>
      </c>
      <c r="H109" s="161"/>
      <c r="I109" s="162" t="str">
        <f t="shared" si="26"/>
        <v/>
      </c>
      <c r="J109" s="163" t="str">
        <f t="shared" si="30"/>
        <v/>
      </c>
      <c r="K109" s="163" t="str">
        <f>IF(H109&lt;&gt;"",I109-D109,"")</f>
        <v/>
      </c>
      <c r="L109" s="164"/>
      <c r="M109" s="164"/>
      <c r="N109" s="164"/>
      <c r="O109" s="166"/>
      <c r="P109" s="167">
        <f t="shared" si="28"/>
        <v>1.4479166666666668E-2</v>
      </c>
      <c r="Q109" s="168"/>
      <c r="R109" s="169">
        <v>39021</v>
      </c>
      <c r="S109" s="225"/>
      <c r="T109" s="228" t="str">
        <f t="shared" si="29"/>
        <v/>
      </c>
    </row>
    <row r="110" spans="1:20" s="138" customFormat="1" ht="14.25" customHeight="1" x14ac:dyDescent="0.25">
      <c r="A110" s="180" t="s">
        <v>160</v>
      </c>
      <c r="B110" s="181" t="s">
        <v>161</v>
      </c>
      <c r="C110" s="171" t="s">
        <v>30</v>
      </c>
      <c r="D110" s="157">
        <v>1.4370298032407408E-2</v>
      </c>
      <c r="E110" s="158">
        <v>1.4370298032407408E-2</v>
      </c>
      <c r="F110" s="159">
        <f t="shared" si="23"/>
        <v>1.4370298032407408E-2</v>
      </c>
      <c r="G110" s="160">
        <f t="shared" si="27"/>
        <v>7.5047019675925936E-3</v>
      </c>
      <c r="H110" s="161"/>
      <c r="I110" s="162" t="str">
        <f t="shared" si="26"/>
        <v/>
      </c>
      <c r="J110" s="163" t="str">
        <f t="shared" si="30"/>
        <v/>
      </c>
      <c r="K110" s="163"/>
      <c r="L110" s="164"/>
      <c r="M110" s="164"/>
      <c r="N110" s="164"/>
      <c r="O110" s="166"/>
      <c r="P110" s="167">
        <f t="shared" si="28"/>
        <v>1.4370298032407408E-2</v>
      </c>
      <c r="Q110" s="208"/>
      <c r="R110" s="169">
        <v>39660</v>
      </c>
      <c r="S110" s="225"/>
      <c r="T110" s="228" t="str">
        <f t="shared" si="29"/>
        <v/>
      </c>
    </row>
    <row r="111" spans="1:20" s="138" customFormat="1" ht="14.25" customHeight="1" x14ac:dyDescent="0.25">
      <c r="A111" s="180" t="s">
        <v>90</v>
      </c>
      <c r="B111" s="181" t="s">
        <v>231</v>
      </c>
      <c r="C111" s="171" t="s">
        <v>30</v>
      </c>
      <c r="D111" s="157">
        <v>1.4137731481481484E-2</v>
      </c>
      <c r="E111" s="158">
        <v>1.4233217592592589E-2</v>
      </c>
      <c r="F111" s="159">
        <f t="shared" ref="F111:F130" si="31">IF(E111&lt;&gt;"",(E111+D111)/2,D111)</f>
        <v>1.4185474537037036E-2</v>
      </c>
      <c r="G111" s="160">
        <f t="shared" si="27"/>
        <v>7.6895254629629657E-3</v>
      </c>
      <c r="H111" s="161"/>
      <c r="I111" s="162" t="str">
        <f t="shared" si="26"/>
        <v/>
      </c>
      <c r="J111" s="163" t="str">
        <f t="shared" si="30"/>
        <v/>
      </c>
      <c r="K111" s="163" t="str">
        <f>IF(H111&lt;&gt;"",I111-D111,"")</f>
        <v/>
      </c>
      <c r="L111" s="164"/>
      <c r="M111" s="164"/>
      <c r="N111" s="164"/>
      <c r="O111" s="166"/>
      <c r="P111" s="167">
        <f t="shared" si="28"/>
        <v>1.4137731481481484E-2</v>
      </c>
      <c r="Q111" s="168"/>
      <c r="R111" s="169">
        <v>39538</v>
      </c>
      <c r="S111" s="225"/>
      <c r="T111" s="228" t="str">
        <f t="shared" si="29"/>
        <v/>
      </c>
    </row>
    <row r="112" spans="1:20" s="138" customFormat="1" ht="14.25" customHeight="1" x14ac:dyDescent="0.25">
      <c r="A112" s="180" t="s">
        <v>214</v>
      </c>
      <c r="B112" s="181" t="s">
        <v>215</v>
      </c>
      <c r="C112" s="156" t="s">
        <v>14</v>
      </c>
      <c r="D112" s="157">
        <v>1.4120370370370372E-2</v>
      </c>
      <c r="E112" s="158">
        <v>1.4120370370370372E-2</v>
      </c>
      <c r="F112" s="159">
        <f t="shared" si="31"/>
        <v>1.4120370370370372E-2</v>
      </c>
      <c r="G112" s="160">
        <f t="shared" si="27"/>
        <v>7.7546296296296304E-3</v>
      </c>
      <c r="H112" s="161"/>
      <c r="I112" s="162" t="str">
        <f t="shared" si="26"/>
        <v/>
      </c>
      <c r="J112" s="163" t="str">
        <f t="shared" si="30"/>
        <v/>
      </c>
      <c r="K112" s="163" t="str">
        <f>IF(H112&lt;&gt;"",I112-D112,"")</f>
        <v/>
      </c>
      <c r="L112" s="164"/>
      <c r="M112" s="164"/>
      <c r="N112" s="164"/>
      <c r="O112" s="166"/>
      <c r="P112" s="167">
        <f t="shared" si="28"/>
        <v>1.4120370370370372E-2</v>
      </c>
      <c r="Q112" s="168"/>
      <c r="R112" s="169">
        <v>39507</v>
      </c>
      <c r="S112" s="225"/>
      <c r="T112" s="228" t="str">
        <f t="shared" si="29"/>
        <v/>
      </c>
    </row>
    <row r="113" spans="1:20" s="138" customFormat="1" ht="14.25" customHeight="1" x14ac:dyDescent="0.25">
      <c r="A113" s="180" t="s">
        <v>125</v>
      </c>
      <c r="B113" s="181" t="s">
        <v>185</v>
      </c>
      <c r="C113" s="156" t="s">
        <v>30</v>
      </c>
      <c r="D113" s="157">
        <v>1.3900462962962962E-2</v>
      </c>
      <c r="E113" s="158">
        <v>1.3900462962962962E-2</v>
      </c>
      <c r="F113" s="159">
        <f t="shared" si="31"/>
        <v>1.3900462962962962E-2</v>
      </c>
      <c r="G113" s="160">
        <f t="shared" si="27"/>
        <v>7.9745370370370404E-3</v>
      </c>
      <c r="H113" s="161"/>
      <c r="I113" s="162" t="str">
        <f t="shared" si="26"/>
        <v/>
      </c>
      <c r="J113" s="163" t="str">
        <f t="shared" si="30"/>
        <v/>
      </c>
      <c r="K113" s="163" t="str">
        <f>IF(H113&lt;&gt;"",I113-D113,"")</f>
        <v/>
      </c>
      <c r="L113" s="164"/>
      <c r="M113" s="164"/>
      <c r="N113" s="164"/>
      <c r="O113" s="166"/>
      <c r="P113" s="167">
        <f t="shared" si="28"/>
        <v>1.3900462962962962E-2</v>
      </c>
      <c r="Q113" s="168"/>
      <c r="R113" s="169">
        <v>39355</v>
      </c>
      <c r="S113" s="225"/>
      <c r="T113" s="228" t="str">
        <f t="shared" si="29"/>
        <v/>
      </c>
    </row>
    <row r="114" spans="1:20" s="138" customFormat="1" ht="14.25" customHeight="1" x14ac:dyDescent="0.25">
      <c r="A114" s="180" t="s">
        <v>128</v>
      </c>
      <c r="B114" s="181" t="s">
        <v>195</v>
      </c>
      <c r="C114" s="156" t="s">
        <v>30</v>
      </c>
      <c r="D114" s="157">
        <v>1.3877314814814811E-2</v>
      </c>
      <c r="E114" s="158" t="s">
        <v>218</v>
      </c>
      <c r="F114" s="159">
        <f t="shared" si="31"/>
        <v>1.3877314814814811E-2</v>
      </c>
      <c r="G114" s="160">
        <f t="shared" si="27"/>
        <v>7.997685185185191E-3</v>
      </c>
      <c r="H114" s="161"/>
      <c r="I114" s="162" t="str">
        <f t="shared" si="26"/>
        <v/>
      </c>
      <c r="J114" s="163" t="str">
        <f t="shared" si="30"/>
        <v/>
      </c>
      <c r="K114" s="163" t="str">
        <f>IF(H114&lt;&gt;"",I114-D114,"")</f>
        <v/>
      </c>
      <c r="L114" s="164"/>
      <c r="M114" s="164"/>
      <c r="N114" s="164"/>
      <c r="O114" s="166"/>
      <c r="P114" s="167">
        <f t="shared" si="28"/>
        <v>1.3877314814814811E-2</v>
      </c>
      <c r="Q114" s="168"/>
      <c r="R114" s="169">
        <v>38990</v>
      </c>
      <c r="S114" s="225"/>
      <c r="T114" s="228" t="str">
        <f t="shared" si="29"/>
        <v/>
      </c>
    </row>
    <row r="115" spans="1:20" s="138" customFormat="1" ht="14.25" customHeight="1" x14ac:dyDescent="0.25">
      <c r="A115" s="180" t="s">
        <v>344</v>
      </c>
      <c r="B115" s="181" t="s">
        <v>345</v>
      </c>
      <c r="C115" s="156" t="s">
        <v>30</v>
      </c>
      <c r="D115" s="157">
        <v>1.3871527777777778E-2</v>
      </c>
      <c r="E115" s="158">
        <v>1.3871527777777778E-2</v>
      </c>
      <c r="F115" s="159">
        <f t="shared" si="31"/>
        <v>1.3871527777777778E-2</v>
      </c>
      <c r="G115" s="160">
        <f t="shared" si="27"/>
        <v>8.0034722222222243E-3</v>
      </c>
      <c r="H115" s="161"/>
      <c r="I115" s="162" t="str">
        <f t="shared" si="26"/>
        <v/>
      </c>
      <c r="J115" s="163"/>
      <c r="K115" s="163"/>
      <c r="L115" s="164"/>
      <c r="M115" s="164"/>
      <c r="N115" s="164"/>
      <c r="O115" s="166"/>
      <c r="P115" s="167">
        <f t="shared" si="28"/>
        <v>1.3871527777777778E-2</v>
      </c>
      <c r="Q115" s="217"/>
      <c r="R115" s="169">
        <v>39752</v>
      </c>
      <c r="S115" s="225"/>
      <c r="T115" s="228" t="str">
        <f t="shared" si="29"/>
        <v/>
      </c>
    </row>
    <row r="116" spans="1:20" s="138" customFormat="1" ht="14.25" customHeight="1" x14ac:dyDescent="0.25">
      <c r="A116" s="180" t="s">
        <v>189</v>
      </c>
      <c r="B116" s="181" t="s">
        <v>192</v>
      </c>
      <c r="C116" s="156" t="s">
        <v>30</v>
      </c>
      <c r="D116" s="157">
        <v>1.3408564814814811E-2</v>
      </c>
      <c r="E116" s="158">
        <v>1.4198495370370365E-2</v>
      </c>
      <c r="F116" s="159">
        <f t="shared" si="31"/>
        <v>1.3803530092592588E-2</v>
      </c>
      <c r="G116" s="160">
        <f t="shared" si="27"/>
        <v>8.0714699074074144E-3</v>
      </c>
      <c r="H116" s="161"/>
      <c r="I116" s="162" t="str">
        <f t="shared" si="26"/>
        <v/>
      </c>
      <c r="J116" s="163" t="str">
        <f t="shared" ref="J116:J122" si="32">IF(H116&lt;&gt;"",I116-F116,"")</f>
        <v/>
      </c>
      <c r="K116" s="163" t="str">
        <f t="shared" ref="K116:K122" si="33">IF(H116&lt;&gt;"",I116-D116,"")</f>
        <v/>
      </c>
      <c r="L116" s="165"/>
      <c r="M116" s="164"/>
      <c r="N116" s="164"/>
      <c r="O116" s="166"/>
      <c r="P116" s="167">
        <f t="shared" si="28"/>
        <v>1.3408564814814811E-2</v>
      </c>
      <c r="Q116" s="168"/>
      <c r="R116" s="169">
        <v>39629</v>
      </c>
      <c r="S116" s="225"/>
      <c r="T116" s="228" t="str">
        <f t="shared" si="29"/>
        <v/>
      </c>
    </row>
    <row r="117" spans="1:20" s="138" customFormat="1" ht="14.25" customHeight="1" x14ac:dyDescent="0.25">
      <c r="A117" s="180" t="s">
        <v>199</v>
      </c>
      <c r="B117" s="181" t="s">
        <v>200</v>
      </c>
      <c r="C117" s="156" t="s">
        <v>30</v>
      </c>
      <c r="D117" s="157">
        <v>1.292824074074074E-2</v>
      </c>
      <c r="E117" s="158" t="s">
        <v>218</v>
      </c>
      <c r="F117" s="159">
        <f t="shared" si="31"/>
        <v>1.292824074074074E-2</v>
      </c>
      <c r="G117" s="160">
        <f t="shared" si="27"/>
        <v>8.9467592592592619E-3</v>
      </c>
      <c r="H117" s="161"/>
      <c r="I117" s="162" t="str">
        <f t="shared" si="26"/>
        <v/>
      </c>
      <c r="J117" s="163" t="str">
        <f t="shared" si="32"/>
        <v/>
      </c>
      <c r="K117" s="163" t="str">
        <f t="shared" si="33"/>
        <v/>
      </c>
      <c r="L117" s="164"/>
      <c r="M117" s="164"/>
      <c r="N117" s="164"/>
      <c r="O117" s="166"/>
      <c r="P117" s="167">
        <f t="shared" si="28"/>
        <v>1.292824074074074E-2</v>
      </c>
      <c r="Q117" s="168"/>
      <c r="R117" s="169">
        <v>38929</v>
      </c>
      <c r="S117" s="225"/>
      <c r="T117" s="228" t="str">
        <f t="shared" si="29"/>
        <v/>
      </c>
    </row>
    <row r="118" spans="1:20" s="138" customFormat="1" ht="14.25" customHeight="1" x14ac:dyDescent="0.25">
      <c r="A118" s="180" t="s">
        <v>244</v>
      </c>
      <c r="B118" s="181" t="s">
        <v>245</v>
      </c>
      <c r="C118" s="156" t="s">
        <v>30</v>
      </c>
      <c r="D118" s="172">
        <v>1.2499999999999999E-2</v>
      </c>
      <c r="E118" s="158">
        <v>1.255787037037037E-2</v>
      </c>
      <c r="F118" s="159">
        <f t="shared" si="31"/>
        <v>1.2528935185185185E-2</v>
      </c>
      <c r="G118" s="160">
        <f t="shared" si="27"/>
        <v>9.3460648148148175E-3</v>
      </c>
      <c r="H118" s="161"/>
      <c r="I118" s="162" t="str">
        <f t="shared" si="26"/>
        <v/>
      </c>
      <c r="J118" s="163" t="str">
        <f t="shared" si="32"/>
        <v/>
      </c>
      <c r="K118" s="163" t="str">
        <f t="shared" si="33"/>
        <v/>
      </c>
      <c r="L118" s="165"/>
      <c r="M118" s="164"/>
      <c r="N118" s="165"/>
      <c r="O118" s="166"/>
      <c r="P118" s="167">
        <f t="shared" si="28"/>
        <v>1.2499999999999999E-2</v>
      </c>
      <c r="Q118" s="168"/>
      <c r="R118" s="169">
        <v>39568</v>
      </c>
      <c r="S118" s="225"/>
      <c r="T118" s="228" t="str">
        <f t="shared" si="29"/>
        <v/>
      </c>
    </row>
    <row r="119" spans="1:20" s="138" customFormat="1" ht="14.25" customHeight="1" x14ac:dyDescent="0.25">
      <c r="A119" s="180" t="s">
        <v>55</v>
      </c>
      <c r="B119" s="181" t="s">
        <v>206</v>
      </c>
      <c r="C119" s="156" t="s">
        <v>30</v>
      </c>
      <c r="D119" s="157">
        <v>1.2442129629629629E-2</v>
      </c>
      <c r="E119" s="158" t="s">
        <v>218</v>
      </c>
      <c r="F119" s="159">
        <f t="shared" si="31"/>
        <v>1.2442129629629629E-2</v>
      </c>
      <c r="G119" s="160">
        <f t="shared" si="27"/>
        <v>9.4328703703703727E-3</v>
      </c>
      <c r="H119" s="161"/>
      <c r="I119" s="162" t="str">
        <f t="shared" si="26"/>
        <v/>
      </c>
      <c r="J119" s="163" t="str">
        <f t="shared" si="32"/>
        <v/>
      </c>
      <c r="K119" s="163" t="str">
        <f t="shared" si="33"/>
        <v/>
      </c>
      <c r="L119" s="164"/>
      <c r="M119" s="164"/>
      <c r="N119" s="164"/>
      <c r="O119" s="166"/>
      <c r="P119" s="167">
        <f t="shared" si="28"/>
        <v>1.2442129629629629E-2</v>
      </c>
      <c r="Q119" s="168"/>
      <c r="R119" s="169">
        <v>38960</v>
      </c>
      <c r="S119" s="225"/>
      <c r="T119" s="228" t="str">
        <f t="shared" si="29"/>
        <v/>
      </c>
    </row>
    <row r="120" spans="1:20" s="138" customFormat="1" ht="14.25" customHeight="1" x14ac:dyDescent="0.25">
      <c r="A120" s="180" t="s">
        <v>155</v>
      </c>
      <c r="B120" s="181" t="s">
        <v>207</v>
      </c>
      <c r="C120" s="156" t="s">
        <v>30</v>
      </c>
      <c r="D120" s="157">
        <v>1.2326388888888895E-2</v>
      </c>
      <c r="E120" s="158">
        <v>1.2442129629629629E-2</v>
      </c>
      <c r="F120" s="159">
        <f t="shared" si="31"/>
        <v>1.2384259259259262E-2</v>
      </c>
      <c r="G120" s="160">
        <f t="shared" si="27"/>
        <v>9.4907407407407406E-3</v>
      </c>
      <c r="H120" s="161"/>
      <c r="I120" s="162" t="str">
        <f t="shared" si="26"/>
        <v/>
      </c>
      <c r="J120" s="163" t="str">
        <f t="shared" si="32"/>
        <v/>
      </c>
      <c r="K120" s="163" t="str">
        <f t="shared" si="33"/>
        <v/>
      </c>
      <c r="L120" s="164"/>
      <c r="M120" s="164"/>
      <c r="N120" s="164"/>
      <c r="O120" s="166"/>
      <c r="P120" s="167">
        <f t="shared" si="28"/>
        <v>1.2326388888888895E-2</v>
      </c>
      <c r="Q120" s="168"/>
      <c r="R120" s="169">
        <v>39386</v>
      </c>
      <c r="S120" s="225"/>
      <c r="T120" s="228" t="str">
        <f t="shared" si="29"/>
        <v/>
      </c>
    </row>
    <row r="121" spans="1:20" s="138" customFormat="1" ht="14.25" customHeight="1" x14ac:dyDescent="0.25">
      <c r="A121" s="180" t="s">
        <v>130</v>
      </c>
      <c r="B121" s="181" t="s">
        <v>211</v>
      </c>
      <c r="C121" s="156" t="s">
        <v>30</v>
      </c>
      <c r="D121" s="157">
        <v>1.1979166666666666E-2</v>
      </c>
      <c r="E121" s="158">
        <v>1.2569444444444442E-2</v>
      </c>
      <c r="F121" s="159">
        <f t="shared" si="31"/>
        <v>1.2274305555555554E-2</v>
      </c>
      <c r="G121" s="160">
        <f t="shared" si="27"/>
        <v>9.6006944444444482E-3</v>
      </c>
      <c r="H121" s="161"/>
      <c r="I121" s="162" t="str">
        <f t="shared" si="26"/>
        <v/>
      </c>
      <c r="J121" s="163" t="str">
        <f t="shared" si="32"/>
        <v/>
      </c>
      <c r="K121" s="163" t="str">
        <f t="shared" si="33"/>
        <v/>
      </c>
      <c r="L121" s="164"/>
      <c r="M121" s="164"/>
      <c r="N121" s="164"/>
      <c r="O121" s="166"/>
      <c r="P121" s="167">
        <f t="shared" si="28"/>
        <v>1.1979166666666666E-2</v>
      </c>
      <c r="Q121" s="217"/>
      <c r="R121" s="169">
        <v>39752</v>
      </c>
      <c r="S121" s="225"/>
      <c r="T121" s="228" t="str">
        <f t="shared" si="29"/>
        <v/>
      </c>
    </row>
    <row r="122" spans="1:20" s="138" customFormat="1" ht="14.25" customHeight="1" x14ac:dyDescent="0.25">
      <c r="A122" s="180" t="s">
        <v>79</v>
      </c>
      <c r="B122" s="181" t="s">
        <v>210</v>
      </c>
      <c r="C122" s="156" t="s">
        <v>30</v>
      </c>
      <c r="D122" s="157">
        <v>1.2106481481481484E-2</v>
      </c>
      <c r="E122" s="158">
        <v>1.238425925925926E-2</v>
      </c>
      <c r="F122" s="159">
        <f t="shared" si="31"/>
        <v>1.2245370370370372E-2</v>
      </c>
      <c r="G122" s="160">
        <f t="shared" si="27"/>
        <v>9.6296296296296303E-3</v>
      </c>
      <c r="H122" s="161"/>
      <c r="I122" s="162" t="str">
        <f t="shared" si="26"/>
        <v/>
      </c>
      <c r="J122" s="163" t="str">
        <f t="shared" si="32"/>
        <v/>
      </c>
      <c r="K122" s="163" t="str">
        <f t="shared" si="33"/>
        <v/>
      </c>
      <c r="L122" s="164"/>
      <c r="M122" s="164"/>
      <c r="N122" s="164"/>
      <c r="O122" s="166"/>
      <c r="P122" s="167">
        <f t="shared" si="28"/>
        <v>1.2106481481481484E-2</v>
      </c>
      <c r="Q122" s="168"/>
      <c r="R122" s="169">
        <v>39355</v>
      </c>
      <c r="S122" s="225"/>
      <c r="T122" s="228" t="str">
        <f t="shared" si="29"/>
        <v/>
      </c>
    </row>
    <row r="123" spans="1:20" s="138" customFormat="1" ht="14.25" customHeight="1" x14ac:dyDescent="0.25">
      <c r="A123" s="180" t="s">
        <v>96</v>
      </c>
      <c r="B123" s="181" t="s">
        <v>58</v>
      </c>
      <c r="C123" s="171" t="s">
        <v>14</v>
      </c>
      <c r="D123" s="157">
        <v>1.9774305555555555E-2</v>
      </c>
      <c r="E123" s="158">
        <v>1.9774305555555555E-2</v>
      </c>
      <c r="F123" s="159">
        <f t="shared" si="31"/>
        <v>1.9774305555555555E-2</v>
      </c>
      <c r="G123" s="160">
        <f t="shared" si="27"/>
        <v>2.1006944444444467E-3</v>
      </c>
      <c r="H123" s="161"/>
      <c r="I123" s="162"/>
      <c r="J123" s="163"/>
      <c r="K123" s="163"/>
      <c r="L123" s="164"/>
      <c r="M123" s="164"/>
      <c r="N123" s="164"/>
      <c r="O123" s="166"/>
      <c r="P123" s="167">
        <f t="shared" si="28"/>
        <v>1.9774305555555555E-2</v>
      </c>
      <c r="Q123" s="217"/>
      <c r="R123" s="169">
        <v>39721</v>
      </c>
      <c r="S123" s="225"/>
      <c r="T123" s="228" t="str">
        <f t="shared" si="29"/>
        <v/>
      </c>
    </row>
    <row r="124" spans="1:20" s="138" customFormat="1" ht="14.25" customHeight="1" x14ac:dyDescent="0.25">
      <c r="A124" s="180" t="s">
        <v>324</v>
      </c>
      <c r="B124" s="181" t="s">
        <v>325</v>
      </c>
      <c r="C124" s="156" t="s">
        <v>30</v>
      </c>
      <c r="D124" s="157">
        <v>1.6782407407407409E-2</v>
      </c>
      <c r="E124" s="158">
        <v>1.6782407407407409E-2</v>
      </c>
      <c r="F124" s="159">
        <f t="shared" si="31"/>
        <v>1.6782407407407409E-2</v>
      </c>
      <c r="G124" s="160">
        <f t="shared" si="27"/>
        <v>5.092592592592593E-3</v>
      </c>
      <c r="H124" s="161"/>
      <c r="I124" s="162"/>
      <c r="J124" s="163"/>
      <c r="K124" s="163"/>
      <c r="L124" s="164"/>
      <c r="M124" s="164"/>
      <c r="N124" s="164"/>
      <c r="O124" s="166"/>
      <c r="P124" s="167">
        <f t="shared" si="28"/>
        <v>1.6782407407407409E-2</v>
      </c>
      <c r="Q124" s="217"/>
      <c r="R124" s="169">
        <v>39721</v>
      </c>
      <c r="S124" s="225"/>
      <c r="T124" s="228" t="str">
        <f t="shared" si="29"/>
        <v/>
      </c>
    </row>
    <row r="125" spans="1:20" s="138" customFormat="1" ht="14.25" customHeight="1" x14ac:dyDescent="0.25">
      <c r="A125" s="180" t="s">
        <v>55</v>
      </c>
      <c r="B125" s="181" t="s">
        <v>226</v>
      </c>
      <c r="C125" s="156" t="s">
        <v>30</v>
      </c>
      <c r="D125" s="172">
        <v>1.6770833333333336E-2</v>
      </c>
      <c r="E125" s="158">
        <v>1.6770833333333336E-2</v>
      </c>
      <c r="F125" s="159">
        <f t="shared" si="31"/>
        <v>1.6770833333333336E-2</v>
      </c>
      <c r="G125" s="160">
        <f t="shared" si="27"/>
        <v>5.1041666666666666E-3</v>
      </c>
      <c r="H125" s="161"/>
      <c r="I125" s="162"/>
      <c r="J125" s="163"/>
      <c r="K125" s="163"/>
      <c r="L125" s="164"/>
      <c r="M125" s="164"/>
      <c r="N125" s="164"/>
      <c r="O125" s="166"/>
      <c r="P125" s="167">
        <f t="shared" si="28"/>
        <v>1.6770833333333336E-2</v>
      </c>
      <c r="Q125" s="168"/>
      <c r="R125" s="169">
        <v>39721</v>
      </c>
      <c r="S125" s="225"/>
      <c r="T125" s="228" t="str">
        <f t="shared" si="29"/>
        <v/>
      </c>
    </row>
    <row r="126" spans="1:20" s="138" customFormat="1" ht="14.25" customHeight="1" x14ac:dyDescent="0.25">
      <c r="A126" s="180" t="s">
        <v>149</v>
      </c>
      <c r="B126" s="181" t="s">
        <v>150</v>
      </c>
      <c r="C126" s="156" t="s">
        <v>14</v>
      </c>
      <c r="D126" s="157">
        <v>1.5370370370370368E-2</v>
      </c>
      <c r="E126" s="158">
        <v>1.6513310185185183E-2</v>
      </c>
      <c r="F126" s="159">
        <f t="shared" si="31"/>
        <v>1.5941840277777775E-2</v>
      </c>
      <c r="G126" s="160">
        <f t="shared" si="27"/>
        <v>5.9331597222222268E-3</v>
      </c>
      <c r="H126" s="161"/>
      <c r="I126" s="162"/>
      <c r="J126" s="163"/>
      <c r="K126" s="163"/>
      <c r="L126" s="164"/>
      <c r="M126" s="164"/>
      <c r="N126" s="164"/>
      <c r="O126" s="174"/>
      <c r="P126" s="167">
        <f t="shared" si="28"/>
        <v>1.5370370370370368E-2</v>
      </c>
      <c r="Q126" s="168"/>
      <c r="R126" s="169">
        <v>39721</v>
      </c>
      <c r="S126" s="225"/>
      <c r="T126" s="228" t="str">
        <f t="shared" si="29"/>
        <v/>
      </c>
    </row>
    <row r="127" spans="1:20" s="138" customFormat="1" ht="14.25" customHeight="1" x14ac:dyDescent="0.25">
      <c r="A127" s="178" t="s">
        <v>328</v>
      </c>
      <c r="B127" s="179" t="s">
        <v>226</v>
      </c>
      <c r="C127" s="171" t="s">
        <v>30</v>
      </c>
      <c r="D127" s="157">
        <v>1.5393518518518518E-2</v>
      </c>
      <c r="E127" s="158">
        <v>1.5393518518518518E-2</v>
      </c>
      <c r="F127" s="159">
        <f t="shared" si="31"/>
        <v>1.5393518518518518E-2</v>
      </c>
      <c r="G127" s="160">
        <f t="shared" si="27"/>
        <v>6.4814814814814839E-3</v>
      </c>
      <c r="H127" s="161"/>
      <c r="I127" s="162"/>
      <c r="J127" s="163"/>
      <c r="K127" s="163"/>
      <c r="L127" s="164"/>
      <c r="M127" s="164"/>
      <c r="N127" s="164"/>
      <c r="O127" s="174"/>
      <c r="P127" s="167">
        <f t="shared" si="28"/>
        <v>1.5393518518518518E-2</v>
      </c>
      <c r="Q127" s="217"/>
      <c r="R127" s="169">
        <v>39721</v>
      </c>
      <c r="S127" s="225"/>
      <c r="T127" s="228" t="str">
        <f t="shared" si="29"/>
        <v/>
      </c>
    </row>
    <row r="128" spans="1:20" s="138" customFormat="1" ht="14.25" customHeight="1" x14ac:dyDescent="0.25">
      <c r="A128" s="180" t="s">
        <v>155</v>
      </c>
      <c r="B128" s="181" t="s">
        <v>191</v>
      </c>
      <c r="C128" s="156" t="s">
        <v>30</v>
      </c>
      <c r="D128" s="157">
        <v>1.4189814814814815E-2</v>
      </c>
      <c r="E128" s="158">
        <v>1.4918981481481479E-2</v>
      </c>
      <c r="F128" s="159">
        <f t="shared" si="31"/>
        <v>1.4554398148148146E-2</v>
      </c>
      <c r="G128" s="160">
        <f t="shared" si="27"/>
        <v>7.3206018518518559E-3</v>
      </c>
      <c r="H128" s="161"/>
      <c r="I128" s="162"/>
      <c r="J128" s="163"/>
      <c r="K128" s="163"/>
      <c r="L128" s="164"/>
      <c r="M128" s="164"/>
      <c r="N128" s="164"/>
      <c r="O128" s="174"/>
      <c r="P128" s="167">
        <f t="shared" si="28"/>
        <v>1.4189814814814815E-2</v>
      </c>
      <c r="Q128" s="168"/>
      <c r="R128" s="169">
        <v>39721</v>
      </c>
      <c r="S128" s="225"/>
      <c r="T128" s="228" t="str">
        <f t="shared" si="29"/>
        <v/>
      </c>
    </row>
    <row r="129" spans="1:21" s="138" customFormat="1" ht="14.25" customHeight="1" x14ac:dyDescent="0.25">
      <c r="A129" s="180" t="s">
        <v>201</v>
      </c>
      <c r="B129" s="181" t="s">
        <v>202</v>
      </c>
      <c r="C129" s="156" t="s">
        <v>30</v>
      </c>
      <c r="D129" s="172">
        <v>1.2719907407407411E-2</v>
      </c>
      <c r="E129" s="158">
        <v>1.4456018518518524E-2</v>
      </c>
      <c r="F129" s="159">
        <f t="shared" si="31"/>
        <v>1.3587962962962968E-2</v>
      </c>
      <c r="G129" s="160">
        <f t="shared" si="27"/>
        <v>8.2870370370370337E-3</v>
      </c>
      <c r="H129" s="161"/>
      <c r="I129" s="162"/>
      <c r="J129" s="163"/>
      <c r="K129" s="163"/>
      <c r="L129" s="164"/>
      <c r="M129" s="164"/>
      <c r="N129" s="165"/>
      <c r="O129" s="166"/>
      <c r="P129" s="167">
        <f t="shared" si="28"/>
        <v>1.2719907407407411E-2</v>
      </c>
      <c r="Q129" s="168"/>
      <c r="R129" s="169">
        <v>39721</v>
      </c>
      <c r="S129" s="225"/>
      <c r="T129" s="228" t="str">
        <f t="shared" si="29"/>
        <v/>
      </c>
    </row>
    <row r="130" spans="1:21" s="138" customFormat="1" ht="14.25" customHeight="1" x14ac:dyDescent="0.25">
      <c r="A130" s="180" t="s">
        <v>115</v>
      </c>
      <c r="B130" s="181" t="s">
        <v>221</v>
      </c>
      <c r="C130" s="156" t="s">
        <v>30</v>
      </c>
      <c r="D130" s="157">
        <v>1.2719907407407411E-2</v>
      </c>
      <c r="E130" s="158">
        <v>1.2719907407407411E-2</v>
      </c>
      <c r="F130" s="159">
        <f t="shared" si="31"/>
        <v>1.2719907407407411E-2</v>
      </c>
      <c r="G130" s="160">
        <f>$B$2-F130</f>
        <v>9.1550925925925914E-3</v>
      </c>
      <c r="H130" s="161"/>
      <c r="I130" s="162"/>
      <c r="J130" s="163"/>
      <c r="K130" s="163"/>
      <c r="L130" s="164"/>
      <c r="M130" s="164"/>
      <c r="N130" s="164"/>
      <c r="O130" s="166"/>
      <c r="P130" s="167">
        <f t="shared" si="28"/>
        <v>1.2719907407407411E-2</v>
      </c>
      <c r="Q130" s="217"/>
      <c r="R130" s="169">
        <v>39721</v>
      </c>
      <c r="S130" s="225"/>
      <c r="T130" s="228" t="str">
        <f t="shared" si="29"/>
        <v/>
      </c>
    </row>
    <row r="131" spans="1:21" s="138" customFormat="1" ht="14.25" customHeight="1" x14ac:dyDescent="0.25">
      <c r="A131" s="180"/>
      <c r="B131" s="181"/>
      <c r="C131" s="156"/>
      <c r="D131" s="172"/>
      <c r="E131" s="158"/>
      <c r="F131" s="159"/>
      <c r="G131" s="160"/>
      <c r="H131" s="161"/>
      <c r="I131" s="162"/>
      <c r="J131" s="163"/>
      <c r="K131" s="163"/>
      <c r="L131" s="165"/>
      <c r="M131" s="164"/>
      <c r="N131" s="165"/>
      <c r="O131" s="166"/>
      <c r="P131" s="167"/>
      <c r="Q131" s="168"/>
      <c r="R131" s="169"/>
      <c r="S131" s="225"/>
      <c r="T131" s="228" t="str">
        <f t="shared" ref="T131:T143" si="34">IF(OR(NOT(S131=""),NOT(I131="")),5,"")</f>
        <v/>
      </c>
    </row>
    <row r="132" spans="1:21" s="138" customFormat="1" ht="14.25" customHeight="1" x14ac:dyDescent="0.25">
      <c r="A132" s="180"/>
      <c r="B132" s="181"/>
      <c r="C132" s="156"/>
      <c r="D132" s="157"/>
      <c r="E132" s="158"/>
      <c r="F132" s="159"/>
      <c r="G132" s="160"/>
      <c r="H132" s="161"/>
      <c r="I132" s="162"/>
      <c r="J132" s="163"/>
      <c r="K132" s="163"/>
      <c r="L132" s="165"/>
      <c r="M132" s="164"/>
      <c r="N132" s="165"/>
      <c r="O132" s="166"/>
      <c r="P132" s="167"/>
      <c r="Q132" s="208"/>
      <c r="R132" s="169"/>
      <c r="S132" s="225"/>
      <c r="T132" s="228" t="str">
        <f t="shared" si="34"/>
        <v/>
      </c>
    </row>
    <row r="133" spans="1:21" s="138" customFormat="1" ht="14.25" customHeight="1" x14ac:dyDescent="0.25">
      <c r="A133" s="180"/>
      <c r="B133" s="181"/>
      <c r="C133" s="156"/>
      <c r="D133" s="157"/>
      <c r="E133" s="158"/>
      <c r="F133" s="159"/>
      <c r="G133" s="160"/>
      <c r="H133" s="161"/>
      <c r="I133" s="162"/>
      <c r="J133" s="163"/>
      <c r="K133" s="163"/>
      <c r="L133" s="165"/>
      <c r="M133" s="164"/>
      <c r="N133" s="165"/>
      <c r="O133" s="166"/>
      <c r="P133" s="167"/>
      <c r="Q133" s="208"/>
      <c r="R133" s="169"/>
      <c r="S133" s="225"/>
      <c r="T133" s="228" t="str">
        <f t="shared" si="34"/>
        <v/>
      </c>
    </row>
    <row r="134" spans="1:21" s="138" customFormat="1" ht="14.25" customHeight="1" x14ac:dyDescent="0.25">
      <c r="A134" s="180"/>
      <c r="B134" s="181"/>
      <c r="C134" s="156"/>
      <c r="D134" s="157"/>
      <c r="E134" s="158"/>
      <c r="F134" s="159"/>
      <c r="G134" s="160"/>
      <c r="H134" s="161"/>
      <c r="I134" s="162"/>
      <c r="J134" s="163"/>
      <c r="K134" s="163"/>
      <c r="L134" s="164"/>
      <c r="M134" s="164"/>
      <c r="N134" s="164"/>
      <c r="O134" s="166"/>
      <c r="P134" s="167"/>
      <c r="Q134" s="168"/>
      <c r="R134" s="169"/>
      <c r="S134" s="225"/>
      <c r="T134" s="228" t="str">
        <f t="shared" si="34"/>
        <v/>
      </c>
    </row>
    <row r="135" spans="1:21" s="138" customFormat="1" ht="14.25" customHeight="1" x14ac:dyDescent="0.25">
      <c r="A135" s="180"/>
      <c r="B135" s="181"/>
      <c r="C135" s="156"/>
      <c r="D135" s="157"/>
      <c r="E135" s="158"/>
      <c r="F135" s="159"/>
      <c r="G135" s="160"/>
      <c r="H135" s="161"/>
      <c r="I135" s="162"/>
      <c r="J135" s="163"/>
      <c r="K135" s="163"/>
      <c r="L135" s="164"/>
      <c r="M135" s="164"/>
      <c r="N135" s="164"/>
      <c r="O135" s="166"/>
      <c r="P135" s="167"/>
      <c r="Q135" s="168"/>
      <c r="R135" s="169"/>
      <c r="S135" s="225"/>
      <c r="T135" s="228" t="str">
        <f t="shared" si="34"/>
        <v/>
      </c>
    </row>
    <row r="136" spans="1:21" s="138" customFormat="1" ht="14.25" customHeight="1" x14ac:dyDescent="0.25">
      <c r="A136" s="180"/>
      <c r="B136" s="181"/>
      <c r="C136" s="156"/>
      <c r="D136" s="157"/>
      <c r="E136" s="158"/>
      <c r="F136" s="159"/>
      <c r="G136" s="160"/>
      <c r="H136" s="161"/>
      <c r="I136" s="162"/>
      <c r="J136" s="163"/>
      <c r="K136" s="163"/>
      <c r="L136" s="164"/>
      <c r="M136" s="164"/>
      <c r="N136" s="164"/>
      <c r="O136" s="166"/>
      <c r="P136" s="167"/>
      <c r="Q136" s="168"/>
      <c r="R136" s="169"/>
      <c r="S136" s="225"/>
      <c r="T136" s="228" t="str">
        <f t="shared" si="34"/>
        <v/>
      </c>
    </row>
    <row r="137" spans="1:21" s="138" customFormat="1" ht="14.25" customHeight="1" x14ac:dyDescent="0.25">
      <c r="A137" s="180"/>
      <c r="B137" s="181"/>
      <c r="C137" s="156"/>
      <c r="D137" s="172"/>
      <c r="E137" s="158"/>
      <c r="F137" s="159"/>
      <c r="G137" s="160"/>
      <c r="H137" s="161"/>
      <c r="I137" s="162"/>
      <c r="J137" s="163"/>
      <c r="K137" s="163"/>
      <c r="L137" s="164"/>
      <c r="M137" s="164"/>
      <c r="N137" s="164"/>
      <c r="O137" s="166"/>
      <c r="P137" s="167"/>
      <c r="Q137" s="168"/>
      <c r="R137" s="169"/>
      <c r="S137" s="225"/>
      <c r="T137" s="228" t="str">
        <f t="shared" si="34"/>
        <v/>
      </c>
    </row>
    <row r="138" spans="1:21" s="138" customFormat="1" ht="14.25" customHeight="1" x14ac:dyDescent="0.25">
      <c r="A138" s="180"/>
      <c r="B138" s="181"/>
      <c r="C138" s="156"/>
      <c r="D138" s="157"/>
      <c r="E138" s="158"/>
      <c r="F138" s="159"/>
      <c r="G138" s="160"/>
      <c r="H138" s="161"/>
      <c r="I138" s="162"/>
      <c r="J138" s="163"/>
      <c r="K138" s="163"/>
      <c r="L138" s="164"/>
      <c r="M138" s="164"/>
      <c r="N138" s="164"/>
      <c r="O138" s="166"/>
      <c r="P138" s="167"/>
      <c r="Q138" s="168"/>
      <c r="R138" s="169"/>
      <c r="S138" s="225"/>
      <c r="T138" s="228" t="str">
        <f t="shared" si="34"/>
        <v/>
      </c>
    </row>
    <row r="139" spans="1:21" s="138" customFormat="1" ht="14.25" customHeight="1" x14ac:dyDescent="0.25">
      <c r="A139" s="180"/>
      <c r="B139" s="181"/>
      <c r="C139" s="156"/>
      <c r="D139" s="157"/>
      <c r="E139" s="158"/>
      <c r="F139" s="159"/>
      <c r="G139" s="160"/>
      <c r="H139" s="161"/>
      <c r="I139" s="162"/>
      <c r="J139" s="163"/>
      <c r="K139" s="163"/>
      <c r="L139" s="164"/>
      <c r="M139" s="164"/>
      <c r="N139" s="164"/>
      <c r="O139" s="166"/>
      <c r="P139" s="167"/>
      <c r="Q139" s="168"/>
      <c r="R139" s="169"/>
      <c r="S139" s="225"/>
      <c r="T139" s="228" t="str">
        <f t="shared" si="34"/>
        <v/>
      </c>
    </row>
    <row r="140" spans="1:21" s="138" customFormat="1" ht="14.25" customHeight="1" x14ac:dyDescent="0.25">
      <c r="A140" s="180"/>
      <c r="B140" s="181"/>
      <c r="C140" s="156"/>
      <c r="D140" s="157"/>
      <c r="E140" s="158"/>
      <c r="F140" s="159"/>
      <c r="G140" s="160"/>
      <c r="H140" s="161"/>
      <c r="I140" s="162"/>
      <c r="J140" s="163"/>
      <c r="K140" s="163"/>
      <c r="L140" s="164"/>
      <c r="M140" s="164"/>
      <c r="N140" s="164"/>
      <c r="O140" s="166"/>
      <c r="P140" s="167"/>
      <c r="Q140" s="168"/>
      <c r="R140" s="169"/>
      <c r="S140" s="225"/>
      <c r="T140" s="228" t="str">
        <f t="shared" si="34"/>
        <v/>
      </c>
    </row>
    <row r="141" spans="1:21" s="138" customFormat="1" ht="14.25" customHeight="1" x14ac:dyDescent="0.25">
      <c r="A141" s="180"/>
      <c r="B141" s="181"/>
      <c r="C141" s="156"/>
      <c r="D141" s="157"/>
      <c r="E141" s="158"/>
      <c r="F141" s="159"/>
      <c r="G141" s="160"/>
      <c r="H141" s="161"/>
      <c r="I141" s="162"/>
      <c r="J141" s="163"/>
      <c r="K141" s="163"/>
      <c r="L141" s="164"/>
      <c r="M141" s="164"/>
      <c r="N141" s="165"/>
      <c r="O141" s="166"/>
      <c r="P141" s="167"/>
      <c r="Q141" s="208"/>
      <c r="R141" s="169"/>
      <c r="S141" s="225"/>
      <c r="T141" s="228" t="str">
        <f t="shared" si="34"/>
        <v/>
      </c>
    </row>
    <row r="142" spans="1:21" s="138" customFormat="1" ht="14.25" customHeight="1" x14ac:dyDescent="0.25">
      <c r="A142" s="180"/>
      <c r="B142" s="181"/>
      <c r="C142" s="156"/>
      <c r="D142" s="157"/>
      <c r="E142" s="158"/>
      <c r="F142" s="159"/>
      <c r="G142" s="160"/>
      <c r="H142" s="161"/>
      <c r="I142" s="162"/>
      <c r="J142" s="163"/>
      <c r="K142" s="163"/>
      <c r="L142" s="164"/>
      <c r="M142" s="164"/>
      <c r="N142" s="164"/>
      <c r="O142" s="166"/>
      <c r="P142" s="167"/>
      <c r="Q142" s="168"/>
      <c r="R142" s="169"/>
      <c r="S142" s="225"/>
      <c r="T142" s="228" t="str">
        <f t="shared" si="34"/>
        <v/>
      </c>
    </row>
    <row r="143" spans="1:21" s="138" customFormat="1" ht="14.25" customHeight="1" x14ac:dyDescent="0.25">
      <c r="A143" s="180"/>
      <c r="B143" s="181"/>
      <c r="C143" s="156"/>
      <c r="D143" s="157"/>
      <c r="E143" s="158"/>
      <c r="F143" s="159"/>
      <c r="G143" s="160"/>
      <c r="H143" s="161"/>
      <c r="I143" s="162"/>
      <c r="J143" s="163"/>
      <c r="K143" s="163"/>
      <c r="L143" s="164"/>
      <c r="M143" s="164"/>
      <c r="N143" s="164"/>
      <c r="O143" s="166"/>
      <c r="P143" s="167"/>
      <c r="Q143" s="168"/>
      <c r="R143" s="169"/>
      <c r="S143" s="225"/>
      <c r="T143" s="228" t="str">
        <f t="shared" si="34"/>
        <v/>
      </c>
    </row>
    <row r="144" spans="1:21" s="138" customFormat="1" ht="14.25" customHeight="1" x14ac:dyDescent="0.25">
      <c r="A144" s="143"/>
      <c r="B144" s="143"/>
      <c r="E144" s="142"/>
      <c r="G144" s="177"/>
      <c r="I144" s="144"/>
      <c r="P144" s="145"/>
      <c r="Q144" s="209"/>
      <c r="R144" s="141"/>
      <c r="S144" s="141"/>
      <c r="T144" s="229"/>
      <c r="U144" s="229"/>
    </row>
    <row r="145" spans="1:20" s="138" customFormat="1" x14ac:dyDescent="0.25">
      <c r="A145" s="143"/>
      <c r="B145" s="143"/>
      <c r="E145" s="142"/>
      <c r="G145" s="177"/>
      <c r="I145" s="144"/>
      <c r="P145" s="145"/>
      <c r="Q145" s="209"/>
      <c r="R145" s="141"/>
      <c r="S145" s="141"/>
      <c r="T145" s="229"/>
    </row>
    <row r="146" spans="1:20" s="138" customFormat="1" x14ac:dyDescent="0.25">
      <c r="A146" s="143"/>
      <c r="B146" s="143"/>
      <c r="E146" s="142"/>
      <c r="G146" s="177"/>
      <c r="I146" s="144"/>
      <c r="P146" s="145"/>
      <c r="Q146" s="209"/>
      <c r="R146" s="141"/>
      <c r="S146" s="141"/>
      <c r="T146" s="229"/>
    </row>
    <row r="147" spans="1:20" s="138" customFormat="1" x14ac:dyDescent="0.25">
      <c r="A147" s="189"/>
      <c r="B147" s="214"/>
      <c r="E147" s="142"/>
      <c r="G147" s="177"/>
      <c r="I147" s="144"/>
      <c r="P147" s="145"/>
      <c r="Q147" s="209"/>
      <c r="R147" s="141"/>
      <c r="S147" s="141"/>
      <c r="T147" s="229"/>
    </row>
    <row r="148" spans="1:20" s="138" customFormat="1" x14ac:dyDescent="0.25">
      <c r="A148" s="189"/>
      <c r="B148" s="214"/>
      <c r="E148" s="142"/>
      <c r="G148" s="177"/>
      <c r="I148" s="144"/>
      <c r="P148" s="145"/>
      <c r="Q148" s="209"/>
      <c r="R148" s="141"/>
      <c r="S148" s="141"/>
      <c r="T148" s="229"/>
    </row>
    <row r="149" spans="1:20" s="138" customFormat="1" x14ac:dyDescent="0.25">
      <c r="A149" s="198"/>
      <c r="B149" s="214"/>
      <c r="E149" s="142"/>
      <c r="G149" s="177"/>
      <c r="I149" s="144"/>
      <c r="P149" s="145"/>
      <c r="Q149" s="209"/>
      <c r="R149" s="141"/>
      <c r="S149" s="141"/>
      <c r="T149" s="229"/>
    </row>
    <row r="150" spans="1:20" s="138" customFormat="1" x14ac:dyDescent="0.25">
      <c r="A150" s="180"/>
      <c r="B150" s="214"/>
      <c r="E150" s="142"/>
      <c r="G150" s="177"/>
      <c r="I150" s="144"/>
      <c r="P150" s="145"/>
      <c r="Q150" s="209"/>
      <c r="R150" s="141"/>
      <c r="S150" s="141"/>
      <c r="T150" s="229"/>
    </row>
    <row r="151" spans="1:20" s="138" customFormat="1" x14ac:dyDescent="0.25">
      <c r="A151" s="180"/>
      <c r="B151" s="214"/>
      <c r="E151" s="142"/>
      <c r="G151" s="177"/>
      <c r="I151" s="144"/>
      <c r="P151" s="145"/>
      <c r="Q151" s="209"/>
      <c r="R151" s="141"/>
      <c r="S151" s="141"/>
      <c r="T151" s="229"/>
    </row>
    <row r="152" spans="1:20" s="138" customFormat="1" x14ac:dyDescent="0.25">
      <c r="A152" s="180"/>
      <c r="B152" s="214"/>
      <c r="E152" s="142"/>
      <c r="G152" s="177"/>
      <c r="I152" s="144"/>
      <c r="P152" s="145"/>
      <c r="Q152" s="209"/>
      <c r="R152" s="141"/>
      <c r="S152" s="141"/>
      <c r="T152" s="229"/>
    </row>
    <row r="153" spans="1:20" s="138" customFormat="1" x14ac:dyDescent="0.25">
      <c r="A153" s="180"/>
      <c r="B153" s="214"/>
      <c r="E153" s="142"/>
      <c r="G153" s="177"/>
      <c r="I153" s="144"/>
      <c r="P153" s="145"/>
      <c r="Q153" s="209"/>
      <c r="R153" s="141"/>
      <c r="S153" s="141"/>
      <c r="T153" s="229"/>
    </row>
    <row r="154" spans="1:20" s="138" customFormat="1" x14ac:dyDescent="0.25">
      <c r="A154" s="178"/>
      <c r="B154" s="214"/>
      <c r="E154" s="142"/>
      <c r="G154" s="177"/>
      <c r="I154" s="144"/>
      <c r="P154" s="145"/>
      <c r="Q154" s="209"/>
      <c r="R154" s="141"/>
      <c r="S154" s="141"/>
      <c r="T154" s="229"/>
    </row>
    <row r="155" spans="1:20" s="138" customFormat="1" x14ac:dyDescent="0.25">
      <c r="A155" s="180"/>
      <c r="B155" s="214"/>
      <c r="E155" s="142"/>
      <c r="G155" s="177"/>
      <c r="I155" s="144"/>
      <c r="P155" s="145"/>
      <c r="Q155" s="209"/>
      <c r="R155" s="141"/>
      <c r="S155" s="141"/>
      <c r="T155" s="229"/>
    </row>
    <row r="156" spans="1:20" s="138" customFormat="1" x14ac:dyDescent="0.25">
      <c r="A156" s="180"/>
      <c r="B156" s="214"/>
      <c r="E156" s="142"/>
      <c r="G156" s="177"/>
      <c r="I156" s="144"/>
      <c r="P156" s="145"/>
      <c r="Q156" s="209"/>
      <c r="R156" s="141"/>
      <c r="S156" s="141"/>
      <c r="T156" s="229"/>
    </row>
    <row r="157" spans="1:20" s="138" customFormat="1" x14ac:dyDescent="0.25">
      <c r="A157" s="180"/>
      <c r="B157" s="214"/>
      <c r="E157" s="142"/>
      <c r="G157" s="177"/>
      <c r="I157" s="144"/>
      <c r="P157" s="145"/>
      <c r="Q157" s="209"/>
      <c r="R157" s="141"/>
      <c r="S157" s="141"/>
      <c r="T157" s="229"/>
    </row>
    <row r="158" spans="1:20" s="138" customFormat="1" x14ac:dyDescent="0.25">
      <c r="A158" s="180"/>
      <c r="B158" s="214"/>
      <c r="E158" s="142"/>
      <c r="G158" s="177"/>
      <c r="I158" s="144"/>
      <c r="P158" s="145"/>
      <c r="Q158" s="209"/>
      <c r="R158" s="141"/>
      <c r="S158" s="141"/>
      <c r="T158" s="229"/>
    </row>
    <row r="159" spans="1:20" s="138" customFormat="1" x14ac:dyDescent="0.25">
      <c r="A159" s="178"/>
      <c r="B159" s="214"/>
      <c r="E159" s="142"/>
      <c r="G159" s="177"/>
      <c r="I159" s="144"/>
      <c r="P159" s="145"/>
      <c r="Q159" s="209"/>
      <c r="R159" s="141"/>
      <c r="S159" s="141"/>
      <c r="T159" s="229"/>
    </row>
    <row r="160" spans="1:20" s="138" customFormat="1" x14ac:dyDescent="0.25">
      <c r="A160" s="178"/>
      <c r="B160" s="214"/>
      <c r="E160" s="142"/>
      <c r="G160" s="177"/>
      <c r="I160" s="144"/>
      <c r="P160" s="145"/>
      <c r="Q160" s="209"/>
      <c r="R160" s="141"/>
      <c r="S160" s="141"/>
      <c r="T160" s="229"/>
    </row>
    <row r="161" spans="1:2" x14ac:dyDescent="0.25">
      <c r="A161" s="178"/>
      <c r="B161" s="214"/>
    </row>
    <row r="162" spans="1:2" x14ac:dyDescent="0.25">
      <c r="A162" s="178"/>
      <c r="B162" s="214"/>
    </row>
    <row r="163" spans="1:2" x14ac:dyDescent="0.25">
      <c r="A163" s="180"/>
      <c r="B163" s="214"/>
    </row>
  </sheetData>
  <autoFilter ref="A4:T143"/>
  <mergeCells count="2">
    <mergeCell ref="F2:O2"/>
    <mergeCell ref="L3:O3"/>
  </mergeCells>
  <conditionalFormatting sqref="J63:K71 J111:K118 J73:K108 J5:K61 J120:K143">
    <cfRule type="expression" dxfId="394" priority="23" stopIfTrue="1">
      <formula>J5=0</formula>
    </cfRule>
    <cfRule type="expression" dxfId="393" priority="24" stopIfTrue="1">
      <formula>J5&lt;0</formula>
    </cfRule>
    <cfRule type="expression" dxfId="392" priority="25" stopIfTrue="1">
      <formula>J5&gt;0</formula>
    </cfRule>
  </conditionalFormatting>
  <conditionalFormatting sqref="P5:P61 P63:P71 P73:P108 P111:P143">
    <cfRule type="expression" dxfId="391" priority="22" stopIfTrue="1">
      <formula>K5&lt;0</formula>
    </cfRule>
  </conditionalFormatting>
  <conditionalFormatting sqref="J62:K62">
    <cfRule type="expression" dxfId="390" priority="14" stopIfTrue="1">
      <formula>J62=0</formula>
    </cfRule>
    <cfRule type="expression" dxfId="389" priority="15" stopIfTrue="1">
      <formula>J62&lt;0</formula>
    </cfRule>
    <cfRule type="expression" dxfId="388" priority="16" stopIfTrue="1">
      <formula>J62&gt;0</formula>
    </cfRule>
  </conditionalFormatting>
  <conditionalFormatting sqref="P62">
    <cfRule type="expression" dxfId="387" priority="13" stopIfTrue="1">
      <formula>K62&lt;0</formula>
    </cfRule>
  </conditionalFormatting>
  <conditionalFormatting sqref="J72:K72">
    <cfRule type="expression" dxfId="386" priority="10" stopIfTrue="1">
      <formula>J72=0</formula>
    </cfRule>
    <cfRule type="expression" dxfId="385" priority="11" stopIfTrue="1">
      <formula>J72&lt;0</formula>
    </cfRule>
    <cfRule type="expression" dxfId="384" priority="12" stopIfTrue="1">
      <formula>J72&gt;0</formula>
    </cfRule>
  </conditionalFormatting>
  <conditionalFormatting sqref="P72">
    <cfRule type="expression" dxfId="383" priority="9" stopIfTrue="1">
      <formula>K72&lt;0</formula>
    </cfRule>
  </conditionalFormatting>
  <conditionalFormatting sqref="J109:K110">
    <cfRule type="expression" dxfId="382" priority="6" stopIfTrue="1">
      <formula>J109=0</formula>
    </cfRule>
    <cfRule type="expression" dxfId="381" priority="7" stopIfTrue="1">
      <formula>J109&lt;0</formula>
    </cfRule>
    <cfRule type="expression" dxfId="380" priority="8" stopIfTrue="1">
      <formula>J109&gt;0</formula>
    </cfRule>
  </conditionalFormatting>
  <conditionalFormatting sqref="P109:P110">
    <cfRule type="expression" dxfId="379" priority="5" stopIfTrue="1">
      <formula>K109&lt;0</formula>
    </cfRule>
  </conditionalFormatting>
  <conditionalFormatting sqref="J119:K119">
    <cfRule type="expression" dxfId="378" priority="2" stopIfTrue="1">
      <formula>J119=0</formula>
    </cfRule>
    <cfRule type="expression" dxfId="377" priority="3" stopIfTrue="1">
      <formula>J119&lt;0</formula>
    </cfRule>
    <cfRule type="expression" dxfId="376" priority="4" stopIfTrue="1">
      <formula>J119&gt;0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 filterMode="1"/>
  <dimension ref="A1:T162"/>
  <sheetViews>
    <sheetView zoomScaleNormal="100" workbookViewId="0">
      <pane xSplit="2" ySplit="4" topLeftCell="C5" activePane="bottomRight" state="frozen"/>
      <selection activeCell="N124" sqref="N124"/>
      <selection pane="topRight" activeCell="N124" sqref="N124"/>
      <selection pane="bottomLeft" activeCell="N124" sqref="N124"/>
      <selection pane="bottomRight" activeCell="I14" sqref="I14"/>
    </sheetView>
  </sheetViews>
  <sheetFormatPr defaultRowHeight="15" x14ac:dyDescent="0.25"/>
  <cols>
    <col min="1" max="1" width="12.42578125" style="143" customWidth="1"/>
    <col min="2" max="2" width="14.28515625" style="143" customWidth="1"/>
    <col min="3" max="3" width="7.7109375" customWidth="1"/>
    <col min="4" max="4" width="9.140625" customWidth="1"/>
    <col min="5" max="5" width="9.140625" style="3" customWidth="1"/>
    <col min="6" max="6" width="9.140625" customWidth="1"/>
    <col min="7" max="7" width="9.5703125" style="183" customWidth="1"/>
    <col min="8" max="8" width="11.140625" customWidth="1"/>
    <col min="9" max="9" width="9.140625" style="119" customWidth="1"/>
    <col min="10" max="12" width="9.140625" customWidth="1"/>
    <col min="13" max="14" width="10.42578125" customWidth="1"/>
    <col min="15" max="15" width="9.140625" customWidth="1"/>
    <col min="16" max="16" width="11.42578125" style="71" customWidth="1"/>
    <col min="17" max="17" width="36.42578125" style="210" customWidth="1"/>
    <col min="18" max="18" width="9.140625" style="132"/>
  </cols>
  <sheetData>
    <row r="1" spans="1:20" ht="15.75" thickBot="1" x14ac:dyDescent="0.3">
      <c r="C1" s="211"/>
      <c r="Q1" s="203"/>
    </row>
    <row r="2" spans="1:20" ht="15.75" thickBot="1" x14ac:dyDescent="0.3">
      <c r="A2" s="139" t="s">
        <v>0</v>
      </c>
      <c r="B2" s="146">
        <v>2.326388888888889E-2</v>
      </c>
      <c r="C2" s="3"/>
      <c r="F2" s="537" t="s">
        <v>338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</row>
    <row r="3" spans="1:20" x14ac:dyDescent="0.25">
      <c r="A3" s="147" t="str">
        <f>F2</f>
        <v>2012 - Nov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</row>
    <row r="4" spans="1:20" s="80" customFormat="1" ht="49.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79" t="s">
        <v>11</v>
      </c>
      <c r="R4" s="133" t="s">
        <v>280</v>
      </c>
    </row>
    <row r="5" spans="1:20" s="138" customFormat="1" ht="14.25" customHeight="1" x14ac:dyDescent="0.25">
      <c r="A5" s="198" t="s">
        <v>351</v>
      </c>
      <c r="B5" s="199" t="s">
        <v>233</v>
      </c>
      <c r="C5" s="202" t="s">
        <v>30</v>
      </c>
      <c r="D5" s="186">
        <v>1.9444444444444445E-2</v>
      </c>
      <c r="E5" s="186">
        <v>1.6180555555555556E-2</v>
      </c>
      <c r="F5" s="159">
        <f>IF(E5&lt;&gt;"",(E5+D5)/2,D5)</f>
        <v>1.7812500000000002E-2</v>
      </c>
      <c r="G5" s="160">
        <f>$B$2-F5</f>
        <v>5.4513888888888876E-3</v>
      </c>
      <c r="H5" s="188">
        <v>2.2291666666666668E-2</v>
      </c>
      <c r="I5" s="162">
        <f t="shared" ref="I5:I28" si="0">IF(H5&lt;&gt;"",H5-G5,"")</f>
        <v>1.684027777777778E-2</v>
      </c>
      <c r="J5" s="163">
        <f>IF(H5&lt;&gt;"",I5-F5,"")</f>
        <v>-9.7222222222222154E-4</v>
      </c>
      <c r="K5" s="163">
        <f>IF(H5&lt;&gt;"",I5-D5,"")</f>
        <v>-2.6041666666666644E-3</v>
      </c>
      <c r="L5" s="164">
        <v>1</v>
      </c>
      <c r="M5" s="164">
        <v>1</v>
      </c>
      <c r="N5" s="164"/>
      <c r="O5" s="166"/>
      <c r="P5" s="167">
        <f t="shared" ref="P5:P28" si="1">IF(H5&lt;&gt;"",MIN(D5,I5),D5)</f>
        <v>1.684027777777778E-2</v>
      </c>
      <c r="Q5" s="215" t="s">
        <v>347</v>
      </c>
      <c r="R5" s="154">
        <v>39325</v>
      </c>
      <c r="T5" s="222"/>
    </row>
    <row r="6" spans="1:20" s="138" customFormat="1" ht="14.25" customHeight="1" x14ac:dyDescent="0.25">
      <c r="A6" s="189" t="s">
        <v>326</v>
      </c>
      <c r="B6" s="190" t="s">
        <v>327</v>
      </c>
      <c r="C6" s="184" t="s">
        <v>30</v>
      </c>
      <c r="D6" s="186">
        <v>1.7337962962962965E-2</v>
      </c>
      <c r="E6" s="186">
        <v>1.7337962962962965E-2</v>
      </c>
      <c r="F6" s="159">
        <f>IF(E6&lt;&gt;"",(E6+D6)/2,D6)</f>
        <v>1.7337962962962965E-2</v>
      </c>
      <c r="G6" s="160">
        <f>$B$2-F6</f>
        <v>5.9259259259259248E-3</v>
      </c>
      <c r="H6" s="188">
        <v>2.2430555555555554E-2</v>
      </c>
      <c r="I6" s="162">
        <f t="shared" si="0"/>
        <v>1.650462962962963E-2</v>
      </c>
      <c r="J6" s="163">
        <f>IF(H6&lt;&gt;"",I6-F6,"")</f>
        <v>-8.3333333333333523E-4</v>
      </c>
      <c r="K6" s="163">
        <f>IF(H6&lt;&gt;"",I6-D6,"")</f>
        <v>-8.3333333333333523E-4</v>
      </c>
      <c r="L6" s="164">
        <v>2</v>
      </c>
      <c r="M6" s="164">
        <v>2</v>
      </c>
      <c r="N6" s="164"/>
      <c r="O6" s="166"/>
      <c r="P6" s="167">
        <f t="shared" si="1"/>
        <v>1.650462962962963E-2</v>
      </c>
      <c r="Q6" s="216" t="s">
        <v>348</v>
      </c>
      <c r="R6" s="154">
        <v>39721</v>
      </c>
      <c r="T6" s="222"/>
    </row>
    <row r="7" spans="1:20" s="138" customFormat="1" ht="14.25" customHeight="1" x14ac:dyDescent="0.25">
      <c r="A7" s="189" t="s">
        <v>343</v>
      </c>
      <c r="B7" s="190" t="s">
        <v>315</v>
      </c>
      <c r="C7" s="184" t="s">
        <v>14</v>
      </c>
      <c r="D7" s="220"/>
      <c r="E7" s="186"/>
      <c r="F7" s="212">
        <v>1.6666666666666666E-2</v>
      </c>
      <c r="G7" s="194">
        <v>6.5856481481481469E-3</v>
      </c>
      <c r="H7" s="188">
        <v>2.2534722222222223E-2</v>
      </c>
      <c r="I7" s="162">
        <f t="shared" si="0"/>
        <v>1.5949074074074077E-2</v>
      </c>
      <c r="J7" s="163"/>
      <c r="K7" s="163"/>
      <c r="L7" s="164">
        <v>3</v>
      </c>
      <c r="M7" s="164"/>
      <c r="N7" s="164">
        <v>2</v>
      </c>
      <c r="O7" s="166"/>
      <c r="P7" s="167">
        <f t="shared" si="1"/>
        <v>1.5949074074074077E-2</v>
      </c>
      <c r="Q7" s="216" t="s">
        <v>353</v>
      </c>
      <c r="R7" s="154"/>
      <c r="T7" s="222"/>
    </row>
    <row r="8" spans="1:20" s="138" customFormat="1" ht="14.25" customHeight="1" x14ac:dyDescent="0.25">
      <c r="A8" s="180" t="s">
        <v>199</v>
      </c>
      <c r="B8" s="181" t="s">
        <v>243</v>
      </c>
      <c r="C8" s="156" t="s">
        <v>30</v>
      </c>
      <c r="D8" s="157">
        <v>1.9039351851851852E-2</v>
      </c>
      <c r="E8" s="158">
        <v>1.9039351851851852E-2</v>
      </c>
      <c r="F8" s="159">
        <f>IF(E8&lt;&gt;"",(E8+D8)/2,D8)</f>
        <v>1.9039351851851852E-2</v>
      </c>
      <c r="G8" s="160">
        <f>$B$2-F8</f>
        <v>4.2245370370370371E-3</v>
      </c>
      <c r="H8" s="161">
        <v>2.2546296296296297E-2</v>
      </c>
      <c r="I8" s="162">
        <f t="shared" si="0"/>
        <v>1.832175925925926E-2</v>
      </c>
      <c r="J8" s="163">
        <f>IF(H8&lt;&gt;"",I8-F8,"")</f>
        <v>-7.1759259259259259E-4</v>
      </c>
      <c r="K8" s="163">
        <f>IF(H8&lt;&gt;"",I8-D8,"")</f>
        <v>-7.1759259259259259E-4</v>
      </c>
      <c r="L8" s="164">
        <v>4</v>
      </c>
      <c r="M8" s="164">
        <v>3</v>
      </c>
      <c r="N8" s="165"/>
      <c r="O8" s="166"/>
      <c r="P8" s="167">
        <f t="shared" si="1"/>
        <v>1.832175925925926E-2</v>
      </c>
      <c r="Q8" s="216" t="s">
        <v>349</v>
      </c>
      <c r="R8" s="154">
        <v>39721</v>
      </c>
      <c r="T8" s="222"/>
    </row>
    <row r="9" spans="1:20" s="138" customFormat="1" ht="14.25" customHeight="1" x14ac:dyDescent="0.25">
      <c r="A9" s="180" t="s">
        <v>344</v>
      </c>
      <c r="B9" s="181" t="s">
        <v>345</v>
      </c>
      <c r="C9" s="156" t="s">
        <v>30</v>
      </c>
      <c r="D9" s="158"/>
      <c r="E9" s="158"/>
      <c r="F9" s="212">
        <v>1.4577546296296297E-2</v>
      </c>
      <c r="G9" s="194">
        <v>8.6863425925925927E-3</v>
      </c>
      <c r="H9" s="161">
        <v>2.255787037037037E-2</v>
      </c>
      <c r="I9" s="162">
        <f t="shared" si="0"/>
        <v>1.3871527777777778E-2</v>
      </c>
      <c r="J9" s="163"/>
      <c r="K9" s="163"/>
      <c r="L9" s="164">
        <v>5</v>
      </c>
      <c r="M9" s="164"/>
      <c r="N9" s="164"/>
      <c r="O9" s="166">
        <v>3</v>
      </c>
      <c r="P9" s="167">
        <f t="shared" si="1"/>
        <v>1.3871527777777778E-2</v>
      </c>
      <c r="Q9" s="216" t="s">
        <v>354</v>
      </c>
      <c r="R9" s="154"/>
      <c r="T9" s="222"/>
    </row>
    <row r="10" spans="1:20" s="138" customFormat="1" ht="14.25" customHeight="1" x14ac:dyDescent="0.25">
      <c r="A10" s="178" t="s">
        <v>342</v>
      </c>
      <c r="B10" s="179" t="s">
        <v>315</v>
      </c>
      <c r="C10" s="171" t="s">
        <v>14</v>
      </c>
      <c r="D10" s="158">
        <v>1.7546296296296299E-2</v>
      </c>
      <c r="E10" s="158">
        <v>1.7546296296296299E-2</v>
      </c>
      <c r="F10" s="159">
        <f>IF(E10&lt;&gt;"",(E10+D10)/2,D10)</f>
        <v>1.7546296296296299E-2</v>
      </c>
      <c r="G10" s="160">
        <f>$B$2-F10</f>
        <v>5.7175925925925901E-3</v>
      </c>
      <c r="H10" s="161">
        <v>2.2685185185185183E-2</v>
      </c>
      <c r="I10" s="162">
        <f t="shared" si="0"/>
        <v>1.6967592592592593E-2</v>
      </c>
      <c r="J10" s="163">
        <f>IF(H10&lt;&gt;"",I10-F10,"")</f>
        <v>-5.7870370370370627E-4</v>
      </c>
      <c r="K10" s="163">
        <f>IF(H10&lt;&gt;"",I10-D10,"")</f>
        <v>-5.7870370370370627E-4</v>
      </c>
      <c r="L10" s="164">
        <v>6</v>
      </c>
      <c r="M10" s="164">
        <v>4</v>
      </c>
      <c r="N10" s="164">
        <v>3</v>
      </c>
      <c r="O10" s="166"/>
      <c r="P10" s="167">
        <f t="shared" si="1"/>
        <v>1.6967592592592593E-2</v>
      </c>
      <c r="Q10" s="219" t="s">
        <v>355</v>
      </c>
      <c r="R10" s="154">
        <v>39721</v>
      </c>
      <c r="T10" s="222"/>
    </row>
    <row r="11" spans="1:20" s="138" customFormat="1" ht="14.25" customHeight="1" x14ac:dyDescent="0.25">
      <c r="A11" s="180" t="s">
        <v>304</v>
      </c>
      <c r="B11" s="181" t="s">
        <v>305</v>
      </c>
      <c r="C11" s="156" t="s">
        <v>30</v>
      </c>
      <c r="D11" s="158">
        <v>1.4861111111111108E-2</v>
      </c>
      <c r="E11" s="158">
        <v>1.4861111111111108E-2</v>
      </c>
      <c r="F11" s="159">
        <f>IF(E11&lt;&gt;"",(E11+D11)/2,D11)</f>
        <v>1.4861111111111108E-2</v>
      </c>
      <c r="G11" s="160">
        <f>$B$2-F11</f>
        <v>8.4027777777777816E-3</v>
      </c>
      <c r="H11" s="161">
        <v>2.3032407407407404E-2</v>
      </c>
      <c r="I11" s="162">
        <f t="shared" si="0"/>
        <v>1.4629629629629623E-2</v>
      </c>
      <c r="J11" s="163">
        <f>IF(H11&lt;&gt;"",I11-F11,"")</f>
        <v>-2.3148148148148529E-4</v>
      </c>
      <c r="K11" s="163">
        <f>IF(H11&lt;&gt;"",I11-D11,"")</f>
        <v>-2.3148148148148529E-4</v>
      </c>
      <c r="L11" s="164">
        <v>7</v>
      </c>
      <c r="M11" s="164">
        <v>5</v>
      </c>
      <c r="N11" s="164"/>
      <c r="O11" s="166"/>
      <c r="P11" s="167">
        <f t="shared" si="1"/>
        <v>1.4629629629629623E-2</v>
      </c>
      <c r="Q11" s="216" t="s">
        <v>356</v>
      </c>
      <c r="R11" s="154">
        <v>39660</v>
      </c>
      <c r="T11" s="222"/>
    </row>
    <row r="12" spans="1:20" s="138" customFormat="1" ht="14.25" customHeight="1" x14ac:dyDescent="0.25">
      <c r="A12" s="180" t="s">
        <v>187</v>
      </c>
      <c r="B12" s="181" t="s">
        <v>188</v>
      </c>
      <c r="C12" s="156" t="s">
        <v>30</v>
      </c>
      <c r="D12" s="157">
        <v>1.4176793981481483E-2</v>
      </c>
      <c r="E12" s="158">
        <v>1.4416594328703703E-2</v>
      </c>
      <c r="F12" s="159">
        <f>IF(E12&lt;&gt;"",(E12+D12)/2,D12)</f>
        <v>1.4296694155092594E-2</v>
      </c>
      <c r="G12" s="160">
        <f>$B$2-F12</f>
        <v>8.9671947337962958E-3</v>
      </c>
      <c r="H12" s="161">
        <v>2.3078703703703702E-2</v>
      </c>
      <c r="I12" s="162">
        <f t="shared" si="0"/>
        <v>1.4111508969907406E-2</v>
      </c>
      <c r="J12" s="163">
        <f>IF(H12&lt;&gt;"",I12-F12,"")</f>
        <v>-1.8518518518518753E-4</v>
      </c>
      <c r="K12" s="163">
        <f>IF(H12&lt;&gt;"",I12-D12,"")</f>
        <v>-6.5285011574076762E-5</v>
      </c>
      <c r="L12" s="164">
        <v>8</v>
      </c>
      <c r="M12" s="164">
        <v>6</v>
      </c>
      <c r="N12" s="164"/>
      <c r="O12" s="166"/>
      <c r="P12" s="167">
        <f t="shared" si="1"/>
        <v>1.4111508969907406E-2</v>
      </c>
      <c r="Q12" s="216" t="s">
        <v>352</v>
      </c>
      <c r="R12" s="154">
        <v>39721</v>
      </c>
      <c r="T12" s="222"/>
    </row>
    <row r="13" spans="1:20" s="138" customFormat="1" ht="14.25" customHeight="1" x14ac:dyDescent="0.25">
      <c r="A13" s="180" t="s">
        <v>121</v>
      </c>
      <c r="B13" s="181" t="s">
        <v>259</v>
      </c>
      <c r="C13" s="156" t="s">
        <v>14</v>
      </c>
      <c r="D13" s="157">
        <v>1.7180266203703703E-2</v>
      </c>
      <c r="E13" s="158">
        <v>1.7622974537037036E-2</v>
      </c>
      <c r="F13" s="159">
        <f>IF(E13&lt;&gt;"",(E13+D13)/2,D13)</f>
        <v>1.7401620370370369E-2</v>
      </c>
      <c r="G13" s="160">
        <f>$B$2-F13</f>
        <v>5.8622685185185201E-3</v>
      </c>
      <c r="H13" s="161">
        <v>2.3101851851851849E-2</v>
      </c>
      <c r="I13" s="162">
        <f t="shared" si="0"/>
        <v>1.7239583333333329E-2</v>
      </c>
      <c r="J13" s="163">
        <f>IF(H13&lt;&gt;"",I13-F13,"")</f>
        <v>-1.6203703703704039E-4</v>
      </c>
      <c r="K13" s="163">
        <f>IF(H13&lt;&gt;"",I13-D13,"")</f>
        <v>5.9317129629626181E-5</v>
      </c>
      <c r="L13" s="164">
        <v>9</v>
      </c>
      <c r="M13" s="164"/>
      <c r="N13" s="164"/>
      <c r="O13" s="166"/>
      <c r="P13" s="167">
        <f t="shared" si="1"/>
        <v>1.7180266203703703E-2</v>
      </c>
      <c r="Q13" s="216"/>
      <c r="R13" s="154">
        <v>39721</v>
      </c>
      <c r="T13" s="222"/>
    </row>
    <row r="14" spans="1:20" s="138" customFormat="1" ht="14.25" customHeight="1" x14ac:dyDescent="0.25">
      <c r="A14" s="180" t="s">
        <v>346</v>
      </c>
      <c r="B14" s="181" t="s">
        <v>209</v>
      </c>
      <c r="C14" s="171" t="s">
        <v>30</v>
      </c>
      <c r="D14" s="157"/>
      <c r="E14" s="158"/>
      <c r="F14" s="212">
        <v>1.4296694155092594E-2</v>
      </c>
      <c r="G14" s="194">
        <v>8.9671947337962958E-3</v>
      </c>
      <c r="H14" s="161">
        <v>2.314814814814815E-2</v>
      </c>
      <c r="I14" s="162">
        <f t="shared" si="0"/>
        <v>1.4180953414351855E-2</v>
      </c>
      <c r="J14" s="163"/>
      <c r="K14" s="163"/>
      <c r="L14" s="164">
        <v>10</v>
      </c>
      <c r="M14" s="164"/>
      <c r="N14" s="164"/>
      <c r="O14" s="166"/>
      <c r="P14" s="167">
        <f t="shared" si="1"/>
        <v>1.4180953414351855E-2</v>
      </c>
      <c r="Q14" s="216" t="s">
        <v>354</v>
      </c>
      <c r="R14" s="154"/>
      <c r="T14" s="222"/>
    </row>
    <row r="15" spans="1:20" s="138" customFormat="1" ht="14.25" customHeight="1" x14ac:dyDescent="0.25">
      <c r="A15" s="180" t="s">
        <v>178</v>
      </c>
      <c r="B15" s="181" t="s">
        <v>260</v>
      </c>
      <c r="C15" s="156" t="s">
        <v>30</v>
      </c>
      <c r="D15" s="157">
        <v>1.388888888888889E-2</v>
      </c>
      <c r="E15" s="158">
        <v>1.4039351851851853E-2</v>
      </c>
      <c r="F15" s="159">
        <f>IF(E15&lt;&gt;"",(E15+D15)/2,D15)</f>
        <v>1.3964120370370372E-2</v>
      </c>
      <c r="G15" s="160">
        <f>$B$2-F15</f>
        <v>9.299768518518518E-3</v>
      </c>
      <c r="H15" s="161">
        <v>2.3159722222222224E-2</v>
      </c>
      <c r="I15" s="162">
        <f t="shared" si="0"/>
        <v>1.3859953703703706E-2</v>
      </c>
      <c r="J15" s="163">
        <f>IF(H15&lt;&gt;"",I15-F15,"")</f>
        <v>-1.041666666666656E-4</v>
      </c>
      <c r="K15" s="163">
        <f>IF(H15&lt;&gt;"",I15-D15,"")</f>
        <v>-2.8935185185183926E-5</v>
      </c>
      <c r="L15" s="164">
        <v>11</v>
      </c>
      <c r="M15" s="164">
        <v>8</v>
      </c>
      <c r="N15" s="164"/>
      <c r="O15" s="166">
        <v>2</v>
      </c>
      <c r="P15" s="167">
        <f t="shared" si="1"/>
        <v>1.3859953703703706E-2</v>
      </c>
      <c r="Q15" s="216" t="s">
        <v>356</v>
      </c>
      <c r="R15" s="154">
        <v>39721</v>
      </c>
      <c r="T15" s="222"/>
    </row>
    <row r="16" spans="1:20" s="138" customFormat="1" ht="14.25" customHeight="1" x14ac:dyDescent="0.25">
      <c r="A16" s="178" t="s">
        <v>115</v>
      </c>
      <c r="B16" s="179" t="s">
        <v>303</v>
      </c>
      <c r="C16" s="171" t="s">
        <v>30</v>
      </c>
      <c r="D16" s="157">
        <v>1.5416666666666672E-2</v>
      </c>
      <c r="E16" s="158">
        <v>1.5416666666666672E-2</v>
      </c>
      <c r="F16" s="159">
        <f>IF(E16&lt;&gt;"",(E16+D16)/2,D16)</f>
        <v>1.5416666666666672E-2</v>
      </c>
      <c r="G16" s="160">
        <f>$B$2-F16</f>
        <v>7.8472222222222172E-3</v>
      </c>
      <c r="H16" s="161">
        <v>2.3206018518518515E-2</v>
      </c>
      <c r="I16" s="162">
        <f t="shared" si="0"/>
        <v>1.5358796296296297E-2</v>
      </c>
      <c r="J16" s="163">
        <f>IF(H16&lt;&gt;"",I16-F16,"")</f>
        <v>-5.7870370370374791E-5</v>
      </c>
      <c r="K16" s="163">
        <f>IF(H16&lt;&gt;"",I16-D16,"")</f>
        <v>-5.7870370370374791E-5</v>
      </c>
      <c r="L16" s="164">
        <v>12</v>
      </c>
      <c r="M16" s="164">
        <v>7</v>
      </c>
      <c r="N16" s="164"/>
      <c r="O16" s="166"/>
      <c r="P16" s="167">
        <f t="shared" si="1"/>
        <v>1.5358796296296297E-2</v>
      </c>
      <c r="Q16" s="216" t="s">
        <v>356</v>
      </c>
      <c r="R16" s="154">
        <v>39721</v>
      </c>
      <c r="T16" s="222"/>
    </row>
    <row r="17" spans="1:20" s="138" customFormat="1" ht="14.25" customHeight="1" x14ac:dyDescent="0.25">
      <c r="A17" s="178" t="s">
        <v>340</v>
      </c>
      <c r="B17" s="179" t="s">
        <v>341</v>
      </c>
      <c r="C17" s="171" t="s">
        <v>14</v>
      </c>
      <c r="D17" s="157"/>
      <c r="E17" s="158"/>
      <c r="F17" s="212">
        <v>1.7719907407407406E-2</v>
      </c>
      <c r="G17" s="194">
        <v>5.5439814814814822E-3</v>
      </c>
      <c r="H17" s="161">
        <v>2.3564814814814813E-2</v>
      </c>
      <c r="I17" s="162">
        <f t="shared" si="0"/>
        <v>1.802083333333333E-2</v>
      </c>
      <c r="J17" s="163"/>
      <c r="K17" s="163"/>
      <c r="L17" s="164">
        <v>13</v>
      </c>
      <c r="M17" s="164"/>
      <c r="N17" s="164"/>
      <c r="O17" s="166"/>
      <c r="P17" s="167">
        <f t="shared" si="1"/>
        <v>1.802083333333333E-2</v>
      </c>
      <c r="Q17" s="216" t="s">
        <v>350</v>
      </c>
      <c r="R17" s="154"/>
      <c r="T17" s="222"/>
    </row>
    <row r="18" spans="1:20" s="138" customFormat="1" ht="14.25" customHeight="1" x14ac:dyDescent="0.25">
      <c r="A18" s="180" t="s">
        <v>286</v>
      </c>
      <c r="B18" s="181" t="s">
        <v>287</v>
      </c>
      <c r="C18" s="156" t="s">
        <v>14</v>
      </c>
      <c r="D18" s="157">
        <v>1.4840856481481476E-2</v>
      </c>
      <c r="E18" s="158">
        <v>1.4840856481481476E-2</v>
      </c>
      <c r="F18" s="159">
        <f t="shared" ref="F18:F28" si="2">IF(E18&lt;&gt;"",(E18+D18)/2,D18)</f>
        <v>1.4840856481481476E-2</v>
      </c>
      <c r="G18" s="160">
        <f>$B$2-F18</f>
        <v>8.4230324074074138E-3</v>
      </c>
      <c r="H18" s="161">
        <v>2.3680555555555555E-2</v>
      </c>
      <c r="I18" s="162">
        <f t="shared" si="0"/>
        <v>1.5257523148148142E-2</v>
      </c>
      <c r="J18" s="163">
        <f>IF(H18&lt;&gt;"",I18-F18,"")</f>
        <v>4.1666666666666588E-4</v>
      </c>
      <c r="K18" s="163">
        <f>IF(H18&lt;&gt;"",I18-D18,"")</f>
        <v>4.1666666666666588E-4</v>
      </c>
      <c r="L18" s="164">
        <v>14</v>
      </c>
      <c r="M18" s="164"/>
      <c r="N18" s="164">
        <v>1</v>
      </c>
      <c r="O18" s="166"/>
      <c r="P18" s="167">
        <f t="shared" si="1"/>
        <v>1.4840856481481476E-2</v>
      </c>
      <c r="Q18" s="216"/>
      <c r="R18" s="154">
        <v>39660</v>
      </c>
      <c r="T18" s="222"/>
    </row>
    <row r="19" spans="1:20" s="138" customFormat="1" ht="14.25" customHeight="1" x14ac:dyDescent="0.25">
      <c r="A19" s="180" t="s">
        <v>130</v>
      </c>
      <c r="B19" s="181" t="s">
        <v>211</v>
      </c>
      <c r="C19" s="156" t="s">
        <v>30</v>
      </c>
      <c r="D19" s="157">
        <v>1.1979166666666666E-2</v>
      </c>
      <c r="E19" s="158">
        <v>1.230324074074074E-2</v>
      </c>
      <c r="F19" s="159">
        <f t="shared" si="2"/>
        <v>1.2141203703703703E-2</v>
      </c>
      <c r="G19" s="160">
        <f>$B$2-F19</f>
        <v>1.1122685185185187E-2</v>
      </c>
      <c r="H19" s="161">
        <v>2.3692129629629629E-2</v>
      </c>
      <c r="I19" s="162">
        <f t="shared" si="0"/>
        <v>1.2569444444444442E-2</v>
      </c>
      <c r="J19" s="163">
        <f>IF(H19&lt;&gt;"",I19-F19,"")</f>
        <v>4.2824074074073945E-4</v>
      </c>
      <c r="K19" s="163">
        <f>IF(H19&lt;&gt;"",I19-D19,"")</f>
        <v>5.9027777777777637E-4</v>
      </c>
      <c r="L19" s="164">
        <v>15</v>
      </c>
      <c r="M19" s="164"/>
      <c r="N19" s="164"/>
      <c r="O19" s="166">
        <v>1</v>
      </c>
      <c r="P19" s="167">
        <f t="shared" si="1"/>
        <v>1.1979166666666666E-2</v>
      </c>
      <c r="Q19" s="216"/>
      <c r="R19" s="154">
        <v>39355</v>
      </c>
      <c r="T19" s="222"/>
    </row>
    <row r="20" spans="1:20" s="138" customFormat="1" ht="14.25" customHeight="1" x14ac:dyDescent="0.25">
      <c r="A20" s="180" t="s">
        <v>44</v>
      </c>
      <c r="B20" s="181" t="s">
        <v>25</v>
      </c>
      <c r="C20" s="156" t="s">
        <v>14</v>
      </c>
      <c r="D20" s="157">
        <v>1.894675925925926E-2</v>
      </c>
      <c r="E20" s="158">
        <v>2.1817129629629634E-2</v>
      </c>
      <c r="F20" s="159">
        <f t="shared" si="2"/>
        <v>2.0381944444444446E-2</v>
      </c>
      <c r="G20" s="160">
        <f>$B$2-F20</f>
        <v>2.8819444444444439E-3</v>
      </c>
      <c r="H20" s="161">
        <v>2.3912037037037034E-2</v>
      </c>
      <c r="I20" s="162">
        <f t="shared" si="0"/>
        <v>2.103009259259259E-2</v>
      </c>
      <c r="J20" s="163">
        <f>IF(H20&lt;&gt;"",I20-F20,"")</f>
        <v>6.4814814814814423E-4</v>
      </c>
      <c r="K20" s="163">
        <f>IF(H20&lt;&gt;"",I20-D20,"")</f>
        <v>2.0833333333333294E-3</v>
      </c>
      <c r="L20" s="164">
        <v>16</v>
      </c>
      <c r="M20" s="164"/>
      <c r="N20" s="164"/>
      <c r="O20" s="166"/>
      <c r="P20" s="167">
        <f t="shared" si="1"/>
        <v>1.894675925925926E-2</v>
      </c>
      <c r="Q20" s="216"/>
      <c r="R20" s="154">
        <v>39721</v>
      </c>
      <c r="T20" s="222"/>
    </row>
    <row r="21" spans="1:20" s="138" customFormat="1" ht="14.25" customHeight="1" x14ac:dyDescent="0.25">
      <c r="A21" s="180" t="s">
        <v>74</v>
      </c>
      <c r="B21" s="181" t="s">
        <v>86</v>
      </c>
      <c r="C21" s="156" t="s">
        <v>30</v>
      </c>
      <c r="D21" s="157">
        <v>1.6805555555555556E-2</v>
      </c>
      <c r="E21" s="158">
        <v>1.759837962962963E-2</v>
      </c>
      <c r="F21" s="159">
        <f t="shared" si="2"/>
        <v>1.7201967592592592E-2</v>
      </c>
      <c r="G21" s="160">
        <f>$B$2-F21</f>
        <v>6.0619212962962979E-3</v>
      </c>
      <c r="H21" s="161">
        <v>2.4224537037037034E-2</v>
      </c>
      <c r="I21" s="162">
        <f t="shared" si="0"/>
        <v>1.8162615740740736E-2</v>
      </c>
      <c r="J21" s="163">
        <f>IF(H21&lt;&gt;"",I21-F21,"")</f>
        <v>9.606481481481445E-4</v>
      </c>
      <c r="K21" s="163">
        <f>IF(H21&lt;&gt;"",I21-D21,"")</f>
        <v>1.3570601851851799E-3</v>
      </c>
      <c r="L21" s="164">
        <v>17</v>
      </c>
      <c r="M21" s="164"/>
      <c r="N21" s="165"/>
      <c r="O21" s="166"/>
      <c r="P21" s="167">
        <f t="shared" si="1"/>
        <v>1.6805555555555556E-2</v>
      </c>
      <c r="Q21" s="216"/>
      <c r="R21" s="154">
        <v>39660</v>
      </c>
      <c r="T21" s="222"/>
    </row>
    <row r="22" spans="1:20" s="138" customFormat="1" ht="14.25" customHeight="1" x14ac:dyDescent="0.25">
      <c r="A22" s="180" t="s">
        <v>28</v>
      </c>
      <c r="B22" s="181" t="s">
        <v>29</v>
      </c>
      <c r="C22" s="156" t="s">
        <v>30</v>
      </c>
      <c r="D22" s="157">
        <v>1.7824074074074076E-2</v>
      </c>
      <c r="E22" s="158">
        <v>1.9618055555555555E-2</v>
      </c>
      <c r="F22" s="159">
        <f t="shared" si="2"/>
        <v>1.8721064814814815E-2</v>
      </c>
      <c r="G22" s="160">
        <f>$B$2-F22</f>
        <v>4.5428240740740741E-3</v>
      </c>
      <c r="H22" s="161">
        <v>2.5381944444444443E-2</v>
      </c>
      <c r="I22" s="162">
        <f t="shared" si="0"/>
        <v>2.0839120370370369E-2</v>
      </c>
      <c r="J22" s="163">
        <f>IF(H22&lt;&gt;"",I22-F22,"")</f>
        <v>2.1180555555555536E-3</v>
      </c>
      <c r="K22" s="163">
        <f>IF(H22&lt;&gt;"",I22-D22,"")</f>
        <v>3.0150462962962934E-3</v>
      </c>
      <c r="L22" s="164">
        <v>18</v>
      </c>
      <c r="M22" s="164"/>
      <c r="N22" s="164"/>
      <c r="O22" s="166"/>
      <c r="P22" s="167">
        <f t="shared" si="1"/>
        <v>1.7824074074074076E-2</v>
      </c>
      <c r="Q22" s="216"/>
      <c r="R22" s="154">
        <v>39629</v>
      </c>
      <c r="T22" s="222"/>
    </row>
    <row r="23" spans="1:20" s="138" customFormat="1" ht="14.25" hidden="1" customHeight="1" x14ac:dyDescent="0.25">
      <c r="A23" s="178" t="s">
        <v>49</v>
      </c>
      <c r="B23" s="179" t="s">
        <v>311</v>
      </c>
      <c r="C23" s="156" t="s">
        <v>14</v>
      </c>
      <c r="D23" s="157">
        <v>2.6863425925925926E-2</v>
      </c>
      <c r="E23" s="158">
        <v>2.6863425925925926E-2</v>
      </c>
      <c r="F23" s="159">
        <f t="shared" si="2"/>
        <v>2.6863425925925926E-2</v>
      </c>
      <c r="G23" s="194">
        <v>0</v>
      </c>
      <c r="H23" s="161"/>
      <c r="I23" s="162" t="str">
        <f t="shared" si="0"/>
        <v/>
      </c>
      <c r="J23" s="163"/>
      <c r="K23" s="163"/>
      <c r="L23" s="164"/>
      <c r="M23" s="164"/>
      <c r="N23" s="165"/>
      <c r="O23" s="166"/>
      <c r="P23" s="167">
        <f t="shared" si="1"/>
        <v>2.6863425925925926E-2</v>
      </c>
      <c r="Q23" s="219"/>
      <c r="R23" s="154">
        <v>39691</v>
      </c>
    </row>
    <row r="24" spans="1:20" s="138" customFormat="1" ht="14.25" hidden="1" customHeight="1" x14ac:dyDescent="0.25">
      <c r="A24" s="178" t="s">
        <v>18</v>
      </c>
      <c r="B24" s="179" t="s">
        <v>19</v>
      </c>
      <c r="C24" s="156" t="s">
        <v>14</v>
      </c>
      <c r="D24" s="157">
        <v>2.1203703703703707E-2</v>
      </c>
      <c r="E24" s="158">
        <v>2.5358796296296296E-2</v>
      </c>
      <c r="F24" s="159">
        <f t="shared" si="2"/>
        <v>2.3281250000000003E-2</v>
      </c>
      <c r="G24" s="194">
        <v>0</v>
      </c>
      <c r="H24" s="161"/>
      <c r="I24" s="162" t="str">
        <f t="shared" si="0"/>
        <v/>
      </c>
      <c r="J24" s="163" t="str">
        <f>IF(H24&lt;&gt;"",I24-F24,"")</f>
        <v/>
      </c>
      <c r="K24" s="163" t="str">
        <f>IF(H24&lt;&gt;"",I24-D24,"")</f>
        <v/>
      </c>
      <c r="L24" s="164"/>
      <c r="M24" s="164"/>
      <c r="N24" s="165"/>
      <c r="O24" s="166"/>
      <c r="P24" s="167">
        <f t="shared" si="1"/>
        <v>2.1203703703703707E-2</v>
      </c>
      <c r="Q24" s="90"/>
      <c r="R24" s="154">
        <v>39478</v>
      </c>
    </row>
    <row r="25" spans="1:20" s="138" customFormat="1" ht="14.25" hidden="1" customHeight="1" x14ac:dyDescent="0.25">
      <c r="A25" s="178" t="s">
        <v>269</v>
      </c>
      <c r="B25" s="179" t="s">
        <v>270</v>
      </c>
      <c r="C25" s="156" t="s">
        <v>14</v>
      </c>
      <c r="D25" s="157">
        <v>2.2881944444444444E-2</v>
      </c>
      <c r="E25" s="158">
        <v>2.2881944444444444E-2</v>
      </c>
      <c r="F25" s="159">
        <f t="shared" si="2"/>
        <v>2.2881944444444444E-2</v>
      </c>
      <c r="G25" s="160">
        <f>$B$2-F25</f>
        <v>3.8194444444444517E-4</v>
      </c>
      <c r="H25" s="161"/>
      <c r="I25" s="162" t="str">
        <f t="shared" si="0"/>
        <v/>
      </c>
      <c r="J25" s="163" t="str">
        <f>IF(H25&lt;&gt;"",I25-F25,"")</f>
        <v/>
      </c>
      <c r="K25" s="163" t="str">
        <f>IF(H25&lt;&gt;"",I25-D25,"")</f>
        <v/>
      </c>
      <c r="L25" s="164"/>
      <c r="M25" s="164"/>
      <c r="N25" s="165"/>
      <c r="O25" s="166"/>
      <c r="P25" s="167">
        <f t="shared" si="1"/>
        <v>2.2881944444444444E-2</v>
      </c>
      <c r="Q25" s="193"/>
      <c r="R25" s="154">
        <v>39538</v>
      </c>
    </row>
    <row r="26" spans="1:20" s="138" customFormat="1" ht="14.25" hidden="1" customHeight="1" x14ac:dyDescent="0.25">
      <c r="A26" s="180" t="s">
        <v>17</v>
      </c>
      <c r="B26" s="181" t="s">
        <v>258</v>
      </c>
      <c r="C26" s="156" t="s">
        <v>14</v>
      </c>
      <c r="D26" s="158">
        <v>1.9710648148148147E-2</v>
      </c>
      <c r="E26" s="158">
        <v>2.4976851851851851E-2</v>
      </c>
      <c r="F26" s="159">
        <f t="shared" si="2"/>
        <v>2.2343749999999999E-2</v>
      </c>
      <c r="G26" s="160">
        <f>$B$2-F26</f>
        <v>9.2013888888889048E-4</v>
      </c>
      <c r="H26" s="161"/>
      <c r="I26" s="162" t="str">
        <f t="shared" si="0"/>
        <v/>
      </c>
      <c r="J26" s="163" t="str">
        <f>IF(H26&lt;&gt;"",I26-F26,"")</f>
        <v/>
      </c>
      <c r="K26" s="163" t="str">
        <f>IF(H26&lt;&gt;"",I26-D26,"")</f>
        <v/>
      </c>
      <c r="L26" s="164"/>
      <c r="M26" s="164"/>
      <c r="N26" s="164"/>
      <c r="O26" s="166"/>
      <c r="P26" s="167">
        <f t="shared" si="1"/>
        <v>1.9710648148148147E-2</v>
      </c>
      <c r="Q26" s="193"/>
      <c r="R26" s="154">
        <v>39478</v>
      </c>
    </row>
    <row r="27" spans="1:20" s="138" customFormat="1" ht="14.25" hidden="1" customHeight="1" x14ac:dyDescent="0.25">
      <c r="A27" s="180" t="s">
        <v>56</v>
      </c>
      <c r="B27" s="181" t="s">
        <v>57</v>
      </c>
      <c r="C27" s="156" t="s">
        <v>30</v>
      </c>
      <c r="D27" s="158">
        <v>1.8518518518518521E-2</v>
      </c>
      <c r="E27" s="158">
        <v>2.4664351851851851E-2</v>
      </c>
      <c r="F27" s="159">
        <f t="shared" si="2"/>
        <v>2.1591435185185186E-2</v>
      </c>
      <c r="G27" s="160">
        <f>$B$2-F27</f>
        <v>1.6724537037037038E-3</v>
      </c>
      <c r="H27" s="161"/>
      <c r="I27" s="162" t="str">
        <f t="shared" si="0"/>
        <v/>
      </c>
      <c r="J27" s="163" t="str">
        <f>IF(H27&lt;&gt;"",I27-F27,"")</f>
        <v/>
      </c>
      <c r="K27" s="163" t="str">
        <f>IF(H27&lt;&gt;"",I27-D27,"")</f>
        <v/>
      </c>
      <c r="L27" s="164"/>
      <c r="M27" s="164"/>
      <c r="N27" s="164"/>
      <c r="O27" s="166"/>
      <c r="P27" s="167">
        <f t="shared" si="1"/>
        <v>1.8518518518518521E-2</v>
      </c>
      <c r="Q27" s="193"/>
      <c r="R27" s="154">
        <v>39478</v>
      </c>
    </row>
    <row r="28" spans="1:20" s="138" customFormat="1" ht="14.25" hidden="1" customHeight="1" x14ac:dyDescent="0.25">
      <c r="A28" s="178" t="s">
        <v>224</v>
      </c>
      <c r="B28" s="179" t="s">
        <v>192</v>
      </c>
      <c r="C28" s="171" t="s">
        <v>14</v>
      </c>
      <c r="D28" s="157">
        <v>2.0833333333333332E-2</v>
      </c>
      <c r="E28" s="158"/>
      <c r="F28" s="159">
        <f t="shared" si="2"/>
        <v>2.0833333333333332E-2</v>
      </c>
      <c r="G28" s="160">
        <f>$B$2-F28</f>
        <v>2.4305555555555573E-3</v>
      </c>
      <c r="H28" s="161"/>
      <c r="I28" s="162" t="str">
        <f t="shared" si="0"/>
        <v/>
      </c>
      <c r="J28" s="163" t="str">
        <f>IF(H28&lt;&gt;"",I28-F28,"")</f>
        <v/>
      </c>
      <c r="K28" s="163" t="str">
        <f>IF(H28&lt;&gt;"",I28-D28,"")</f>
        <v/>
      </c>
      <c r="L28" s="164"/>
      <c r="M28" s="164"/>
      <c r="N28" s="164"/>
      <c r="O28" s="166"/>
      <c r="P28" s="167">
        <f t="shared" si="1"/>
        <v>2.0833333333333332E-2</v>
      </c>
      <c r="Q28" s="168"/>
      <c r="R28" s="155" t="s">
        <v>212</v>
      </c>
    </row>
    <row r="29" spans="1:20" s="138" customFormat="1" ht="14.25" hidden="1" customHeight="1" x14ac:dyDescent="0.25">
      <c r="A29" s="178"/>
      <c r="B29" s="179"/>
      <c r="C29" s="171"/>
      <c r="D29" s="157"/>
      <c r="E29" s="158"/>
      <c r="F29" s="159"/>
      <c r="G29" s="160"/>
      <c r="H29" s="161"/>
      <c r="I29" s="162"/>
      <c r="J29" s="163"/>
      <c r="K29" s="163"/>
      <c r="L29" s="164"/>
      <c r="M29" s="164"/>
      <c r="N29" s="164"/>
      <c r="O29" s="166"/>
      <c r="P29" s="167"/>
      <c r="Q29" s="168"/>
      <c r="R29" s="155"/>
    </row>
    <row r="30" spans="1:20" s="138" customFormat="1" ht="14.25" hidden="1" customHeight="1" x14ac:dyDescent="0.25">
      <c r="A30" s="180" t="s">
        <v>20</v>
      </c>
      <c r="B30" s="181" t="s">
        <v>21</v>
      </c>
      <c r="C30" s="156" t="s">
        <v>14</v>
      </c>
      <c r="D30" s="157">
        <v>2.0821759259259259E-2</v>
      </c>
      <c r="E30" s="158" t="s">
        <v>218</v>
      </c>
      <c r="F30" s="159">
        <f>IF(E30&lt;&gt;"",(E30+D30)/2,D30)</f>
        <v>2.0821759259259259E-2</v>
      </c>
      <c r="G30" s="160">
        <f>$B$2-F30</f>
        <v>2.4421296296296309E-3</v>
      </c>
      <c r="H30" s="161"/>
      <c r="I30" s="162" t="str">
        <f>IF(H30&lt;&gt;"",H30-G30,"")</f>
        <v/>
      </c>
      <c r="J30" s="163" t="str">
        <f>IF(H30&lt;&gt;"",I30-F30,"")</f>
        <v/>
      </c>
      <c r="K30" s="163" t="str">
        <f>IF(H30&lt;&gt;"",I30-D30,"")</f>
        <v/>
      </c>
      <c r="L30" s="164"/>
      <c r="M30" s="164"/>
      <c r="N30" s="164"/>
      <c r="O30" s="166"/>
      <c r="P30" s="167">
        <f>IF(H30&lt;&gt;"",MIN(D30,I30),D30)</f>
        <v>2.0821759259259259E-2</v>
      </c>
      <c r="Q30" s="168"/>
      <c r="R30" s="154">
        <v>38868</v>
      </c>
    </row>
    <row r="31" spans="1:20" s="138" customFormat="1" ht="14.25" hidden="1" customHeight="1" x14ac:dyDescent="0.25">
      <c r="A31" s="180" t="s">
        <v>72</v>
      </c>
      <c r="B31" s="181" t="s">
        <v>271</v>
      </c>
      <c r="C31" s="156" t="s">
        <v>14</v>
      </c>
      <c r="D31" s="172">
        <v>1.8402777777777778E-2</v>
      </c>
      <c r="E31" s="158">
        <v>2.1753472222222226E-2</v>
      </c>
      <c r="F31" s="159">
        <f>IF(E31&lt;&gt;"",(E31+D31)/2,D31)</f>
        <v>2.0078125000000002E-2</v>
      </c>
      <c r="G31" s="160">
        <f>$B$2-F31</f>
        <v>3.1857638888888873E-3</v>
      </c>
      <c r="H31" s="161"/>
      <c r="I31" s="162" t="str">
        <f>IF(H31&lt;&gt;"",H31-G31,"")</f>
        <v/>
      </c>
      <c r="J31" s="163" t="str">
        <f>IF(H31&lt;&gt;"",I31-F31,"")</f>
        <v/>
      </c>
      <c r="K31" s="163" t="str">
        <f>IF(H31&lt;&gt;"",I31-D31,"")</f>
        <v/>
      </c>
      <c r="L31" s="165"/>
      <c r="M31" s="164"/>
      <c r="N31" s="165"/>
      <c r="O31" s="166"/>
      <c r="P31" s="167">
        <f>IF(H31&lt;&gt;"",MIN(D31,I31),D31)</f>
        <v>1.8402777777777778E-2</v>
      </c>
      <c r="Q31" s="168"/>
      <c r="R31" s="154">
        <v>39599</v>
      </c>
    </row>
    <row r="32" spans="1:20" s="138" customFormat="1" ht="14.25" hidden="1" customHeight="1" x14ac:dyDescent="0.25">
      <c r="A32" s="180" t="s">
        <v>24</v>
      </c>
      <c r="B32" s="181" t="s">
        <v>25</v>
      </c>
      <c r="C32" s="171" t="s">
        <v>14</v>
      </c>
      <c r="D32" s="157">
        <v>2.0023148148148148E-2</v>
      </c>
      <c r="E32" s="158">
        <v>2.0023148148148148E-2</v>
      </c>
      <c r="F32" s="159">
        <f>IF(E32&lt;&gt;"",(E32+D32)/2,D32)</f>
        <v>2.0023148148148148E-2</v>
      </c>
      <c r="G32" s="160">
        <f>$B$2-F32</f>
        <v>3.2407407407407419E-3</v>
      </c>
      <c r="H32" s="161"/>
      <c r="I32" s="162" t="str">
        <f>IF(H32&lt;&gt;"",H32-G32,"")</f>
        <v/>
      </c>
      <c r="J32" s="163" t="str">
        <f>IF(H32&lt;&gt;"",I32-F32,"")</f>
        <v/>
      </c>
      <c r="K32" s="163" t="str">
        <f>IF(H32&lt;&gt;"",I32-D32,"")</f>
        <v/>
      </c>
      <c r="L32" s="164"/>
      <c r="M32" s="164"/>
      <c r="N32" s="164"/>
      <c r="O32" s="166"/>
      <c r="P32" s="167">
        <f>IF(H32&lt;&gt;"",MIN(D32,I32),D32)</f>
        <v>2.0023148148148148E-2</v>
      </c>
      <c r="Q32" s="168"/>
      <c r="R32" s="154">
        <v>39202</v>
      </c>
    </row>
    <row r="33" spans="1:18" s="138" customFormat="1" ht="14.25" hidden="1" customHeight="1" x14ac:dyDescent="0.25">
      <c r="A33" s="178" t="s">
        <v>31</v>
      </c>
      <c r="B33" s="179" t="s">
        <v>32</v>
      </c>
      <c r="C33" s="156" t="s">
        <v>14</v>
      </c>
      <c r="D33" s="157">
        <v>1.9988425925925927E-2</v>
      </c>
      <c r="E33" s="158" t="s">
        <v>218</v>
      </c>
      <c r="F33" s="159">
        <f>IF(E33&lt;&gt;"",(E33+D33)/2,D33)</f>
        <v>1.9988425925925927E-2</v>
      </c>
      <c r="G33" s="160">
        <f>$B$2-F33</f>
        <v>3.2754629629629627E-3</v>
      </c>
      <c r="H33" s="161"/>
      <c r="I33" s="162" t="str">
        <f>IF(H33&lt;&gt;"",H33-G33,"")</f>
        <v/>
      </c>
      <c r="J33" s="163" t="str">
        <f>IF(H33&lt;&gt;"",I33-F33,"")</f>
        <v/>
      </c>
      <c r="K33" s="163" t="str">
        <f>IF(H33&lt;&gt;"",I33-D33,"")</f>
        <v/>
      </c>
      <c r="L33" s="164"/>
      <c r="M33" s="164"/>
      <c r="N33" s="164"/>
      <c r="O33" s="166"/>
      <c r="P33" s="167">
        <f>IF(H33&lt;&gt;"",MIN(D33,I33),D33)</f>
        <v>1.9988425925925927E-2</v>
      </c>
      <c r="Q33" s="168"/>
      <c r="R33" s="154">
        <v>39172</v>
      </c>
    </row>
    <row r="34" spans="1:18" s="138" customFormat="1" ht="14.25" hidden="1" customHeight="1" x14ac:dyDescent="0.25">
      <c r="A34" s="178" t="s">
        <v>225</v>
      </c>
      <c r="B34" s="179" t="s">
        <v>232</v>
      </c>
      <c r="C34" s="171" t="s">
        <v>14</v>
      </c>
      <c r="D34" s="157">
        <v>1.9861111111111111E-2</v>
      </c>
      <c r="E34" s="158">
        <v>1.9861111111111111E-2</v>
      </c>
      <c r="F34" s="159">
        <f>IF(E34&lt;&gt;"",(E34+D34)/2,D34)</f>
        <v>1.9861111111111111E-2</v>
      </c>
      <c r="G34" s="160">
        <f>$B$2-F34</f>
        <v>3.4027777777777789E-3</v>
      </c>
      <c r="H34" s="161"/>
      <c r="I34" s="162" t="str">
        <f>IF(H34&lt;&gt;"",H34-G34,"")</f>
        <v/>
      </c>
      <c r="J34" s="163" t="str">
        <f>IF(H34&lt;&gt;"",I34-F34,"")</f>
        <v/>
      </c>
      <c r="K34" s="163" t="str">
        <f>IF(H34&lt;&gt;"",I34-D34,"")</f>
        <v/>
      </c>
      <c r="L34" s="164"/>
      <c r="M34" s="164"/>
      <c r="N34" s="164"/>
      <c r="O34" s="166"/>
      <c r="P34" s="167">
        <f>IF(H34&lt;&gt;"",MIN(D34,I34),D34)</f>
        <v>1.9861111111111111E-2</v>
      </c>
      <c r="Q34" s="168"/>
      <c r="R34" s="154">
        <v>39325</v>
      </c>
    </row>
    <row r="35" spans="1:18" s="138" customFormat="1" ht="14.25" hidden="1" customHeight="1" x14ac:dyDescent="0.25">
      <c r="A35" s="178"/>
      <c r="B35" s="179"/>
      <c r="C35" s="171"/>
      <c r="D35" s="157"/>
      <c r="E35" s="158"/>
      <c r="F35" s="159"/>
      <c r="G35" s="160"/>
      <c r="H35" s="161"/>
      <c r="I35" s="162"/>
      <c r="J35" s="163"/>
      <c r="K35" s="163"/>
      <c r="L35" s="164"/>
      <c r="M35" s="164"/>
      <c r="N35" s="164"/>
      <c r="O35" s="166"/>
      <c r="P35" s="167"/>
      <c r="Q35" s="168"/>
      <c r="R35" s="154"/>
    </row>
    <row r="36" spans="1:18" s="138" customFormat="1" ht="14.25" hidden="1" customHeight="1" x14ac:dyDescent="0.25">
      <c r="A36" s="180" t="s">
        <v>33</v>
      </c>
      <c r="B36" s="181" t="s">
        <v>34</v>
      </c>
      <c r="C36" s="156" t="s">
        <v>14</v>
      </c>
      <c r="D36" s="157">
        <v>1.9814814814814816E-2</v>
      </c>
      <c r="E36" s="158" t="s">
        <v>218</v>
      </c>
      <c r="F36" s="159">
        <f>IF(E36&lt;&gt;"",(E36+D36)/2,D36)</f>
        <v>1.9814814814814816E-2</v>
      </c>
      <c r="G36" s="160">
        <f>$B$2-F36</f>
        <v>3.4490740740740732E-3</v>
      </c>
      <c r="H36" s="161"/>
      <c r="I36" s="162" t="str">
        <f>IF(H36&lt;&gt;"",H36-G36,"")</f>
        <v/>
      </c>
      <c r="J36" s="163" t="str">
        <f>IF(H36&lt;&gt;"",I36-F36,"")</f>
        <v/>
      </c>
      <c r="K36" s="163" t="str">
        <f>IF(H36&lt;&gt;"",I36-D36,"")</f>
        <v/>
      </c>
      <c r="L36" s="164"/>
      <c r="M36" s="164"/>
      <c r="N36" s="164"/>
      <c r="O36" s="166"/>
      <c r="P36" s="167">
        <f>IF(H36&lt;&gt;"",MIN(D36,I36),D36)</f>
        <v>1.9814814814814816E-2</v>
      </c>
      <c r="Q36" s="201"/>
      <c r="R36" s="154">
        <v>38748</v>
      </c>
    </row>
    <row r="37" spans="1:18" s="138" customFormat="1" ht="14.25" hidden="1" customHeight="1" x14ac:dyDescent="0.25">
      <c r="A37" s="180" t="s">
        <v>96</v>
      </c>
      <c r="B37" s="181" t="s">
        <v>58</v>
      </c>
      <c r="C37" s="171" t="s">
        <v>14</v>
      </c>
      <c r="D37" s="158">
        <v>1.9774305555555555E-2</v>
      </c>
      <c r="E37" s="158">
        <v>1.9774305555555555E-2</v>
      </c>
      <c r="F37" s="159">
        <f>IF(E37&lt;&gt;"",(E37+D37)/2,D37)</f>
        <v>1.9774305555555555E-2</v>
      </c>
      <c r="G37" s="160">
        <f>$B$2-F37</f>
        <v>3.4895833333333341E-3</v>
      </c>
      <c r="H37" s="161"/>
      <c r="I37" s="162"/>
      <c r="J37" s="163"/>
      <c r="K37" s="163"/>
      <c r="L37" s="164"/>
      <c r="M37" s="164"/>
      <c r="N37" s="164"/>
      <c r="O37" s="166"/>
      <c r="P37" s="167">
        <f>IF(H37&lt;&gt;"",MIN(D37,I37),D37)</f>
        <v>1.9774305555555555E-2</v>
      </c>
      <c r="Q37" s="221"/>
      <c r="R37" s="154">
        <v>39721</v>
      </c>
    </row>
    <row r="38" spans="1:18" s="138" customFormat="1" ht="14.25" hidden="1" customHeight="1" x14ac:dyDescent="0.25">
      <c r="A38" s="178" t="s">
        <v>15</v>
      </c>
      <c r="B38" s="179" t="s">
        <v>35</v>
      </c>
      <c r="C38" s="156" t="s">
        <v>14</v>
      </c>
      <c r="D38" s="158">
        <v>1.9710648148148147E-2</v>
      </c>
      <c r="E38" s="158" t="s">
        <v>218</v>
      </c>
      <c r="F38" s="159">
        <f>IF(E38&lt;&gt;"",(E38+D38)/2,D38)</f>
        <v>1.9710648148148147E-2</v>
      </c>
      <c r="G38" s="160">
        <f>$B$2-F38</f>
        <v>3.5532407407407422E-3</v>
      </c>
      <c r="H38" s="161"/>
      <c r="I38" s="162" t="str">
        <f>IF(H38&lt;&gt;"",H38-G38,"")</f>
        <v/>
      </c>
      <c r="J38" s="163" t="str">
        <f>IF(H38&lt;&gt;"",I38-F38,"")</f>
        <v/>
      </c>
      <c r="K38" s="163" t="str">
        <f>IF(H38&lt;&gt;"",I38-D38,"")</f>
        <v/>
      </c>
      <c r="L38" s="164"/>
      <c r="M38" s="164"/>
      <c r="N38" s="164"/>
      <c r="O38" s="166"/>
      <c r="P38" s="167">
        <f>IF(H38&lt;&gt;"",MIN(D38,I38),D38)</f>
        <v>1.9710648148148147E-2</v>
      </c>
      <c r="Q38" s="193"/>
      <c r="R38" s="154">
        <v>39172</v>
      </c>
    </row>
    <row r="39" spans="1:18" s="138" customFormat="1" ht="14.25" hidden="1" customHeight="1" x14ac:dyDescent="0.25">
      <c r="A39" s="180" t="s">
        <v>36</v>
      </c>
      <c r="B39" s="181" t="s">
        <v>37</v>
      </c>
      <c r="C39" s="156" t="s">
        <v>14</v>
      </c>
      <c r="D39" s="158">
        <v>1.9699074074074074E-2</v>
      </c>
      <c r="E39" s="158" t="s">
        <v>218</v>
      </c>
      <c r="F39" s="159">
        <f>IF(E39&lt;&gt;"",(E39+D39)/2,D39)</f>
        <v>1.9699074074074074E-2</v>
      </c>
      <c r="G39" s="160">
        <f>$B$2-F39</f>
        <v>3.5648148148148158E-3</v>
      </c>
      <c r="H39" s="161"/>
      <c r="I39" s="162" t="str">
        <f>IF(H39&lt;&gt;"",H39-G39,"")</f>
        <v/>
      </c>
      <c r="J39" s="163" t="str">
        <f>IF(H39&lt;&gt;"",I39-F39,"")</f>
        <v/>
      </c>
      <c r="K39" s="163" t="str">
        <f>IF(H39&lt;&gt;"",I39-D39,"")</f>
        <v/>
      </c>
      <c r="L39" s="164"/>
      <c r="M39" s="164"/>
      <c r="N39" s="164"/>
      <c r="O39" s="166"/>
      <c r="P39" s="167">
        <f>IF(H39&lt;&gt;"",MIN(D39,I39),D39)</f>
        <v>1.9699074074074074E-2</v>
      </c>
      <c r="Q39" s="193"/>
      <c r="R39" s="154">
        <v>38868</v>
      </c>
    </row>
    <row r="40" spans="1:18" s="138" customFormat="1" ht="14.25" hidden="1" customHeight="1" x14ac:dyDescent="0.25">
      <c r="A40" s="178" t="s">
        <v>38</v>
      </c>
      <c r="B40" s="179" t="s">
        <v>39</v>
      </c>
      <c r="C40" s="156" t="s">
        <v>14</v>
      </c>
      <c r="D40" s="158">
        <v>1.96875E-2</v>
      </c>
      <c r="E40" s="158">
        <v>1.96875E-2</v>
      </c>
      <c r="F40" s="159">
        <f>IF(E40&lt;&gt;"",(E40+D40)/2,D40)</f>
        <v>1.96875E-2</v>
      </c>
      <c r="G40" s="160">
        <f>$B$2-F40</f>
        <v>3.5763888888888894E-3</v>
      </c>
      <c r="H40" s="161"/>
      <c r="I40" s="162" t="str">
        <f>IF(H40&lt;&gt;"",H40-G40,"")</f>
        <v/>
      </c>
      <c r="J40" s="163" t="str">
        <f>IF(H40&lt;&gt;"",I40-F40,"")</f>
        <v/>
      </c>
      <c r="K40" s="163" t="str">
        <f>IF(H40&lt;&gt;"",I40-D40,"")</f>
        <v/>
      </c>
      <c r="L40" s="164"/>
      <c r="M40" s="164"/>
      <c r="N40" s="164"/>
      <c r="O40" s="166"/>
      <c r="P40" s="167">
        <f>IF(H40&lt;&gt;"",MIN(D40,I40),D40)</f>
        <v>1.96875E-2</v>
      </c>
      <c r="Q40" s="193"/>
      <c r="R40" s="154">
        <v>39172</v>
      </c>
    </row>
    <row r="41" spans="1:18" s="138" customFormat="1" ht="14.25" hidden="1" customHeight="1" x14ac:dyDescent="0.25">
      <c r="A41" s="178"/>
      <c r="B41" s="179"/>
      <c r="C41" s="156"/>
      <c r="D41" s="158"/>
      <c r="E41" s="158"/>
      <c r="F41" s="159"/>
      <c r="G41" s="160"/>
      <c r="H41" s="161"/>
      <c r="I41" s="162"/>
      <c r="J41" s="163"/>
      <c r="K41" s="163"/>
      <c r="L41" s="164"/>
      <c r="M41" s="164"/>
      <c r="N41" s="164"/>
      <c r="O41" s="166"/>
      <c r="P41" s="167"/>
      <c r="Q41" s="193"/>
      <c r="R41" s="154"/>
    </row>
    <row r="42" spans="1:18" s="138" customFormat="1" ht="14.25" hidden="1" customHeight="1" x14ac:dyDescent="0.25">
      <c r="A42" s="178" t="s">
        <v>66</v>
      </c>
      <c r="B42" s="179" t="s">
        <v>165</v>
      </c>
      <c r="C42" s="171" t="s">
        <v>14</v>
      </c>
      <c r="D42" s="157">
        <v>1.9652777777777779E-2</v>
      </c>
      <c r="E42" s="158">
        <v>1.9652777777777779E-2</v>
      </c>
      <c r="F42" s="159">
        <f t="shared" ref="F42:F47" si="3">IF(E42&lt;&gt;"",(E42+D42)/2,D42)</f>
        <v>1.9652777777777779E-2</v>
      </c>
      <c r="G42" s="160">
        <f t="shared" ref="G42:G47" si="4">$B$2-F42</f>
        <v>3.6111111111111101E-3</v>
      </c>
      <c r="H42" s="161"/>
      <c r="I42" s="162" t="str">
        <f t="shared" ref="I42:I47" si="5">IF(H42&lt;&gt;"",H42-G42,"")</f>
        <v/>
      </c>
      <c r="J42" s="163" t="str">
        <f>IF(H42&lt;&gt;"",I42-F42,"")</f>
        <v/>
      </c>
      <c r="K42" s="163" t="str">
        <f>IF(H42&lt;&gt;"",I42-D42,"")</f>
        <v/>
      </c>
      <c r="L42" s="164"/>
      <c r="M42" s="164"/>
      <c r="N42" s="164"/>
      <c r="O42" s="166"/>
      <c r="P42" s="167">
        <f t="shared" ref="P42:P47" si="6">IF(H42&lt;&gt;"",MIN(D42,I42),D42)</f>
        <v>1.9652777777777779E-2</v>
      </c>
      <c r="Q42" s="168"/>
      <c r="R42" s="154">
        <v>39233</v>
      </c>
    </row>
    <row r="43" spans="1:18" s="138" customFormat="1" ht="14.25" hidden="1" customHeight="1" x14ac:dyDescent="0.25">
      <c r="A43" s="180" t="s">
        <v>262</v>
      </c>
      <c r="B43" s="181" t="s">
        <v>46</v>
      </c>
      <c r="C43" s="156" t="s">
        <v>14</v>
      </c>
      <c r="D43" s="157">
        <v>1.8819444444444444E-2</v>
      </c>
      <c r="E43" s="158">
        <v>2.0295138888888887E-2</v>
      </c>
      <c r="F43" s="159">
        <f t="shared" si="3"/>
        <v>1.9557291666666664E-2</v>
      </c>
      <c r="G43" s="160">
        <f t="shared" si="4"/>
        <v>3.7065972222222257E-3</v>
      </c>
      <c r="H43" s="161"/>
      <c r="I43" s="162" t="str">
        <f t="shared" si="5"/>
        <v/>
      </c>
      <c r="J43" s="163" t="str">
        <f>IF(H43&lt;&gt;"",I43-F43,"")</f>
        <v/>
      </c>
      <c r="K43" s="163" t="str">
        <f>IF(H43&lt;&gt;"",I43-D43,"")</f>
        <v/>
      </c>
      <c r="L43" s="164"/>
      <c r="M43" s="164"/>
      <c r="N43" s="164"/>
      <c r="O43" s="166"/>
      <c r="P43" s="167">
        <f t="shared" si="6"/>
        <v>1.8819444444444444E-2</v>
      </c>
      <c r="Q43" s="168"/>
      <c r="R43" s="169">
        <v>39568</v>
      </c>
    </row>
    <row r="44" spans="1:18" s="138" customFormat="1" ht="14.25" hidden="1" customHeight="1" x14ac:dyDescent="0.25">
      <c r="A44" s="178" t="s">
        <v>111</v>
      </c>
      <c r="B44" s="179" t="s">
        <v>313</v>
      </c>
      <c r="C44" s="171" t="s">
        <v>30</v>
      </c>
      <c r="D44" s="157">
        <v>1.9432870370370371E-2</v>
      </c>
      <c r="E44" s="158">
        <v>1.9432870370370371E-2</v>
      </c>
      <c r="F44" s="159">
        <f t="shared" si="3"/>
        <v>1.9432870370370371E-2</v>
      </c>
      <c r="G44" s="160">
        <f t="shared" si="4"/>
        <v>3.8310185185185183E-3</v>
      </c>
      <c r="H44" s="161"/>
      <c r="I44" s="162" t="str">
        <f t="shared" si="5"/>
        <v/>
      </c>
      <c r="J44" s="163"/>
      <c r="K44" s="163"/>
      <c r="L44" s="164"/>
      <c r="M44" s="164"/>
      <c r="N44" s="164"/>
      <c r="O44" s="166"/>
      <c r="P44" s="167">
        <f t="shared" si="6"/>
        <v>1.9432870370370371E-2</v>
      </c>
      <c r="Q44" s="218"/>
      <c r="R44" s="169">
        <v>39691</v>
      </c>
    </row>
    <row r="45" spans="1:18" s="138" customFormat="1" ht="14.25" hidden="1" customHeight="1" x14ac:dyDescent="0.25">
      <c r="A45" s="178" t="s">
        <v>312</v>
      </c>
      <c r="B45" s="179" t="s">
        <v>239</v>
      </c>
      <c r="C45" s="171" t="s">
        <v>14</v>
      </c>
      <c r="D45" s="157">
        <v>1.9432870370370371E-2</v>
      </c>
      <c r="E45" s="158">
        <v>1.9432870370370371E-2</v>
      </c>
      <c r="F45" s="159">
        <f t="shared" si="3"/>
        <v>1.9432870370370371E-2</v>
      </c>
      <c r="G45" s="160">
        <f t="shared" si="4"/>
        <v>3.8310185185185183E-3</v>
      </c>
      <c r="H45" s="161"/>
      <c r="I45" s="162" t="str">
        <f t="shared" si="5"/>
        <v/>
      </c>
      <c r="J45" s="163"/>
      <c r="K45" s="163"/>
      <c r="L45" s="164"/>
      <c r="M45" s="164"/>
      <c r="N45" s="164"/>
      <c r="O45" s="166"/>
      <c r="P45" s="167">
        <f t="shared" si="6"/>
        <v>1.9432870370370371E-2</v>
      </c>
      <c r="Q45" s="218"/>
      <c r="R45" s="169">
        <v>39691</v>
      </c>
    </row>
    <row r="46" spans="1:18" s="138" customFormat="1" ht="14.25" hidden="1" customHeight="1" x14ac:dyDescent="0.25">
      <c r="A46" s="180" t="s">
        <v>40</v>
      </c>
      <c r="B46" s="181" t="s">
        <v>41</v>
      </c>
      <c r="C46" s="156" t="s">
        <v>14</v>
      </c>
      <c r="D46" s="157">
        <v>1.9398148148148147E-2</v>
      </c>
      <c r="E46" s="158" t="s">
        <v>218</v>
      </c>
      <c r="F46" s="159">
        <f t="shared" si="3"/>
        <v>1.9398148148148147E-2</v>
      </c>
      <c r="G46" s="160">
        <f t="shared" si="4"/>
        <v>3.8657407407407425E-3</v>
      </c>
      <c r="H46" s="161"/>
      <c r="I46" s="162" t="str">
        <f t="shared" si="5"/>
        <v/>
      </c>
      <c r="J46" s="163" t="str">
        <f>IF(H46&lt;&gt;"",I46-F46,"")</f>
        <v/>
      </c>
      <c r="K46" s="163" t="str">
        <f>IF(H46&lt;&gt;"",I46-D46,"")</f>
        <v/>
      </c>
      <c r="L46" s="164"/>
      <c r="M46" s="164"/>
      <c r="N46" s="164"/>
      <c r="O46" s="166"/>
      <c r="P46" s="167">
        <f t="shared" si="6"/>
        <v>1.9398148148148147E-2</v>
      </c>
      <c r="Q46" s="168"/>
      <c r="R46" s="169">
        <v>38564</v>
      </c>
    </row>
    <row r="47" spans="1:18" s="138" customFormat="1" ht="14.25" hidden="1" customHeight="1" x14ac:dyDescent="0.25">
      <c r="A47" s="180" t="s">
        <v>42</v>
      </c>
      <c r="B47" s="181" t="s">
        <v>43</v>
      </c>
      <c r="C47" s="156" t="s">
        <v>14</v>
      </c>
      <c r="D47" s="157">
        <v>1.9398148148148147E-2</v>
      </c>
      <c r="E47" s="158" t="s">
        <v>218</v>
      </c>
      <c r="F47" s="159">
        <f t="shared" si="3"/>
        <v>1.9398148148148147E-2</v>
      </c>
      <c r="G47" s="160">
        <f t="shared" si="4"/>
        <v>3.8657407407407425E-3</v>
      </c>
      <c r="H47" s="161"/>
      <c r="I47" s="162" t="str">
        <f t="shared" si="5"/>
        <v/>
      </c>
      <c r="J47" s="163" t="str">
        <f>IF(H47&lt;&gt;"",I47-F47,"")</f>
        <v/>
      </c>
      <c r="K47" s="163" t="str">
        <f>IF(H47&lt;&gt;"",I47-D47,"")</f>
        <v/>
      </c>
      <c r="L47" s="164"/>
      <c r="M47" s="164"/>
      <c r="N47" s="164"/>
      <c r="O47" s="166"/>
      <c r="P47" s="167">
        <f t="shared" si="6"/>
        <v>1.9398148148148147E-2</v>
      </c>
      <c r="Q47" s="168"/>
      <c r="R47" s="169">
        <v>38533</v>
      </c>
    </row>
    <row r="48" spans="1:18" s="138" customFormat="1" ht="14.25" hidden="1" customHeight="1" x14ac:dyDescent="0.25">
      <c r="A48" s="180"/>
      <c r="B48" s="181"/>
      <c r="C48" s="156"/>
      <c r="D48" s="157"/>
      <c r="E48" s="158"/>
      <c r="F48" s="159"/>
      <c r="G48" s="160"/>
      <c r="H48" s="161"/>
      <c r="I48" s="162"/>
      <c r="J48" s="163"/>
      <c r="K48" s="163"/>
      <c r="L48" s="164"/>
      <c r="M48" s="164"/>
      <c r="N48" s="164"/>
      <c r="O48" s="166"/>
      <c r="P48" s="167"/>
      <c r="Q48" s="168"/>
      <c r="R48" s="169"/>
    </row>
    <row r="49" spans="1:18" s="138" customFormat="1" ht="14.25" hidden="1" customHeight="1" x14ac:dyDescent="0.25">
      <c r="A49" s="178" t="s">
        <v>242</v>
      </c>
      <c r="B49" s="179" t="s">
        <v>243</v>
      </c>
      <c r="C49" s="156" t="s">
        <v>14</v>
      </c>
      <c r="D49" s="157">
        <v>1.9293981481481485E-2</v>
      </c>
      <c r="E49" s="158">
        <v>1.9305555555555558E-2</v>
      </c>
      <c r="F49" s="159">
        <f>IF(E49&lt;&gt;"",(E49+D49)/2,D49)</f>
        <v>1.9299768518518522E-2</v>
      </c>
      <c r="G49" s="160">
        <f>$B$2-F49</f>
        <v>3.9641203703703679E-3</v>
      </c>
      <c r="H49" s="161"/>
      <c r="I49" s="162" t="str">
        <f>IF(H49&lt;&gt;"",H49-G49,"")</f>
        <v/>
      </c>
      <c r="J49" s="163" t="str">
        <f>IF(H49&lt;&gt;"",I49-F49,"")</f>
        <v/>
      </c>
      <c r="K49" s="163" t="str">
        <f>IF(H49&lt;&gt;"",I49-D49,"")</f>
        <v/>
      </c>
      <c r="L49" s="165"/>
      <c r="M49" s="164"/>
      <c r="N49" s="165"/>
      <c r="O49" s="166"/>
      <c r="P49" s="167">
        <f>IF(H49&lt;&gt;"",MIN(D49,I49),D49)</f>
        <v>1.9293981481481485E-2</v>
      </c>
      <c r="Q49" s="168"/>
      <c r="R49" s="169">
        <v>39538</v>
      </c>
    </row>
    <row r="50" spans="1:18" s="138" customFormat="1" ht="14.25" hidden="1" customHeight="1" x14ac:dyDescent="0.25">
      <c r="A50" s="180" t="s">
        <v>62</v>
      </c>
      <c r="B50" s="181" t="s">
        <v>63</v>
      </c>
      <c r="C50" s="156" t="s">
        <v>30</v>
      </c>
      <c r="D50" s="157">
        <v>1.8229166666666668E-2</v>
      </c>
      <c r="E50" s="158">
        <v>2.0050636574074077E-2</v>
      </c>
      <c r="F50" s="159">
        <f>IF(E50&lt;&gt;"",(E50+D50)/2,D50)</f>
        <v>1.9139901620370374E-2</v>
      </c>
      <c r="G50" s="160">
        <f>$B$2-F50</f>
        <v>4.1239872685185155E-3</v>
      </c>
      <c r="H50" s="161"/>
      <c r="I50" s="162" t="str">
        <f>IF(H50&lt;&gt;"",H50-G50,"")</f>
        <v/>
      </c>
      <c r="J50" s="163" t="str">
        <f>IF(H50&lt;&gt;"",I50-F50,"")</f>
        <v/>
      </c>
      <c r="K50" s="163" t="str">
        <f>IF(H50&lt;&gt;"",I50-D50,"")</f>
        <v/>
      </c>
      <c r="L50" s="165"/>
      <c r="M50" s="164"/>
      <c r="N50" s="165"/>
      <c r="O50" s="166"/>
      <c r="P50" s="167">
        <f>IF(H50&lt;&gt;"",MIN(D50,I50),D50)</f>
        <v>1.8229166666666668E-2</v>
      </c>
      <c r="Q50" s="208"/>
      <c r="R50" s="169">
        <v>39660</v>
      </c>
    </row>
    <row r="51" spans="1:18" s="138" customFormat="1" ht="14.25" hidden="1" customHeight="1" x14ac:dyDescent="0.25">
      <c r="A51" s="180" t="s">
        <v>292</v>
      </c>
      <c r="B51" s="181" t="s">
        <v>293</v>
      </c>
      <c r="C51" s="156" t="s">
        <v>14</v>
      </c>
      <c r="D51" s="157">
        <v>1.8854166666666661E-2</v>
      </c>
      <c r="E51" s="158">
        <v>1.8854166666666661E-2</v>
      </c>
      <c r="F51" s="159">
        <f>IF(E51&lt;&gt;"",(E51+D51)/2,D51)</f>
        <v>1.8854166666666661E-2</v>
      </c>
      <c r="G51" s="160">
        <f>$B$2-F51</f>
        <v>4.4097222222222281E-3</v>
      </c>
      <c r="H51" s="161"/>
      <c r="I51" s="162" t="str">
        <f>IF(H51&lt;&gt;"",H51-G51,"")</f>
        <v/>
      </c>
      <c r="J51" s="163" t="str">
        <f>IF(H51&lt;&gt;"",I51-F51,"")</f>
        <v/>
      </c>
      <c r="K51" s="163" t="str">
        <f>IF(H51&lt;&gt;"",I51-D51,"")</f>
        <v/>
      </c>
      <c r="L51" s="164"/>
      <c r="M51" s="164"/>
      <c r="N51" s="164"/>
      <c r="O51" s="166"/>
      <c r="P51" s="167">
        <f>IF(H51&lt;&gt;"",MIN(D51,I51),D51)</f>
        <v>1.8854166666666661E-2</v>
      </c>
      <c r="Q51" s="168"/>
      <c r="R51" s="169">
        <v>39629</v>
      </c>
    </row>
    <row r="52" spans="1:18" s="138" customFormat="1" ht="14.25" hidden="1" customHeight="1" x14ac:dyDescent="0.25">
      <c r="A52" s="180" t="s">
        <v>53</v>
      </c>
      <c r="B52" s="181" t="s">
        <v>54</v>
      </c>
      <c r="C52" s="156" t="s">
        <v>14</v>
      </c>
      <c r="D52" s="157">
        <v>1.8692129629629631E-2</v>
      </c>
      <c r="E52" s="158" t="s">
        <v>218</v>
      </c>
      <c r="F52" s="159">
        <f>IF(E52&lt;&gt;"",(E52+D52)/2,D52)</f>
        <v>1.8692129629629631E-2</v>
      </c>
      <c r="G52" s="160">
        <f>$B$2-F52</f>
        <v>4.5717592592592581E-3</v>
      </c>
      <c r="H52" s="161"/>
      <c r="I52" s="162" t="str">
        <f>IF(H52&lt;&gt;"",H52-G52,"")</f>
        <v/>
      </c>
      <c r="J52" s="163" t="str">
        <f>IF(H52&lt;&gt;"",I52-F52,"")</f>
        <v/>
      </c>
      <c r="K52" s="163" t="str">
        <f>IF(H52&lt;&gt;"",I52-D52,"")</f>
        <v/>
      </c>
      <c r="L52" s="164"/>
      <c r="M52" s="164"/>
      <c r="N52" s="164"/>
      <c r="O52" s="166"/>
      <c r="P52" s="167">
        <f>IF(H52&lt;&gt;"",MIN(D52,I52),D52)</f>
        <v>1.8692129629629631E-2</v>
      </c>
      <c r="Q52" s="173"/>
      <c r="R52" s="169">
        <v>38990</v>
      </c>
    </row>
    <row r="53" spans="1:18" s="138" customFormat="1" ht="14.25" hidden="1" customHeight="1" x14ac:dyDescent="0.25">
      <c r="A53" s="180"/>
      <c r="B53" s="181"/>
      <c r="C53" s="156"/>
      <c r="D53" s="157"/>
      <c r="E53" s="158"/>
      <c r="F53" s="159"/>
      <c r="G53" s="160"/>
      <c r="H53" s="161"/>
      <c r="I53" s="162"/>
      <c r="J53" s="163"/>
      <c r="K53" s="163"/>
      <c r="L53" s="164"/>
      <c r="M53" s="164"/>
      <c r="N53" s="164"/>
      <c r="O53" s="166"/>
      <c r="P53" s="167"/>
      <c r="Q53" s="173"/>
      <c r="R53" s="169"/>
    </row>
    <row r="54" spans="1:18" s="138" customFormat="1" ht="14.25" hidden="1" customHeight="1" x14ac:dyDescent="0.25">
      <c r="A54" s="180" t="s">
        <v>284</v>
      </c>
      <c r="B54" s="181" t="s">
        <v>285</v>
      </c>
      <c r="C54" s="156" t="s">
        <v>30</v>
      </c>
      <c r="D54" s="157">
        <v>1.864583333333333E-2</v>
      </c>
      <c r="E54" s="158">
        <v>1.864583333333333E-2</v>
      </c>
      <c r="F54" s="159">
        <f t="shared" ref="F54:F63" si="7">IF(E54&lt;&gt;"",(E54+D54)/2,D54)</f>
        <v>1.864583333333333E-2</v>
      </c>
      <c r="G54" s="160">
        <f t="shared" ref="G54:G63" si="8">$B$2-F54</f>
        <v>4.6180555555555593E-3</v>
      </c>
      <c r="H54" s="161"/>
      <c r="I54" s="162" t="str">
        <f>IF(H54&lt;&gt;"",H54-G54,"")</f>
        <v/>
      </c>
      <c r="J54" s="163" t="str">
        <f>IF(H54&lt;&gt;"",I54-F54,"")</f>
        <v/>
      </c>
      <c r="K54" s="163" t="str">
        <f>IF(H54&lt;&gt;"",I54-D54,"")</f>
        <v/>
      </c>
      <c r="L54" s="164"/>
      <c r="M54" s="164"/>
      <c r="N54" s="165"/>
      <c r="O54" s="166"/>
      <c r="P54" s="167">
        <f t="shared" ref="P54:P63" si="9">IF(H54&lt;&gt;"",MIN(D54,I54),D54)</f>
        <v>1.864583333333333E-2</v>
      </c>
      <c r="Q54" s="208"/>
      <c r="R54" s="169">
        <v>39660</v>
      </c>
    </row>
    <row r="55" spans="1:18" s="138" customFormat="1" ht="14.25" hidden="1" customHeight="1" x14ac:dyDescent="0.25">
      <c r="A55" s="180" t="s">
        <v>64</v>
      </c>
      <c r="B55" s="181" t="s">
        <v>65</v>
      </c>
      <c r="C55" s="156" t="s">
        <v>14</v>
      </c>
      <c r="D55" s="172">
        <v>1.8033854166666665E-2</v>
      </c>
      <c r="E55" s="158">
        <v>1.8473668981481478E-2</v>
      </c>
      <c r="F55" s="159">
        <f t="shared" si="7"/>
        <v>1.8253761574074073E-2</v>
      </c>
      <c r="G55" s="160">
        <f t="shared" si="8"/>
        <v>5.0101273148148162E-3</v>
      </c>
      <c r="H55" s="161"/>
      <c r="I55" s="162"/>
      <c r="J55" s="163"/>
      <c r="K55" s="163"/>
      <c r="L55" s="164"/>
      <c r="M55" s="164"/>
      <c r="N55" s="165"/>
      <c r="O55" s="166"/>
      <c r="P55" s="167">
        <f t="shared" si="9"/>
        <v>1.8033854166666665E-2</v>
      </c>
      <c r="Q55" s="208"/>
      <c r="R55" s="169">
        <v>39721</v>
      </c>
    </row>
    <row r="56" spans="1:18" s="138" customFormat="1" ht="14.25" hidden="1" customHeight="1" x14ac:dyDescent="0.25">
      <c r="A56" s="178" t="s">
        <v>155</v>
      </c>
      <c r="B56" s="179" t="s">
        <v>257</v>
      </c>
      <c r="C56" s="171" t="s">
        <v>30</v>
      </c>
      <c r="D56" s="157">
        <v>1.8206018518518514E-2</v>
      </c>
      <c r="E56" s="158">
        <v>1.8206018518518517E-2</v>
      </c>
      <c r="F56" s="159">
        <f t="shared" si="7"/>
        <v>1.8206018518518517E-2</v>
      </c>
      <c r="G56" s="160">
        <f t="shared" si="8"/>
        <v>5.0578703703703723E-3</v>
      </c>
      <c r="H56" s="161"/>
      <c r="I56" s="162" t="str">
        <f t="shared" ref="I56:I63" si="10">IF(H56&lt;&gt;"",H56-G56,"")</f>
        <v/>
      </c>
      <c r="J56" s="163" t="str">
        <f t="shared" ref="J56:J63" si="11">IF(H56&lt;&gt;"",I56-F56,"")</f>
        <v/>
      </c>
      <c r="K56" s="163" t="str">
        <f t="shared" ref="K56:K63" si="12">IF(H56&lt;&gt;"",I56-D56,"")</f>
        <v/>
      </c>
      <c r="L56" s="164"/>
      <c r="M56" s="164"/>
      <c r="N56" s="164"/>
      <c r="O56" s="166"/>
      <c r="P56" s="167">
        <f t="shared" si="9"/>
        <v>1.8206018518518514E-2</v>
      </c>
      <c r="Q56" s="168"/>
      <c r="R56" s="169">
        <v>39478</v>
      </c>
    </row>
    <row r="57" spans="1:18" s="138" customFormat="1" ht="14.25" hidden="1" customHeight="1" x14ac:dyDescent="0.25">
      <c r="A57" s="180" t="s">
        <v>68</v>
      </c>
      <c r="B57" s="181" t="s">
        <v>69</v>
      </c>
      <c r="C57" s="156" t="s">
        <v>14</v>
      </c>
      <c r="D57" s="157">
        <v>1.8055555555555557E-2</v>
      </c>
      <c r="E57" s="158" t="s">
        <v>218</v>
      </c>
      <c r="F57" s="159">
        <f t="shared" si="7"/>
        <v>1.8055555555555557E-2</v>
      </c>
      <c r="G57" s="160">
        <f t="shared" si="8"/>
        <v>5.2083333333333322E-3</v>
      </c>
      <c r="H57" s="161"/>
      <c r="I57" s="162" t="str">
        <f t="shared" si="10"/>
        <v/>
      </c>
      <c r="J57" s="163" t="str">
        <f t="shared" si="11"/>
        <v/>
      </c>
      <c r="K57" s="163" t="str">
        <f t="shared" si="12"/>
        <v/>
      </c>
      <c r="L57" s="164"/>
      <c r="M57" s="164"/>
      <c r="N57" s="164"/>
      <c r="O57" s="166"/>
      <c r="P57" s="167">
        <f t="shared" si="9"/>
        <v>1.8055555555555557E-2</v>
      </c>
      <c r="Q57" s="168"/>
      <c r="R57" s="169">
        <v>38960</v>
      </c>
    </row>
    <row r="58" spans="1:18" s="138" customFormat="1" ht="14.25" hidden="1" customHeight="1" x14ac:dyDescent="0.25">
      <c r="A58" s="180" t="s">
        <v>70</v>
      </c>
      <c r="B58" s="181" t="s">
        <v>71</v>
      </c>
      <c r="C58" s="156" t="s">
        <v>30</v>
      </c>
      <c r="D58" s="157">
        <v>1.7974537037037039E-2</v>
      </c>
      <c r="E58" s="158" t="s">
        <v>218</v>
      </c>
      <c r="F58" s="159">
        <f t="shared" si="7"/>
        <v>1.7974537037037039E-2</v>
      </c>
      <c r="G58" s="160">
        <f t="shared" si="8"/>
        <v>5.2893518518518506E-3</v>
      </c>
      <c r="H58" s="161"/>
      <c r="I58" s="162" t="str">
        <f t="shared" si="10"/>
        <v/>
      </c>
      <c r="J58" s="163" t="str">
        <f t="shared" si="11"/>
        <v/>
      </c>
      <c r="K58" s="163" t="str">
        <f t="shared" si="12"/>
        <v/>
      </c>
      <c r="L58" s="164"/>
      <c r="M58" s="164"/>
      <c r="N58" s="164"/>
      <c r="O58" s="166"/>
      <c r="P58" s="167">
        <f t="shared" si="9"/>
        <v>1.7974537037037039E-2</v>
      </c>
      <c r="Q58" s="168"/>
      <c r="R58" s="169">
        <v>39172</v>
      </c>
    </row>
    <row r="59" spans="1:18" s="138" customFormat="1" ht="14.25" hidden="1" customHeight="1" x14ac:dyDescent="0.25">
      <c r="A59" s="180" t="s">
        <v>229</v>
      </c>
      <c r="B59" s="181" t="s">
        <v>281</v>
      </c>
      <c r="C59" s="171" t="s">
        <v>30</v>
      </c>
      <c r="D59" s="157">
        <v>1.7719907407407406E-2</v>
      </c>
      <c r="E59" s="158">
        <v>1.7719907407407406E-2</v>
      </c>
      <c r="F59" s="159">
        <f t="shared" si="7"/>
        <v>1.7719907407407406E-2</v>
      </c>
      <c r="G59" s="160">
        <f t="shared" si="8"/>
        <v>5.5439814814814831E-3</v>
      </c>
      <c r="H59" s="161"/>
      <c r="I59" s="162" t="str">
        <f t="shared" si="10"/>
        <v/>
      </c>
      <c r="J59" s="163" t="str">
        <f t="shared" si="11"/>
        <v/>
      </c>
      <c r="K59" s="163" t="str">
        <f t="shared" si="12"/>
        <v/>
      </c>
      <c r="L59" s="164"/>
      <c r="M59" s="164"/>
      <c r="N59" s="164"/>
      <c r="O59" s="166"/>
      <c r="P59" s="167">
        <f t="shared" si="9"/>
        <v>1.7719907407407406E-2</v>
      </c>
      <c r="Q59" s="168"/>
      <c r="R59" s="169">
        <v>39294</v>
      </c>
    </row>
    <row r="60" spans="1:18" s="138" customFormat="1" ht="14.25" hidden="1" customHeight="1" x14ac:dyDescent="0.25">
      <c r="A60" s="180" t="s">
        <v>49</v>
      </c>
      <c r="B60" s="181" t="s">
        <v>81</v>
      </c>
      <c r="C60" s="156" t="s">
        <v>14</v>
      </c>
      <c r="D60" s="157">
        <v>1.758101851851852E-2</v>
      </c>
      <c r="E60" s="158" t="s">
        <v>218</v>
      </c>
      <c r="F60" s="159">
        <f t="shared" si="7"/>
        <v>1.758101851851852E-2</v>
      </c>
      <c r="G60" s="160">
        <f t="shared" si="8"/>
        <v>5.6828703703703694E-3</v>
      </c>
      <c r="H60" s="161"/>
      <c r="I60" s="162" t="str">
        <f t="shared" si="10"/>
        <v/>
      </c>
      <c r="J60" s="163" t="str">
        <f t="shared" si="11"/>
        <v/>
      </c>
      <c r="K60" s="163" t="str">
        <f t="shared" si="12"/>
        <v/>
      </c>
      <c r="L60" s="164"/>
      <c r="M60" s="164"/>
      <c r="N60" s="164"/>
      <c r="O60" s="166"/>
      <c r="P60" s="167">
        <f t="shared" si="9"/>
        <v>1.758101851851852E-2</v>
      </c>
      <c r="Q60" s="168"/>
      <c r="R60" s="169">
        <v>39141</v>
      </c>
    </row>
    <row r="61" spans="1:18" s="138" customFormat="1" ht="14.25" hidden="1" customHeight="1" x14ac:dyDescent="0.25">
      <c r="A61" s="180" t="s">
        <v>84</v>
      </c>
      <c r="B61" s="181" t="s">
        <v>85</v>
      </c>
      <c r="C61" s="156" t="s">
        <v>14</v>
      </c>
      <c r="D61" s="157">
        <v>1.7557870370370373E-2</v>
      </c>
      <c r="E61" s="158" t="s">
        <v>218</v>
      </c>
      <c r="F61" s="159">
        <f t="shared" si="7"/>
        <v>1.7557870370370373E-2</v>
      </c>
      <c r="G61" s="160">
        <f t="shared" si="8"/>
        <v>5.7060185185185165E-3</v>
      </c>
      <c r="H61" s="161"/>
      <c r="I61" s="162" t="str">
        <f t="shared" si="10"/>
        <v/>
      </c>
      <c r="J61" s="163" t="str">
        <f t="shared" si="11"/>
        <v/>
      </c>
      <c r="K61" s="163" t="str">
        <f t="shared" si="12"/>
        <v/>
      </c>
      <c r="L61" s="164"/>
      <c r="M61" s="164"/>
      <c r="N61" s="164"/>
      <c r="O61" s="166"/>
      <c r="P61" s="167">
        <f t="shared" si="9"/>
        <v>1.7557870370370373E-2</v>
      </c>
      <c r="Q61" s="168"/>
      <c r="R61" s="169">
        <v>38929</v>
      </c>
    </row>
    <row r="62" spans="1:18" s="138" customFormat="1" ht="14.25" hidden="1" customHeight="1" x14ac:dyDescent="0.25">
      <c r="A62" s="180" t="s">
        <v>82</v>
      </c>
      <c r="B62" s="181" t="s">
        <v>83</v>
      </c>
      <c r="C62" s="156" t="s">
        <v>14</v>
      </c>
      <c r="D62" s="157">
        <v>1.7557870370370373E-2</v>
      </c>
      <c r="E62" s="158" t="s">
        <v>218</v>
      </c>
      <c r="F62" s="159">
        <f t="shared" si="7"/>
        <v>1.7557870370370373E-2</v>
      </c>
      <c r="G62" s="160">
        <f t="shared" si="8"/>
        <v>5.7060185185185165E-3</v>
      </c>
      <c r="H62" s="161"/>
      <c r="I62" s="162" t="str">
        <f t="shared" si="10"/>
        <v/>
      </c>
      <c r="J62" s="163" t="str">
        <f t="shared" si="11"/>
        <v/>
      </c>
      <c r="K62" s="163" t="str">
        <f t="shared" si="12"/>
        <v/>
      </c>
      <c r="L62" s="164"/>
      <c r="M62" s="164"/>
      <c r="N62" s="164"/>
      <c r="O62" s="166"/>
      <c r="P62" s="167">
        <f t="shared" si="9"/>
        <v>1.7557870370370373E-2</v>
      </c>
      <c r="Q62" s="168"/>
      <c r="R62" s="169">
        <v>38748</v>
      </c>
    </row>
    <row r="63" spans="1:18" s="138" customFormat="1" ht="14.25" hidden="1" customHeight="1" x14ac:dyDescent="0.25">
      <c r="A63" s="180" t="s">
        <v>282</v>
      </c>
      <c r="B63" s="181" t="s">
        <v>205</v>
      </c>
      <c r="C63" s="156" t="s">
        <v>14</v>
      </c>
      <c r="D63" s="157">
        <v>1.6782407407407409E-2</v>
      </c>
      <c r="E63" s="158">
        <v>1.8013599537037035E-2</v>
      </c>
      <c r="F63" s="159">
        <f t="shared" si="7"/>
        <v>1.7398003472222222E-2</v>
      </c>
      <c r="G63" s="160">
        <f t="shared" si="8"/>
        <v>5.8658854166666677E-3</v>
      </c>
      <c r="H63" s="161"/>
      <c r="I63" s="162" t="str">
        <f t="shared" si="10"/>
        <v/>
      </c>
      <c r="J63" s="163" t="str">
        <f t="shared" si="11"/>
        <v/>
      </c>
      <c r="K63" s="163" t="str">
        <f t="shared" si="12"/>
        <v/>
      </c>
      <c r="L63" s="165"/>
      <c r="M63" s="164"/>
      <c r="N63" s="165"/>
      <c r="O63" s="166"/>
      <c r="P63" s="167">
        <f t="shared" si="9"/>
        <v>1.6782407407407409E-2</v>
      </c>
      <c r="Q63" s="208"/>
      <c r="R63" s="169">
        <v>39660</v>
      </c>
    </row>
    <row r="64" spans="1:18" s="138" customFormat="1" ht="14.25" hidden="1" customHeight="1" x14ac:dyDescent="0.25">
      <c r="A64" s="180"/>
      <c r="B64" s="181"/>
      <c r="C64" s="156"/>
      <c r="D64" s="157"/>
      <c r="E64" s="158"/>
      <c r="F64" s="159"/>
      <c r="G64" s="160"/>
      <c r="H64" s="161"/>
      <c r="I64" s="162"/>
      <c r="J64" s="163"/>
      <c r="K64" s="163"/>
      <c r="L64" s="165"/>
      <c r="M64" s="164"/>
      <c r="N64" s="165"/>
      <c r="O64" s="166"/>
      <c r="P64" s="167"/>
      <c r="Q64" s="208"/>
      <c r="R64" s="169"/>
    </row>
    <row r="65" spans="1:18" s="138" customFormat="1" ht="14.25" hidden="1" customHeight="1" x14ac:dyDescent="0.25">
      <c r="A65" s="180" t="s">
        <v>90</v>
      </c>
      <c r="B65" s="181" t="s">
        <v>91</v>
      </c>
      <c r="C65" s="156" t="s">
        <v>30</v>
      </c>
      <c r="D65" s="157">
        <v>1.7384259259259256E-2</v>
      </c>
      <c r="E65" s="158" t="s">
        <v>218</v>
      </c>
      <c r="F65" s="159">
        <f>IF(E65&lt;&gt;"",(E65+D65)/2,D65)</f>
        <v>1.7384259259259256E-2</v>
      </c>
      <c r="G65" s="160">
        <f>$B$2-F65</f>
        <v>5.879629629629634E-3</v>
      </c>
      <c r="H65" s="161"/>
      <c r="I65" s="162" t="str">
        <f>IF(H65&lt;&gt;"",H65-G65,"")</f>
        <v/>
      </c>
      <c r="J65" s="163" t="str">
        <f>IF(H65&lt;&gt;"",I65-F65,"")</f>
        <v/>
      </c>
      <c r="K65" s="163" t="str">
        <f>IF(H65&lt;&gt;"",I65-D65,"")</f>
        <v/>
      </c>
      <c r="L65" s="164"/>
      <c r="M65" s="164"/>
      <c r="N65" s="164"/>
      <c r="O65" s="166"/>
      <c r="P65" s="167">
        <f>IF(H65&lt;&gt;"",MIN(D65,I65),D65)</f>
        <v>1.7384259259259256E-2</v>
      </c>
      <c r="Q65" s="168"/>
      <c r="R65" s="170" t="s">
        <v>212</v>
      </c>
    </row>
    <row r="66" spans="1:18" s="138" customFormat="1" ht="14.25" hidden="1" customHeight="1" x14ac:dyDescent="0.25">
      <c r="A66" s="180" t="s">
        <v>92</v>
      </c>
      <c r="B66" s="181" t="s">
        <v>93</v>
      </c>
      <c r="C66" s="156" t="s">
        <v>30</v>
      </c>
      <c r="D66" s="157">
        <v>1.7361111111111112E-2</v>
      </c>
      <c r="E66" s="158" t="s">
        <v>218</v>
      </c>
      <c r="F66" s="159">
        <f>IF(E66&lt;&gt;"",(E66+D66)/2,D66)</f>
        <v>1.7361111111111112E-2</v>
      </c>
      <c r="G66" s="160">
        <f>$B$2-F66</f>
        <v>5.9027777777777776E-3</v>
      </c>
      <c r="H66" s="161"/>
      <c r="I66" s="162" t="str">
        <f>IF(H66&lt;&gt;"",H66-G66,"")</f>
        <v/>
      </c>
      <c r="J66" s="163" t="str">
        <f>IF(H66&lt;&gt;"",I66-F66,"")</f>
        <v/>
      </c>
      <c r="K66" s="163" t="str">
        <f>IF(H66&lt;&gt;"",I66-D66,"")</f>
        <v/>
      </c>
      <c r="L66" s="164"/>
      <c r="M66" s="164"/>
      <c r="N66" s="164"/>
      <c r="O66" s="166"/>
      <c r="P66" s="167">
        <f>IF(H66&lt;&gt;"",MIN(D66,I66),D66)</f>
        <v>1.7361111111111112E-2</v>
      </c>
      <c r="Q66" s="168"/>
      <c r="R66" s="169">
        <v>39082</v>
      </c>
    </row>
    <row r="67" spans="1:18" s="138" customFormat="1" ht="14.25" hidden="1" customHeight="1" x14ac:dyDescent="0.25">
      <c r="A67" s="180" t="s">
        <v>98</v>
      </c>
      <c r="B67" s="181" t="s">
        <v>99</v>
      </c>
      <c r="C67" s="156" t="s">
        <v>14</v>
      </c>
      <c r="D67" s="157">
        <v>1.7256944444444443E-2</v>
      </c>
      <c r="E67" s="158" t="s">
        <v>218</v>
      </c>
      <c r="F67" s="159">
        <f>IF(E67&lt;&gt;"",(E67+D67)/2,D67)</f>
        <v>1.7256944444444443E-2</v>
      </c>
      <c r="G67" s="160">
        <f>$B$2-F67</f>
        <v>6.0069444444444467E-3</v>
      </c>
      <c r="H67" s="161"/>
      <c r="I67" s="162" t="str">
        <f>IF(H67&lt;&gt;"",H67-G67,"")</f>
        <v/>
      </c>
      <c r="J67" s="163" t="str">
        <f>IF(H67&lt;&gt;"",I67-F67,"")</f>
        <v/>
      </c>
      <c r="K67" s="163" t="str">
        <f>IF(H67&lt;&gt;"",I67-D67,"")</f>
        <v/>
      </c>
      <c r="L67" s="164"/>
      <c r="M67" s="164"/>
      <c r="N67" s="164"/>
      <c r="O67" s="166"/>
      <c r="P67" s="167">
        <f>IF(H67&lt;&gt;"",MIN(D67,I67),D67)</f>
        <v>1.7256944444444443E-2</v>
      </c>
      <c r="Q67" s="168"/>
      <c r="R67" s="169">
        <v>39141</v>
      </c>
    </row>
    <row r="68" spans="1:18" s="138" customFormat="1" ht="14.25" hidden="1" customHeight="1" x14ac:dyDescent="0.25">
      <c r="A68" s="180" t="s">
        <v>125</v>
      </c>
      <c r="B68" s="181" t="s">
        <v>132</v>
      </c>
      <c r="C68" s="156" t="s">
        <v>30</v>
      </c>
      <c r="D68" s="157">
        <v>1.6041666666666673E-2</v>
      </c>
      <c r="E68" s="158">
        <v>1.8402777777777785E-2</v>
      </c>
      <c r="F68" s="159">
        <f>IF(E68&lt;&gt;"",(E68+D68)/2,D68)</f>
        <v>1.7222222222222229E-2</v>
      </c>
      <c r="G68" s="160">
        <f>$B$2-F68</f>
        <v>6.0416666666666605E-3</v>
      </c>
      <c r="H68" s="161"/>
      <c r="I68" s="162" t="str">
        <f>IF(H68&lt;&gt;"",H68-G68,"")</f>
        <v/>
      </c>
      <c r="J68" s="163" t="str">
        <f>IF(H68&lt;&gt;"",I68-F68,"")</f>
        <v/>
      </c>
      <c r="K68" s="163" t="str">
        <f>IF(H68&lt;&gt;"",I68-D68,"")</f>
        <v/>
      </c>
      <c r="L68" s="164"/>
      <c r="M68" s="164"/>
      <c r="N68" s="164"/>
      <c r="O68" s="166"/>
      <c r="P68" s="167">
        <f>IF(H68&lt;&gt;"",MIN(D68,I68),D68)</f>
        <v>1.6041666666666673E-2</v>
      </c>
      <c r="Q68" s="168"/>
      <c r="R68" s="169">
        <v>39325</v>
      </c>
    </row>
    <row r="69" spans="1:18" s="138" customFormat="1" ht="14.25" hidden="1" customHeight="1" x14ac:dyDescent="0.25">
      <c r="A69" s="180"/>
      <c r="B69" s="181"/>
      <c r="C69" s="156"/>
      <c r="D69" s="157"/>
      <c r="E69" s="158"/>
      <c r="F69" s="159"/>
      <c r="G69" s="160"/>
      <c r="H69" s="161"/>
      <c r="I69" s="162"/>
      <c r="J69" s="163"/>
      <c r="K69" s="163"/>
      <c r="L69" s="165"/>
      <c r="M69" s="164"/>
      <c r="N69" s="165"/>
      <c r="O69" s="166"/>
      <c r="P69" s="167"/>
      <c r="Q69" s="208"/>
      <c r="R69" s="169"/>
    </row>
    <row r="70" spans="1:18" s="138" customFormat="1" ht="14.25" hidden="1" customHeight="1" x14ac:dyDescent="0.25">
      <c r="A70" s="180" t="s">
        <v>100</v>
      </c>
      <c r="B70" s="181" t="s">
        <v>101</v>
      </c>
      <c r="C70" s="156" t="s">
        <v>14</v>
      </c>
      <c r="D70" s="157">
        <v>1.7152777777777781E-2</v>
      </c>
      <c r="E70" s="158" t="s">
        <v>218</v>
      </c>
      <c r="F70" s="159">
        <f t="shared" ref="F70:F82" si="13">IF(E70&lt;&gt;"",(E70+D70)/2,D70)</f>
        <v>1.7152777777777781E-2</v>
      </c>
      <c r="G70" s="160">
        <f t="shared" ref="G70:G82" si="14">$B$2-F70</f>
        <v>6.1111111111111088E-3</v>
      </c>
      <c r="H70" s="161"/>
      <c r="I70" s="162" t="str">
        <f>IF(H70&lt;&gt;"",H70-G70,"")</f>
        <v/>
      </c>
      <c r="J70" s="163" t="str">
        <f>IF(H70&lt;&gt;"",I70-F70,"")</f>
        <v/>
      </c>
      <c r="K70" s="163" t="str">
        <f>IF(H70&lt;&gt;"",I70-D70,"")</f>
        <v/>
      </c>
      <c r="L70" s="164"/>
      <c r="M70" s="164"/>
      <c r="N70" s="164"/>
      <c r="O70" s="166"/>
      <c r="P70" s="167">
        <f t="shared" ref="P70:P82" si="15">IF(H70&lt;&gt;"",MIN(D70,I70),D70)</f>
        <v>1.7152777777777781E-2</v>
      </c>
      <c r="Q70" s="168"/>
      <c r="R70" s="169">
        <v>39141</v>
      </c>
    </row>
    <row r="71" spans="1:18" s="138" customFormat="1" ht="14.25" hidden="1" customHeight="1" x14ac:dyDescent="0.25">
      <c r="A71" s="180" t="s">
        <v>49</v>
      </c>
      <c r="B71" s="181" t="s">
        <v>294</v>
      </c>
      <c r="C71" s="156" t="s">
        <v>14</v>
      </c>
      <c r="D71" s="157">
        <v>1.7013888888888891E-2</v>
      </c>
      <c r="E71" s="158">
        <v>1.7013888888888891E-2</v>
      </c>
      <c r="F71" s="159">
        <f t="shared" si="13"/>
        <v>1.7013888888888891E-2</v>
      </c>
      <c r="G71" s="160">
        <f t="shared" si="14"/>
        <v>6.2499999999999986E-3</v>
      </c>
      <c r="H71" s="161"/>
      <c r="I71" s="162" t="str">
        <f>IF(H71&lt;&gt;"",H71-G71,"")</f>
        <v/>
      </c>
      <c r="J71" s="163" t="str">
        <f>IF(H71&lt;&gt;"",I71-F71,"")</f>
        <v/>
      </c>
      <c r="K71" s="163" t="str">
        <f>IF(H71&lt;&gt;"",I71-D71,"")</f>
        <v/>
      </c>
      <c r="L71" s="164"/>
      <c r="M71" s="164"/>
      <c r="N71" s="164"/>
      <c r="O71" s="166"/>
      <c r="P71" s="167">
        <f t="shared" si="15"/>
        <v>1.7013888888888891E-2</v>
      </c>
      <c r="Q71" s="168"/>
      <c r="R71" s="169">
        <v>39629</v>
      </c>
    </row>
    <row r="72" spans="1:18" s="138" customFormat="1" ht="14.25" hidden="1" customHeight="1" x14ac:dyDescent="0.25">
      <c r="A72" s="180" t="s">
        <v>49</v>
      </c>
      <c r="B72" s="181" t="s">
        <v>105</v>
      </c>
      <c r="C72" s="156" t="s">
        <v>14</v>
      </c>
      <c r="D72" s="157">
        <v>1.6886574074074075E-2</v>
      </c>
      <c r="E72" s="158" t="s">
        <v>218</v>
      </c>
      <c r="F72" s="159">
        <f t="shared" si="13"/>
        <v>1.6886574074074075E-2</v>
      </c>
      <c r="G72" s="160">
        <f t="shared" si="14"/>
        <v>6.3773148148148148E-3</v>
      </c>
      <c r="H72" s="161"/>
      <c r="I72" s="162" t="str">
        <f>IF(H72&lt;&gt;"",H72-G72,"")</f>
        <v/>
      </c>
      <c r="J72" s="163" t="str">
        <f>IF(H72&lt;&gt;"",I72-F72,"")</f>
        <v/>
      </c>
      <c r="K72" s="163" t="str">
        <f>IF(H72&lt;&gt;"",I72-D72,"")</f>
        <v/>
      </c>
      <c r="L72" s="164"/>
      <c r="M72" s="164"/>
      <c r="N72" s="164"/>
      <c r="O72" s="166"/>
      <c r="P72" s="167">
        <f t="shared" si="15"/>
        <v>1.6886574074074075E-2</v>
      </c>
      <c r="Q72" s="168"/>
      <c r="R72" s="169">
        <v>38990</v>
      </c>
    </row>
    <row r="73" spans="1:18" s="138" customFormat="1" ht="14.25" hidden="1" customHeight="1" x14ac:dyDescent="0.25">
      <c r="A73" s="180" t="s">
        <v>324</v>
      </c>
      <c r="B73" s="181" t="s">
        <v>325</v>
      </c>
      <c r="C73" s="156" t="s">
        <v>30</v>
      </c>
      <c r="D73" s="157">
        <v>1.6782407407407409E-2</v>
      </c>
      <c r="E73" s="158">
        <v>1.6782407407407409E-2</v>
      </c>
      <c r="F73" s="159">
        <f t="shared" si="13"/>
        <v>1.6782407407407409E-2</v>
      </c>
      <c r="G73" s="160">
        <f t="shared" si="14"/>
        <v>6.4814814814814804E-3</v>
      </c>
      <c r="H73" s="161"/>
      <c r="I73" s="162"/>
      <c r="J73" s="163"/>
      <c r="K73" s="163"/>
      <c r="L73" s="164"/>
      <c r="M73" s="164"/>
      <c r="N73" s="164"/>
      <c r="O73" s="166"/>
      <c r="P73" s="167">
        <f t="shared" si="15"/>
        <v>1.6782407407407409E-2</v>
      </c>
      <c r="Q73" s="217"/>
      <c r="R73" s="169">
        <v>39721</v>
      </c>
    </row>
    <row r="74" spans="1:18" s="138" customFormat="1" ht="14.25" hidden="1" customHeight="1" x14ac:dyDescent="0.25">
      <c r="A74" s="180" t="s">
        <v>199</v>
      </c>
      <c r="B74" s="181" t="s">
        <v>43</v>
      </c>
      <c r="C74" s="156" t="s">
        <v>30</v>
      </c>
      <c r="D74" s="157">
        <v>1.6331018518518516E-2</v>
      </c>
      <c r="E74" s="158">
        <v>1.7228009259259259E-2</v>
      </c>
      <c r="F74" s="159">
        <f t="shared" si="13"/>
        <v>1.6779513888888889E-2</v>
      </c>
      <c r="G74" s="160">
        <f t="shared" si="14"/>
        <v>6.4843750000000006E-3</v>
      </c>
      <c r="H74" s="161"/>
      <c r="I74" s="162" t="str">
        <f>IF(H74&lt;&gt;"",H74-G74,"")</f>
        <v/>
      </c>
      <c r="J74" s="163" t="str">
        <f>IF(H74&lt;&gt;"",I74-F74,"")</f>
        <v/>
      </c>
      <c r="K74" s="163" t="str">
        <f>IF(H74&lt;&gt;"",I74-D74,"")</f>
        <v/>
      </c>
      <c r="L74" s="164"/>
      <c r="M74" s="164"/>
      <c r="N74" s="165"/>
      <c r="O74" s="166"/>
      <c r="P74" s="167">
        <f t="shared" si="15"/>
        <v>1.6331018518518516E-2</v>
      </c>
      <c r="Q74" s="208"/>
      <c r="R74" s="169">
        <v>39660</v>
      </c>
    </row>
    <row r="75" spans="1:18" s="138" customFormat="1" ht="14.25" hidden="1" customHeight="1" x14ac:dyDescent="0.25">
      <c r="A75" s="180" t="s">
        <v>55</v>
      </c>
      <c r="B75" s="181" t="s">
        <v>226</v>
      </c>
      <c r="C75" s="156" t="s">
        <v>30</v>
      </c>
      <c r="D75" s="172">
        <v>1.6770833333333336E-2</v>
      </c>
      <c r="E75" s="158">
        <v>1.6770833333333336E-2</v>
      </c>
      <c r="F75" s="159">
        <f t="shared" si="13"/>
        <v>1.6770833333333336E-2</v>
      </c>
      <c r="G75" s="160">
        <f t="shared" si="14"/>
        <v>6.493055555555554E-3</v>
      </c>
      <c r="H75" s="161"/>
      <c r="I75" s="162"/>
      <c r="J75" s="163"/>
      <c r="K75" s="163"/>
      <c r="L75" s="164"/>
      <c r="M75" s="164"/>
      <c r="N75" s="164"/>
      <c r="O75" s="166"/>
      <c r="P75" s="167">
        <f t="shared" si="15"/>
        <v>1.6770833333333336E-2</v>
      </c>
      <c r="Q75" s="168"/>
      <c r="R75" s="169">
        <v>39721</v>
      </c>
    </row>
    <row r="76" spans="1:18" s="138" customFormat="1" ht="14.25" hidden="1" customHeight="1" x14ac:dyDescent="0.25">
      <c r="A76" s="180" t="s">
        <v>114</v>
      </c>
      <c r="B76" s="181" t="s">
        <v>220</v>
      </c>
      <c r="C76" s="156" t="s">
        <v>14</v>
      </c>
      <c r="D76" s="172">
        <v>1.6678240740740743E-2</v>
      </c>
      <c r="E76" s="158" t="s">
        <v>218</v>
      </c>
      <c r="F76" s="159">
        <f t="shared" si="13"/>
        <v>1.6678240740740743E-2</v>
      </c>
      <c r="G76" s="160">
        <f t="shared" si="14"/>
        <v>6.585648148148146E-3</v>
      </c>
      <c r="H76" s="161"/>
      <c r="I76" s="162" t="str">
        <f t="shared" ref="I76:I82" si="16">IF(H76&lt;&gt;"",H76-G76,"")</f>
        <v/>
      </c>
      <c r="J76" s="163" t="str">
        <f t="shared" ref="J76:J82" si="17">IF(H76&lt;&gt;"",I76-F76,"")</f>
        <v/>
      </c>
      <c r="K76" s="163" t="str">
        <f t="shared" ref="K76:K82" si="18">IF(H76&lt;&gt;"",I76-D76,"")</f>
        <v/>
      </c>
      <c r="L76" s="164"/>
      <c r="M76" s="164"/>
      <c r="N76" s="164"/>
      <c r="O76" s="166"/>
      <c r="P76" s="167">
        <f t="shared" si="15"/>
        <v>1.6678240740740743E-2</v>
      </c>
      <c r="Q76" s="168"/>
      <c r="R76" s="169">
        <v>38776</v>
      </c>
    </row>
    <row r="77" spans="1:18" s="138" customFormat="1" ht="14.25" hidden="1" customHeight="1" x14ac:dyDescent="0.25">
      <c r="A77" s="180" t="s">
        <v>130</v>
      </c>
      <c r="B77" s="181" t="s">
        <v>133</v>
      </c>
      <c r="C77" s="156" t="s">
        <v>30</v>
      </c>
      <c r="D77" s="157">
        <v>1.5983796296296295E-2</v>
      </c>
      <c r="E77" s="158">
        <v>1.7340856481481478E-2</v>
      </c>
      <c r="F77" s="159">
        <f t="shared" si="13"/>
        <v>1.6662326388888885E-2</v>
      </c>
      <c r="G77" s="160">
        <f t="shared" si="14"/>
        <v>6.601562500000005E-3</v>
      </c>
      <c r="H77" s="161"/>
      <c r="I77" s="162" t="str">
        <f t="shared" si="16"/>
        <v/>
      </c>
      <c r="J77" s="163" t="str">
        <f t="shared" si="17"/>
        <v/>
      </c>
      <c r="K77" s="163" t="str">
        <f t="shared" si="18"/>
        <v/>
      </c>
      <c r="L77" s="165"/>
      <c r="M77" s="164"/>
      <c r="N77" s="164"/>
      <c r="O77" s="166"/>
      <c r="P77" s="167">
        <f t="shared" si="15"/>
        <v>1.5983796296296295E-2</v>
      </c>
      <c r="Q77" s="168"/>
      <c r="R77" s="169">
        <v>39629</v>
      </c>
    </row>
    <row r="78" spans="1:18" s="138" customFormat="1" ht="14.25" hidden="1" customHeight="1" x14ac:dyDescent="0.25">
      <c r="A78" s="180" t="s">
        <v>125</v>
      </c>
      <c r="B78" s="181" t="s">
        <v>234</v>
      </c>
      <c r="C78" s="171" t="s">
        <v>30</v>
      </c>
      <c r="D78" s="157">
        <v>1.6660879629629633E-2</v>
      </c>
      <c r="E78" s="158">
        <v>1.6660879629629633E-2</v>
      </c>
      <c r="F78" s="159">
        <f t="shared" si="13"/>
        <v>1.6660879629629633E-2</v>
      </c>
      <c r="G78" s="160">
        <f t="shared" si="14"/>
        <v>6.6030092592592564E-3</v>
      </c>
      <c r="H78" s="161"/>
      <c r="I78" s="162" t="str">
        <f t="shared" si="16"/>
        <v/>
      </c>
      <c r="J78" s="163" t="str">
        <f t="shared" si="17"/>
        <v/>
      </c>
      <c r="K78" s="163" t="str">
        <f t="shared" si="18"/>
        <v/>
      </c>
      <c r="L78" s="164"/>
      <c r="M78" s="164"/>
      <c r="N78" s="164"/>
      <c r="O78" s="166"/>
      <c r="P78" s="167">
        <f t="shared" si="15"/>
        <v>1.6660879629629633E-2</v>
      </c>
      <c r="Q78" s="168"/>
      <c r="R78" s="169">
        <v>39325</v>
      </c>
    </row>
    <row r="79" spans="1:18" s="138" customFormat="1" ht="14.25" hidden="1" customHeight="1" x14ac:dyDescent="0.25">
      <c r="A79" s="180" t="s">
        <v>182</v>
      </c>
      <c r="B79" s="181" t="s">
        <v>295</v>
      </c>
      <c r="C79" s="156" t="s">
        <v>30</v>
      </c>
      <c r="D79" s="157">
        <v>1.6527777777777773E-2</v>
      </c>
      <c r="E79" s="158">
        <v>1.6527777777777773E-2</v>
      </c>
      <c r="F79" s="159">
        <f t="shared" si="13"/>
        <v>1.6527777777777773E-2</v>
      </c>
      <c r="G79" s="160">
        <f t="shared" si="14"/>
        <v>6.7361111111111163E-3</v>
      </c>
      <c r="H79" s="161"/>
      <c r="I79" s="162" t="str">
        <f t="shared" si="16"/>
        <v/>
      </c>
      <c r="J79" s="163" t="str">
        <f t="shared" si="17"/>
        <v/>
      </c>
      <c r="K79" s="163" t="str">
        <f t="shared" si="18"/>
        <v/>
      </c>
      <c r="L79" s="164"/>
      <c r="M79" s="164"/>
      <c r="N79" s="164"/>
      <c r="O79" s="166"/>
      <c r="P79" s="167">
        <f t="shared" si="15"/>
        <v>1.6527777777777773E-2</v>
      </c>
      <c r="Q79" s="168"/>
      <c r="R79" s="169">
        <v>39629</v>
      </c>
    </row>
    <row r="80" spans="1:18" s="138" customFormat="1" ht="14.25" hidden="1" customHeight="1" x14ac:dyDescent="0.25">
      <c r="A80" s="180" t="s">
        <v>115</v>
      </c>
      <c r="B80" s="181" t="s">
        <v>116</v>
      </c>
      <c r="C80" s="156" t="s">
        <v>30</v>
      </c>
      <c r="D80" s="172">
        <v>1.6516203703703703E-2</v>
      </c>
      <c r="E80" s="158" t="s">
        <v>218</v>
      </c>
      <c r="F80" s="159">
        <f t="shared" si="13"/>
        <v>1.6516203703703703E-2</v>
      </c>
      <c r="G80" s="160">
        <f t="shared" si="14"/>
        <v>6.7476851851851864E-3</v>
      </c>
      <c r="H80" s="161"/>
      <c r="I80" s="162" t="str">
        <f t="shared" si="16"/>
        <v/>
      </c>
      <c r="J80" s="163" t="str">
        <f t="shared" si="17"/>
        <v/>
      </c>
      <c r="K80" s="163" t="str">
        <f t="shared" si="18"/>
        <v/>
      </c>
      <c r="L80" s="164"/>
      <c r="M80" s="164"/>
      <c r="N80" s="164"/>
      <c r="O80" s="166"/>
      <c r="P80" s="167">
        <f t="shared" si="15"/>
        <v>1.6516203703703703E-2</v>
      </c>
      <c r="Q80" s="168"/>
      <c r="R80" s="169">
        <v>38990</v>
      </c>
    </row>
    <row r="81" spans="1:18" s="138" customFormat="1" ht="14.25" hidden="1" customHeight="1" x14ac:dyDescent="0.25">
      <c r="A81" s="180" t="s">
        <v>117</v>
      </c>
      <c r="B81" s="181" t="s">
        <v>118</v>
      </c>
      <c r="C81" s="156" t="s">
        <v>14</v>
      </c>
      <c r="D81" s="172">
        <v>1.6446759259259258E-2</v>
      </c>
      <c r="E81" s="158" t="s">
        <v>218</v>
      </c>
      <c r="F81" s="159">
        <f t="shared" si="13"/>
        <v>1.6446759259259258E-2</v>
      </c>
      <c r="G81" s="160">
        <f t="shared" si="14"/>
        <v>6.8171296296296313E-3</v>
      </c>
      <c r="H81" s="161"/>
      <c r="I81" s="162" t="str">
        <f t="shared" si="16"/>
        <v/>
      </c>
      <c r="J81" s="163" t="str">
        <f t="shared" si="17"/>
        <v/>
      </c>
      <c r="K81" s="163" t="str">
        <f t="shared" si="18"/>
        <v/>
      </c>
      <c r="L81" s="164"/>
      <c r="M81" s="164"/>
      <c r="N81" s="164"/>
      <c r="O81" s="166"/>
      <c r="P81" s="167">
        <f t="shared" si="15"/>
        <v>1.6446759259259258E-2</v>
      </c>
      <c r="Q81" s="168"/>
      <c r="R81" s="169">
        <v>39141</v>
      </c>
    </row>
    <row r="82" spans="1:18" s="138" customFormat="1" ht="14.25" hidden="1" customHeight="1" x14ac:dyDescent="0.25">
      <c r="A82" s="180" t="s">
        <v>119</v>
      </c>
      <c r="B82" s="181" t="s">
        <v>120</v>
      </c>
      <c r="C82" s="156" t="s">
        <v>30</v>
      </c>
      <c r="D82" s="157">
        <v>1.6400462962962964E-2</v>
      </c>
      <c r="E82" s="158" t="s">
        <v>218</v>
      </c>
      <c r="F82" s="159">
        <f t="shared" si="13"/>
        <v>1.6400462962962964E-2</v>
      </c>
      <c r="G82" s="160">
        <f t="shared" si="14"/>
        <v>6.8634259259259256E-3</v>
      </c>
      <c r="H82" s="161"/>
      <c r="I82" s="162" t="str">
        <f t="shared" si="16"/>
        <v/>
      </c>
      <c r="J82" s="163" t="str">
        <f t="shared" si="17"/>
        <v/>
      </c>
      <c r="K82" s="163" t="str">
        <f t="shared" si="18"/>
        <v/>
      </c>
      <c r="L82" s="164"/>
      <c r="M82" s="164"/>
      <c r="N82" s="164"/>
      <c r="O82" s="166"/>
      <c r="P82" s="167">
        <f t="shared" si="15"/>
        <v>1.6400462962962964E-2</v>
      </c>
      <c r="Q82" s="168"/>
      <c r="R82" s="169">
        <v>39113</v>
      </c>
    </row>
    <row r="83" spans="1:18" s="138" customFormat="1" ht="14.25" hidden="1" customHeight="1" x14ac:dyDescent="0.25">
      <c r="A83" s="180"/>
      <c r="B83" s="181"/>
      <c r="C83" s="156"/>
      <c r="D83" s="157"/>
      <c r="E83" s="158"/>
      <c r="F83" s="159"/>
      <c r="G83" s="160"/>
      <c r="H83" s="161"/>
      <c r="I83" s="162"/>
      <c r="J83" s="163"/>
      <c r="K83" s="163"/>
      <c r="L83" s="164"/>
      <c r="M83" s="164"/>
      <c r="N83" s="164"/>
      <c r="O83" s="166"/>
      <c r="P83" s="167"/>
      <c r="Q83" s="168"/>
      <c r="R83" s="169"/>
    </row>
    <row r="84" spans="1:18" s="138" customFormat="1" ht="14.25" hidden="1" customHeight="1" x14ac:dyDescent="0.25">
      <c r="A84" s="180" t="s">
        <v>96</v>
      </c>
      <c r="B84" s="181" t="s">
        <v>97</v>
      </c>
      <c r="C84" s="156" t="s">
        <v>14</v>
      </c>
      <c r="D84" s="157">
        <v>1.622685185185185E-2</v>
      </c>
      <c r="E84" s="158">
        <v>1.622685185185185E-2</v>
      </c>
      <c r="F84" s="159">
        <f t="shared" ref="F84:F89" si="19">IF(E84&lt;&gt;"",(E84+D84)/2,D84)</f>
        <v>1.622685185185185E-2</v>
      </c>
      <c r="G84" s="160">
        <f t="shared" ref="G84:G89" si="20">$B$2-F84</f>
        <v>7.0370370370370396E-3</v>
      </c>
      <c r="H84" s="161"/>
      <c r="I84" s="162" t="str">
        <f t="shared" ref="I84:I89" si="21">IF(H84&lt;&gt;"",H84-G84,"")</f>
        <v/>
      </c>
      <c r="J84" s="163" t="str">
        <f t="shared" ref="J84:J89" si="22">IF(H84&lt;&gt;"",I84-F84,"")</f>
        <v/>
      </c>
      <c r="K84" s="163" t="str">
        <f t="shared" ref="K84:K89" si="23">IF(H84&lt;&gt;"",I84-D84,"")</f>
        <v/>
      </c>
      <c r="L84" s="165"/>
      <c r="M84" s="164"/>
      <c r="N84" s="165"/>
      <c r="O84" s="166"/>
      <c r="P84" s="167">
        <f t="shared" ref="P84:P89" si="24">IF(H84&lt;&gt;"",MIN(D84,I84),D84)</f>
        <v>1.622685185185185E-2</v>
      </c>
      <c r="Q84" s="168"/>
      <c r="R84" s="169">
        <v>39447</v>
      </c>
    </row>
    <row r="85" spans="1:18" s="138" customFormat="1" ht="14.25" hidden="1" customHeight="1" x14ac:dyDescent="0.25">
      <c r="A85" s="180" t="s">
        <v>128</v>
      </c>
      <c r="B85" s="181" t="s">
        <v>129</v>
      </c>
      <c r="C85" s="156" t="s">
        <v>30</v>
      </c>
      <c r="D85" s="157">
        <v>1.6064814814814816E-2</v>
      </c>
      <c r="E85" s="158" t="s">
        <v>218</v>
      </c>
      <c r="F85" s="159">
        <f t="shared" si="19"/>
        <v>1.6064814814814816E-2</v>
      </c>
      <c r="G85" s="160">
        <f t="shared" si="20"/>
        <v>7.199074074074073E-3</v>
      </c>
      <c r="H85" s="161"/>
      <c r="I85" s="162" t="str">
        <f t="shared" si="21"/>
        <v/>
      </c>
      <c r="J85" s="163" t="str">
        <f t="shared" si="22"/>
        <v/>
      </c>
      <c r="K85" s="163" t="str">
        <f t="shared" si="23"/>
        <v/>
      </c>
      <c r="L85" s="164"/>
      <c r="M85" s="164"/>
      <c r="N85" s="164"/>
      <c r="O85" s="166"/>
      <c r="P85" s="167">
        <f t="shared" si="24"/>
        <v>1.6064814814814816E-2</v>
      </c>
      <c r="Q85" s="168"/>
      <c r="R85" s="169">
        <v>38837</v>
      </c>
    </row>
    <row r="86" spans="1:18" s="138" customFormat="1" ht="14.25" hidden="1" customHeight="1" x14ac:dyDescent="0.25">
      <c r="A86" s="180" t="s">
        <v>130</v>
      </c>
      <c r="B86" s="181" t="s">
        <v>131</v>
      </c>
      <c r="C86" s="156" t="s">
        <v>30</v>
      </c>
      <c r="D86" s="157">
        <v>1.6064814814814813E-2</v>
      </c>
      <c r="E86" s="158" t="s">
        <v>218</v>
      </c>
      <c r="F86" s="159">
        <f t="shared" si="19"/>
        <v>1.6064814814814813E-2</v>
      </c>
      <c r="G86" s="160">
        <f t="shared" si="20"/>
        <v>7.1990740740740765E-3</v>
      </c>
      <c r="H86" s="161"/>
      <c r="I86" s="162" t="str">
        <f t="shared" si="21"/>
        <v/>
      </c>
      <c r="J86" s="163" t="str">
        <f t="shared" si="22"/>
        <v/>
      </c>
      <c r="K86" s="163" t="str">
        <f t="shared" si="23"/>
        <v/>
      </c>
      <c r="L86" s="164"/>
      <c r="M86" s="164"/>
      <c r="N86" s="164"/>
      <c r="O86" s="166"/>
      <c r="P86" s="167">
        <f t="shared" si="24"/>
        <v>1.6064814814814813E-2</v>
      </c>
      <c r="Q86" s="168"/>
      <c r="R86" s="169">
        <v>38960</v>
      </c>
    </row>
    <row r="87" spans="1:18" s="138" customFormat="1" ht="14.25" hidden="1" customHeight="1" x14ac:dyDescent="0.25">
      <c r="A87" s="180" t="s">
        <v>155</v>
      </c>
      <c r="B87" s="181" t="s">
        <v>216</v>
      </c>
      <c r="C87" s="156" t="s">
        <v>30</v>
      </c>
      <c r="D87" s="157">
        <v>1.5810185185185184E-2</v>
      </c>
      <c r="E87" s="158">
        <v>1.6168981481481479E-2</v>
      </c>
      <c r="F87" s="159">
        <f t="shared" si="19"/>
        <v>1.5989583333333331E-2</v>
      </c>
      <c r="G87" s="160">
        <f t="shared" si="20"/>
        <v>7.2743055555555582E-3</v>
      </c>
      <c r="H87" s="161"/>
      <c r="I87" s="162" t="str">
        <f t="shared" si="21"/>
        <v/>
      </c>
      <c r="J87" s="163" t="str">
        <f t="shared" si="22"/>
        <v/>
      </c>
      <c r="K87" s="163" t="str">
        <f t="shared" si="23"/>
        <v/>
      </c>
      <c r="L87" s="164"/>
      <c r="M87" s="164"/>
      <c r="N87" s="164"/>
      <c r="O87" s="166"/>
      <c r="P87" s="167">
        <f t="shared" si="24"/>
        <v>1.5810185185185184E-2</v>
      </c>
      <c r="Q87" s="217"/>
      <c r="R87" s="169">
        <v>39691</v>
      </c>
    </row>
    <row r="88" spans="1:18" s="138" customFormat="1" ht="14.25" hidden="1" customHeight="1" x14ac:dyDescent="0.25">
      <c r="A88" s="180" t="s">
        <v>162</v>
      </c>
      <c r="B88" s="181" t="s">
        <v>161</v>
      </c>
      <c r="C88" s="156" t="s">
        <v>30</v>
      </c>
      <c r="D88" s="157">
        <v>1.501157407407408E-2</v>
      </c>
      <c r="E88" s="158">
        <v>1.6892361111111111E-2</v>
      </c>
      <c r="F88" s="159">
        <f t="shared" si="19"/>
        <v>1.5951967592592597E-2</v>
      </c>
      <c r="G88" s="160">
        <f t="shared" si="20"/>
        <v>7.3119212962962921E-3</v>
      </c>
      <c r="H88" s="161"/>
      <c r="I88" s="162" t="str">
        <f t="shared" si="21"/>
        <v/>
      </c>
      <c r="J88" s="163" t="str">
        <f t="shared" si="22"/>
        <v/>
      </c>
      <c r="K88" s="163" t="str">
        <f t="shared" si="23"/>
        <v/>
      </c>
      <c r="L88" s="165"/>
      <c r="M88" s="164"/>
      <c r="N88" s="165"/>
      <c r="O88" s="166"/>
      <c r="P88" s="167">
        <f t="shared" si="24"/>
        <v>1.501157407407408E-2</v>
      </c>
      <c r="Q88" s="173"/>
      <c r="R88" s="169">
        <v>39629</v>
      </c>
    </row>
    <row r="89" spans="1:18" s="138" customFormat="1" ht="14.25" hidden="1" customHeight="1" x14ac:dyDescent="0.25">
      <c r="A89" s="180" t="s">
        <v>125</v>
      </c>
      <c r="B89" s="181" t="s">
        <v>126</v>
      </c>
      <c r="C89" s="156" t="s">
        <v>30</v>
      </c>
      <c r="D89" s="157">
        <v>1.5949074074074074E-2</v>
      </c>
      <c r="E89" s="158">
        <v>1.5949074074074074E-2</v>
      </c>
      <c r="F89" s="159">
        <f t="shared" si="19"/>
        <v>1.5949074074074074E-2</v>
      </c>
      <c r="G89" s="160">
        <f t="shared" si="20"/>
        <v>7.3148148148148157E-3</v>
      </c>
      <c r="H89" s="161"/>
      <c r="I89" s="162" t="str">
        <f t="shared" si="21"/>
        <v/>
      </c>
      <c r="J89" s="163" t="str">
        <f t="shared" si="22"/>
        <v/>
      </c>
      <c r="K89" s="163" t="str">
        <f t="shared" si="23"/>
        <v/>
      </c>
      <c r="L89" s="164"/>
      <c r="M89" s="164"/>
      <c r="N89" s="164"/>
      <c r="O89" s="166"/>
      <c r="P89" s="167">
        <f t="shared" si="24"/>
        <v>1.5949074074074074E-2</v>
      </c>
      <c r="Q89" s="168"/>
      <c r="R89" s="169">
        <v>39202</v>
      </c>
    </row>
    <row r="90" spans="1:18" s="138" customFormat="1" ht="14.25" hidden="1" customHeight="1" x14ac:dyDescent="0.25">
      <c r="A90" s="180"/>
      <c r="B90" s="181"/>
      <c r="C90" s="156"/>
      <c r="D90" s="157"/>
      <c r="E90" s="158"/>
      <c r="F90" s="159"/>
      <c r="G90" s="160"/>
      <c r="H90" s="161"/>
      <c r="I90" s="162"/>
      <c r="J90" s="163"/>
      <c r="K90" s="163"/>
      <c r="L90" s="164"/>
      <c r="M90" s="164"/>
      <c r="N90" s="164"/>
      <c r="O90" s="166"/>
      <c r="P90" s="167"/>
      <c r="Q90" s="168"/>
      <c r="R90" s="169"/>
    </row>
    <row r="91" spans="1:18" s="138" customFormat="1" ht="14.25" hidden="1" customHeight="1" x14ac:dyDescent="0.25">
      <c r="A91" s="180" t="s">
        <v>149</v>
      </c>
      <c r="B91" s="181" t="s">
        <v>150</v>
      </c>
      <c r="C91" s="156" t="s">
        <v>14</v>
      </c>
      <c r="D91" s="157">
        <v>1.5370370370370368E-2</v>
      </c>
      <c r="E91" s="158">
        <v>1.6513310185185183E-2</v>
      </c>
      <c r="F91" s="159">
        <f t="shared" ref="F91:F96" si="25">IF(E91&lt;&gt;"",(E91+D91)/2,D91)</f>
        <v>1.5941840277777775E-2</v>
      </c>
      <c r="G91" s="160">
        <f t="shared" ref="G91:G96" si="26">$B$2-F91</f>
        <v>7.3220486111111142E-3</v>
      </c>
      <c r="H91" s="161"/>
      <c r="I91" s="162"/>
      <c r="J91" s="163"/>
      <c r="K91" s="163"/>
      <c r="L91" s="164"/>
      <c r="M91" s="164"/>
      <c r="N91" s="164"/>
      <c r="O91" s="174"/>
      <c r="P91" s="167">
        <f t="shared" ref="P91:P96" si="27">IF(H91&lt;&gt;"",MIN(D91,I91),D91)</f>
        <v>1.5370370370370368E-2</v>
      </c>
      <c r="Q91" s="168"/>
      <c r="R91" s="169">
        <v>39721</v>
      </c>
    </row>
    <row r="92" spans="1:18" s="138" customFormat="1" ht="14.25" hidden="1" customHeight="1" x14ac:dyDescent="0.25">
      <c r="A92" s="180" t="s">
        <v>96</v>
      </c>
      <c r="B92" s="181" t="s">
        <v>141</v>
      </c>
      <c r="C92" s="156" t="s">
        <v>14</v>
      </c>
      <c r="D92" s="157">
        <v>1.5740740740740736E-2</v>
      </c>
      <c r="E92" s="158">
        <v>1.5960648148148147E-2</v>
      </c>
      <c r="F92" s="159">
        <f t="shared" si="25"/>
        <v>1.5850694444444442E-2</v>
      </c>
      <c r="G92" s="160">
        <f t="shared" si="26"/>
        <v>7.4131944444444479E-3</v>
      </c>
      <c r="H92" s="161"/>
      <c r="I92" s="162"/>
      <c r="J92" s="163"/>
      <c r="K92" s="163"/>
      <c r="L92" s="164"/>
      <c r="M92" s="164"/>
      <c r="N92" s="164"/>
      <c r="O92" s="174"/>
      <c r="P92" s="167">
        <f t="shared" si="27"/>
        <v>1.5740740740740736E-2</v>
      </c>
      <c r="Q92" s="168"/>
      <c r="R92" s="169">
        <v>39721</v>
      </c>
    </row>
    <row r="93" spans="1:18" s="138" customFormat="1" ht="14.25" hidden="1" customHeight="1" x14ac:dyDescent="0.25">
      <c r="A93" s="180" t="s">
        <v>121</v>
      </c>
      <c r="B93" s="181" t="s">
        <v>122</v>
      </c>
      <c r="C93" s="156" t="s">
        <v>14</v>
      </c>
      <c r="D93" s="157">
        <v>1.5821759259259261E-2</v>
      </c>
      <c r="E93" s="158">
        <v>1.5833333333333335E-2</v>
      </c>
      <c r="F93" s="159">
        <f t="shared" si="25"/>
        <v>1.5827546296296298E-2</v>
      </c>
      <c r="G93" s="160">
        <f t="shared" si="26"/>
        <v>7.4363425925925916E-3</v>
      </c>
      <c r="H93" s="161"/>
      <c r="I93" s="162" t="str">
        <f>IF(H93&lt;&gt;"",H93-G93,"")</f>
        <v/>
      </c>
      <c r="J93" s="163" t="str">
        <f>IF(H93&lt;&gt;"",I93-F93,"")</f>
        <v/>
      </c>
      <c r="K93" s="163" t="str">
        <f>IF(H93&lt;&gt;"",I93-D93,"")</f>
        <v/>
      </c>
      <c r="L93" s="164"/>
      <c r="M93" s="164"/>
      <c r="N93" s="164"/>
      <c r="O93" s="166"/>
      <c r="P93" s="167">
        <f t="shared" si="27"/>
        <v>1.5821759259259261E-2</v>
      </c>
      <c r="Q93" s="168"/>
      <c r="R93" s="169">
        <v>39263</v>
      </c>
    </row>
    <row r="94" spans="1:18" s="138" customFormat="1" ht="14.25" hidden="1" customHeight="1" x14ac:dyDescent="0.25">
      <c r="A94" s="180" t="s">
        <v>134</v>
      </c>
      <c r="B94" s="181" t="s">
        <v>135</v>
      </c>
      <c r="C94" s="156" t="s">
        <v>30</v>
      </c>
      <c r="D94" s="157">
        <v>1.5706018518518518E-2</v>
      </c>
      <c r="E94" s="158">
        <v>1.5706018518518518E-2</v>
      </c>
      <c r="F94" s="159">
        <f t="shared" si="25"/>
        <v>1.5706018518518518E-2</v>
      </c>
      <c r="G94" s="160">
        <f t="shared" si="26"/>
        <v>7.557870370370371E-3</v>
      </c>
      <c r="H94" s="161"/>
      <c r="I94" s="162" t="str">
        <f>IF(H94&lt;&gt;"",H94-G94,"")</f>
        <v/>
      </c>
      <c r="J94" s="163" t="str">
        <f>IF(H94&lt;&gt;"",I94-F94,"")</f>
        <v/>
      </c>
      <c r="K94" s="163" t="str">
        <f>IF(H94&lt;&gt;"",I94-D94,"")</f>
        <v/>
      </c>
      <c r="L94" s="164"/>
      <c r="M94" s="164"/>
      <c r="N94" s="164"/>
      <c r="O94" s="166"/>
      <c r="P94" s="167">
        <f t="shared" si="27"/>
        <v>1.5706018518518518E-2</v>
      </c>
      <c r="Q94" s="168"/>
      <c r="R94" s="175">
        <v>39294</v>
      </c>
    </row>
    <row r="95" spans="1:18" s="138" customFormat="1" ht="14.25" hidden="1" customHeight="1" x14ac:dyDescent="0.25">
      <c r="A95" s="180" t="s">
        <v>173</v>
      </c>
      <c r="B95" s="181" t="s">
        <v>174</v>
      </c>
      <c r="C95" s="156" t="s">
        <v>14</v>
      </c>
      <c r="D95" s="157">
        <v>1.4895833333333332E-2</v>
      </c>
      <c r="E95" s="158">
        <v>1.6481481481481479E-2</v>
      </c>
      <c r="F95" s="159">
        <f t="shared" si="25"/>
        <v>1.5688657407407405E-2</v>
      </c>
      <c r="G95" s="160">
        <f t="shared" si="26"/>
        <v>7.5752314814814849E-3</v>
      </c>
      <c r="H95" s="161"/>
      <c r="I95" s="162" t="str">
        <f>IF(H95&lt;&gt;"",H95-G95,"")</f>
        <v/>
      </c>
      <c r="J95" s="163" t="str">
        <f>IF(H95&lt;&gt;"",I95-F95,"")</f>
        <v/>
      </c>
      <c r="K95" s="163" t="str">
        <f>IF(H95&lt;&gt;"",I95-D95,"")</f>
        <v/>
      </c>
      <c r="L95" s="164"/>
      <c r="M95" s="164"/>
      <c r="N95" s="164"/>
      <c r="O95" s="166"/>
      <c r="P95" s="167">
        <f t="shared" si="27"/>
        <v>1.4895833333333332E-2</v>
      </c>
      <c r="Q95" s="168"/>
      <c r="R95" s="169">
        <v>39233</v>
      </c>
    </row>
    <row r="96" spans="1:18" s="138" customFormat="1" ht="14.25" hidden="1" customHeight="1" x14ac:dyDescent="0.25">
      <c r="A96" s="180" t="s">
        <v>147</v>
      </c>
      <c r="B96" s="181" t="s">
        <v>148</v>
      </c>
      <c r="C96" s="156" t="s">
        <v>30</v>
      </c>
      <c r="D96" s="157">
        <v>1.5405092592592592E-2</v>
      </c>
      <c r="E96" s="158">
        <v>1.5613425925925926E-2</v>
      </c>
      <c r="F96" s="159">
        <f t="shared" si="25"/>
        <v>1.5509259259259259E-2</v>
      </c>
      <c r="G96" s="160">
        <f t="shared" si="26"/>
        <v>7.7546296296296304E-3</v>
      </c>
      <c r="H96" s="161"/>
      <c r="I96" s="162" t="str">
        <f>IF(H96&lt;&gt;"",H96-G96,"")</f>
        <v/>
      </c>
      <c r="J96" s="163" t="str">
        <f>IF(H96&lt;&gt;"",I96-F96,"")</f>
        <v/>
      </c>
      <c r="K96" s="163" t="str">
        <f>IF(H96&lt;&gt;"",I96-D96,"")</f>
        <v/>
      </c>
      <c r="L96" s="164"/>
      <c r="M96" s="164"/>
      <c r="N96" s="164"/>
      <c r="O96" s="166"/>
      <c r="P96" s="167">
        <f t="shared" si="27"/>
        <v>1.5405092592592592E-2</v>
      </c>
      <c r="Q96" s="168"/>
      <c r="R96" s="169">
        <v>39202</v>
      </c>
    </row>
    <row r="97" spans="1:18" s="138" customFormat="1" ht="14.25" hidden="1" customHeight="1" x14ac:dyDescent="0.25">
      <c r="A97" s="180"/>
      <c r="B97" s="181"/>
      <c r="C97" s="156"/>
      <c r="D97" s="157"/>
      <c r="E97" s="158"/>
      <c r="F97" s="159"/>
      <c r="G97" s="160"/>
      <c r="H97" s="161"/>
      <c r="I97" s="162"/>
      <c r="J97" s="163"/>
      <c r="K97" s="163"/>
      <c r="L97" s="164"/>
      <c r="M97" s="164"/>
      <c r="N97" s="164"/>
      <c r="O97" s="166"/>
      <c r="P97" s="167"/>
      <c r="Q97" s="168"/>
      <c r="R97" s="169"/>
    </row>
    <row r="98" spans="1:18" s="138" customFormat="1" ht="14.25" hidden="1" customHeight="1" x14ac:dyDescent="0.25">
      <c r="A98" s="180" t="s">
        <v>143</v>
      </c>
      <c r="B98" s="181" t="s">
        <v>144</v>
      </c>
      <c r="C98" s="156" t="s">
        <v>14</v>
      </c>
      <c r="D98" s="172">
        <v>1.5497685185185186E-2</v>
      </c>
      <c r="E98" s="158" t="s">
        <v>218</v>
      </c>
      <c r="F98" s="159">
        <f>IF(E98&lt;&gt;"",(E98+D98)/2,D98)</f>
        <v>1.5497685185185186E-2</v>
      </c>
      <c r="G98" s="160">
        <f>$B$2-F98</f>
        <v>7.766203703703704E-3</v>
      </c>
      <c r="H98" s="161"/>
      <c r="I98" s="162" t="str">
        <f>IF(H98&lt;&gt;"",H98-G98,"")</f>
        <v/>
      </c>
      <c r="J98" s="163" t="str">
        <f>IF(H98&lt;&gt;"",I98-F98,"")</f>
        <v/>
      </c>
      <c r="K98" s="163" t="str">
        <f>IF(H98&lt;&gt;"",I98-D98,"")</f>
        <v/>
      </c>
      <c r="L98" s="164"/>
      <c r="M98" s="164"/>
      <c r="N98" s="164"/>
      <c r="O98" s="166"/>
      <c r="P98" s="167">
        <f>IF(H98&lt;&gt;"",MIN(D98,I98),D98)</f>
        <v>1.5497685185185186E-2</v>
      </c>
      <c r="Q98" s="168"/>
      <c r="R98" s="169">
        <v>38776</v>
      </c>
    </row>
    <row r="99" spans="1:18" s="138" customFormat="1" ht="14.25" hidden="1" customHeight="1" x14ac:dyDescent="0.25">
      <c r="A99" s="178" t="s">
        <v>328</v>
      </c>
      <c r="B99" s="179" t="s">
        <v>226</v>
      </c>
      <c r="C99" s="171" t="s">
        <v>30</v>
      </c>
      <c r="D99" s="157">
        <v>1.5393518518518518E-2</v>
      </c>
      <c r="E99" s="158">
        <v>1.5393518518518518E-2</v>
      </c>
      <c r="F99" s="159">
        <f>IF(E99&lt;&gt;"",(E99+D99)/2,D99)</f>
        <v>1.5393518518518518E-2</v>
      </c>
      <c r="G99" s="160">
        <f>$B$2-F99</f>
        <v>7.8703703703703713E-3</v>
      </c>
      <c r="H99" s="161"/>
      <c r="I99" s="162"/>
      <c r="J99" s="163"/>
      <c r="K99" s="163"/>
      <c r="L99" s="164"/>
      <c r="M99" s="164"/>
      <c r="N99" s="164"/>
      <c r="O99" s="174"/>
      <c r="P99" s="167">
        <f>IF(H99&lt;&gt;"",MIN(D99,I99),D99)</f>
        <v>1.5393518518518518E-2</v>
      </c>
      <c r="Q99" s="217"/>
      <c r="R99" s="169">
        <v>39721</v>
      </c>
    </row>
    <row r="100" spans="1:18" s="138" customFormat="1" ht="14.25" hidden="1" customHeight="1" x14ac:dyDescent="0.25">
      <c r="A100" s="180" t="s">
        <v>53</v>
      </c>
      <c r="B100" s="181" t="s">
        <v>102</v>
      </c>
      <c r="C100" s="156" t="s">
        <v>14</v>
      </c>
      <c r="D100" s="157">
        <v>1.5254629629629628E-2</v>
      </c>
      <c r="E100" s="158">
        <v>1.5254629629629628E-2</v>
      </c>
      <c r="F100" s="159">
        <f>IF(E100&lt;&gt;"",(E100+D100)/2,D100)</f>
        <v>1.5254629629629628E-2</v>
      </c>
      <c r="G100" s="160">
        <f>$B$2-F100</f>
        <v>8.0092592592592611E-3</v>
      </c>
      <c r="H100" s="161"/>
      <c r="I100" s="162" t="str">
        <f>IF(H100&lt;&gt;"",H100-G100,"")</f>
        <v/>
      </c>
      <c r="J100" s="163" t="str">
        <f>IF(H100&lt;&gt;"",I100-F100,"")</f>
        <v/>
      </c>
      <c r="K100" s="163" t="str">
        <f>IF(H100&lt;&gt;"",I100-D100,"")</f>
        <v/>
      </c>
      <c r="L100" s="164"/>
      <c r="M100" s="164"/>
      <c r="N100" s="164"/>
      <c r="O100" s="174"/>
      <c r="P100" s="167">
        <f>IF(H100&lt;&gt;"",MIN(D100,I100),D100)</f>
        <v>1.5254629629629628E-2</v>
      </c>
      <c r="Q100" s="168"/>
      <c r="R100" s="169">
        <v>39507</v>
      </c>
    </row>
    <row r="101" spans="1:18" s="138" customFormat="1" ht="14.25" hidden="1" customHeight="1" x14ac:dyDescent="0.25">
      <c r="A101" s="178" t="s">
        <v>153</v>
      </c>
      <c r="B101" s="179" t="s">
        <v>154</v>
      </c>
      <c r="C101" s="176" t="s">
        <v>14</v>
      </c>
      <c r="D101" s="157">
        <v>1.5208333333333339E-2</v>
      </c>
      <c r="E101" s="158">
        <v>1.5296585648148155E-2</v>
      </c>
      <c r="F101" s="159">
        <f>IF(E101&lt;&gt;"",(E101+D101)/2,D101)</f>
        <v>1.5252459490740746E-2</v>
      </c>
      <c r="G101" s="160">
        <f>$B$2-F101</f>
        <v>8.0114293981481434E-3</v>
      </c>
      <c r="H101" s="161"/>
      <c r="I101" s="162" t="str">
        <f>IF(H101&lt;&gt;"",H101-G101,"")</f>
        <v/>
      </c>
      <c r="J101" s="163" t="str">
        <f>IF(H101&lt;&gt;"",I101-F101,"")</f>
        <v/>
      </c>
      <c r="K101" s="163" t="str">
        <f>IF(H101&lt;&gt;"",I101-D101,"")</f>
        <v/>
      </c>
      <c r="L101" s="164"/>
      <c r="M101" s="164"/>
      <c r="N101" s="164"/>
      <c r="O101" s="166"/>
      <c r="P101" s="167">
        <f>IF(H101&lt;&gt;"",MIN(D101,I101),D101)</f>
        <v>1.5208333333333339E-2</v>
      </c>
      <c r="Q101" s="217"/>
      <c r="R101" s="169">
        <v>39691</v>
      </c>
    </row>
    <row r="102" spans="1:18" s="138" customFormat="1" ht="14.25" hidden="1" customHeight="1" x14ac:dyDescent="0.25">
      <c r="A102" s="180" t="s">
        <v>155</v>
      </c>
      <c r="B102" s="181" t="s">
        <v>156</v>
      </c>
      <c r="C102" s="156" t="s">
        <v>30</v>
      </c>
      <c r="D102" s="172">
        <v>1.5196759259259264E-2</v>
      </c>
      <c r="E102" s="158" t="s">
        <v>218</v>
      </c>
      <c r="F102" s="159">
        <f>IF(E102&lt;&gt;"",(E102+D102)/2,D102)</f>
        <v>1.5196759259259264E-2</v>
      </c>
      <c r="G102" s="160">
        <f>$B$2-F102</f>
        <v>8.0671296296296255E-3</v>
      </c>
      <c r="H102" s="161"/>
      <c r="I102" s="162" t="str">
        <f>IF(H102&lt;&gt;"",H102-G102,"")</f>
        <v/>
      </c>
      <c r="J102" s="163" t="str">
        <f>IF(H102&lt;&gt;"",I102-F102,"")</f>
        <v/>
      </c>
      <c r="K102" s="163" t="str">
        <f>IF(H102&lt;&gt;"",I102-D102,"")</f>
        <v/>
      </c>
      <c r="L102" s="164"/>
      <c r="M102" s="164"/>
      <c r="N102" s="164"/>
      <c r="O102" s="166"/>
      <c r="P102" s="167">
        <f>IF(H102&lt;&gt;"",MIN(D102,I102),D102)</f>
        <v>1.5196759259259264E-2</v>
      </c>
      <c r="Q102" s="168"/>
      <c r="R102" s="169">
        <v>39113</v>
      </c>
    </row>
    <row r="103" spans="1:18" s="138" customFormat="1" ht="14.25" hidden="1" customHeight="1" x14ac:dyDescent="0.25">
      <c r="A103" s="180"/>
      <c r="B103" s="181"/>
      <c r="C103" s="156"/>
      <c r="D103" s="172"/>
      <c r="E103" s="158"/>
      <c r="F103" s="159"/>
      <c r="G103" s="160"/>
      <c r="H103" s="161"/>
      <c r="I103" s="162"/>
      <c r="J103" s="163"/>
      <c r="K103" s="163"/>
      <c r="L103" s="164"/>
      <c r="M103" s="164"/>
      <c r="N103" s="164"/>
      <c r="O103" s="166"/>
      <c r="P103" s="167"/>
      <c r="Q103" s="168"/>
      <c r="R103" s="169"/>
    </row>
    <row r="104" spans="1:18" s="138" customFormat="1" ht="14.25" hidden="1" customHeight="1" x14ac:dyDescent="0.25">
      <c r="A104" s="180" t="s">
        <v>157</v>
      </c>
      <c r="B104" s="181" t="s">
        <v>158</v>
      </c>
      <c r="C104" s="156" t="s">
        <v>30</v>
      </c>
      <c r="D104" s="157">
        <v>1.5150462962962963E-2</v>
      </c>
      <c r="E104" s="158" t="s">
        <v>218</v>
      </c>
      <c r="F104" s="159">
        <f t="shared" ref="F104:F109" si="28">IF(E104&lt;&gt;"",(E104+D104)/2,D104)</f>
        <v>1.5150462962962963E-2</v>
      </c>
      <c r="G104" s="160">
        <f t="shared" ref="G104:G109" si="29">$B$2-F104</f>
        <v>8.1134259259259267E-3</v>
      </c>
      <c r="H104" s="161"/>
      <c r="I104" s="162" t="str">
        <f t="shared" ref="I104:I109" si="30">IF(H104&lt;&gt;"",H104-G104,"")</f>
        <v/>
      </c>
      <c r="J104" s="163" t="str">
        <f t="shared" ref="J104:J109" si="31">IF(H104&lt;&gt;"",I104-F104,"")</f>
        <v/>
      </c>
      <c r="K104" s="163" t="str">
        <f t="shared" ref="K104:K109" si="32">IF(H104&lt;&gt;"",I104-D104,"")</f>
        <v/>
      </c>
      <c r="L104" s="164"/>
      <c r="M104" s="164"/>
      <c r="N104" s="164"/>
      <c r="O104" s="166"/>
      <c r="P104" s="167">
        <f t="shared" ref="P104:P109" si="33">IF(H104&lt;&gt;"",MIN(D104,I104),D104)</f>
        <v>1.5150462962962963E-2</v>
      </c>
      <c r="Q104" s="168"/>
      <c r="R104" s="169">
        <v>38990</v>
      </c>
    </row>
    <row r="105" spans="1:18" s="138" customFormat="1" ht="14.25" hidden="1" customHeight="1" x14ac:dyDescent="0.25">
      <c r="A105" s="180" t="s">
        <v>166</v>
      </c>
      <c r="B105" s="181" t="s">
        <v>27</v>
      </c>
      <c r="C105" s="156" t="s">
        <v>30</v>
      </c>
      <c r="D105" s="157">
        <v>1.4956597222222232E-2</v>
      </c>
      <c r="E105" s="158">
        <v>1.5321180555555565E-2</v>
      </c>
      <c r="F105" s="159">
        <f t="shared" si="28"/>
        <v>1.51388888888889E-2</v>
      </c>
      <c r="G105" s="160">
        <f t="shared" si="29"/>
        <v>8.1249999999999899E-3</v>
      </c>
      <c r="H105" s="161"/>
      <c r="I105" s="162" t="str">
        <f t="shared" si="30"/>
        <v/>
      </c>
      <c r="J105" s="163" t="str">
        <f t="shared" si="31"/>
        <v/>
      </c>
      <c r="K105" s="163" t="str">
        <f t="shared" si="32"/>
        <v/>
      </c>
      <c r="L105" s="164"/>
      <c r="M105" s="164"/>
      <c r="N105" s="164"/>
      <c r="O105" s="166"/>
      <c r="P105" s="167">
        <f t="shared" si="33"/>
        <v>1.4956597222222232E-2</v>
      </c>
      <c r="Q105" s="217"/>
      <c r="R105" s="169">
        <v>39691</v>
      </c>
    </row>
    <row r="106" spans="1:18" s="138" customFormat="1" ht="14.25" hidden="1" customHeight="1" x14ac:dyDescent="0.25">
      <c r="A106" s="180" t="s">
        <v>145</v>
      </c>
      <c r="B106" s="181" t="s">
        <v>159</v>
      </c>
      <c r="C106" s="156" t="s">
        <v>14</v>
      </c>
      <c r="D106" s="157">
        <v>1.5115740740740742E-2</v>
      </c>
      <c r="E106" s="158" t="s">
        <v>218</v>
      </c>
      <c r="F106" s="159">
        <f t="shared" si="28"/>
        <v>1.5115740740740742E-2</v>
      </c>
      <c r="G106" s="160">
        <f t="shared" si="29"/>
        <v>8.1481481481481474E-3</v>
      </c>
      <c r="H106" s="161"/>
      <c r="I106" s="162" t="str">
        <f t="shared" si="30"/>
        <v/>
      </c>
      <c r="J106" s="163" t="str">
        <f t="shared" si="31"/>
        <v/>
      </c>
      <c r="K106" s="163" t="str">
        <f t="shared" si="32"/>
        <v/>
      </c>
      <c r="L106" s="164"/>
      <c r="M106" s="164"/>
      <c r="N106" s="164"/>
      <c r="O106" s="166"/>
      <c r="P106" s="167">
        <f t="shared" si="33"/>
        <v>1.5115740740740742E-2</v>
      </c>
      <c r="Q106" s="168"/>
      <c r="R106" s="169">
        <v>39141</v>
      </c>
    </row>
    <row r="107" spans="1:18" s="138" customFormat="1" ht="14.25" hidden="1" customHeight="1" x14ac:dyDescent="0.25">
      <c r="A107" s="180" t="s">
        <v>268</v>
      </c>
      <c r="B107" s="181" t="s">
        <v>215</v>
      </c>
      <c r="C107" s="156" t="s">
        <v>30</v>
      </c>
      <c r="D107" s="157">
        <v>1.4583333333333332E-2</v>
      </c>
      <c r="E107" s="158">
        <v>1.5416666666666667E-2</v>
      </c>
      <c r="F107" s="159">
        <f t="shared" si="28"/>
        <v>1.4999999999999999E-2</v>
      </c>
      <c r="G107" s="160">
        <f t="shared" si="29"/>
        <v>8.2638888888888901E-3</v>
      </c>
      <c r="H107" s="161"/>
      <c r="I107" s="162" t="str">
        <f t="shared" si="30"/>
        <v/>
      </c>
      <c r="J107" s="163" t="str">
        <f t="shared" si="31"/>
        <v/>
      </c>
      <c r="K107" s="163" t="str">
        <f t="shared" si="32"/>
        <v/>
      </c>
      <c r="L107" s="164"/>
      <c r="M107" s="164"/>
      <c r="N107" s="164"/>
      <c r="O107" s="166"/>
      <c r="P107" s="167">
        <f t="shared" si="33"/>
        <v>1.4583333333333332E-2</v>
      </c>
      <c r="Q107" s="168"/>
      <c r="R107" s="169">
        <v>39507</v>
      </c>
    </row>
    <row r="108" spans="1:18" s="138" customFormat="1" ht="14.25" hidden="1" customHeight="1" x14ac:dyDescent="0.25">
      <c r="A108" s="180" t="s">
        <v>180</v>
      </c>
      <c r="B108" s="181" t="s">
        <v>261</v>
      </c>
      <c r="C108" s="156" t="s">
        <v>30</v>
      </c>
      <c r="D108" s="157">
        <v>1.4652777777777778E-2</v>
      </c>
      <c r="E108" s="158">
        <v>1.5300925925925926E-2</v>
      </c>
      <c r="F108" s="159">
        <f t="shared" si="28"/>
        <v>1.4976851851851852E-2</v>
      </c>
      <c r="G108" s="160">
        <f t="shared" si="29"/>
        <v>8.2870370370370372E-3</v>
      </c>
      <c r="H108" s="161"/>
      <c r="I108" s="162" t="str">
        <f t="shared" si="30"/>
        <v/>
      </c>
      <c r="J108" s="163" t="str">
        <f t="shared" si="31"/>
        <v/>
      </c>
      <c r="K108" s="163" t="str">
        <f t="shared" si="32"/>
        <v/>
      </c>
      <c r="L108" s="164"/>
      <c r="M108" s="164"/>
      <c r="N108" s="164"/>
      <c r="O108" s="166"/>
      <c r="P108" s="167">
        <f t="shared" si="33"/>
        <v>1.4652777777777778E-2</v>
      </c>
      <c r="Q108" s="168"/>
      <c r="R108" s="169">
        <v>39478</v>
      </c>
    </row>
    <row r="109" spans="1:18" s="138" customFormat="1" ht="14.25" hidden="1" customHeight="1" x14ac:dyDescent="0.25">
      <c r="A109" s="180" t="s">
        <v>169</v>
      </c>
      <c r="B109" s="181" t="s">
        <v>170</v>
      </c>
      <c r="C109" s="156" t="s">
        <v>30</v>
      </c>
      <c r="D109" s="157">
        <v>1.4895833333333337E-2</v>
      </c>
      <c r="E109" s="158">
        <v>1.5011574074074078E-2</v>
      </c>
      <c r="F109" s="159">
        <f t="shared" si="28"/>
        <v>1.4953703703703709E-2</v>
      </c>
      <c r="G109" s="160">
        <f t="shared" si="29"/>
        <v>8.3101851851851809E-3</v>
      </c>
      <c r="H109" s="161"/>
      <c r="I109" s="162" t="str">
        <f t="shared" si="30"/>
        <v/>
      </c>
      <c r="J109" s="163" t="str">
        <f t="shared" si="31"/>
        <v/>
      </c>
      <c r="K109" s="163" t="str">
        <f t="shared" si="32"/>
        <v/>
      </c>
      <c r="L109" s="164"/>
      <c r="M109" s="164"/>
      <c r="N109" s="164"/>
      <c r="O109" s="166"/>
      <c r="P109" s="167">
        <f t="shared" si="33"/>
        <v>1.4895833333333337E-2</v>
      </c>
      <c r="Q109" s="168"/>
      <c r="R109" s="169">
        <v>39568</v>
      </c>
    </row>
    <row r="110" spans="1:18" s="138" customFormat="1" ht="14.25" hidden="1" customHeight="1" x14ac:dyDescent="0.25">
      <c r="A110" s="180"/>
      <c r="B110" s="181"/>
      <c r="C110" s="156"/>
      <c r="D110" s="157"/>
      <c r="E110" s="158"/>
      <c r="F110" s="159"/>
      <c r="G110" s="160"/>
      <c r="H110" s="161"/>
      <c r="I110" s="162"/>
      <c r="J110" s="163"/>
      <c r="K110" s="163"/>
      <c r="L110" s="164"/>
      <c r="M110" s="164"/>
      <c r="N110" s="164"/>
      <c r="O110" s="166"/>
      <c r="P110" s="167"/>
      <c r="Q110" s="168"/>
      <c r="R110" s="169"/>
    </row>
    <row r="111" spans="1:18" s="138" customFormat="1" ht="14.25" hidden="1" customHeight="1" x14ac:dyDescent="0.25">
      <c r="A111" s="180" t="s">
        <v>227</v>
      </c>
      <c r="B111" s="181" t="s">
        <v>228</v>
      </c>
      <c r="C111" s="171" t="s">
        <v>30</v>
      </c>
      <c r="D111" s="157">
        <v>1.4930555555555556E-2</v>
      </c>
      <c r="E111" s="158">
        <v>1.4930555555555556E-2</v>
      </c>
      <c r="F111" s="159">
        <f>IF(E111&lt;&gt;"",(E111+D111)/2,D111)</f>
        <v>1.4930555555555556E-2</v>
      </c>
      <c r="G111" s="160">
        <f>$B$2-F111</f>
        <v>8.3333333333333332E-3</v>
      </c>
      <c r="H111" s="161"/>
      <c r="I111" s="162" t="str">
        <f>IF(H111&lt;&gt;"",H111-G111,"")</f>
        <v/>
      </c>
      <c r="J111" s="163" t="str">
        <f>IF(H111&lt;&gt;"",I111-F111,"")</f>
        <v/>
      </c>
      <c r="K111" s="163" t="str">
        <f>IF(H111&lt;&gt;"",I111-D111,"")</f>
        <v/>
      </c>
      <c r="L111" s="164"/>
      <c r="M111" s="164"/>
      <c r="N111" s="164"/>
      <c r="O111" s="166"/>
      <c r="P111" s="167">
        <f>IF(H111&lt;&gt;"",MIN(D111,I111),D111)</f>
        <v>1.4930555555555556E-2</v>
      </c>
      <c r="Q111" s="168"/>
      <c r="R111" s="169">
        <v>39263</v>
      </c>
    </row>
    <row r="112" spans="1:18" s="138" customFormat="1" ht="14.25" hidden="1" customHeight="1" x14ac:dyDescent="0.25">
      <c r="A112" s="180" t="s">
        <v>176</v>
      </c>
      <c r="B112" s="181" t="s">
        <v>177</v>
      </c>
      <c r="C112" s="156" t="s">
        <v>30</v>
      </c>
      <c r="D112" s="157">
        <v>1.4745370370370372E-2</v>
      </c>
      <c r="E112" s="158">
        <v>1.5011574074074076E-2</v>
      </c>
      <c r="F112" s="159">
        <f>IF(E112&lt;&gt;"",(E112+D112)/2,D112)</f>
        <v>1.4878472222222223E-2</v>
      </c>
      <c r="G112" s="160">
        <f>$B$2-F112</f>
        <v>8.385416666666666E-3</v>
      </c>
      <c r="H112" s="161"/>
      <c r="I112" s="162" t="str">
        <f>IF(H112&lt;&gt;"",H112-G112,"")</f>
        <v/>
      </c>
      <c r="J112" s="163" t="str">
        <f>IF(H112&lt;&gt;"",I112-F112,"")</f>
        <v/>
      </c>
      <c r="K112" s="163" t="str">
        <f>IF(H112&lt;&gt;"",I112-D112,"")</f>
        <v/>
      </c>
      <c r="L112" s="164"/>
      <c r="M112" s="164"/>
      <c r="N112" s="164"/>
      <c r="O112" s="166"/>
      <c r="P112" s="167">
        <f>IF(H112&lt;&gt;"",MIN(D112,I112),D112)</f>
        <v>1.4745370370370372E-2</v>
      </c>
      <c r="Q112" s="208"/>
      <c r="R112" s="169">
        <v>39660</v>
      </c>
    </row>
    <row r="113" spans="1:18" s="138" customFormat="1" ht="14.25" hidden="1" customHeight="1" x14ac:dyDescent="0.25">
      <c r="A113" s="180" t="s">
        <v>130</v>
      </c>
      <c r="B113" s="181" t="s">
        <v>239</v>
      </c>
      <c r="C113" s="156" t="s">
        <v>30</v>
      </c>
      <c r="D113" s="157">
        <v>1.4826388888888885E-2</v>
      </c>
      <c r="E113" s="158">
        <v>1.4826388888888885E-2</v>
      </c>
      <c r="F113" s="159">
        <f>IF(E113&lt;&gt;"",(E113+D113)/2,D113)</f>
        <v>1.4826388888888885E-2</v>
      </c>
      <c r="G113" s="160">
        <f>$B$2-F113</f>
        <v>8.437500000000004E-3</v>
      </c>
      <c r="H113" s="161"/>
      <c r="I113" s="162"/>
      <c r="J113" s="163"/>
      <c r="K113" s="163"/>
      <c r="L113" s="164"/>
      <c r="M113" s="164"/>
      <c r="N113" s="164"/>
      <c r="O113" s="166"/>
      <c r="P113" s="167">
        <f>IF(H113&lt;&gt;"",MIN(D113,I113),D113)</f>
        <v>1.4826388888888885E-2</v>
      </c>
      <c r="Q113" s="217"/>
      <c r="R113" s="169">
        <v>39721</v>
      </c>
    </row>
    <row r="114" spans="1:18" s="138" customFormat="1" ht="14.25" hidden="1" customHeight="1" x14ac:dyDescent="0.25">
      <c r="A114" s="180" t="s">
        <v>167</v>
      </c>
      <c r="B114" s="181" t="s">
        <v>168</v>
      </c>
      <c r="C114" s="156" t="s">
        <v>30</v>
      </c>
      <c r="D114" s="157">
        <v>1.4814814814814814E-2</v>
      </c>
      <c r="E114" s="158">
        <v>1.4814814814814814E-2</v>
      </c>
      <c r="F114" s="159">
        <f>IF(E114&lt;&gt;"",(E114+D114)/2,D114)</f>
        <v>1.4814814814814814E-2</v>
      </c>
      <c r="G114" s="160">
        <f>$B$2-F114</f>
        <v>8.4490740740740759E-3</v>
      </c>
      <c r="H114" s="161"/>
      <c r="I114" s="162" t="str">
        <f>IF(H114&lt;&gt;"",H114-G114,"")</f>
        <v/>
      </c>
      <c r="J114" s="163" t="str">
        <f>IF(H114&lt;&gt;"",I114-F114,"")</f>
        <v/>
      </c>
      <c r="K114" s="163" t="str">
        <f>IF(H114&lt;&gt;"",I114-D114,"")</f>
        <v/>
      </c>
      <c r="L114" s="164"/>
      <c r="M114" s="164"/>
      <c r="N114" s="164"/>
      <c r="O114" s="166"/>
      <c r="P114" s="167">
        <f>IF(H114&lt;&gt;"",MIN(D114,I114),D114)</f>
        <v>1.4814814814814814E-2</v>
      </c>
      <c r="Q114" s="168"/>
      <c r="R114" s="169">
        <v>39294</v>
      </c>
    </row>
    <row r="115" spans="1:18" s="138" customFormat="1" ht="14.25" hidden="1" customHeight="1" x14ac:dyDescent="0.25">
      <c r="A115" s="180" t="s">
        <v>163</v>
      </c>
      <c r="B115" s="181" t="s">
        <v>164</v>
      </c>
      <c r="C115" s="156" t="s">
        <v>30</v>
      </c>
      <c r="D115" s="157">
        <v>1.4814814814814814E-2</v>
      </c>
      <c r="E115" s="158">
        <v>1.4814814814814814E-2</v>
      </c>
      <c r="F115" s="159">
        <f>IF(E115&lt;&gt;"",(E115+D115)/2,D115)</f>
        <v>1.4814814814814814E-2</v>
      </c>
      <c r="G115" s="160">
        <f>$B$2-F115</f>
        <v>8.4490740740740759E-3</v>
      </c>
      <c r="H115" s="161"/>
      <c r="I115" s="162" t="str">
        <f>IF(H115&lt;&gt;"",H115-G115,"")</f>
        <v/>
      </c>
      <c r="J115" s="163" t="str">
        <f>IF(H115&lt;&gt;"",I115-F115,"")</f>
        <v/>
      </c>
      <c r="K115" s="163" t="str">
        <f>IF(H115&lt;&gt;"",I115-D115,"")</f>
        <v/>
      </c>
      <c r="L115" s="164"/>
      <c r="M115" s="164"/>
      <c r="N115" s="164"/>
      <c r="O115" s="166"/>
      <c r="P115" s="167">
        <f>IF(H115&lt;&gt;"",MIN(D115,I115),D115)</f>
        <v>1.4814814814814814E-2</v>
      </c>
      <c r="Q115" s="168"/>
      <c r="R115" s="169">
        <v>39599</v>
      </c>
    </row>
    <row r="116" spans="1:18" s="138" customFormat="1" ht="14.25" hidden="1" customHeight="1" x14ac:dyDescent="0.25">
      <c r="A116" s="180"/>
      <c r="B116" s="181"/>
      <c r="C116" s="156"/>
      <c r="D116" s="157"/>
      <c r="E116" s="158"/>
      <c r="F116" s="159"/>
      <c r="G116" s="160"/>
      <c r="H116" s="161"/>
      <c r="I116" s="162"/>
      <c r="J116" s="163"/>
      <c r="K116" s="163"/>
      <c r="L116" s="164"/>
      <c r="M116" s="164"/>
      <c r="N116" s="164"/>
      <c r="O116" s="166"/>
      <c r="P116" s="167"/>
      <c r="Q116" s="168"/>
      <c r="R116" s="169"/>
    </row>
    <row r="117" spans="1:18" s="138" customFormat="1" ht="14.25" hidden="1" customHeight="1" x14ac:dyDescent="0.25">
      <c r="A117" s="180" t="s">
        <v>115</v>
      </c>
      <c r="B117" s="181" t="s">
        <v>316</v>
      </c>
      <c r="C117" s="156" t="s">
        <v>30</v>
      </c>
      <c r="D117" s="157">
        <v>1.4756944444444446E-2</v>
      </c>
      <c r="E117" s="158">
        <v>1.4756944444444446E-2</v>
      </c>
      <c r="F117" s="159">
        <f t="shared" ref="F117:F127" si="34">IF(E117&lt;&gt;"",(E117+D117)/2,D117)</f>
        <v>1.4756944444444446E-2</v>
      </c>
      <c r="G117" s="160">
        <f t="shared" ref="G117:G127" si="35">$B$2-F117</f>
        <v>8.5069444444444437E-3</v>
      </c>
      <c r="H117" s="161"/>
      <c r="I117" s="162" t="str">
        <f>IF(H117&lt;&gt;"",H117-G117,"")</f>
        <v/>
      </c>
      <c r="J117" s="163"/>
      <c r="K117" s="163"/>
      <c r="L117" s="164"/>
      <c r="M117" s="164"/>
      <c r="N117" s="164"/>
      <c r="O117" s="166"/>
      <c r="P117" s="167">
        <f t="shared" ref="P117:P127" si="36">IF(H117&lt;&gt;"",MIN(D117,I117),D117)</f>
        <v>1.4756944444444446E-2</v>
      </c>
      <c r="Q117" s="217"/>
      <c r="R117" s="169">
        <v>39691</v>
      </c>
    </row>
    <row r="118" spans="1:18" s="138" customFormat="1" ht="14.25" hidden="1" customHeight="1" x14ac:dyDescent="0.25">
      <c r="A118" s="180" t="s">
        <v>94</v>
      </c>
      <c r="B118" s="181" t="s">
        <v>165</v>
      </c>
      <c r="C118" s="156" t="s">
        <v>30</v>
      </c>
      <c r="D118" s="157">
        <v>1.4699074074074074E-2</v>
      </c>
      <c r="E118" s="158">
        <v>1.4699074074074076E-2</v>
      </c>
      <c r="F118" s="159">
        <f t="shared" si="34"/>
        <v>1.4699074074074076E-2</v>
      </c>
      <c r="G118" s="160">
        <f t="shared" si="35"/>
        <v>8.5648148148148133E-3</v>
      </c>
      <c r="H118" s="161"/>
      <c r="I118" s="162" t="str">
        <f>IF(H118&lt;&gt;"",H118-G118,"")</f>
        <v/>
      </c>
      <c r="J118" s="163" t="str">
        <f>IF(H118&lt;&gt;"",I118-F118,"")</f>
        <v/>
      </c>
      <c r="K118" s="163" t="str">
        <f>IF(H118&lt;&gt;"",I118-D118,"")</f>
        <v/>
      </c>
      <c r="L118" s="164"/>
      <c r="M118" s="164"/>
      <c r="N118" s="164"/>
      <c r="O118" s="166"/>
      <c r="P118" s="167">
        <f t="shared" si="36"/>
        <v>1.4699074074074074E-2</v>
      </c>
      <c r="Q118" s="168"/>
      <c r="R118" s="169">
        <v>39202</v>
      </c>
    </row>
    <row r="119" spans="1:18" s="138" customFormat="1" ht="14.25" hidden="1" customHeight="1" x14ac:dyDescent="0.25">
      <c r="A119" s="180" t="s">
        <v>94</v>
      </c>
      <c r="B119" s="181" t="s">
        <v>186</v>
      </c>
      <c r="C119" s="156" t="s">
        <v>30</v>
      </c>
      <c r="D119" s="157">
        <v>1.4398148148148148E-2</v>
      </c>
      <c r="E119" s="158">
        <v>1.4965277777777779E-2</v>
      </c>
      <c r="F119" s="159">
        <f t="shared" si="34"/>
        <v>1.4681712962962962E-2</v>
      </c>
      <c r="G119" s="160">
        <f t="shared" si="35"/>
        <v>8.5821759259259271E-3</v>
      </c>
      <c r="H119" s="161"/>
      <c r="I119" s="162" t="str">
        <f>IF(H119&lt;&gt;"",H119-G119,"")</f>
        <v/>
      </c>
      <c r="J119" s="163" t="str">
        <f>IF(H119&lt;&gt;"",I119-F119,"")</f>
        <v/>
      </c>
      <c r="K119" s="163" t="str">
        <f>IF(H119&lt;&gt;"",I119-D119,"")</f>
        <v/>
      </c>
      <c r="L119" s="164"/>
      <c r="M119" s="164"/>
      <c r="N119" s="164"/>
      <c r="O119" s="166"/>
      <c r="P119" s="167">
        <f t="shared" si="36"/>
        <v>1.4398148148148148E-2</v>
      </c>
      <c r="Q119" s="168"/>
      <c r="R119" s="169">
        <v>39294</v>
      </c>
    </row>
    <row r="120" spans="1:18" s="138" customFormat="1" ht="14.25" hidden="1" customHeight="1" x14ac:dyDescent="0.25">
      <c r="A120" s="180" t="s">
        <v>115</v>
      </c>
      <c r="B120" s="181" t="s">
        <v>196</v>
      </c>
      <c r="C120" s="156" t="s">
        <v>30</v>
      </c>
      <c r="D120" s="157">
        <v>1.3854166666666666E-2</v>
      </c>
      <c r="E120" s="158">
        <v>1.5300925925925926E-2</v>
      </c>
      <c r="F120" s="159">
        <f t="shared" si="34"/>
        <v>1.4577546296296297E-2</v>
      </c>
      <c r="G120" s="160">
        <f t="shared" si="35"/>
        <v>8.6863425925925927E-3</v>
      </c>
      <c r="H120" s="161"/>
      <c r="I120" s="162" t="str">
        <f>IF(H120&lt;&gt;"",H120-G120,"")</f>
        <v/>
      </c>
      <c r="J120" s="163" t="str">
        <f>IF(H120&lt;&gt;"",I120-F120,"")</f>
        <v/>
      </c>
      <c r="K120" s="163" t="str">
        <f>IF(H120&lt;&gt;"",I120-D120,"")</f>
        <v/>
      </c>
      <c r="L120" s="164"/>
      <c r="M120" s="164"/>
      <c r="N120" s="164"/>
      <c r="O120" s="166"/>
      <c r="P120" s="167">
        <f t="shared" si="36"/>
        <v>1.3854166666666666E-2</v>
      </c>
      <c r="Q120" s="217"/>
      <c r="R120" s="169">
        <v>39691</v>
      </c>
    </row>
    <row r="121" spans="1:18" s="138" customFormat="1" ht="14.25" hidden="1" customHeight="1" x14ac:dyDescent="0.25">
      <c r="A121" s="180" t="s">
        <v>155</v>
      </c>
      <c r="B121" s="181" t="s">
        <v>191</v>
      </c>
      <c r="C121" s="156" t="s">
        <v>30</v>
      </c>
      <c r="D121" s="157">
        <v>1.4189814814814815E-2</v>
      </c>
      <c r="E121" s="158">
        <v>1.4918981481481479E-2</v>
      </c>
      <c r="F121" s="159">
        <f t="shared" si="34"/>
        <v>1.4554398148148146E-2</v>
      </c>
      <c r="G121" s="160">
        <f t="shared" si="35"/>
        <v>8.7094907407407433E-3</v>
      </c>
      <c r="H121" s="161"/>
      <c r="I121" s="162"/>
      <c r="J121" s="163"/>
      <c r="K121" s="163"/>
      <c r="L121" s="164"/>
      <c r="M121" s="164"/>
      <c r="N121" s="164"/>
      <c r="O121" s="174"/>
      <c r="P121" s="167">
        <f t="shared" si="36"/>
        <v>1.4189814814814815E-2</v>
      </c>
      <c r="Q121" s="168"/>
      <c r="R121" s="169">
        <v>39721</v>
      </c>
    </row>
    <row r="122" spans="1:18" s="138" customFormat="1" ht="14.25" hidden="1" customHeight="1" x14ac:dyDescent="0.25">
      <c r="A122" s="180" t="s">
        <v>107</v>
      </c>
      <c r="B122" s="181" t="s">
        <v>46</v>
      </c>
      <c r="C122" s="156" t="s">
        <v>30</v>
      </c>
      <c r="D122" s="157">
        <v>1.4479166666666668E-2</v>
      </c>
      <c r="E122" s="158" t="s">
        <v>218</v>
      </c>
      <c r="F122" s="159">
        <f t="shared" si="34"/>
        <v>1.4479166666666668E-2</v>
      </c>
      <c r="G122" s="160">
        <f t="shared" si="35"/>
        <v>8.7847222222222215E-3</v>
      </c>
      <c r="H122" s="161"/>
      <c r="I122" s="162" t="str">
        <f t="shared" ref="I122:I127" si="37">IF(H122&lt;&gt;"",H122-G122,"")</f>
        <v/>
      </c>
      <c r="J122" s="163" t="str">
        <f t="shared" ref="J122:J127" si="38">IF(H122&lt;&gt;"",I122-F122,"")</f>
        <v/>
      </c>
      <c r="K122" s="163" t="str">
        <f>IF(H122&lt;&gt;"",I122-D122,"")</f>
        <v/>
      </c>
      <c r="L122" s="164"/>
      <c r="M122" s="164"/>
      <c r="N122" s="164"/>
      <c r="O122" s="166"/>
      <c r="P122" s="167">
        <f t="shared" si="36"/>
        <v>1.4479166666666668E-2</v>
      </c>
      <c r="Q122" s="168"/>
      <c r="R122" s="169">
        <v>39021</v>
      </c>
    </row>
    <row r="123" spans="1:18" s="138" customFormat="1" ht="14.25" hidden="1" customHeight="1" x14ac:dyDescent="0.25">
      <c r="A123" s="180" t="s">
        <v>160</v>
      </c>
      <c r="B123" s="181" t="s">
        <v>161</v>
      </c>
      <c r="C123" s="171" t="s">
        <v>30</v>
      </c>
      <c r="D123" s="157">
        <v>1.4370298032407408E-2</v>
      </c>
      <c r="E123" s="158">
        <v>1.4370298032407408E-2</v>
      </c>
      <c r="F123" s="159">
        <f t="shared" si="34"/>
        <v>1.4370298032407408E-2</v>
      </c>
      <c r="G123" s="160">
        <f t="shared" si="35"/>
        <v>8.8935908564814811E-3</v>
      </c>
      <c r="H123" s="161"/>
      <c r="I123" s="162" t="str">
        <f t="shared" si="37"/>
        <v/>
      </c>
      <c r="J123" s="163" t="str">
        <f t="shared" si="38"/>
        <v/>
      </c>
      <c r="K123" s="163"/>
      <c r="L123" s="164"/>
      <c r="M123" s="164"/>
      <c r="N123" s="164"/>
      <c r="O123" s="166"/>
      <c r="P123" s="167">
        <f t="shared" si="36"/>
        <v>1.4370298032407408E-2</v>
      </c>
      <c r="Q123" s="208"/>
      <c r="R123" s="169">
        <v>39660</v>
      </c>
    </row>
    <row r="124" spans="1:18" s="138" customFormat="1" ht="14.25" hidden="1" customHeight="1" x14ac:dyDescent="0.25">
      <c r="A124" s="180" t="s">
        <v>90</v>
      </c>
      <c r="B124" s="181" t="s">
        <v>231</v>
      </c>
      <c r="C124" s="171" t="s">
        <v>30</v>
      </c>
      <c r="D124" s="157">
        <v>1.4137731481481484E-2</v>
      </c>
      <c r="E124" s="158">
        <v>1.4233217592592589E-2</v>
      </c>
      <c r="F124" s="159">
        <f t="shared" si="34"/>
        <v>1.4185474537037036E-2</v>
      </c>
      <c r="G124" s="160">
        <f t="shared" si="35"/>
        <v>9.0784143518518531E-3</v>
      </c>
      <c r="H124" s="161"/>
      <c r="I124" s="162" t="str">
        <f t="shared" si="37"/>
        <v/>
      </c>
      <c r="J124" s="163" t="str">
        <f t="shared" si="38"/>
        <v/>
      </c>
      <c r="K124" s="163" t="str">
        <f>IF(H124&lt;&gt;"",I124-D124,"")</f>
        <v/>
      </c>
      <c r="L124" s="164"/>
      <c r="M124" s="164"/>
      <c r="N124" s="164"/>
      <c r="O124" s="166"/>
      <c r="P124" s="167">
        <f t="shared" si="36"/>
        <v>1.4137731481481484E-2</v>
      </c>
      <c r="Q124" s="168"/>
      <c r="R124" s="169">
        <v>39538</v>
      </c>
    </row>
    <row r="125" spans="1:18" s="138" customFormat="1" ht="14.25" hidden="1" customHeight="1" x14ac:dyDescent="0.25">
      <c r="A125" s="180" t="s">
        <v>214</v>
      </c>
      <c r="B125" s="181" t="s">
        <v>215</v>
      </c>
      <c r="C125" s="156" t="s">
        <v>14</v>
      </c>
      <c r="D125" s="157">
        <v>1.4120370370370372E-2</v>
      </c>
      <c r="E125" s="158">
        <v>1.4120370370370372E-2</v>
      </c>
      <c r="F125" s="159">
        <f t="shared" si="34"/>
        <v>1.4120370370370372E-2</v>
      </c>
      <c r="G125" s="160">
        <f t="shared" si="35"/>
        <v>9.1435185185185178E-3</v>
      </c>
      <c r="H125" s="161"/>
      <c r="I125" s="162" t="str">
        <f t="shared" si="37"/>
        <v/>
      </c>
      <c r="J125" s="163" t="str">
        <f t="shared" si="38"/>
        <v/>
      </c>
      <c r="K125" s="163" t="str">
        <f>IF(H125&lt;&gt;"",I125-D125,"")</f>
        <v/>
      </c>
      <c r="L125" s="164"/>
      <c r="M125" s="164"/>
      <c r="N125" s="164"/>
      <c r="O125" s="166"/>
      <c r="P125" s="167">
        <f t="shared" si="36"/>
        <v>1.4120370370370372E-2</v>
      </c>
      <c r="Q125" s="168"/>
      <c r="R125" s="169">
        <v>39507</v>
      </c>
    </row>
    <row r="126" spans="1:18" s="138" customFormat="1" ht="14.25" hidden="1" customHeight="1" x14ac:dyDescent="0.25">
      <c r="A126" s="180" t="s">
        <v>125</v>
      </c>
      <c r="B126" s="181" t="s">
        <v>185</v>
      </c>
      <c r="C126" s="156" t="s">
        <v>30</v>
      </c>
      <c r="D126" s="157">
        <v>1.3900462962962962E-2</v>
      </c>
      <c r="E126" s="158">
        <v>1.3900462962962962E-2</v>
      </c>
      <c r="F126" s="159">
        <f t="shared" si="34"/>
        <v>1.3900462962962962E-2</v>
      </c>
      <c r="G126" s="160">
        <f t="shared" si="35"/>
        <v>9.3634259259259278E-3</v>
      </c>
      <c r="H126" s="161"/>
      <c r="I126" s="162" t="str">
        <f t="shared" si="37"/>
        <v/>
      </c>
      <c r="J126" s="163" t="str">
        <f t="shared" si="38"/>
        <v/>
      </c>
      <c r="K126" s="163" t="str">
        <f>IF(H126&lt;&gt;"",I126-D126,"")</f>
        <v/>
      </c>
      <c r="L126" s="164"/>
      <c r="M126" s="164"/>
      <c r="N126" s="164"/>
      <c r="O126" s="166"/>
      <c r="P126" s="167">
        <f t="shared" si="36"/>
        <v>1.3900462962962962E-2</v>
      </c>
      <c r="Q126" s="168"/>
      <c r="R126" s="169">
        <v>39355</v>
      </c>
    </row>
    <row r="127" spans="1:18" s="138" customFormat="1" ht="14.25" hidden="1" customHeight="1" x14ac:dyDescent="0.25">
      <c r="A127" s="180" t="s">
        <v>128</v>
      </c>
      <c r="B127" s="181" t="s">
        <v>195</v>
      </c>
      <c r="C127" s="156" t="s">
        <v>30</v>
      </c>
      <c r="D127" s="157">
        <v>1.3877314814814811E-2</v>
      </c>
      <c r="E127" s="158" t="s">
        <v>218</v>
      </c>
      <c r="F127" s="159">
        <f t="shared" si="34"/>
        <v>1.3877314814814811E-2</v>
      </c>
      <c r="G127" s="160">
        <f t="shared" si="35"/>
        <v>9.3865740740740784E-3</v>
      </c>
      <c r="H127" s="161"/>
      <c r="I127" s="162" t="str">
        <f t="shared" si="37"/>
        <v/>
      </c>
      <c r="J127" s="163" t="str">
        <f t="shared" si="38"/>
        <v/>
      </c>
      <c r="K127" s="163" t="str">
        <f>IF(H127&lt;&gt;"",I127-D127,"")</f>
        <v/>
      </c>
      <c r="L127" s="164"/>
      <c r="M127" s="164"/>
      <c r="N127" s="164"/>
      <c r="O127" s="166"/>
      <c r="P127" s="167">
        <f t="shared" si="36"/>
        <v>1.3877314814814811E-2</v>
      </c>
      <c r="Q127" s="168"/>
      <c r="R127" s="169">
        <v>38990</v>
      </c>
    </row>
    <row r="128" spans="1:18" s="138" customFormat="1" ht="14.25" hidden="1" customHeight="1" x14ac:dyDescent="0.25">
      <c r="A128" s="180"/>
      <c r="B128" s="181"/>
      <c r="C128" s="156"/>
      <c r="D128" s="157"/>
      <c r="E128" s="158"/>
      <c r="F128" s="159"/>
      <c r="G128" s="160"/>
      <c r="H128" s="161"/>
      <c r="I128" s="162"/>
      <c r="J128" s="163"/>
      <c r="K128" s="163"/>
      <c r="L128" s="164"/>
      <c r="M128" s="164"/>
      <c r="N128" s="164"/>
      <c r="O128" s="166"/>
      <c r="P128" s="167"/>
      <c r="Q128" s="168"/>
      <c r="R128" s="169"/>
    </row>
    <row r="129" spans="1:18" s="138" customFormat="1" ht="14.25" hidden="1" customHeight="1" x14ac:dyDescent="0.25">
      <c r="A129" s="180" t="s">
        <v>189</v>
      </c>
      <c r="B129" s="181" t="s">
        <v>192</v>
      </c>
      <c r="C129" s="156" t="s">
        <v>30</v>
      </c>
      <c r="D129" s="157">
        <v>1.3408564814814811E-2</v>
      </c>
      <c r="E129" s="158">
        <v>1.4198495370370365E-2</v>
      </c>
      <c r="F129" s="159">
        <f>IF(E129&lt;&gt;"",(E129+D129)/2,D129)</f>
        <v>1.3803530092592588E-2</v>
      </c>
      <c r="G129" s="160">
        <f>$B$2-F129</f>
        <v>9.4603587962963018E-3</v>
      </c>
      <c r="H129" s="161"/>
      <c r="I129" s="162" t="str">
        <f>IF(H129&lt;&gt;"",H129-G129,"")</f>
        <v/>
      </c>
      <c r="J129" s="163" t="str">
        <f>IF(H129&lt;&gt;"",I129-F129,"")</f>
        <v/>
      </c>
      <c r="K129" s="163" t="str">
        <f>IF(H129&lt;&gt;"",I129-D129,"")</f>
        <v/>
      </c>
      <c r="L129" s="165"/>
      <c r="M129" s="164"/>
      <c r="N129" s="164"/>
      <c r="O129" s="166"/>
      <c r="P129" s="167">
        <f>IF(H129&lt;&gt;"",MIN(D129,I129),D129)</f>
        <v>1.3408564814814811E-2</v>
      </c>
      <c r="Q129" s="168"/>
      <c r="R129" s="169">
        <v>39629</v>
      </c>
    </row>
    <row r="130" spans="1:18" s="138" customFormat="1" ht="14.25" hidden="1" customHeight="1" x14ac:dyDescent="0.25">
      <c r="A130" s="180" t="s">
        <v>201</v>
      </c>
      <c r="B130" s="181" t="s">
        <v>202</v>
      </c>
      <c r="C130" s="156" t="s">
        <v>30</v>
      </c>
      <c r="D130" s="172">
        <v>1.2719907407407411E-2</v>
      </c>
      <c r="E130" s="158">
        <v>1.4456018518518524E-2</v>
      </c>
      <c r="F130" s="159">
        <f>IF(E130&lt;&gt;"",(E130+D130)/2,D130)</f>
        <v>1.3587962962962968E-2</v>
      </c>
      <c r="G130" s="160">
        <f>$B$2-F130</f>
        <v>9.6759259259259212E-3</v>
      </c>
      <c r="H130" s="161"/>
      <c r="I130" s="162"/>
      <c r="J130" s="163"/>
      <c r="K130" s="163"/>
      <c r="L130" s="164"/>
      <c r="M130" s="164"/>
      <c r="N130" s="165"/>
      <c r="O130" s="166"/>
      <c r="P130" s="167">
        <f>IF(H130&lt;&gt;"",MIN(D130,I130),D130)</f>
        <v>1.2719907407407411E-2</v>
      </c>
      <c r="Q130" s="168"/>
      <c r="R130" s="169">
        <v>39721</v>
      </c>
    </row>
    <row r="131" spans="1:18" s="138" customFormat="1" ht="14.25" hidden="1" customHeight="1" x14ac:dyDescent="0.25">
      <c r="A131" s="180" t="s">
        <v>296</v>
      </c>
      <c r="B131" s="181" t="s">
        <v>297</v>
      </c>
      <c r="C131" s="156" t="s">
        <v>30</v>
      </c>
      <c r="D131" s="157">
        <v>1.3553240740740737E-2</v>
      </c>
      <c r="E131" s="158">
        <v>1.3553240740740737E-2</v>
      </c>
      <c r="F131" s="159">
        <f>IF(E131&lt;&gt;"",(E131+D131)/2,D131)</f>
        <v>1.3553240740740737E-2</v>
      </c>
      <c r="G131" s="160">
        <f>$B$2-F131</f>
        <v>9.7106481481481523E-3</v>
      </c>
      <c r="H131" s="161"/>
      <c r="I131" s="162" t="str">
        <f>IF(H131&lt;&gt;"",H131-G131,"")</f>
        <v/>
      </c>
      <c r="J131" s="163" t="str">
        <f>IF(H131&lt;&gt;"",I131-F131,"")</f>
        <v/>
      </c>
      <c r="K131" s="163" t="str">
        <f>IF(H131&lt;&gt;"",I131-D131,"")</f>
        <v/>
      </c>
      <c r="L131" s="164"/>
      <c r="M131" s="164"/>
      <c r="N131" s="164"/>
      <c r="O131" s="166"/>
      <c r="P131" s="167">
        <f>IF(H131&lt;&gt;"",MIN(D131,I131),D131)</f>
        <v>1.3553240740740737E-2</v>
      </c>
      <c r="Q131" s="217"/>
      <c r="R131" s="169">
        <v>39691</v>
      </c>
    </row>
    <row r="132" spans="1:18" s="138" customFormat="1" ht="14.25" hidden="1" customHeight="1" x14ac:dyDescent="0.25">
      <c r="A132" s="180" t="s">
        <v>199</v>
      </c>
      <c r="B132" s="181" t="s">
        <v>200</v>
      </c>
      <c r="C132" s="156" t="s">
        <v>30</v>
      </c>
      <c r="D132" s="157">
        <v>1.292824074074074E-2</v>
      </c>
      <c r="E132" s="158" t="s">
        <v>218</v>
      </c>
      <c r="F132" s="159">
        <f>IF(E132&lt;&gt;"",(E132+D132)/2,D132)</f>
        <v>1.292824074074074E-2</v>
      </c>
      <c r="G132" s="160">
        <f>$B$2-F132</f>
        <v>1.0335648148148149E-2</v>
      </c>
      <c r="H132" s="161"/>
      <c r="I132" s="162" t="str">
        <f>IF(H132&lt;&gt;"",H132-G132,"")</f>
        <v/>
      </c>
      <c r="J132" s="163" t="str">
        <f>IF(H132&lt;&gt;"",I132-F132,"")</f>
        <v/>
      </c>
      <c r="K132" s="163" t="str">
        <f>IF(H132&lt;&gt;"",I132-D132,"")</f>
        <v/>
      </c>
      <c r="L132" s="164"/>
      <c r="M132" s="164"/>
      <c r="N132" s="164"/>
      <c r="O132" s="166"/>
      <c r="P132" s="167">
        <f>IF(H132&lt;&gt;"",MIN(D132,I132),D132)</f>
        <v>1.292824074074074E-2</v>
      </c>
      <c r="Q132" s="168"/>
      <c r="R132" s="169">
        <v>38929</v>
      </c>
    </row>
    <row r="133" spans="1:18" s="138" customFormat="1" ht="14.25" hidden="1" customHeight="1" x14ac:dyDescent="0.25">
      <c r="A133" s="180" t="s">
        <v>204</v>
      </c>
      <c r="B133" s="181" t="s">
        <v>205</v>
      </c>
      <c r="C133" s="156" t="s">
        <v>30</v>
      </c>
      <c r="D133" s="157">
        <v>1.2638888888888892E-2</v>
      </c>
      <c r="E133" s="158">
        <v>1.3179976851851852E-2</v>
      </c>
      <c r="F133" s="159">
        <f>IF(E133&lt;&gt;"",(E133+D133)/2,D133)</f>
        <v>1.2909432870370371E-2</v>
      </c>
      <c r="G133" s="160">
        <f>$B$2-F133</f>
        <v>1.0354456018518518E-2</v>
      </c>
      <c r="H133" s="161"/>
      <c r="I133" s="162"/>
      <c r="J133" s="163"/>
      <c r="K133" s="163"/>
      <c r="L133" s="164"/>
      <c r="M133" s="164"/>
      <c r="N133" s="165"/>
      <c r="O133" s="166"/>
      <c r="P133" s="167">
        <f>IF(H133&lt;&gt;"",MIN(D133,I133),D133)</f>
        <v>1.2638888888888892E-2</v>
      </c>
      <c r="Q133" s="208"/>
      <c r="R133" s="169">
        <v>39721</v>
      </c>
    </row>
    <row r="134" spans="1:18" s="138" customFormat="1" ht="14.25" hidden="1" customHeight="1" x14ac:dyDescent="0.25">
      <c r="A134" s="180"/>
      <c r="B134" s="181"/>
      <c r="C134" s="156"/>
      <c r="D134" s="157"/>
      <c r="E134" s="158"/>
      <c r="F134" s="159"/>
      <c r="G134" s="160"/>
      <c r="H134" s="161"/>
      <c r="I134" s="162"/>
      <c r="J134" s="163"/>
      <c r="K134" s="163"/>
      <c r="L134" s="164"/>
      <c r="M134" s="164"/>
      <c r="N134" s="165"/>
      <c r="O134" s="166"/>
      <c r="P134" s="167"/>
      <c r="Q134" s="208"/>
      <c r="R134" s="169"/>
    </row>
    <row r="135" spans="1:18" s="138" customFormat="1" ht="14.25" hidden="1" customHeight="1" x14ac:dyDescent="0.25">
      <c r="A135" s="180" t="s">
        <v>115</v>
      </c>
      <c r="B135" s="181" t="s">
        <v>221</v>
      </c>
      <c r="C135" s="156" t="s">
        <v>30</v>
      </c>
      <c r="D135" s="157">
        <v>1.2719907407407411E-2</v>
      </c>
      <c r="E135" s="158">
        <v>1.2719907407407411E-2</v>
      </c>
      <c r="F135" s="159">
        <f>IF(E135&lt;&gt;"",(E135+D135)/2,D135)</f>
        <v>1.2719907407407411E-2</v>
      </c>
      <c r="G135" s="160">
        <f>$B$2-F135</f>
        <v>1.0543981481481479E-2</v>
      </c>
      <c r="H135" s="161"/>
      <c r="I135" s="162"/>
      <c r="J135" s="163"/>
      <c r="K135" s="163"/>
      <c r="L135" s="164"/>
      <c r="M135" s="164"/>
      <c r="N135" s="164"/>
      <c r="O135" s="166"/>
      <c r="P135" s="167">
        <f>IF(H135&lt;&gt;"",MIN(D135,I135),D135)</f>
        <v>1.2719907407407411E-2</v>
      </c>
      <c r="Q135" s="217"/>
      <c r="R135" s="169">
        <v>39721</v>
      </c>
    </row>
    <row r="136" spans="1:18" s="138" customFormat="1" ht="14.25" hidden="1" customHeight="1" x14ac:dyDescent="0.25">
      <c r="A136" s="180" t="s">
        <v>244</v>
      </c>
      <c r="B136" s="181" t="s">
        <v>245</v>
      </c>
      <c r="C136" s="156" t="s">
        <v>30</v>
      </c>
      <c r="D136" s="172">
        <v>1.2499999999999999E-2</v>
      </c>
      <c r="E136" s="158">
        <v>1.255787037037037E-2</v>
      </c>
      <c r="F136" s="159">
        <f>IF(E136&lt;&gt;"",(E136+D136)/2,D136)</f>
        <v>1.2528935185185185E-2</v>
      </c>
      <c r="G136" s="160">
        <f>$B$2-F136</f>
        <v>1.0734953703703705E-2</v>
      </c>
      <c r="H136" s="161"/>
      <c r="I136" s="162" t="str">
        <f>IF(H136&lt;&gt;"",H136-G136,"")</f>
        <v/>
      </c>
      <c r="J136" s="163" t="str">
        <f>IF(H136&lt;&gt;"",I136-F136,"")</f>
        <v/>
      </c>
      <c r="K136" s="163" t="str">
        <f>IF(H136&lt;&gt;"",I136-D136,"")</f>
        <v/>
      </c>
      <c r="L136" s="165"/>
      <c r="M136" s="164"/>
      <c r="N136" s="165"/>
      <c r="O136" s="166"/>
      <c r="P136" s="167">
        <f>IF(H136&lt;&gt;"",MIN(D136,I136),D136)</f>
        <v>1.2499999999999999E-2</v>
      </c>
      <c r="Q136" s="168"/>
      <c r="R136" s="169">
        <v>39568</v>
      </c>
    </row>
    <row r="137" spans="1:18" s="138" customFormat="1" ht="14.25" hidden="1" customHeight="1" x14ac:dyDescent="0.25">
      <c r="A137" s="180" t="s">
        <v>203</v>
      </c>
      <c r="B137" s="181" t="s">
        <v>110</v>
      </c>
      <c r="C137" s="156" t="s">
        <v>30</v>
      </c>
      <c r="D137" s="157">
        <v>1.2259837962962958E-2</v>
      </c>
      <c r="E137" s="158">
        <v>1.2693865740740736E-2</v>
      </c>
      <c r="F137" s="159">
        <f>IF(E137&lt;&gt;"",(E137+D137)/2,D137)</f>
        <v>1.2476851851851847E-2</v>
      </c>
      <c r="G137" s="160">
        <f>$B$2-F137</f>
        <v>1.0787037037037043E-2</v>
      </c>
      <c r="H137" s="161"/>
      <c r="I137" s="162" t="str">
        <f>IF(H137&lt;&gt;"",H137-G137,"")</f>
        <v/>
      </c>
      <c r="J137" s="163" t="str">
        <f>IF(H137&lt;&gt;"",I137-F137,"")</f>
        <v/>
      </c>
      <c r="K137" s="163" t="str">
        <f>IF(H137&lt;&gt;"",I137-D137,"")</f>
        <v/>
      </c>
      <c r="L137" s="164"/>
      <c r="M137" s="164"/>
      <c r="N137" s="164"/>
      <c r="O137" s="166"/>
      <c r="P137" s="167">
        <f>IF(H137&lt;&gt;"",MIN(D137,I137),D137)</f>
        <v>1.2259837962962958E-2</v>
      </c>
      <c r="Q137" s="217"/>
      <c r="R137" s="169">
        <v>39691</v>
      </c>
    </row>
    <row r="138" spans="1:18" s="138" customFormat="1" ht="14.25" hidden="1" customHeight="1" x14ac:dyDescent="0.25">
      <c r="A138" s="180" t="s">
        <v>55</v>
      </c>
      <c r="B138" s="181" t="s">
        <v>206</v>
      </c>
      <c r="C138" s="156" t="s">
        <v>30</v>
      </c>
      <c r="D138" s="157">
        <v>1.2442129629629629E-2</v>
      </c>
      <c r="E138" s="158" t="s">
        <v>218</v>
      </c>
      <c r="F138" s="159">
        <f>IF(E138&lt;&gt;"",(E138+D138)/2,D138)</f>
        <v>1.2442129629629629E-2</v>
      </c>
      <c r="G138" s="160">
        <f>$B$2-F138</f>
        <v>1.082175925925926E-2</v>
      </c>
      <c r="H138" s="161"/>
      <c r="I138" s="162" t="str">
        <f>IF(H138&lt;&gt;"",H138-G138,"")</f>
        <v/>
      </c>
      <c r="J138" s="163" t="str">
        <f>IF(H138&lt;&gt;"",I138-F138,"")</f>
        <v/>
      </c>
      <c r="K138" s="163" t="str">
        <f>IF(H138&lt;&gt;"",I138-D138,"")</f>
        <v/>
      </c>
      <c r="L138" s="164"/>
      <c r="M138" s="164"/>
      <c r="N138" s="164"/>
      <c r="O138" s="166"/>
      <c r="P138" s="167">
        <f>IF(H138&lt;&gt;"",MIN(D138,I138),D138)</f>
        <v>1.2442129629629629E-2</v>
      </c>
      <c r="Q138" s="168"/>
      <c r="R138" s="169">
        <v>38960</v>
      </c>
    </row>
    <row r="139" spans="1:18" s="138" customFormat="1" ht="14.25" hidden="1" customHeight="1" x14ac:dyDescent="0.25">
      <c r="A139" s="180"/>
      <c r="B139" s="181"/>
      <c r="C139" s="156"/>
      <c r="D139" s="157"/>
      <c r="E139" s="158"/>
      <c r="F139" s="159"/>
      <c r="G139" s="160"/>
      <c r="H139" s="161"/>
      <c r="I139" s="162"/>
      <c r="J139" s="163"/>
      <c r="K139" s="163"/>
      <c r="L139" s="164"/>
      <c r="M139" s="164"/>
      <c r="N139" s="164"/>
      <c r="O139" s="166"/>
      <c r="P139" s="167"/>
      <c r="Q139" s="168"/>
      <c r="R139" s="169"/>
    </row>
    <row r="140" spans="1:18" s="138" customFormat="1" ht="14.25" hidden="1" customHeight="1" x14ac:dyDescent="0.25">
      <c r="A140" s="180" t="s">
        <v>155</v>
      </c>
      <c r="B140" s="181" t="s">
        <v>207</v>
      </c>
      <c r="C140" s="156" t="s">
        <v>30</v>
      </c>
      <c r="D140" s="157">
        <v>1.2326388888888895E-2</v>
      </c>
      <c r="E140" s="158">
        <v>1.2442129629629629E-2</v>
      </c>
      <c r="F140" s="159">
        <f>IF(E140&lt;&gt;"",(E140+D140)/2,D140)</f>
        <v>1.2384259259259262E-2</v>
      </c>
      <c r="G140" s="160">
        <f>$B$2-F140</f>
        <v>1.0879629629629628E-2</v>
      </c>
      <c r="H140" s="161"/>
      <c r="I140" s="162" t="str">
        <f>IF(H140&lt;&gt;"",H140-G140,"")</f>
        <v/>
      </c>
      <c r="J140" s="163" t="str">
        <f>IF(H140&lt;&gt;"",I140-F140,"")</f>
        <v/>
      </c>
      <c r="K140" s="163" t="str">
        <f>IF(H140&lt;&gt;"",I140-D140,"")</f>
        <v/>
      </c>
      <c r="L140" s="164"/>
      <c r="M140" s="164"/>
      <c r="N140" s="164"/>
      <c r="O140" s="166"/>
      <c r="P140" s="167">
        <f>IF(H140&lt;&gt;"",MIN(D140,I140),D140)</f>
        <v>1.2326388888888895E-2</v>
      </c>
      <c r="Q140" s="168"/>
      <c r="R140" s="169">
        <v>39386</v>
      </c>
    </row>
    <row r="141" spans="1:18" s="138" customFormat="1" ht="14.25" hidden="1" customHeight="1" x14ac:dyDescent="0.25">
      <c r="A141" s="180" t="s">
        <v>79</v>
      </c>
      <c r="B141" s="181" t="s">
        <v>210</v>
      </c>
      <c r="C141" s="156" t="s">
        <v>30</v>
      </c>
      <c r="D141" s="157">
        <v>1.2106481481481484E-2</v>
      </c>
      <c r="E141" s="158">
        <v>1.238425925925926E-2</v>
      </c>
      <c r="F141" s="159">
        <f>IF(E141&lt;&gt;"",(E141+D141)/2,D141)</f>
        <v>1.2245370370370372E-2</v>
      </c>
      <c r="G141" s="160">
        <f>$B$2-F141</f>
        <v>1.1018518518518518E-2</v>
      </c>
      <c r="H141" s="161"/>
      <c r="I141" s="162" t="str">
        <f>IF(H141&lt;&gt;"",H141-G141,"")</f>
        <v/>
      </c>
      <c r="J141" s="163" t="str">
        <f>IF(H141&lt;&gt;"",I141-F141,"")</f>
        <v/>
      </c>
      <c r="K141" s="163" t="str">
        <f>IF(H141&lt;&gt;"",I141-D141,"")</f>
        <v/>
      </c>
      <c r="L141" s="164"/>
      <c r="M141" s="164"/>
      <c r="N141" s="164"/>
      <c r="O141" s="166"/>
      <c r="P141" s="167">
        <f>IF(H141&lt;&gt;"",MIN(D141,I141),D141)</f>
        <v>1.2106481481481484E-2</v>
      </c>
      <c r="Q141" s="168"/>
      <c r="R141" s="169">
        <v>39355</v>
      </c>
    </row>
    <row r="142" spans="1:18" s="138" customFormat="1" ht="14.25" hidden="1" customHeight="1" x14ac:dyDescent="0.25">
      <c r="A142" s="180"/>
      <c r="B142" s="181"/>
      <c r="C142" s="156"/>
      <c r="D142" s="157"/>
      <c r="E142" s="158"/>
      <c r="F142" s="159"/>
      <c r="G142" s="160"/>
      <c r="H142" s="161"/>
      <c r="I142" s="162"/>
      <c r="J142" s="163"/>
      <c r="K142" s="163"/>
      <c r="L142" s="164"/>
      <c r="M142" s="164"/>
      <c r="N142" s="164"/>
      <c r="O142" s="166"/>
      <c r="P142" s="167"/>
      <c r="Q142" s="168"/>
      <c r="R142" s="169"/>
    </row>
    <row r="143" spans="1:18" s="138" customFormat="1" x14ac:dyDescent="0.25">
      <c r="A143" s="143"/>
      <c r="B143" s="143"/>
      <c r="E143" s="142"/>
      <c r="G143" s="177"/>
      <c r="I143" s="144"/>
      <c r="P143" s="145"/>
      <c r="Q143" s="209"/>
      <c r="R143" s="141"/>
    </row>
    <row r="144" spans="1:18" s="138" customFormat="1" x14ac:dyDescent="0.25">
      <c r="A144" s="143"/>
      <c r="B144" s="143"/>
      <c r="E144" s="142"/>
      <c r="G144" s="177"/>
      <c r="I144" s="144"/>
      <c r="P144" s="145"/>
      <c r="Q144" s="209"/>
      <c r="R144" s="141"/>
    </row>
    <row r="145" spans="1:18" s="138" customFormat="1" x14ac:dyDescent="0.25">
      <c r="A145" s="143"/>
      <c r="B145" s="143"/>
      <c r="E145" s="142"/>
      <c r="G145" s="177"/>
      <c r="I145" s="144"/>
      <c r="P145" s="145"/>
      <c r="Q145" s="209"/>
      <c r="R145" s="141"/>
    </row>
    <row r="146" spans="1:18" s="138" customFormat="1" x14ac:dyDescent="0.25">
      <c r="A146" s="189"/>
      <c r="B146" s="214"/>
      <c r="E146" s="142"/>
      <c r="G146" s="177"/>
      <c r="I146" s="144"/>
      <c r="P146" s="145"/>
      <c r="Q146" s="209"/>
      <c r="R146" s="141"/>
    </row>
    <row r="147" spans="1:18" s="138" customFormat="1" x14ac:dyDescent="0.25">
      <c r="A147" s="189"/>
      <c r="B147" s="214"/>
      <c r="E147" s="142"/>
      <c r="G147" s="177"/>
      <c r="I147" s="144"/>
      <c r="P147" s="145"/>
      <c r="Q147" s="209"/>
      <c r="R147" s="141"/>
    </row>
    <row r="148" spans="1:18" s="138" customFormat="1" x14ac:dyDescent="0.25">
      <c r="A148" s="198"/>
      <c r="B148" s="214"/>
      <c r="E148" s="142"/>
      <c r="G148" s="177"/>
      <c r="I148" s="144"/>
      <c r="P148" s="145"/>
      <c r="Q148" s="209"/>
      <c r="R148" s="141"/>
    </row>
    <row r="149" spans="1:18" s="138" customFormat="1" x14ac:dyDescent="0.25">
      <c r="A149" s="180"/>
      <c r="B149" s="214"/>
      <c r="E149" s="142"/>
      <c r="G149" s="177"/>
      <c r="I149" s="144"/>
      <c r="P149" s="145"/>
      <c r="Q149" s="209"/>
      <c r="R149" s="141"/>
    </row>
    <row r="150" spans="1:18" s="138" customFormat="1" x14ac:dyDescent="0.25">
      <c r="A150" s="180"/>
      <c r="B150" s="214"/>
      <c r="E150" s="142"/>
      <c r="G150" s="177"/>
      <c r="I150" s="144"/>
      <c r="P150" s="145"/>
      <c r="Q150" s="209"/>
      <c r="R150" s="141"/>
    </row>
    <row r="151" spans="1:18" s="138" customFormat="1" x14ac:dyDescent="0.25">
      <c r="A151" s="180"/>
      <c r="B151" s="214"/>
      <c r="E151" s="142"/>
      <c r="G151" s="177"/>
      <c r="I151" s="144"/>
      <c r="P151" s="145"/>
      <c r="Q151" s="209"/>
      <c r="R151" s="141"/>
    </row>
    <row r="152" spans="1:18" s="138" customFormat="1" x14ac:dyDescent="0.25">
      <c r="A152" s="180"/>
      <c r="B152" s="214"/>
      <c r="E152" s="142"/>
      <c r="G152" s="177"/>
      <c r="I152" s="144"/>
      <c r="P152" s="145"/>
      <c r="Q152" s="209"/>
      <c r="R152" s="141"/>
    </row>
    <row r="153" spans="1:18" s="138" customFormat="1" x14ac:dyDescent="0.25">
      <c r="A153" s="178"/>
      <c r="B153" s="214"/>
      <c r="E153" s="142"/>
      <c r="G153" s="177"/>
      <c r="I153" s="144"/>
      <c r="P153" s="145"/>
      <c r="Q153" s="209"/>
      <c r="R153" s="141"/>
    </row>
    <row r="154" spans="1:18" s="138" customFormat="1" x14ac:dyDescent="0.25">
      <c r="A154" s="180"/>
      <c r="B154" s="214"/>
      <c r="E154" s="142"/>
      <c r="G154" s="177"/>
      <c r="I154" s="144"/>
      <c r="P154" s="145"/>
      <c r="Q154" s="209"/>
      <c r="R154" s="141"/>
    </row>
    <row r="155" spans="1:18" s="138" customFormat="1" x14ac:dyDescent="0.25">
      <c r="A155" s="180"/>
      <c r="B155" s="214"/>
      <c r="E155" s="142"/>
      <c r="G155" s="177"/>
      <c r="I155" s="144"/>
      <c r="P155" s="145"/>
      <c r="Q155" s="209"/>
      <c r="R155" s="141"/>
    </row>
    <row r="156" spans="1:18" s="138" customFormat="1" x14ac:dyDescent="0.25">
      <c r="A156" s="180"/>
      <c r="B156" s="214"/>
      <c r="E156" s="142"/>
      <c r="G156" s="177"/>
      <c r="I156" s="144"/>
      <c r="P156" s="145"/>
      <c r="Q156" s="209"/>
      <c r="R156" s="141"/>
    </row>
    <row r="157" spans="1:18" s="138" customFormat="1" x14ac:dyDescent="0.25">
      <c r="A157" s="180"/>
      <c r="B157" s="214"/>
      <c r="E157" s="142"/>
      <c r="G157" s="177"/>
      <c r="I157" s="144"/>
      <c r="P157" s="145"/>
      <c r="Q157" s="209"/>
      <c r="R157" s="141"/>
    </row>
    <row r="158" spans="1:18" s="138" customFormat="1" x14ac:dyDescent="0.25">
      <c r="A158" s="178"/>
      <c r="B158" s="214"/>
      <c r="E158" s="142"/>
      <c r="G158" s="177"/>
      <c r="I158" s="144"/>
      <c r="P158" s="145"/>
      <c r="Q158" s="209"/>
      <c r="R158" s="141"/>
    </row>
    <row r="159" spans="1:18" s="138" customFormat="1" x14ac:dyDescent="0.25">
      <c r="A159" s="178"/>
      <c r="B159" s="214"/>
      <c r="E159" s="142"/>
      <c r="G159" s="177"/>
      <c r="I159" s="144"/>
      <c r="P159" s="145"/>
      <c r="Q159" s="209"/>
      <c r="R159" s="141"/>
    </row>
    <row r="160" spans="1:18" x14ac:dyDescent="0.25">
      <c r="A160" s="178"/>
      <c r="B160" s="214"/>
    </row>
    <row r="161" spans="1:2" x14ac:dyDescent="0.25">
      <c r="A161" s="178"/>
      <c r="B161" s="214"/>
    </row>
    <row r="162" spans="1:2" x14ac:dyDescent="0.25">
      <c r="A162" s="180"/>
      <c r="B162" s="214"/>
    </row>
  </sheetData>
  <autoFilter ref="A4:R142">
    <filterColumn colId="8">
      <customFilters and="1">
        <customFilter operator="notEqual" val=" "/>
      </customFilters>
    </filterColumn>
    <sortState ref="A5:R142">
      <sortCondition ref="H5:H142"/>
    </sortState>
  </autoFilter>
  <mergeCells count="2">
    <mergeCell ref="F2:O2"/>
    <mergeCell ref="L3:O3"/>
  </mergeCells>
  <conditionalFormatting sqref="J57:K57 J59:K64 J98:K104 J5:K51 J66:K96 J106 J107:K142">
    <cfRule type="expression" dxfId="375" priority="26" stopIfTrue="1">
      <formula>J5=0</formula>
    </cfRule>
    <cfRule type="expression" dxfId="374" priority="27" stopIfTrue="1">
      <formula>J5&lt;0</formula>
    </cfRule>
    <cfRule type="expression" dxfId="373" priority="28" stopIfTrue="1">
      <formula>J5&gt;0</formula>
    </cfRule>
  </conditionalFormatting>
  <conditionalFormatting sqref="P56:P57 P59:P64 P98:P104 P5:P24 P35:P51 P66:P96 P107:P142">
    <cfRule type="expression" dxfId="372" priority="25" stopIfTrue="1">
      <formula>K5&lt;0</formula>
    </cfRule>
  </conditionalFormatting>
  <conditionalFormatting sqref="P25:P34">
    <cfRule type="expression" dxfId="371" priority="24" stopIfTrue="1">
      <formula>K25&lt;0</formula>
    </cfRule>
  </conditionalFormatting>
  <conditionalFormatting sqref="J52:K56">
    <cfRule type="expression" dxfId="370" priority="21" stopIfTrue="1">
      <formula>J52=0</formula>
    </cfRule>
    <cfRule type="expression" dxfId="369" priority="22" stopIfTrue="1">
      <formula>J52&lt;0</formula>
    </cfRule>
    <cfRule type="expression" dxfId="368" priority="23" stopIfTrue="1">
      <formula>J52&gt;0</formula>
    </cfRule>
  </conditionalFormatting>
  <conditionalFormatting sqref="P52:P55">
    <cfRule type="expression" dxfId="367" priority="20" stopIfTrue="1">
      <formula>K52&lt;0</formula>
    </cfRule>
  </conditionalFormatting>
  <conditionalFormatting sqref="J58:K58">
    <cfRule type="expression" dxfId="366" priority="17" stopIfTrue="1">
      <formula>J58=0</formula>
    </cfRule>
    <cfRule type="expression" dxfId="365" priority="18" stopIfTrue="1">
      <formula>J58&lt;0</formula>
    </cfRule>
    <cfRule type="expression" dxfId="364" priority="19" stopIfTrue="1">
      <formula>J58&gt;0</formula>
    </cfRule>
  </conditionalFormatting>
  <conditionalFormatting sqref="P58">
    <cfRule type="expression" dxfId="363" priority="16" stopIfTrue="1">
      <formula>K58&lt;0</formula>
    </cfRule>
  </conditionalFormatting>
  <conditionalFormatting sqref="J65:K65">
    <cfRule type="expression" dxfId="362" priority="13" stopIfTrue="1">
      <formula>J65=0</formula>
    </cfRule>
    <cfRule type="expression" dxfId="361" priority="14" stopIfTrue="1">
      <formula>J65&lt;0</formula>
    </cfRule>
    <cfRule type="expression" dxfId="360" priority="15" stopIfTrue="1">
      <formula>J65&gt;0</formula>
    </cfRule>
  </conditionalFormatting>
  <conditionalFormatting sqref="P65">
    <cfRule type="expression" dxfId="359" priority="12" stopIfTrue="1">
      <formula>K65&lt;0</formula>
    </cfRule>
  </conditionalFormatting>
  <conditionalFormatting sqref="J97:K97">
    <cfRule type="expression" dxfId="358" priority="9" stopIfTrue="1">
      <formula>J97=0</formula>
    </cfRule>
    <cfRule type="expression" dxfId="357" priority="10" stopIfTrue="1">
      <formula>J97&lt;0</formula>
    </cfRule>
    <cfRule type="expression" dxfId="356" priority="11" stopIfTrue="1">
      <formula>J97&gt;0</formula>
    </cfRule>
  </conditionalFormatting>
  <conditionalFormatting sqref="P97">
    <cfRule type="expression" dxfId="355" priority="8" stopIfTrue="1">
      <formula>K97&lt;0</formula>
    </cfRule>
  </conditionalFormatting>
  <conditionalFormatting sqref="J105:K105 K106">
    <cfRule type="expression" dxfId="354" priority="5" stopIfTrue="1">
      <formula>J105=0</formula>
    </cfRule>
    <cfRule type="expression" dxfId="353" priority="6" stopIfTrue="1">
      <formula>J105&lt;0</formula>
    </cfRule>
    <cfRule type="expression" dxfId="352" priority="7" stopIfTrue="1">
      <formula>J105&gt;0</formula>
    </cfRule>
  </conditionalFormatting>
  <conditionalFormatting sqref="P105:P106">
    <cfRule type="expression" dxfId="351" priority="4" stopIfTrue="1">
      <formula>K105&lt;0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9" orientation="landscape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R191"/>
  <sheetViews>
    <sheetView zoomScaleNormal="100" workbookViewId="0">
      <pane xSplit="2" ySplit="4" topLeftCell="C59" activePane="bottomRight" state="frozen"/>
      <selection activeCell="N124" sqref="N124"/>
      <selection pane="topRight" activeCell="N124" sqref="N124"/>
      <selection pane="bottomLeft" activeCell="N124" sqref="N124"/>
      <selection pane="bottomRight" activeCell="R76" sqref="R76"/>
    </sheetView>
  </sheetViews>
  <sheetFormatPr defaultRowHeight="15" x14ac:dyDescent="0.25"/>
  <cols>
    <col min="1" max="1" width="12.42578125" style="143" customWidth="1"/>
    <col min="2" max="2" width="14.28515625" style="143" customWidth="1"/>
    <col min="5" max="5" width="9.140625" style="3"/>
    <col min="7" max="7" width="9.5703125" style="183" customWidth="1"/>
    <col min="8" max="8" width="11.140625" customWidth="1"/>
    <col min="9" max="9" width="9.140625" style="119" customWidth="1"/>
    <col min="10" max="12" width="9.140625" customWidth="1"/>
    <col min="13" max="14" width="10.42578125" customWidth="1"/>
    <col min="15" max="15" width="9.140625" customWidth="1"/>
    <col min="16" max="16" width="11.42578125" style="71" customWidth="1"/>
    <col min="17" max="17" width="37.140625" style="210" customWidth="1"/>
    <col min="18" max="18" width="9.140625" style="132"/>
  </cols>
  <sheetData>
    <row r="1" spans="1:18" ht="15.75" thickBot="1" x14ac:dyDescent="0.3">
      <c r="C1" s="211"/>
      <c r="Q1" s="203"/>
    </row>
    <row r="2" spans="1:18" ht="15.75" thickBot="1" x14ac:dyDescent="0.3">
      <c r="A2" s="139" t="s">
        <v>0</v>
      </c>
      <c r="B2" s="146">
        <v>2.326388888888889E-2</v>
      </c>
      <c r="C2" s="3"/>
      <c r="F2" s="537" t="s">
        <v>339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</row>
    <row r="3" spans="1:18" x14ac:dyDescent="0.25">
      <c r="A3" s="147" t="str">
        <f>F2</f>
        <v>2012 - Oct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</row>
    <row r="4" spans="1:18" s="80" customFormat="1" ht="49.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79" t="s">
        <v>11</v>
      </c>
      <c r="R4" s="133" t="s">
        <v>280</v>
      </c>
    </row>
    <row r="5" spans="1:18" s="138" customFormat="1" ht="14.25" customHeight="1" x14ac:dyDescent="0.25">
      <c r="A5" s="189" t="s">
        <v>199</v>
      </c>
      <c r="B5" s="190" t="s">
        <v>243</v>
      </c>
      <c r="C5" s="184" t="s">
        <v>30</v>
      </c>
      <c r="D5" s="186">
        <v>2.118055555555555E-2</v>
      </c>
      <c r="E5" s="186">
        <v>2.2453703703703708E-2</v>
      </c>
      <c r="F5" s="159">
        <f>IF(E5&lt;&gt;"",(E5+D5)/2,D5)</f>
        <v>2.1817129629629631E-2</v>
      </c>
      <c r="G5" s="160">
        <f t="shared" ref="G5:G10" si="0">$B$2-F5</f>
        <v>1.4467592592592587E-3</v>
      </c>
      <c r="H5" s="188">
        <v>2.0486111111111111E-2</v>
      </c>
      <c r="I5" s="162">
        <f t="shared" ref="I5:I28" si="1">IF(H5&lt;&gt;"",H5-G5,"")</f>
        <v>1.9039351851851852E-2</v>
      </c>
      <c r="J5" s="163">
        <f>IF(H5&lt;&gt;"",I5-F5,"")</f>
        <v>-2.7777777777777783E-3</v>
      </c>
      <c r="K5" s="163">
        <f>IF(H5&lt;&gt;"",I5-D5,"")</f>
        <v>-2.1412037037036973E-3</v>
      </c>
      <c r="L5" s="164">
        <v>1</v>
      </c>
      <c r="M5" s="164">
        <v>1</v>
      </c>
      <c r="N5" s="164"/>
      <c r="O5" s="166"/>
      <c r="P5" s="167">
        <f t="shared" ref="P5:P28" si="2">IF(H5&lt;&gt;"",MIN(D5,I5),D5)</f>
        <v>1.9039351851851852E-2</v>
      </c>
      <c r="Q5" s="215" t="s">
        <v>337</v>
      </c>
      <c r="R5" s="154">
        <v>39691</v>
      </c>
    </row>
    <row r="6" spans="1:18" s="138" customFormat="1" ht="14.25" customHeight="1" x14ac:dyDescent="0.25">
      <c r="A6" s="198" t="s">
        <v>314</v>
      </c>
      <c r="B6" s="199" t="s">
        <v>315</v>
      </c>
      <c r="C6" s="202" t="s">
        <v>14</v>
      </c>
      <c r="D6" s="186">
        <v>1.9143518518518522E-2</v>
      </c>
      <c r="E6" s="186">
        <v>1.9143518518518522E-2</v>
      </c>
      <c r="F6" s="159">
        <f>IF(E6&lt;&gt;"",(E6+D6)/2,D6)</f>
        <v>1.9143518518518522E-2</v>
      </c>
      <c r="G6" s="160">
        <f t="shared" si="0"/>
        <v>4.120370370370368E-3</v>
      </c>
      <c r="H6" s="188">
        <v>2.1666666666666667E-2</v>
      </c>
      <c r="I6" s="162">
        <f t="shared" si="1"/>
        <v>1.7546296296296299E-2</v>
      </c>
      <c r="J6" s="163">
        <f>IF(H6&lt;&gt;"",I6-F6,"")</f>
        <v>-1.5972222222222221E-3</v>
      </c>
      <c r="K6" s="163">
        <f>IF(H6&lt;&gt;"",I6-D6,"")</f>
        <v>-1.5972222222222221E-3</v>
      </c>
      <c r="L6" s="164">
        <v>2</v>
      </c>
      <c r="M6" s="164">
        <v>2</v>
      </c>
      <c r="N6" s="164">
        <v>3</v>
      </c>
      <c r="O6" s="166"/>
      <c r="P6" s="167">
        <f t="shared" si="2"/>
        <v>1.7546296296296299E-2</v>
      </c>
      <c r="Q6" s="219" t="s">
        <v>329</v>
      </c>
      <c r="R6" s="154">
        <v>39691</v>
      </c>
    </row>
    <row r="7" spans="1:18" s="138" customFormat="1" ht="14.25" customHeight="1" x14ac:dyDescent="0.25">
      <c r="A7" s="189" t="s">
        <v>44</v>
      </c>
      <c r="B7" s="190" t="s">
        <v>25</v>
      </c>
      <c r="C7" s="184" t="s">
        <v>14</v>
      </c>
      <c r="D7" s="186">
        <v>1.894675925925926E-2</v>
      </c>
      <c r="E7" s="186">
        <v>2.6863425925925926E-2</v>
      </c>
      <c r="F7" s="159">
        <f>IF(E7&lt;&gt;"",(E7+D7)/2,D7)</f>
        <v>2.2905092592592595E-2</v>
      </c>
      <c r="G7" s="160">
        <f t="shared" si="0"/>
        <v>3.5879629629629456E-4</v>
      </c>
      <c r="H7" s="188">
        <v>2.2175925925925929E-2</v>
      </c>
      <c r="I7" s="162">
        <f t="shared" si="1"/>
        <v>2.1817129629629634E-2</v>
      </c>
      <c r="J7" s="163">
        <f>IF(H7&lt;&gt;"",I7-F7,"")</f>
        <v>-1.0879629629629607E-3</v>
      </c>
      <c r="K7" s="163">
        <f>IF(H7&lt;&gt;"",I7-D7,"")</f>
        <v>2.8703703703703738E-3</v>
      </c>
      <c r="L7" s="164">
        <v>3</v>
      </c>
      <c r="M7" s="164"/>
      <c r="N7" s="164"/>
      <c r="O7" s="166"/>
      <c r="P7" s="167">
        <f t="shared" si="2"/>
        <v>1.894675925925926E-2</v>
      </c>
      <c r="Q7" s="216"/>
      <c r="R7" s="154">
        <v>39691</v>
      </c>
    </row>
    <row r="8" spans="1:18" s="138" customFormat="1" ht="14.25" customHeight="1" x14ac:dyDescent="0.25">
      <c r="A8" s="180" t="s">
        <v>55</v>
      </c>
      <c r="B8" s="181" t="s">
        <v>226</v>
      </c>
      <c r="C8" s="156" t="s">
        <v>30</v>
      </c>
      <c r="D8" s="172">
        <v>1.7743055555555557E-2</v>
      </c>
      <c r="E8" s="158">
        <v>1.7743055555555557E-2</v>
      </c>
      <c r="F8" s="159">
        <f>IF(E8&lt;&gt;"",(E8+D8)/2,D8)</f>
        <v>1.7743055555555557E-2</v>
      </c>
      <c r="G8" s="160">
        <f t="shared" si="0"/>
        <v>5.5208333333333325E-3</v>
      </c>
      <c r="H8" s="161">
        <v>2.2291666666666668E-2</v>
      </c>
      <c r="I8" s="162">
        <f t="shared" si="1"/>
        <v>1.6770833333333336E-2</v>
      </c>
      <c r="J8" s="163">
        <f>IF(H8&lt;&gt;"",I8-F8,"")</f>
        <v>-9.7222222222222154E-4</v>
      </c>
      <c r="K8" s="163">
        <f>IF(H8&lt;&gt;"",I8-D8,"")</f>
        <v>-9.7222222222222154E-4</v>
      </c>
      <c r="L8" s="164">
        <v>4</v>
      </c>
      <c r="M8" s="164">
        <v>3</v>
      </c>
      <c r="N8" s="164"/>
      <c r="O8" s="166"/>
      <c r="P8" s="167">
        <f t="shared" si="2"/>
        <v>1.6770833333333336E-2</v>
      </c>
      <c r="Q8" s="90" t="s">
        <v>330</v>
      </c>
      <c r="R8" s="154">
        <v>39263</v>
      </c>
    </row>
    <row r="9" spans="1:18" s="138" customFormat="1" ht="14.25" customHeight="1" x14ac:dyDescent="0.25">
      <c r="A9" s="180" t="s">
        <v>324</v>
      </c>
      <c r="B9" s="181" t="s">
        <v>325</v>
      </c>
      <c r="C9" s="156" t="s">
        <v>30</v>
      </c>
      <c r="D9" s="158"/>
      <c r="E9" s="158" t="s">
        <v>218</v>
      </c>
      <c r="F9" s="212">
        <v>1.7557870370370373E-2</v>
      </c>
      <c r="G9" s="160">
        <f t="shared" si="0"/>
        <v>5.7060185185185165E-3</v>
      </c>
      <c r="H9" s="161">
        <v>2.2488425925925926E-2</v>
      </c>
      <c r="I9" s="162">
        <f t="shared" si="1"/>
        <v>1.6782407407407409E-2</v>
      </c>
      <c r="J9" s="163"/>
      <c r="K9" s="163"/>
      <c r="L9" s="164">
        <v>5</v>
      </c>
      <c r="M9" s="164"/>
      <c r="N9" s="164"/>
      <c r="O9" s="166"/>
      <c r="P9" s="167">
        <f t="shared" si="2"/>
        <v>1.6782407407407409E-2</v>
      </c>
      <c r="Q9" s="216" t="s">
        <v>334</v>
      </c>
      <c r="R9" s="154"/>
    </row>
    <row r="10" spans="1:18" s="138" customFormat="1" ht="14.25" customHeight="1" x14ac:dyDescent="0.25">
      <c r="A10" s="178" t="s">
        <v>328</v>
      </c>
      <c r="B10" s="179" t="s">
        <v>226</v>
      </c>
      <c r="C10" s="171" t="s">
        <v>30</v>
      </c>
      <c r="D10" s="158"/>
      <c r="E10" s="158"/>
      <c r="F10" s="212">
        <v>1.5740740740740739E-2</v>
      </c>
      <c r="G10" s="160">
        <f t="shared" si="0"/>
        <v>7.5231481481481503E-3</v>
      </c>
      <c r="H10" s="161">
        <v>2.2916666666666669E-2</v>
      </c>
      <c r="I10" s="162">
        <f t="shared" si="1"/>
        <v>1.5393518518518518E-2</v>
      </c>
      <c r="J10" s="163"/>
      <c r="K10" s="163"/>
      <c r="L10" s="164">
        <v>6</v>
      </c>
      <c r="M10" s="164"/>
      <c r="N10" s="164"/>
      <c r="O10" s="174"/>
      <c r="P10" s="167">
        <f t="shared" si="2"/>
        <v>1.5393518518518518E-2</v>
      </c>
      <c r="Q10" s="216" t="s">
        <v>334</v>
      </c>
      <c r="R10" s="154"/>
    </row>
    <row r="11" spans="1:18" s="138" customFormat="1" ht="14.25" customHeight="1" x14ac:dyDescent="0.25">
      <c r="A11" s="180" t="s">
        <v>155</v>
      </c>
      <c r="B11" s="181" t="s">
        <v>191</v>
      </c>
      <c r="C11" s="156" t="s">
        <v>30</v>
      </c>
      <c r="D11" s="157">
        <v>1.4189814814814815E-2</v>
      </c>
      <c r="E11" s="158">
        <v>1.5254629629629628E-2</v>
      </c>
      <c r="F11" s="159">
        <f>IF(E11&lt;&gt;"",(E11+D11)/2,D11)</f>
        <v>1.4722222222222222E-2</v>
      </c>
      <c r="G11" s="194">
        <v>8.0092592592592594E-3</v>
      </c>
      <c r="H11" s="161">
        <v>2.2928240740740739E-2</v>
      </c>
      <c r="I11" s="162">
        <f t="shared" si="1"/>
        <v>1.4918981481481479E-2</v>
      </c>
      <c r="J11" s="163">
        <f>IF(H11&lt;&gt;"",I11-F11,"")</f>
        <v>1.9675925925925764E-4</v>
      </c>
      <c r="K11" s="163">
        <f>IF(H11&lt;&gt;"",I11-D11,"")</f>
        <v>7.2916666666666442E-4</v>
      </c>
      <c r="L11" s="164">
        <v>7</v>
      </c>
      <c r="M11" s="164"/>
      <c r="N11" s="164"/>
      <c r="O11" s="174"/>
      <c r="P11" s="167">
        <f t="shared" si="2"/>
        <v>1.4189814814814815E-2</v>
      </c>
      <c r="Q11" s="90" t="s">
        <v>333</v>
      </c>
      <c r="R11" s="154"/>
    </row>
    <row r="12" spans="1:18" s="138" customFormat="1" ht="14.25" customHeight="1" x14ac:dyDescent="0.25">
      <c r="A12" s="178" t="s">
        <v>115</v>
      </c>
      <c r="B12" s="179" t="s">
        <v>303</v>
      </c>
      <c r="C12" s="171" t="s">
        <v>30</v>
      </c>
      <c r="D12" s="157">
        <v>1.5740740740740746E-2</v>
      </c>
      <c r="E12" s="158">
        <v>1.5740740740740746E-2</v>
      </c>
      <c r="F12" s="159">
        <f>IF(E12&lt;&gt;"",(E12+D12)/2,D12)</f>
        <v>1.5740740740740746E-2</v>
      </c>
      <c r="G12" s="160">
        <f t="shared" ref="G12:G24" si="3">$B$2-F12</f>
        <v>7.5231481481481434E-3</v>
      </c>
      <c r="H12" s="161">
        <v>2.2939814814814816E-2</v>
      </c>
      <c r="I12" s="162">
        <f t="shared" si="1"/>
        <v>1.5416666666666672E-2</v>
      </c>
      <c r="J12" s="163">
        <f>IF(H12&lt;&gt;"",I12-F12,"")</f>
        <v>-3.2407407407407385E-4</v>
      </c>
      <c r="K12" s="163">
        <f>IF(H12&lt;&gt;"",I12-D12,"")</f>
        <v>-3.2407407407407385E-4</v>
      </c>
      <c r="L12" s="164">
        <v>8</v>
      </c>
      <c r="M12" s="164">
        <v>4</v>
      </c>
      <c r="N12" s="164"/>
      <c r="O12" s="166"/>
      <c r="P12" s="167">
        <f t="shared" si="2"/>
        <v>1.5416666666666672E-2</v>
      </c>
      <c r="Q12" s="216" t="s">
        <v>332</v>
      </c>
      <c r="R12" s="154">
        <v>39691</v>
      </c>
    </row>
    <row r="13" spans="1:18" s="138" customFormat="1" ht="14.25" customHeight="1" x14ac:dyDescent="0.25">
      <c r="A13" s="180" t="s">
        <v>130</v>
      </c>
      <c r="B13" s="181" t="s">
        <v>239</v>
      </c>
      <c r="C13" s="156" t="s">
        <v>30</v>
      </c>
      <c r="D13" s="157">
        <v>1.503472222222222E-2</v>
      </c>
      <c r="E13" s="158">
        <v>1.503472222222222E-2</v>
      </c>
      <c r="F13" s="159">
        <f>IF(E13&lt;&gt;"",(E13+D13)/2,D13)</f>
        <v>1.503472222222222E-2</v>
      </c>
      <c r="G13" s="160">
        <f t="shared" si="3"/>
        <v>8.2291666666666693E-3</v>
      </c>
      <c r="H13" s="161">
        <v>2.3055555555555555E-2</v>
      </c>
      <c r="I13" s="162">
        <f t="shared" si="1"/>
        <v>1.4826388888888885E-2</v>
      </c>
      <c r="J13" s="163">
        <f>IF(H13&lt;&gt;"",I13-F13,"")</f>
        <v>-2.0833333333333467E-4</v>
      </c>
      <c r="K13" s="163">
        <f>IF(H13&lt;&gt;"",I13-D13,"")</f>
        <v>-2.0833333333333467E-4</v>
      </c>
      <c r="L13" s="164">
        <v>9</v>
      </c>
      <c r="M13" s="164">
        <v>5</v>
      </c>
      <c r="N13" s="164"/>
      <c r="O13" s="166"/>
      <c r="P13" s="167">
        <f t="shared" si="2"/>
        <v>1.4826388888888885E-2</v>
      </c>
      <c r="Q13" s="216" t="s">
        <v>331</v>
      </c>
      <c r="R13" s="154">
        <v>39691</v>
      </c>
    </row>
    <row r="14" spans="1:18" s="138" customFormat="1" ht="14.25" customHeight="1" x14ac:dyDescent="0.25">
      <c r="A14" s="180" t="s">
        <v>115</v>
      </c>
      <c r="B14" s="181" t="s">
        <v>221</v>
      </c>
      <c r="C14" s="156" t="s">
        <v>30</v>
      </c>
      <c r="D14" s="157"/>
      <c r="E14" s="158"/>
      <c r="F14" s="212">
        <v>1.2847222222222223E-2</v>
      </c>
      <c r="G14" s="160">
        <f t="shared" si="3"/>
        <v>1.0416666666666666E-2</v>
      </c>
      <c r="H14" s="161">
        <v>2.3136574074074077E-2</v>
      </c>
      <c r="I14" s="162">
        <f t="shared" si="1"/>
        <v>1.2719907407407411E-2</v>
      </c>
      <c r="J14" s="163"/>
      <c r="K14" s="163"/>
      <c r="L14" s="164">
        <v>10</v>
      </c>
      <c r="M14" s="164"/>
      <c r="N14" s="164"/>
      <c r="O14" s="166">
        <v>1</v>
      </c>
      <c r="P14" s="167">
        <f t="shared" si="2"/>
        <v>1.2719907407407411E-2</v>
      </c>
      <c r="Q14" s="216" t="s">
        <v>335</v>
      </c>
      <c r="R14" s="154"/>
    </row>
    <row r="15" spans="1:18" s="138" customFormat="1" ht="14.25" customHeight="1" x14ac:dyDescent="0.25">
      <c r="A15" s="180" t="s">
        <v>96</v>
      </c>
      <c r="B15" s="181" t="s">
        <v>58</v>
      </c>
      <c r="C15" s="171" t="s">
        <v>14</v>
      </c>
      <c r="D15" s="157">
        <v>1.980902777777778E-2</v>
      </c>
      <c r="E15" s="158">
        <v>1.980902777777778E-2</v>
      </c>
      <c r="F15" s="159">
        <f>IF(E15&lt;&gt;"",(E15+D15)/2,D15)</f>
        <v>1.980902777777778E-2</v>
      </c>
      <c r="G15" s="160">
        <f t="shared" si="3"/>
        <v>3.4548611111111099E-3</v>
      </c>
      <c r="H15" s="161">
        <v>2.3229166666666665E-2</v>
      </c>
      <c r="I15" s="162">
        <f t="shared" si="1"/>
        <v>1.9774305555555555E-2</v>
      </c>
      <c r="J15" s="163">
        <f>IF(H15&lt;&gt;"",I15-F15,"")</f>
        <v>-3.4722222222224181E-5</v>
      </c>
      <c r="K15" s="163">
        <f>IF(H15&lt;&gt;"",I15-D15,"")</f>
        <v>-3.4722222222224181E-5</v>
      </c>
      <c r="L15" s="164">
        <v>11</v>
      </c>
      <c r="M15" s="164">
        <v>6</v>
      </c>
      <c r="N15" s="164"/>
      <c r="O15" s="166"/>
      <c r="P15" s="167">
        <f t="shared" si="2"/>
        <v>1.9774305555555555E-2</v>
      </c>
      <c r="Q15" s="216" t="s">
        <v>331</v>
      </c>
      <c r="R15" s="154">
        <v>39691</v>
      </c>
    </row>
    <row r="16" spans="1:18" s="138" customFormat="1" ht="14.25" customHeight="1" x14ac:dyDescent="0.25">
      <c r="A16" s="180" t="s">
        <v>326</v>
      </c>
      <c r="B16" s="181" t="s">
        <v>327</v>
      </c>
      <c r="C16" s="156" t="s">
        <v>30</v>
      </c>
      <c r="D16" s="157"/>
      <c r="E16" s="158"/>
      <c r="F16" s="212">
        <v>1.7361111111111112E-2</v>
      </c>
      <c r="G16" s="160">
        <f t="shared" si="3"/>
        <v>5.9027777777777776E-3</v>
      </c>
      <c r="H16" s="161">
        <v>2.3240740740740742E-2</v>
      </c>
      <c r="I16" s="162">
        <f t="shared" si="1"/>
        <v>1.7337962962962965E-2</v>
      </c>
      <c r="J16" s="163"/>
      <c r="K16" s="163"/>
      <c r="L16" s="164">
        <v>12</v>
      </c>
      <c r="M16" s="164"/>
      <c r="N16" s="164"/>
      <c r="O16" s="166"/>
      <c r="P16" s="167">
        <f t="shared" si="2"/>
        <v>1.7337962962962965E-2</v>
      </c>
      <c r="Q16" s="216" t="s">
        <v>334</v>
      </c>
      <c r="R16" s="154"/>
    </row>
    <row r="17" spans="1:18" s="138" customFormat="1" ht="14.25" customHeight="1" x14ac:dyDescent="0.25">
      <c r="A17" s="180" t="s">
        <v>204</v>
      </c>
      <c r="B17" s="181" t="s">
        <v>205</v>
      </c>
      <c r="C17" s="156" t="s">
        <v>30</v>
      </c>
      <c r="D17" s="157">
        <v>1.2638888888888892E-2</v>
      </c>
      <c r="E17" s="158">
        <v>1.3559027777777774E-2</v>
      </c>
      <c r="F17" s="159">
        <f t="shared" ref="F17:F28" si="4">IF(E17&lt;&gt;"",(E17+D17)/2,D17)</f>
        <v>1.3098958333333334E-2</v>
      </c>
      <c r="G17" s="160">
        <f t="shared" si="3"/>
        <v>1.0164930555555556E-2</v>
      </c>
      <c r="H17" s="161">
        <v>2.3344907407407408E-2</v>
      </c>
      <c r="I17" s="162">
        <f t="shared" si="1"/>
        <v>1.3179976851851852E-2</v>
      </c>
      <c r="J17" s="163">
        <f t="shared" ref="J17:J24" si="5">IF(H17&lt;&gt;"",I17-F17,"")</f>
        <v>8.1018518518518462E-5</v>
      </c>
      <c r="K17" s="163">
        <f t="shared" ref="K17:K24" si="6">IF(H17&lt;&gt;"",I17-D17,"")</f>
        <v>5.4108796296296023E-4</v>
      </c>
      <c r="L17" s="164">
        <v>13</v>
      </c>
      <c r="M17" s="164"/>
      <c r="N17" s="165"/>
      <c r="O17" s="166">
        <v>2</v>
      </c>
      <c r="P17" s="167">
        <f t="shared" si="2"/>
        <v>1.2638888888888892E-2</v>
      </c>
      <c r="Q17" s="206"/>
      <c r="R17" s="154">
        <v>39660</v>
      </c>
    </row>
    <row r="18" spans="1:18" s="138" customFormat="1" ht="14.25" customHeight="1" x14ac:dyDescent="0.25">
      <c r="A18" s="180" t="s">
        <v>178</v>
      </c>
      <c r="B18" s="181" t="s">
        <v>260</v>
      </c>
      <c r="C18" s="156" t="s">
        <v>30</v>
      </c>
      <c r="D18" s="157">
        <v>1.388888888888889E-2</v>
      </c>
      <c r="E18" s="158">
        <v>1.388888888888889E-2</v>
      </c>
      <c r="F18" s="159">
        <f t="shared" si="4"/>
        <v>1.388888888888889E-2</v>
      </c>
      <c r="G18" s="160">
        <f t="shared" si="3"/>
        <v>9.3749999999999997E-3</v>
      </c>
      <c r="H18" s="161">
        <v>2.3414351851851853E-2</v>
      </c>
      <c r="I18" s="162">
        <f t="shared" si="1"/>
        <v>1.4039351851851853E-2</v>
      </c>
      <c r="J18" s="163">
        <f t="shared" si="5"/>
        <v>1.5046296296296335E-4</v>
      </c>
      <c r="K18" s="163">
        <f t="shared" si="6"/>
        <v>1.5046296296296335E-4</v>
      </c>
      <c r="L18" s="164">
        <v>14</v>
      </c>
      <c r="M18" s="164"/>
      <c r="N18" s="164"/>
      <c r="O18" s="166">
        <v>3</v>
      </c>
      <c r="P18" s="167">
        <f t="shared" si="2"/>
        <v>1.388888888888889E-2</v>
      </c>
      <c r="Q18" s="216"/>
      <c r="R18" s="154">
        <v>39691</v>
      </c>
    </row>
    <row r="19" spans="1:18" s="138" customFormat="1" ht="14.25" customHeight="1" x14ac:dyDescent="0.25">
      <c r="A19" s="180" t="s">
        <v>96</v>
      </c>
      <c r="B19" s="181" t="s">
        <v>141</v>
      </c>
      <c r="C19" s="156" t="s">
        <v>14</v>
      </c>
      <c r="D19" s="157">
        <v>1.5740740740740736E-2</v>
      </c>
      <c r="E19" s="158">
        <v>1.5740740740740743E-2</v>
      </c>
      <c r="F19" s="159">
        <f t="shared" si="4"/>
        <v>1.5740740740740739E-2</v>
      </c>
      <c r="G19" s="160">
        <f t="shared" si="3"/>
        <v>7.5231481481481503E-3</v>
      </c>
      <c r="H19" s="161">
        <v>2.3483796296296298E-2</v>
      </c>
      <c r="I19" s="162">
        <f t="shared" si="1"/>
        <v>1.5960648148148147E-2</v>
      </c>
      <c r="J19" s="163">
        <f t="shared" si="5"/>
        <v>2.1990740740740825E-4</v>
      </c>
      <c r="K19" s="163">
        <f t="shared" si="6"/>
        <v>2.1990740740741171E-4</v>
      </c>
      <c r="L19" s="164">
        <v>15</v>
      </c>
      <c r="M19" s="164"/>
      <c r="N19" s="164">
        <v>1</v>
      </c>
      <c r="O19" s="174"/>
      <c r="P19" s="167">
        <f t="shared" si="2"/>
        <v>1.5740740740740736E-2</v>
      </c>
      <c r="Q19" s="90" t="s">
        <v>336</v>
      </c>
      <c r="R19" s="154">
        <v>39478</v>
      </c>
    </row>
    <row r="20" spans="1:18" s="138" customFormat="1" ht="14.25" customHeight="1" x14ac:dyDescent="0.25">
      <c r="A20" s="180" t="s">
        <v>187</v>
      </c>
      <c r="B20" s="181" t="s">
        <v>188</v>
      </c>
      <c r="C20" s="156" t="s">
        <v>30</v>
      </c>
      <c r="D20" s="157">
        <v>1.4176793981481483E-2</v>
      </c>
      <c r="E20" s="158">
        <v>1.4077690972222223E-2</v>
      </c>
      <c r="F20" s="159">
        <f t="shared" si="4"/>
        <v>1.4127242476851853E-2</v>
      </c>
      <c r="G20" s="160">
        <f t="shared" si="3"/>
        <v>9.1366464120370364E-3</v>
      </c>
      <c r="H20" s="161">
        <v>2.3553240740740739E-2</v>
      </c>
      <c r="I20" s="162">
        <f t="shared" si="1"/>
        <v>1.4416594328703703E-2</v>
      </c>
      <c r="J20" s="163">
        <f t="shared" si="5"/>
        <v>2.8935185185184967E-4</v>
      </c>
      <c r="K20" s="163">
        <f t="shared" si="6"/>
        <v>2.3980034722221981E-4</v>
      </c>
      <c r="L20" s="164">
        <v>16</v>
      </c>
      <c r="M20" s="164"/>
      <c r="N20" s="164"/>
      <c r="O20" s="166"/>
      <c r="P20" s="167">
        <f t="shared" si="2"/>
        <v>1.4176793981481483E-2</v>
      </c>
      <c r="Q20" s="90"/>
      <c r="R20" s="154">
        <v>39629</v>
      </c>
    </row>
    <row r="21" spans="1:18" s="138" customFormat="1" ht="14.25" customHeight="1" x14ac:dyDescent="0.25">
      <c r="A21" s="180" t="s">
        <v>121</v>
      </c>
      <c r="B21" s="181" t="s">
        <v>259</v>
      </c>
      <c r="C21" s="156" t="s">
        <v>14</v>
      </c>
      <c r="D21" s="157">
        <v>1.7180266203703703E-2</v>
      </c>
      <c r="E21" s="158">
        <v>1.7371238425925927E-2</v>
      </c>
      <c r="F21" s="159">
        <f t="shared" si="4"/>
        <v>1.7275752314814815E-2</v>
      </c>
      <c r="G21" s="160">
        <f t="shared" si="3"/>
        <v>5.9881365740740745E-3</v>
      </c>
      <c r="H21" s="161">
        <v>2.361111111111111E-2</v>
      </c>
      <c r="I21" s="162">
        <f t="shared" si="1"/>
        <v>1.7622974537037036E-2</v>
      </c>
      <c r="J21" s="163">
        <f t="shared" si="5"/>
        <v>3.4722222222222099E-4</v>
      </c>
      <c r="K21" s="163">
        <f t="shared" si="6"/>
        <v>4.4270833333333315E-4</v>
      </c>
      <c r="L21" s="164">
        <v>17</v>
      </c>
      <c r="M21" s="164"/>
      <c r="N21" s="164"/>
      <c r="O21" s="166"/>
      <c r="P21" s="167">
        <f t="shared" si="2"/>
        <v>1.7180266203703703E-2</v>
      </c>
      <c r="Q21" s="90"/>
      <c r="R21" s="154">
        <v>39629</v>
      </c>
    </row>
    <row r="22" spans="1:18" s="138" customFormat="1" ht="14.25" customHeight="1" x14ac:dyDescent="0.25">
      <c r="A22" s="180" t="s">
        <v>64</v>
      </c>
      <c r="B22" s="181" t="s">
        <v>65</v>
      </c>
      <c r="C22" s="156" t="s">
        <v>14</v>
      </c>
      <c r="D22" s="172">
        <v>1.8033854166666665E-2</v>
      </c>
      <c r="E22" s="158">
        <v>1.8033854166666665E-2</v>
      </c>
      <c r="F22" s="159">
        <f t="shared" si="4"/>
        <v>1.8033854166666665E-2</v>
      </c>
      <c r="G22" s="160">
        <f t="shared" si="3"/>
        <v>5.2300347222222245E-3</v>
      </c>
      <c r="H22" s="161">
        <v>2.3703703703703703E-2</v>
      </c>
      <c r="I22" s="162">
        <f t="shared" si="1"/>
        <v>1.8473668981481478E-2</v>
      </c>
      <c r="J22" s="163">
        <f t="shared" si="5"/>
        <v>4.3981481481481302E-4</v>
      </c>
      <c r="K22" s="163">
        <f t="shared" si="6"/>
        <v>4.3981481481481302E-4</v>
      </c>
      <c r="L22" s="164">
        <v>18</v>
      </c>
      <c r="M22" s="164"/>
      <c r="N22" s="165"/>
      <c r="O22" s="166"/>
      <c r="P22" s="167">
        <f t="shared" si="2"/>
        <v>1.8033854166666665E-2</v>
      </c>
      <c r="Q22" s="207"/>
      <c r="R22" s="154">
        <v>39660</v>
      </c>
    </row>
    <row r="23" spans="1:18" s="138" customFormat="1" ht="14.25" customHeight="1" x14ac:dyDescent="0.25">
      <c r="A23" s="180" t="s">
        <v>149</v>
      </c>
      <c r="B23" s="181" t="s">
        <v>150</v>
      </c>
      <c r="C23" s="156" t="s">
        <v>14</v>
      </c>
      <c r="D23" s="158">
        <v>1.5370370370370368E-2</v>
      </c>
      <c r="E23" s="158">
        <v>1.652199074074074E-2</v>
      </c>
      <c r="F23" s="159">
        <f t="shared" si="4"/>
        <v>1.5946180555555554E-2</v>
      </c>
      <c r="G23" s="160">
        <f t="shared" si="3"/>
        <v>7.3177083333333358E-3</v>
      </c>
      <c r="H23" s="161">
        <v>2.3831018518518519E-2</v>
      </c>
      <c r="I23" s="162">
        <f t="shared" si="1"/>
        <v>1.6513310185185183E-2</v>
      </c>
      <c r="J23" s="163">
        <f t="shared" si="5"/>
        <v>5.6712962962962923E-4</v>
      </c>
      <c r="K23" s="163">
        <f t="shared" si="6"/>
        <v>1.1429398148148154E-3</v>
      </c>
      <c r="L23" s="164">
        <v>19</v>
      </c>
      <c r="M23" s="164"/>
      <c r="N23" s="164">
        <v>2</v>
      </c>
      <c r="O23" s="174"/>
      <c r="P23" s="167">
        <f t="shared" si="2"/>
        <v>1.5370370370370368E-2</v>
      </c>
      <c r="Q23" s="193"/>
      <c r="R23" s="154">
        <v>39538</v>
      </c>
    </row>
    <row r="24" spans="1:18" s="138" customFormat="1" ht="14.25" customHeight="1" x14ac:dyDescent="0.25">
      <c r="A24" s="180" t="s">
        <v>201</v>
      </c>
      <c r="B24" s="181" t="s">
        <v>202</v>
      </c>
      <c r="C24" s="156" t="s">
        <v>30</v>
      </c>
      <c r="D24" s="213">
        <v>1.2719907407407411E-2</v>
      </c>
      <c r="E24" s="158">
        <v>1.3321759259259261E-2</v>
      </c>
      <c r="F24" s="159">
        <f t="shared" si="4"/>
        <v>1.3020833333333336E-2</v>
      </c>
      <c r="G24" s="160">
        <f t="shared" si="3"/>
        <v>1.0243055555555554E-2</v>
      </c>
      <c r="H24" s="161">
        <v>2.4699074074074078E-2</v>
      </c>
      <c r="I24" s="162">
        <f t="shared" si="1"/>
        <v>1.4456018518518524E-2</v>
      </c>
      <c r="J24" s="163">
        <f t="shared" si="5"/>
        <v>1.4351851851851886E-3</v>
      </c>
      <c r="K24" s="163">
        <f t="shared" si="6"/>
        <v>1.7361111111111136E-3</v>
      </c>
      <c r="L24" s="164">
        <v>20</v>
      </c>
      <c r="M24" s="164"/>
      <c r="N24" s="165"/>
      <c r="O24" s="166"/>
      <c r="P24" s="167">
        <f t="shared" si="2"/>
        <v>1.2719907407407411E-2</v>
      </c>
      <c r="Q24" s="193"/>
      <c r="R24" s="154">
        <v>39447</v>
      </c>
    </row>
    <row r="25" spans="1:18" s="138" customFormat="1" ht="14.25" customHeight="1" x14ac:dyDescent="0.25">
      <c r="A25" s="178" t="s">
        <v>49</v>
      </c>
      <c r="B25" s="179" t="s">
        <v>311</v>
      </c>
      <c r="C25" s="156" t="s">
        <v>14</v>
      </c>
      <c r="D25" s="157">
        <v>2.6863425925925926E-2</v>
      </c>
      <c r="E25" s="158">
        <v>2.6863425925925926E-2</v>
      </c>
      <c r="F25" s="159">
        <f t="shared" si="4"/>
        <v>2.6863425925925926E-2</v>
      </c>
      <c r="G25" s="194">
        <v>0</v>
      </c>
      <c r="H25" s="161"/>
      <c r="I25" s="162" t="str">
        <f t="shared" si="1"/>
        <v/>
      </c>
      <c r="J25" s="163"/>
      <c r="K25" s="163"/>
      <c r="L25" s="164"/>
      <c r="M25" s="164"/>
      <c r="N25" s="165"/>
      <c r="O25" s="166"/>
      <c r="P25" s="167">
        <f t="shared" si="2"/>
        <v>2.6863425925925926E-2</v>
      </c>
      <c r="Q25" s="218"/>
      <c r="R25" s="154">
        <v>39691</v>
      </c>
    </row>
    <row r="26" spans="1:18" s="138" customFormat="1" ht="14.25" customHeight="1" x14ac:dyDescent="0.25">
      <c r="A26" s="178" t="s">
        <v>18</v>
      </c>
      <c r="B26" s="179" t="s">
        <v>19</v>
      </c>
      <c r="C26" s="156" t="s">
        <v>14</v>
      </c>
      <c r="D26" s="157">
        <v>2.1203703703703707E-2</v>
      </c>
      <c r="E26" s="158">
        <v>2.5358796296296296E-2</v>
      </c>
      <c r="F26" s="159">
        <f t="shared" si="4"/>
        <v>2.3281250000000003E-2</v>
      </c>
      <c r="G26" s="194">
        <v>0</v>
      </c>
      <c r="H26" s="161"/>
      <c r="I26" s="162" t="str">
        <f t="shared" si="1"/>
        <v/>
      </c>
      <c r="J26" s="163" t="str">
        <f>IF(H26&lt;&gt;"",I26-F26,"")</f>
        <v/>
      </c>
      <c r="K26" s="163" t="str">
        <f>IF(H26&lt;&gt;"",I26-D26,"")</f>
        <v/>
      </c>
      <c r="L26" s="164"/>
      <c r="M26" s="164"/>
      <c r="N26" s="165"/>
      <c r="O26" s="166"/>
      <c r="P26" s="167">
        <f t="shared" si="2"/>
        <v>2.1203703703703707E-2</v>
      </c>
      <c r="Q26" s="168"/>
      <c r="R26" s="154">
        <v>39478</v>
      </c>
    </row>
    <row r="27" spans="1:18" s="138" customFormat="1" ht="14.25" customHeight="1" x14ac:dyDescent="0.25">
      <c r="A27" s="178" t="s">
        <v>269</v>
      </c>
      <c r="B27" s="179" t="s">
        <v>270</v>
      </c>
      <c r="C27" s="156" t="s">
        <v>14</v>
      </c>
      <c r="D27" s="157">
        <v>2.2881944444444444E-2</v>
      </c>
      <c r="E27" s="158">
        <v>2.2881944444444444E-2</v>
      </c>
      <c r="F27" s="159">
        <f t="shared" si="4"/>
        <v>2.2881944444444444E-2</v>
      </c>
      <c r="G27" s="160">
        <f>$B$2-F27</f>
        <v>3.8194444444444517E-4</v>
      </c>
      <c r="H27" s="161"/>
      <c r="I27" s="162" t="str">
        <f t="shared" si="1"/>
        <v/>
      </c>
      <c r="J27" s="163" t="str">
        <f>IF(H27&lt;&gt;"",I27-F27,"")</f>
        <v/>
      </c>
      <c r="K27" s="163" t="str">
        <f>IF(H27&lt;&gt;"",I27-D27,"")</f>
        <v/>
      </c>
      <c r="L27" s="164"/>
      <c r="M27" s="164"/>
      <c r="N27" s="165"/>
      <c r="O27" s="166"/>
      <c r="P27" s="167">
        <f t="shared" si="2"/>
        <v>2.2881944444444444E-2</v>
      </c>
      <c r="Q27" s="168"/>
      <c r="R27" s="154">
        <v>39538</v>
      </c>
    </row>
    <row r="28" spans="1:18" s="138" customFormat="1" ht="14.25" customHeight="1" x14ac:dyDescent="0.25">
      <c r="A28" s="180" t="s">
        <v>17</v>
      </c>
      <c r="B28" s="181" t="s">
        <v>258</v>
      </c>
      <c r="C28" s="156" t="s">
        <v>14</v>
      </c>
      <c r="D28" s="157">
        <v>1.9710648148148147E-2</v>
      </c>
      <c r="E28" s="158">
        <v>2.4976851851851851E-2</v>
      </c>
      <c r="F28" s="159">
        <f t="shared" si="4"/>
        <v>2.2343749999999999E-2</v>
      </c>
      <c r="G28" s="160">
        <f>$B$2-F28</f>
        <v>9.2013888888889048E-4</v>
      </c>
      <c r="H28" s="161"/>
      <c r="I28" s="162" t="str">
        <f t="shared" si="1"/>
        <v/>
      </c>
      <c r="J28" s="163" t="str">
        <f>IF(H28&lt;&gt;"",I28-F28,"")</f>
        <v/>
      </c>
      <c r="K28" s="163" t="str">
        <f>IF(H28&lt;&gt;"",I28-D28,"")</f>
        <v/>
      </c>
      <c r="L28" s="164"/>
      <c r="M28" s="164"/>
      <c r="N28" s="164"/>
      <c r="O28" s="166"/>
      <c r="P28" s="167">
        <f t="shared" si="2"/>
        <v>1.9710648148148147E-2</v>
      </c>
      <c r="Q28" s="168"/>
      <c r="R28" s="154">
        <v>39478</v>
      </c>
    </row>
    <row r="29" spans="1:18" s="138" customFormat="1" ht="14.25" customHeight="1" x14ac:dyDescent="0.25">
      <c r="A29" s="180"/>
      <c r="B29" s="181"/>
      <c r="C29" s="156"/>
      <c r="D29" s="157"/>
      <c r="E29" s="158"/>
      <c r="F29" s="159"/>
      <c r="G29" s="160"/>
      <c r="H29" s="161"/>
      <c r="I29" s="162"/>
      <c r="J29" s="163"/>
      <c r="K29" s="163"/>
      <c r="L29" s="164"/>
      <c r="M29" s="164"/>
      <c r="N29" s="164"/>
      <c r="O29" s="166"/>
      <c r="P29" s="167"/>
      <c r="Q29" s="168"/>
      <c r="R29" s="154"/>
    </row>
    <row r="30" spans="1:18" s="138" customFormat="1" ht="14.25" customHeight="1" x14ac:dyDescent="0.25">
      <c r="A30" s="180" t="s">
        <v>56</v>
      </c>
      <c r="B30" s="181" t="s">
        <v>57</v>
      </c>
      <c r="C30" s="156" t="s">
        <v>30</v>
      </c>
      <c r="D30" s="157">
        <v>1.8518518518518521E-2</v>
      </c>
      <c r="E30" s="158">
        <v>2.4664351851851851E-2</v>
      </c>
      <c r="F30" s="159">
        <f>IF(E30&lt;&gt;"",(E30+D30)/2,D30)</f>
        <v>2.1591435185185186E-2</v>
      </c>
      <c r="G30" s="160">
        <f>$B$2-F30</f>
        <v>1.6724537037037038E-3</v>
      </c>
      <c r="H30" s="161"/>
      <c r="I30" s="162" t="str">
        <f>IF(H30&lt;&gt;"",H30-G30,"")</f>
        <v/>
      </c>
      <c r="J30" s="163" t="str">
        <f>IF(H30&lt;&gt;"",I30-F30,"")</f>
        <v/>
      </c>
      <c r="K30" s="163" t="str">
        <f>IF(H30&lt;&gt;"",I30-D30,"")</f>
        <v/>
      </c>
      <c r="L30" s="164"/>
      <c r="M30" s="164"/>
      <c r="N30" s="164"/>
      <c r="O30" s="166"/>
      <c r="P30" s="167">
        <f>IF(H30&lt;&gt;"",MIN(D30,I30),D30)</f>
        <v>1.8518518518518521E-2</v>
      </c>
      <c r="Q30" s="168"/>
      <c r="R30" s="154">
        <v>39478</v>
      </c>
    </row>
    <row r="31" spans="1:18" s="138" customFormat="1" ht="14.25" customHeight="1" x14ac:dyDescent="0.25">
      <c r="A31" s="178" t="s">
        <v>224</v>
      </c>
      <c r="B31" s="179" t="s">
        <v>192</v>
      </c>
      <c r="C31" s="171" t="s">
        <v>14</v>
      </c>
      <c r="D31" s="157">
        <v>2.0833333333333332E-2</v>
      </c>
      <c r="E31" s="158"/>
      <c r="F31" s="159">
        <f>IF(E31&lt;&gt;"",(E31+D31)/2,D31)</f>
        <v>2.0833333333333332E-2</v>
      </c>
      <c r="G31" s="160">
        <f>$B$2-F31</f>
        <v>2.4305555555555573E-3</v>
      </c>
      <c r="H31" s="161"/>
      <c r="I31" s="162" t="str">
        <f>IF(H31&lt;&gt;"",H31-G31,"")</f>
        <v/>
      </c>
      <c r="J31" s="163" t="str">
        <f>IF(H31&lt;&gt;"",I31-F31,"")</f>
        <v/>
      </c>
      <c r="K31" s="163" t="str">
        <f>IF(H31&lt;&gt;"",I31-D31,"")</f>
        <v/>
      </c>
      <c r="L31" s="164"/>
      <c r="M31" s="164"/>
      <c r="N31" s="164"/>
      <c r="O31" s="166"/>
      <c r="P31" s="167">
        <f>IF(H31&lt;&gt;"",MIN(D31,I31),D31)</f>
        <v>2.0833333333333332E-2</v>
      </c>
      <c r="Q31" s="168"/>
      <c r="R31" s="155" t="s">
        <v>212</v>
      </c>
    </row>
    <row r="32" spans="1:18" s="138" customFormat="1" ht="14.25" customHeight="1" x14ac:dyDescent="0.25">
      <c r="A32" s="180" t="s">
        <v>20</v>
      </c>
      <c r="B32" s="181" t="s">
        <v>21</v>
      </c>
      <c r="C32" s="156" t="s">
        <v>14</v>
      </c>
      <c r="D32" s="157">
        <v>2.0821759259259259E-2</v>
      </c>
      <c r="E32" s="158" t="s">
        <v>218</v>
      </c>
      <c r="F32" s="159">
        <f>IF(E32&lt;&gt;"",(E32+D32)/2,D32)</f>
        <v>2.0821759259259259E-2</v>
      </c>
      <c r="G32" s="160">
        <f>$B$2-F32</f>
        <v>2.4421296296296309E-3</v>
      </c>
      <c r="H32" s="161"/>
      <c r="I32" s="162" t="str">
        <f>IF(H32&lt;&gt;"",H32-G32,"")</f>
        <v/>
      </c>
      <c r="J32" s="163" t="str">
        <f>IF(H32&lt;&gt;"",I32-F32,"")</f>
        <v/>
      </c>
      <c r="K32" s="163" t="str">
        <f>IF(H32&lt;&gt;"",I32-D32,"")</f>
        <v/>
      </c>
      <c r="L32" s="164"/>
      <c r="M32" s="164"/>
      <c r="N32" s="164"/>
      <c r="O32" s="166"/>
      <c r="P32" s="167">
        <f>IF(H32&lt;&gt;"",MIN(D32,I32),D32)</f>
        <v>2.0821759259259259E-2</v>
      </c>
      <c r="Q32" s="201"/>
      <c r="R32" s="154">
        <v>38868</v>
      </c>
    </row>
    <row r="33" spans="1:18" s="138" customFormat="1" ht="14.25" customHeight="1" x14ac:dyDescent="0.25">
      <c r="A33" s="180" t="s">
        <v>72</v>
      </c>
      <c r="B33" s="181" t="s">
        <v>271</v>
      </c>
      <c r="C33" s="156" t="s">
        <v>14</v>
      </c>
      <c r="D33" s="213">
        <v>1.8402777777777778E-2</v>
      </c>
      <c r="E33" s="158">
        <v>2.1753472222222226E-2</v>
      </c>
      <c r="F33" s="159">
        <f>IF(E33&lt;&gt;"",(E33+D33)/2,D33)</f>
        <v>2.0078125000000002E-2</v>
      </c>
      <c r="G33" s="160">
        <f>$B$2-F33</f>
        <v>3.1857638888888873E-3</v>
      </c>
      <c r="H33" s="161"/>
      <c r="I33" s="162" t="str">
        <f>IF(H33&lt;&gt;"",H33-G33,"")</f>
        <v/>
      </c>
      <c r="J33" s="163" t="str">
        <f>IF(H33&lt;&gt;"",I33-F33,"")</f>
        <v/>
      </c>
      <c r="K33" s="163" t="str">
        <f>IF(H33&lt;&gt;"",I33-D33,"")</f>
        <v/>
      </c>
      <c r="L33" s="165"/>
      <c r="M33" s="164"/>
      <c r="N33" s="165"/>
      <c r="O33" s="166"/>
      <c r="P33" s="167">
        <f>IF(H33&lt;&gt;"",MIN(D33,I33),D33)</f>
        <v>1.8402777777777778E-2</v>
      </c>
      <c r="Q33" s="193"/>
      <c r="R33" s="154">
        <v>39599</v>
      </c>
    </row>
    <row r="34" spans="1:18" s="138" customFormat="1" ht="14.25" customHeight="1" x14ac:dyDescent="0.25">
      <c r="A34" s="180" t="s">
        <v>24</v>
      </c>
      <c r="B34" s="181" t="s">
        <v>25</v>
      </c>
      <c r="C34" s="171" t="s">
        <v>14</v>
      </c>
      <c r="D34" s="158">
        <v>2.0023148148148148E-2</v>
      </c>
      <c r="E34" s="158">
        <v>2.0023148148148148E-2</v>
      </c>
      <c r="F34" s="159">
        <f>IF(E34&lt;&gt;"",(E34+D34)/2,D34)</f>
        <v>2.0023148148148148E-2</v>
      </c>
      <c r="G34" s="160">
        <f>$B$2-F34</f>
        <v>3.2407407407407419E-3</v>
      </c>
      <c r="H34" s="161"/>
      <c r="I34" s="162" t="str">
        <f>IF(H34&lt;&gt;"",H34-G34,"")</f>
        <v/>
      </c>
      <c r="J34" s="163" t="str">
        <f>IF(H34&lt;&gt;"",I34-F34,"")</f>
        <v/>
      </c>
      <c r="K34" s="163" t="str">
        <f>IF(H34&lt;&gt;"",I34-D34,"")</f>
        <v/>
      </c>
      <c r="L34" s="164"/>
      <c r="M34" s="164"/>
      <c r="N34" s="164"/>
      <c r="O34" s="166"/>
      <c r="P34" s="167">
        <f>IF(H34&lt;&gt;"",MIN(D34,I34),D34)</f>
        <v>2.0023148148148148E-2</v>
      </c>
      <c r="Q34" s="193"/>
      <c r="R34" s="154">
        <v>39202</v>
      </c>
    </row>
    <row r="35" spans="1:18" s="138" customFormat="1" ht="14.25" customHeight="1" x14ac:dyDescent="0.25">
      <c r="A35" s="180"/>
      <c r="B35" s="181"/>
      <c r="C35" s="171"/>
      <c r="D35" s="158"/>
      <c r="E35" s="158"/>
      <c r="F35" s="159"/>
      <c r="G35" s="160"/>
      <c r="H35" s="161"/>
      <c r="I35" s="162"/>
      <c r="J35" s="163"/>
      <c r="K35" s="163"/>
      <c r="L35" s="164"/>
      <c r="M35" s="164"/>
      <c r="N35" s="164"/>
      <c r="O35" s="166"/>
      <c r="P35" s="167"/>
      <c r="Q35" s="193"/>
      <c r="R35" s="154"/>
    </row>
    <row r="36" spans="1:18" s="138" customFormat="1" ht="14.25" customHeight="1" x14ac:dyDescent="0.25">
      <c r="A36" s="178" t="s">
        <v>31</v>
      </c>
      <c r="B36" s="179" t="s">
        <v>32</v>
      </c>
      <c r="C36" s="156" t="s">
        <v>14</v>
      </c>
      <c r="D36" s="158">
        <v>1.9988425925925927E-2</v>
      </c>
      <c r="E36" s="158" t="s">
        <v>218</v>
      </c>
      <c r="F36" s="159">
        <f>IF(E36&lt;&gt;"",(E36+D36)/2,D36)</f>
        <v>1.9988425925925927E-2</v>
      </c>
      <c r="G36" s="160">
        <f>$B$2-F36</f>
        <v>3.2754629629629627E-3</v>
      </c>
      <c r="H36" s="161"/>
      <c r="I36" s="162" t="str">
        <f>IF(H36&lt;&gt;"",H36-G36,"")</f>
        <v/>
      </c>
      <c r="J36" s="163" t="str">
        <f>IF(H36&lt;&gt;"",I36-F36,"")</f>
        <v/>
      </c>
      <c r="K36" s="163" t="str">
        <f>IF(H36&lt;&gt;"",I36-D36,"")</f>
        <v/>
      </c>
      <c r="L36" s="164"/>
      <c r="M36" s="164"/>
      <c r="N36" s="164"/>
      <c r="O36" s="166"/>
      <c r="P36" s="167">
        <f>IF(H36&lt;&gt;"",MIN(D36,I36),D36)</f>
        <v>1.9988425925925927E-2</v>
      </c>
      <c r="Q36" s="193"/>
      <c r="R36" s="154">
        <v>39172</v>
      </c>
    </row>
    <row r="37" spans="1:18" s="138" customFormat="1" ht="14.25" customHeight="1" x14ac:dyDescent="0.25">
      <c r="A37" s="178" t="s">
        <v>225</v>
      </c>
      <c r="B37" s="179" t="s">
        <v>232</v>
      </c>
      <c r="C37" s="171" t="s">
        <v>14</v>
      </c>
      <c r="D37" s="157">
        <v>1.9861111111111111E-2</v>
      </c>
      <c r="E37" s="158">
        <v>1.9861111111111111E-2</v>
      </c>
      <c r="F37" s="159">
        <f>IF(E37&lt;&gt;"",(E37+D37)/2,D37)</f>
        <v>1.9861111111111111E-2</v>
      </c>
      <c r="G37" s="160">
        <f>$B$2-F37</f>
        <v>3.4027777777777789E-3</v>
      </c>
      <c r="H37" s="161"/>
      <c r="I37" s="162" t="str">
        <f>IF(H37&lt;&gt;"",H37-G37,"")</f>
        <v/>
      </c>
      <c r="J37" s="163" t="str">
        <f>IF(H37&lt;&gt;"",I37-F37,"")</f>
        <v/>
      </c>
      <c r="K37" s="163" t="str">
        <f>IF(H37&lt;&gt;"",I37-D37,"")</f>
        <v/>
      </c>
      <c r="L37" s="164"/>
      <c r="M37" s="164"/>
      <c r="N37" s="164"/>
      <c r="O37" s="166"/>
      <c r="P37" s="167">
        <f>IF(H37&lt;&gt;"",MIN(D37,I37),D37)</f>
        <v>1.9861111111111111E-2</v>
      </c>
      <c r="Q37" s="168"/>
      <c r="R37" s="154">
        <v>39325</v>
      </c>
    </row>
    <row r="38" spans="1:18" s="138" customFormat="1" ht="14.25" customHeight="1" x14ac:dyDescent="0.25">
      <c r="A38" s="180" t="s">
        <v>33</v>
      </c>
      <c r="B38" s="181" t="s">
        <v>34</v>
      </c>
      <c r="C38" s="156" t="s">
        <v>14</v>
      </c>
      <c r="D38" s="157">
        <v>1.9814814814814816E-2</v>
      </c>
      <c r="E38" s="158" t="s">
        <v>218</v>
      </c>
      <c r="F38" s="159">
        <f>IF(E38&lt;&gt;"",(E38+D38)/2,D38)</f>
        <v>1.9814814814814816E-2</v>
      </c>
      <c r="G38" s="160">
        <f>$B$2-F38</f>
        <v>3.4490740740740732E-3</v>
      </c>
      <c r="H38" s="161"/>
      <c r="I38" s="162" t="str">
        <f>IF(H38&lt;&gt;"",H38-G38,"")</f>
        <v/>
      </c>
      <c r="J38" s="163" t="str">
        <f>IF(H38&lt;&gt;"",I38-F38,"")</f>
        <v/>
      </c>
      <c r="K38" s="163" t="str">
        <f>IF(H38&lt;&gt;"",I38-D38,"")</f>
        <v/>
      </c>
      <c r="L38" s="164"/>
      <c r="M38" s="164"/>
      <c r="N38" s="164"/>
      <c r="O38" s="166"/>
      <c r="P38" s="167">
        <f>IF(H38&lt;&gt;"",MIN(D38,I38),D38)</f>
        <v>1.9814814814814816E-2</v>
      </c>
      <c r="Q38" s="168"/>
      <c r="R38" s="169">
        <v>38748</v>
      </c>
    </row>
    <row r="39" spans="1:18" s="138" customFormat="1" ht="14.25" customHeight="1" x14ac:dyDescent="0.25">
      <c r="A39" s="178" t="s">
        <v>15</v>
      </c>
      <c r="B39" s="179" t="s">
        <v>35</v>
      </c>
      <c r="C39" s="156" t="s">
        <v>14</v>
      </c>
      <c r="D39" s="157">
        <v>1.9710648148148147E-2</v>
      </c>
      <c r="E39" s="158" t="s">
        <v>218</v>
      </c>
      <c r="F39" s="159">
        <f>IF(E39&lt;&gt;"",(E39+D39)/2,D39)</f>
        <v>1.9710648148148147E-2</v>
      </c>
      <c r="G39" s="160">
        <f>$B$2-F39</f>
        <v>3.5532407407407422E-3</v>
      </c>
      <c r="H39" s="161"/>
      <c r="I39" s="162" t="str">
        <f>IF(H39&lt;&gt;"",H39-G39,"")</f>
        <v/>
      </c>
      <c r="J39" s="163" t="str">
        <f>IF(H39&lt;&gt;"",I39-F39,"")</f>
        <v/>
      </c>
      <c r="K39" s="163" t="str">
        <f>IF(H39&lt;&gt;"",I39-D39,"")</f>
        <v/>
      </c>
      <c r="L39" s="164"/>
      <c r="M39" s="164"/>
      <c r="N39" s="164"/>
      <c r="O39" s="166"/>
      <c r="P39" s="167">
        <f>IF(H39&lt;&gt;"",MIN(D39,I39),D39)</f>
        <v>1.9710648148148147E-2</v>
      </c>
      <c r="Q39" s="168"/>
      <c r="R39" s="169">
        <v>39172</v>
      </c>
    </row>
    <row r="40" spans="1:18" s="138" customFormat="1" ht="14.25" customHeight="1" x14ac:dyDescent="0.25">
      <c r="A40" s="178"/>
      <c r="B40" s="179"/>
      <c r="C40" s="156"/>
      <c r="D40" s="157"/>
      <c r="E40" s="158"/>
      <c r="F40" s="159"/>
      <c r="G40" s="160"/>
      <c r="H40" s="161"/>
      <c r="I40" s="162"/>
      <c r="J40" s="163"/>
      <c r="K40" s="163"/>
      <c r="L40" s="164"/>
      <c r="M40" s="164"/>
      <c r="N40" s="164"/>
      <c r="O40" s="166"/>
      <c r="P40" s="167"/>
      <c r="Q40" s="168"/>
      <c r="R40" s="169"/>
    </row>
    <row r="41" spans="1:18" s="138" customFormat="1" ht="14.25" customHeight="1" x14ac:dyDescent="0.25">
      <c r="A41" s="180" t="s">
        <v>36</v>
      </c>
      <c r="B41" s="181" t="s">
        <v>37</v>
      </c>
      <c r="C41" s="156" t="s">
        <v>14</v>
      </c>
      <c r="D41" s="157">
        <v>1.9699074074074074E-2</v>
      </c>
      <c r="E41" s="158" t="s">
        <v>218</v>
      </c>
      <c r="F41" s="159">
        <f>IF(E41&lt;&gt;"",(E41+D41)/2,D41)</f>
        <v>1.9699074074074074E-2</v>
      </c>
      <c r="G41" s="160">
        <f>$B$2-F41</f>
        <v>3.5648148148148158E-3</v>
      </c>
      <c r="H41" s="161"/>
      <c r="I41" s="162" t="str">
        <f>IF(H41&lt;&gt;"",H41-G41,"")</f>
        <v/>
      </c>
      <c r="J41" s="163" t="str">
        <f>IF(H41&lt;&gt;"",I41-F41,"")</f>
        <v/>
      </c>
      <c r="K41" s="163" t="str">
        <f>IF(H41&lt;&gt;"",I41-D41,"")</f>
        <v/>
      </c>
      <c r="L41" s="164"/>
      <c r="M41" s="164"/>
      <c r="N41" s="164"/>
      <c r="O41" s="166"/>
      <c r="P41" s="167">
        <f>IF(H41&lt;&gt;"",MIN(D41,I41),D41)</f>
        <v>1.9699074074074074E-2</v>
      </c>
      <c r="Q41" s="168"/>
      <c r="R41" s="169">
        <v>38868</v>
      </c>
    </row>
    <row r="42" spans="1:18" s="138" customFormat="1" ht="14.25" customHeight="1" x14ac:dyDescent="0.25">
      <c r="A42" s="178" t="s">
        <v>38</v>
      </c>
      <c r="B42" s="179" t="s">
        <v>39</v>
      </c>
      <c r="C42" s="156" t="s">
        <v>14</v>
      </c>
      <c r="D42" s="157">
        <v>1.96875E-2</v>
      </c>
      <c r="E42" s="158">
        <v>1.96875E-2</v>
      </c>
      <c r="F42" s="159">
        <f>IF(E42&lt;&gt;"",(E42+D42)/2,D42)</f>
        <v>1.96875E-2</v>
      </c>
      <c r="G42" s="160">
        <f>$B$2-F42</f>
        <v>3.5763888888888894E-3</v>
      </c>
      <c r="H42" s="161"/>
      <c r="I42" s="162" t="str">
        <f>IF(H42&lt;&gt;"",H42-G42,"")</f>
        <v/>
      </c>
      <c r="J42" s="163" t="str">
        <f>IF(H42&lt;&gt;"",I42-F42,"")</f>
        <v/>
      </c>
      <c r="K42" s="163" t="str">
        <f>IF(H42&lt;&gt;"",I42-D42,"")</f>
        <v/>
      </c>
      <c r="L42" s="164"/>
      <c r="M42" s="164"/>
      <c r="N42" s="164"/>
      <c r="O42" s="166"/>
      <c r="P42" s="167">
        <f>IF(H42&lt;&gt;"",MIN(D42,I42),D42)</f>
        <v>1.96875E-2</v>
      </c>
      <c r="Q42" s="168"/>
      <c r="R42" s="169">
        <v>39172</v>
      </c>
    </row>
    <row r="43" spans="1:18" s="138" customFormat="1" ht="14.25" customHeight="1" x14ac:dyDescent="0.25">
      <c r="A43" s="178" t="s">
        <v>66</v>
      </c>
      <c r="B43" s="179" t="s">
        <v>165</v>
      </c>
      <c r="C43" s="171" t="s">
        <v>14</v>
      </c>
      <c r="D43" s="157">
        <v>1.9652777777777779E-2</v>
      </c>
      <c r="E43" s="158">
        <v>1.9652777777777779E-2</v>
      </c>
      <c r="F43" s="159">
        <f>IF(E43&lt;&gt;"",(E43+D43)/2,D43)</f>
        <v>1.9652777777777779E-2</v>
      </c>
      <c r="G43" s="160">
        <f>$B$2-F43</f>
        <v>3.6111111111111101E-3</v>
      </c>
      <c r="H43" s="161"/>
      <c r="I43" s="162" t="str">
        <f>IF(H43&lt;&gt;"",H43-G43,"")</f>
        <v/>
      </c>
      <c r="J43" s="163" t="str">
        <f>IF(H43&lt;&gt;"",I43-F43,"")</f>
        <v/>
      </c>
      <c r="K43" s="163" t="str">
        <f>IF(H43&lt;&gt;"",I43-D43,"")</f>
        <v/>
      </c>
      <c r="L43" s="164"/>
      <c r="M43" s="164"/>
      <c r="N43" s="164"/>
      <c r="O43" s="166"/>
      <c r="P43" s="167">
        <f>IF(H43&lt;&gt;"",MIN(D43,I43),D43)</f>
        <v>1.9652777777777779E-2</v>
      </c>
      <c r="Q43" s="168"/>
      <c r="R43" s="169">
        <v>39233</v>
      </c>
    </row>
    <row r="44" spans="1:18" s="138" customFormat="1" ht="14.25" customHeight="1" x14ac:dyDescent="0.25">
      <c r="A44" s="180" t="s">
        <v>262</v>
      </c>
      <c r="B44" s="181" t="s">
        <v>46</v>
      </c>
      <c r="C44" s="156" t="s">
        <v>14</v>
      </c>
      <c r="D44" s="157">
        <v>1.8819444444444444E-2</v>
      </c>
      <c r="E44" s="158">
        <v>2.0295138888888887E-2</v>
      </c>
      <c r="F44" s="159">
        <f>IF(E44&lt;&gt;"",(E44+D44)/2,D44)</f>
        <v>1.9557291666666664E-2</v>
      </c>
      <c r="G44" s="160">
        <f>$B$2-F44</f>
        <v>3.7065972222222257E-3</v>
      </c>
      <c r="H44" s="161"/>
      <c r="I44" s="162" t="str">
        <f>IF(H44&lt;&gt;"",H44-G44,"")</f>
        <v/>
      </c>
      <c r="J44" s="163" t="str">
        <f>IF(H44&lt;&gt;"",I44-F44,"")</f>
        <v/>
      </c>
      <c r="K44" s="163" t="str">
        <f>IF(H44&lt;&gt;"",I44-D44,"")</f>
        <v/>
      </c>
      <c r="L44" s="164"/>
      <c r="M44" s="164"/>
      <c r="N44" s="164"/>
      <c r="O44" s="166"/>
      <c r="P44" s="167">
        <f>IF(H44&lt;&gt;"",MIN(D44,I44),D44)</f>
        <v>1.8819444444444444E-2</v>
      </c>
      <c r="Q44" s="168"/>
      <c r="R44" s="169">
        <v>39568</v>
      </c>
    </row>
    <row r="45" spans="1:18" s="138" customFormat="1" ht="14.25" customHeight="1" x14ac:dyDescent="0.25">
      <c r="A45" s="178" t="s">
        <v>111</v>
      </c>
      <c r="B45" s="179" t="s">
        <v>313</v>
      </c>
      <c r="C45" s="171" t="s">
        <v>30</v>
      </c>
      <c r="D45" s="157">
        <v>1.9432870370370371E-2</v>
      </c>
      <c r="E45" s="158">
        <v>1.9432870370370371E-2</v>
      </c>
      <c r="F45" s="159">
        <f>IF(E45&lt;&gt;"",(E45+D45)/2,D45)</f>
        <v>1.9432870370370371E-2</v>
      </c>
      <c r="G45" s="160">
        <f>$B$2-F45</f>
        <v>3.8310185185185183E-3</v>
      </c>
      <c r="H45" s="161"/>
      <c r="I45" s="162" t="str">
        <f>IF(H45&lt;&gt;"",H45-G45,"")</f>
        <v/>
      </c>
      <c r="J45" s="163"/>
      <c r="K45" s="163"/>
      <c r="L45" s="164"/>
      <c r="M45" s="164"/>
      <c r="N45" s="164"/>
      <c r="O45" s="166"/>
      <c r="P45" s="167">
        <f>IF(H45&lt;&gt;"",MIN(D45,I45),D45)</f>
        <v>1.9432870370370371E-2</v>
      </c>
      <c r="Q45" s="218"/>
      <c r="R45" s="169">
        <v>39691</v>
      </c>
    </row>
    <row r="46" spans="1:18" s="138" customFormat="1" ht="14.25" customHeight="1" x14ac:dyDescent="0.25">
      <c r="A46" s="178"/>
      <c r="B46" s="179"/>
      <c r="C46" s="171"/>
      <c r="D46" s="157"/>
      <c r="E46" s="158"/>
      <c r="F46" s="159"/>
      <c r="G46" s="160"/>
      <c r="H46" s="161"/>
      <c r="I46" s="162"/>
      <c r="J46" s="163"/>
      <c r="K46" s="163"/>
      <c r="L46" s="164"/>
      <c r="M46" s="164"/>
      <c r="N46" s="164"/>
      <c r="O46" s="166"/>
      <c r="P46" s="167"/>
      <c r="Q46" s="218"/>
      <c r="R46" s="169"/>
    </row>
    <row r="47" spans="1:18" s="138" customFormat="1" ht="14.25" customHeight="1" x14ac:dyDescent="0.25">
      <c r="A47" s="178" t="s">
        <v>312</v>
      </c>
      <c r="B47" s="179" t="s">
        <v>239</v>
      </c>
      <c r="C47" s="171" t="s">
        <v>14</v>
      </c>
      <c r="D47" s="157">
        <v>1.9432870370370371E-2</v>
      </c>
      <c r="E47" s="158">
        <v>1.9432870370370371E-2</v>
      </c>
      <c r="F47" s="159">
        <f>IF(E47&lt;&gt;"",(E47+D47)/2,D47)</f>
        <v>1.9432870370370371E-2</v>
      </c>
      <c r="G47" s="160">
        <f>$B$2-F47</f>
        <v>3.8310185185185183E-3</v>
      </c>
      <c r="H47" s="161"/>
      <c r="I47" s="162" t="str">
        <f>IF(H47&lt;&gt;"",H47-G47,"")</f>
        <v/>
      </c>
      <c r="J47" s="163"/>
      <c r="K47" s="163"/>
      <c r="L47" s="164"/>
      <c r="M47" s="164"/>
      <c r="N47" s="164"/>
      <c r="O47" s="166"/>
      <c r="P47" s="167">
        <f>IF(H47&lt;&gt;"",MIN(D47,I47),D47)</f>
        <v>1.9432870370370371E-2</v>
      </c>
      <c r="Q47" s="218"/>
      <c r="R47" s="169">
        <v>39691</v>
      </c>
    </row>
    <row r="48" spans="1:18" s="138" customFormat="1" ht="14.25" customHeight="1" x14ac:dyDescent="0.25">
      <c r="A48" s="180" t="s">
        <v>40</v>
      </c>
      <c r="B48" s="181" t="s">
        <v>41</v>
      </c>
      <c r="C48" s="156" t="s">
        <v>14</v>
      </c>
      <c r="D48" s="157">
        <v>1.9398148148148147E-2</v>
      </c>
      <c r="E48" s="158" t="s">
        <v>218</v>
      </c>
      <c r="F48" s="159">
        <f>IF(E48&lt;&gt;"",(E48+D48)/2,D48)</f>
        <v>1.9398148148148147E-2</v>
      </c>
      <c r="G48" s="160">
        <f>$B$2-F48</f>
        <v>3.8657407407407425E-3</v>
      </c>
      <c r="H48" s="161"/>
      <c r="I48" s="162" t="str">
        <f>IF(H48&lt;&gt;"",H48-G48,"")</f>
        <v/>
      </c>
      <c r="J48" s="163" t="str">
        <f>IF(H48&lt;&gt;"",I48-F48,"")</f>
        <v/>
      </c>
      <c r="K48" s="163" t="str">
        <f>IF(H48&lt;&gt;"",I48-D48,"")</f>
        <v/>
      </c>
      <c r="L48" s="164"/>
      <c r="M48" s="164"/>
      <c r="N48" s="164"/>
      <c r="O48" s="166"/>
      <c r="P48" s="167">
        <f>IF(H48&lt;&gt;"",MIN(D48,I48),D48)</f>
        <v>1.9398148148148147E-2</v>
      </c>
      <c r="Q48" s="168"/>
      <c r="R48" s="169">
        <v>38564</v>
      </c>
    </row>
    <row r="49" spans="1:18" s="138" customFormat="1" ht="14.25" customHeight="1" x14ac:dyDescent="0.25">
      <c r="A49" s="180" t="s">
        <v>42</v>
      </c>
      <c r="B49" s="181" t="s">
        <v>43</v>
      </c>
      <c r="C49" s="156" t="s">
        <v>14</v>
      </c>
      <c r="D49" s="157">
        <v>1.9398148148148147E-2</v>
      </c>
      <c r="E49" s="158" t="s">
        <v>218</v>
      </c>
      <c r="F49" s="159">
        <f>IF(E49&lt;&gt;"",(E49+D49)/2,D49)</f>
        <v>1.9398148148148147E-2</v>
      </c>
      <c r="G49" s="160">
        <f>$B$2-F49</f>
        <v>3.8657407407407425E-3</v>
      </c>
      <c r="H49" s="161"/>
      <c r="I49" s="162" t="str">
        <f>IF(H49&lt;&gt;"",H49-G49,"")</f>
        <v/>
      </c>
      <c r="J49" s="163" t="str">
        <f>IF(H49&lt;&gt;"",I49-F49,"")</f>
        <v/>
      </c>
      <c r="K49" s="163" t="str">
        <f>IF(H49&lt;&gt;"",I49-D49,"")</f>
        <v/>
      </c>
      <c r="L49" s="164"/>
      <c r="M49" s="164"/>
      <c r="N49" s="164"/>
      <c r="O49" s="166"/>
      <c r="P49" s="167">
        <f>IF(H49&lt;&gt;"",MIN(D49,I49),D49)</f>
        <v>1.9398148148148147E-2</v>
      </c>
      <c r="Q49" s="168"/>
      <c r="R49" s="169">
        <v>38533</v>
      </c>
    </row>
    <row r="50" spans="1:18" s="138" customFormat="1" ht="14.25" customHeight="1" x14ac:dyDescent="0.25">
      <c r="A50" s="178" t="s">
        <v>242</v>
      </c>
      <c r="B50" s="179" t="s">
        <v>243</v>
      </c>
      <c r="C50" s="156" t="s">
        <v>14</v>
      </c>
      <c r="D50" s="157">
        <v>1.9293981481481485E-2</v>
      </c>
      <c r="E50" s="158">
        <v>1.9305555555555558E-2</v>
      </c>
      <c r="F50" s="159">
        <f>IF(E50&lt;&gt;"",(E50+D50)/2,D50)</f>
        <v>1.9299768518518522E-2</v>
      </c>
      <c r="G50" s="160">
        <f>$B$2-F50</f>
        <v>3.9641203703703679E-3</v>
      </c>
      <c r="H50" s="161"/>
      <c r="I50" s="162" t="str">
        <f>IF(H50&lt;&gt;"",H50-G50,"")</f>
        <v/>
      </c>
      <c r="J50" s="163" t="str">
        <f>IF(H50&lt;&gt;"",I50-F50,"")</f>
        <v/>
      </c>
      <c r="K50" s="163" t="str">
        <f>IF(H50&lt;&gt;"",I50-D50,"")</f>
        <v/>
      </c>
      <c r="L50" s="165"/>
      <c r="M50" s="164"/>
      <c r="N50" s="165"/>
      <c r="O50" s="166"/>
      <c r="P50" s="167">
        <f>IF(H50&lt;&gt;"",MIN(D50,I50),D50)</f>
        <v>1.9293981481481485E-2</v>
      </c>
      <c r="Q50" s="168"/>
      <c r="R50" s="169">
        <v>39538</v>
      </c>
    </row>
    <row r="51" spans="1:18" s="138" customFormat="1" ht="14.25" customHeight="1" x14ac:dyDescent="0.25">
      <c r="A51" s="180" t="s">
        <v>62</v>
      </c>
      <c r="B51" s="181" t="s">
        <v>63</v>
      </c>
      <c r="C51" s="156" t="s">
        <v>30</v>
      </c>
      <c r="D51" s="157">
        <v>1.8229166666666668E-2</v>
      </c>
      <c r="E51" s="158">
        <v>2.0050636574074077E-2</v>
      </c>
      <c r="F51" s="159">
        <f>IF(E51&lt;&gt;"",(E51+D51)/2,D51)</f>
        <v>1.9139901620370374E-2</v>
      </c>
      <c r="G51" s="160">
        <f>$B$2-F51</f>
        <v>4.1239872685185155E-3</v>
      </c>
      <c r="H51" s="161"/>
      <c r="I51" s="162" t="str">
        <f>IF(H51&lt;&gt;"",H51-G51,"")</f>
        <v/>
      </c>
      <c r="J51" s="163" t="str">
        <f>IF(H51&lt;&gt;"",I51-F51,"")</f>
        <v/>
      </c>
      <c r="K51" s="163" t="str">
        <f>IF(H51&lt;&gt;"",I51-D51,"")</f>
        <v/>
      </c>
      <c r="L51" s="165"/>
      <c r="M51" s="164"/>
      <c r="N51" s="165"/>
      <c r="O51" s="166"/>
      <c r="P51" s="167">
        <f>IF(H51&lt;&gt;"",MIN(D51,I51),D51)</f>
        <v>1.8229166666666668E-2</v>
      </c>
      <c r="Q51" s="208"/>
      <c r="R51" s="169">
        <v>39660</v>
      </c>
    </row>
    <row r="52" spans="1:18" s="138" customFormat="1" ht="14.25" customHeight="1" x14ac:dyDescent="0.25">
      <c r="A52" s="180"/>
      <c r="B52" s="181"/>
      <c r="C52" s="156"/>
      <c r="D52" s="157"/>
      <c r="E52" s="158"/>
      <c r="F52" s="159"/>
      <c r="G52" s="160"/>
      <c r="H52" s="161"/>
      <c r="I52" s="162"/>
      <c r="J52" s="163"/>
      <c r="K52" s="163"/>
      <c r="L52" s="165"/>
      <c r="M52" s="164"/>
      <c r="N52" s="165"/>
      <c r="O52" s="166"/>
      <c r="P52" s="167"/>
      <c r="Q52" s="208"/>
      <c r="R52" s="169"/>
    </row>
    <row r="53" spans="1:18" s="138" customFormat="1" ht="14.25" customHeight="1" x14ac:dyDescent="0.25">
      <c r="A53" s="180" t="s">
        <v>292</v>
      </c>
      <c r="B53" s="181" t="s">
        <v>293</v>
      </c>
      <c r="C53" s="156" t="s">
        <v>14</v>
      </c>
      <c r="D53" s="157">
        <v>1.8854166666666661E-2</v>
      </c>
      <c r="E53" s="158">
        <v>1.8854166666666661E-2</v>
      </c>
      <c r="F53" s="159">
        <f t="shared" ref="F53:F58" si="7">IF(E53&lt;&gt;"",(E53+D53)/2,D53)</f>
        <v>1.8854166666666661E-2</v>
      </c>
      <c r="G53" s="160">
        <f t="shared" ref="G53:G58" si="8">$B$2-F53</f>
        <v>4.4097222222222281E-3</v>
      </c>
      <c r="H53" s="161"/>
      <c r="I53" s="162" t="str">
        <f t="shared" ref="I53:I58" si="9">IF(H53&lt;&gt;"",H53-G53,"")</f>
        <v/>
      </c>
      <c r="J53" s="163" t="str">
        <f t="shared" ref="J53:J58" si="10">IF(H53&lt;&gt;"",I53-F53,"")</f>
        <v/>
      </c>
      <c r="K53" s="163" t="str">
        <f t="shared" ref="K53:K58" si="11">IF(H53&lt;&gt;"",I53-D53,"")</f>
        <v/>
      </c>
      <c r="L53" s="164"/>
      <c r="M53" s="164"/>
      <c r="N53" s="164"/>
      <c r="O53" s="166"/>
      <c r="P53" s="167">
        <f t="shared" ref="P53:P58" si="12">IF(H53&lt;&gt;"",MIN(D53,I53),D53)</f>
        <v>1.8854166666666661E-2</v>
      </c>
      <c r="Q53" s="168"/>
      <c r="R53" s="169">
        <v>39629</v>
      </c>
    </row>
    <row r="54" spans="1:18" s="138" customFormat="1" ht="14.25" customHeight="1" x14ac:dyDescent="0.25">
      <c r="A54" s="180" t="s">
        <v>28</v>
      </c>
      <c r="B54" s="181" t="s">
        <v>29</v>
      </c>
      <c r="C54" s="156" t="s">
        <v>30</v>
      </c>
      <c r="D54" s="157">
        <v>1.7824074074074076E-2</v>
      </c>
      <c r="E54" s="158">
        <v>1.9618055555555555E-2</v>
      </c>
      <c r="F54" s="159">
        <f t="shared" si="7"/>
        <v>1.8721064814814815E-2</v>
      </c>
      <c r="G54" s="160">
        <f t="shared" si="8"/>
        <v>4.5428240740740741E-3</v>
      </c>
      <c r="H54" s="161"/>
      <c r="I54" s="162" t="str">
        <f t="shared" si="9"/>
        <v/>
      </c>
      <c r="J54" s="163" t="str">
        <f t="shared" si="10"/>
        <v/>
      </c>
      <c r="K54" s="163" t="str">
        <f t="shared" si="11"/>
        <v/>
      </c>
      <c r="L54" s="164"/>
      <c r="M54" s="164"/>
      <c r="N54" s="164"/>
      <c r="O54" s="166"/>
      <c r="P54" s="167">
        <f t="shared" si="12"/>
        <v>1.7824074074074076E-2</v>
      </c>
      <c r="Q54" s="168"/>
      <c r="R54" s="169">
        <v>39629</v>
      </c>
    </row>
    <row r="55" spans="1:18" s="138" customFormat="1" ht="14.25" customHeight="1" x14ac:dyDescent="0.25">
      <c r="A55" s="180" t="s">
        <v>53</v>
      </c>
      <c r="B55" s="181" t="s">
        <v>54</v>
      </c>
      <c r="C55" s="156" t="s">
        <v>14</v>
      </c>
      <c r="D55" s="157">
        <v>1.8692129629629631E-2</v>
      </c>
      <c r="E55" s="158" t="s">
        <v>218</v>
      </c>
      <c r="F55" s="159">
        <f t="shared" si="7"/>
        <v>1.8692129629629631E-2</v>
      </c>
      <c r="G55" s="160">
        <f t="shared" si="8"/>
        <v>4.5717592592592581E-3</v>
      </c>
      <c r="H55" s="161"/>
      <c r="I55" s="162" t="str">
        <f t="shared" si="9"/>
        <v/>
      </c>
      <c r="J55" s="163" t="str">
        <f t="shared" si="10"/>
        <v/>
      </c>
      <c r="K55" s="163" t="str">
        <f t="shared" si="11"/>
        <v/>
      </c>
      <c r="L55" s="164"/>
      <c r="M55" s="164"/>
      <c r="N55" s="164"/>
      <c r="O55" s="166"/>
      <c r="P55" s="167">
        <f t="shared" si="12"/>
        <v>1.8692129629629631E-2</v>
      </c>
      <c r="Q55" s="173"/>
      <c r="R55" s="169">
        <v>38990</v>
      </c>
    </row>
    <row r="56" spans="1:18" s="138" customFormat="1" ht="14.25" customHeight="1" x14ac:dyDescent="0.25">
      <c r="A56" s="180" t="s">
        <v>284</v>
      </c>
      <c r="B56" s="181" t="s">
        <v>285</v>
      </c>
      <c r="C56" s="156" t="s">
        <v>30</v>
      </c>
      <c r="D56" s="157">
        <v>1.864583333333333E-2</v>
      </c>
      <c r="E56" s="158">
        <v>1.864583333333333E-2</v>
      </c>
      <c r="F56" s="159">
        <f t="shared" si="7"/>
        <v>1.864583333333333E-2</v>
      </c>
      <c r="G56" s="160">
        <f t="shared" si="8"/>
        <v>4.6180555555555593E-3</v>
      </c>
      <c r="H56" s="161"/>
      <c r="I56" s="162" t="str">
        <f t="shared" si="9"/>
        <v/>
      </c>
      <c r="J56" s="163" t="str">
        <f t="shared" si="10"/>
        <v/>
      </c>
      <c r="K56" s="163" t="str">
        <f t="shared" si="11"/>
        <v/>
      </c>
      <c r="L56" s="164"/>
      <c r="M56" s="164"/>
      <c r="N56" s="165"/>
      <c r="O56" s="166"/>
      <c r="P56" s="167">
        <f t="shared" si="12"/>
        <v>1.864583333333333E-2</v>
      </c>
      <c r="Q56" s="208"/>
      <c r="R56" s="169">
        <v>39660</v>
      </c>
    </row>
    <row r="57" spans="1:18" s="138" customFormat="1" ht="14.25" customHeight="1" x14ac:dyDescent="0.25">
      <c r="A57" s="178" t="s">
        <v>155</v>
      </c>
      <c r="B57" s="179" t="s">
        <v>257</v>
      </c>
      <c r="C57" s="171" t="s">
        <v>30</v>
      </c>
      <c r="D57" s="157">
        <v>1.8206018518518514E-2</v>
      </c>
      <c r="E57" s="158">
        <v>1.8206018518518517E-2</v>
      </c>
      <c r="F57" s="159">
        <f t="shared" si="7"/>
        <v>1.8206018518518517E-2</v>
      </c>
      <c r="G57" s="160">
        <f t="shared" si="8"/>
        <v>5.0578703703703723E-3</v>
      </c>
      <c r="H57" s="161"/>
      <c r="I57" s="162" t="str">
        <f t="shared" si="9"/>
        <v/>
      </c>
      <c r="J57" s="163" t="str">
        <f t="shared" si="10"/>
        <v/>
      </c>
      <c r="K57" s="163" t="str">
        <f t="shared" si="11"/>
        <v/>
      </c>
      <c r="L57" s="164"/>
      <c r="M57" s="164"/>
      <c r="N57" s="164"/>
      <c r="O57" s="166"/>
      <c r="P57" s="167">
        <f t="shared" si="12"/>
        <v>1.8206018518518514E-2</v>
      </c>
      <c r="Q57" s="168"/>
      <c r="R57" s="169">
        <v>39478</v>
      </c>
    </row>
    <row r="58" spans="1:18" s="138" customFormat="1" ht="14.25" customHeight="1" x14ac:dyDescent="0.25">
      <c r="A58" s="180" t="s">
        <v>68</v>
      </c>
      <c r="B58" s="181" t="s">
        <v>69</v>
      </c>
      <c r="C58" s="156" t="s">
        <v>14</v>
      </c>
      <c r="D58" s="157">
        <v>1.8055555555555557E-2</v>
      </c>
      <c r="E58" s="158" t="s">
        <v>218</v>
      </c>
      <c r="F58" s="159">
        <f t="shared" si="7"/>
        <v>1.8055555555555557E-2</v>
      </c>
      <c r="G58" s="160">
        <f t="shared" si="8"/>
        <v>5.2083333333333322E-3</v>
      </c>
      <c r="H58" s="161"/>
      <c r="I58" s="162" t="str">
        <f t="shared" si="9"/>
        <v/>
      </c>
      <c r="J58" s="163" t="str">
        <f t="shared" si="10"/>
        <v/>
      </c>
      <c r="K58" s="163" t="str">
        <f t="shared" si="11"/>
        <v/>
      </c>
      <c r="L58" s="164"/>
      <c r="M58" s="164"/>
      <c r="N58" s="164"/>
      <c r="O58" s="166"/>
      <c r="P58" s="167">
        <f t="shared" si="12"/>
        <v>1.8055555555555557E-2</v>
      </c>
      <c r="Q58" s="168"/>
      <c r="R58" s="169">
        <v>38960</v>
      </c>
    </row>
    <row r="59" spans="1:18" s="138" customFormat="1" ht="14.25" customHeight="1" x14ac:dyDescent="0.25">
      <c r="A59" s="180"/>
      <c r="B59" s="181"/>
      <c r="C59" s="156"/>
      <c r="D59" s="172"/>
      <c r="E59" s="158"/>
      <c r="F59" s="159"/>
      <c r="G59" s="160"/>
      <c r="H59" s="161"/>
      <c r="I59" s="162"/>
      <c r="J59" s="163"/>
      <c r="K59" s="163"/>
      <c r="L59" s="165"/>
      <c r="M59" s="164"/>
      <c r="N59" s="165"/>
      <c r="O59" s="166"/>
      <c r="P59" s="167"/>
      <c r="Q59" s="208"/>
      <c r="R59" s="169"/>
    </row>
    <row r="60" spans="1:18" s="138" customFormat="1" ht="14.25" customHeight="1" x14ac:dyDescent="0.25">
      <c r="A60" s="180" t="s">
        <v>70</v>
      </c>
      <c r="B60" s="181" t="s">
        <v>71</v>
      </c>
      <c r="C60" s="156" t="s">
        <v>30</v>
      </c>
      <c r="D60" s="157">
        <v>1.7974537037037039E-2</v>
      </c>
      <c r="E60" s="158" t="s">
        <v>218</v>
      </c>
      <c r="F60" s="159">
        <f t="shared" ref="F60:F74" si="13">IF(E60&lt;&gt;"",(E60+D60)/2,D60)</f>
        <v>1.7974537037037039E-2</v>
      </c>
      <c r="G60" s="160">
        <f t="shared" ref="G60:G74" si="14">$B$2-F60</f>
        <v>5.2893518518518506E-3</v>
      </c>
      <c r="H60" s="161"/>
      <c r="I60" s="162" t="str">
        <f t="shared" ref="I60:I74" si="15">IF(H60&lt;&gt;"",H60-G60,"")</f>
        <v/>
      </c>
      <c r="J60" s="163" t="str">
        <f t="shared" ref="J60:J74" si="16">IF(H60&lt;&gt;"",I60-F60,"")</f>
        <v/>
      </c>
      <c r="K60" s="163" t="str">
        <f t="shared" ref="K60:K74" si="17">IF(H60&lt;&gt;"",I60-D60,"")</f>
        <v/>
      </c>
      <c r="L60" s="164"/>
      <c r="M60" s="164"/>
      <c r="N60" s="164"/>
      <c r="O60" s="166"/>
      <c r="P60" s="167">
        <f t="shared" ref="P60:P74" si="18">IF(H60&lt;&gt;"",MIN(D60,I60),D60)</f>
        <v>1.7974537037037039E-2</v>
      </c>
      <c r="Q60" s="168"/>
      <c r="R60" s="169">
        <v>39172</v>
      </c>
    </row>
    <row r="61" spans="1:18" s="138" customFormat="1" ht="14.25" customHeight="1" x14ac:dyDescent="0.25">
      <c r="A61" s="178" t="s">
        <v>55</v>
      </c>
      <c r="B61" s="179" t="s">
        <v>233</v>
      </c>
      <c r="C61" s="171" t="s">
        <v>30</v>
      </c>
      <c r="D61" s="157">
        <v>1.9444444444444445E-2</v>
      </c>
      <c r="E61" s="158">
        <v>1.6180555555555556E-2</v>
      </c>
      <c r="F61" s="159">
        <f t="shared" si="13"/>
        <v>1.7812500000000002E-2</v>
      </c>
      <c r="G61" s="160">
        <f t="shared" si="14"/>
        <v>5.4513888888888876E-3</v>
      </c>
      <c r="H61" s="161"/>
      <c r="I61" s="162" t="str">
        <f t="shared" si="15"/>
        <v/>
      </c>
      <c r="J61" s="163" t="str">
        <f t="shared" si="16"/>
        <v/>
      </c>
      <c r="K61" s="163" t="str">
        <f t="shared" si="17"/>
        <v/>
      </c>
      <c r="L61" s="164"/>
      <c r="M61" s="164"/>
      <c r="N61" s="164"/>
      <c r="O61" s="166"/>
      <c r="P61" s="167">
        <f t="shared" si="18"/>
        <v>1.9444444444444445E-2</v>
      </c>
      <c r="Q61" s="168"/>
      <c r="R61" s="169">
        <v>39325</v>
      </c>
    </row>
    <row r="62" spans="1:18" s="138" customFormat="1" ht="14.25" customHeight="1" x14ac:dyDescent="0.25">
      <c r="A62" s="180" t="s">
        <v>229</v>
      </c>
      <c r="B62" s="181" t="s">
        <v>281</v>
      </c>
      <c r="C62" s="171" t="s">
        <v>30</v>
      </c>
      <c r="D62" s="157">
        <v>1.7719907407407406E-2</v>
      </c>
      <c r="E62" s="158">
        <v>1.7719907407407406E-2</v>
      </c>
      <c r="F62" s="159">
        <f t="shared" si="13"/>
        <v>1.7719907407407406E-2</v>
      </c>
      <c r="G62" s="160">
        <f t="shared" si="14"/>
        <v>5.5439814814814831E-3</v>
      </c>
      <c r="H62" s="161"/>
      <c r="I62" s="162" t="str">
        <f t="shared" si="15"/>
        <v/>
      </c>
      <c r="J62" s="163" t="str">
        <f t="shared" si="16"/>
        <v/>
      </c>
      <c r="K62" s="163" t="str">
        <f t="shared" si="17"/>
        <v/>
      </c>
      <c r="L62" s="164"/>
      <c r="M62" s="164"/>
      <c r="N62" s="164"/>
      <c r="O62" s="166"/>
      <c r="P62" s="167">
        <f t="shared" si="18"/>
        <v>1.7719907407407406E-2</v>
      </c>
      <c r="Q62" s="168"/>
      <c r="R62" s="169">
        <v>39294</v>
      </c>
    </row>
    <row r="63" spans="1:18" s="138" customFormat="1" ht="14.25" customHeight="1" x14ac:dyDescent="0.25">
      <c r="A63" s="180" t="s">
        <v>49</v>
      </c>
      <c r="B63" s="181" t="s">
        <v>81</v>
      </c>
      <c r="C63" s="156" t="s">
        <v>14</v>
      </c>
      <c r="D63" s="157">
        <v>1.758101851851852E-2</v>
      </c>
      <c r="E63" s="158" t="s">
        <v>218</v>
      </c>
      <c r="F63" s="159">
        <f t="shared" si="13"/>
        <v>1.758101851851852E-2</v>
      </c>
      <c r="G63" s="160">
        <f t="shared" si="14"/>
        <v>5.6828703703703694E-3</v>
      </c>
      <c r="H63" s="161"/>
      <c r="I63" s="162" t="str">
        <f t="shared" si="15"/>
        <v/>
      </c>
      <c r="J63" s="163" t="str">
        <f t="shared" si="16"/>
        <v/>
      </c>
      <c r="K63" s="163" t="str">
        <f t="shared" si="17"/>
        <v/>
      </c>
      <c r="L63" s="164"/>
      <c r="M63" s="164"/>
      <c r="N63" s="164"/>
      <c r="O63" s="166"/>
      <c r="P63" s="167">
        <f t="shared" si="18"/>
        <v>1.758101851851852E-2</v>
      </c>
      <c r="Q63" s="168"/>
      <c r="R63" s="169">
        <v>39141</v>
      </c>
    </row>
    <row r="64" spans="1:18" s="138" customFormat="1" ht="14.25" customHeight="1" x14ac:dyDescent="0.25">
      <c r="A64" s="180" t="s">
        <v>84</v>
      </c>
      <c r="B64" s="181" t="s">
        <v>85</v>
      </c>
      <c r="C64" s="156" t="s">
        <v>14</v>
      </c>
      <c r="D64" s="157">
        <v>1.7557870370370373E-2</v>
      </c>
      <c r="E64" s="158" t="s">
        <v>218</v>
      </c>
      <c r="F64" s="159">
        <f t="shared" si="13"/>
        <v>1.7557870370370373E-2</v>
      </c>
      <c r="G64" s="160">
        <f t="shared" si="14"/>
        <v>5.7060185185185165E-3</v>
      </c>
      <c r="H64" s="161"/>
      <c r="I64" s="162" t="str">
        <f t="shared" si="15"/>
        <v/>
      </c>
      <c r="J64" s="163" t="str">
        <f t="shared" si="16"/>
        <v/>
      </c>
      <c r="K64" s="163" t="str">
        <f t="shared" si="17"/>
        <v/>
      </c>
      <c r="L64" s="164"/>
      <c r="M64" s="164"/>
      <c r="N64" s="164"/>
      <c r="O64" s="166"/>
      <c r="P64" s="167">
        <f t="shared" si="18"/>
        <v>1.7557870370370373E-2</v>
      </c>
      <c r="Q64" s="168"/>
      <c r="R64" s="169">
        <v>38929</v>
      </c>
    </row>
    <row r="65" spans="1:18" s="138" customFormat="1" ht="14.25" customHeight="1" x14ac:dyDescent="0.25">
      <c r="A65" s="180" t="s">
        <v>82</v>
      </c>
      <c r="B65" s="181" t="s">
        <v>83</v>
      </c>
      <c r="C65" s="156" t="s">
        <v>14</v>
      </c>
      <c r="D65" s="157">
        <v>1.7557870370370373E-2</v>
      </c>
      <c r="E65" s="158" t="s">
        <v>218</v>
      </c>
      <c r="F65" s="159">
        <f t="shared" si="13"/>
        <v>1.7557870370370373E-2</v>
      </c>
      <c r="G65" s="160">
        <f t="shared" si="14"/>
        <v>5.7060185185185165E-3</v>
      </c>
      <c r="H65" s="161"/>
      <c r="I65" s="162" t="str">
        <f t="shared" si="15"/>
        <v/>
      </c>
      <c r="J65" s="163" t="str">
        <f t="shared" si="16"/>
        <v/>
      </c>
      <c r="K65" s="163" t="str">
        <f t="shared" si="17"/>
        <v/>
      </c>
      <c r="L65" s="164"/>
      <c r="M65" s="164"/>
      <c r="N65" s="164"/>
      <c r="O65" s="166"/>
      <c r="P65" s="167">
        <f t="shared" si="18"/>
        <v>1.7557870370370373E-2</v>
      </c>
      <c r="Q65" s="168"/>
      <c r="R65" s="169">
        <v>38748</v>
      </c>
    </row>
    <row r="66" spans="1:18" s="138" customFormat="1" ht="14.25" customHeight="1" x14ac:dyDescent="0.25">
      <c r="A66" s="180" t="s">
        <v>282</v>
      </c>
      <c r="B66" s="181" t="s">
        <v>205</v>
      </c>
      <c r="C66" s="156" t="s">
        <v>14</v>
      </c>
      <c r="D66" s="157">
        <v>1.6782407407407409E-2</v>
      </c>
      <c r="E66" s="158">
        <v>1.8013599537037035E-2</v>
      </c>
      <c r="F66" s="159">
        <f t="shared" si="13"/>
        <v>1.7398003472222222E-2</v>
      </c>
      <c r="G66" s="160">
        <f t="shared" si="14"/>
        <v>5.8658854166666677E-3</v>
      </c>
      <c r="H66" s="161"/>
      <c r="I66" s="162" t="str">
        <f t="shared" si="15"/>
        <v/>
      </c>
      <c r="J66" s="163" t="str">
        <f t="shared" si="16"/>
        <v/>
      </c>
      <c r="K66" s="163" t="str">
        <f t="shared" si="17"/>
        <v/>
      </c>
      <c r="L66" s="165"/>
      <c r="M66" s="164"/>
      <c r="N66" s="165"/>
      <c r="O66" s="166"/>
      <c r="P66" s="167">
        <f t="shared" si="18"/>
        <v>1.6782407407407409E-2</v>
      </c>
      <c r="Q66" s="208"/>
      <c r="R66" s="169">
        <v>39660</v>
      </c>
    </row>
    <row r="67" spans="1:18" s="138" customFormat="1" ht="14.25" customHeight="1" x14ac:dyDescent="0.25">
      <c r="A67" s="180" t="s">
        <v>90</v>
      </c>
      <c r="B67" s="181" t="s">
        <v>91</v>
      </c>
      <c r="C67" s="156" t="s">
        <v>30</v>
      </c>
      <c r="D67" s="157">
        <v>1.7384259259259256E-2</v>
      </c>
      <c r="E67" s="158" t="s">
        <v>218</v>
      </c>
      <c r="F67" s="159">
        <f t="shared" si="13"/>
        <v>1.7384259259259256E-2</v>
      </c>
      <c r="G67" s="160">
        <f t="shared" si="14"/>
        <v>5.879629629629634E-3</v>
      </c>
      <c r="H67" s="161"/>
      <c r="I67" s="162" t="str">
        <f t="shared" si="15"/>
        <v/>
      </c>
      <c r="J67" s="163" t="str">
        <f t="shared" si="16"/>
        <v/>
      </c>
      <c r="K67" s="163" t="str">
        <f t="shared" si="17"/>
        <v/>
      </c>
      <c r="L67" s="164"/>
      <c r="M67" s="164"/>
      <c r="N67" s="164"/>
      <c r="O67" s="166"/>
      <c r="P67" s="167">
        <f t="shared" si="18"/>
        <v>1.7384259259259256E-2</v>
      </c>
      <c r="Q67" s="168"/>
      <c r="R67" s="170" t="s">
        <v>212</v>
      </c>
    </row>
    <row r="68" spans="1:18" s="138" customFormat="1" ht="14.25" customHeight="1" x14ac:dyDescent="0.25">
      <c r="A68" s="180" t="s">
        <v>92</v>
      </c>
      <c r="B68" s="181" t="s">
        <v>93</v>
      </c>
      <c r="C68" s="156" t="s">
        <v>30</v>
      </c>
      <c r="D68" s="157">
        <v>1.7361111111111112E-2</v>
      </c>
      <c r="E68" s="158" t="s">
        <v>218</v>
      </c>
      <c r="F68" s="159">
        <f t="shared" si="13"/>
        <v>1.7361111111111112E-2</v>
      </c>
      <c r="G68" s="160">
        <f t="shared" si="14"/>
        <v>5.9027777777777776E-3</v>
      </c>
      <c r="H68" s="161"/>
      <c r="I68" s="162" t="str">
        <f t="shared" si="15"/>
        <v/>
      </c>
      <c r="J68" s="163" t="str">
        <f t="shared" si="16"/>
        <v/>
      </c>
      <c r="K68" s="163" t="str">
        <f t="shared" si="17"/>
        <v/>
      </c>
      <c r="L68" s="164"/>
      <c r="M68" s="164"/>
      <c r="N68" s="164"/>
      <c r="O68" s="166"/>
      <c r="P68" s="167">
        <f t="shared" si="18"/>
        <v>1.7361111111111112E-2</v>
      </c>
      <c r="Q68" s="168"/>
      <c r="R68" s="169">
        <v>39082</v>
      </c>
    </row>
    <row r="69" spans="1:18" s="138" customFormat="1" ht="14.25" customHeight="1" x14ac:dyDescent="0.25">
      <c r="A69" s="180" t="s">
        <v>98</v>
      </c>
      <c r="B69" s="181" t="s">
        <v>99</v>
      </c>
      <c r="C69" s="156" t="s">
        <v>14</v>
      </c>
      <c r="D69" s="157">
        <v>1.7256944444444443E-2</v>
      </c>
      <c r="E69" s="158" t="s">
        <v>218</v>
      </c>
      <c r="F69" s="159">
        <f t="shared" si="13"/>
        <v>1.7256944444444443E-2</v>
      </c>
      <c r="G69" s="160">
        <f t="shared" si="14"/>
        <v>6.0069444444444467E-3</v>
      </c>
      <c r="H69" s="161"/>
      <c r="I69" s="162" t="str">
        <f t="shared" si="15"/>
        <v/>
      </c>
      <c r="J69" s="163" t="str">
        <f t="shared" si="16"/>
        <v/>
      </c>
      <c r="K69" s="163" t="str">
        <f t="shared" si="17"/>
        <v/>
      </c>
      <c r="L69" s="164"/>
      <c r="M69" s="164"/>
      <c r="N69" s="164"/>
      <c r="O69" s="166"/>
      <c r="P69" s="167">
        <f t="shared" si="18"/>
        <v>1.7256944444444443E-2</v>
      </c>
      <c r="Q69" s="168"/>
      <c r="R69" s="169">
        <v>39141</v>
      </c>
    </row>
    <row r="70" spans="1:18" s="138" customFormat="1" ht="14.25" customHeight="1" x14ac:dyDescent="0.25">
      <c r="A70" s="180" t="s">
        <v>125</v>
      </c>
      <c r="B70" s="181" t="s">
        <v>132</v>
      </c>
      <c r="C70" s="156" t="s">
        <v>30</v>
      </c>
      <c r="D70" s="157">
        <v>1.6041666666666673E-2</v>
      </c>
      <c r="E70" s="158">
        <v>1.8402777777777785E-2</v>
      </c>
      <c r="F70" s="159">
        <f t="shared" si="13"/>
        <v>1.7222222222222229E-2</v>
      </c>
      <c r="G70" s="160">
        <f t="shared" si="14"/>
        <v>6.0416666666666605E-3</v>
      </c>
      <c r="H70" s="161"/>
      <c r="I70" s="162" t="str">
        <f t="shared" si="15"/>
        <v/>
      </c>
      <c r="J70" s="163" t="str">
        <f t="shared" si="16"/>
        <v/>
      </c>
      <c r="K70" s="163" t="str">
        <f t="shared" si="17"/>
        <v/>
      </c>
      <c r="L70" s="164"/>
      <c r="M70" s="164"/>
      <c r="N70" s="164"/>
      <c r="O70" s="166"/>
      <c r="P70" s="167">
        <f t="shared" si="18"/>
        <v>1.6041666666666673E-2</v>
      </c>
      <c r="Q70" s="168"/>
      <c r="R70" s="169">
        <v>39325</v>
      </c>
    </row>
    <row r="71" spans="1:18" s="138" customFormat="1" ht="14.25" customHeight="1" x14ac:dyDescent="0.25">
      <c r="A71" s="180" t="s">
        <v>74</v>
      </c>
      <c r="B71" s="181" t="s">
        <v>86</v>
      </c>
      <c r="C71" s="156" t="s">
        <v>30</v>
      </c>
      <c r="D71" s="157">
        <v>1.6805555555555556E-2</v>
      </c>
      <c r="E71" s="158">
        <v>1.759837962962963E-2</v>
      </c>
      <c r="F71" s="159">
        <f t="shared" si="13"/>
        <v>1.7201967592592592E-2</v>
      </c>
      <c r="G71" s="160">
        <f t="shared" si="14"/>
        <v>6.0619212962962979E-3</v>
      </c>
      <c r="H71" s="161"/>
      <c r="I71" s="162" t="str">
        <f t="shared" si="15"/>
        <v/>
      </c>
      <c r="J71" s="163" t="str">
        <f t="shared" si="16"/>
        <v/>
      </c>
      <c r="K71" s="163" t="str">
        <f t="shared" si="17"/>
        <v/>
      </c>
      <c r="L71" s="165"/>
      <c r="M71" s="164"/>
      <c r="N71" s="165"/>
      <c r="O71" s="166"/>
      <c r="P71" s="167">
        <f t="shared" si="18"/>
        <v>1.6805555555555556E-2</v>
      </c>
      <c r="Q71" s="208"/>
      <c r="R71" s="169">
        <v>39660</v>
      </c>
    </row>
    <row r="72" spans="1:18" s="138" customFormat="1" ht="14.25" customHeight="1" x14ac:dyDescent="0.25">
      <c r="A72" s="180" t="s">
        <v>100</v>
      </c>
      <c r="B72" s="181" t="s">
        <v>101</v>
      </c>
      <c r="C72" s="156" t="s">
        <v>14</v>
      </c>
      <c r="D72" s="157">
        <v>1.7152777777777781E-2</v>
      </c>
      <c r="E72" s="158" t="s">
        <v>218</v>
      </c>
      <c r="F72" s="159">
        <f t="shared" si="13"/>
        <v>1.7152777777777781E-2</v>
      </c>
      <c r="G72" s="160">
        <f t="shared" si="14"/>
        <v>6.1111111111111088E-3</v>
      </c>
      <c r="H72" s="161"/>
      <c r="I72" s="162" t="str">
        <f t="shared" si="15"/>
        <v/>
      </c>
      <c r="J72" s="163" t="str">
        <f t="shared" si="16"/>
        <v/>
      </c>
      <c r="K72" s="163" t="str">
        <f t="shared" si="17"/>
        <v/>
      </c>
      <c r="L72" s="164"/>
      <c r="M72" s="164"/>
      <c r="N72" s="164"/>
      <c r="O72" s="166"/>
      <c r="P72" s="167">
        <f t="shared" si="18"/>
        <v>1.7152777777777781E-2</v>
      </c>
      <c r="Q72" s="168"/>
      <c r="R72" s="169">
        <v>39141</v>
      </c>
    </row>
    <row r="73" spans="1:18" s="138" customFormat="1" ht="14.25" customHeight="1" x14ac:dyDescent="0.25">
      <c r="A73" s="180" t="s">
        <v>49</v>
      </c>
      <c r="B73" s="181" t="s">
        <v>294</v>
      </c>
      <c r="C73" s="156" t="s">
        <v>14</v>
      </c>
      <c r="D73" s="157">
        <v>1.7013888888888891E-2</v>
      </c>
      <c r="E73" s="158">
        <v>1.7013888888888891E-2</v>
      </c>
      <c r="F73" s="159">
        <f t="shared" si="13"/>
        <v>1.7013888888888891E-2</v>
      </c>
      <c r="G73" s="160">
        <f t="shared" si="14"/>
        <v>6.2499999999999986E-3</v>
      </c>
      <c r="H73" s="161"/>
      <c r="I73" s="162" t="str">
        <f t="shared" si="15"/>
        <v/>
      </c>
      <c r="J73" s="163" t="str">
        <f t="shared" si="16"/>
        <v/>
      </c>
      <c r="K73" s="163" t="str">
        <f t="shared" si="17"/>
        <v/>
      </c>
      <c r="L73" s="164"/>
      <c r="M73" s="164"/>
      <c r="N73" s="164"/>
      <c r="O73" s="166"/>
      <c r="P73" s="167">
        <f t="shared" si="18"/>
        <v>1.7013888888888891E-2</v>
      </c>
      <c r="Q73" s="168"/>
      <c r="R73" s="169">
        <v>39629</v>
      </c>
    </row>
    <row r="74" spans="1:18" s="138" customFormat="1" ht="14.25" customHeight="1" x14ac:dyDescent="0.25">
      <c r="A74" s="180" t="s">
        <v>49</v>
      </c>
      <c r="B74" s="181" t="s">
        <v>105</v>
      </c>
      <c r="C74" s="156" t="s">
        <v>14</v>
      </c>
      <c r="D74" s="157">
        <v>1.6886574074074075E-2</v>
      </c>
      <c r="E74" s="158" t="s">
        <v>218</v>
      </c>
      <c r="F74" s="159">
        <f t="shared" si="13"/>
        <v>1.6886574074074075E-2</v>
      </c>
      <c r="G74" s="160">
        <f t="shared" si="14"/>
        <v>6.3773148148148148E-3</v>
      </c>
      <c r="H74" s="161"/>
      <c r="I74" s="162" t="str">
        <f t="shared" si="15"/>
        <v/>
      </c>
      <c r="J74" s="163" t="str">
        <f t="shared" si="16"/>
        <v/>
      </c>
      <c r="K74" s="163" t="str">
        <f t="shared" si="17"/>
        <v/>
      </c>
      <c r="L74" s="164"/>
      <c r="M74" s="164"/>
      <c r="N74" s="164"/>
      <c r="O74" s="166"/>
      <c r="P74" s="167">
        <f t="shared" si="18"/>
        <v>1.6886574074074075E-2</v>
      </c>
      <c r="Q74" s="168"/>
      <c r="R74" s="169">
        <v>38990</v>
      </c>
    </row>
    <row r="75" spans="1:18" s="138" customFormat="1" ht="14.25" customHeight="1" x14ac:dyDescent="0.25">
      <c r="A75" s="180"/>
      <c r="B75" s="181"/>
      <c r="C75" s="156"/>
      <c r="D75" s="157"/>
      <c r="E75" s="158"/>
      <c r="F75" s="159"/>
      <c r="G75" s="160"/>
      <c r="H75" s="161"/>
      <c r="I75" s="162"/>
      <c r="J75" s="163"/>
      <c r="K75" s="163"/>
      <c r="L75" s="164"/>
      <c r="M75" s="164"/>
      <c r="N75" s="164"/>
      <c r="O75" s="166"/>
      <c r="P75" s="167"/>
      <c r="Q75" s="168"/>
      <c r="R75" s="169"/>
    </row>
    <row r="76" spans="1:18" s="138" customFormat="1" ht="14.25" customHeight="1" x14ac:dyDescent="0.25">
      <c r="A76" s="180" t="s">
        <v>199</v>
      </c>
      <c r="B76" s="181" t="s">
        <v>43</v>
      </c>
      <c r="C76" s="156" t="s">
        <v>30</v>
      </c>
      <c r="D76" s="157">
        <v>1.6331018518518516E-2</v>
      </c>
      <c r="E76" s="158">
        <v>1.7228009259259259E-2</v>
      </c>
      <c r="F76" s="159">
        <f t="shared" ref="F76:F81" si="19">IF(E76&lt;&gt;"",(E76+D76)/2,D76)</f>
        <v>1.6779513888888889E-2</v>
      </c>
      <c r="G76" s="160">
        <f t="shared" ref="G76:G81" si="20">$B$2-F76</f>
        <v>6.4843750000000006E-3</v>
      </c>
      <c r="H76" s="161"/>
      <c r="I76" s="162" t="str">
        <f t="shared" ref="I76:I81" si="21">IF(H76&lt;&gt;"",H76-G76,"")</f>
        <v/>
      </c>
      <c r="J76" s="163" t="str">
        <f t="shared" ref="J76:J81" si="22">IF(H76&lt;&gt;"",I76-F76,"")</f>
        <v/>
      </c>
      <c r="K76" s="163" t="str">
        <f t="shared" ref="K76:K81" si="23">IF(H76&lt;&gt;"",I76-D76,"")</f>
        <v/>
      </c>
      <c r="L76" s="164"/>
      <c r="M76" s="164"/>
      <c r="N76" s="165"/>
      <c r="O76" s="166"/>
      <c r="P76" s="167">
        <f t="shared" ref="P76:P81" si="24">IF(H76&lt;&gt;"",MIN(D76,I76),D76)</f>
        <v>1.6331018518518516E-2</v>
      </c>
      <c r="Q76" s="208"/>
      <c r="R76" s="169">
        <v>39660</v>
      </c>
    </row>
    <row r="77" spans="1:18" s="138" customFormat="1" ht="14.25" customHeight="1" x14ac:dyDescent="0.25">
      <c r="A77" s="180" t="s">
        <v>114</v>
      </c>
      <c r="B77" s="181" t="s">
        <v>220</v>
      </c>
      <c r="C77" s="156" t="s">
        <v>14</v>
      </c>
      <c r="D77" s="172">
        <v>1.6678240740740743E-2</v>
      </c>
      <c r="E77" s="158" t="s">
        <v>218</v>
      </c>
      <c r="F77" s="159">
        <f t="shared" si="19"/>
        <v>1.6678240740740743E-2</v>
      </c>
      <c r="G77" s="160">
        <f t="shared" si="20"/>
        <v>6.585648148148146E-3</v>
      </c>
      <c r="H77" s="161"/>
      <c r="I77" s="162" t="str">
        <f t="shared" si="21"/>
        <v/>
      </c>
      <c r="J77" s="163" t="str">
        <f t="shared" si="22"/>
        <v/>
      </c>
      <c r="K77" s="163" t="str">
        <f t="shared" si="23"/>
        <v/>
      </c>
      <c r="L77" s="164"/>
      <c r="M77" s="164"/>
      <c r="N77" s="164"/>
      <c r="O77" s="166"/>
      <c r="P77" s="167">
        <f t="shared" si="24"/>
        <v>1.6678240740740743E-2</v>
      </c>
      <c r="Q77" s="168"/>
      <c r="R77" s="169">
        <v>38776</v>
      </c>
    </row>
    <row r="78" spans="1:18" s="138" customFormat="1" ht="14.25" customHeight="1" x14ac:dyDescent="0.25">
      <c r="A78" s="180" t="s">
        <v>130</v>
      </c>
      <c r="B78" s="181" t="s">
        <v>133</v>
      </c>
      <c r="C78" s="156" t="s">
        <v>30</v>
      </c>
      <c r="D78" s="157">
        <v>1.5983796296296295E-2</v>
      </c>
      <c r="E78" s="158">
        <v>1.7340856481481478E-2</v>
      </c>
      <c r="F78" s="159">
        <f t="shared" si="19"/>
        <v>1.6662326388888885E-2</v>
      </c>
      <c r="G78" s="160">
        <f t="shared" si="20"/>
        <v>6.601562500000005E-3</v>
      </c>
      <c r="H78" s="161"/>
      <c r="I78" s="162" t="str">
        <f t="shared" si="21"/>
        <v/>
      </c>
      <c r="J78" s="163" t="str">
        <f t="shared" si="22"/>
        <v/>
      </c>
      <c r="K78" s="163" t="str">
        <f t="shared" si="23"/>
        <v/>
      </c>
      <c r="L78" s="165"/>
      <c r="M78" s="164"/>
      <c r="N78" s="164"/>
      <c r="O78" s="166"/>
      <c r="P78" s="167">
        <f t="shared" si="24"/>
        <v>1.5983796296296295E-2</v>
      </c>
      <c r="Q78" s="168"/>
      <c r="R78" s="169">
        <v>39629</v>
      </c>
    </row>
    <row r="79" spans="1:18" s="138" customFormat="1" ht="14.25" customHeight="1" x14ac:dyDescent="0.25">
      <c r="A79" s="180" t="s">
        <v>125</v>
      </c>
      <c r="B79" s="181" t="s">
        <v>234</v>
      </c>
      <c r="C79" s="171" t="s">
        <v>30</v>
      </c>
      <c r="D79" s="157">
        <v>1.6660879629629633E-2</v>
      </c>
      <c r="E79" s="158">
        <v>1.6660879629629633E-2</v>
      </c>
      <c r="F79" s="159">
        <f t="shared" si="19"/>
        <v>1.6660879629629633E-2</v>
      </c>
      <c r="G79" s="160">
        <f t="shared" si="20"/>
        <v>6.6030092592592564E-3</v>
      </c>
      <c r="H79" s="161"/>
      <c r="I79" s="162" t="str">
        <f t="shared" si="21"/>
        <v/>
      </c>
      <c r="J79" s="163" t="str">
        <f t="shared" si="22"/>
        <v/>
      </c>
      <c r="K79" s="163" t="str">
        <f t="shared" si="23"/>
        <v/>
      </c>
      <c r="L79" s="164"/>
      <c r="M79" s="164"/>
      <c r="N79" s="164"/>
      <c r="O79" s="166"/>
      <c r="P79" s="167">
        <f t="shared" si="24"/>
        <v>1.6660879629629633E-2</v>
      </c>
      <c r="Q79" s="168"/>
      <c r="R79" s="169">
        <v>39325</v>
      </c>
    </row>
    <row r="80" spans="1:18" s="138" customFormat="1" ht="14.25" customHeight="1" x14ac:dyDescent="0.25">
      <c r="A80" s="180" t="s">
        <v>182</v>
      </c>
      <c r="B80" s="181" t="s">
        <v>295</v>
      </c>
      <c r="C80" s="156" t="s">
        <v>30</v>
      </c>
      <c r="D80" s="157">
        <v>1.6527777777777773E-2</v>
      </c>
      <c r="E80" s="158">
        <v>1.6527777777777773E-2</v>
      </c>
      <c r="F80" s="159">
        <f t="shared" si="19"/>
        <v>1.6527777777777773E-2</v>
      </c>
      <c r="G80" s="160">
        <f t="shared" si="20"/>
        <v>6.7361111111111163E-3</v>
      </c>
      <c r="H80" s="161"/>
      <c r="I80" s="162" t="str">
        <f t="shared" si="21"/>
        <v/>
      </c>
      <c r="J80" s="163" t="str">
        <f t="shared" si="22"/>
        <v/>
      </c>
      <c r="K80" s="163" t="str">
        <f t="shared" si="23"/>
        <v/>
      </c>
      <c r="L80" s="164"/>
      <c r="M80" s="164"/>
      <c r="N80" s="164"/>
      <c r="O80" s="166"/>
      <c r="P80" s="167">
        <f t="shared" si="24"/>
        <v>1.6527777777777773E-2</v>
      </c>
      <c r="Q80" s="168"/>
      <c r="R80" s="169">
        <v>39629</v>
      </c>
    </row>
    <row r="81" spans="1:18" s="138" customFormat="1" ht="14.25" customHeight="1" x14ac:dyDescent="0.25">
      <c r="A81" s="180" t="s">
        <v>115</v>
      </c>
      <c r="B81" s="181" t="s">
        <v>116</v>
      </c>
      <c r="C81" s="156" t="s">
        <v>30</v>
      </c>
      <c r="D81" s="172">
        <v>1.6516203703703703E-2</v>
      </c>
      <c r="E81" s="158" t="s">
        <v>218</v>
      </c>
      <c r="F81" s="159">
        <f t="shared" si="19"/>
        <v>1.6516203703703703E-2</v>
      </c>
      <c r="G81" s="160">
        <f t="shared" si="20"/>
        <v>6.7476851851851864E-3</v>
      </c>
      <c r="H81" s="161"/>
      <c r="I81" s="162" t="str">
        <f t="shared" si="21"/>
        <v/>
      </c>
      <c r="J81" s="163" t="str">
        <f t="shared" si="22"/>
        <v/>
      </c>
      <c r="K81" s="163" t="str">
        <f t="shared" si="23"/>
        <v/>
      </c>
      <c r="L81" s="164"/>
      <c r="M81" s="164"/>
      <c r="N81" s="164"/>
      <c r="O81" s="166"/>
      <c r="P81" s="167">
        <f t="shared" si="24"/>
        <v>1.6516203703703703E-2</v>
      </c>
      <c r="Q81" s="168"/>
      <c r="R81" s="169">
        <v>38990</v>
      </c>
    </row>
    <row r="82" spans="1:18" s="138" customFormat="1" ht="14.25" customHeight="1" x14ac:dyDescent="0.25">
      <c r="A82" s="180"/>
      <c r="B82" s="181"/>
      <c r="C82" s="156"/>
      <c r="D82" s="172"/>
      <c r="E82" s="158"/>
      <c r="F82" s="159"/>
      <c r="G82" s="160"/>
      <c r="H82" s="161"/>
      <c r="I82" s="162"/>
      <c r="J82" s="163"/>
      <c r="K82" s="163"/>
      <c r="L82" s="164"/>
      <c r="M82" s="164"/>
      <c r="N82" s="164"/>
      <c r="O82" s="166"/>
      <c r="P82" s="167"/>
      <c r="Q82" s="168"/>
      <c r="R82" s="169"/>
    </row>
    <row r="83" spans="1:18" s="138" customFormat="1" ht="14.25" customHeight="1" x14ac:dyDescent="0.25">
      <c r="A83" s="180" t="s">
        <v>117</v>
      </c>
      <c r="B83" s="181" t="s">
        <v>118</v>
      </c>
      <c r="C83" s="156" t="s">
        <v>14</v>
      </c>
      <c r="D83" s="172">
        <v>1.6446759259259258E-2</v>
      </c>
      <c r="E83" s="158" t="s">
        <v>218</v>
      </c>
      <c r="F83" s="159">
        <f>IF(E83&lt;&gt;"",(E83+D83)/2,D83)</f>
        <v>1.6446759259259258E-2</v>
      </c>
      <c r="G83" s="160">
        <f>$B$2-F83</f>
        <v>6.8171296296296313E-3</v>
      </c>
      <c r="H83" s="161"/>
      <c r="I83" s="162" t="str">
        <f>IF(H83&lt;&gt;"",H83-G83,"")</f>
        <v/>
      </c>
      <c r="J83" s="163" t="str">
        <f>IF(H83&lt;&gt;"",I83-F83,"")</f>
        <v/>
      </c>
      <c r="K83" s="163" t="str">
        <f>IF(H83&lt;&gt;"",I83-D83,"")</f>
        <v/>
      </c>
      <c r="L83" s="164"/>
      <c r="M83" s="164"/>
      <c r="N83" s="164"/>
      <c r="O83" s="166"/>
      <c r="P83" s="167">
        <f>IF(H83&lt;&gt;"",MIN(D83,I83),D83)</f>
        <v>1.6446759259259258E-2</v>
      </c>
      <c r="Q83" s="168"/>
      <c r="R83" s="169">
        <v>39141</v>
      </c>
    </row>
    <row r="84" spans="1:18" s="138" customFormat="1" ht="14.25" customHeight="1" x14ac:dyDescent="0.25">
      <c r="A84" s="180" t="s">
        <v>119</v>
      </c>
      <c r="B84" s="181" t="s">
        <v>120</v>
      </c>
      <c r="C84" s="156" t="s">
        <v>30</v>
      </c>
      <c r="D84" s="157">
        <v>1.6400462962962964E-2</v>
      </c>
      <c r="E84" s="158" t="s">
        <v>218</v>
      </c>
      <c r="F84" s="159">
        <f>IF(E84&lt;&gt;"",(E84+D84)/2,D84)</f>
        <v>1.6400462962962964E-2</v>
      </c>
      <c r="G84" s="160">
        <f>$B$2-F84</f>
        <v>6.8634259259259256E-3</v>
      </c>
      <c r="H84" s="161"/>
      <c r="I84" s="162" t="str">
        <f>IF(H84&lt;&gt;"",H84-G84,"")</f>
        <v/>
      </c>
      <c r="J84" s="163" t="str">
        <f>IF(H84&lt;&gt;"",I84-F84,"")</f>
        <v/>
      </c>
      <c r="K84" s="163" t="str">
        <f>IF(H84&lt;&gt;"",I84-D84,"")</f>
        <v/>
      </c>
      <c r="L84" s="164"/>
      <c r="M84" s="164"/>
      <c r="N84" s="164"/>
      <c r="O84" s="166"/>
      <c r="P84" s="167">
        <f>IF(H84&lt;&gt;"",MIN(D84,I84),D84)</f>
        <v>1.6400462962962964E-2</v>
      </c>
      <c r="Q84" s="168"/>
      <c r="R84" s="169">
        <v>39113</v>
      </c>
    </row>
    <row r="85" spans="1:18" s="138" customFormat="1" ht="14.25" customHeight="1" x14ac:dyDescent="0.25">
      <c r="A85" s="180" t="s">
        <v>96</v>
      </c>
      <c r="B85" s="181" t="s">
        <v>97</v>
      </c>
      <c r="C85" s="156" t="s">
        <v>14</v>
      </c>
      <c r="D85" s="157">
        <v>1.622685185185185E-2</v>
      </c>
      <c r="E85" s="158">
        <v>1.622685185185185E-2</v>
      </c>
      <c r="F85" s="159">
        <f>IF(E85&lt;&gt;"",(E85+D85)/2,D85)</f>
        <v>1.622685185185185E-2</v>
      </c>
      <c r="G85" s="160">
        <f>$B$2-F85</f>
        <v>7.0370370370370396E-3</v>
      </c>
      <c r="H85" s="161"/>
      <c r="I85" s="162" t="str">
        <f>IF(H85&lt;&gt;"",H85-G85,"")</f>
        <v/>
      </c>
      <c r="J85" s="163" t="str">
        <f>IF(H85&lt;&gt;"",I85-F85,"")</f>
        <v/>
      </c>
      <c r="K85" s="163" t="str">
        <f>IF(H85&lt;&gt;"",I85-D85,"")</f>
        <v/>
      </c>
      <c r="L85" s="165"/>
      <c r="M85" s="164"/>
      <c r="N85" s="165"/>
      <c r="O85" s="166"/>
      <c r="P85" s="167">
        <f>IF(H85&lt;&gt;"",MIN(D85,I85),D85)</f>
        <v>1.622685185185185E-2</v>
      </c>
      <c r="Q85" s="168"/>
      <c r="R85" s="169">
        <v>39447</v>
      </c>
    </row>
    <row r="86" spans="1:18" s="138" customFormat="1" ht="14.25" customHeight="1" x14ac:dyDescent="0.25">
      <c r="A86" s="180" t="s">
        <v>128</v>
      </c>
      <c r="B86" s="181" t="s">
        <v>129</v>
      </c>
      <c r="C86" s="156" t="s">
        <v>30</v>
      </c>
      <c r="D86" s="157">
        <v>1.6064814814814816E-2</v>
      </c>
      <c r="E86" s="158" t="s">
        <v>218</v>
      </c>
      <c r="F86" s="159">
        <f>IF(E86&lt;&gt;"",(E86+D86)/2,D86)</f>
        <v>1.6064814814814816E-2</v>
      </c>
      <c r="G86" s="160">
        <f>$B$2-F86</f>
        <v>7.199074074074073E-3</v>
      </c>
      <c r="H86" s="161"/>
      <c r="I86" s="162" t="str">
        <f>IF(H86&lt;&gt;"",H86-G86,"")</f>
        <v/>
      </c>
      <c r="J86" s="163" t="str">
        <f>IF(H86&lt;&gt;"",I86-F86,"")</f>
        <v/>
      </c>
      <c r="K86" s="163" t="str">
        <f>IF(H86&lt;&gt;"",I86-D86,"")</f>
        <v/>
      </c>
      <c r="L86" s="164"/>
      <c r="M86" s="164"/>
      <c r="N86" s="164"/>
      <c r="O86" s="166"/>
      <c r="P86" s="167">
        <f>IF(H86&lt;&gt;"",MIN(D86,I86),D86)</f>
        <v>1.6064814814814816E-2</v>
      </c>
      <c r="Q86" s="168"/>
      <c r="R86" s="169">
        <v>38837</v>
      </c>
    </row>
    <row r="87" spans="1:18" s="138" customFormat="1" ht="14.25" customHeight="1" x14ac:dyDescent="0.25">
      <c r="A87" s="180" t="s">
        <v>130</v>
      </c>
      <c r="B87" s="181" t="s">
        <v>131</v>
      </c>
      <c r="C87" s="156" t="s">
        <v>30</v>
      </c>
      <c r="D87" s="157">
        <v>1.6064814814814813E-2</v>
      </c>
      <c r="E87" s="158" t="s">
        <v>218</v>
      </c>
      <c r="F87" s="159">
        <f>IF(E87&lt;&gt;"",(E87+D87)/2,D87)</f>
        <v>1.6064814814814813E-2</v>
      </c>
      <c r="G87" s="160">
        <f>$B$2-F87</f>
        <v>7.1990740740740765E-3</v>
      </c>
      <c r="H87" s="161"/>
      <c r="I87" s="162" t="str">
        <f>IF(H87&lt;&gt;"",H87-G87,"")</f>
        <v/>
      </c>
      <c r="J87" s="163" t="str">
        <f>IF(H87&lt;&gt;"",I87-F87,"")</f>
        <v/>
      </c>
      <c r="K87" s="163" t="str">
        <f>IF(H87&lt;&gt;"",I87-D87,"")</f>
        <v/>
      </c>
      <c r="L87" s="164"/>
      <c r="M87" s="164"/>
      <c r="N87" s="164"/>
      <c r="O87" s="166"/>
      <c r="P87" s="167">
        <f>IF(H87&lt;&gt;"",MIN(D87,I87),D87)</f>
        <v>1.6064814814814813E-2</v>
      </c>
      <c r="Q87" s="168"/>
      <c r="R87" s="169">
        <v>38960</v>
      </c>
    </row>
    <row r="88" spans="1:18" s="138" customFormat="1" ht="14.25" customHeight="1" x14ac:dyDescent="0.25">
      <c r="A88" s="180"/>
      <c r="B88" s="181"/>
      <c r="C88" s="156"/>
      <c r="D88" s="157"/>
      <c r="E88" s="158"/>
      <c r="F88" s="159"/>
      <c r="G88" s="160"/>
      <c r="H88" s="161"/>
      <c r="I88" s="162"/>
      <c r="J88" s="163"/>
      <c r="K88" s="163"/>
      <c r="L88" s="164"/>
      <c r="M88" s="164"/>
      <c r="N88" s="164"/>
      <c r="O88" s="166"/>
      <c r="P88" s="167"/>
      <c r="Q88" s="168"/>
      <c r="R88" s="169"/>
    </row>
    <row r="89" spans="1:18" s="138" customFormat="1" ht="14.25" customHeight="1" x14ac:dyDescent="0.25">
      <c r="A89" s="180" t="s">
        <v>155</v>
      </c>
      <c r="B89" s="181" t="s">
        <v>216</v>
      </c>
      <c r="C89" s="156" t="s">
        <v>30</v>
      </c>
      <c r="D89" s="157">
        <v>1.5810185185185184E-2</v>
      </c>
      <c r="E89" s="158">
        <v>1.6168981481481479E-2</v>
      </c>
      <c r="F89" s="159">
        <f t="shared" ref="F89:F102" si="25">IF(E89&lt;&gt;"",(E89+D89)/2,D89)</f>
        <v>1.5989583333333331E-2</v>
      </c>
      <c r="G89" s="160">
        <f t="shared" ref="G89:G102" si="26">$B$2-F89</f>
        <v>7.2743055555555582E-3</v>
      </c>
      <c r="H89" s="161"/>
      <c r="I89" s="162" t="str">
        <f t="shared" ref="I89:I102" si="27">IF(H89&lt;&gt;"",H89-G89,"")</f>
        <v/>
      </c>
      <c r="J89" s="163" t="str">
        <f t="shared" ref="J89:J102" si="28">IF(H89&lt;&gt;"",I89-F89,"")</f>
        <v/>
      </c>
      <c r="K89" s="163" t="str">
        <f t="shared" ref="K89:K102" si="29">IF(H89&lt;&gt;"",I89-D89,"")</f>
        <v/>
      </c>
      <c r="L89" s="164"/>
      <c r="M89" s="164"/>
      <c r="N89" s="164"/>
      <c r="O89" s="166"/>
      <c r="P89" s="167">
        <f t="shared" ref="P89:P102" si="30">IF(H89&lt;&gt;"",MIN(D89,I89),D89)</f>
        <v>1.5810185185185184E-2</v>
      </c>
      <c r="Q89" s="217"/>
      <c r="R89" s="169">
        <v>39691</v>
      </c>
    </row>
    <row r="90" spans="1:18" s="138" customFormat="1" ht="14.25" customHeight="1" x14ac:dyDescent="0.25">
      <c r="A90" s="180" t="s">
        <v>162</v>
      </c>
      <c r="B90" s="181" t="s">
        <v>161</v>
      </c>
      <c r="C90" s="156" t="s">
        <v>30</v>
      </c>
      <c r="D90" s="157">
        <v>1.501157407407408E-2</v>
      </c>
      <c r="E90" s="158">
        <v>1.6892361111111111E-2</v>
      </c>
      <c r="F90" s="159">
        <f t="shared" si="25"/>
        <v>1.5951967592592597E-2</v>
      </c>
      <c r="G90" s="160">
        <f t="shared" si="26"/>
        <v>7.3119212962962921E-3</v>
      </c>
      <c r="H90" s="161"/>
      <c r="I90" s="162" t="str">
        <f t="shared" si="27"/>
        <v/>
      </c>
      <c r="J90" s="163" t="str">
        <f t="shared" si="28"/>
        <v/>
      </c>
      <c r="K90" s="163" t="str">
        <f t="shared" si="29"/>
        <v/>
      </c>
      <c r="L90" s="165"/>
      <c r="M90" s="164"/>
      <c r="N90" s="165"/>
      <c r="O90" s="166"/>
      <c r="P90" s="167">
        <f t="shared" si="30"/>
        <v>1.501157407407408E-2</v>
      </c>
      <c r="Q90" s="173"/>
      <c r="R90" s="169">
        <v>39629</v>
      </c>
    </row>
    <row r="91" spans="1:18" s="138" customFormat="1" ht="14.25" customHeight="1" x14ac:dyDescent="0.25">
      <c r="A91" s="180" t="s">
        <v>125</v>
      </c>
      <c r="B91" s="181" t="s">
        <v>126</v>
      </c>
      <c r="C91" s="156" t="s">
        <v>30</v>
      </c>
      <c r="D91" s="157">
        <v>1.5949074074074074E-2</v>
      </c>
      <c r="E91" s="158">
        <v>1.5949074074074074E-2</v>
      </c>
      <c r="F91" s="159">
        <f t="shared" si="25"/>
        <v>1.5949074074074074E-2</v>
      </c>
      <c r="G91" s="160">
        <f t="shared" si="26"/>
        <v>7.3148148148148157E-3</v>
      </c>
      <c r="H91" s="161"/>
      <c r="I91" s="162" t="str">
        <f t="shared" si="27"/>
        <v/>
      </c>
      <c r="J91" s="163" t="str">
        <f t="shared" si="28"/>
        <v/>
      </c>
      <c r="K91" s="163" t="str">
        <f t="shared" si="29"/>
        <v/>
      </c>
      <c r="L91" s="164"/>
      <c r="M91" s="164"/>
      <c r="N91" s="164"/>
      <c r="O91" s="166"/>
      <c r="P91" s="167">
        <f t="shared" si="30"/>
        <v>1.5949074074074074E-2</v>
      </c>
      <c r="Q91" s="168"/>
      <c r="R91" s="169">
        <v>39202</v>
      </c>
    </row>
    <row r="92" spans="1:18" s="138" customFormat="1" ht="14.25" customHeight="1" x14ac:dyDescent="0.25">
      <c r="A92" s="180" t="s">
        <v>121</v>
      </c>
      <c r="B92" s="181" t="s">
        <v>122</v>
      </c>
      <c r="C92" s="156" t="s">
        <v>14</v>
      </c>
      <c r="D92" s="157">
        <v>1.5821759259259261E-2</v>
      </c>
      <c r="E92" s="158">
        <v>1.5833333333333335E-2</v>
      </c>
      <c r="F92" s="159">
        <f t="shared" si="25"/>
        <v>1.5827546296296298E-2</v>
      </c>
      <c r="G92" s="160">
        <f t="shared" si="26"/>
        <v>7.4363425925925916E-3</v>
      </c>
      <c r="H92" s="161"/>
      <c r="I92" s="162" t="str">
        <f t="shared" si="27"/>
        <v/>
      </c>
      <c r="J92" s="163" t="str">
        <f t="shared" si="28"/>
        <v/>
      </c>
      <c r="K92" s="163" t="str">
        <f t="shared" si="29"/>
        <v/>
      </c>
      <c r="L92" s="164"/>
      <c r="M92" s="164"/>
      <c r="N92" s="164"/>
      <c r="O92" s="166"/>
      <c r="P92" s="167">
        <f t="shared" si="30"/>
        <v>1.5821759259259261E-2</v>
      </c>
      <c r="Q92" s="168"/>
      <c r="R92" s="169">
        <v>39263</v>
      </c>
    </row>
    <row r="93" spans="1:18" s="138" customFormat="1" ht="14.25" customHeight="1" x14ac:dyDescent="0.25">
      <c r="A93" s="180" t="s">
        <v>134</v>
      </c>
      <c r="B93" s="181" t="s">
        <v>135</v>
      </c>
      <c r="C93" s="156" t="s">
        <v>30</v>
      </c>
      <c r="D93" s="157">
        <v>1.5706018518518518E-2</v>
      </c>
      <c r="E93" s="158">
        <v>1.5706018518518518E-2</v>
      </c>
      <c r="F93" s="159">
        <f t="shared" si="25"/>
        <v>1.5706018518518518E-2</v>
      </c>
      <c r="G93" s="160">
        <f t="shared" si="26"/>
        <v>7.557870370370371E-3</v>
      </c>
      <c r="H93" s="161"/>
      <c r="I93" s="162" t="str">
        <f t="shared" si="27"/>
        <v/>
      </c>
      <c r="J93" s="163" t="str">
        <f t="shared" si="28"/>
        <v/>
      </c>
      <c r="K93" s="163" t="str">
        <f t="shared" si="29"/>
        <v/>
      </c>
      <c r="L93" s="164"/>
      <c r="M93" s="164"/>
      <c r="N93" s="164"/>
      <c r="O93" s="166"/>
      <c r="P93" s="167">
        <f t="shared" si="30"/>
        <v>1.5706018518518518E-2</v>
      </c>
      <c r="Q93" s="168"/>
      <c r="R93" s="175">
        <v>39294</v>
      </c>
    </row>
    <row r="94" spans="1:18" s="138" customFormat="1" ht="14.25" customHeight="1" x14ac:dyDescent="0.25">
      <c r="A94" s="180" t="s">
        <v>173</v>
      </c>
      <c r="B94" s="181" t="s">
        <v>174</v>
      </c>
      <c r="C94" s="156" t="s">
        <v>14</v>
      </c>
      <c r="D94" s="157">
        <v>1.4895833333333332E-2</v>
      </c>
      <c r="E94" s="158">
        <v>1.6481481481481479E-2</v>
      </c>
      <c r="F94" s="159">
        <f t="shared" si="25"/>
        <v>1.5688657407407405E-2</v>
      </c>
      <c r="G94" s="160">
        <f t="shared" si="26"/>
        <v>7.5752314814814849E-3</v>
      </c>
      <c r="H94" s="161"/>
      <c r="I94" s="162" t="str">
        <f t="shared" si="27"/>
        <v/>
      </c>
      <c r="J94" s="163" t="str">
        <f t="shared" si="28"/>
        <v/>
      </c>
      <c r="K94" s="163" t="str">
        <f t="shared" si="29"/>
        <v/>
      </c>
      <c r="L94" s="164"/>
      <c r="M94" s="164"/>
      <c r="N94" s="164"/>
      <c r="O94" s="166"/>
      <c r="P94" s="167">
        <f t="shared" si="30"/>
        <v>1.4895833333333332E-2</v>
      </c>
      <c r="Q94" s="168"/>
      <c r="R94" s="169">
        <v>39233</v>
      </c>
    </row>
    <row r="95" spans="1:18" s="138" customFormat="1" ht="14.25" customHeight="1" x14ac:dyDescent="0.25">
      <c r="A95" s="180" t="s">
        <v>147</v>
      </c>
      <c r="B95" s="181" t="s">
        <v>148</v>
      </c>
      <c r="C95" s="156" t="s">
        <v>30</v>
      </c>
      <c r="D95" s="157">
        <v>1.5405092592592592E-2</v>
      </c>
      <c r="E95" s="158">
        <v>1.5613425925925926E-2</v>
      </c>
      <c r="F95" s="159">
        <f t="shared" si="25"/>
        <v>1.5509259259259259E-2</v>
      </c>
      <c r="G95" s="160">
        <f t="shared" si="26"/>
        <v>7.7546296296296304E-3</v>
      </c>
      <c r="H95" s="161"/>
      <c r="I95" s="162" t="str">
        <f t="shared" si="27"/>
        <v/>
      </c>
      <c r="J95" s="163" t="str">
        <f t="shared" si="28"/>
        <v/>
      </c>
      <c r="K95" s="163" t="str">
        <f t="shared" si="29"/>
        <v/>
      </c>
      <c r="L95" s="164"/>
      <c r="M95" s="164"/>
      <c r="N95" s="164"/>
      <c r="O95" s="166"/>
      <c r="P95" s="167">
        <f t="shared" si="30"/>
        <v>1.5405092592592592E-2</v>
      </c>
      <c r="Q95" s="168"/>
      <c r="R95" s="169">
        <v>39202</v>
      </c>
    </row>
    <row r="96" spans="1:18" s="138" customFormat="1" ht="14.25" customHeight="1" x14ac:dyDescent="0.25">
      <c r="A96" s="180" t="s">
        <v>143</v>
      </c>
      <c r="B96" s="181" t="s">
        <v>144</v>
      </c>
      <c r="C96" s="156" t="s">
        <v>14</v>
      </c>
      <c r="D96" s="172">
        <v>1.5497685185185186E-2</v>
      </c>
      <c r="E96" s="158" t="s">
        <v>218</v>
      </c>
      <c r="F96" s="159">
        <f t="shared" si="25"/>
        <v>1.5497685185185186E-2</v>
      </c>
      <c r="G96" s="160">
        <f t="shared" si="26"/>
        <v>7.766203703703704E-3</v>
      </c>
      <c r="H96" s="161"/>
      <c r="I96" s="162" t="str">
        <f t="shared" si="27"/>
        <v/>
      </c>
      <c r="J96" s="163" t="str">
        <f t="shared" si="28"/>
        <v/>
      </c>
      <c r="K96" s="163" t="str">
        <f t="shared" si="29"/>
        <v/>
      </c>
      <c r="L96" s="164"/>
      <c r="M96" s="164"/>
      <c r="N96" s="164"/>
      <c r="O96" s="166"/>
      <c r="P96" s="167">
        <f t="shared" si="30"/>
        <v>1.5497685185185186E-2</v>
      </c>
      <c r="Q96" s="168"/>
      <c r="R96" s="169">
        <v>38776</v>
      </c>
    </row>
    <row r="97" spans="1:18" s="138" customFormat="1" ht="14.25" customHeight="1" x14ac:dyDescent="0.25">
      <c r="A97" s="180" t="s">
        <v>53</v>
      </c>
      <c r="B97" s="181" t="s">
        <v>102</v>
      </c>
      <c r="C97" s="156" t="s">
        <v>14</v>
      </c>
      <c r="D97" s="157">
        <v>1.5254629629629628E-2</v>
      </c>
      <c r="E97" s="158">
        <v>1.5254629629629628E-2</v>
      </c>
      <c r="F97" s="159">
        <f t="shared" si="25"/>
        <v>1.5254629629629628E-2</v>
      </c>
      <c r="G97" s="160">
        <f t="shared" si="26"/>
        <v>8.0092592592592611E-3</v>
      </c>
      <c r="H97" s="161"/>
      <c r="I97" s="162" t="str">
        <f t="shared" si="27"/>
        <v/>
      </c>
      <c r="J97" s="163" t="str">
        <f t="shared" si="28"/>
        <v/>
      </c>
      <c r="K97" s="163" t="str">
        <f t="shared" si="29"/>
        <v/>
      </c>
      <c r="L97" s="164"/>
      <c r="M97" s="164"/>
      <c r="N97" s="164"/>
      <c r="O97" s="174"/>
      <c r="P97" s="167">
        <f t="shared" si="30"/>
        <v>1.5254629629629628E-2</v>
      </c>
      <c r="Q97" s="168"/>
      <c r="R97" s="169">
        <v>39507</v>
      </c>
    </row>
    <row r="98" spans="1:18" s="138" customFormat="1" ht="14.25" customHeight="1" x14ac:dyDescent="0.25">
      <c r="A98" s="178" t="s">
        <v>153</v>
      </c>
      <c r="B98" s="179" t="s">
        <v>154</v>
      </c>
      <c r="C98" s="176" t="s">
        <v>14</v>
      </c>
      <c r="D98" s="157">
        <v>1.5208333333333339E-2</v>
      </c>
      <c r="E98" s="158">
        <v>1.5296585648148155E-2</v>
      </c>
      <c r="F98" s="159">
        <f t="shared" si="25"/>
        <v>1.5252459490740746E-2</v>
      </c>
      <c r="G98" s="160">
        <f t="shared" si="26"/>
        <v>8.0114293981481434E-3</v>
      </c>
      <c r="H98" s="161"/>
      <c r="I98" s="162" t="str">
        <f t="shared" si="27"/>
        <v/>
      </c>
      <c r="J98" s="163" t="str">
        <f t="shared" si="28"/>
        <v/>
      </c>
      <c r="K98" s="163" t="str">
        <f t="shared" si="29"/>
        <v/>
      </c>
      <c r="L98" s="164"/>
      <c r="M98" s="164"/>
      <c r="N98" s="164"/>
      <c r="O98" s="166"/>
      <c r="P98" s="167">
        <f t="shared" si="30"/>
        <v>1.5208333333333339E-2</v>
      </c>
      <c r="Q98" s="217"/>
      <c r="R98" s="169">
        <v>39691</v>
      </c>
    </row>
    <row r="99" spans="1:18" s="138" customFormat="1" ht="14.25" customHeight="1" x14ac:dyDescent="0.25">
      <c r="A99" s="180" t="s">
        <v>155</v>
      </c>
      <c r="B99" s="181" t="s">
        <v>156</v>
      </c>
      <c r="C99" s="156" t="s">
        <v>30</v>
      </c>
      <c r="D99" s="172">
        <v>1.5196759259259264E-2</v>
      </c>
      <c r="E99" s="158" t="s">
        <v>218</v>
      </c>
      <c r="F99" s="159">
        <f t="shared" si="25"/>
        <v>1.5196759259259264E-2</v>
      </c>
      <c r="G99" s="160">
        <f t="shared" si="26"/>
        <v>8.0671296296296255E-3</v>
      </c>
      <c r="H99" s="161"/>
      <c r="I99" s="162" t="str">
        <f t="shared" si="27"/>
        <v/>
      </c>
      <c r="J99" s="163" t="str">
        <f t="shared" si="28"/>
        <v/>
      </c>
      <c r="K99" s="163" t="str">
        <f t="shared" si="29"/>
        <v/>
      </c>
      <c r="L99" s="164"/>
      <c r="M99" s="164"/>
      <c r="N99" s="164"/>
      <c r="O99" s="166"/>
      <c r="P99" s="167">
        <f t="shared" si="30"/>
        <v>1.5196759259259264E-2</v>
      </c>
      <c r="Q99" s="168"/>
      <c r="R99" s="169">
        <v>39113</v>
      </c>
    </row>
    <row r="100" spans="1:18" s="138" customFormat="1" ht="14.25" customHeight="1" x14ac:dyDescent="0.25">
      <c r="A100" s="180" t="s">
        <v>157</v>
      </c>
      <c r="B100" s="181" t="s">
        <v>158</v>
      </c>
      <c r="C100" s="156" t="s">
        <v>30</v>
      </c>
      <c r="D100" s="157">
        <v>1.5150462962962963E-2</v>
      </c>
      <c r="E100" s="158" t="s">
        <v>218</v>
      </c>
      <c r="F100" s="159">
        <f t="shared" si="25"/>
        <v>1.5150462962962963E-2</v>
      </c>
      <c r="G100" s="160">
        <f t="shared" si="26"/>
        <v>8.1134259259259267E-3</v>
      </c>
      <c r="H100" s="161"/>
      <c r="I100" s="162" t="str">
        <f t="shared" si="27"/>
        <v/>
      </c>
      <c r="J100" s="163" t="str">
        <f t="shared" si="28"/>
        <v/>
      </c>
      <c r="K100" s="163" t="str">
        <f t="shared" si="29"/>
        <v/>
      </c>
      <c r="L100" s="164"/>
      <c r="M100" s="164"/>
      <c r="N100" s="164"/>
      <c r="O100" s="166"/>
      <c r="P100" s="167">
        <f t="shared" si="30"/>
        <v>1.5150462962962963E-2</v>
      </c>
      <c r="Q100" s="168"/>
      <c r="R100" s="169">
        <v>38990</v>
      </c>
    </row>
    <row r="101" spans="1:18" s="138" customFormat="1" ht="14.25" customHeight="1" x14ac:dyDescent="0.25">
      <c r="A101" s="180" t="s">
        <v>166</v>
      </c>
      <c r="B101" s="181" t="s">
        <v>27</v>
      </c>
      <c r="C101" s="156" t="s">
        <v>30</v>
      </c>
      <c r="D101" s="157">
        <v>1.4956597222222232E-2</v>
      </c>
      <c r="E101" s="158">
        <v>1.5321180555555565E-2</v>
      </c>
      <c r="F101" s="159">
        <f t="shared" si="25"/>
        <v>1.51388888888889E-2</v>
      </c>
      <c r="G101" s="160">
        <f t="shared" si="26"/>
        <v>8.1249999999999899E-3</v>
      </c>
      <c r="H101" s="161"/>
      <c r="I101" s="162" t="str">
        <f t="shared" si="27"/>
        <v/>
      </c>
      <c r="J101" s="163" t="str">
        <f t="shared" si="28"/>
        <v/>
      </c>
      <c r="K101" s="163" t="str">
        <f t="shared" si="29"/>
        <v/>
      </c>
      <c r="L101" s="164"/>
      <c r="M101" s="164"/>
      <c r="N101" s="164"/>
      <c r="O101" s="166"/>
      <c r="P101" s="167">
        <f t="shared" si="30"/>
        <v>1.4956597222222232E-2</v>
      </c>
      <c r="Q101" s="217"/>
      <c r="R101" s="169">
        <v>39691</v>
      </c>
    </row>
    <row r="102" spans="1:18" s="138" customFormat="1" ht="14.25" customHeight="1" x14ac:dyDescent="0.25">
      <c r="A102" s="180" t="s">
        <v>145</v>
      </c>
      <c r="B102" s="181" t="s">
        <v>159</v>
      </c>
      <c r="C102" s="156" t="s">
        <v>14</v>
      </c>
      <c r="D102" s="157">
        <v>1.5115740740740742E-2</v>
      </c>
      <c r="E102" s="158" t="s">
        <v>218</v>
      </c>
      <c r="F102" s="159">
        <f t="shared" si="25"/>
        <v>1.5115740740740742E-2</v>
      </c>
      <c r="G102" s="160">
        <f t="shared" si="26"/>
        <v>8.1481481481481474E-3</v>
      </c>
      <c r="H102" s="161"/>
      <c r="I102" s="162" t="str">
        <f t="shared" si="27"/>
        <v/>
      </c>
      <c r="J102" s="163" t="str">
        <f t="shared" si="28"/>
        <v/>
      </c>
      <c r="K102" s="163" t="str">
        <f t="shared" si="29"/>
        <v/>
      </c>
      <c r="L102" s="164"/>
      <c r="M102" s="164"/>
      <c r="N102" s="164"/>
      <c r="O102" s="166"/>
      <c r="P102" s="167">
        <f t="shared" si="30"/>
        <v>1.5115740740740742E-2</v>
      </c>
      <c r="Q102" s="168"/>
      <c r="R102" s="169">
        <v>39141</v>
      </c>
    </row>
    <row r="103" spans="1:18" s="138" customFormat="1" ht="14.25" customHeight="1" x14ac:dyDescent="0.25">
      <c r="A103" s="180"/>
      <c r="B103" s="181"/>
      <c r="C103" s="156"/>
      <c r="D103" s="157"/>
      <c r="E103" s="158"/>
      <c r="F103" s="159"/>
      <c r="G103" s="160"/>
      <c r="H103" s="161"/>
      <c r="I103" s="162"/>
      <c r="J103" s="163"/>
      <c r="K103" s="163"/>
      <c r="L103" s="164"/>
      <c r="M103" s="164"/>
      <c r="N103" s="164"/>
      <c r="O103" s="166"/>
      <c r="P103" s="167"/>
      <c r="Q103" s="168"/>
      <c r="R103" s="169"/>
    </row>
    <row r="104" spans="1:18" s="138" customFormat="1" ht="14.25" customHeight="1" x14ac:dyDescent="0.25">
      <c r="A104" s="180" t="s">
        <v>268</v>
      </c>
      <c r="B104" s="181" t="s">
        <v>215</v>
      </c>
      <c r="C104" s="156" t="s">
        <v>30</v>
      </c>
      <c r="D104" s="157">
        <v>1.4583333333333332E-2</v>
      </c>
      <c r="E104" s="158">
        <v>1.5416666666666667E-2</v>
      </c>
      <c r="F104" s="159">
        <f t="shared" ref="F104:F109" si="31">IF(E104&lt;&gt;"",(E104+D104)/2,D104)</f>
        <v>1.4999999999999999E-2</v>
      </c>
      <c r="G104" s="160">
        <f t="shared" ref="G104:G109" si="32">$B$2-F104</f>
        <v>8.2638888888888901E-3</v>
      </c>
      <c r="H104" s="161"/>
      <c r="I104" s="162" t="str">
        <f t="shared" ref="I104:I109" si="33">IF(H104&lt;&gt;"",H104-G104,"")</f>
        <v/>
      </c>
      <c r="J104" s="163" t="str">
        <f t="shared" ref="J104:J109" si="34">IF(H104&lt;&gt;"",I104-F104,"")</f>
        <v/>
      </c>
      <c r="K104" s="163" t="str">
        <f>IF(H104&lt;&gt;"",I104-D104,"")</f>
        <v/>
      </c>
      <c r="L104" s="164"/>
      <c r="M104" s="164"/>
      <c r="N104" s="164"/>
      <c r="O104" s="166"/>
      <c r="P104" s="167">
        <f t="shared" ref="P104:P109" si="35">IF(H104&lt;&gt;"",MIN(D104,I104),D104)</f>
        <v>1.4583333333333332E-2</v>
      </c>
      <c r="Q104" s="168"/>
      <c r="R104" s="169">
        <v>39507</v>
      </c>
    </row>
    <row r="105" spans="1:18" s="138" customFormat="1" ht="14.25" customHeight="1" x14ac:dyDescent="0.25">
      <c r="A105" s="180" t="s">
        <v>180</v>
      </c>
      <c r="B105" s="181" t="s">
        <v>261</v>
      </c>
      <c r="C105" s="156" t="s">
        <v>30</v>
      </c>
      <c r="D105" s="157">
        <v>1.4652777777777778E-2</v>
      </c>
      <c r="E105" s="158">
        <v>1.5300925925925926E-2</v>
      </c>
      <c r="F105" s="159">
        <f t="shared" si="31"/>
        <v>1.4976851851851852E-2</v>
      </c>
      <c r="G105" s="160">
        <f t="shared" si="32"/>
        <v>8.2870370370370372E-3</v>
      </c>
      <c r="H105" s="161"/>
      <c r="I105" s="162" t="str">
        <f t="shared" si="33"/>
        <v/>
      </c>
      <c r="J105" s="163" t="str">
        <f t="shared" si="34"/>
        <v/>
      </c>
      <c r="K105" s="163" t="str">
        <f>IF(H105&lt;&gt;"",I105-D105,"")</f>
        <v/>
      </c>
      <c r="L105" s="164"/>
      <c r="M105" s="164"/>
      <c r="N105" s="164"/>
      <c r="O105" s="166"/>
      <c r="P105" s="167">
        <f t="shared" si="35"/>
        <v>1.4652777777777778E-2</v>
      </c>
      <c r="Q105" s="168"/>
      <c r="R105" s="169">
        <v>39478</v>
      </c>
    </row>
    <row r="106" spans="1:18" s="138" customFormat="1" ht="14.25" customHeight="1" x14ac:dyDescent="0.25">
      <c r="A106" s="180" t="s">
        <v>169</v>
      </c>
      <c r="B106" s="181" t="s">
        <v>170</v>
      </c>
      <c r="C106" s="156" t="s">
        <v>30</v>
      </c>
      <c r="D106" s="157">
        <v>1.4895833333333337E-2</v>
      </c>
      <c r="E106" s="158">
        <v>1.5011574074074078E-2</v>
      </c>
      <c r="F106" s="159">
        <f t="shared" si="31"/>
        <v>1.4953703703703709E-2</v>
      </c>
      <c r="G106" s="160">
        <f t="shared" si="32"/>
        <v>8.3101851851851809E-3</v>
      </c>
      <c r="H106" s="161"/>
      <c r="I106" s="162" t="str">
        <f t="shared" si="33"/>
        <v/>
      </c>
      <c r="J106" s="163" t="str">
        <f t="shared" si="34"/>
        <v/>
      </c>
      <c r="K106" s="163" t="str">
        <f>IF(H106&lt;&gt;"",I106-D106,"")</f>
        <v/>
      </c>
      <c r="L106" s="164"/>
      <c r="M106" s="164"/>
      <c r="N106" s="164"/>
      <c r="O106" s="166"/>
      <c r="P106" s="167">
        <f t="shared" si="35"/>
        <v>1.4895833333333337E-2</v>
      </c>
      <c r="Q106" s="168"/>
      <c r="R106" s="169">
        <v>39568</v>
      </c>
    </row>
    <row r="107" spans="1:18" s="138" customFormat="1" ht="14.25" customHeight="1" x14ac:dyDescent="0.25">
      <c r="A107" s="180" t="s">
        <v>227</v>
      </c>
      <c r="B107" s="181" t="s">
        <v>228</v>
      </c>
      <c r="C107" s="171" t="s">
        <v>30</v>
      </c>
      <c r="D107" s="157">
        <v>1.4930555555555556E-2</v>
      </c>
      <c r="E107" s="158">
        <v>1.4930555555555556E-2</v>
      </c>
      <c r="F107" s="159">
        <f t="shared" si="31"/>
        <v>1.4930555555555556E-2</v>
      </c>
      <c r="G107" s="160">
        <f t="shared" si="32"/>
        <v>8.3333333333333332E-3</v>
      </c>
      <c r="H107" s="161"/>
      <c r="I107" s="162" t="str">
        <f t="shared" si="33"/>
        <v/>
      </c>
      <c r="J107" s="163" t="str">
        <f t="shared" si="34"/>
        <v/>
      </c>
      <c r="K107" s="163" t="str">
        <f>IF(H107&lt;&gt;"",I107-D107,"")</f>
        <v/>
      </c>
      <c r="L107" s="164"/>
      <c r="M107" s="164"/>
      <c r="N107" s="164"/>
      <c r="O107" s="166"/>
      <c r="P107" s="167">
        <f t="shared" si="35"/>
        <v>1.4930555555555556E-2</v>
      </c>
      <c r="Q107" s="168"/>
      <c r="R107" s="169">
        <v>39263</v>
      </c>
    </row>
    <row r="108" spans="1:18" s="138" customFormat="1" ht="14.25" customHeight="1" x14ac:dyDescent="0.25">
      <c r="A108" s="180" t="s">
        <v>176</v>
      </c>
      <c r="B108" s="181" t="s">
        <v>177</v>
      </c>
      <c r="C108" s="156" t="s">
        <v>30</v>
      </c>
      <c r="D108" s="157">
        <v>1.4745370370370372E-2</v>
      </c>
      <c r="E108" s="158">
        <v>1.5011574074074076E-2</v>
      </c>
      <c r="F108" s="159">
        <f t="shared" si="31"/>
        <v>1.4878472222222223E-2</v>
      </c>
      <c r="G108" s="160">
        <f t="shared" si="32"/>
        <v>8.385416666666666E-3</v>
      </c>
      <c r="H108" s="161"/>
      <c r="I108" s="162" t="str">
        <f t="shared" si="33"/>
        <v/>
      </c>
      <c r="J108" s="163" t="str">
        <f t="shared" si="34"/>
        <v/>
      </c>
      <c r="K108" s="163" t="str">
        <f>IF(H108&lt;&gt;"",I108-D108,"")</f>
        <v/>
      </c>
      <c r="L108" s="164"/>
      <c r="M108" s="164"/>
      <c r="N108" s="164"/>
      <c r="O108" s="166"/>
      <c r="P108" s="167">
        <f t="shared" si="35"/>
        <v>1.4745370370370372E-2</v>
      </c>
      <c r="Q108" s="208"/>
      <c r="R108" s="169">
        <v>39660</v>
      </c>
    </row>
    <row r="109" spans="1:18" s="138" customFormat="1" ht="14.25" customHeight="1" x14ac:dyDescent="0.25">
      <c r="A109" s="180" t="s">
        <v>304</v>
      </c>
      <c r="B109" s="181" t="s">
        <v>305</v>
      </c>
      <c r="C109" s="156" t="s">
        <v>30</v>
      </c>
      <c r="D109" s="157">
        <v>1.4861111111111108E-2</v>
      </c>
      <c r="E109" s="158">
        <v>1.4861111111111108E-2</v>
      </c>
      <c r="F109" s="159">
        <f t="shared" si="31"/>
        <v>1.4861111111111108E-2</v>
      </c>
      <c r="G109" s="160">
        <f t="shared" si="32"/>
        <v>8.4027777777777816E-3</v>
      </c>
      <c r="H109" s="161"/>
      <c r="I109" s="162" t="str">
        <f t="shared" si="33"/>
        <v/>
      </c>
      <c r="J109" s="163" t="str">
        <f t="shared" si="34"/>
        <v/>
      </c>
      <c r="K109" s="163"/>
      <c r="L109" s="165"/>
      <c r="M109" s="164"/>
      <c r="N109" s="164"/>
      <c r="O109" s="166"/>
      <c r="P109" s="167">
        <f t="shared" si="35"/>
        <v>1.4861111111111108E-2</v>
      </c>
      <c r="Q109" s="208"/>
      <c r="R109" s="169">
        <v>39660</v>
      </c>
    </row>
    <row r="110" spans="1:18" s="138" customFormat="1" ht="14.25" customHeight="1" x14ac:dyDescent="0.25">
      <c r="A110" s="180"/>
      <c r="B110" s="181"/>
      <c r="C110" s="156"/>
      <c r="D110" s="157"/>
      <c r="E110" s="158"/>
      <c r="F110" s="159"/>
      <c r="G110" s="160"/>
      <c r="H110" s="161"/>
      <c r="I110" s="162"/>
      <c r="J110" s="163"/>
      <c r="K110" s="163"/>
      <c r="L110" s="165"/>
      <c r="M110" s="164"/>
      <c r="N110" s="164"/>
      <c r="O110" s="166"/>
      <c r="P110" s="167"/>
      <c r="Q110" s="208"/>
      <c r="R110" s="169"/>
    </row>
    <row r="111" spans="1:18" s="138" customFormat="1" ht="14.25" customHeight="1" x14ac:dyDescent="0.25">
      <c r="A111" s="180" t="s">
        <v>286</v>
      </c>
      <c r="B111" s="181" t="s">
        <v>287</v>
      </c>
      <c r="C111" s="156" t="s">
        <v>14</v>
      </c>
      <c r="D111" s="157">
        <v>1.4840856481481476E-2</v>
      </c>
      <c r="E111" s="158">
        <v>1.4840856481481476E-2</v>
      </c>
      <c r="F111" s="159">
        <f t="shared" ref="F111:F116" si="36">IF(E111&lt;&gt;"",(E111+D111)/2,D111)</f>
        <v>1.4840856481481476E-2</v>
      </c>
      <c r="G111" s="160">
        <f t="shared" ref="G111:G116" si="37">$B$2-F111</f>
        <v>8.4230324074074138E-3</v>
      </c>
      <c r="H111" s="161"/>
      <c r="I111" s="162" t="str">
        <f t="shared" ref="I111:I116" si="38">IF(H111&lt;&gt;"",H111-G111,"")</f>
        <v/>
      </c>
      <c r="J111" s="163" t="str">
        <f>IF(H111&lt;&gt;"",I111-F111,"")</f>
        <v/>
      </c>
      <c r="K111" s="163" t="str">
        <f>IF(H111&lt;&gt;"",I111-D111,"")</f>
        <v/>
      </c>
      <c r="L111" s="164"/>
      <c r="M111" s="164"/>
      <c r="N111" s="164"/>
      <c r="O111" s="166"/>
      <c r="P111" s="167">
        <f t="shared" ref="P111:P116" si="39">IF(H111&lt;&gt;"",MIN(D111,I111),D111)</f>
        <v>1.4840856481481476E-2</v>
      </c>
      <c r="Q111" s="208"/>
      <c r="R111" s="169">
        <v>39660</v>
      </c>
    </row>
    <row r="112" spans="1:18" s="138" customFormat="1" ht="14.25" customHeight="1" x14ac:dyDescent="0.25">
      <c r="A112" s="180" t="s">
        <v>167</v>
      </c>
      <c r="B112" s="181" t="s">
        <v>168</v>
      </c>
      <c r="C112" s="156" t="s">
        <v>30</v>
      </c>
      <c r="D112" s="157">
        <v>1.4814814814814814E-2</v>
      </c>
      <c r="E112" s="158">
        <v>1.4814814814814814E-2</v>
      </c>
      <c r="F112" s="159">
        <f t="shared" si="36"/>
        <v>1.4814814814814814E-2</v>
      </c>
      <c r="G112" s="160">
        <f t="shared" si="37"/>
        <v>8.4490740740740759E-3</v>
      </c>
      <c r="H112" s="161"/>
      <c r="I112" s="162" t="str">
        <f t="shared" si="38"/>
        <v/>
      </c>
      <c r="J112" s="163" t="str">
        <f>IF(H112&lt;&gt;"",I112-F112,"")</f>
        <v/>
      </c>
      <c r="K112" s="163" t="str">
        <f>IF(H112&lt;&gt;"",I112-D112,"")</f>
        <v/>
      </c>
      <c r="L112" s="164"/>
      <c r="M112" s="164"/>
      <c r="N112" s="164"/>
      <c r="O112" s="166"/>
      <c r="P112" s="167">
        <f t="shared" si="39"/>
        <v>1.4814814814814814E-2</v>
      </c>
      <c r="Q112" s="168"/>
      <c r="R112" s="169">
        <v>39294</v>
      </c>
    </row>
    <row r="113" spans="1:18" s="138" customFormat="1" ht="14.25" customHeight="1" x14ac:dyDescent="0.25">
      <c r="A113" s="180" t="s">
        <v>163</v>
      </c>
      <c r="B113" s="181" t="s">
        <v>164</v>
      </c>
      <c r="C113" s="156" t="s">
        <v>30</v>
      </c>
      <c r="D113" s="157">
        <v>1.4814814814814814E-2</v>
      </c>
      <c r="E113" s="158">
        <v>1.4814814814814814E-2</v>
      </c>
      <c r="F113" s="159">
        <f t="shared" si="36"/>
        <v>1.4814814814814814E-2</v>
      </c>
      <c r="G113" s="160">
        <f t="shared" si="37"/>
        <v>8.4490740740740759E-3</v>
      </c>
      <c r="H113" s="161"/>
      <c r="I113" s="162" t="str">
        <f t="shared" si="38"/>
        <v/>
      </c>
      <c r="J113" s="163" t="str">
        <f>IF(H113&lt;&gt;"",I113-F113,"")</f>
        <v/>
      </c>
      <c r="K113" s="163" t="str">
        <f>IF(H113&lt;&gt;"",I113-D113,"")</f>
        <v/>
      </c>
      <c r="L113" s="164"/>
      <c r="M113" s="164"/>
      <c r="N113" s="164"/>
      <c r="O113" s="166"/>
      <c r="P113" s="167">
        <f t="shared" si="39"/>
        <v>1.4814814814814814E-2</v>
      </c>
      <c r="Q113" s="168"/>
      <c r="R113" s="169">
        <v>39599</v>
      </c>
    </row>
    <row r="114" spans="1:18" s="138" customFormat="1" ht="14.25" customHeight="1" x14ac:dyDescent="0.25">
      <c r="A114" s="180" t="s">
        <v>115</v>
      </c>
      <c r="B114" s="181" t="s">
        <v>316</v>
      </c>
      <c r="C114" s="156" t="s">
        <v>30</v>
      </c>
      <c r="D114" s="157">
        <v>1.4756944444444446E-2</v>
      </c>
      <c r="E114" s="158">
        <v>1.4756944444444446E-2</v>
      </c>
      <c r="F114" s="159">
        <f t="shared" si="36"/>
        <v>1.4756944444444446E-2</v>
      </c>
      <c r="G114" s="160">
        <f t="shared" si="37"/>
        <v>8.5069444444444437E-3</v>
      </c>
      <c r="H114" s="161"/>
      <c r="I114" s="162" t="str">
        <f t="shared" si="38"/>
        <v/>
      </c>
      <c r="J114" s="163"/>
      <c r="K114" s="163"/>
      <c r="L114" s="164"/>
      <c r="M114" s="164"/>
      <c r="N114" s="164"/>
      <c r="O114" s="166"/>
      <c r="P114" s="167">
        <f t="shared" si="39"/>
        <v>1.4756944444444446E-2</v>
      </c>
      <c r="Q114" s="217"/>
      <c r="R114" s="169">
        <v>39691</v>
      </c>
    </row>
    <row r="115" spans="1:18" s="138" customFormat="1" ht="14.25" customHeight="1" x14ac:dyDescent="0.25">
      <c r="A115" s="180" t="s">
        <v>94</v>
      </c>
      <c r="B115" s="181" t="s">
        <v>165</v>
      </c>
      <c r="C115" s="156" t="s">
        <v>30</v>
      </c>
      <c r="D115" s="157">
        <v>1.4699074074074074E-2</v>
      </c>
      <c r="E115" s="158">
        <v>1.4699074074074076E-2</v>
      </c>
      <c r="F115" s="159">
        <f t="shared" si="36"/>
        <v>1.4699074074074076E-2</v>
      </c>
      <c r="G115" s="160">
        <f t="shared" si="37"/>
        <v>8.5648148148148133E-3</v>
      </c>
      <c r="H115" s="161"/>
      <c r="I115" s="162" t="str">
        <f t="shared" si="38"/>
        <v/>
      </c>
      <c r="J115" s="163" t="str">
        <f>IF(H115&lt;&gt;"",I115-F115,"")</f>
        <v/>
      </c>
      <c r="K115" s="163" t="str">
        <f>IF(H115&lt;&gt;"",I115-D115,"")</f>
        <v/>
      </c>
      <c r="L115" s="164"/>
      <c r="M115" s="164"/>
      <c r="N115" s="164"/>
      <c r="O115" s="166"/>
      <c r="P115" s="167">
        <f t="shared" si="39"/>
        <v>1.4699074074074074E-2</v>
      </c>
      <c r="Q115" s="168"/>
      <c r="R115" s="169">
        <v>39202</v>
      </c>
    </row>
    <row r="116" spans="1:18" s="138" customFormat="1" ht="14.25" customHeight="1" x14ac:dyDescent="0.25">
      <c r="A116" s="180" t="s">
        <v>94</v>
      </c>
      <c r="B116" s="181" t="s">
        <v>186</v>
      </c>
      <c r="C116" s="156" t="s">
        <v>30</v>
      </c>
      <c r="D116" s="157">
        <v>1.4398148148148148E-2</v>
      </c>
      <c r="E116" s="158">
        <v>1.4965277777777779E-2</v>
      </c>
      <c r="F116" s="159">
        <f t="shared" si="36"/>
        <v>1.4681712962962962E-2</v>
      </c>
      <c r="G116" s="160">
        <f t="shared" si="37"/>
        <v>8.5821759259259271E-3</v>
      </c>
      <c r="H116" s="161"/>
      <c r="I116" s="162" t="str">
        <f t="shared" si="38"/>
        <v/>
      </c>
      <c r="J116" s="163" t="str">
        <f>IF(H116&lt;&gt;"",I116-F116,"")</f>
        <v/>
      </c>
      <c r="K116" s="163" t="str">
        <f>IF(H116&lt;&gt;"",I116-D116,"")</f>
        <v/>
      </c>
      <c r="L116" s="164"/>
      <c r="M116" s="164"/>
      <c r="N116" s="164"/>
      <c r="O116" s="166"/>
      <c r="P116" s="167">
        <f t="shared" si="39"/>
        <v>1.4398148148148148E-2</v>
      </c>
      <c r="Q116" s="168"/>
      <c r="R116" s="169">
        <v>39294</v>
      </c>
    </row>
    <row r="117" spans="1:18" s="138" customFormat="1" ht="14.25" customHeight="1" x14ac:dyDescent="0.25">
      <c r="A117" s="180"/>
      <c r="B117" s="181"/>
      <c r="C117" s="156"/>
      <c r="D117" s="157"/>
      <c r="E117" s="158"/>
      <c r="F117" s="159"/>
      <c r="G117" s="160"/>
      <c r="H117" s="161"/>
      <c r="I117" s="162"/>
      <c r="J117" s="163"/>
      <c r="K117" s="163"/>
      <c r="L117" s="164"/>
      <c r="M117" s="164"/>
      <c r="N117" s="164"/>
      <c r="O117" s="166"/>
      <c r="P117" s="167"/>
      <c r="Q117" s="168"/>
      <c r="R117" s="169"/>
    </row>
    <row r="118" spans="1:18" s="138" customFormat="1" ht="14.25" customHeight="1" x14ac:dyDescent="0.25">
      <c r="A118" s="180" t="s">
        <v>115</v>
      </c>
      <c r="B118" s="181" t="s">
        <v>196</v>
      </c>
      <c r="C118" s="156" t="s">
        <v>30</v>
      </c>
      <c r="D118" s="157">
        <v>1.3854166666666666E-2</v>
      </c>
      <c r="E118" s="158">
        <v>1.5300925925925926E-2</v>
      </c>
      <c r="F118" s="159">
        <f t="shared" ref="F118:F123" si="40">IF(E118&lt;&gt;"",(E118+D118)/2,D118)</f>
        <v>1.4577546296296297E-2</v>
      </c>
      <c r="G118" s="160">
        <f t="shared" ref="G118:G123" si="41">$B$2-F118</f>
        <v>8.6863425925925927E-3</v>
      </c>
      <c r="H118" s="161"/>
      <c r="I118" s="162" t="str">
        <f t="shared" ref="I118:I123" si="42">IF(H118&lt;&gt;"",H118-G118,"")</f>
        <v/>
      </c>
      <c r="J118" s="163" t="str">
        <f t="shared" ref="J118:J123" si="43">IF(H118&lt;&gt;"",I118-F118,"")</f>
        <v/>
      </c>
      <c r="K118" s="163" t="str">
        <f>IF(H118&lt;&gt;"",I118-D118,"")</f>
        <v/>
      </c>
      <c r="L118" s="164"/>
      <c r="M118" s="164"/>
      <c r="N118" s="164"/>
      <c r="O118" s="166"/>
      <c r="P118" s="167">
        <f t="shared" ref="P118:P123" si="44">IF(H118&lt;&gt;"",MIN(D118,I118),D118)</f>
        <v>1.3854166666666666E-2</v>
      </c>
      <c r="Q118" s="217"/>
      <c r="R118" s="169">
        <v>39691</v>
      </c>
    </row>
    <row r="119" spans="1:18" s="138" customFormat="1" ht="14.25" customHeight="1" x14ac:dyDescent="0.25">
      <c r="A119" s="180" t="s">
        <v>107</v>
      </c>
      <c r="B119" s="181" t="s">
        <v>46</v>
      </c>
      <c r="C119" s="156" t="s">
        <v>30</v>
      </c>
      <c r="D119" s="157">
        <v>1.4479166666666668E-2</v>
      </c>
      <c r="E119" s="158" t="s">
        <v>218</v>
      </c>
      <c r="F119" s="159">
        <f t="shared" si="40"/>
        <v>1.4479166666666668E-2</v>
      </c>
      <c r="G119" s="160">
        <f t="shared" si="41"/>
        <v>8.7847222222222215E-3</v>
      </c>
      <c r="H119" s="161"/>
      <c r="I119" s="162" t="str">
        <f t="shared" si="42"/>
        <v/>
      </c>
      <c r="J119" s="163" t="str">
        <f t="shared" si="43"/>
        <v/>
      </c>
      <c r="K119" s="163" t="str">
        <f>IF(H119&lt;&gt;"",I119-D119,"")</f>
        <v/>
      </c>
      <c r="L119" s="164"/>
      <c r="M119" s="164"/>
      <c r="N119" s="164"/>
      <c r="O119" s="166"/>
      <c r="P119" s="167">
        <f t="shared" si="44"/>
        <v>1.4479166666666668E-2</v>
      </c>
      <c r="Q119" s="168"/>
      <c r="R119" s="169">
        <v>39021</v>
      </c>
    </row>
    <row r="120" spans="1:18" s="138" customFormat="1" ht="14.25" customHeight="1" x14ac:dyDescent="0.25">
      <c r="A120" s="180" t="s">
        <v>160</v>
      </c>
      <c r="B120" s="181" t="s">
        <v>161</v>
      </c>
      <c r="C120" s="171" t="s">
        <v>30</v>
      </c>
      <c r="D120" s="157">
        <v>1.4370298032407408E-2</v>
      </c>
      <c r="E120" s="158">
        <v>1.4370298032407408E-2</v>
      </c>
      <c r="F120" s="159">
        <f t="shared" si="40"/>
        <v>1.4370298032407408E-2</v>
      </c>
      <c r="G120" s="160">
        <f t="shared" si="41"/>
        <v>8.8935908564814811E-3</v>
      </c>
      <c r="H120" s="161"/>
      <c r="I120" s="162" t="str">
        <f t="shared" si="42"/>
        <v/>
      </c>
      <c r="J120" s="163" t="str">
        <f t="shared" si="43"/>
        <v/>
      </c>
      <c r="K120" s="163"/>
      <c r="L120" s="164"/>
      <c r="M120" s="164"/>
      <c r="N120" s="164"/>
      <c r="O120" s="166"/>
      <c r="P120" s="167">
        <f t="shared" si="44"/>
        <v>1.4370298032407408E-2</v>
      </c>
      <c r="Q120" s="208"/>
      <c r="R120" s="169">
        <v>39660</v>
      </c>
    </row>
    <row r="121" spans="1:18" s="138" customFormat="1" ht="14.25" customHeight="1" x14ac:dyDescent="0.25">
      <c r="A121" s="180" t="s">
        <v>90</v>
      </c>
      <c r="B121" s="181" t="s">
        <v>231</v>
      </c>
      <c r="C121" s="171" t="s">
        <v>30</v>
      </c>
      <c r="D121" s="157">
        <v>1.4137731481481484E-2</v>
      </c>
      <c r="E121" s="158">
        <v>1.4233217592592589E-2</v>
      </c>
      <c r="F121" s="159">
        <f t="shared" si="40"/>
        <v>1.4185474537037036E-2</v>
      </c>
      <c r="G121" s="160">
        <f t="shared" si="41"/>
        <v>9.0784143518518531E-3</v>
      </c>
      <c r="H121" s="161"/>
      <c r="I121" s="162" t="str">
        <f t="shared" si="42"/>
        <v/>
      </c>
      <c r="J121" s="163" t="str">
        <f t="shared" si="43"/>
        <v/>
      </c>
      <c r="K121" s="163" t="str">
        <f>IF(H121&lt;&gt;"",I121-D121,"")</f>
        <v/>
      </c>
      <c r="L121" s="164"/>
      <c r="M121" s="164"/>
      <c r="N121" s="164"/>
      <c r="O121" s="166"/>
      <c r="P121" s="167">
        <f t="shared" si="44"/>
        <v>1.4137731481481484E-2</v>
      </c>
      <c r="Q121" s="168"/>
      <c r="R121" s="169">
        <v>39538</v>
      </c>
    </row>
    <row r="122" spans="1:18" s="138" customFormat="1" ht="14.25" customHeight="1" x14ac:dyDescent="0.25">
      <c r="A122" s="180" t="s">
        <v>214</v>
      </c>
      <c r="B122" s="181" t="s">
        <v>215</v>
      </c>
      <c r="C122" s="156" t="s">
        <v>14</v>
      </c>
      <c r="D122" s="157">
        <v>1.4120370370370372E-2</v>
      </c>
      <c r="E122" s="158">
        <v>1.4120370370370372E-2</v>
      </c>
      <c r="F122" s="159">
        <f t="shared" si="40"/>
        <v>1.4120370370370372E-2</v>
      </c>
      <c r="G122" s="160">
        <f t="shared" si="41"/>
        <v>9.1435185185185178E-3</v>
      </c>
      <c r="H122" s="161"/>
      <c r="I122" s="162" t="str">
        <f t="shared" si="42"/>
        <v/>
      </c>
      <c r="J122" s="163" t="str">
        <f t="shared" si="43"/>
        <v/>
      </c>
      <c r="K122" s="163" t="str">
        <f>IF(H122&lt;&gt;"",I122-D122,"")</f>
        <v/>
      </c>
      <c r="L122" s="164"/>
      <c r="M122" s="164"/>
      <c r="N122" s="164"/>
      <c r="O122" s="166"/>
      <c r="P122" s="167">
        <f t="shared" si="44"/>
        <v>1.4120370370370372E-2</v>
      </c>
      <c r="Q122" s="168"/>
      <c r="R122" s="169">
        <v>39507</v>
      </c>
    </row>
    <row r="123" spans="1:18" s="138" customFormat="1" ht="14.25" customHeight="1" x14ac:dyDescent="0.25">
      <c r="A123" s="180" t="s">
        <v>125</v>
      </c>
      <c r="B123" s="181" t="s">
        <v>185</v>
      </c>
      <c r="C123" s="156" t="s">
        <v>30</v>
      </c>
      <c r="D123" s="157">
        <v>1.3900462962962962E-2</v>
      </c>
      <c r="E123" s="158">
        <v>1.3900462962962962E-2</v>
      </c>
      <c r="F123" s="159">
        <f t="shared" si="40"/>
        <v>1.3900462962962962E-2</v>
      </c>
      <c r="G123" s="160">
        <f t="shared" si="41"/>
        <v>9.3634259259259278E-3</v>
      </c>
      <c r="H123" s="161"/>
      <c r="I123" s="162" t="str">
        <f t="shared" si="42"/>
        <v/>
      </c>
      <c r="J123" s="163" t="str">
        <f t="shared" si="43"/>
        <v/>
      </c>
      <c r="K123" s="163" t="str">
        <f>IF(H123&lt;&gt;"",I123-D123,"")</f>
        <v/>
      </c>
      <c r="L123" s="164"/>
      <c r="M123" s="164"/>
      <c r="N123" s="164"/>
      <c r="O123" s="166"/>
      <c r="P123" s="167">
        <f t="shared" si="44"/>
        <v>1.3900462962962962E-2</v>
      </c>
      <c r="Q123" s="168"/>
      <c r="R123" s="169">
        <v>39355</v>
      </c>
    </row>
    <row r="124" spans="1:18" s="138" customFormat="1" ht="14.25" customHeight="1" x14ac:dyDescent="0.25">
      <c r="A124" s="180"/>
      <c r="B124" s="181"/>
      <c r="C124" s="156"/>
      <c r="D124" s="157"/>
      <c r="E124" s="158"/>
      <c r="F124" s="159"/>
      <c r="G124" s="160"/>
      <c r="H124" s="161"/>
      <c r="I124" s="162"/>
      <c r="J124" s="163"/>
      <c r="K124" s="163"/>
      <c r="L124" s="164"/>
      <c r="M124" s="164"/>
      <c r="N124" s="164"/>
      <c r="O124" s="166"/>
      <c r="P124" s="167"/>
      <c r="Q124" s="168"/>
      <c r="R124" s="169"/>
    </row>
    <row r="125" spans="1:18" s="138" customFormat="1" ht="14.25" customHeight="1" x14ac:dyDescent="0.25">
      <c r="A125" s="180" t="s">
        <v>128</v>
      </c>
      <c r="B125" s="181" t="s">
        <v>195</v>
      </c>
      <c r="C125" s="156" t="s">
        <v>30</v>
      </c>
      <c r="D125" s="157">
        <v>1.3877314814814811E-2</v>
      </c>
      <c r="E125" s="158" t="s">
        <v>218</v>
      </c>
      <c r="F125" s="159">
        <f>IF(E125&lt;&gt;"",(E125+D125)/2,D125)</f>
        <v>1.3877314814814811E-2</v>
      </c>
      <c r="G125" s="160">
        <f>$B$2-F125</f>
        <v>9.3865740740740784E-3</v>
      </c>
      <c r="H125" s="161"/>
      <c r="I125" s="162" t="str">
        <f>IF(H125&lt;&gt;"",H125-G125,"")</f>
        <v/>
      </c>
      <c r="J125" s="163" t="str">
        <f>IF(H125&lt;&gt;"",I125-F125,"")</f>
        <v/>
      </c>
      <c r="K125" s="163" t="str">
        <f>IF(H125&lt;&gt;"",I125-D125,"")</f>
        <v/>
      </c>
      <c r="L125" s="164"/>
      <c r="M125" s="164"/>
      <c r="N125" s="164"/>
      <c r="O125" s="166"/>
      <c r="P125" s="167">
        <f>IF(H125&lt;&gt;"",MIN(D125,I125),D125)</f>
        <v>1.3877314814814811E-2</v>
      </c>
      <c r="Q125" s="168"/>
      <c r="R125" s="169">
        <v>38990</v>
      </c>
    </row>
    <row r="126" spans="1:18" s="138" customFormat="1" ht="14.25" customHeight="1" x14ac:dyDescent="0.25">
      <c r="A126" s="180" t="s">
        <v>189</v>
      </c>
      <c r="B126" s="181" t="s">
        <v>192</v>
      </c>
      <c r="C126" s="156" t="s">
        <v>30</v>
      </c>
      <c r="D126" s="157">
        <v>1.3408564814814811E-2</v>
      </c>
      <c r="E126" s="158">
        <v>1.4198495370370365E-2</v>
      </c>
      <c r="F126" s="159">
        <f>IF(E126&lt;&gt;"",(E126+D126)/2,D126)</f>
        <v>1.3803530092592588E-2</v>
      </c>
      <c r="G126" s="160">
        <f>$B$2-F126</f>
        <v>9.4603587962963018E-3</v>
      </c>
      <c r="H126" s="161"/>
      <c r="I126" s="162" t="str">
        <f>IF(H126&lt;&gt;"",H126-G126,"")</f>
        <v/>
      </c>
      <c r="J126" s="163" t="str">
        <f>IF(H126&lt;&gt;"",I126-F126,"")</f>
        <v/>
      </c>
      <c r="K126" s="163" t="str">
        <f>IF(H126&lt;&gt;"",I126-D126,"")</f>
        <v/>
      </c>
      <c r="L126" s="165"/>
      <c r="M126" s="164"/>
      <c r="N126" s="164"/>
      <c r="O126" s="166"/>
      <c r="P126" s="167">
        <f>IF(H126&lt;&gt;"",MIN(D126,I126),D126)</f>
        <v>1.3408564814814811E-2</v>
      </c>
      <c r="Q126" s="168"/>
      <c r="R126" s="169">
        <v>39629</v>
      </c>
    </row>
    <row r="127" spans="1:18" s="138" customFormat="1" ht="14.25" customHeight="1" x14ac:dyDescent="0.25">
      <c r="A127" s="180" t="s">
        <v>296</v>
      </c>
      <c r="B127" s="181" t="s">
        <v>297</v>
      </c>
      <c r="C127" s="156" t="s">
        <v>30</v>
      </c>
      <c r="D127" s="157">
        <v>1.3553240740740737E-2</v>
      </c>
      <c r="E127" s="158">
        <v>1.3553240740740737E-2</v>
      </c>
      <c r="F127" s="159">
        <f>IF(E127&lt;&gt;"",(E127+D127)/2,D127)</f>
        <v>1.3553240740740737E-2</v>
      </c>
      <c r="G127" s="160">
        <f>$B$2-F127</f>
        <v>9.7106481481481523E-3</v>
      </c>
      <c r="H127" s="161"/>
      <c r="I127" s="162" t="str">
        <f>IF(H127&lt;&gt;"",H127-G127,"")</f>
        <v/>
      </c>
      <c r="J127" s="163" t="str">
        <f>IF(H127&lt;&gt;"",I127-F127,"")</f>
        <v/>
      </c>
      <c r="K127" s="163" t="str">
        <f>IF(H127&lt;&gt;"",I127-D127,"")</f>
        <v/>
      </c>
      <c r="L127" s="164"/>
      <c r="M127" s="164"/>
      <c r="N127" s="164"/>
      <c r="O127" s="166"/>
      <c r="P127" s="167">
        <f>IF(H127&lt;&gt;"",MIN(D127,I127),D127)</f>
        <v>1.3553240740740737E-2</v>
      </c>
      <c r="Q127" s="217"/>
      <c r="R127" s="169">
        <v>39691</v>
      </c>
    </row>
    <row r="128" spans="1:18" s="138" customFormat="1" ht="14.25" customHeight="1" x14ac:dyDescent="0.25">
      <c r="A128" s="180"/>
      <c r="B128" s="181"/>
      <c r="C128" s="156"/>
      <c r="D128" s="157"/>
      <c r="E128" s="158"/>
      <c r="F128" s="159"/>
      <c r="G128" s="160"/>
      <c r="H128" s="161"/>
      <c r="I128" s="162"/>
      <c r="J128" s="163"/>
      <c r="K128" s="163"/>
      <c r="L128" s="165"/>
      <c r="M128" s="164"/>
      <c r="N128" s="165"/>
      <c r="O128" s="166"/>
      <c r="P128" s="167"/>
      <c r="Q128" s="208"/>
      <c r="R128" s="169"/>
    </row>
    <row r="129" spans="1:18" s="138" customFormat="1" ht="14.25" customHeight="1" x14ac:dyDescent="0.25">
      <c r="A129" s="180" t="s">
        <v>199</v>
      </c>
      <c r="B129" s="181" t="s">
        <v>200</v>
      </c>
      <c r="C129" s="156" t="s">
        <v>30</v>
      </c>
      <c r="D129" s="157">
        <v>1.292824074074074E-2</v>
      </c>
      <c r="E129" s="158" t="s">
        <v>218</v>
      </c>
      <c r="F129" s="159">
        <f t="shared" ref="F129:F135" si="45">IF(E129&lt;&gt;"",(E129+D129)/2,D129)</f>
        <v>1.292824074074074E-2</v>
      </c>
      <c r="G129" s="160">
        <f t="shared" ref="G129:G135" si="46">$B$2-F129</f>
        <v>1.0335648148148149E-2</v>
      </c>
      <c r="H129" s="161"/>
      <c r="I129" s="162" t="str">
        <f t="shared" ref="I129:I136" si="47">IF(H129&lt;&gt;"",H129-G129,"")</f>
        <v/>
      </c>
      <c r="J129" s="163" t="str">
        <f t="shared" ref="J129:J136" si="48">IF(H129&lt;&gt;"",I129-F129,"")</f>
        <v/>
      </c>
      <c r="K129" s="163" t="str">
        <f t="shared" ref="K129:K136" si="49">IF(H129&lt;&gt;"",I129-D129,"")</f>
        <v/>
      </c>
      <c r="L129" s="164"/>
      <c r="M129" s="164"/>
      <c r="N129" s="164"/>
      <c r="O129" s="166"/>
      <c r="P129" s="167">
        <f t="shared" ref="P129:P136" si="50">IF(H129&lt;&gt;"",MIN(D129,I129),D129)</f>
        <v>1.292824074074074E-2</v>
      </c>
      <c r="Q129" s="168"/>
      <c r="R129" s="169">
        <v>38929</v>
      </c>
    </row>
    <row r="130" spans="1:18" s="138" customFormat="1" ht="14.25" customHeight="1" x14ac:dyDescent="0.25">
      <c r="A130" s="180" t="s">
        <v>244</v>
      </c>
      <c r="B130" s="181" t="s">
        <v>245</v>
      </c>
      <c r="C130" s="156" t="s">
        <v>30</v>
      </c>
      <c r="D130" s="172">
        <v>1.2499999999999999E-2</v>
      </c>
      <c r="E130" s="158">
        <v>1.255787037037037E-2</v>
      </c>
      <c r="F130" s="159">
        <f t="shared" si="45"/>
        <v>1.2528935185185185E-2</v>
      </c>
      <c r="G130" s="160">
        <f t="shared" si="46"/>
        <v>1.0734953703703705E-2</v>
      </c>
      <c r="H130" s="161"/>
      <c r="I130" s="162" t="str">
        <f t="shared" si="47"/>
        <v/>
      </c>
      <c r="J130" s="163" t="str">
        <f t="shared" si="48"/>
        <v/>
      </c>
      <c r="K130" s="163" t="str">
        <f t="shared" si="49"/>
        <v/>
      </c>
      <c r="L130" s="165"/>
      <c r="M130" s="164"/>
      <c r="N130" s="165"/>
      <c r="O130" s="166"/>
      <c r="P130" s="167">
        <f t="shared" si="50"/>
        <v>1.2499999999999999E-2</v>
      </c>
      <c r="Q130" s="168"/>
      <c r="R130" s="169">
        <v>39568</v>
      </c>
    </row>
    <row r="131" spans="1:18" s="138" customFormat="1" ht="14.25" customHeight="1" x14ac:dyDescent="0.25">
      <c r="A131" s="180" t="s">
        <v>203</v>
      </c>
      <c r="B131" s="181" t="s">
        <v>110</v>
      </c>
      <c r="C131" s="156" t="s">
        <v>30</v>
      </c>
      <c r="D131" s="157">
        <v>1.2259837962962958E-2</v>
      </c>
      <c r="E131" s="158">
        <v>1.2693865740740736E-2</v>
      </c>
      <c r="F131" s="159">
        <f t="shared" si="45"/>
        <v>1.2476851851851847E-2</v>
      </c>
      <c r="G131" s="160">
        <f t="shared" si="46"/>
        <v>1.0787037037037043E-2</v>
      </c>
      <c r="H131" s="161"/>
      <c r="I131" s="162" t="str">
        <f t="shared" si="47"/>
        <v/>
      </c>
      <c r="J131" s="163" t="str">
        <f t="shared" si="48"/>
        <v/>
      </c>
      <c r="K131" s="163" t="str">
        <f t="shared" si="49"/>
        <v/>
      </c>
      <c r="L131" s="164"/>
      <c r="M131" s="164"/>
      <c r="N131" s="164"/>
      <c r="O131" s="166"/>
      <c r="P131" s="167">
        <f t="shared" si="50"/>
        <v>1.2259837962962958E-2</v>
      </c>
      <c r="Q131" s="217"/>
      <c r="R131" s="169">
        <v>39691</v>
      </c>
    </row>
    <row r="132" spans="1:18" s="138" customFormat="1" ht="14.25" customHeight="1" x14ac:dyDescent="0.25">
      <c r="A132" s="180" t="s">
        <v>55</v>
      </c>
      <c r="B132" s="181" t="s">
        <v>206</v>
      </c>
      <c r="C132" s="156" t="s">
        <v>30</v>
      </c>
      <c r="D132" s="157">
        <v>1.2442129629629629E-2</v>
      </c>
      <c r="E132" s="158" t="s">
        <v>218</v>
      </c>
      <c r="F132" s="159">
        <f t="shared" si="45"/>
        <v>1.2442129629629629E-2</v>
      </c>
      <c r="G132" s="160">
        <f t="shared" si="46"/>
        <v>1.082175925925926E-2</v>
      </c>
      <c r="H132" s="161"/>
      <c r="I132" s="162" t="str">
        <f t="shared" si="47"/>
        <v/>
      </c>
      <c r="J132" s="163" t="str">
        <f t="shared" si="48"/>
        <v/>
      </c>
      <c r="K132" s="163" t="str">
        <f t="shared" si="49"/>
        <v/>
      </c>
      <c r="L132" s="164"/>
      <c r="M132" s="164"/>
      <c r="N132" s="164"/>
      <c r="O132" s="166"/>
      <c r="P132" s="167">
        <f t="shared" si="50"/>
        <v>1.2442129629629629E-2</v>
      </c>
      <c r="Q132" s="168"/>
      <c r="R132" s="169">
        <v>38960</v>
      </c>
    </row>
    <row r="133" spans="1:18" s="138" customFormat="1" ht="14.25" customHeight="1" x14ac:dyDescent="0.25">
      <c r="A133" s="180" t="s">
        <v>155</v>
      </c>
      <c r="B133" s="181" t="s">
        <v>207</v>
      </c>
      <c r="C133" s="156" t="s">
        <v>30</v>
      </c>
      <c r="D133" s="157">
        <v>1.2326388888888895E-2</v>
      </c>
      <c r="E133" s="158">
        <v>1.2442129629629629E-2</v>
      </c>
      <c r="F133" s="159">
        <f t="shared" si="45"/>
        <v>1.2384259259259262E-2</v>
      </c>
      <c r="G133" s="160">
        <f t="shared" si="46"/>
        <v>1.0879629629629628E-2</v>
      </c>
      <c r="H133" s="161"/>
      <c r="I133" s="162" t="str">
        <f t="shared" si="47"/>
        <v/>
      </c>
      <c r="J133" s="163" t="str">
        <f t="shared" si="48"/>
        <v/>
      </c>
      <c r="K133" s="163" t="str">
        <f t="shared" si="49"/>
        <v/>
      </c>
      <c r="L133" s="164"/>
      <c r="M133" s="164"/>
      <c r="N133" s="164"/>
      <c r="O133" s="166"/>
      <c r="P133" s="167">
        <f t="shared" si="50"/>
        <v>1.2326388888888895E-2</v>
      </c>
      <c r="Q133" s="168"/>
      <c r="R133" s="169">
        <v>39386</v>
      </c>
    </row>
    <row r="134" spans="1:18" s="138" customFormat="1" ht="14.25" customHeight="1" x14ac:dyDescent="0.25">
      <c r="A134" s="180" t="s">
        <v>79</v>
      </c>
      <c r="B134" s="181" t="s">
        <v>210</v>
      </c>
      <c r="C134" s="156" t="s">
        <v>30</v>
      </c>
      <c r="D134" s="157">
        <v>1.2106481481481484E-2</v>
      </c>
      <c r="E134" s="158">
        <v>1.238425925925926E-2</v>
      </c>
      <c r="F134" s="159">
        <f t="shared" si="45"/>
        <v>1.2245370370370372E-2</v>
      </c>
      <c r="G134" s="160">
        <f t="shared" si="46"/>
        <v>1.1018518518518518E-2</v>
      </c>
      <c r="H134" s="161"/>
      <c r="I134" s="162" t="str">
        <f t="shared" si="47"/>
        <v/>
      </c>
      <c r="J134" s="163" t="str">
        <f t="shared" si="48"/>
        <v/>
      </c>
      <c r="K134" s="163" t="str">
        <f t="shared" si="49"/>
        <v/>
      </c>
      <c r="L134" s="164"/>
      <c r="M134" s="164"/>
      <c r="N134" s="164"/>
      <c r="O134" s="166"/>
      <c r="P134" s="167">
        <f t="shared" si="50"/>
        <v>1.2106481481481484E-2</v>
      </c>
      <c r="Q134" s="168"/>
      <c r="R134" s="169">
        <v>39355</v>
      </c>
    </row>
    <row r="135" spans="1:18" s="138" customFormat="1" ht="14.25" customHeight="1" x14ac:dyDescent="0.25">
      <c r="A135" s="180" t="s">
        <v>130</v>
      </c>
      <c r="B135" s="181" t="s">
        <v>211</v>
      </c>
      <c r="C135" s="156" t="s">
        <v>30</v>
      </c>
      <c r="D135" s="157">
        <v>1.1979166666666666E-2</v>
      </c>
      <c r="E135" s="158">
        <v>1.230324074074074E-2</v>
      </c>
      <c r="F135" s="159">
        <f t="shared" si="45"/>
        <v>1.2141203703703703E-2</v>
      </c>
      <c r="G135" s="160">
        <f t="shared" si="46"/>
        <v>1.1122685185185187E-2</v>
      </c>
      <c r="H135" s="161"/>
      <c r="I135" s="162" t="str">
        <f t="shared" si="47"/>
        <v/>
      </c>
      <c r="J135" s="163" t="str">
        <f t="shared" si="48"/>
        <v/>
      </c>
      <c r="K135" s="163" t="str">
        <f t="shared" si="49"/>
        <v/>
      </c>
      <c r="L135" s="164"/>
      <c r="M135" s="164"/>
      <c r="N135" s="164"/>
      <c r="O135" s="166"/>
      <c r="P135" s="167">
        <f t="shared" si="50"/>
        <v>1.1979166666666666E-2</v>
      </c>
      <c r="Q135" s="168"/>
      <c r="R135" s="169">
        <v>39355</v>
      </c>
    </row>
    <row r="136" spans="1:18" s="138" customFormat="1" ht="14.25" customHeight="1" x14ac:dyDescent="0.25">
      <c r="A136" s="178"/>
      <c r="B136" s="179"/>
      <c r="C136" s="156"/>
      <c r="D136" s="157"/>
      <c r="E136" s="158"/>
      <c r="F136" s="159"/>
      <c r="G136" s="160"/>
      <c r="H136" s="161"/>
      <c r="I136" s="162" t="str">
        <f t="shared" si="47"/>
        <v/>
      </c>
      <c r="J136" s="163" t="str">
        <f t="shared" si="48"/>
        <v/>
      </c>
      <c r="K136" s="163" t="str">
        <f t="shared" si="49"/>
        <v/>
      </c>
      <c r="L136" s="164"/>
      <c r="M136" s="164"/>
      <c r="N136" s="165"/>
      <c r="O136" s="166"/>
      <c r="P136" s="167">
        <f t="shared" si="50"/>
        <v>0</v>
      </c>
      <c r="Q136" s="168"/>
      <c r="R136" s="169"/>
    </row>
    <row r="137" spans="1:18" s="138" customFormat="1" ht="14.25" customHeight="1" x14ac:dyDescent="0.25">
      <c r="A137" s="180"/>
      <c r="B137" s="181"/>
      <c r="C137" s="156"/>
      <c r="D137" s="157"/>
      <c r="E137" s="158"/>
      <c r="F137" s="159"/>
      <c r="G137" s="160"/>
      <c r="H137" s="161"/>
      <c r="I137" s="162"/>
      <c r="J137" s="163"/>
      <c r="K137" s="163"/>
      <c r="L137" s="164"/>
      <c r="M137" s="164"/>
      <c r="N137" s="164"/>
      <c r="O137" s="166"/>
      <c r="P137" s="167"/>
      <c r="Q137" s="208"/>
      <c r="R137" s="169"/>
    </row>
    <row r="138" spans="1:18" s="138" customFormat="1" ht="14.25" customHeight="1" x14ac:dyDescent="0.25">
      <c r="A138" s="180"/>
      <c r="B138" s="181"/>
      <c r="C138" s="171"/>
      <c r="D138" s="157"/>
      <c r="E138" s="158"/>
      <c r="F138" s="159"/>
      <c r="G138" s="160"/>
      <c r="H138" s="161"/>
      <c r="I138" s="162"/>
      <c r="J138" s="163"/>
      <c r="K138" s="163"/>
      <c r="L138" s="164"/>
      <c r="M138" s="164"/>
      <c r="N138" s="164"/>
      <c r="O138" s="166"/>
      <c r="P138" s="167"/>
      <c r="Q138" s="168"/>
      <c r="R138" s="169"/>
    </row>
    <row r="139" spans="1:18" s="138" customFormat="1" ht="14.25" customHeight="1" x14ac:dyDescent="0.25">
      <c r="A139" s="178"/>
      <c r="B139" s="179"/>
      <c r="C139" s="156"/>
      <c r="D139" s="157"/>
      <c r="E139" s="158"/>
      <c r="F139" s="159"/>
      <c r="G139" s="160"/>
      <c r="H139" s="161"/>
      <c r="I139" s="162"/>
      <c r="J139" s="163"/>
      <c r="K139" s="163"/>
      <c r="L139" s="164"/>
      <c r="M139" s="164"/>
      <c r="N139" s="164"/>
      <c r="O139" s="166"/>
      <c r="P139" s="167"/>
      <c r="Q139" s="168"/>
      <c r="R139" s="169"/>
    </row>
    <row r="140" spans="1:18" s="138" customFormat="1" ht="14.25" customHeight="1" x14ac:dyDescent="0.25">
      <c r="A140" s="180"/>
      <c r="B140" s="181"/>
      <c r="C140" s="156"/>
      <c r="D140" s="157"/>
      <c r="E140" s="158"/>
      <c r="F140" s="159"/>
      <c r="G140" s="160"/>
      <c r="H140" s="161"/>
      <c r="I140" s="162"/>
      <c r="J140" s="163"/>
      <c r="K140" s="163"/>
      <c r="L140" s="164"/>
      <c r="M140" s="164"/>
      <c r="N140" s="164"/>
      <c r="O140" s="166"/>
      <c r="P140" s="167"/>
      <c r="Q140" s="168"/>
      <c r="R140" s="169"/>
    </row>
    <row r="141" spans="1:18" s="138" customFormat="1" ht="14.25" customHeight="1" x14ac:dyDescent="0.25">
      <c r="A141" s="180"/>
      <c r="B141" s="181"/>
      <c r="C141" s="156"/>
      <c r="D141" s="157"/>
      <c r="E141" s="158"/>
      <c r="F141" s="159"/>
      <c r="G141" s="160"/>
      <c r="H141" s="161"/>
      <c r="I141" s="162"/>
      <c r="J141" s="163"/>
      <c r="K141" s="163"/>
      <c r="L141" s="164"/>
      <c r="M141" s="164"/>
      <c r="N141" s="164"/>
      <c r="O141" s="166"/>
      <c r="P141" s="167"/>
      <c r="Q141" s="168"/>
      <c r="R141" s="169"/>
    </row>
    <row r="142" spans="1:18" s="138" customFormat="1" ht="14.25" customHeight="1" x14ac:dyDescent="0.25">
      <c r="A142" s="180"/>
      <c r="B142" s="181"/>
      <c r="C142" s="156"/>
      <c r="D142" s="157"/>
      <c r="E142" s="158"/>
      <c r="F142" s="159"/>
      <c r="G142" s="160"/>
      <c r="H142" s="161"/>
      <c r="I142" s="162"/>
      <c r="J142" s="163"/>
      <c r="K142" s="163"/>
      <c r="L142" s="164"/>
      <c r="M142" s="164"/>
      <c r="N142" s="164"/>
      <c r="O142" s="166"/>
      <c r="P142" s="167"/>
      <c r="Q142" s="168"/>
      <c r="R142" s="169"/>
    </row>
    <row r="143" spans="1:18" s="138" customFormat="1" ht="14.25" customHeight="1" x14ac:dyDescent="0.25">
      <c r="A143" s="180"/>
      <c r="B143" s="181"/>
      <c r="C143" s="156"/>
      <c r="D143" s="157"/>
      <c r="E143" s="158"/>
      <c r="F143" s="159"/>
      <c r="G143" s="160"/>
      <c r="H143" s="161"/>
      <c r="I143" s="162"/>
      <c r="J143" s="163"/>
      <c r="K143" s="163"/>
      <c r="L143" s="165"/>
      <c r="M143" s="164"/>
      <c r="N143" s="165"/>
      <c r="O143" s="166"/>
      <c r="P143" s="167"/>
      <c r="Q143" s="208"/>
      <c r="R143" s="169"/>
    </row>
    <row r="144" spans="1:18" s="138" customFormat="1" ht="14.25" customHeight="1" x14ac:dyDescent="0.25">
      <c r="A144" s="180"/>
      <c r="B144" s="181"/>
      <c r="C144" s="156"/>
      <c r="D144" s="157"/>
      <c r="E144" s="158"/>
      <c r="F144" s="159"/>
      <c r="G144" s="160"/>
      <c r="H144" s="161"/>
      <c r="I144" s="162"/>
      <c r="J144" s="163"/>
      <c r="K144" s="163"/>
      <c r="L144" s="164"/>
      <c r="M144" s="164"/>
      <c r="N144" s="164"/>
      <c r="O144" s="166"/>
      <c r="P144" s="167"/>
      <c r="Q144" s="168"/>
      <c r="R144" s="169"/>
    </row>
    <row r="145" spans="1:18" s="138" customFormat="1" ht="14.25" customHeight="1" x14ac:dyDescent="0.25">
      <c r="A145" s="180"/>
      <c r="B145" s="181"/>
      <c r="C145" s="156"/>
      <c r="D145" s="157"/>
      <c r="E145" s="158"/>
      <c r="F145" s="159"/>
      <c r="G145" s="160"/>
      <c r="H145" s="161"/>
      <c r="I145" s="162"/>
      <c r="J145" s="163"/>
      <c r="K145" s="163"/>
      <c r="L145" s="165"/>
      <c r="M145" s="164"/>
      <c r="N145" s="164"/>
      <c r="O145" s="166"/>
      <c r="P145" s="167"/>
      <c r="Q145" s="168"/>
      <c r="R145" s="169"/>
    </row>
    <row r="146" spans="1:18" s="138" customFormat="1" ht="14.25" customHeight="1" x14ac:dyDescent="0.25">
      <c r="A146" s="178"/>
      <c r="B146" s="179"/>
      <c r="C146" s="171"/>
      <c r="D146" s="157"/>
      <c r="E146" s="158"/>
      <c r="F146" s="159"/>
      <c r="G146" s="160"/>
      <c r="H146" s="161"/>
      <c r="I146" s="162"/>
      <c r="J146" s="163"/>
      <c r="K146" s="163"/>
      <c r="L146" s="164"/>
      <c r="M146" s="164"/>
      <c r="N146" s="164"/>
      <c r="O146" s="166"/>
      <c r="P146" s="167"/>
      <c r="Q146" s="208"/>
      <c r="R146" s="169"/>
    </row>
    <row r="147" spans="1:18" s="138" customFormat="1" ht="14.25" customHeight="1" x14ac:dyDescent="0.25">
      <c r="A147" s="180"/>
      <c r="B147" s="181"/>
      <c r="C147" s="156"/>
      <c r="D147" s="157"/>
      <c r="E147" s="158"/>
      <c r="F147" s="159"/>
      <c r="G147" s="160"/>
      <c r="H147" s="161"/>
      <c r="I147" s="162"/>
      <c r="J147" s="163"/>
      <c r="K147" s="163"/>
      <c r="L147" s="164"/>
      <c r="M147" s="164"/>
      <c r="N147" s="164"/>
      <c r="O147" s="166"/>
      <c r="P147" s="167"/>
      <c r="Q147" s="208"/>
      <c r="R147" s="169"/>
    </row>
    <row r="148" spans="1:18" s="138" customFormat="1" ht="14.25" customHeight="1" x14ac:dyDescent="0.25">
      <c r="A148" s="180"/>
      <c r="B148" s="181"/>
      <c r="C148" s="156"/>
      <c r="D148" s="157"/>
      <c r="E148" s="158"/>
      <c r="F148" s="159"/>
      <c r="G148" s="160"/>
      <c r="H148" s="161"/>
      <c r="I148" s="162"/>
      <c r="J148" s="163"/>
      <c r="K148" s="163"/>
      <c r="L148" s="164"/>
      <c r="M148" s="164"/>
      <c r="N148" s="164"/>
      <c r="O148" s="166"/>
      <c r="P148" s="167"/>
      <c r="Q148" s="168"/>
      <c r="R148" s="169"/>
    </row>
    <row r="149" spans="1:18" s="138" customFormat="1" ht="14.25" customHeight="1" x14ac:dyDescent="0.25">
      <c r="A149" s="180"/>
      <c r="B149" s="181"/>
      <c r="C149" s="156"/>
      <c r="D149" s="157"/>
      <c r="E149" s="158"/>
      <c r="F149" s="159"/>
      <c r="G149" s="160"/>
      <c r="H149" s="161"/>
      <c r="I149" s="162"/>
      <c r="J149" s="163"/>
      <c r="K149" s="163"/>
      <c r="L149" s="164"/>
      <c r="M149" s="164"/>
      <c r="N149" s="164"/>
      <c r="O149" s="174"/>
      <c r="P149" s="167"/>
      <c r="Q149" s="168"/>
      <c r="R149" s="169"/>
    </row>
    <row r="150" spans="1:18" s="138" customFormat="1" ht="14.25" customHeight="1" x14ac:dyDescent="0.25">
      <c r="A150" s="180"/>
      <c r="B150" s="181"/>
      <c r="C150" s="156"/>
      <c r="D150" s="157"/>
      <c r="E150" s="158"/>
      <c r="F150" s="159"/>
      <c r="G150" s="160"/>
      <c r="H150" s="161"/>
      <c r="I150" s="162"/>
      <c r="J150" s="163"/>
      <c r="K150" s="163"/>
      <c r="L150" s="164"/>
      <c r="M150" s="164"/>
      <c r="N150" s="164"/>
      <c r="O150" s="166"/>
      <c r="P150" s="167"/>
      <c r="Q150" s="168"/>
      <c r="R150" s="169"/>
    </row>
    <row r="151" spans="1:18" s="138" customFormat="1" ht="14.25" customHeight="1" x14ac:dyDescent="0.25">
      <c r="A151" s="180"/>
      <c r="B151" s="181"/>
      <c r="C151" s="156"/>
      <c r="D151" s="157"/>
      <c r="E151" s="158"/>
      <c r="F151" s="159"/>
      <c r="G151" s="160"/>
      <c r="H151" s="161"/>
      <c r="I151" s="162"/>
      <c r="J151" s="163"/>
      <c r="K151" s="163"/>
      <c r="L151" s="165"/>
      <c r="M151" s="164"/>
      <c r="N151" s="164"/>
      <c r="O151" s="166"/>
      <c r="P151" s="167"/>
      <c r="Q151" s="168"/>
      <c r="R151" s="169"/>
    </row>
    <row r="152" spans="1:18" s="138" customFormat="1" ht="14.25" customHeight="1" x14ac:dyDescent="0.25">
      <c r="A152" s="180"/>
      <c r="B152" s="181"/>
      <c r="C152" s="156"/>
      <c r="D152" s="157"/>
      <c r="E152" s="158"/>
      <c r="F152" s="159"/>
      <c r="G152" s="160"/>
      <c r="H152" s="161"/>
      <c r="I152" s="162"/>
      <c r="J152" s="163"/>
      <c r="K152" s="163"/>
      <c r="L152" s="165"/>
      <c r="M152" s="164"/>
      <c r="N152" s="164"/>
      <c r="O152" s="166"/>
      <c r="P152" s="167"/>
      <c r="Q152" s="168"/>
      <c r="R152" s="169"/>
    </row>
    <row r="153" spans="1:18" s="138" customFormat="1" ht="14.25" customHeight="1" x14ac:dyDescent="0.25">
      <c r="A153" s="180"/>
      <c r="B153" s="181"/>
      <c r="C153" s="156"/>
      <c r="D153" s="157"/>
      <c r="E153" s="158"/>
      <c r="F153" s="159"/>
      <c r="G153" s="160"/>
      <c r="H153" s="161"/>
      <c r="I153" s="162"/>
      <c r="J153" s="163"/>
      <c r="K153" s="163"/>
      <c r="L153" s="164"/>
      <c r="M153" s="164"/>
      <c r="N153" s="164"/>
      <c r="O153" s="166"/>
      <c r="P153" s="167"/>
      <c r="Q153" s="168"/>
      <c r="R153" s="169"/>
    </row>
    <row r="154" spans="1:18" s="138" customFormat="1" ht="14.25" customHeight="1" x14ac:dyDescent="0.25">
      <c r="A154" s="180"/>
      <c r="B154" s="181"/>
      <c r="C154" s="156"/>
      <c r="D154" s="157"/>
      <c r="E154" s="158"/>
      <c r="F154" s="159"/>
      <c r="G154" s="160"/>
      <c r="H154" s="161"/>
      <c r="I154" s="162" t="str">
        <f t="shared" ref="I154:I168" si="51">IF(H154&lt;&gt;"",H154-G154,"")</f>
        <v/>
      </c>
      <c r="J154" s="163" t="str">
        <f t="shared" ref="J154:J168" si="52">IF(H154&lt;&gt;"",I154-F154,"")</f>
        <v/>
      </c>
      <c r="K154" s="163" t="str">
        <f t="shared" ref="K154:K168" si="53">IF(H154&lt;&gt;"",I154-D154,"")</f>
        <v/>
      </c>
      <c r="L154" s="164"/>
      <c r="M154" s="164"/>
      <c r="N154" s="164"/>
      <c r="O154" s="166"/>
      <c r="P154" s="167"/>
      <c r="Q154" s="168"/>
      <c r="R154" s="169"/>
    </row>
    <row r="155" spans="1:18" s="138" customFormat="1" ht="14.25" customHeight="1" x14ac:dyDescent="0.25">
      <c r="A155" s="180"/>
      <c r="B155" s="181"/>
      <c r="C155" s="156"/>
      <c r="D155" s="157"/>
      <c r="E155" s="158"/>
      <c r="F155" s="159"/>
      <c r="G155" s="160"/>
      <c r="H155" s="161"/>
      <c r="I155" s="162" t="str">
        <f t="shared" si="51"/>
        <v/>
      </c>
      <c r="J155" s="163" t="str">
        <f t="shared" si="52"/>
        <v/>
      </c>
      <c r="K155" s="163" t="str">
        <f t="shared" si="53"/>
        <v/>
      </c>
      <c r="L155" s="164"/>
      <c r="M155" s="164"/>
      <c r="N155" s="164"/>
      <c r="O155" s="166"/>
      <c r="P155" s="167"/>
      <c r="Q155" s="168"/>
      <c r="R155" s="169"/>
    </row>
    <row r="156" spans="1:18" s="138" customFormat="1" ht="14.25" customHeight="1" x14ac:dyDescent="0.25">
      <c r="A156" s="180"/>
      <c r="B156" s="181"/>
      <c r="C156" s="156"/>
      <c r="D156" s="157"/>
      <c r="E156" s="158"/>
      <c r="F156" s="159"/>
      <c r="G156" s="160"/>
      <c r="H156" s="161"/>
      <c r="I156" s="162" t="str">
        <f t="shared" si="51"/>
        <v/>
      </c>
      <c r="J156" s="163" t="str">
        <f t="shared" si="52"/>
        <v/>
      </c>
      <c r="K156" s="163" t="str">
        <f t="shared" si="53"/>
        <v/>
      </c>
      <c r="L156" s="164"/>
      <c r="M156" s="164"/>
      <c r="N156" s="164"/>
      <c r="O156" s="166"/>
      <c r="P156" s="167"/>
      <c r="Q156" s="168"/>
      <c r="R156" s="169"/>
    </row>
    <row r="157" spans="1:18" s="138" customFormat="1" ht="14.25" customHeight="1" x14ac:dyDescent="0.25">
      <c r="A157" s="178"/>
      <c r="B157" s="179"/>
      <c r="C157" s="171"/>
      <c r="D157" s="157"/>
      <c r="E157" s="158"/>
      <c r="F157" s="159"/>
      <c r="G157" s="160"/>
      <c r="H157" s="161"/>
      <c r="I157" s="162" t="str">
        <f t="shared" si="51"/>
        <v/>
      </c>
      <c r="J157" s="163" t="str">
        <f t="shared" si="52"/>
        <v/>
      </c>
      <c r="K157" s="163" t="str">
        <f t="shared" si="53"/>
        <v/>
      </c>
      <c r="L157" s="164"/>
      <c r="M157" s="164"/>
      <c r="N157" s="164"/>
      <c r="O157" s="166"/>
      <c r="P157" s="167"/>
      <c r="Q157" s="168"/>
      <c r="R157" s="169"/>
    </row>
    <row r="158" spans="1:18" s="138" customFormat="1" ht="14.25" customHeight="1" x14ac:dyDescent="0.25">
      <c r="A158" s="180"/>
      <c r="B158" s="181"/>
      <c r="C158" s="156"/>
      <c r="D158" s="157"/>
      <c r="E158" s="158"/>
      <c r="F158" s="159"/>
      <c r="G158" s="160"/>
      <c r="H158" s="161"/>
      <c r="I158" s="162" t="str">
        <f t="shared" si="51"/>
        <v/>
      </c>
      <c r="J158" s="163" t="str">
        <f t="shared" si="52"/>
        <v/>
      </c>
      <c r="K158" s="163" t="str">
        <f t="shared" si="53"/>
        <v/>
      </c>
      <c r="L158" s="164"/>
      <c r="M158" s="164"/>
      <c r="N158" s="164"/>
      <c r="O158" s="166"/>
      <c r="P158" s="167"/>
      <c r="Q158" s="168"/>
      <c r="R158" s="169"/>
    </row>
    <row r="159" spans="1:18" s="138" customFormat="1" ht="14.25" customHeight="1" x14ac:dyDescent="0.25">
      <c r="A159" s="180"/>
      <c r="B159" s="181"/>
      <c r="C159" s="156"/>
      <c r="D159" s="157"/>
      <c r="E159" s="158"/>
      <c r="F159" s="159"/>
      <c r="G159" s="160"/>
      <c r="H159" s="161"/>
      <c r="I159" s="162" t="str">
        <f t="shared" si="51"/>
        <v/>
      </c>
      <c r="J159" s="163" t="str">
        <f t="shared" si="52"/>
        <v/>
      </c>
      <c r="K159" s="163" t="str">
        <f t="shared" si="53"/>
        <v/>
      </c>
      <c r="L159" s="165"/>
      <c r="M159" s="164"/>
      <c r="N159" s="165"/>
      <c r="O159" s="166"/>
      <c r="P159" s="167"/>
      <c r="Q159" s="168"/>
      <c r="R159" s="169"/>
    </row>
    <row r="160" spans="1:18" s="138" customFormat="1" ht="14.25" customHeight="1" x14ac:dyDescent="0.25">
      <c r="A160" s="180"/>
      <c r="B160" s="181"/>
      <c r="C160" s="156"/>
      <c r="D160" s="157"/>
      <c r="E160" s="158"/>
      <c r="F160" s="159"/>
      <c r="G160" s="160"/>
      <c r="H160" s="161"/>
      <c r="I160" s="162" t="str">
        <f t="shared" si="51"/>
        <v/>
      </c>
      <c r="J160" s="163" t="str">
        <f t="shared" si="52"/>
        <v/>
      </c>
      <c r="K160" s="163" t="str">
        <f t="shared" si="53"/>
        <v/>
      </c>
      <c r="L160" s="165"/>
      <c r="M160" s="164"/>
      <c r="N160" s="164"/>
      <c r="O160" s="166"/>
      <c r="P160" s="167"/>
      <c r="Q160" s="168"/>
      <c r="R160" s="169"/>
    </row>
    <row r="161" spans="1:18" s="138" customFormat="1" ht="14.25" customHeight="1" x14ac:dyDescent="0.25">
      <c r="A161" s="180"/>
      <c r="B161" s="181"/>
      <c r="C161" s="156"/>
      <c r="D161" s="157"/>
      <c r="E161" s="158"/>
      <c r="F161" s="159"/>
      <c r="G161" s="160"/>
      <c r="H161" s="161"/>
      <c r="I161" s="162" t="str">
        <f t="shared" si="51"/>
        <v/>
      </c>
      <c r="J161" s="163" t="str">
        <f t="shared" si="52"/>
        <v/>
      </c>
      <c r="K161" s="163" t="str">
        <f t="shared" si="53"/>
        <v/>
      </c>
      <c r="L161" s="164"/>
      <c r="M161" s="164"/>
      <c r="N161" s="164"/>
      <c r="O161" s="166"/>
      <c r="P161" s="167"/>
      <c r="Q161" s="168"/>
      <c r="R161" s="169"/>
    </row>
    <row r="162" spans="1:18" s="138" customFormat="1" ht="14.25" customHeight="1" x14ac:dyDescent="0.25">
      <c r="A162" s="180"/>
      <c r="B162" s="181"/>
      <c r="C162" s="156"/>
      <c r="D162" s="157"/>
      <c r="E162" s="158"/>
      <c r="F162" s="159"/>
      <c r="G162" s="160"/>
      <c r="H162" s="161"/>
      <c r="I162" s="162" t="str">
        <f t="shared" si="51"/>
        <v/>
      </c>
      <c r="J162" s="163" t="str">
        <f t="shared" si="52"/>
        <v/>
      </c>
      <c r="K162" s="163" t="str">
        <f t="shared" si="53"/>
        <v/>
      </c>
      <c r="L162" s="164"/>
      <c r="M162" s="164"/>
      <c r="N162" s="164"/>
      <c r="O162" s="174"/>
      <c r="P162" s="167"/>
      <c r="Q162" s="168"/>
      <c r="R162" s="169"/>
    </row>
    <row r="163" spans="1:18" s="138" customFormat="1" ht="14.25" customHeight="1" x14ac:dyDescent="0.25">
      <c r="A163" s="180"/>
      <c r="B163" s="181"/>
      <c r="C163" s="156"/>
      <c r="D163" s="157"/>
      <c r="E163" s="158"/>
      <c r="F163" s="159"/>
      <c r="G163" s="160"/>
      <c r="H163" s="161"/>
      <c r="I163" s="162" t="str">
        <f t="shared" si="51"/>
        <v/>
      </c>
      <c r="J163" s="163" t="str">
        <f t="shared" si="52"/>
        <v/>
      </c>
      <c r="K163" s="163" t="str">
        <f t="shared" si="53"/>
        <v/>
      </c>
      <c r="L163" s="164"/>
      <c r="M163" s="164"/>
      <c r="N163" s="164"/>
      <c r="O163" s="166"/>
      <c r="P163" s="167"/>
      <c r="Q163" s="168"/>
      <c r="R163" s="169"/>
    </row>
    <row r="164" spans="1:18" s="138" customFormat="1" ht="14.25" customHeight="1" x14ac:dyDescent="0.25">
      <c r="A164" s="180"/>
      <c r="B164" s="181"/>
      <c r="C164" s="156"/>
      <c r="D164" s="157"/>
      <c r="E164" s="158"/>
      <c r="F164" s="159"/>
      <c r="G164" s="160"/>
      <c r="H164" s="161"/>
      <c r="I164" s="162" t="str">
        <f t="shared" si="51"/>
        <v/>
      </c>
      <c r="J164" s="163" t="str">
        <f t="shared" si="52"/>
        <v/>
      </c>
      <c r="K164" s="163" t="str">
        <f t="shared" si="53"/>
        <v/>
      </c>
      <c r="L164" s="164"/>
      <c r="M164" s="164"/>
      <c r="N164" s="164"/>
      <c r="O164" s="166"/>
      <c r="P164" s="167"/>
      <c r="Q164" s="168"/>
      <c r="R164" s="169"/>
    </row>
    <row r="165" spans="1:18" s="138" customFormat="1" ht="14.25" customHeight="1" x14ac:dyDescent="0.25">
      <c r="A165" s="180"/>
      <c r="B165" s="181"/>
      <c r="C165" s="156"/>
      <c r="D165" s="157"/>
      <c r="E165" s="158"/>
      <c r="F165" s="159"/>
      <c r="G165" s="160"/>
      <c r="H165" s="161"/>
      <c r="I165" s="162" t="str">
        <f t="shared" si="51"/>
        <v/>
      </c>
      <c r="J165" s="163" t="str">
        <f t="shared" si="52"/>
        <v/>
      </c>
      <c r="K165" s="163" t="str">
        <f t="shared" si="53"/>
        <v/>
      </c>
      <c r="L165" s="164"/>
      <c r="M165" s="164"/>
      <c r="N165" s="164"/>
      <c r="O165" s="166"/>
      <c r="P165" s="167"/>
      <c r="Q165" s="168"/>
      <c r="R165" s="169"/>
    </row>
    <row r="166" spans="1:18" s="138" customFormat="1" ht="14.25" customHeight="1" x14ac:dyDescent="0.25">
      <c r="A166" s="180"/>
      <c r="B166" s="181"/>
      <c r="C166" s="156"/>
      <c r="D166" s="157"/>
      <c r="E166" s="158"/>
      <c r="F166" s="159"/>
      <c r="G166" s="160"/>
      <c r="H166" s="161"/>
      <c r="I166" s="162" t="str">
        <f t="shared" si="51"/>
        <v/>
      </c>
      <c r="J166" s="163" t="str">
        <f t="shared" si="52"/>
        <v/>
      </c>
      <c r="K166" s="163" t="str">
        <f t="shared" si="53"/>
        <v/>
      </c>
      <c r="L166" s="164"/>
      <c r="M166" s="164"/>
      <c r="N166" s="164"/>
      <c r="O166" s="166"/>
      <c r="P166" s="167"/>
      <c r="Q166" s="168"/>
      <c r="R166" s="169"/>
    </row>
    <row r="167" spans="1:18" s="138" customFormat="1" ht="14.25" customHeight="1" x14ac:dyDescent="0.25">
      <c r="A167" s="180"/>
      <c r="B167" s="181"/>
      <c r="C167" s="156"/>
      <c r="D167" s="157"/>
      <c r="E167" s="158"/>
      <c r="F167" s="159"/>
      <c r="G167" s="160"/>
      <c r="H167" s="161"/>
      <c r="I167" s="162" t="str">
        <f t="shared" si="51"/>
        <v/>
      </c>
      <c r="J167" s="163" t="str">
        <f t="shared" si="52"/>
        <v/>
      </c>
      <c r="K167" s="163" t="str">
        <f t="shared" si="53"/>
        <v/>
      </c>
      <c r="L167" s="165"/>
      <c r="M167" s="164"/>
      <c r="N167" s="164"/>
      <c r="O167" s="166"/>
      <c r="P167" s="167"/>
      <c r="Q167" s="168"/>
      <c r="R167" s="169"/>
    </row>
    <row r="168" spans="1:18" s="138" customFormat="1" ht="14.25" customHeight="1" x14ac:dyDescent="0.25">
      <c r="A168" s="180"/>
      <c r="B168" s="181"/>
      <c r="C168" s="156"/>
      <c r="D168" s="157"/>
      <c r="E168" s="158"/>
      <c r="F168" s="159"/>
      <c r="G168" s="160"/>
      <c r="H168" s="161"/>
      <c r="I168" s="162" t="str">
        <f t="shared" si="51"/>
        <v/>
      </c>
      <c r="J168" s="163" t="str">
        <f t="shared" si="52"/>
        <v/>
      </c>
      <c r="K168" s="163" t="str">
        <f t="shared" si="53"/>
        <v/>
      </c>
      <c r="L168" s="164"/>
      <c r="M168" s="164"/>
      <c r="N168" s="164"/>
      <c r="O168" s="166"/>
      <c r="P168" s="167"/>
      <c r="Q168" s="168"/>
      <c r="R168" s="169"/>
    </row>
    <row r="169" spans="1:18" s="138" customFormat="1" ht="14.25" customHeight="1" x14ac:dyDescent="0.25">
      <c r="A169" s="180"/>
      <c r="B169" s="181"/>
      <c r="C169" s="156"/>
      <c r="D169" s="157"/>
      <c r="E169" s="158"/>
      <c r="F169" s="159"/>
      <c r="G169" s="160"/>
      <c r="H169" s="161"/>
      <c r="I169" s="162"/>
      <c r="J169" s="163"/>
      <c r="K169" s="163"/>
      <c r="L169" s="164"/>
      <c r="M169" s="164"/>
      <c r="N169" s="164"/>
      <c r="O169" s="166"/>
      <c r="P169" s="167"/>
      <c r="Q169" s="168"/>
      <c r="R169" s="169"/>
    </row>
    <row r="170" spans="1:18" s="138" customFormat="1" ht="13.5" customHeight="1" x14ac:dyDescent="0.25">
      <c r="A170" s="180"/>
      <c r="B170" s="181"/>
      <c r="C170" s="156"/>
      <c r="D170" s="157"/>
      <c r="E170" s="158"/>
      <c r="F170" s="159"/>
      <c r="G170" s="160"/>
      <c r="H170" s="161"/>
      <c r="I170" s="162"/>
      <c r="J170" s="163"/>
      <c r="K170" s="163"/>
      <c r="L170" s="164"/>
      <c r="M170" s="164"/>
      <c r="N170" s="164"/>
      <c r="O170" s="166"/>
      <c r="P170" s="167"/>
      <c r="Q170" s="168"/>
      <c r="R170" s="169"/>
    </row>
    <row r="171" spans="1:18" s="138" customFormat="1" x14ac:dyDescent="0.25">
      <c r="A171" s="143"/>
      <c r="B171" s="143"/>
      <c r="E171" s="142"/>
      <c r="G171" s="177"/>
      <c r="I171" s="144"/>
      <c r="P171" s="145"/>
      <c r="Q171" s="209"/>
      <c r="R171" s="141"/>
    </row>
    <row r="172" spans="1:18" s="138" customFormat="1" x14ac:dyDescent="0.25">
      <c r="A172" s="143"/>
      <c r="B172" s="143"/>
      <c r="E172" s="142"/>
      <c r="G172" s="177"/>
      <c r="I172" s="144"/>
      <c r="P172" s="145"/>
      <c r="Q172" s="209"/>
      <c r="R172" s="141"/>
    </row>
    <row r="173" spans="1:18" s="138" customFormat="1" x14ac:dyDescent="0.25">
      <c r="A173" s="143"/>
      <c r="B173" s="143"/>
      <c r="E173" s="142"/>
      <c r="G173" s="177"/>
      <c r="I173" s="144"/>
      <c r="P173" s="145"/>
      <c r="Q173" s="209"/>
      <c r="R173" s="141"/>
    </row>
    <row r="174" spans="1:18" s="138" customFormat="1" x14ac:dyDescent="0.25">
      <c r="A174" s="143"/>
      <c r="B174" s="143"/>
      <c r="E174" s="142"/>
      <c r="G174" s="177"/>
      <c r="I174" s="144"/>
      <c r="P174" s="145"/>
      <c r="Q174" s="209"/>
      <c r="R174" s="141"/>
    </row>
    <row r="175" spans="1:18" s="138" customFormat="1" x14ac:dyDescent="0.25">
      <c r="A175" s="189"/>
      <c r="B175" s="214"/>
      <c r="E175" s="142"/>
      <c r="G175" s="177"/>
      <c r="I175" s="144"/>
      <c r="P175" s="145"/>
      <c r="Q175" s="209"/>
      <c r="R175" s="141"/>
    </row>
    <row r="176" spans="1:18" s="138" customFormat="1" x14ac:dyDescent="0.25">
      <c r="A176" s="189"/>
      <c r="B176" s="214"/>
      <c r="E176" s="142"/>
      <c r="G176" s="177"/>
      <c r="I176" s="144"/>
      <c r="P176" s="145"/>
      <c r="Q176" s="209"/>
      <c r="R176" s="141"/>
    </row>
    <row r="177" spans="1:18" s="138" customFormat="1" x14ac:dyDescent="0.25">
      <c r="A177" s="198"/>
      <c r="B177" s="214"/>
      <c r="E177" s="142"/>
      <c r="G177" s="177"/>
      <c r="I177" s="144"/>
      <c r="P177" s="145"/>
      <c r="Q177" s="209"/>
      <c r="R177" s="141"/>
    </row>
    <row r="178" spans="1:18" s="138" customFormat="1" x14ac:dyDescent="0.25">
      <c r="A178" s="180"/>
      <c r="B178" s="214"/>
      <c r="E178" s="142"/>
      <c r="G178" s="177"/>
      <c r="I178" s="144"/>
      <c r="P178" s="145"/>
      <c r="Q178" s="209"/>
      <c r="R178" s="141"/>
    </row>
    <row r="179" spans="1:18" s="138" customFormat="1" x14ac:dyDescent="0.25">
      <c r="A179" s="180"/>
      <c r="B179" s="214"/>
      <c r="E179" s="142"/>
      <c r="G179" s="177"/>
      <c r="I179" s="144"/>
      <c r="P179" s="145"/>
      <c r="Q179" s="209"/>
      <c r="R179" s="141"/>
    </row>
    <row r="180" spans="1:18" s="138" customFormat="1" x14ac:dyDescent="0.25">
      <c r="A180" s="180"/>
      <c r="B180" s="214"/>
      <c r="E180" s="142"/>
      <c r="G180" s="177"/>
      <c r="I180" s="144"/>
      <c r="P180" s="145"/>
      <c r="Q180" s="209"/>
      <c r="R180" s="141"/>
    </row>
    <row r="181" spans="1:18" s="138" customFormat="1" x14ac:dyDescent="0.25">
      <c r="A181" s="180"/>
      <c r="B181" s="214"/>
      <c r="E181" s="142"/>
      <c r="G181" s="177"/>
      <c r="I181" s="144"/>
      <c r="P181" s="145"/>
      <c r="Q181" s="209"/>
      <c r="R181" s="141"/>
    </row>
    <row r="182" spans="1:18" s="138" customFormat="1" x14ac:dyDescent="0.25">
      <c r="A182" s="178"/>
      <c r="B182" s="214"/>
      <c r="E182" s="142"/>
      <c r="G182" s="177"/>
      <c r="I182" s="144"/>
      <c r="P182" s="145"/>
      <c r="Q182" s="209"/>
      <c r="R182" s="141"/>
    </row>
    <row r="183" spans="1:18" s="138" customFormat="1" x14ac:dyDescent="0.25">
      <c r="A183" s="180"/>
      <c r="B183" s="214"/>
      <c r="E183" s="142"/>
      <c r="G183" s="177"/>
      <c r="I183" s="144"/>
      <c r="P183" s="145"/>
      <c r="Q183" s="209"/>
      <c r="R183" s="141"/>
    </row>
    <row r="184" spans="1:18" s="138" customFormat="1" x14ac:dyDescent="0.25">
      <c r="A184" s="180"/>
      <c r="B184" s="214"/>
      <c r="E184" s="142"/>
      <c r="G184" s="177"/>
      <c r="I184" s="144"/>
      <c r="P184" s="145"/>
      <c r="Q184" s="209"/>
      <c r="R184" s="141"/>
    </row>
    <row r="185" spans="1:18" s="138" customFormat="1" x14ac:dyDescent="0.25">
      <c r="A185" s="180"/>
      <c r="B185" s="214"/>
      <c r="E185" s="142"/>
      <c r="G185" s="177"/>
      <c r="I185" s="144"/>
      <c r="P185" s="145"/>
      <c r="Q185" s="209"/>
      <c r="R185" s="141"/>
    </row>
    <row r="186" spans="1:18" s="138" customFormat="1" x14ac:dyDescent="0.25">
      <c r="A186" s="180"/>
      <c r="B186" s="214"/>
      <c r="E186" s="142"/>
      <c r="G186" s="177"/>
      <c r="I186" s="144"/>
      <c r="P186" s="145"/>
      <c r="Q186" s="209"/>
      <c r="R186" s="141"/>
    </row>
    <row r="187" spans="1:18" s="138" customFormat="1" x14ac:dyDescent="0.25">
      <c r="A187" s="178"/>
      <c r="B187" s="214"/>
      <c r="E187" s="142"/>
      <c r="G187" s="177"/>
      <c r="I187" s="144"/>
      <c r="P187" s="145"/>
      <c r="Q187" s="209"/>
      <c r="R187" s="141"/>
    </row>
    <row r="188" spans="1:18" s="138" customFormat="1" x14ac:dyDescent="0.25">
      <c r="A188" s="178"/>
      <c r="B188" s="214"/>
      <c r="E188" s="142"/>
      <c r="G188" s="177"/>
      <c r="I188" s="144"/>
      <c r="P188" s="145"/>
      <c r="Q188" s="209"/>
      <c r="R188" s="141"/>
    </row>
    <row r="189" spans="1:18" x14ac:dyDescent="0.25">
      <c r="A189" s="178"/>
      <c r="B189" s="214"/>
    </row>
    <row r="190" spans="1:18" x14ac:dyDescent="0.25">
      <c r="A190" s="178"/>
      <c r="B190" s="214"/>
    </row>
    <row r="191" spans="1:18" x14ac:dyDescent="0.25">
      <c r="A191" s="180"/>
      <c r="B191" s="214"/>
    </row>
  </sheetData>
  <autoFilter ref="A4:R170"/>
  <mergeCells count="2">
    <mergeCell ref="F2:O2"/>
    <mergeCell ref="L3:O3"/>
  </mergeCells>
  <conditionalFormatting sqref="J49:K50 J5:K45 J52:K56 J58:K83 J85:K90 J92:K130 J132:K170 K131">
    <cfRule type="expression" dxfId="350" priority="26" stopIfTrue="1">
      <formula>J5=0</formula>
    </cfRule>
    <cfRule type="expression" dxfId="349" priority="27" stopIfTrue="1">
      <formula>J5&lt;0</formula>
    </cfRule>
    <cfRule type="expression" dxfId="348" priority="28" stopIfTrue="1">
      <formula>J5&gt;0</formula>
    </cfRule>
  </conditionalFormatting>
  <conditionalFormatting sqref="P31:P45 P5:P21 P49:P50 P52:P56 P58:P83 P85:P90 P92:P170">
    <cfRule type="expression" dxfId="347" priority="25" stopIfTrue="1">
      <formula>K5&lt;0</formula>
    </cfRule>
  </conditionalFormatting>
  <conditionalFormatting sqref="P22:P30">
    <cfRule type="expression" dxfId="346" priority="24" stopIfTrue="1">
      <formula>K22&lt;0</formula>
    </cfRule>
  </conditionalFormatting>
  <conditionalFormatting sqref="J46:K48">
    <cfRule type="expression" dxfId="345" priority="21" stopIfTrue="1">
      <formula>J46=0</formula>
    </cfRule>
    <cfRule type="expression" dxfId="344" priority="22" stopIfTrue="1">
      <formula>J46&lt;0</formula>
    </cfRule>
    <cfRule type="expression" dxfId="343" priority="23" stopIfTrue="1">
      <formula>J46&gt;0</formula>
    </cfRule>
  </conditionalFormatting>
  <conditionalFormatting sqref="P46:P48">
    <cfRule type="expression" dxfId="342" priority="20" stopIfTrue="1">
      <formula>K46&lt;0</formula>
    </cfRule>
  </conditionalFormatting>
  <conditionalFormatting sqref="J51:K51">
    <cfRule type="expression" dxfId="341" priority="17" stopIfTrue="1">
      <formula>J51=0</formula>
    </cfRule>
    <cfRule type="expression" dxfId="340" priority="18" stopIfTrue="1">
      <formula>J51&lt;0</formula>
    </cfRule>
    <cfRule type="expression" dxfId="339" priority="19" stopIfTrue="1">
      <formula>J51&gt;0</formula>
    </cfRule>
  </conditionalFormatting>
  <conditionalFormatting sqref="P51">
    <cfRule type="expression" dxfId="338" priority="16" stopIfTrue="1">
      <formula>K51&lt;0</formula>
    </cfRule>
  </conditionalFormatting>
  <conditionalFormatting sqref="J57:K57">
    <cfRule type="expression" dxfId="337" priority="13" stopIfTrue="1">
      <formula>J57=0</formula>
    </cfRule>
    <cfRule type="expression" dxfId="336" priority="14" stopIfTrue="1">
      <formula>J57&lt;0</formula>
    </cfRule>
    <cfRule type="expression" dxfId="335" priority="15" stopIfTrue="1">
      <formula>J57&gt;0</formula>
    </cfRule>
  </conditionalFormatting>
  <conditionalFormatting sqref="P57">
    <cfRule type="expression" dxfId="334" priority="12" stopIfTrue="1">
      <formula>K57&lt;0</formula>
    </cfRule>
  </conditionalFormatting>
  <conditionalFormatting sqref="J84:K84">
    <cfRule type="expression" dxfId="333" priority="9" stopIfTrue="1">
      <formula>J84=0</formula>
    </cfRule>
    <cfRule type="expression" dxfId="332" priority="10" stopIfTrue="1">
      <formula>J84&lt;0</formula>
    </cfRule>
    <cfRule type="expression" dxfId="331" priority="11" stopIfTrue="1">
      <formula>J84&gt;0</formula>
    </cfRule>
  </conditionalFormatting>
  <conditionalFormatting sqref="P84">
    <cfRule type="expression" dxfId="330" priority="8" stopIfTrue="1">
      <formula>K84&lt;0</formula>
    </cfRule>
  </conditionalFormatting>
  <conditionalFormatting sqref="J91:K91">
    <cfRule type="expression" dxfId="329" priority="5" stopIfTrue="1">
      <formula>J91=0</formula>
    </cfRule>
    <cfRule type="expression" dxfId="328" priority="6" stopIfTrue="1">
      <formula>J91&lt;0</formula>
    </cfRule>
    <cfRule type="expression" dxfId="327" priority="7" stopIfTrue="1">
      <formula>J91&gt;0</formula>
    </cfRule>
  </conditionalFormatting>
  <conditionalFormatting sqref="P91">
    <cfRule type="expression" dxfId="326" priority="4" stopIfTrue="1">
      <formula>K91&lt;0</formula>
    </cfRule>
  </conditionalFormatting>
  <conditionalFormatting sqref="J131">
    <cfRule type="expression" dxfId="325" priority="1" stopIfTrue="1">
      <formula>J131=0</formula>
    </cfRule>
    <cfRule type="expression" dxfId="324" priority="2" stopIfTrue="1">
      <formula>J131&lt;0</formula>
    </cfRule>
    <cfRule type="expression" dxfId="323" priority="3" stopIfTrue="1">
      <formula>J131&gt;0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5" orientation="portrait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 filterMode="1"/>
  <dimension ref="A1:R172"/>
  <sheetViews>
    <sheetView zoomScaleNormal="100" workbookViewId="0">
      <pane xSplit="2" ySplit="4" topLeftCell="D5" activePane="bottomRight" state="frozen"/>
      <selection activeCell="N124" sqref="N124"/>
      <selection pane="topRight" activeCell="N124" sqref="N124"/>
      <selection pane="bottomLeft" activeCell="N124" sqref="N124"/>
      <selection pane="bottomRight" activeCell="I5" sqref="I5:I21"/>
    </sheetView>
  </sheetViews>
  <sheetFormatPr defaultRowHeight="15" x14ac:dyDescent="0.25"/>
  <cols>
    <col min="1" max="1" width="12.42578125" style="143" customWidth="1"/>
    <col min="2" max="2" width="14.28515625" style="143" customWidth="1"/>
    <col min="5" max="5" width="9.140625" style="3"/>
    <col min="7" max="7" width="9.5703125" style="183" customWidth="1"/>
    <col min="8" max="8" width="11.140625" customWidth="1"/>
    <col min="9" max="9" width="9.140625" style="119" customWidth="1"/>
    <col min="10" max="12" width="9.140625" customWidth="1"/>
    <col min="13" max="14" width="10.42578125" customWidth="1"/>
    <col min="15" max="15" width="9.140625" customWidth="1"/>
    <col min="16" max="16" width="11.42578125" style="71" customWidth="1"/>
    <col min="17" max="17" width="33.140625" style="210" customWidth="1"/>
    <col min="18" max="18" width="9.140625" style="132"/>
  </cols>
  <sheetData>
    <row r="1" spans="1:18" ht="15.75" thickBot="1" x14ac:dyDescent="0.3">
      <c r="C1" s="211"/>
      <c r="Q1" s="203"/>
    </row>
    <row r="2" spans="1:18" ht="15.75" thickBot="1" x14ac:dyDescent="0.3">
      <c r="A2" s="139" t="s">
        <v>0</v>
      </c>
      <c r="B2" s="146">
        <v>2.326388888888889E-2</v>
      </c>
      <c r="C2" s="3"/>
      <c r="F2" s="537" t="s">
        <v>310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</row>
    <row r="3" spans="1:18" x14ac:dyDescent="0.25">
      <c r="A3" s="147" t="str">
        <f>F2</f>
        <v>2012 - Sept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</row>
    <row r="4" spans="1:18" s="80" customFormat="1" ht="49.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79" t="s">
        <v>11</v>
      </c>
      <c r="R4" s="133" t="s">
        <v>280</v>
      </c>
    </row>
    <row r="5" spans="1:18" s="138" customFormat="1" ht="14.25" customHeight="1" x14ac:dyDescent="0.25">
      <c r="A5" s="189" t="s">
        <v>96</v>
      </c>
      <c r="B5" s="190" t="s">
        <v>58</v>
      </c>
      <c r="C5" s="202" t="s">
        <v>14</v>
      </c>
      <c r="D5" s="186">
        <v>2.0023148148148148E-2</v>
      </c>
      <c r="E5" s="186">
        <v>2.1238425925925924E-2</v>
      </c>
      <c r="F5" s="159">
        <f t="shared" ref="F5:F10" si="0">IF(E5&lt;&gt;"",(E5+D5)/2,D5)</f>
        <v>2.0630787037037038E-2</v>
      </c>
      <c r="G5" s="160">
        <f>$B$2-F5</f>
        <v>2.6331018518518517E-3</v>
      </c>
      <c r="H5" s="188">
        <v>2.2442129629629631E-2</v>
      </c>
      <c r="I5" s="162">
        <f t="shared" ref="I5:I36" si="1">IF(H5&lt;&gt;"",H5-G5,"")</f>
        <v>1.980902777777778E-2</v>
      </c>
      <c r="J5" s="163">
        <f t="shared" ref="J5:J10" si="2">IF(H5&lt;&gt;"",I5-F5,"")</f>
        <v>-8.2175925925925819E-4</v>
      </c>
      <c r="K5" s="163">
        <f t="shared" ref="K5:K10" si="3">IF(H5&lt;&gt;"",I5-D5,"")</f>
        <v>-2.1412037037036799E-4</v>
      </c>
      <c r="L5" s="164">
        <v>1</v>
      </c>
      <c r="M5" s="164"/>
      <c r="N5" s="164"/>
      <c r="O5" s="166"/>
      <c r="P5" s="167">
        <f t="shared" ref="P5:P36" si="4">IF(H5&lt;&gt;"",MIN(D5,I5),D5)</f>
        <v>1.980902777777778E-2</v>
      </c>
      <c r="Q5" s="215" t="s">
        <v>321</v>
      </c>
      <c r="R5" s="154">
        <v>39538</v>
      </c>
    </row>
    <row r="6" spans="1:18" s="138" customFormat="1" ht="14.25" customHeight="1" x14ac:dyDescent="0.25">
      <c r="A6" s="189" t="s">
        <v>199</v>
      </c>
      <c r="B6" s="190" t="s">
        <v>243</v>
      </c>
      <c r="C6" s="184" t="s">
        <v>30</v>
      </c>
      <c r="D6" s="186">
        <v>2.118055555555555E-2</v>
      </c>
      <c r="E6" s="186">
        <v>2.118055555555555E-2</v>
      </c>
      <c r="F6" s="159">
        <f t="shared" si="0"/>
        <v>2.118055555555555E-2</v>
      </c>
      <c r="G6" s="194">
        <v>0</v>
      </c>
      <c r="H6" s="188">
        <v>2.2453703703703708E-2</v>
      </c>
      <c r="I6" s="162">
        <f t="shared" si="1"/>
        <v>2.2453703703703708E-2</v>
      </c>
      <c r="J6" s="163">
        <f t="shared" si="2"/>
        <v>1.2731481481481587E-3</v>
      </c>
      <c r="K6" s="163">
        <f t="shared" si="3"/>
        <v>1.2731481481481587E-3</v>
      </c>
      <c r="L6" s="164">
        <v>2</v>
      </c>
      <c r="M6" s="164"/>
      <c r="N6" s="164"/>
      <c r="O6" s="166"/>
      <c r="P6" s="167">
        <f t="shared" si="4"/>
        <v>2.118055555555555E-2</v>
      </c>
      <c r="Q6" s="216"/>
      <c r="R6" s="154">
        <v>39660</v>
      </c>
    </row>
    <row r="7" spans="1:18" s="138" customFormat="1" ht="14.25" customHeight="1" x14ac:dyDescent="0.25">
      <c r="A7" s="198" t="s">
        <v>115</v>
      </c>
      <c r="B7" s="199" t="s">
        <v>303</v>
      </c>
      <c r="C7" s="202" t="s">
        <v>30</v>
      </c>
      <c r="D7" s="186">
        <v>1.6377314814814817E-2</v>
      </c>
      <c r="E7" s="186">
        <v>1.6377314814814817E-2</v>
      </c>
      <c r="F7" s="159">
        <f t="shared" si="0"/>
        <v>1.6377314814814817E-2</v>
      </c>
      <c r="G7" s="160">
        <f t="shared" ref="G7:G12" si="5">$B$2-F7</f>
        <v>6.8865740740740727E-3</v>
      </c>
      <c r="H7" s="188">
        <v>2.2627314814814819E-2</v>
      </c>
      <c r="I7" s="162">
        <f t="shared" si="1"/>
        <v>1.5740740740740746E-2</v>
      </c>
      <c r="J7" s="163">
        <f t="shared" si="2"/>
        <v>-6.3657407407407066E-4</v>
      </c>
      <c r="K7" s="163">
        <f t="shared" si="3"/>
        <v>-6.3657407407407066E-4</v>
      </c>
      <c r="L7" s="164">
        <v>3</v>
      </c>
      <c r="M7" s="164">
        <v>1</v>
      </c>
      <c r="N7" s="164"/>
      <c r="O7" s="166"/>
      <c r="P7" s="167">
        <f t="shared" si="4"/>
        <v>1.5740740740740746E-2</v>
      </c>
      <c r="Q7" s="216" t="s">
        <v>320</v>
      </c>
      <c r="R7" s="154">
        <v>39660</v>
      </c>
    </row>
    <row r="8" spans="1:18" s="138" customFormat="1" ht="14.25" customHeight="1" x14ac:dyDescent="0.25">
      <c r="A8" s="180" t="s">
        <v>178</v>
      </c>
      <c r="B8" s="181" t="s">
        <v>260</v>
      </c>
      <c r="C8" s="156" t="s">
        <v>30</v>
      </c>
      <c r="D8" s="157">
        <v>1.4247685185185184E-2</v>
      </c>
      <c r="E8" s="158">
        <v>1.4270833333333332E-2</v>
      </c>
      <c r="F8" s="159">
        <f t="shared" si="0"/>
        <v>1.4259259259259258E-2</v>
      </c>
      <c r="G8" s="160">
        <f t="shared" si="5"/>
        <v>9.0046296296296315E-3</v>
      </c>
      <c r="H8" s="161">
        <v>2.2893518518518521E-2</v>
      </c>
      <c r="I8" s="162">
        <f t="shared" si="1"/>
        <v>1.388888888888889E-2</v>
      </c>
      <c r="J8" s="163">
        <f t="shared" si="2"/>
        <v>-3.7037037037036813E-4</v>
      </c>
      <c r="K8" s="163">
        <f t="shared" si="3"/>
        <v>-3.5879629629629456E-4</v>
      </c>
      <c r="L8" s="164">
        <v>4</v>
      </c>
      <c r="M8" s="164">
        <v>2</v>
      </c>
      <c r="N8" s="164"/>
      <c r="O8" s="166">
        <v>3</v>
      </c>
      <c r="P8" s="167">
        <f t="shared" si="4"/>
        <v>1.388888888888889E-2</v>
      </c>
      <c r="Q8" s="216" t="s">
        <v>319</v>
      </c>
      <c r="R8" s="154">
        <v>39538</v>
      </c>
    </row>
    <row r="9" spans="1:18" s="138" customFormat="1" ht="14.25" customHeight="1" x14ac:dyDescent="0.25">
      <c r="A9" s="180" t="s">
        <v>130</v>
      </c>
      <c r="B9" s="181" t="s">
        <v>239</v>
      </c>
      <c r="C9" s="156" t="s">
        <v>30</v>
      </c>
      <c r="D9" s="158">
        <v>1.53125E-2</v>
      </c>
      <c r="E9" s="158">
        <v>1.53125E-2</v>
      </c>
      <c r="F9" s="159">
        <f t="shared" si="0"/>
        <v>1.53125E-2</v>
      </c>
      <c r="G9" s="160">
        <f t="shared" si="5"/>
        <v>7.9513888888888898E-3</v>
      </c>
      <c r="H9" s="161">
        <v>2.298611111111111E-2</v>
      </c>
      <c r="I9" s="162">
        <f t="shared" si="1"/>
        <v>1.503472222222222E-2</v>
      </c>
      <c r="J9" s="163">
        <f t="shared" si="2"/>
        <v>-2.7777777777777957E-4</v>
      </c>
      <c r="K9" s="163">
        <f t="shared" si="3"/>
        <v>-2.7777777777777957E-4</v>
      </c>
      <c r="L9" s="164">
        <v>5</v>
      </c>
      <c r="M9" s="164">
        <v>3</v>
      </c>
      <c r="N9" s="164"/>
      <c r="O9" s="166"/>
      <c r="P9" s="167">
        <f t="shared" si="4"/>
        <v>1.503472222222222E-2</v>
      </c>
      <c r="Q9" s="216" t="s">
        <v>317</v>
      </c>
      <c r="R9" s="154">
        <v>39478</v>
      </c>
    </row>
    <row r="10" spans="1:18" s="138" customFormat="1" ht="14.25" customHeight="1" x14ac:dyDescent="0.25">
      <c r="A10" s="180" t="s">
        <v>296</v>
      </c>
      <c r="B10" s="181" t="s">
        <v>297</v>
      </c>
      <c r="C10" s="156" t="s">
        <v>30</v>
      </c>
      <c r="D10" s="157">
        <v>1.380787037037037E-2</v>
      </c>
      <c r="E10" s="158">
        <v>1.380787037037037E-2</v>
      </c>
      <c r="F10" s="159">
        <f t="shared" si="0"/>
        <v>1.380787037037037E-2</v>
      </c>
      <c r="G10" s="160">
        <f t="shared" si="5"/>
        <v>9.4560185185185198E-3</v>
      </c>
      <c r="H10" s="161">
        <v>2.3009259259259257E-2</v>
      </c>
      <c r="I10" s="162">
        <f t="shared" si="1"/>
        <v>1.3553240740740737E-2</v>
      </c>
      <c r="J10" s="163">
        <f t="shared" si="2"/>
        <v>-2.5462962962963243E-4</v>
      </c>
      <c r="K10" s="163">
        <f t="shared" si="3"/>
        <v>-2.5462962962963243E-4</v>
      </c>
      <c r="L10" s="164">
        <v>6</v>
      </c>
      <c r="M10" s="164"/>
      <c r="N10" s="164"/>
      <c r="O10" s="166">
        <v>2</v>
      </c>
      <c r="P10" s="167">
        <f t="shared" si="4"/>
        <v>1.3553240740740737E-2</v>
      </c>
      <c r="Q10" s="216" t="s">
        <v>318</v>
      </c>
      <c r="R10" s="154">
        <v>39629</v>
      </c>
    </row>
    <row r="11" spans="1:18" s="138" customFormat="1" ht="14.25" customHeight="1" x14ac:dyDescent="0.25">
      <c r="A11" s="180" t="s">
        <v>115</v>
      </c>
      <c r="B11" s="181" t="s">
        <v>316</v>
      </c>
      <c r="C11" s="156" t="s">
        <v>30</v>
      </c>
      <c r="D11" s="157"/>
      <c r="E11" s="158"/>
      <c r="F11" s="212">
        <v>1.4930555555555556E-2</v>
      </c>
      <c r="G11" s="160">
        <f t="shared" si="5"/>
        <v>8.3333333333333332E-3</v>
      </c>
      <c r="H11" s="161">
        <v>2.3090277777777779E-2</v>
      </c>
      <c r="I11" s="162">
        <f t="shared" si="1"/>
        <v>1.4756944444444446E-2</v>
      </c>
      <c r="J11" s="163"/>
      <c r="K11" s="163"/>
      <c r="L11" s="164">
        <v>7</v>
      </c>
      <c r="M11" s="164"/>
      <c r="N11" s="164"/>
      <c r="O11" s="166"/>
      <c r="P11" s="167">
        <f t="shared" si="4"/>
        <v>1.4756944444444446E-2</v>
      </c>
      <c r="Q11" s="216" t="s">
        <v>322</v>
      </c>
      <c r="R11" s="154"/>
    </row>
    <row r="12" spans="1:18" s="138" customFormat="1" ht="14.25" customHeight="1" x14ac:dyDescent="0.25">
      <c r="A12" s="178" t="s">
        <v>153</v>
      </c>
      <c r="B12" s="179" t="s">
        <v>154</v>
      </c>
      <c r="C12" s="176" t="s">
        <v>14</v>
      </c>
      <c r="D12" s="157">
        <v>1.5208333333333339E-2</v>
      </c>
      <c r="E12" s="158">
        <v>1.5732060185185189E-2</v>
      </c>
      <c r="F12" s="159">
        <f>IF(E12&lt;&gt;"",(E12+D12)/2,D12)</f>
        <v>1.5470196759259265E-2</v>
      </c>
      <c r="G12" s="160">
        <f t="shared" si="5"/>
        <v>7.7936921296296244E-3</v>
      </c>
      <c r="H12" s="161">
        <v>2.3090277777777779E-2</v>
      </c>
      <c r="I12" s="162">
        <f t="shared" si="1"/>
        <v>1.5296585648148155E-2</v>
      </c>
      <c r="J12" s="163">
        <f>IF(H12&lt;&gt;"",I12-F12,"")</f>
        <v>-1.7361111111111049E-4</v>
      </c>
      <c r="K12" s="163">
        <f>IF(H12&lt;&gt;"",I12-D12,"")</f>
        <v>8.8252314814815311E-5</v>
      </c>
      <c r="L12" s="164">
        <v>8</v>
      </c>
      <c r="M12" s="164"/>
      <c r="N12" s="164">
        <v>1</v>
      </c>
      <c r="O12" s="166"/>
      <c r="P12" s="167">
        <f t="shared" si="4"/>
        <v>1.5208333333333339E-2</v>
      </c>
      <c r="Q12" s="216"/>
      <c r="R12" s="154">
        <v>39599</v>
      </c>
    </row>
    <row r="13" spans="1:18" s="138" customFormat="1" ht="14.25" customHeight="1" x14ac:dyDescent="0.25">
      <c r="A13" s="180" t="s">
        <v>115</v>
      </c>
      <c r="B13" s="181" t="s">
        <v>196</v>
      </c>
      <c r="C13" s="156" t="s">
        <v>30</v>
      </c>
      <c r="D13" s="157">
        <v>1.3854166666666666E-2</v>
      </c>
      <c r="E13" s="158" t="s">
        <v>218</v>
      </c>
      <c r="F13" s="159">
        <f>IF(E13&lt;&gt;"",(E13+D13)/2,D13)</f>
        <v>1.3854166666666666E-2</v>
      </c>
      <c r="G13" s="194">
        <v>7.789351851851852E-3</v>
      </c>
      <c r="H13" s="161">
        <v>2.3090277777777779E-2</v>
      </c>
      <c r="I13" s="162">
        <f t="shared" si="1"/>
        <v>1.5300925925925926E-2</v>
      </c>
      <c r="J13" s="163">
        <f>IF(H13&lt;&gt;"",I13-F13,"")</f>
        <v>1.4467592592592605E-3</v>
      </c>
      <c r="K13" s="163">
        <f>IF(H13&lt;&gt;"",I13-D13,"")</f>
        <v>1.4467592592592605E-3</v>
      </c>
      <c r="L13" s="164">
        <v>9</v>
      </c>
      <c r="M13" s="164"/>
      <c r="N13" s="164"/>
      <c r="O13" s="166"/>
      <c r="P13" s="167">
        <f t="shared" si="4"/>
        <v>1.3854166666666666E-2</v>
      </c>
      <c r="Q13" s="216"/>
      <c r="R13" s="154">
        <v>39172</v>
      </c>
    </row>
    <row r="14" spans="1:18" s="138" customFormat="1" ht="14.25" customHeight="1" x14ac:dyDescent="0.25">
      <c r="A14" s="180" t="s">
        <v>166</v>
      </c>
      <c r="B14" s="181" t="s">
        <v>27</v>
      </c>
      <c r="C14" s="156" t="s">
        <v>30</v>
      </c>
      <c r="D14" s="157">
        <v>1.4956597222222232E-2</v>
      </c>
      <c r="E14" s="158">
        <v>1.5986689814814825E-2</v>
      </c>
      <c r="F14" s="159">
        <f>IF(E14&lt;&gt;"",(E14+D14)/2,D14)</f>
        <v>1.5471643518518529E-2</v>
      </c>
      <c r="G14" s="160">
        <f t="shared" ref="G14:G20" si="6">$B$2-F14</f>
        <v>7.7922453703703608E-3</v>
      </c>
      <c r="H14" s="161">
        <v>2.3113425925925926E-2</v>
      </c>
      <c r="I14" s="162">
        <f t="shared" si="1"/>
        <v>1.5321180555555565E-2</v>
      </c>
      <c r="J14" s="163">
        <f>IF(H14&lt;&gt;"",I14-F14,"")</f>
        <v>-1.5046296296296335E-4</v>
      </c>
      <c r="K14" s="163">
        <f>IF(H14&lt;&gt;"",I14-D14,"")</f>
        <v>3.6458333333333308E-4</v>
      </c>
      <c r="L14" s="164">
        <v>10</v>
      </c>
      <c r="M14" s="164"/>
      <c r="N14" s="164"/>
      <c r="O14" s="166"/>
      <c r="P14" s="167">
        <f t="shared" si="4"/>
        <v>1.4956597222222232E-2</v>
      </c>
      <c r="Q14" s="216"/>
      <c r="R14" s="154">
        <v>39629</v>
      </c>
    </row>
    <row r="15" spans="1:18" s="138" customFormat="1" ht="14.25" customHeight="1" x14ac:dyDescent="0.25">
      <c r="A15" s="180" t="s">
        <v>203</v>
      </c>
      <c r="B15" s="181" t="s">
        <v>110</v>
      </c>
      <c r="C15" s="156" t="s">
        <v>30</v>
      </c>
      <c r="D15" s="157">
        <v>1.2259837962962958E-2</v>
      </c>
      <c r="E15" s="158">
        <v>1.2989004629629625E-2</v>
      </c>
      <c r="F15" s="159">
        <f>IF(E15&lt;&gt;"",(E15+D15)/2,D15)</f>
        <v>1.2624421296296292E-2</v>
      </c>
      <c r="G15" s="160">
        <f t="shared" si="6"/>
        <v>1.0639467592592598E-2</v>
      </c>
      <c r="H15" s="161">
        <v>2.3333333333333334E-2</v>
      </c>
      <c r="I15" s="162">
        <f t="shared" si="1"/>
        <v>1.2693865740740736E-2</v>
      </c>
      <c r="J15" s="163">
        <f>IF(H15&lt;&gt;"",I15-F15,"")</f>
        <v>6.9444444444444892E-5</v>
      </c>
      <c r="K15" s="163">
        <f>IF(H15&lt;&gt;"",I15-D15,"")</f>
        <v>4.3402777777777797E-4</v>
      </c>
      <c r="L15" s="164">
        <v>11</v>
      </c>
      <c r="M15" s="164"/>
      <c r="N15" s="164"/>
      <c r="O15" s="166">
        <v>1</v>
      </c>
      <c r="P15" s="167">
        <f t="shared" si="4"/>
        <v>1.2259837962962958E-2</v>
      </c>
      <c r="Q15" s="216"/>
      <c r="R15" s="154">
        <v>39629</v>
      </c>
    </row>
    <row r="16" spans="1:18" s="138" customFormat="1" ht="14.25" customHeight="1" x14ac:dyDescent="0.25">
      <c r="A16" s="180" t="s">
        <v>155</v>
      </c>
      <c r="B16" s="181" t="s">
        <v>216</v>
      </c>
      <c r="C16" s="156" t="s">
        <v>30</v>
      </c>
      <c r="D16" s="157">
        <v>1.5810185185185184E-2</v>
      </c>
      <c r="E16" s="158">
        <v>1.606481481481481E-2</v>
      </c>
      <c r="F16" s="159">
        <f>IF(E16&lt;&gt;"",(E16+D16)/2,D16)</f>
        <v>1.5937499999999997E-2</v>
      </c>
      <c r="G16" s="160">
        <f t="shared" si="6"/>
        <v>7.3263888888888927E-3</v>
      </c>
      <c r="H16" s="161">
        <v>2.3495370370370371E-2</v>
      </c>
      <c r="I16" s="162">
        <f t="shared" si="1"/>
        <v>1.6168981481481479E-2</v>
      </c>
      <c r="J16" s="163">
        <f>IF(H16&lt;&gt;"",I16-F16,"")</f>
        <v>2.3148148148148182E-4</v>
      </c>
      <c r="K16" s="163">
        <f>IF(H16&lt;&gt;"",I16-D16,"")</f>
        <v>3.5879629629629456E-4</v>
      </c>
      <c r="L16" s="164">
        <v>12</v>
      </c>
      <c r="M16" s="164"/>
      <c r="N16" s="164"/>
      <c r="O16" s="166"/>
      <c r="P16" s="167">
        <f t="shared" si="4"/>
        <v>1.5810185185185184E-2</v>
      </c>
      <c r="Q16" s="216"/>
      <c r="R16" s="154">
        <v>39660</v>
      </c>
    </row>
    <row r="17" spans="1:18" s="138" customFormat="1" ht="14.25" customHeight="1" x14ac:dyDescent="0.25">
      <c r="A17" s="178" t="s">
        <v>314</v>
      </c>
      <c r="B17" s="179" t="s">
        <v>315</v>
      </c>
      <c r="C17" s="171" t="s">
        <v>14</v>
      </c>
      <c r="D17" s="157"/>
      <c r="E17" s="158"/>
      <c r="F17" s="212">
        <v>1.8032407407407407E-2</v>
      </c>
      <c r="G17" s="160">
        <f t="shared" si="6"/>
        <v>5.2314814814814828E-3</v>
      </c>
      <c r="H17" s="161">
        <v>2.4375000000000004E-2</v>
      </c>
      <c r="I17" s="162">
        <f t="shared" si="1"/>
        <v>1.9143518518518522E-2</v>
      </c>
      <c r="J17" s="163"/>
      <c r="K17" s="163"/>
      <c r="L17" s="164">
        <v>13</v>
      </c>
      <c r="M17" s="164"/>
      <c r="N17" s="164">
        <v>2</v>
      </c>
      <c r="O17" s="166"/>
      <c r="P17" s="167">
        <f t="shared" si="4"/>
        <v>1.9143518518518522E-2</v>
      </c>
      <c r="Q17" s="544" t="s">
        <v>323</v>
      </c>
      <c r="R17" s="154"/>
    </row>
    <row r="18" spans="1:18" s="138" customFormat="1" ht="14.25" customHeight="1" x14ac:dyDescent="0.25">
      <c r="A18" s="178" t="s">
        <v>312</v>
      </c>
      <c r="B18" s="179" t="s">
        <v>239</v>
      </c>
      <c r="C18" s="171" t="s">
        <v>14</v>
      </c>
      <c r="D18" s="157"/>
      <c r="E18" s="158"/>
      <c r="F18" s="212">
        <v>1.8055555555555557E-2</v>
      </c>
      <c r="G18" s="160">
        <f t="shared" si="6"/>
        <v>5.2083333333333322E-3</v>
      </c>
      <c r="H18" s="161">
        <v>2.4641203703703703E-2</v>
      </c>
      <c r="I18" s="162">
        <f t="shared" si="1"/>
        <v>1.9432870370370371E-2</v>
      </c>
      <c r="J18" s="163"/>
      <c r="K18" s="163"/>
      <c r="L18" s="164">
        <v>14</v>
      </c>
      <c r="M18" s="164"/>
      <c r="N18" s="164">
        <v>3</v>
      </c>
      <c r="O18" s="166"/>
      <c r="P18" s="167">
        <f t="shared" si="4"/>
        <v>1.9432870370370371E-2</v>
      </c>
      <c r="Q18" s="544"/>
      <c r="R18" s="154"/>
    </row>
    <row r="19" spans="1:18" s="138" customFormat="1" ht="14.25" customHeight="1" x14ac:dyDescent="0.25">
      <c r="A19" s="178" t="s">
        <v>111</v>
      </c>
      <c r="B19" s="179" t="s">
        <v>313</v>
      </c>
      <c r="C19" s="171" t="s">
        <v>30</v>
      </c>
      <c r="D19" s="157"/>
      <c r="E19" s="158"/>
      <c r="F19" s="212">
        <v>1.8055555555555557E-2</v>
      </c>
      <c r="G19" s="160">
        <f t="shared" si="6"/>
        <v>5.2083333333333322E-3</v>
      </c>
      <c r="H19" s="161">
        <v>2.4641203703703703E-2</v>
      </c>
      <c r="I19" s="162">
        <f t="shared" si="1"/>
        <v>1.9432870370370371E-2</v>
      </c>
      <c r="J19" s="163"/>
      <c r="K19" s="163"/>
      <c r="L19" s="164">
        <v>15</v>
      </c>
      <c r="M19" s="164"/>
      <c r="N19" s="164"/>
      <c r="O19" s="166"/>
      <c r="P19" s="167">
        <f t="shared" si="4"/>
        <v>1.9432870370370371E-2</v>
      </c>
      <c r="Q19" s="544"/>
      <c r="R19" s="154"/>
    </row>
    <row r="20" spans="1:18" s="138" customFormat="1" ht="14.25" customHeight="1" x14ac:dyDescent="0.25">
      <c r="A20" s="178" t="s">
        <v>49</v>
      </c>
      <c r="B20" s="179" t="s">
        <v>311</v>
      </c>
      <c r="C20" s="156" t="s">
        <v>14</v>
      </c>
      <c r="D20" s="157"/>
      <c r="E20" s="158"/>
      <c r="F20" s="212">
        <v>2.326388888888889E-2</v>
      </c>
      <c r="G20" s="160">
        <f t="shared" si="6"/>
        <v>0</v>
      </c>
      <c r="H20" s="161">
        <v>2.6863425925925926E-2</v>
      </c>
      <c r="I20" s="162">
        <f t="shared" si="1"/>
        <v>2.6863425925925926E-2</v>
      </c>
      <c r="J20" s="163"/>
      <c r="K20" s="163"/>
      <c r="L20" s="164">
        <v>16</v>
      </c>
      <c r="M20" s="164"/>
      <c r="N20" s="165"/>
      <c r="O20" s="166"/>
      <c r="P20" s="167">
        <f t="shared" si="4"/>
        <v>2.6863425925925926E-2</v>
      </c>
      <c r="Q20" s="545"/>
      <c r="R20" s="154"/>
    </row>
    <row r="21" spans="1:18" s="138" customFormat="1" ht="14.25" customHeight="1" x14ac:dyDescent="0.25">
      <c r="A21" s="180" t="s">
        <v>44</v>
      </c>
      <c r="B21" s="181" t="s">
        <v>25</v>
      </c>
      <c r="C21" s="156" t="s">
        <v>14</v>
      </c>
      <c r="D21" s="158">
        <v>1.894675925925926E-2</v>
      </c>
      <c r="E21" s="158">
        <v>2.102719907407408E-2</v>
      </c>
      <c r="F21" s="159">
        <f>IF(E21&lt;&gt;"",(E21+D21)/2,D21)</f>
        <v>1.9986979166666669E-2</v>
      </c>
      <c r="G21" s="194">
        <v>0</v>
      </c>
      <c r="H21" s="161">
        <v>2.6863425925925926E-2</v>
      </c>
      <c r="I21" s="162">
        <f t="shared" si="1"/>
        <v>2.6863425925925926E-2</v>
      </c>
      <c r="J21" s="163">
        <f t="shared" ref="J21:J52" si="7">IF(H21&lt;&gt;"",I21-F21,"")</f>
        <v>6.8764467592592575E-3</v>
      </c>
      <c r="K21" s="163">
        <f t="shared" ref="K21:K52" si="8">IF(H21&lt;&gt;"",I21-D21,"")</f>
        <v>7.9166666666666656E-3</v>
      </c>
      <c r="L21" s="164">
        <v>17</v>
      </c>
      <c r="M21" s="164"/>
      <c r="N21" s="164"/>
      <c r="O21" s="166"/>
      <c r="P21" s="167">
        <f t="shared" si="4"/>
        <v>1.894675925925926E-2</v>
      </c>
      <c r="Q21" s="217"/>
      <c r="R21" s="154">
        <v>39629</v>
      </c>
    </row>
    <row r="22" spans="1:18" s="138" customFormat="1" ht="14.25" hidden="1" customHeight="1" x14ac:dyDescent="0.25">
      <c r="A22" s="178" t="s">
        <v>18</v>
      </c>
      <c r="B22" s="179" t="s">
        <v>19</v>
      </c>
      <c r="C22" s="156" t="s">
        <v>14</v>
      </c>
      <c r="D22" s="157">
        <v>2.1203703703703707E-2</v>
      </c>
      <c r="E22" s="158">
        <v>2.5358796296296296E-2</v>
      </c>
      <c r="F22" s="159">
        <f>IF(E22&lt;&gt;"",(E22+D22)/2,D22)</f>
        <v>2.3281250000000003E-2</v>
      </c>
      <c r="G22" s="160">
        <f>$B$2-F22</f>
        <v>-1.7361111111113825E-5</v>
      </c>
      <c r="H22" s="161"/>
      <c r="I22" s="162" t="str">
        <f t="shared" si="1"/>
        <v/>
      </c>
      <c r="J22" s="163" t="str">
        <f t="shared" si="7"/>
        <v/>
      </c>
      <c r="K22" s="163" t="str">
        <f t="shared" si="8"/>
        <v/>
      </c>
      <c r="L22" s="164"/>
      <c r="M22" s="164"/>
      <c r="N22" s="165"/>
      <c r="O22" s="166"/>
      <c r="P22" s="167">
        <f t="shared" si="4"/>
        <v>2.1203703703703707E-2</v>
      </c>
      <c r="Q22" s="168"/>
      <c r="R22" s="154">
        <v>39478</v>
      </c>
    </row>
    <row r="23" spans="1:18" s="138" customFormat="1" ht="14.25" hidden="1" customHeight="1" x14ac:dyDescent="0.25">
      <c r="A23" s="178"/>
      <c r="B23" s="179"/>
      <c r="C23" s="156"/>
      <c r="D23" s="157"/>
      <c r="E23" s="158"/>
      <c r="F23" s="159"/>
      <c r="G23" s="160"/>
      <c r="H23" s="161"/>
      <c r="I23" s="162" t="str">
        <f t="shared" si="1"/>
        <v/>
      </c>
      <c r="J23" s="163" t="str">
        <f t="shared" si="7"/>
        <v/>
      </c>
      <c r="K23" s="163" t="str">
        <f t="shared" si="8"/>
        <v/>
      </c>
      <c r="L23" s="164"/>
      <c r="M23" s="164"/>
      <c r="N23" s="165"/>
      <c r="O23" s="166"/>
      <c r="P23" s="167">
        <f t="shared" si="4"/>
        <v>0</v>
      </c>
      <c r="Q23" s="168"/>
      <c r="R23" s="154"/>
    </row>
    <row r="24" spans="1:18" s="138" customFormat="1" ht="14.25" hidden="1" customHeight="1" x14ac:dyDescent="0.25">
      <c r="A24" s="178" t="s">
        <v>269</v>
      </c>
      <c r="B24" s="179" t="s">
        <v>270</v>
      </c>
      <c r="C24" s="156" t="s">
        <v>14</v>
      </c>
      <c r="D24" s="157">
        <v>2.2881944444444444E-2</v>
      </c>
      <c r="E24" s="158">
        <v>2.2881944444444444E-2</v>
      </c>
      <c r="F24" s="159">
        <f t="shared" ref="F24:F55" si="9">IF(E24&lt;&gt;"",(E24+D24)/2,D24)</f>
        <v>2.2881944444444444E-2</v>
      </c>
      <c r="G24" s="160">
        <f t="shared" ref="G24:G55" si="10">$B$2-F24</f>
        <v>3.8194444444444517E-4</v>
      </c>
      <c r="H24" s="161"/>
      <c r="I24" s="162" t="str">
        <f t="shared" si="1"/>
        <v/>
      </c>
      <c r="J24" s="163" t="str">
        <f t="shared" si="7"/>
        <v/>
      </c>
      <c r="K24" s="163" t="str">
        <f t="shared" si="8"/>
        <v/>
      </c>
      <c r="L24" s="164"/>
      <c r="M24" s="164"/>
      <c r="N24" s="165"/>
      <c r="O24" s="166"/>
      <c r="P24" s="167">
        <f t="shared" si="4"/>
        <v>2.2881944444444444E-2</v>
      </c>
      <c r="Q24" s="168"/>
      <c r="R24" s="154">
        <v>39538</v>
      </c>
    </row>
    <row r="25" spans="1:18" s="138" customFormat="1" ht="14.25" hidden="1" customHeight="1" x14ac:dyDescent="0.25">
      <c r="A25" s="180" t="s">
        <v>17</v>
      </c>
      <c r="B25" s="181" t="s">
        <v>258</v>
      </c>
      <c r="C25" s="156" t="s">
        <v>14</v>
      </c>
      <c r="D25" s="157">
        <v>1.9710648148148147E-2</v>
      </c>
      <c r="E25" s="158">
        <v>2.4976851851851851E-2</v>
      </c>
      <c r="F25" s="159">
        <f t="shared" si="9"/>
        <v>2.2343749999999999E-2</v>
      </c>
      <c r="G25" s="160">
        <f t="shared" si="10"/>
        <v>9.2013888888889048E-4</v>
      </c>
      <c r="H25" s="161"/>
      <c r="I25" s="162" t="str">
        <f t="shared" si="1"/>
        <v/>
      </c>
      <c r="J25" s="163" t="str">
        <f t="shared" si="7"/>
        <v/>
      </c>
      <c r="K25" s="163" t="str">
        <f t="shared" si="8"/>
        <v/>
      </c>
      <c r="L25" s="164"/>
      <c r="M25" s="164"/>
      <c r="N25" s="164"/>
      <c r="O25" s="166"/>
      <c r="P25" s="167">
        <f t="shared" si="4"/>
        <v>1.9710648148148147E-2</v>
      </c>
      <c r="Q25" s="168"/>
      <c r="R25" s="154">
        <v>39478</v>
      </c>
    </row>
    <row r="26" spans="1:18" s="138" customFormat="1" ht="14.25" hidden="1" customHeight="1" x14ac:dyDescent="0.25">
      <c r="A26" s="180" t="s">
        <v>56</v>
      </c>
      <c r="B26" s="181" t="s">
        <v>57</v>
      </c>
      <c r="C26" s="156" t="s">
        <v>30</v>
      </c>
      <c r="D26" s="157">
        <v>1.8518518518518521E-2</v>
      </c>
      <c r="E26" s="158">
        <v>2.4664351851851851E-2</v>
      </c>
      <c r="F26" s="159">
        <f t="shared" si="9"/>
        <v>2.1591435185185186E-2</v>
      </c>
      <c r="G26" s="160">
        <f t="shared" si="10"/>
        <v>1.6724537037037038E-3</v>
      </c>
      <c r="H26" s="161"/>
      <c r="I26" s="162" t="str">
        <f t="shared" si="1"/>
        <v/>
      </c>
      <c r="J26" s="163" t="str">
        <f t="shared" si="7"/>
        <v/>
      </c>
      <c r="K26" s="163" t="str">
        <f t="shared" si="8"/>
        <v/>
      </c>
      <c r="L26" s="164"/>
      <c r="M26" s="164"/>
      <c r="N26" s="164"/>
      <c r="O26" s="166"/>
      <c r="P26" s="167">
        <f t="shared" si="4"/>
        <v>1.8518518518518521E-2</v>
      </c>
      <c r="Q26" s="168"/>
      <c r="R26" s="154">
        <v>39478</v>
      </c>
    </row>
    <row r="27" spans="1:18" s="138" customFormat="1" ht="14.25" hidden="1" customHeight="1" x14ac:dyDescent="0.25">
      <c r="A27" s="178" t="s">
        <v>224</v>
      </c>
      <c r="B27" s="179" t="s">
        <v>192</v>
      </c>
      <c r="C27" s="171" t="s">
        <v>14</v>
      </c>
      <c r="D27" s="157">
        <v>2.0833333333333332E-2</v>
      </c>
      <c r="E27" s="158"/>
      <c r="F27" s="159">
        <f t="shared" si="9"/>
        <v>2.0833333333333332E-2</v>
      </c>
      <c r="G27" s="160">
        <f t="shared" si="10"/>
        <v>2.4305555555555573E-3</v>
      </c>
      <c r="H27" s="161"/>
      <c r="I27" s="162" t="str">
        <f t="shared" si="1"/>
        <v/>
      </c>
      <c r="J27" s="163" t="str">
        <f t="shared" si="7"/>
        <v/>
      </c>
      <c r="K27" s="163" t="str">
        <f t="shared" si="8"/>
        <v/>
      </c>
      <c r="L27" s="164"/>
      <c r="M27" s="164"/>
      <c r="N27" s="164"/>
      <c r="O27" s="166"/>
      <c r="P27" s="167">
        <f t="shared" si="4"/>
        <v>2.0833333333333332E-2</v>
      </c>
      <c r="Q27" s="168"/>
      <c r="R27" s="155" t="s">
        <v>212</v>
      </c>
    </row>
    <row r="28" spans="1:18" s="138" customFormat="1" ht="14.25" hidden="1" customHeight="1" x14ac:dyDescent="0.25">
      <c r="A28" s="180" t="s">
        <v>20</v>
      </c>
      <c r="B28" s="181" t="s">
        <v>21</v>
      </c>
      <c r="C28" s="156" t="s">
        <v>14</v>
      </c>
      <c r="D28" s="157">
        <v>2.0821759259259259E-2</v>
      </c>
      <c r="E28" s="158" t="s">
        <v>218</v>
      </c>
      <c r="F28" s="159">
        <f t="shared" si="9"/>
        <v>2.0821759259259259E-2</v>
      </c>
      <c r="G28" s="160">
        <f t="shared" si="10"/>
        <v>2.4421296296296309E-3</v>
      </c>
      <c r="H28" s="161"/>
      <c r="I28" s="162" t="str">
        <f t="shared" si="1"/>
        <v/>
      </c>
      <c r="J28" s="163" t="str">
        <f t="shared" si="7"/>
        <v/>
      </c>
      <c r="K28" s="163" t="str">
        <f t="shared" si="8"/>
        <v/>
      </c>
      <c r="L28" s="164"/>
      <c r="M28" s="164"/>
      <c r="N28" s="164"/>
      <c r="O28" s="166"/>
      <c r="P28" s="167">
        <f t="shared" si="4"/>
        <v>2.0821759259259259E-2</v>
      </c>
      <c r="Q28" s="201"/>
      <c r="R28" s="154">
        <v>38868</v>
      </c>
    </row>
    <row r="29" spans="1:18" s="138" customFormat="1" ht="14.25" hidden="1" customHeight="1" x14ac:dyDescent="0.25">
      <c r="A29" s="180" t="s">
        <v>72</v>
      </c>
      <c r="B29" s="181" t="s">
        <v>271</v>
      </c>
      <c r="C29" s="156" t="s">
        <v>14</v>
      </c>
      <c r="D29" s="213">
        <v>1.8402777777777778E-2</v>
      </c>
      <c r="E29" s="158">
        <v>2.1753472222222226E-2</v>
      </c>
      <c r="F29" s="159">
        <f t="shared" si="9"/>
        <v>2.0078125000000002E-2</v>
      </c>
      <c r="G29" s="160">
        <f t="shared" si="10"/>
        <v>3.1857638888888873E-3</v>
      </c>
      <c r="H29" s="161"/>
      <c r="I29" s="162" t="str">
        <f t="shared" si="1"/>
        <v/>
      </c>
      <c r="J29" s="163" t="str">
        <f t="shared" si="7"/>
        <v/>
      </c>
      <c r="K29" s="163" t="str">
        <f t="shared" si="8"/>
        <v/>
      </c>
      <c r="L29" s="165"/>
      <c r="M29" s="164"/>
      <c r="N29" s="165"/>
      <c r="O29" s="166"/>
      <c r="P29" s="167">
        <f t="shared" si="4"/>
        <v>1.8402777777777778E-2</v>
      </c>
      <c r="Q29" s="193"/>
      <c r="R29" s="154">
        <v>39599</v>
      </c>
    </row>
    <row r="30" spans="1:18" s="138" customFormat="1" ht="14.25" hidden="1" customHeight="1" x14ac:dyDescent="0.25">
      <c r="A30" s="180" t="s">
        <v>24</v>
      </c>
      <c r="B30" s="181" t="s">
        <v>25</v>
      </c>
      <c r="C30" s="171" t="s">
        <v>14</v>
      </c>
      <c r="D30" s="158">
        <v>2.0023148148148148E-2</v>
      </c>
      <c r="E30" s="158">
        <v>2.0023148148148148E-2</v>
      </c>
      <c r="F30" s="159">
        <f t="shared" si="9"/>
        <v>2.0023148148148148E-2</v>
      </c>
      <c r="G30" s="160">
        <f t="shared" si="10"/>
        <v>3.2407407407407419E-3</v>
      </c>
      <c r="H30" s="161"/>
      <c r="I30" s="162" t="str">
        <f t="shared" si="1"/>
        <v/>
      </c>
      <c r="J30" s="163" t="str">
        <f t="shared" si="7"/>
        <v/>
      </c>
      <c r="K30" s="163" t="str">
        <f t="shared" si="8"/>
        <v/>
      </c>
      <c r="L30" s="164"/>
      <c r="M30" s="164"/>
      <c r="N30" s="164"/>
      <c r="O30" s="166"/>
      <c r="P30" s="167">
        <f t="shared" si="4"/>
        <v>2.0023148148148148E-2</v>
      </c>
      <c r="Q30" s="193"/>
      <c r="R30" s="154">
        <v>39202</v>
      </c>
    </row>
    <row r="31" spans="1:18" s="138" customFormat="1" ht="14.25" hidden="1" customHeight="1" x14ac:dyDescent="0.25">
      <c r="A31" s="178" t="s">
        <v>31</v>
      </c>
      <c r="B31" s="179" t="s">
        <v>32</v>
      </c>
      <c r="C31" s="156" t="s">
        <v>14</v>
      </c>
      <c r="D31" s="158">
        <v>1.9988425925925927E-2</v>
      </c>
      <c r="E31" s="158" t="s">
        <v>218</v>
      </c>
      <c r="F31" s="159">
        <f t="shared" si="9"/>
        <v>1.9988425925925927E-2</v>
      </c>
      <c r="G31" s="160">
        <f t="shared" si="10"/>
        <v>3.2754629629629627E-3</v>
      </c>
      <c r="H31" s="161"/>
      <c r="I31" s="162" t="str">
        <f t="shared" si="1"/>
        <v/>
      </c>
      <c r="J31" s="163" t="str">
        <f t="shared" si="7"/>
        <v/>
      </c>
      <c r="K31" s="163" t="str">
        <f t="shared" si="8"/>
        <v/>
      </c>
      <c r="L31" s="164"/>
      <c r="M31" s="164"/>
      <c r="N31" s="164"/>
      <c r="O31" s="166"/>
      <c r="P31" s="167">
        <f t="shared" si="4"/>
        <v>1.9988425925925927E-2</v>
      </c>
      <c r="Q31" s="193"/>
      <c r="R31" s="154">
        <v>39172</v>
      </c>
    </row>
    <row r="32" spans="1:18" s="138" customFormat="1" ht="14.25" hidden="1" customHeight="1" x14ac:dyDescent="0.25">
      <c r="A32" s="178" t="s">
        <v>225</v>
      </c>
      <c r="B32" s="179" t="s">
        <v>232</v>
      </c>
      <c r="C32" s="171" t="s">
        <v>14</v>
      </c>
      <c r="D32" s="157">
        <v>1.9861111111111111E-2</v>
      </c>
      <c r="E32" s="158">
        <v>1.9861111111111111E-2</v>
      </c>
      <c r="F32" s="159">
        <f t="shared" si="9"/>
        <v>1.9861111111111111E-2</v>
      </c>
      <c r="G32" s="160">
        <f t="shared" si="10"/>
        <v>3.4027777777777789E-3</v>
      </c>
      <c r="H32" s="161"/>
      <c r="I32" s="162" t="str">
        <f t="shared" si="1"/>
        <v/>
      </c>
      <c r="J32" s="163" t="str">
        <f t="shared" si="7"/>
        <v/>
      </c>
      <c r="K32" s="163" t="str">
        <f t="shared" si="8"/>
        <v/>
      </c>
      <c r="L32" s="164"/>
      <c r="M32" s="164"/>
      <c r="N32" s="164"/>
      <c r="O32" s="166"/>
      <c r="P32" s="167">
        <f t="shared" si="4"/>
        <v>1.9861111111111111E-2</v>
      </c>
      <c r="Q32" s="168"/>
      <c r="R32" s="154">
        <v>39325</v>
      </c>
    </row>
    <row r="33" spans="1:18" s="138" customFormat="1" ht="14.25" hidden="1" customHeight="1" x14ac:dyDescent="0.25">
      <c r="A33" s="180" t="s">
        <v>33</v>
      </c>
      <c r="B33" s="181" t="s">
        <v>34</v>
      </c>
      <c r="C33" s="156" t="s">
        <v>14</v>
      </c>
      <c r="D33" s="157">
        <v>1.9814814814814816E-2</v>
      </c>
      <c r="E33" s="158" t="s">
        <v>218</v>
      </c>
      <c r="F33" s="159">
        <f t="shared" si="9"/>
        <v>1.9814814814814816E-2</v>
      </c>
      <c r="G33" s="160">
        <f t="shared" si="10"/>
        <v>3.4490740740740732E-3</v>
      </c>
      <c r="H33" s="161"/>
      <c r="I33" s="162" t="str">
        <f t="shared" si="1"/>
        <v/>
      </c>
      <c r="J33" s="163" t="str">
        <f t="shared" si="7"/>
        <v/>
      </c>
      <c r="K33" s="163" t="str">
        <f t="shared" si="8"/>
        <v/>
      </c>
      <c r="L33" s="164"/>
      <c r="M33" s="164"/>
      <c r="N33" s="164"/>
      <c r="O33" s="166"/>
      <c r="P33" s="167">
        <f t="shared" si="4"/>
        <v>1.9814814814814816E-2</v>
      </c>
      <c r="Q33" s="168"/>
      <c r="R33" s="169">
        <v>38748</v>
      </c>
    </row>
    <row r="34" spans="1:18" s="138" customFormat="1" ht="14.25" hidden="1" customHeight="1" x14ac:dyDescent="0.25">
      <c r="A34" s="178" t="s">
        <v>15</v>
      </c>
      <c r="B34" s="179" t="s">
        <v>35</v>
      </c>
      <c r="C34" s="156" t="s">
        <v>14</v>
      </c>
      <c r="D34" s="157">
        <v>1.9710648148148147E-2</v>
      </c>
      <c r="E34" s="158" t="s">
        <v>218</v>
      </c>
      <c r="F34" s="159">
        <f t="shared" si="9"/>
        <v>1.9710648148148147E-2</v>
      </c>
      <c r="G34" s="160">
        <f t="shared" si="10"/>
        <v>3.5532407407407422E-3</v>
      </c>
      <c r="H34" s="161"/>
      <c r="I34" s="162" t="str">
        <f t="shared" si="1"/>
        <v/>
      </c>
      <c r="J34" s="163" t="str">
        <f t="shared" si="7"/>
        <v/>
      </c>
      <c r="K34" s="163" t="str">
        <f t="shared" si="8"/>
        <v/>
      </c>
      <c r="L34" s="164"/>
      <c r="M34" s="164"/>
      <c r="N34" s="164"/>
      <c r="O34" s="166"/>
      <c r="P34" s="167">
        <f t="shared" si="4"/>
        <v>1.9710648148148147E-2</v>
      </c>
      <c r="Q34" s="168"/>
      <c r="R34" s="169">
        <v>39172</v>
      </c>
    </row>
    <row r="35" spans="1:18" s="138" customFormat="1" ht="14.25" hidden="1" customHeight="1" x14ac:dyDescent="0.25">
      <c r="A35" s="180" t="s">
        <v>36</v>
      </c>
      <c r="B35" s="181" t="s">
        <v>37</v>
      </c>
      <c r="C35" s="156" t="s">
        <v>14</v>
      </c>
      <c r="D35" s="157">
        <v>1.9699074074074074E-2</v>
      </c>
      <c r="E35" s="158" t="s">
        <v>218</v>
      </c>
      <c r="F35" s="159">
        <f t="shared" si="9"/>
        <v>1.9699074074074074E-2</v>
      </c>
      <c r="G35" s="160">
        <f t="shared" si="10"/>
        <v>3.5648148148148158E-3</v>
      </c>
      <c r="H35" s="161"/>
      <c r="I35" s="162" t="str">
        <f t="shared" si="1"/>
        <v/>
      </c>
      <c r="J35" s="163" t="str">
        <f t="shared" si="7"/>
        <v/>
      </c>
      <c r="K35" s="163" t="str">
        <f t="shared" si="8"/>
        <v/>
      </c>
      <c r="L35" s="164"/>
      <c r="M35" s="164"/>
      <c r="N35" s="164"/>
      <c r="O35" s="166"/>
      <c r="P35" s="167">
        <f t="shared" si="4"/>
        <v>1.9699074074074074E-2</v>
      </c>
      <c r="Q35" s="168"/>
      <c r="R35" s="169">
        <v>38868</v>
      </c>
    </row>
    <row r="36" spans="1:18" s="138" customFormat="1" ht="14.25" hidden="1" customHeight="1" x14ac:dyDescent="0.25">
      <c r="A36" s="178" t="s">
        <v>38</v>
      </c>
      <c r="B36" s="179" t="s">
        <v>39</v>
      </c>
      <c r="C36" s="156" t="s">
        <v>14</v>
      </c>
      <c r="D36" s="157">
        <v>1.96875E-2</v>
      </c>
      <c r="E36" s="158">
        <v>1.96875E-2</v>
      </c>
      <c r="F36" s="159">
        <f t="shared" si="9"/>
        <v>1.96875E-2</v>
      </c>
      <c r="G36" s="160">
        <f t="shared" si="10"/>
        <v>3.5763888888888894E-3</v>
      </c>
      <c r="H36" s="161"/>
      <c r="I36" s="162" t="str">
        <f t="shared" si="1"/>
        <v/>
      </c>
      <c r="J36" s="163" t="str">
        <f t="shared" si="7"/>
        <v/>
      </c>
      <c r="K36" s="163" t="str">
        <f t="shared" si="8"/>
        <v/>
      </c>
      <c r="L36" s="164"/>
      <c r="M36" s="164"/>
      <c r="N36" s="164"/>
      <c r="O36" s="166"/>
      <c r="P36" s="167">
        <f t="shared" si="4"/>
        <v>1.96875E-2</v>
      </c>
      <c r="Q36" s="168"/>
      <c r="R36" s="169">
        <v>39172</v>
      </c>
    </row>
    <row r="37" spans="1:18" s="138" customFormat="1" ht="14.25" hidden="1" customHeight="1" x14ac:dyDescent="0.25">
      <c r="A37" s="178" t="s">
        <v>66</v>
      </c>
      <c r="B37" s="179" t="s">
        <v>165</v>
      </c>
      <c r="C37" s="171" t="s">
        <v>14</v>
      </c>
      <c r="D37" s="157">
        <v>1.9652777777777779E-2</v>
      </c>
      <c r="E37" s="158">
        <v>1.9652777777777779E-2</v>
      </c>
      <c r="F37" s="159">
        <f t="shared" si="9"/>
        <v>1.9652777777777779E-2</v>
      </c>
      <c r="G37" s="160">
        <f t="shared" si="10"/>
        <v>3.6111111111111101E-3</v>
      </c>
      <c r="H37" s="161"/>
      <c r="I37" s="162" t="str">
        <f t="shared" ref="I37:I68" si="11">IF(H37&lt;&gt;"",H37-G37,"")</f>
        <v/>
      </c>
      <c r="J37" s="163" t="str">
        <f t="shared" si="7"/>
        <v/>
      </c>
      <c r="K37" s="163" t="str">
        <f t="shared" si="8"/>
        <v/>
      </c>
      <c r="L37" s="164"/>
      <c r="M37" s="164"/>
      <c r="N37" s="164"/>
      <c r="O37" s="166"/>
      <c r="P37" s="167">
        <f t="shared" ref="P37:P68" si="12">IF(H37&lt;&gt;"",MIN(D37,I37),D37)</f>
        <v>1.9652777777777779E-2</v>
      </c>
      <c r="Q37" s="168"/>
      <c r="R37" s="169">
        <v>39233</v>
      </c>
    </row>
    <row r="38" spans="1:18" s="138" customFormat="1" ht="14.25" hidden="1" customHeight="1" x14ac:dyDescent="0.25">
      <c r="A38" s="180" t="s">
        <v>262</v>
      </c>
      <c r="B38" s="181" t="s">
        <v>46</v>
      </c>
      <c r="C38" s="156" t="s">
        <v>14</v>
      </c>
      <c r="D38" s="157">
        <v>1.8819444444444444E-2</v>
      </c>
      <c r="E38" s="158">
        <v>2.0295138888888887E-2</v>
      </c>
      <c r="F38" s="159">
        <f t="shared" si="9"/>
        <v>1.9557291666666664E-2</v>
      </c>
      <c r="G38" s="160">
        <f t="shared" si="10"/>
        <v>3.7065972222222257E-3</v>
      </c>
      <c r="H38" s="161"/>
      <c r="I38" s="162" t="str">
        <f t="shared" si="11"/>
        <v/>
      </c>
      <c r="J38" s="163" t="str">
        <f t="shared" si="7"/>
        <v/>
      </c>
      <c r="K38" s="163" t="str">
        <f t="shared" si="8"/>
        <v/>
      </c>
      <c r="L38" s="164"/>
      <c r="M38" s="164"/>
      <c r="N38" s="164"/>
      <c r="O38" s="166"/>
      <c r="P38" s="167">
        <f t="shared" si="12"/>
        <v>1.8819444444444444E-2</v>
      </c>
      <c r="Q38" s="168"/>
      <c r="R38" s="169">
        <v>39568</v>
      </c>
    </row>
    <row r="39" spans="1:18" s="138" customFormat="1" ht="14.25" hidden="1" customHeight="1" x14ac:dyDescent="0.25">
      <c r="A39" s="180" t="s">
        <v>40</v>
      </c>
      <c r="B39" s="181" t="s">
        <v>41</v>
      </c>
      <c r="C39" s="156" t="s">
        <v>14</v>
      </c>
      <c r="D39" s="157">
        <v>1.9398148148148147E-2</v>
      </c>
      <c r="E39" s="158" t="s">
        <v>218</v>
      </c>
      <c r="F39" s="159">
        <f t="shared" si="9"/>
        <v>1.9398148148148147E-2</v>
      </c>
      <c r="G39" s="160">
        <f t="shared" si="10"/>
        <v>3.8657407407407425E-3</v>
      </c>
      <c r="H39" s="161"/>
      <c r="I39" s="162" t="str">
        <f t="shared" si="11"/>
        <v/>
      </c>
      <c r="J39" s="163" t="str">
        <f t="shared" si="7"/>
        <v/>
      </c>
      <c r="K39" s="163" t="str">
        <f t="shared" si="8"/>
        <v/>
      </c>
      <c r="L39" s="164"/>
      <c r="M39" s="164"/>
      <c r="N39" s="164"/>
      <c r="O39" s="166"/>
      <c r="P39" s="167">
        <f t="shared" si="12"/>
        <v>1.9398148148148147E-2</v>
      </c>
      <c r="Q39" s="168"/>
      <c r="R39" s="169">
        <v>38564</v>
      </c>
    </row>
    <row r="40" spans="1:18" s="138" customFormat="1" ht="14.25" hidden="1" customHeight="1" x14ac:dyDescent="0.25">
      <c r="A40" s="180" t="s">
        <v>42</v>
      </c>
      <c r="B40" s="181" t="s">
        <v>43</v>
      </c>
      <c r="C40" s="156" t="s">
        <v>14</v>
      </c>
      <c r="D40" s="157">
        <v>1.9398148148148147E-2</v>
      </c>
      <c r="E40" s="158" t="s">
        <v>218</v>
      </c>
      <c r="F40" s="159">
        <f t="shared" si="9"/>
        <v>1.9398148148148147E-2</v>
      </c>
      <c r="G40" s="160">
        <f t="shared" si="10"/>
        <v>3.8657407407407425E-3</v>
      </c>
      <c r="H40" s="161"/>
      <c r="I40" s="162" t="str">
        <f t="shared" si="11"/>
        <v/>
      </c>
      <c r="J40" s="163" t="str">
        <f t="shared" si="7"/>
        <v/>
      </c>
      <c r="K40" s="163" t="str">
        <f t="shared" si="8"/>
        <v/>
      </c>
      <c r="L40" s="164"/>
      <c r="M40" s="164"/>
      <c r="N40" s="164"/>
      <c r="O40" s="166"/>
      <c r="P40" s="167">
        <f t="shared" si="12"/>
        <v>1.9398148148148147E-2</v>
      </c>
      <c r="Q40" s="168"/>
      <c r="R40" s="169">
        <v>38533</v>
      </c>
    </row>
    <row r="41" spans="1:18" s="138" customFormat="1" ht="14.25" hidden="1" customHeight="1" x14ac:dyDescent="0.25">
      <c r="A41" s="178" t="s">
        <v>242</v>
      </c>
      <c r="B41" s="179" t="s">
        <v>243</v>
      </c>
      <c r="C41" s="156" t="s">
        <v>14</v>
      </c>
      <c r="D41" s="157">
        <v>1.9293981481481485E-2</v>
      </c>
      <c r="E41" s="158">
        <v>1.9305555555555558E-2</v>
      </c>
      <c r="F41" s="159">
        <f t="shared" si="9"/>
        <v>1.9299768518518522E-2</v>
      </c>
      <c r="G41" s="160">
        <f t="shared" si="10"/>
        <v>3.9641203703703679E-3</v>
      </c>
      <c r="H41" s="161"/>
      <c r="I41" s="162" t="str">
        <f t="shared" si="11"/>
        <v/>
      </c>
      <c r="J41" s="163" t="str">
        <f t="shared" si="7"/>
        <v/>
      </c>
      <c r="K41" s="163" t="str">
        <f t="shared" si="8"/>
        <v/>
      </c>
      <c r="L41" s="165"/>
      <c r="M41" s="164"/>
      <c r="N41" s="165"/>
      <c r="O41" s="166"/>
      <c r="P41" s="167">
        <f t="shared" si="12"/>
        <v>1.9293981481481485E-2</v>
      </c>
      <c r="Q41" s="168"/>
      <c r="R41" s="169">
        <v>39538</v>
      </c>
    </row>
    <row r="42" spans="1:18" s="138" customFormat="1" ht="14.25" hidden="1" customHeight="1" x14ac:dyDescent="0.25">
      <c r="A42" s="180" t="s">
        <v>62</v>
      </c>
      <c r="B42" s="181" t="s">
        <v>63</v>
      </c>
      <c r="C42" s="156" t="s">
        <v>30</v>
      </c>
      <c r="D42" s="157">
        <v>1.8229166666666668E-2</v>
      </c>
      <c r="E42" s="158">
        <v>2.0050636574074077E-2</v>
      </c>
      <c r="F42" s="159">
        <f t="shared" si="9"/>
        <v>1.9139901620370374E-2</v>
      </c>
      <c r="G42" s="160">
        <f t="shared" si="10"/>
        <v>4.1239872685185155E-3</v>
      </c>
      <c r="H42" s="161"/>
      <c r="I42" s="162" t="str">
        <f t="shared" si="11"/>
        <v/>
      </c>
      <c r="J42" s="163" t="str">
        <f t="shared" si="7"/>
        <v/>
      </c>
      <c r="K42" s="163" t="str">
        <f t="shared" si="8"/>
        <v/>
      </c>
      <c r="L42" s="165"/>
      <c r="M42" s="164"/>
      <c r="N42" s="165"/>
      <c r="O42" s="166"/>
      <c r="P42" s="167">
        <f t="shared" si="12"/>
        <v>1.8229166666666668E-2</v>
      </c>
      <c r="Q42" s="208"/>
      <c r="R42" s="169">
        <v>39660</v>
      </c>
    </row>
    <row r="43" spans="1:18" s="138" customFormat="1" ht="14.25" hidden="1" customHeight="1" x14ac:dyDescent="0.25">
      <c r="A43" s="180" t="s">
        <v>292</v>
      </c>
      <c r="B43" s="181" t="s">
        <v>293</v>
      </c>
      <c r="C43" s="156" t="s">
        <v>14</v>
      </c>
      <c r="D43" s="157">
        <v>1.8854166666666661E-2</v>
      </c>
      <c r="E43" s="158">
        <v>1.8854166666666661E-2</v>
      </c>
      <c r="F43" s="159">
        <f t="shared" si="9"/>
        <v>1.8854166666666661E-2</v>
      </c>
      <c r="G43" s="160">
        <f t="shared" si="10"/>
        <v>4.4097222222222281E-3</v>
      </c>
      <c r="H43" s="161"/>
      <c r="I43" s="162" t="str">
        <f t="shared" si="11"/>
        <v/>
      </c>
      <c r="J43" s="163" t="str">
        <f t="shared" si="7"/>
        <v/>
      </c>
      <c r="K43" s="163" t="str">
        <f t="shared" si="8"/>
        <v/>
      </c>
      <c r="L43" s="164"/>
      <c r="M43" s="164"/>
      <c r="N43" s="164"/>
      <c r="O43" s="166"/>
      <c r="P43" s="167">
        <f t="shared" si="12"/>
        <v>1.8854166666666661E-2</v>
      </c>
      <c r="Q43" s="168"/>
      <c r="R43" s="169">
        <v>39629</v>
      </c>
    </row>
    <row r="44" spans="1:18" s="138" customFormat="1" ht="14.25" hidden="1" customHeight="1" x14ac:dyDescent="0.25">
      <c r="A44" s="180" t="s">
        <v>28</v>
      </c>
      <c r="B44" s="181" t="s">
        <v>29</v>
      </c>
      <c r="C44" s="156" t="s">
        <v>30</v>
      </c>
      <c r="D44" s="157">
        <v>1.7824074074074076E-2</v>
      </c>
      <c r="E44" s="158">
        <v>1.9618055555555555E-2</v>
      </c>
      <c r="F44" s="159">
        <f t="shared" si="9"/>
        <v>1.8721064814814815E-2</v>
      </c>
      <c r="G44" s="160">
        <f t="shared" si="10"/>
        <v>4.5428240740740741E-3</v>
      </c>
      <c r="H44" s="161"/>
      <c r="I44" s="162" t="str">
        <f t="shared" si="11"/>
        <v/>
      </c>
      <c r="J44" s="163" t="str">
        <f t="shared" si="7"/>
        <v/>
      </c>
      <c r="K44" s="163" t="str">
        <f t="shared" si="8"/>
        <v/>
      </c>
      <c r="L44" s="164"/>
      <c r="M44" s="164"/>
      <c r="N44" s="164"/>
      <c r="O44" s="166"/>
      <c r="P44" s="167">
        <f t="shared" si="12"/>
        <v>1.7824074074074076E-2</v>
      </c>
      <c r="Q44" s="168"/>
      <c r="R44" s="169">
        <v>39629</v>
      </c>
    </row>
    <row r="45" spans="1:18" s="138" customFormat="1" ht="14.25" hidden="1" customHeight="1" x14ac:dyDescent="0.25">
      <c r="A45" s="180" t="s">
        <v>53</v>
      </c>
      <c r="B45" s="181" t="s">
        <v>54</v>
      </c>
      <c r="C45" s="156" t="s">
        <v>14</v>
      </c>
      <c r="D45" s="157">
        <v>1.8692129629629631E-2</v>
      </c>
      <c r="E45" s="158" t="s">
        <v>218</v>
      </c>
      <c r="F45" s="159">
        <f t="shared" si="9"/>
        <v>1.8692129629629631E-2</v>
      </c>
      <c r="G45" s="160">
        <f t="shared" si="10"/>
        <v>4.5717592592592581E-3</v>
      </c>
      <c r="H45" s="161"/>
      <c r="I45" s="162" t="str">
        <f t="shared" si="11"/>
        <v/>
      </c>
      <c r="J45" s="163" t="str">
        <f t="shared" si="7"/>
        <v/>
      </c>
      <c r="K45" s="163" t="str">
        <f t="shared" si="8"/>
        <v/>
      </c>
      <c r="L45" s="164"/>
      <c r="M45" s="164"/>
      <c r="N45" s="164"/>
      <c r="O45" s="166"/>
      <c r="P45" s="167">
        <f t="shared" si="12"/>
        <v>1.8692129629629631E-2</v>
      </c>
      <c r="Q45" s="173"/>
      <c r="R45" s="169">
        <v>38990</v>
      </c>
    </row>
    <row r="46" spans="1:18" s="138" customFormat="1" ht="14.25" hidden="1" customHeight="1" x14ac:dyDescent="0.25">
      <c r="A46" s="180" t="s">
        <v>284</v>
      </c>
      <c r="B46" s="181" t="s">
        <v>285</v>
      </c>
      <c r="C46" s="156" t="s">
        <v>30</v>
      </c>
      <c r="D46" s="157">
        <v>1.864583333333333E-2</v>
      </c>
      <c r="E46" s="158">
        <v>1.864583333333333E-2</v>
      </c>
      <c r="F46" s="159">
        <f t="shared" si="9"/>
        <v>1.864583333333333E-2</v>
      </c>
      <c r="G46" s="160">
        <f t="shared" si="10"/>
        <v>4.6180555555555593E-3</v>
      </c>
      <c r="H46" s="161"/>
      <c r="I46" s="162" t="str">
        <f t="shared" si="11"/>
        <v/>
      </c>
      <c r="J46" s="163" t="str">
        <f t="shared" si="7"/>
        <v/>
      </c>
      <c r="K46" s="163" t="str">
        <f t="shared" si="8"/>
        <v/>
      </c>
      <c r="L46" s="164"/>
      <c r="M46" s="164"/>
      <c r="N46" s="165"/>
      <c r="O46" s="166"/>
      <c r="P46" s="167">
        <f t="shared" si="12"/>
        <v>1.864583333333333E-2</v>
      </c>
      <c r="Q46" s="208"/>
      <c r="R46" s="169">
        <v>39660</v>
      </c>
    </row>
    <row r="47" spans="1:18" s="138" customFormat="1" ht="14.25" hidden="1" customHeight="1" x14ac:dyDescent="0.25">
      <c r="A47" s="178" t="s">
        <v>155</v>
      </c>
      <c r="B47" s="179" t="s">
        <v>257</v>
      </c>
      <c r="C47" s="171" t="s">
        <v>30</v>
      </c>
      <c r="D47" s="157">
        <v>1.8206018518518514E-2</v>
      </c>
      <c r="E47" s="158">
        <v>1.8206018518518517E-2</v>
      </c>
      <c r="F47" s="159">
        <f t="shared" si="9"/>
        <v>1.8206018518518517E-2</v>
      </c>
      <c r="G47" s="160">
        <f t="shared" si="10"/>
        <v>5.0578703703703723E-3</v>
      </c>
      <c r="H47" s="161"/>
      <c r="I47" s="162" t="str">
        <f t="shared" si="11"/>
        <v/>
      </c>
      <c r="J47" s="163" t="str">
        <f t="shared" si="7"/>
        <v/>
      </c>
      <c r="K47" s="163" t="str">
        <f t="shared" si="8"/>
        <v/>
      </c>
      <c r="L47" s="164"/>
      <c r="M47" s="164"/>
      <c r="N47" s="164"/>
      <c r="O47" s="166"/>
      <c r="P47" s="167">
        <f t="shared" si="12"/>
        <v>1.8206018518518514E-2</v>
      </c>
      <c r="Q47" s="168"/>
      <c r="R47" s="169">
        <v>39478</v>
      </c>
    </row>
    <row r="48" spans="1:18" s="138" customFormat="1" ht="14.25" hidden="1" customHeight="1" x14ac:dyDescent="0.25">
      <c r="A48" s="180" t="s">
        <v>68</v>
      </c>
      <c r="B48" s="181" t="s">
        <v>69</v>
      </c>
      <c r="C48" s="156" t="s">
        <v>14</v>
      </c>
      <c r="D48" s="157">
        <v>1.8055555555555557E-2</v>
      </c>
      <c r="E48" s="158" t="s">
        <v>218</v>
      </c>
      <c r="F48" s="159">
        <f t="shared" si="9"/>
        <v>1.8055555555555557E-2</v>
      </c>
      <c r="G48" s="160">
        <f t="shared" si="10"/>
        <v>5.2083333333333322E-3</v>
      </c>
      <c r="H48" s="161"/>
      <c r="I48" s="162" t="str">
        <f t="shared" si="11"/>
        <v/>
      </c>
      <c r="J48" s="163" t="str">
        <f t="shared" si="7"/>
        <v/>
      </c>
      <c r="K48" s="163" t="str">
        <f t="shared" si="8"/>
        <v/>
      </c>
      <c r="L48" s="164"/>
      <c r="M48" s="164"/>
      <c r="N48" s="164"/>
      <c r="O48" s="166"/>
      <c r="P48" s="167">
        <f t="shared" si="12"/>
        <v>1.8055555555555557E-2</v>
      </c>
      <c r="Q48" s="168"/>
      <c r="R48" s="169">
        <v>38960</v>
      </c>
    </row>
    <row r="49" spans="1:18" s="138" customFormat="1" ht="14.25" hidden="1" customHeight="1" x14ac:dyDescent="0.25">
      <c r="A49" s="180" t="s">
        <v>64</v>
      </c>
      <c r="B49" s="181" t="s">
        <v>65</v>
      </c>
      <c r="C49" s="156" t="s">
        <v>14</v>
      </c>
      <c r="D49" s="172">
        <v>1.8033854166666665E-2</v>
      </c>
      <c r="E49" s="158">
        <v>1.8033854166666665E-2</v>
      </c>
      <c r="F49" s="159">
        <f t="shared" si="9"/>
        <v>1.8033854166666665E-2</v>
      </c>
      <c r="G49" s="160">
        <f t="shared" si="10"/>
        <v>5.2300347222222245E-3</v>
      </c>
      <c r="H49" s="161"/>
      <c r="I49" s="162" t="str">
        <f t="shared" si="11"/>
        <v/>
      </c>
      <c r="J49" s="163" t="str">
        <f t="shared" si="7"/>
        <v/>
      </c>
      <c r="K49" s="163" t="str">
        <f t="shared" si="8"/>
        <v/>
      </c>
      <c r="L49" s="165"/>
      <c r="M49" s="164"/>
      <c r="N49" s="165"/>
      <c r="O49" s="166"/>
      <c r="P49" s="167">
        <f t="shared" si="12"/>
        <v>1.8033854166666665E-2</v>
      </c>
      <c r="Q49" s="208"/>
      <c r="R49" s="169">
        <v>39660</v>
      </c>
    </row>
    <row r="50" spans="1:18" s="138" customFormat="1" ht="14.25" hidden="1" customHeight="1" x14ac:dyDescent="0.25">
      <c r="A50" s="180" t="s">
        <v>70</v>
      </c>
      <c r="B50" s="181" t="s">
        <v>71</v>
      </c>
      <c r="C50" s="156" t="s">
        <v>30</v>
      </c>
      <c r="D50" s="157">
        <v>1.7974537037037039E-2</v>
      </c>
      <c r="E50" s="158" t="s">
        <v>218</v>
      </c>
      <c r="F50" s="159">
        <f t="shared" si="9"/>
        <v>1.7974537037037039E-2</v>
      </c>
      <c r="G50" s="160">
        <f t="shared" si="10"/>
        <v>5.2893518518518506E-3</v>
      </c>
      <c r="H50" s="161"/>
      <c r="I50" s="162" t="str">
        <f t="shared" si="11"/>
        <v/>
      </c>
      <c r="J50" s="163" t="str">
        <f t="shared" si="7"/>
        <v/>
      </c>
      <c r="K50" s="163" t="str">
        <f t="shared" si="8"/>
        <v/>
      </c>
      <c r="L50" s="164"/>
      <c r="M50" s="164"/>
      <c r="N50" s="164"/>
      <c r="O50" s="166"/>
      <c r="P50" s="167">
        <f t="shared" si="12"/>
        <v>1.7974537037037039E-2</v>
      </c>
      <c r="Q50" s="168"/>
      <c r="R50" s="169">
        <v>39172</v>
      </c>
    </row>
    <row r="51" spans="1:18" s="138" customFormat="1" ht="14.25" hidden="1" customHeight="1" x14ac:dyDescent="0.25">
      <c r="A51" s="178" t="s">
        <v>55</v>
      </c>
      <c r="B51" s="179" t="s">
        <v>233</v>
      </c>
      <c r="C51" s="171" t="s">
        <v>30</v>
      </c>
      <c r="D51" s="157">
        <v>1.9444444444444445E-2</v>
      </c>
      <c r="E51" s="158">
        <v>1.6180555555555556E-2</v>
      </c>
      <c r="F51" s="159">
        <f t="shared" si="9"/>
        <v>1.7812500000000002E-2</v>
      </c>
      <c r="G51" s="160">
        <f t="shared" si="10"/>
        <v>5.4513888888888876E-3</v>
      </c>
      <c r="H51" s="161"/>
      <c r="I51" s="162" t="str">
        <f t="shared" si="11"/>
        <v/>
      </c>
      <c r="J51" s="163" t="str">
        <f t="shared" si="7"/>
        <v/>
      </c>
      <c r="K51" s="163" t="str">
        <f t="shared" si="8"/>
        <v/>
      </c>
      <c r="L51" s="164"/>
      <c r="M51" s="164"/>
      <c r="N51" s="164"/>
      <c r="O51" s="166"/>
      <c r="P51" s="167">
        <f t="shared" si="12"/>
        <v>1.9444444444444445E-2</v>
      </c>
      <c r="Q51" s="168"/>
      <c r="R51" s="169">
        <v>39325</v>
      </c>
    </row>
    <row r="52" spans="1:18" s="138" customFormat="1" ht="14.25" hidden="1" customHeight="1" x14ac:dyDescent="0.25">
      <c r="A52" s="180" t="s">
        <v>55</v>
      </c>
      <c r="B52" s="181" t="s">
        <v>226</v>
      </c>
      <c r="C52" s="156" t="s">
        <v>30</v>
      </c>
      <c r="D52" s="172">
        <v>1.7743055555555557E-2</v>
      </c>
      <c r="E52" s="158">
        <v>1.7743055555555557E-2</v>
      </c>
      <c r="F52" s="159">
        <f t="shared" si="9"/>
        <v>1.7743055555555557E-2</v>
      </c>
      <c r="G52" s="160">
        <f t="shared" si="10"/>
        <v>5.5208333333333325E-3</v>
      </c>
      <c r="H52" s="161"/>
      <c r="I52" s="162" t="str">
        <f t="shared" si="11"/>
        <v/>
      </c>
      <c r="J52" s="163" t="str">
        <f t="shared" si="7"/>
        <v/>
      </c>
      <c r="K52" s="163" t="str">
        <f t="shared" si="8"/>
        <v/>
      </c>
      <c r="L52" s="164"/>
      <c r="M52" s="164"/>
      <c r="N52" s="164"/>
      <c r="O52" s="166"/>
      <c r="P52" s="167">
        <f t="shared" si="12"/>
        <v>1.7743055555555557E-2</v>
      </c>
      <c r="Q52" s="168"/>
      <c r="R52" s="169">
        <v>39263</v>
      </c>
    </row>
    <row r="53" spans="1:18" s="138" customFormat="1" ht="14.25" hidden="1" customHeight="1" x14ac:dyDescent="0.25">
      <c r="A53" s="180" t="s">
        <v>229</v>
      </c>
      <c r="B53" s="181" t="s">
        <v>281</v>
      </c>
      <c r="C53" s="171" t="s">
        <v>30</v>
      </c>
      <c r="D53" s="157">
        <v>1.7719907407407406E-2</v>
      </c>
      <c r="E53" s="158">
        <v>1.7719907407407406E-2</v>
      </c>
      <c r="F53" s="159">
        <f t="shared" si="9"/>
        <v>1.7719907407407406E-2</v>
      </c>
      <c r="G53" s="160">
        <f t="shared" si="10"/>
        <v>5.5439814814814831E-3</v>
      </c>
      <c r="H53" s="161"/>
      <c r="I53" s="162" t="str">
        <f t="shared" si="11"/>
        <v/>
      </c>
      <c r="J53" s="163" t="str">
        <f t="shared" ref="J53:J84" si="13">IF(H53&lt;&gt;"",I53-F53,"")</f>
        <v/>
      </c>
      <c r="K53" s="163" t="str">
        <f t="shared" ref="K53:K84" si="14">IF(H53&lt;&gt;"",I53-D53,"")</f>
        <v/>
      </c>
      <c r="L53" s="164"/>
      <c r="M53" s="164"/>
      <c r="N53" s="164"/>
      <c r="O53" s="166"/>
      <c r="P53" s="167">
        <f t="shared" si="12"/>
        <v>1.7719907407407406E-2</v>
      </c>
      <c r="Q53" s="168"/>
      <c r="R53" s="169">
        <v>39294</v>
      </c>
    </row>
    <row r="54" spans="1:18" s="138" customFormat="1" ht="14.25" hidden="1" customHeight="1" x14ac:dyDescent="0.25">
      <c r="A54" s="180" t="s">
        <v>49</v>
      </c>
      <c r="B54" s="181" t="s">
        <v>81</v>
      </c>
      <c r="C54" s="156" t="s">
        <v>14</v>
      </c>
      <c r="D54" s="157">
        <v>1.758101851851852E-2</v>
      </c>
      <c r="E54" s="158" t="s">
        <v>218</v>
      </c>
      <c r="F54" s="159">
        <f t="shared" si="9"/>
        <v>1.758101851851852E-2</v>
      </c>
      <c r="G54" s="160">
        <f t="shared" si="10"/>
        <v>5.6828703703703694E-3</v>
      </c>
      <c r="H54" s="161"/>
      <c r="I54" s="162" t="str">
        <f t="shared" si="11"/>
        <v/>
      </c>
      <c r="J54" s="163" t="str">
        <f t="shared" si="13"/>
        <v/>
      </c>
      <c r="K54" s="163" t="str">
        <f t="shared" si="14"/>
        <v/>
      </c>
      <c r="L54" s="164"/>
      <c r="M54" s="164"/>
      <c r="N54" s="164"/>
      <c r="O54" s="166"/>
      <c r="P54" s="167">
        <f t="shared" si="12"/>
        <v>1.758101851851852E-2</v>
      </c>
      <c r="Q54" s="168"/>
      <c r="R54" s="169">
        <v>39141</v>
      </c>
    </row>
    <row r="55" spans="1:18" s="138" customFormat="1" ht="14.25" hidden="1" customHeight="1" x14ac:dyDescent="0.25">
      <c r="A55" s="180" t="s">
        <v>84</v>
      </c>
      <c r="B55" s="181" t="s">
        <v>85</v>
      </c>
      <c r="C55" s="156" t="s">
        <v>14</v>
      </c>
      <c r="D55" s="157">
        <v>1.7557870370370373E-2</v>
      </c>
      <c r="E55" s="158" t="s">
        <v>218</v>
      </c>
      <c r="F55" s="159">
        <f t="shared" si="9"/>
        <v>1.7557870370370373E-2</v>
      </c>
      <c r="G55" s="160">
        <f t="shared" si="10"/>
        <v>5.7060185185185165E-3</v>
      </c>
      <c r="H55" s="161"/>
      <c r="I55" s="162" t="str">
        <f t="shared" si="11"/>
        <v/>
      </c>
      <c r="J55" s="163" t="str">
        <f t="shared" si="13"/>
        <v/>
      </c>
      <c r="K55" s="163" t="str">
        <f t="shared" si="14"/>
        <v/>
      </c>
      <c r="L55" s="164"/>
      <c r="M55" s="164"/>
      <c r="N55" s="164"/>
      <c r="O55" s="166"/>
      <c r="P55" s="167">
        <f t="shared" si="12"/>
        <v>1.7557870370370373E-2</v>
      </c>
      <c r="Q55" s="168"/>
      <c r="R55" s="169">
        <v>38929</v>
      </c>
    </row>
    <row r="56" spans="1:18" s="138" customFormat="1" ht="14.25" hidden="1" customHeight="1" x14ac:dyDescent="0.25">
      <c r="A56" s="180" t="s">
        <v>82</v>
      </c>
      <c r="B56" s="181" t="s">
        <v>83</v>
      </c>
      <c r="C56" s="156" t="s">
        <v>14</v>
      </c>
      <c r="D56" s="157">
        <v>1.7557870370370373E-2</v>
      </c>
      <c r="E56" s="158" t="s">
        <v>218</v>
      </c>
      <c r="F56" s="159">
        <f t="shared" ref="F56:F87" si="15">IF(E56&lt;&gt;"",(E56+D56)/2,D56)</f>
        <v>1.7557870370370373E-2</v>
      </c>
      <c r="G56" s="160">
        <f t="shared" ref="G56:G87" si="16">$B$2-F56</f>
        <v>5.7060185185185165E-3</v>
      </c>
      <c r="H56" s="161"/>
      <c r="I56" s="162" t="str">
        <f t="shared" si="11"/>
        <v/>
      </c>
      <c r="J56" s="163" t="str">
        <f t="shared" si="13"/>
        <v/>
      </c>
      <c r="K56" s="163" t="str">
        <f t="shared" si="14"/>
        <v/>
      </c>
      <c r="L56" s="164"/>
      <c r="M56" s="164"/>
      <c r="N56" s="164"/>
      <c r="O56" s="166"/>
      <c r="P56" s="167">
        <f t="shared" si="12"/>
        <v>1.7557870370370373E-2</v>
      </c>
      <c r="Q56" s="168"/>
      <c r="R56" s="169">
        <v>38748</v>
      </c>
    </row>
    <row r="57" spans="1:18" s="138" customFormat="1" ht="14.25" hidden="1" customHeight="1" x14ac:dyDescent="0.25">
      <c r="A57" s="180" t="s">
        <v>282</v>
      </c>
      <c r="B57" s="181" t="s">
        <v>205</v>
      </c>
      <c r="C57" s="156" t="s">
        <v>14</v>
      </c>
      <c r="D57" s="157">
        <v>1.6782407407407409E-2</v>
      </c>
      <c r="E57" s="158">
        <v>1.8013599537037035E-2</v>
      </c>
      <c r="F57" s="159">
        <f t="shared" si="15"/>
        <v>1.7398003472222222E-2</v>
      </c>
      <c r="G57" s="160">
        <f t="shared" si="16"/>
        <v>5.8658854166666677E-3</v>
      </c>
      <c r="H57" s="161"/>
      <c r="I57" s="162" t="str">
        <f t="shared" si="11"/>
        <v/>
      </c>
      <c r="J57" s="163" t="str">
        <f t="shared" si="13"/>
        <v/>
      </c>
      <c r="K57" s="163" t="str">
        <f t="shared" si="14"/>
        <v/>
      </c>
      <c r="L57" s="165"/>
      <c r="M57" s="164"/>
      <c r="N57" s="165"/>
      <c r="O57" s="166"/>
      <c r="P57" s="167">
        <f t="shared" si="12"/>
        <v>1.6782407407407409E-2</v>
      </c>
      <c r="Q57" s="208"/>
      <c r="R57" s="169">
        <v>39660</v>
      </c>
    </row>
    <row r="58" spans="1:18" s="138" customFormat="1" ht="14.25" hidden="1" customHeight="1" x14ac:dyDescent="0.25">
      <c r="A58" s="180" t="s">
        <v>90</v>
      </c>
      <c r="B58" s="181" t="s">
        <v>91</v>
      </c>
      <c r="C58" s="156" t="s">
        <v>30</v>
      </c>
      <c r="D58" s="157">
        <v>1.7384259259259256E-2</v>
      </c>
      <c r="E58" s="158" t="s">
        <v>218</v>
      </c>
      <c r="F58" s="159">
        <f t="shared" si="15"/>
        <v>1.7384259259259256E-2</v>
      </c>
      <c r="G58" s="160">
        <f t="shared" si="16"/>
        <v>5.879629629629634E-3</v>
      </c>
      <c r="H58" s="161"/>
      <c r="I58" s="162" t="str">
        <f t="shared" si="11"/>
        <v/>
      </c>
      <c r="J58" s="163" t="str">
        <f t="shared" si="13"/>
        <v/>
      </c>
      <c r="K58" s="163" t="str">
        <f t="shared" si="14"/>
        <v/>
      </c>
      <c r="L58" s="164"/>
      <c r="M58" s="164"/>
      <c r="N58" s="164"/>
      <c r="O58" s="166"/>
      <c r="P58" s="167">
        <f t="shared" si="12"/>
        <v>1.7384259259259256E-2</v>
      </c>
      <c r="Q58" s="168"/>
      <c r="R58" s="170" t="s">
        <v>212</v>
      </c>
    </row>
    <row r="59" spans="1:18" s="138" customFormat="1" ht="14.25" hidden="1" customHeight="1" x14ac:dyDescent="0.25">
      <c r="A59" s="180" t="s">
        <v>92</v>
      </c>
      <c r="B59" s="181" t="s">
        <v>93</v>
      </c>
      <c r="C59" s="156" t="s">
        <v>30</v>
      </c>
      <c r="D59" s="157">
        <v>1.7361111111111112E-2</v>
      </c>
      <c r="E59" s="158" t="s">
        <v>218</v>
      </c>
      <c r="F59" s="159">
        <f t="shared" si="15"/>
        <v>1.7361111111111112E-2</v>
      </c>
      <c r="G59" s="160">
        <f t="shared" si="16"/>
        <v>5.9027777777777776E-3</v>
      </c>
      <c r="H59" s="161"/>
      <c r="I59" s="162" t="str">
        <f t="shared" si="11"/>
        <v/>
      </c>
      <c r="J59" s="163" t="str">
        <f t="shared" si="13"/>
        <v/>
      </c>
      <c r="K59" s="163" t="str">
        <f t="shared" si="14"/>
        <v/>
      </c>
      <c r="L59" s="164"/>
      <c r="M59" s="164"/>
      <c r="N59" s="164"/>
      <c r="O59" s="166"/>
      <c r="P59" s="167">
        <f t="shared" si="12"/>
        <v>1.7361111111111112E-2</v>
      </c>
      <c r="Q59" s="168"/>
      <c r="R59" s="169">
        <v>39082</v>
      </c>
    </row>
    <row r="60" spans="1:18" s="138" customFormat="1" ht="14.25" hidden="1" customHeight="1" x14ac:dyDescent="0.25">
      <c r="A60" s="180" t="s">
        <v>121</v>
      </c>
      <c r="B60" s="181" t="s">
        <v>259</v>
      </c>
      <c r="C60" s="156" t="s">
        <v>14</v>
      </c>
      <c r="D60" s="157">
        <v>1.7180266203703703E-2</v>
      </c>
      <c r="E60" s="158">
        <v>1.7371238425925927E-2</v>
      </c>
      <c r="F60" s="159">
        <f t="shared" si="15"/>
        <v>1.7275752314814815E-2</v>
      </c>
      <c r="G60" s="160">
        <f t="shared" si="16"/>
        <v>5.9881365740740745E-3</v>
      </c>
      <c r="H60" s="161"/>
      <c r="I60" s="162" t="str">
        <f t="shared" si="11"/>
        <v/>
      </c>
      <c r="J60" s="163" t="str">
        <f t="shared" si="13"/>
        <v/>
      </c>
      <c r="K60" s="163" t="str">
        <f t="shared" si="14"/>
        <v/>
      </c>
      <c r="L60" s="164"/>
      <c r="M60" s="164"/>
      <c r="N60" s="164"/>
      <c r="O60" s="166"/>
      <c r="P60" s="167">
        <f t="shared" si="12"/>
        <v>1.7180266203703703E-2</v>
      </c>
      <c r="Q60" s="168"/>
      <c r="R60" s="169">
        <v>39629</v>
      </c>
    </row>
    <row r="61" spans="1:18" s="138" customFormat="1" ht="14.25" hidden="1" customHeight="1" x14ac:dyDescent="0.25">
      <c r="A61" s="180" t="s">
        <v>98</v>
      </c>
      <c r="B61" s="181" t="s">
        <v>99</v>
      </c>
      <c r="C61" s="156" t="s">
        <v>14</v>
      </c>
      <c r="D61" s="157">
        <v>1.7256944444444443E-2</v>
      </c>
      <c r="E61" s="158" t="s">
        <v>218</v>
      </c>
      <c r="F61" s="159">
        <f t="shared" si="15"/>
        <v>1.7256944444444443E-2</v>
      </c>
      <c r="G61" s="160">
        <f t="shared" si="16"/>
        <v>6.0069444444444467E-3</v>
      </c>
      <c r="H61" s="161"/>
      <c r="I61" s="162" t="str">
        <f t="shared" si="11"/>
        <v/>
      </c>
      <c r="J61" s="163" t="str">
        <f t="shared" si="13"/>
        <v/>
      </c>
      <c r="K61" s="163" t="str">
        <f t="shared" si="14"/>
        <v/>
      </c>
      <c r="L61" s="164"/>
      <c r="M61" s="164"/>
      <c r="N61" s="164"/>
      <c r="O61" s="166"/>
      <c r="P61" s="167">
        <f t="shared" si="12"/>
        <v>1.7256944444444443E-2</v>
      </c>
      <c r="Q61" s="168"/>
      <c r="R61" s="169">
        <v>39141</v>
      </c>
    </row>
    <row r="62" spans="1:18" s="138" customFormat="1" ht="14.25" hidden="1" customHeight="1" x14ac:dyDescent="0.25">
      <c r="A62" s="180" t="s">
        <v>125</v>
      </c>
      <c r="B62" s="181" t="s">
        <v>132</v>
      </c>
      <c r="C62" s="156" t="s">
        <v>30</v>
      </c>
      <c r="D62" s="157">
        <v>1.6041666666666673E-2</v>
      </c>
      <c r="E62" s="158">
        <v>1.8402777777777785E-2</v>
      </c>
      <c r="F62" s="159">
        <f t="shared" si="15"/>
        <v>1.7222222222222229E-2</v>
      </c>
      <c r="G62" s="160">
        <f t="shared" si="16"/>
        <v>6.0416666666666605E-3</v>
      </c>
      <c r="H62" s="161"/>
      <c r="I62" s="162" t="str">
        <f t="shared" si="11"/>
        <v/>
      </c>
      <c r="J62" s="163" t="str">
        <f t="shared" si="13"/>
        <v/>
      </c>
      <c r="K62" s="163" t="str">
        <f t="shared" si="14"/>
        <v/>
      </c>
      <c r="L62" s="164"/>
      <c r="M62" s="164"/>
      <c r="N62" s="164"/>
      <c r="O62" s="166"/>
      <c r="P62" s="167">
        <f t="shared" si="12"/>
        <v>1.6041666666666673E-2</v>
      </c>
      <c r="Q62" s="168"/>
      <c r="R62" s="169">
        <v>39325</v>
      </c>
    </row>
    <row r="63" spans="1:18" s="138" customFormat="1" ht="14.25" hidden="1" customHeight="1" x14ac:dyDescent="0.25">
      <c r="A63" s="180" t="s">
        <v>74</v>
      </c>
      <c r="B63" s="181" t="s">
        <v>86</v>
      </c>
      <c r="C63" s="156" t="s">
        <v>30</v>
      </c>
      <c r="D63" s="157">
        <v>1.6805555555555556E-2</v>
      </c>
      <c r="E63" s="158">
        <v>1.759837962962963E-2</v>
      </c>
      <c r="F63" s="159">
        <f t="shared" si="15"/>
        <v>1.7201967592592592E-2</v>
      </c>
      <c r="G63" s="160">
        <f t="shared" si="16"/>
        <v>6.0619212962962979E-3</v>
      </c>
      <c r="H63" s="161"/>
      <c r="I63" s="162" t="str">
        <f t="shared" si="11"/>
        <v/>
      </c>
      <c r="J63" s="163" t="str">
        <f t="shared" si="13"/>
        <v/>
      </c>
      <c r="K63" s="163" t="str">
        <f t="shared" si="14"/>
        <v/>
      </c>
      <c r="L63" s="165"/>
      <c r="M63" s="164"/>
      <c r="N63" s="165"/>
      <c r="O63" s="166"/>
      <c r="P63" s="167">
        <f t="shared" si="12"/>
        <v>1.6805555555555556E-2</v>
      </c>
      <c r="Q63" s="208"/>
      <c r="R63" s="169">
        <v>39660</v>
      </c>
    </row>
    <row r="64" spans="1:18" s="138" customFormat="1" ht="14.25" hidden="1" customHeight="1" x14ac:dyDescent="0.25">
      <c r="A64" s="180" t="s">
        <v>100</v>
      </c>
      <c r="B64" s="181" t="s">
        <v>101</v>
      </c>
      <c r="C64" s="156" t="s">
        <v>14</v>
      </c>
      <c r="D64" s="157">
        <v>1.7152777777777781E-2</v>
      </c>
      <c r="E64" s="158" t="s">
        <v>218</v>
      </c>
      <c r="F64" s="159">
        <f t="shared" si="15"/>
        <v>1.7152777777777781E-2</v>
      </c>
      <c r="G64" s="160">
        <f t="shared" si="16"/>
        <v>6.1111111111111088E-3</v>
      </c>
      <c r="H64" s="161"/>
      <c r="I64" s="162" t="str">
        <f t="shared" si="11"/>
        <v/>
      </c>
      <c r="J64" s="163" t="str">
        <f t="shared" si="13"/>
        <v/>
      </c>
      <c r="K64" s="163" t="str">
        <f t="shared" si="14"/>
        <v/>
      </c>
      <c r="L64" s="164"/>
      <c r="M64" s="164"/>
      <c r="N64" s="164"/>
      <c r="O64" s="166"/>
      <c r="P64" s="167">
        <f t="shared" si="12"/>
        <v>1.7152777777777781E-2</v>
      </c>
      <c r="Q64" s="168"/>
      <c r="R64" s="169">
        <v>39141</v>
      </c>
    </row>
    <row r="65" spans="1:18" s="138" customFormat="1" ht="14.25" hidden="1" customHeight="1" x14ac:dyDescent="0.25">
      <c r="A65" s="180" t="s">
        <v>49</v>
      </c>
      <c r="B65" s="181" t="s">
        <v>294</v>
      </c>
      <c r="C65" s="156" t="s">
        <v>14</v>
      </c>
      <c r="D65" s="157">
        <v>1.7013888888888891E-2</v>
      </c>
      <c r="E65" s="158">
        <v>1.7013888888888891E-2</v>
      </c>
      <c r="F65" s="159">
        <f t="shared" si="15"/>
        <v>1.7013888888888891E-2</v>
      </c>
      <c r="G65" s="160">
        <f t="shared" si="16"/>
        <v>6.2499999999999986E-3</v>
      </c>
      <c r="H65" s="161"/>
      <c r="I65" s="162" t="str">
        <f t="shared" si="11"/>
        <v/>
      </c>
      <c r="J65" s="163" t="str">
        <f t="shared" si="13"/>
        <v/>
      </c>
      <c r="K65" s="163" t="str">
        <f t="shared" si="14"/>
        <v/>
      </c>
      <c r="L65" s="164"/>
      <c r="M65" s="164"/>
      <c r="N65" s="164"/>
      <c r="O65" s="166"/>
      <c r="P65" s="167">
        <f t="shared" si="12"/>
        <v>1.7013888888888891E-2</v>
      </c>
      <c r="Q65" s="168"/>
      <c r="R65" s="169">
        <v>39629</v>
      </c>
    </row>
    <row r="66" spans="1:18" s="138" customFormat="1" ht="14.25" hidden="1" customHeight="1" x14ac:dyDescent="0.25">
      <c r="A66" s="180" t="s">
        <v>49</v>
      </c>
      <c r="B66" s="181" t="s">
        <v>105</v>
      </c>
      <c r="C66" s="156" t="s">
        <v>14</v>
      </c>
      <c r="D66" s="157">
        <v>1.6886574074074075E-2</v>
      </c>
      <c r="E66" s="158" t="s">
        <v>218</v>
      </c>
      <c r="F66" s="159">
        <f t="shared" si="15"/>
        <v>1.6886574074074075E-2</v>
      </c>
      <c r="G66" s="160">
        <f t="shared" si="16"/>
        <v>6.3773148148148148E-3</v>
      </c>
      <c r="H66" s="161"/>
      <c r="I66" s="162" t="str">
        <f t="shared" si="11"/>
        <v/>
      </c>
      <c r="J66" s="163" t="str">
        <f t="shared" si="13"/>
        <v/>
      </c>
      <c r="K66" s="163" t="str">
        <f t="shared" si="14"/>
        <v/>
      </c>
      <c r="L66" s="164"/>
      <c r="M66" s="164"/>
      <c r="N66" s="164"/>
      <c r="O66" s="166"/>
      <c r="P66" s="167">
        <f t="shared" si="12"/>
        <v>1.6886574074074075E-2</v>
      </c>
      <c r="Q66" s="168"/>
      <c r="R66" s="169">
        <v>38990</v>
      </c>
    </row>
    <row r="67" spans="1:18" s="138" customFormat="1" ht="14.25" hidden="1" customHeight="1" x14ac:dyDescent="0.25">
      <c r="A67" s="180" t="s">
        <v>199</v>
      </c>
      <c r="B67" s="181" t="s">
        <v>43</v>
      </c>
      <c r="C67" s="156" t="s">
        <v>30</v>
      </c>
      <c r="D67" s="157">
        <v>1.6331018518518516E-2</v>
      </c>
      <c r="E67" s="158">
        <v>1.7228009259259259E-2</v>
      </c>
      <c r="F67" s="159">
        <f t="shared" si="15"/>
        <v>1.6779513888888889E-2</v>
      </c>
      <c r="G67" s="160">
        <f t="shared" si="16"/>
        <v>6.4843750000000006E-3</v>
      </c>
      <c r="H67" s="161"/>
      <c r="I67" s="162" t="str">
        <f t="shared" si="11"/>
        <v/>
      </c>
      <c r="J67" s="163" t="str">
        <f t="shared" si="13"/>
        <v/>
      </c>
      <c r="K67" s="163" t="str">
        <f t="shared" si="14"/>
        <v/>
      </c>
      <c r="L67" s="164"/>
      <c r="M67" s="164"/>
      <c r="N67" s="165"/>
      <c r="O67" s="166"/>
      <c r="P67" s="167">
        <f t="shared" si="12"/>
        <v>1.6331018518518516E-2</v>
      </c>
      <c r="Q67" s="208"/>
      <c r="R67" s="169">
        <v>39660</v>
      </c>
    </row>
    <row r="68" spans="1:18" s="138" customFormat="1" ht="14.25" hidden="1" customHeight="1" x14ac:dyDescent="0.25">
      <c r="A68" s="180" t="s">
        <v>114</v>
      </c>
      <c r="B68" s="181" t="s">
        <v>220</v>
      </c>
      <c r="C68" s="156" t="s">
        <v>14</v>
      </c>
      <c r="D68" s="172">
        <v>1.6678240740740743E-2</v>
      </c>
      <c r="E68" s="158" t="s">
        <v>218</v>
      </c>
      <c r="F68" s="159">
        <f t="shared" si="15"/>
        <v>1.6678240740740743E-2</v>
      </c>
      <c r="G68" s="160">
        <f t="shared" si="16"/>
        <v>6.585648148148146E-3</v>
      </c>
      <c r="H68" s="161"/>
      <c r="I68" s="162" t="str">
        <f t="shared" si="11"/>
        <v/>
      </c>
      <c r="J68" s="163" t="str">
        <f t="shared" si="13"/>
        <v/>
      </c>
      <c r="K68" s="163" t="str">
        <f t="shared" si="14"/>
        <v/>
      </c>
      <c r="L68" s="164"/>
      <c r="M68" s="164"/>
      <c r="N68" s="164"/>
      <c r="O68" s="166"/>
      <c r="P68" s="167">
        <f t="shared" si="12"/>
        <v>1.6678240740740743E-2</v>
      </c>
      <c r="Q68" s="168"/>
      <c r="R68" s="169">
        <v>38776</v>
      </c>
    </row>
    <row r="69" spans="1:18" s="138" customFormat="1" ht="14.25" hidden="1" customHeight="1" x14ac:dyDescent="0.25">
      <c r="A69" s="180" t="s">
        <v>130</v>
      </c>
      <c r="B69" s="181" t="s">
        <v>133</v>
      </c>
      <c r="C69" s="156" t="s">
        <v>30</v>
      </c>
      <c r="D69" s="157">
        <v>1.5983796296296295E-2</v>
      </c>
      <c r="E69" s="158">
        <v>1.7340856481481478E-2</v>
      </c>
      <c r="F69" s="159">
        <f t="shared" si="15"/>
        <v>1.6662326388888885E-2</v>
      </c>
      <c r="G69" s="160">
        <f t="shared" si="16"/>
        <v>6.601562500000005E-3</v>
      </c>
      <c r="H69" s="161"/>
      <c r="I69" s="162" t="str">
        <f t="shared" ref="I69:I100" si="17">IF(H69&lt;&gt;"",H69-G69,"")</f>
        <v/>
      </c>
      <c r="J69" s="163" t="str">
        <f t="shared" si="13"/>
        <v/>
      </c>
      <c r="K69" s="163" t="str">
        <f t="shared" si="14"/>
        <v/>
      </c>
      <c r="L69" s="165"/>
      <c r="M69" s="164"/>
      <c r="N69" s="164"/>
      <c r="O69" s="166"/>
      <c r="P69" s="167">
        <f t="shared" ref="P69:P100" si="18">IF(H69&lt;&gt;"",MIN(D69,I69),D69)</f>
        <v>1.5983796296296295E-2</v>
      </c>
      <c r="Q69" s="168"/>
      <c r="R69" s="169">
        <v>39629</v>
      </c>
    </row>
    <row r="70" spans="1:18" s="138" customFormat="1" ht="14.25" hidden="1" customHeight="1" x14ac:dyDescent="0.25">
      <c r="A70" s="180" t="s">
        <v>125</v>
      </c>
      <c r="B70" s="181" t="s">
        <v>234</v>
      </c>
      <c r="C70" s="171" t="s">
        <v>30</v>
      </c>
      <c r="D70" s="157">
        <v>1.6660879629629633E-2</v>
      </c>
      <c r="E70" s="158">
        <v>1.6660879629629633E-2</v>
      </c>
      <c r="F70" s="159">
        <f t="shared" si="15"/>
        <v>1.6660879629629633E-2</v>
      </c>
      <c r="G70" s="160">
        <f t="shared" si="16"/>
        <v>6.6030092592592564E-3</v>
      </c>
      <c r="H70" s="161"/>
      <c r="I70" s="162" t="str">
        <f t="shared" si="17"/>
        <v/>
      </c>
      <c r="J70" s="163" t="str">
        <f t="shared" si="13"/>
        <v/>
      </c>
      <c r="K70" s="163" t="str">
        <f t="shared" si="14"/>
        <v/>
      </c>
      <c r="L70" s="164"/>
      <c r="M70" s="164"/>
      <c r="N70" s="164"/>
      <c r="O70" s="166"/>
      <c r="P70" s="167">
        <f t="shared" si="18"/>
        <v>1.6660879629629633E-2</v>
      </c>
      <c r="Q70" s="168"/>
      <c r="R70" s="169">
        <v>39325</v>
      </c>
    </row>
    <row r="71" spans="1:18" s="138" customFormat="1" ht="14.25" hidden="1" customHeight="1" x14ac:dyDescent="0.25">
      <c r="A71" s="180" t="s">
        <v>182</v>
      </c>
      <c r="B71" s="181" t="s">
        <v>295</v>
      </c>
      <c r="C71" s="156" t="s">
        <v>30</v>
      </c>
      <c r="D71" s="157">
        <v>1.6527777777777773E-2</v>
      </c>
      <c r="E71" s="158">
        <v>1.6527777777777773E-2</v>
      </c>
      <c r="F71" s="159">
        <f t="shared" si="15"/>
        <v>1.6527777777777773E-2</v>
      </c>
      <c r="G71" s="160">
        <f t="shared" si="16"/>
        <v>6.7361111111111163E-3</v>
      </c>
      <c r="H71" s="161"/>
      <c r="I71" s="162" t="str">
        <f t="shared" si="17"/>
        <v/>
      </c>
      <c r="J71" s="163" t="str">
        <f t="shared" si="13"/>
        <v/>
      </c>
      <c r="K71" s="163" t="str">
        <f t="shared" si="14"/>
        <v/>
      </c>
      <c r="L71" s="164"/>
      <c r="M71" s="164"/>
      <c r="N71" s="164"/>
      <c r="O71" s="166"/>
      <c r="P71" s="167">
        <f t="shared" si="18"/>
        <v>1.6527777777777773E-2</v>
      </c>
      <c r="Q71" s="168"/>
      <c r="R71" s="169">
        <v>39629</v>
      </c>
    </row>
    <row r="72" spans="1:18" s="138" customFormat="1" ht="14.25" hidden="1" customHeight="1" x14ac:dyDescent="0.25">
      <c r="A72" s="180" t="s">
        <v>115</v>
      </c>
      <c r="B72" s="181" t="s">
        <v>116</v>
      </c>
      <c r="C72" s="156" t="s">
        <v>30</v>
      </c>
      <c r="D72" s="172">
        <v>1.6516203703703703E-2</v>
      </c>
      <c r="E72" s="158" t="s">
        <v>218</v>
      </c>
      <c r="F72" s="159">
        <f t="shared" si="15"/>
        <v>1.6516203703703703E-2</v>
      </c>
      <c r="G72" s="160">
        <f t="shared" si="16"/>
        <v>6.7476851851851864E-3</v>
      </c>
      <c r="H72" s="161"/>
      <c r="I72" s="162" t="str">
        <f t="shared" si="17"/>
        <v/>
      </c>
      <c r="J72" s="163" t="str">
        <f t="shared" si="13"/>
        <v/>
      </c>
      <c r="K72" s="163" t="str">
        <f t="shared" si="14"/>
        <v/>
      </c>
      <c r="L72" s="164"/>
      <c r="M72" s="164"/>
      <c r="N72" s="164"/>
      <c r="O72" s="166"/>
      <c r="P72" s="167">
        <f t="shared" si="18"/>
        <v>1.6516203703703703E-2</v>
      </c>
      <c r="Q72" s="168"/>
      <c r="R72" s="169">
        <v>38990</v>
      </c>
    </row>
    <row r="73" spans="1:18" s="138" customFormat="1" ht="14.25" hidden="1" customHeight="1" x14ac:dyDescent="0.25">
      <c r="A73" s="180" t="s">
        <v>117</v>
      </c>
      <c r="B73" s="181" t="s">
        <v>118</v>
      </c>
      <c r="C73" s="156" t="s">
        <v>14</v>
      </c>
      <c r="D73" s="172">
        <v>1.6446759259259258E-2</v>
      </c>
      <c r="E73" s="158" t="s">
        <v>218</v>
      </c>
      <c r="F73" s="159">
        <f t="shared" si="15"/>
        <v>1.6446759259259258E-2</v>
      </c>
      <c r="G73" s="160">
        <f t="shared" si="16"/>
        <v>6.8171296296296313E-3</v>
      </c>
      <c r="H73" s="161"/>
      <c r="I73" s="162" t="str">
        <f t="shared" si="17"/>
        <v/>
      </c>
      <c r="J73" s="163" t="str">
        <f t="shared" si="13"/>
        <v/>
      </c>
      <c r="K73" s="163" t="str">
        <f t="shared" si="14"/>
        <v/>
      </c>
      <c r="L73" s="164"/>
      <c r="M73" s="164"/>
      <c r="N73" s="164"/>
      <c r="O73" s="166"/>
      <c r="P73" s="167">
        <f t="shared" si="18"/>
        <v>1.6446759259259258E-2</v>
      </c>
      <c r="Q73" s="168"/>
      <c r="R73" s="169">
        <v>39141</v>
      </c>
    </row>
    <row r="74" spans="1:18" s="138" customFormat="1" ht="14.25" hidden="1" customHeight="1" x14ac:dyDescent="0.25">
      <c r="A74" s="180" t="s">
        <v>119</v>
      </c>
      <c r="B74" s="181" t="s">
        <v>120</v>
      </c>
      <c r="C74" s="156" t="s">
        <v>30</v>
      </c>
      <c r="D74" s="157">
        <v>1.6400462962962964E-2</v>
      </c>
      <c r="E74" s="158" t="s">
        <v>218</v>
      </c>
      <c r="F74" s="159">
        <f t="shared" si="15"/>
        <v>1.6400462962962964E-2</v>
      </c>
      <c r="G74" s="160">
        <f t="shared" si="16"/>
        <v>6.8634259259259256E-3</v>
      </c>
      <c r="H74" s="161"/>
      <c r="I74" s="162" t="str">
        <f t="shared" si="17"/>
        <v/>
      </c>
      <c r="J74" s="163" t="str">
        <f t="shared" si="13"/>
        <v/>
      </c>
      <c r="K74" s="163" t="str">
        <f t="shared" si="14"/>
        <v/>
      </c>
      <c r="L74" s="164"/>
      <c r="M74" s="164"/>
      <c r="N74" s="164"/>
      <c r="O74" s="166"/>
      <c r="P74" s="167">
        <f t="shared" si="18"/>
        <v>1.6400462962962964E-2</v>
      </c>
      <c r="Q74" s="168"/>
      <c r="R74" s="169">
        <v>39113</v>
      </c>
    </row>
    <row r="75" spans="1:18" s="138" customFormat="1" ht="14.25" hidden="1" customHeight="1" x14ac:dyDescent="0.25">
      <c r="A75" s="180" t="s">
        <v>96</v>
      </c>
      <c r="B75" s="181" t="s">
        <v>97</v>
      </c>
      <c r="C75" s="156" t="s">
        <v>14</v>
      </c>
      <c r="D75" s="157">
        <v>1.622685185185185E-2</v>
      </c>
      <c r="E75" s="158">
        <v>1.622685185185185E-2</v>
      </c>
      <c r="F75" s="159">
        <f t="shared" si="15"/>
        <v>1.622685185185185E-2</v>
      </c>
      <c r="G75" s="160">
        <f t="shared" si="16"/>
        <v>7.0370370370370396E-3</v>
      </c>
      <c r="H75" s="161"/>
      <c r="I75" s="162" t="str">
        <f t="shared" si="17"/>
        <v/>
      </c>
      <c r="J75" s="163" t="str">
        <f t="shared" si="13"/>
        <v/>
      </c>
      <c r="K75" s="163" t="str">
        <f t="shared" si="14"/>
        <v/>
      </c>
      <c r="L75" s="165"/>
      <c r="M75" s="164"/>
      <c r="N75" s="165"/>
      <c r="O75" s="166"/>
      <c r="P75" s="167">
        <f t="shared" si="18"/>
        <v>1.622685185185185E-2</v>
      </c>
      <c r="Q75" s="168"/>
      <c r="R75" s="169">
        <v>39447</v>
      </c>
    </row>
    <row r="76" spans="1:18" s="138" customFormat="1" ht="14.25" hidden="1" customHeight="1" x14ac:dyDescent="0.25">
      <c r="A76" s="180" t="s">
        <v>128</v>
      </c>
      <c r="B76" s="181" t="s">
        <v>129</v>
      </c>
      <c r="C76" s="156" t="s">
        <v>30</v>
      </c>
      <c r="D76" s="157">
        <v>1.6064814814814816E-2</v>
      </c>
      <c r="E76" s="158" t="s">
        <v>218</v>
      </c>
      <c r="F76" s="159">
        <f t="shared" si="15"/>
        <v>1.6064814814814816E-2</v>
      </c>
      <c r="G76" s="160">
        <f t="shared" si="16"/>
        <v>7.199074074074073E-3</v>
      </c>
      <c r="H76" s="161"/>
      <c r="I76" s="162" t="str">
        <f t="shared" si="17"/>
        <v/>
      </c>
      <c r="J76" s="163" t="str">
        <f t="shared" si="13"/>
        <v/>
      </c>
      <c r="K76" s="163" t="str">
        <f t="shared" si="14"/>
        <v/>
      </c>
      <c r="L76" s="164"/>
      <c r="M76" s="164"/>
      <c r="N76" s="164"/>
      <c r="O76" s="166"/>
      <c r="P76" s="167">
        <f t="shared" si="18"/>
        <v>1.6064814814814816E-2</v>
      </c>
      <c r="Q76" s="168"/>
      <c r="R76" s="169">
        <v>38837</v>
      </c>
    </row>
    <row r="77" spans="1:18" s="138" customFormat="1" ht="14.25" hidden="1" customHeight="1" x14ac:dyDescent="0.25">
      <c r="A77" s="180" t="s">
        <v>130</v>
      </c>
      <c r="B77" s="181" t="s">
        <v>131</v>
      </c>
      <c r="C77" s="156" t="s">
        <v>30</v>
      </c>
      <c r="D77" s="157">
        <v>1.6064814814814813E-2</v>
      </c>
      <c r="E77" s="158" t="s">
        <v>218</v>
      </c>
      <c r="F77" s="159">
        <f t="shared" si="15"/>
        <v>1.6064814814814813E-2</v>
      </c>
      <c r="G77" s="160">
        <f t="shared" si="16"/>
        <v>7.1990740740740765E-3</v>
      </c>
      <c r="H77" s="161"/>
      <c r="I77" s="162" t="str">
        <f t="shared" si="17"/>
        <v/>
      </c>
      <c r="J77" s="163" t="str">
        <f t="shared" si="13"/>
        <v/>
      </c>
      <c r="K77" s="163" t="str">
        <f t="shared" si="14"/>
        <v/>
      </c>
      <c r="L77" s="164"/>
      <c r="M77" s="164"/>
      <c r="N77" s="164"/>
      <c r="O77" s="166"/>
      <c r="P77" s="167">
        <f t="shared" si="18"/>
        <v>1.6064814814814813E-2</v>
      </c>
      <c r="Q77" s="168"/>
      <c r="R77" s="169">
        <v>38960</v>
      </c>
    </row>
    <row r="78" spans="1:18" s="138" customFormat="1" ht="14.25" hidden="1" customHeight="1" x14ac:dyDescent="0.25">
      <c r="A78" s="180" t="s">
        <v>162</v>
      </c>
      <c r="B78" s="181" t="s">
        <v>161</v>
      </c>
      <c r="C78" s="156" t="s">
        <v>30</v>
      </c>
      <c r="D78" s="157">
        <v>1.501157407407408E-2</v>
      </c>
      <c r="E78" s="158">
        <v>1.6892361111111111E-2</v>
      </c>
      <c r="F78" s="159">
        <f t="shared" si="15"/>
        <v>1.5951967592592597E-2</v>
      </c>
      <c r="G78" s="160">
        <f t="shared" si="16"/>
        <v>7.3119212962962921E-3</v>
      </c>
      <c r="H78" s="161"/>
      <c r="I78" s="162" t="str">
        <f t="shared" si="17"/>
        <v/>
      </c>
      <c r="J78" s="163" t="str">
        <f t="shared" si="13"/>
        <v/>
      </c>
      <c r="K78" s="163" t="str">
        <f t="shared" si="14"/>
        <v/>
      </c>
      <c r="L78" s="165"/>
      <c r="M78" s="164"/>
      <c r="N78" s="165"/>
      <c r="O78" s="166"/>
      <c r="P78" s="167">
        <f t="shared" si="18"/>
        <v>1.501157407407408E-2</v>
      </c>
      <c r="Q78" s="173"/>
      <c r="R78" s="169">
        <v>39629</v>
      </c>
    </row>
    <row r="79" spans="1:18" s="138" customFormat="1" ht="14.25" hidden="1" customHeight="1" x14ac:dyDescent="0.25">
      <c r="A79" s="180" t="s">
        <v>125</v>
      </c>
      <c r="B79" s="181" t="s">
        <v>126</v>
      </c>
      <c r="C79" s="156" t="s">
        <v>30</v>
      </c>
      <c r="D79" s="157">
        <v>1.5949074074074074E-2</v>
      </c>
      <c r="E79" s="158">
        <v>1.5949074074074074E-2</v>
      </c>
      <c r="F79" s="159">
        <f t="shared" si="15"/>
        <v>1.5949074074074074E-2</v>
      </c>
      <c r="G79" s="160">
        <f t="shared" si="16"/>
        <v>7.3148148148148157E-3</v>
      </c>
      <c r="H79" s="161"/>
      <c r="I79" s="162" t="str">
        <f t="shared" si="17"/>
        <v/>
      </c>
      <c r="J79" s="163" t="str">
        <f t="shared" si="13"/>
        <v/>
      </c>
      <c r="K79" s="163" t="str">
        <f t="shared" si="14"/>
        <v/>
      </c>
      <c r="L79" s="164"/>
      <c r="M79" s="164"/>
      <c r="N79" s="164"/>
      <c r="O79" s="166"/>
      <c r="P79" s="167">
        <f t="shared" si="18"/>
        <v>1.5949074074074074E-2</v>
      </c>
      <c r="Q79" s="168"/>
      <c r="R79" s="169">
        <v>39202</v>
      </c>
    </row>
    <row r="80" spans="1:18" s="138" customFormat="1" ht="14.25" hidden="1" customHeight="1" x14ac:dyDescent="0.25">
      <c r="A80" s="180" t="s">
        <v>149</v>
      </c>
      <c r="B80" s="181" t="s">
        <v>150</v>
      </c>
      <c r="C80" s="156" t="s">
        <v>14</v>
      </c>
      <c r="D80" s="157">
        <v>1.5370370370370368E-2</v>
      </c>
      <c r="E80" s="158">
        <v>1.652199074074074E-2</v>
      </c>
      <c r="F80" s="159">
        <f t="shared" si="15"/>
        <v>1.5946180555555554E-2</v>
      </c>
      <c r="G80" s="160">
        <f t="shared" si="16"/>
        <v>7.3177083333333358E-3</v>
      </c>
      <c r="H80" s="161"/>
      <c r="I80" s="162" t="str">
        <f t="shared" si="17"/>
        <v/>
      </c>
      <c r="J80" s="163" t="str">
        <f t="shared" si="13"/>
        <v/>
      </c>
      <c r="K80" s="163" t="str">
        <f t="shared" si="14"/>
        <v/>
      </c>
      <c r="L80" s="165"/>
      <c r="M80" s="164"/>
      <c r="N80" s="164"/>
      <c r="O80" s="174"/>
      <c r="P80" s="167">
        <f t="shared" si="18"/>
        <v>1.5370370370370368E-2</v>
      </c>
      <c r="Q80" s="168"/>
      <c r="R80" s="169">
        <v>39538</v>
      </c>
    </row>
    <row r="81" spans="1:18" s="138" customFormat="1" ht="14.25" hidden="1" customHeight="1" x14ac:dyDescent="0.25">
      <c r="A81" s="180" t="s">
        <v>121</v>
      </c>
      <c r="B81" s="181" t="s">
        <v>122</v>
      </c>
      <c r="C81" s="156" t="s">
        <v>14</v>
      </c>
      <c r="D81" s="157">
        <v>1.5821759259259261E-2</v>
      </c>
      <c r="E81" s="158">
        <v>1.5833333333333335E-2</v>
      </c>
      <c r="F81" s="159">
        <f t="shared" si="15"/>
        <v>1.5827546296296298E-2</v>
      </c>
      <c r="G81" s="160">
        <f t="shared" si="16"/>
        <v>7.4363425925925916E-3</v>
      </c>
      <c r="H81" s="161"/>
      <c r="I81" s="162" t="str">
        <f t="shared" si="17"/>
        <v/>
      </c>
      <c r="J81" s="163" t="str">
        <f t="shared" si="13"/>
        <v/>
      </c>
      <c r="K81" s="163" t="str">
        <f t="shared" si="14"/>
        <v/>
      </c>
      <c r="L81" s="164"/>
      <c r="M81" s="164"/>
      <c r="N81" s="164"/>
      <c r="O81" s="166"/>
      <c r="P81" s="167">
        <f t="shared" si="18"/>
        <v>1.5821759259259261E-2</v>
      </c>
      <c r="Q81" s="168"/>
      <c r="R81" s="169">
        <v>39263</v>
      </c>
    </row>
    <row r="82" spans="1:18" s="138" customFormat="1" ht="14.25" hidden="1" customHeight="1" x14ac:dyDescent="0.25">
      <c r="A82" s="180" t="s">
        <v>96</v>
      </c>
      <c r="B82" s="181" t="s">
        <v>141</v>
      </c>
      <c r="C82" s="156" t="s">
        <v>14</v>
      </c>
      <c r="D82" s="157">
        <v>1.5740740740740736E-2</v>
      </c>
      <c r="E82" s="158">
        <v>1.5740740740740743E-2</v>
      </c>
      <c r="F82" s="159">
        <f t="shared" si="15"/>
        <v>1.5740740740740739E-2</v>
      </c>
      <c r="G82" s="160">
        <f t="shared" si="16"/>
        <v>7.5231481481481503E-3</v>
      </c>
      <c r="H82" s="161"/>
      <c r="I82" s="162" t="str">
        <f t="shared" si="17"/>
        <v/>
      </c>
      <c r="J82" s="163" t="str">
        <f t="shared" si="13"/>
        <v/>
      </c>
      <c r="K82" s="163" t="str">
        <f t="shared" si="14"/>
        <v/>
      </c>
      <c r="L82" s="164"/>
      <c r="M82" s="164"/>
      <c r="N82" s="164"/>
      <c r="O82" s="174"/>
      <c r="P82" s="167">
        <f t="shared" si="18"/>
        <v>1.5740740740740736E-2</v>
      </c>
      <c r="Q82" s="168"/>
      <c r="R82" s="169">
        <v>39478</v>
      </c>
    </row>
    <row r="83" spans="1:18" s="138" customFormat="1" ht="14.25" hidden="1" customHeight="1" x14ac:dyDescent="0.25">
      <c r="A83" s="180" t="s">
        <v>134</v>
      </c>
      <c r="B83" s="181" t="s">
        <v>135</v>
      </c>
      <c r="C83" s="156" t="s">
        <v>30</v>
      </c>
      <c r="D83" s="157">
        <v>1.5706018518518518E-2</v>
      </c>
      <c r="E83" s="158">
        <v>1.5706018518518518E-2</v>
      </c>
      <c r="F83" s="159">
        <f t="shared" si="15"/>
        <v>1.5706018518518518E-2</v>
      </c>
      <c r="G83" s="160">
        <f t="shared" si="16"/>
        <v>7.557870370370371E-3</v>
      </c>
      <c r="H83" s="161"/>
      <c r="I83" s="162" t="str">
        <f t="shared" si="17"/>
        <v/>
      </c>
      <c r="J83" s="163" t="str">
        <f t="shared" si="13"/>
        <v/>
      </c>
      <c r="K83" s="163" t="str">
        <f t="shared" si="14"/>
        <v/>
      </c>
      <c r="L83" s="164"/>
      <c r="M83" s="164"/>
      <c r="N83" s="164"/>
      <c r="O83" s="166"/>
      <c r="P83" s="167">
        <f t="shared" si="18"/>
        <v>1.5706018518518518E-2</v>
      </c>
      <c r="Q83" s="168"/>
      <c r="R83" s="175">
        <v>39294</v>
      </c>
    </row>
    <row r="84" spans="1:18" s="138" customFormat="1" ht="14.25" hidden="1" customHeight="1" x14ac:dyDescent="0.25">
      <c r="A84" s="180" t="s">
        <v>173</v>
      </c>
      <c r="B84" s="181" t="s">
        <v>174</v>
      </c>
      <c r="C84" s="156" t="s">
        <v>14</v>
      </c>
      <c r="D84" s="157">
        <v>1.4895833333333332E-2</v>
      </c>
      <c r="E84" s="158">
        <v>1.6481481481481479E-2</v>
      </c>
      <c r="F84" s="159">
        <f t="shared" si="15"/>
        <v>1.5688657407407405E-2</v>
      </c>
      <c r="G84" s="160">
        <f t="shared" si="16"/>
        <v>7.5752314814814849E-3</v>
      </c>
      <c r="H84" s="161"/>
      <c r="I84" s="162" t="str">
        <f t="shared" si="17"/>
        <v/>
      </c>
      <c r="J84" s="163" t="str">
        <f t="shared" si="13"/>
        <v/>
      </c>
      <c r="K84" s="163" t="str">
        <f t="shared" si="14"/>
        <v/>
      </c>
      <c r="L84" s="164"/>
      <c r="M84" s="164"/>
      <c r="N84" s="164"/>
      <c r="O84" s="166"/>
      <c r="P84" s="167">
        <f t="shared" si="18"/>
        <v>1.4895833333333332E-2</v>
      </c>
      <c r="Q84" s="168"/>
      <c r="R84" s="169">
        <v>39233</v>
      </c>
    </row>
    <row r="85" spans="1:18" s="138" customFormat="1" ht="14.25" hidden="1" customHeight="1" x14ac:dyDescent="0.25">
      <c r="A85" s="180" t="s">
        <v>147</v>
      </c>
      <c r="B85" s="181" t="s">
        <v>148</v>
      </c>
      <c r="C85" s="156" t="s">
        <v>30</v>
      </c>
      <c r="D85" s="157">
        <v>1.5405092592592592E-2</v>
      </c>
      <c r="E85" s="158">
        <v>1.5613425925925926E-2</v>
      </c>
      <c r="F85" s="159">
        <f t="shared" si="15"/>
        <v>1.5509259259259259E-2</v>
      </c>
      <c r="G85" s="160">
        <f t="shared" si="16"/>
        <v>7.7546296296296304E-3</v>
      </c>
      <c r="H85" s="161"/>
      <c r="I85" s="162" t="str">
        <f t="shared" si="17"/>
        <v/>
      </c>
      <c r="J85" s="163" t="str">
        <f t="shared" ref="J85:J116" si="19">IF(H85&lt;&gt;"",I85-F85,"")</f>
        <v/>
      </c>
      <c r="K85" s="163" t="str">
        <f t="shared" ref="K85:K95" si="20">IF(H85&lt;&gt;"",I85-D85,"")</f>
        <v/>
      </c>
      <c r="L85" s="164"/>
      <c r="M85" s="164"/>
      <c r="N85" s="164"/>
      <c r="O85" s="166"/>
      <c r="P85" s="167">
        <f t="shared" si="18"/>
        <v>1.5405092592592592E-2</v>
      </c>
      <c r="Q85" s="168"/>
      <c r="R85" s="169">
        <v>39202</v>
      </c>
    </row>
    <row r="86" spans="1:18" s="138" customFormat="1" ht="14.25" hidden="1" customHeight="1" x14ac:dyDescent="0.25">
      <c r="A86" s="180" t="s">
        <v>143</v>
      </c>
      <c r="B86" s="181" t="s">
        <v>144</v>
      </c>
      <c r="C86" s="156" t="s">
        <v>14</v>
      </c>
      <c r="D86" s="172">
        <v>1.5497685185185186E-2</v>
      </c>
      <c r="E86" s="158" t="s">
        <v>218</v>
      </c>
      <c r="F86" s="159">
        <f t="shared" si="15"/>
        <v>1.5497685185185186E-2</v>
      </c>
      <c r="G86" s="160">
        <f t="shared" si="16"/>
        <v>7.766203703703704E-3</v>
      </c>
      <c r="H86" s="161"/>
      <c r="I86" s="162" t="str">
        <f t="shared" si="17"/>
        <v/>
      </c>
      <c r="J86" s="163" t="str">
        <f t="shared" si="19"/>
        <v/>
      </c>
      <c r="K86" s="163" t="str">
        <f t="shared" si="20"/>
        <v/>
      </c>
      <c r="L86" s="164"/>
      <c r="M86" s="164"/>
      <c r="N86" s="164"/>
      <c r="O86" s="166"/>
      <c r="P86" s="167">
        <f t="shared" si="18"/>
        <v>1.5497685185185186E-2</v>
      </c>
      <c r="Q86" s="168"/>
      <c r="R86" s="169">
        <v>38776</v>
      </c>
    </row>
    <row r="87" spans="1:18" s="138" customFormat="1" ht="14.25" hidden="1" customHeight="1" x14ac:dyDescent="0.25">
      <c r="A87" s="180" t="s">
        <v>53</v>
      </c>
      <c r="B87" s="181" t="s">
        <v>102</v>
      </c>
      <c r="C87" s="156" t="s">
        <v>14</v>
      </c>
      <c r="D87" s="157">
        <v>1.5254629629629628E-2</v>
      </c>
      <c r="E87" s="158">
        <v>1.5254629629629628E-2</v>
      </c>
      <c r="F87" s="159">
        <f t="shared" si="15"/>
        <v>1.5254629629629628E-2</v>
      </c>
      <c r="G87" s="160">
        <f t="shared" si="16"/>
        <v>8.0092592592592611E-3</v>
      </c>
      <c r="H87" s="161"/>
      <c r="I87" s="162" t="str">
        <f t="shared" si="17"/>
        <v/>
      </c>
      <c r="J87" s="163" t="str">
        <f t="shared" si="19"/>
        <v/>
      </c>
      <c r="K87" s="163" t="str">
        <f t="shared" si="20"/>
        <v/>
      </c>
      <c r="L87" s="164"/>
      <c r="M87" s="164"/>
      <c r="N87" s="164"/>
      <c r="O87" s="174"/>
      <c r="P87" s="167">
        <f t="shared" si="18"/>
        <v>1.5254629629629628E-2</v>
      </c>
      <c r="Q87" s="168"/>
      <c r="R87" s="169">
        <v>39507</v>
      </c>
    </row>
    <row r="88" spans="1:18" s="138" customFormat="1" ht="14.25" hidden="1" customHeight="1" x14ac:dyDescent="0.25">
      <c r="A88" s="180" t="s">
        <v>155</v>
      </c>
      <c r="B88" s="181" t="s">
        <v>156</v>
      </c>
      <c r="C88" s="156" t="s">
        <v>30</v>
      </c>
      <c r="D88" s="172">
        <v>1.5196759259259264E-2</v>
      </c>
      <c r="E88" s="158" t="s">
        <v>218</v>
      </c>
      <c r="F88" s="159">
        <f t="shared" ref="F88:F117" si="21">IF(E88&lt;&gt;"",(E88+D88)/2,D88)</f>
        <v>1.5196759259259264E-2</v>
      </c>
      <c r="G88" s="160">
        <f t="shared" ref="G88:G117" si="22">$B$2-F88</f>
        <v>8.0671296296296255E-3</v>
      </c>
      <c r="H88" s="161"/>
      <c r="I88" s="162" t="str">
        <f t="shared" si="17"/>
        <v/>
      </c>
      <c r="J88" s="163" t="str">
        <f t="shared" si="19"/>
        <v/>
      </c>
      <c r="K88" s="163" t="str">
        <f t="shared" si="20"/>
        <v/>
      </c>
      <c r="L88" s="164"/>
      <c r="M88" s="164"/>
      <c r="N88" s="164"/>
      <c r="O88" s="166"/>
      <c r="P88" s="167">
        <f t="shared" si="18"/>
        <v>1.5196759259259264E-2</v>
      </c>
      <c r="Q88" s="168"/>
      <c r="R88" s="169">
        <v>39113</v>
      </c>
    </row>
    <row r="89" spans="1:18" s="138" customFormat="1" ht="14.25" hidden="1" customHeight="1" x14ac:dyDescent="0.25">
      <c r="A89" s="180" t="s">
        <v>157</v>
      </c>
      <c r="B89" s="181" t="s">
        <v>158</v>
      </c>
      <c r="C89" s="156" t="s">
        <v>30</v>
      </c>
      <c r="D89" s="157">
        <v>1.5150462962962963E-2</v>
      </c>
      <c r="E89" s="158" t="s">
        <v>218</v>
      </c>
      <c r="F89" s="159">
        <f t="shared" si="21"/>
        <v>1.5150462962962963E-2</v>
      </c>
      <c r="G89" s="160">
        <f t="shared" si="22"/>
        <v>8.1134259259259267E-3</v>
      </c>
      <c r="H89" s="161"/>
      <c r="I89" s="162" t="str">
        <f t="shared" si="17"/>
        <v/>
      </c>
      <c r="J89" s="163" t="str">
        <f t="shared" si="19"/>
        <v/>
      </c>
      <c r="K89" s="163" t="str">
        <f t="shared" si="20"/>
        <v/>
      </c>
      <c r="L89" s="164"/>
      <c r="M89" s="164"/>
      <c r="N89" s="164"/>
      <c r="O89" s="166"/>
      <c r="P89" s="167">
        <f t="shared" si="18"/>
        <v>1.5150462962962963E-2</v>
      </c>
      <c r="Q89" s="168"/>
      <c r="R89" s="169">
        <v>38990</v>
      </c>
    </row>
    <row r="90" spans="1:18" s="138" customFormat="1" ht="14.25" hidden="1" customHeight="1" x14ac:dyDescent="0.25">
      <c r="A90" s="180" t="s">
        <v>145</v>
      </c>
      <c r="B90" s="181" t="s">
        <v>159</v>
      </c>
      <c r="C90" s="156" t="s">
        <v>14</v>
      </c>
      <c r="D90" s="157">
        <v>1.5115740740740742E-2</v>
      </c>
      <c r="E90" s="158" t="s">
        <v>218</v>
      </c>
      <c r="F90" s="159">
        <f t="shared" si="21"/>
        <v>1.5115740740740742E-2</v>
      </c>
      <c r="G90" s="160">
        <f t="shared" si="22"/>
        <v>8.1481481481481474E-3</v>
      </c>
      <c r="H90" s="161"/>
      <c r="I90" s="162" t="str">
        <f t="shared" si="17"/>
        <v/>
      </c>
      <c r="J90" s="163" t="str">
        <f t="shared" si="19"/>
        <v/>
      </c>
      <c r="K90" s="163" t="str">
        <f t="shared" si="20"/>
        <v/>
      </c>
      <c r="L90" s="164"/>
      <c r="M90" s="164"/>
      <c r="N90" s="164"/>
      <c r="O90" s="166"/>
      <c r="P90" s="167">
        <f t="shared" si="18"/>
        <v>1.5115740740740742E-2</v>
      </c>
      <c r="Q90" s="168"/>
      <c r="R90" s="169">
        <v>39141</v>
      </c>
    </row>
    <row r="91" spans="1:18" s="138" customFormat="1" ht="14.25" hidden="1" customHeight="1" x14ac:dyDescent="0.25">
      <c r="A91" s="180" t="s">
        <v>268</v>
      </c>
      <c r="B91" s="181" t="s">
        <v>215</v>
      </c>
      <c r="C91" s="156" t="s">
        <v>30</v>
      </c>
      <c r="D91" s="157">
        <v>1.4583333333333332E-2</v>
      </c>
      <c r="E91" s="158">
        <v>1.5416666666666667E-2</v>
      </c>
      <c r="F91" s="159">
        <f t="shared" si="21"/>
        <v>1.4999999999999999E-2</v>
      </c>
      <c r="G91" s="160">
        <f t="shared" si="22"/>
        <v>8.2638888888888901E-3</v>
      </c>
      <c r="H91" s="161"/>
      <c r="I91" s="162" t="str">
        <f t="shared" si="17"/>
        <v/>
      </c>
      <c r="J91" s="163" t="str">
        <f t="shared" si="19"/>
        <v/>
      </c>
      <c r="K91" s="163" t="str">
        <f t="shared" si="20"/>
        <v/>
      </c>
      <c r="L91" s="164"/>
      <c r="M91" s="164"/>
      <c r="N91" s="164"/>
      <c r="O91" s="166"/>
      <c r="P91" s="167">
        <f t="shared" si="18"/>
        <v>1.4583333333333332E-2</v>
      </c>
      <c r="Q91" s="168"/>
      <c r="R91" s="169">
        <v>39507</v>
      </c>
    </row>
    <row r="92" spans="1:18" s="138" customFormat="1" ht="14.25" hidden="1" customHeight="1" x14ac:dyDescent="0.25">
      <c r="A92" s="180" t="s">
        <v>180</v>
      </c>
      <c r="B92" s="181" t="s">
        <v>261</v>
      </c>
      <c r="C92" s="156" t="s">
        <v>30</v>
      </c>
      <c r="D92" s="157">
        <v>1.4652777777777778E-2</v>
      </c>
      <c r="E92" s="158">
        <v>1.5300925925925926E-2</v>
      </c>
      <c r="F92" s="159">
        <f t="shared" si="21"/>
        <v>1.4976851851851852E-2</v>
      </c>
      <c r="G92" s="160">
        <f t="shared" si="22"/>
        <v>8.2870370370370372E-3</v>
      </c>
      <c r="H92" s="161"/>
      <c r="I92" s="162" t="str">
        <f t="shared" si="17"/>
        <v/>
      </c>
      <c r="J92" s="163" t="str">
        <f t="shared" si="19"/>
        <v/>
      </c>
      <c r="K92" s="163" t="str">
        <f t="shared" si="20"/>
        <v/>
      </c>
      <c r="L92" s="164"/>
      <c r="M92" s="164"/>
      <c r="N92" s="164"/>
      <c r="O92" s="166"/>
      <c r="P92" s="167">
        <f t="shared" si="18"/>
        <v>1.4652777777777778E-2</v>
      </c>
      <c r="Q92" s="168"/>
      <c r="R92" s="169">
        <v>39478</v>
      </c>
    </row>
    <row r="93" spans="1:18" s="138" customFormat="1" ht="14.25" hidden="1" customHeight="1" x14ac:dyDescent="0.25">
      <c r="A93" s="180" t="s">
        <v>169</v>
      </c>
      <c r="B93" s="181" t="s">
        <v>170</v>
      </c>
      <c r="C93" s="156" t="s">
        <v>30</v>
      </c>
      <c r="D93" s="157">
        <v>1.4895833333333337E-2</v>
      </c>
      <c r="E93" s="158">
        <v>1.5011574074074078E-2</v>
      </c>
      <c r="F93" s="159">
        <f t="shared" si="21"/>
        <v>1.4953703703703709E-2</v>
      </c>
      <c r="G93" s="160">
        <f t="shared" si="22"/>
        <v>8.3101851851851809E-3</v>
      </c>
      <c r="H93" s="161"/>
      <c r="I93" s="162" t="str">
        <f t="shared" si="17"/>
        <v/>
      </c>
      <c r="J93" s="163" t="str">
        <f t="shared" si="19"/>
        <v/>
      </c>
      <c r="K93" s="163" t="str">
        <f t="shared" si="20"/>
        <v/>
      </c>
      <c r="L93" s="164"/>
      <c r="M93" s="164"/>
      <c r="N93" s="164"/>
      <c r="O93" s="166"/>
      <c r="P93" s="167">
        <f t="shared" si="18"/>
        <v>1.4895833333333337E-2</v>
      </c>
      <c r="Q93" s="168"/>
      <c r="R93" s="169">
        <v>39568</v>
      </c>
    </row>
    <row r="94" spans="1:18" s="138" customFormat="1" ht="14.25" hidden="1" customHeight="1" x14ac:dyDescent="0.25">
      <c r="A94" s="180" t="s">
        <v>227</v>
      </c>
      <c r="B94" s="181" t="s">
        <v>228</v>
      </c>
      <c r="C94" s="171" t="s">
        <v>30</v>
      </c>
      <c r="D94" s="157">
        <v>1.4930555555555556E-2</v>
      </c>
      <c r="E94" s="158">
        <v>1.4930555555555556E-2</v>
      </c>
      <c r="F94" s="159">
        <f t="shared" si="21"/>
        <v>1.4930555555555556E-2</v>
      </c>
      <c r="G94" s="160">
        <f t="shared" si="22"/>
        <v>8.3333333333333332E-3</v>
      </c>
      <c r="H94" s="161"/>
      <c r="I94" s="162" t="str">
        <f t="shared" si="17"/>
        <v/>
      </c>
      <c r="J94" s="163" t="str">
        <f t="shared" si="19"/>
        <v/>
      </c>
      <c r="K94" s="163" t="str">
        <f t="shared" si="20"/>
        <v/>
      </c>
      <c r="L94" s="164"/>
      <c r="M94" s="164"/>
      <c r="N94" s="164"/>
      <c r="O94" s="166"/>
      <c r="P94" s="167">
        <f t="shared" si="18"/>
        <v>1.4930555555555556E-2</v>
      </c>
      <c r="Q94" s="168"/>
      <c r="R94" s="169">
        <v>39263</v>
      </c>
    </row>
    <row r="95" spans="1:18" s="138" customFormat="1" ht="14.25" hidden="1" customHeight="1" x14ac:dyDescent="0.25">
      <c r="A95" s="180" t="s">
        <v>176</v>
      </c>
      <c r="B95" s="181" t="s">
        <v>177</v>
      </c>
      <c r="C95" s="156" t="s">
        <v>30</v>
      </c>
      <c r="D95" s="157">
        <v>1.4745370370370372E-2</v>
      </c>
      <c r="E95" s="158">
        <v>1.5011574074074076E-2</v>
      </c>
      <c r="F95" s="159">
        <f t="shared" si="21"/>
        <v>1.4878472222222223E-2</v>
      </c>
      <c r="G95" s="160">
        <f t="shared" si="22"/>
        <v>8.385416666666666E-3</v>
      </c>
      <c r="H95" s="161"/>
      <c r="I95" s="162" t="str">
        <f t="shared" si="17"/>
        <v/>
      </c>
      <c r="J95" s="163" t="str">
        <f t="shared" si="19"/>
        <v/>
      </c>
      <c r="K95" s="163" t="str">
        <f t="shared" si="20"/>
        <v/>
      </c>
      <c r="L95" s="164"/>
      <c r="M95" s="164"/>
      <c r="N95" s="164"/>
      <c r="O95" s="166"/>
      <c r="P95" s="167">
        <f t="shared" si="18"/>
        <v>1.4745370370370372E-2</v>
      </c>
      <c r="Q95" s="208"/>
      <c r="R95" s="169">
        <v>39660</v>
      </c>
    </row>
    <row r="96" spans="1:18" s="138" customFormat="1" ht="14.25" hidden="1" customHeight="1" x14ac:dyDescent="0.25">
      <c r="A96" s="180" t="s">
        <v>304</v>
      </c>
      <c r="B96" s="181" t="s">
        <v>305</v>
      </c>
      <c r="C96" s="156" t="s">
        <v>30</v>
      </c>
      <c r="D96" s="157">
        <v>1.4861111111111108E-2</v>
      </c>
      <c r="E96" s="158">
        <v>1.4861111111111108E-2</v>
      </c>
      <c r="F96" s="159">
        <f t="shared" si="21"/>
        <v>1.4861111111111108E-2</v>
      </c>
      <c r="G96" s="160">
        <f t="shared" si="22"/>
        <v>8.4027777777777816E-3</v>
      </c>
      <c r="H96" s="161"/>
      <c r="I96" s="162" t="str">
        <f t="shared" si="17"/>
        <v/>
      </c>
      <c r="J96" s="163" t="str">
        <f t="shared" si="19"/>
        <v/>
      </c>
      <c r="K96" s="163"/>
      <c r="L96" s="165"/>
      <c r="M96" s="164"/>
      <c r="N96" s="164"/>
      <c r="O96" s="166"/>
      <c r="P96" s="167">
        <f t="shared" si="18"/>
        <v>1.4861111111111108E-2</v>
      </c>
      <c r="Q96" s="208"/>
      <c r="R96" s="169">
        <v>39660</v>
      </c>
    </row>
    <row r="97" spans="1:18" s="138" customFormat="1" ht="14.25" hidden="1" customHeight="1" x14ac:dyDescent="0.25">
      <c r="A97" s="180" t="s">
        <v>286</v>
      </c>
      <c r="B97" s="181" t="s">
        <v>287</v>
      </c>
      <c r="C97" s="156" t="s">
        <v>14</v>
      </c>
      <c r="D97" s="157">
        <v>1.4840856481481476E-2</v>
      </c>
      <c r="E97" s="158">
        <v>1.4840856481481476E-2</v>
      </c>
      <c r="F97" s="159">
        <f t="shared" si="21"/>
        <v>1.4840856481481476E-2</v>
      </c>
      <c r="G97" s="160">
        <f t="shared" si="22"/>
        <v>8.4230324074074138E-3</v>
      </c>
      <c r="H97" s="161"/>
      <c r="I97" s="162" t="str">
        <f t="shared" si="17"/>
        <v/>
      </c>
      <c r="J97" s="163" t="str">
        <f t="shared" si="19"/>
        <v/>
      </c>
      <c r="K97" s="163" t="str">
        <f t="shared" ref="K97:K102" si="23">IF(H97&lt;&gt;"",I97-D97,"")</f>
        <v/>
      </c>
      <c r="L97" s="164"/>
      <c r="M97" s="164"/>
      <c r="N97" s="164"/>
      <c r="O97" s="166"/>
      <c r="P97" s="167">
        <f t="shared" si="18"/>
        <v>1.4840856481481476E-2</v>
      </c>
      <c r="Q97" s="208"/>
      <c r="R97" s="169">
        <v>39660</v>
      </c>
    </row>
    <row r="98" spans="1:18" s="138" customFormat="1" ht="14.25" hidden="1" customHeight="1" x14ac:dyDescent="0.25">
      <c r="A98" s="180" t="s">
        <v>167</v>
      </c>
      <c r="B98" s="181" t="s">
        <v>168</v>
      </c>
      <c r="C98" s="156" t="s">
        <v>30</v>
      </c>
      <c r="D98" s="157">
        <v>1.4814814814814814E-2</v>
      </c>
      <c r="E98" s="158">
        <v>1.4814814814814814E-2</v>
      </c>
      <c r="F98" s="159">
        <f t="shared" si="21"/>
        <v>1.4814814814814814E-2</v>
      </c>
      <c r="G98" s="160">
        <f t="shared" si="22"/>
        <v>8.4490740740740759E-3</v>
      </c>
      <c r="H98" s="161"/>
      <c r="I98" s="162" t="str">
        <f t="shared" si="17"/>
        <v/>
      </c>
      <c r="J98" s="163" t="str">
        <f t="shared" si="19"/>
        <v/>
      </c>
      <c r="K98" s="163" t="str">
        <f t="shared" si="23"/>
        <v/>
      </c>
      <c r="L98" s="164"/>
      <c r="M98" s="164"/>
      <c r="N98" s="164"/>
      <c r="O98" s="166"/>
      <c r="P98" s="167">
        <f t="shared" si="18"/>
        <v>1.4814814814814814E-2</v>
      </c>
      <c r="Q98" s="168"/>
      <c r="R98" s="169">
        <v>39294</v>
      </c>
    </row>
    <row r="99" spans="1:18" s="138" customFormat="1" ht="14.25" hidden="1" customHeight="1" x14ac:dyDescent="0.25">
      <c r="A99" s="180" t="s">
        <v>163</v>
      </c>
      <c r="B99" s="181" t="s">
        <v>164</v>
      </c>
      <c r="C99" s="156" t="s">
        <v>30</v>
      </c>
      <c r="D99" s="157">
        <v>1.4814814814814814E-2</v>
      </c>
      <c r="E99" s="158">
        <v>1.4814814814814814E-2</v>
      </c>
      <c r="F99" s="159">
        <f t="shared" si="21"/>
        <v>1.4814814814814814E-2</v>
      </c>
      <c r="G99" s="160">
        <f t="shared" si="22"/>
        <v>8.4490740740740759E-3</v>
      </c>
      <c r="H99" s="161"/>
      <c r="I99" s="162" t="str">
        <f t="shared" si="17"/>
        <v/>
      </c>
      <c r="J99" s="163" t="str">
        <f t="shared" si="19"/>
        <v/>
      </c>
      <c r="K99" s="163" t="str">
        <f t="shared" si="23"/>
        <v/>
      </c>
      <c r="L99" s="164"/>
      <c r="M99" s="164"/>
      <c r="N99" s="164"/>
      <c r="O99" s="166"/>
      <c r="P99" s="167">
        <f t="shared" si="18"/>
        <v>1.4814814814814814E-2</v>
      </c>
      <c r="Q99" s="168"/>
      <c r="R99" s="169">
        <v>39599</v>
      </c>
    </row>
    <row r="100" spans="1:18" s="138" customFormat="1" ht="14.25" hidden="1" customHeight="1" x14ac:dyDescent="0.25">
      <c r="A100" s="180" t="s">
        <v>94</v>
      </c>
      <c r="B100" s="181" t="s">
        <v>165</v>
      </c>
      <c r="C100" s="156" t="s">
        <v>30</v>
      </c>
      <c r="D100" s="157">
        <v>1.4699074074074074E-2</v>
      </c>
      <c r="E100" s="158">
        <v>1.4699074074074076E-2</v>
      </c>
      <c r="F100" s="159">
        <f t="shared" si="21"/>
        <v>1.4699074074074076E-2</v>
      </c>
      <c r="G100" s="160">
        <f t="shared" si="22"/>
        <v>8.5648148148148133E-3</v>
      </c>
      <c r="H100" s="161"/>
      <c r="I100" s="162" t="str">
        <f t="shared" si="17"/>
        <v/>
      </c>
      <c r="J100" s="163" t="str">
        <f t="shared" si="19"/>
        <v/>
      </c>
      <c r="K100" s="163" t="str">
        <f t="shared" si="23"/>
        <v/>
      </c>
      <c r="L100" s="164"/>
      <c r="M100" s="164"/>
      <c r="N100" s="164"/>
      <c r="O100" s="166"/>
      <c r="P100" s="167">
        <f t="shared" si="18"/>
        <v>1.4699074074074074E-2</v>
      </c>
      <c r="Q100" s="168"/>
      <c r="R100" s="169">
        <v>39202</v>
      </c>
    </row>
    <row r="101" spans="1:18" s="138" customFormat="1" ht="14.25" hidden="1" customHeight="1" x14ac:dyDescent="0.25">
      <c r="A101" s="180" t="s">
        <v>94</v>
      </c>
      <c r="B101" s="181" t="s">
        <v>186</v>
      </c>
      <c r="C101" s="156" t="s">
        <v>30</v>
      </c>
      <c r="D101" s="157">
        <v>1.4398148148148148E-2</v>
      </c>
      <c r="E101" s="158">
        <v>1.4965277777777779E-2</v>
      </c>
      <c r="F101" s="159">
        <f t="shared" si="21"/>
        <v>1.4681712962962962E-2</v>
      </c>
      <c r="G101" s="160">
        <f t="shared" si="22"/>
        <v>8.5821759259259271E-3</v>
      </c>
      <c r="H101" s="161"/>
      <c r="I101" s="162" t="str">
        <f t="shared" ref="I101:I117" si="24">IF(H101&lt;&gt;"",H101-G101,"")</f>
        <v/>
      </c>
      <c r="J101" s="163" t="str">
        <f t="shared" si="19"/>
        <v/>
      </c>
      <c r="K101" s="163" t="str">
        <f t="shared" si="23"/>
        <v/>
      </c>
      <c r="L101" s="164"/>
      <c r="M101" s="164"/>
      <c r="N101" s="164"/>
      <c r="O101" s="166"/>
      <c r="P101" s="167">
        <f t="shared" ref="P101:P117" si="25">IF(H101&lt;&gt;"",MIN(D101,I101),D101)</f>
        <v>1.4398148148148148E-2</v>
      </c>
      <c r="Q101" s="168"/>
      <c r="R101" s="169">
        <v>39294</v>
      </c>
    </row>
    <row r="102" spans="1:18" s="138" customFormat="1" ht="14.25" hidden="1" customHeight="1" x14ac:dyDescent="0.25">
      <c r="A102" s="180" t="s">
        <v>107</v>
      </c>
      <c r="B102" s="181" t="s">
        <v>46</v>
      </c>
      <c r="C102" s="156" t="s">
        <v>30</v>
      </c>
      <c r="D102" s="157">
        <v>1.4479166666666668E-2</v>
      </c>
      <c r="E102" s="158" t="s">
        <v>218</v>
      </c>
      <c r="F102" s="159">
        <f t="shared" si="21"/>
        <v>1.4479166666666668E-2</v>
      </c>
      <c r="G102" s="160">
        <f t="shared" si="22"/>
        <v>8.7847222222222215E-3</v>
      </c>
      <c r="H102" s="161"/>
      <c r="I102" s="162" t="str">
        <f t="shared" si="24"/>
        <v/>
      </c>
      <c r="J102" s="163" t="str">
        <f t="shared" si="19"/>
        <v/>
      </c>
      <c r="K102" s="163" t="str">
        <f t="shared" si="23"/>
        <v/>
      </c>
      <c r="L102" s="164"/>
      <c r="M102" s="164"/>
      <c r="N102" s="164"/>
      <c r="O102" s="166"/>
      <c r="P102" s="167">
        <f t="shared" si="25"/>
        <v>1.4479166666666668E-2</v>
      </c>
      <c r="Q102" s="168"/>
      <c r="R102" s="169">
        <v>39021</v>
      </c>
    </row>
    <row r="103" spans="1:18" s="138" customFormat="1" ht="14.25" hidden="1" customHeight="1" x14ac:dyDescent="0.25">
      <c r="A103" s="180" t="s">
        <v>160</v>
      </c>
      <c r="B103" s="181" t="s">
        <v>161</v>
      </c>
      <c r="C103" s="171" t="s">
        <v>30</v>
      </c>
      <c r="D103" s="157">
        <v>1.4370298032407408E-2</v>
      </c>
      <c r="E103" s="158">
        <v>1.4370298032407408E-2</v>
      </c>
      <c r="F103" s="159">
        <f t="shared" si="21"/>
        <v>1.4370298032407408E-2</v>
      </c>
      <c r="G103" s="160">
        <f t="shared" si="22"/>
        <v>8.8935908564814811E-3</v>
      </c>
      <c r="H103" s="161"/>
      <c r="I103" s="162" t="str">
        <f t="shared" si="24"/>
        <v/>
      </c>
      <c r="J103" s="163" t="str">
        <f t="shared" si="19"/>
        <v/>
      </c>
      <c r="K103" s="163"/>
      <c r="L103" s="164"/>
      <c r="M103" s="164"/>
      <c r="N103" s="164"/>
      <c r="O103" s="166"/>
      <c r="P103" s="167">
        <f t="shared" si="25"/>
        <v>1.4370298032407408E-2</v>
      </c>
      <c r="Q103" s="208"/>
      <c r="R103" s="169">
        <v>39660</v>
      </c>
    </row>
    <row r="104" spans="1:18" s="138" customFormat="1" ht="14.25" hidden="1" customHeight="1" x14ac:dyDescent="0.25">
      <c r="A104" s="180" t="s">
        <v>90</v>
      </c>
      <c r="B104" s="181" t="s">
        <v>231</v>
      </c>
      <c r="C104" s="171" t="s">
        <v>30</v>
      </c>
      <c r="D104" s="157">
        <v>1.4137731481481484E-2</v>
      </c>
      <c r="E104" s="158">
        <v>1.4233217592592589E-2</v>
      </c>
      <c r="F104" s="159">
        <f t="shared" si="21"/>
        <v>1.4185474537037036E-2</v>
      </c>
      <c r="G104" s="160">
        <f t="shared" si="22"/>
        <v>9.0784143518518531E-3</v>
      </c>
      <c r="H104" s="161"/>
      <c r="I104" s="162" t="str">
        <f t="shared" si="24"/>
        <v/>
      </c>
      <c r="J104" s="163" t="str">
        <f t="shared" si="19"/>
        <v/>
      </c>
      <c r="K104" s="163" t="str">
        <f t="shared" ref="K104:K117" si="26">IF(H104&lt;&gt;"",I104-D104,"")</f>
        <v/>
      </c>
      <c r="L104" s="164"/>
      <c r="M104" s="164"/>
      <c r="N104" s="164"/>
      <c r="O104" s="166"/>
      <c r="P104" s="167">
        <f t="shared" si="25"/>
        <v>1.4137731481481484E-2</v>
      </c>
      <c r="Q104" s="168"/>
      <c r="R104" s="169">
        <v>39538</v>
      </c>
    </row>
    <row r="105" spans="1:18" s="138" customFormat="1" ht="14.25" hidden="1" customHeight="1" x14ac:dyDescent="0.25">
      <c r="A105" s="180" t="s">
        <v>187</v>
      </c>
      <c r="B105" s="181" t="s">
        <v>188</v>
      </c>
      <c r="C105" s="156" t="s">
        <v>30</v>
      </c>
      <c r="D105" s="157">
        <v>1.4176793981481483E-2</v>
      </c>
      <c r="E105" s="158">
        <v>1.4077690972222223E-2</v>
      </c>
      <c r="F105" s="159">
        <f t="shared" si="21"/>
        <v>1.4127242476851853E-2</v>
      </c>
      <c r="G105" s="160">
        <f t="shared" si="22"/>
        <v>9.1366464120370364E-3</v>
      </c>
      <c r="H105" s="161"/>
      <c r="I105" s="162" t="str">
        <f t="shared" si="24"/>
        <v/>
      </c>
      <c r="J105" s="163" t="str">
        <f t="shared" si="19"/>
        <v/>
      </c>
      <c r="K105" s="163" t="str">
        <f t="shared" si="26"/>
        <v/>
      </c>
      <c r="L105" s="165"/>
      <c r="M105" s="164"/>
      <c r="N105" s="164"/>
      <c r="O105" s="166"/>
      <c r="P105" s="167">
        <f t="shared" si="25"/>
        <v>1.4176793981481483E-2</v>
      </c>
      <c r="Q105" s="168"/>
      <c r="R105" s="169">
        <v>39629</v>
      </c>
    </row>
    <row r="106" spans="1:18" s="138" customFormat="1" ht="14.25" hidden="1" customHeight="1" x14ac:dyDescent="0.25">
      <c r="A106" s="180" t="s">
        <v>214</v>
      </c>
      <c r="B106" s="181" t="s">
        <v>215</v>
      </c>
      <c r="C106" s="156" t="s">
        <v>14</v>
      </c>
      <c r="D106" s="157">
        <v>1.4120370370370372E-2</v>
      </c>
      <c r="E106" s="158">
        <v>1.4120370370370372E-2</v>
      </c>
      <c r="F106" s="159">
        <f t="shared" si="21"/>
        <v>1.4120370370370372E-2</v>
      </c>
      <c r="G106" s="160">
        <f t="shared" si="22"/>
        <v>9.1435185185185178E-3</v>
      </c>
      <c r="H106" s="161"/>
      <c r="I106" s="162" t="str">
        <f t="shared" si="24"/>
        <v/>
      </c>
      <c r="J106" s="163" t="str">
        <f t="shared" si="19"/>
        <v/>
      </c>
      <c r="K106" s="163" t="str">
        <f t="shared" si="26"/>
        <v/>
      </c>
      <c r="L106" s="164"/>
      <c r="M106" s="164"/>
      <c r="N106" s="164"/>
      <c r="O106" s="166"/>
      <c r="P106" s="167">
        <f t="shared" si="25"/>
        <v>1.4120370370370372E-2</v>
      </c>
      <c r="Q106" s="168"/>
      <c r="R106" s="169">
        <v>39507</v>
      </c>
    </row>
    <row r="107" spans="1:18" s="138" customFormat="1" ht="14.25" hidden="1" customHeight="1" x14ac:dyDescent="0.25">
      <c r="A107" s="180" t="s">
        <v>125</v>
      </c>
      <c r="B107" s="181" t="s">
        <v>185</v>
      </c>
      <c r="C107" s="156" t="s">
        <v>30</v>
      </c>
      <c r="D107" s="157">
        <v>1.3900462962962962E-2</v>
      </c>
      <c r="E107" s="158">
        <v>1.3900462962962962E-2</v>
      </c>
      <c r="F107" s="159">
        <f t="shared" si="21"/>
        <v>1.3900462962962962E-2</v>
      </c>
      <c r="G107" s="160">
        <f t="shared" si="22"/>
        <v>9.3634259259259278E-3</v>
      </c>
      <c r="H107" s="161"/>
      <c r="I107" s="162" t="str">
        <f t="shared" si="24"/>
        <v/>
      </c>
      <c r="J107" s="163" t="str">
        <f t="shared" si="19"/>
        <v/>
      </c>
      <c r="K107" s="163" t="str">
        <f t="shared" si="26"/>
        <v/>
      </c>
      <c r="L107" s="164"/>
      <c r="M107" s="164"/>
      <c r="N107" s="164"/>
      <c r="O107" s="166"/>
      <c r="P107" s="167">
        <f t="shared" si="25"/>
        <v>1.3900462962962962E-2</v>
      </c>
      <c r="Q107" s="168"/>
      <c r="R107" s="169">
        <v>39355</v>
      </c>
    </row>
    <row r="108" spans="1:18" s="138" customFormat="1" ht="14.25" hidden="1" customHeight="1" x14ac:dyDescent="0.25">
      <c r="A108" s="180" t="s">
        <v>128</v>
      </c>
      <c r="B108" s="181" t="s">
        <v>195</v>
      </c>
      <c r="C108" s="156" t="s">
        <v>30</v>
      </c>
      <c r="D108" s="157">
        <v>1.3877314814814811E-2</v>
      </c>
      <c r="E108" s="158" t="s">
        <v>218</v>
      </c>
      <c r="F108" s="159">
        <f t="shared" si="21"/>
        <v>1.3877314814814811E-2</v>
      </c>
      <c r="G108" s="160">
        <f t="shared" si="22"/>
        <v>9.3865740740740784E-3</v>
      </c>
      <c r="H108" s="161"/>
      <c r="I108" s="162" t="str">
        <f t="shared" si="24"/>
        <v/>
      </c>
      <c r="J108" s="163" t="str">
        <f t="shared" si="19"/>
        <v/>
      </c>
      <c r="K108" s="163" t="str">
        <f t="shared" si="26"/>
        <v/>
      </c>
      <c r="L108" s="164"/>
      <c r="M108" s="164"/>
      <c r="N108" s="164"/>
      <c r="O108" s="166"/>
      <c r="P108" s="167">
        <f t="shared" si="25"/>
        <v>1.3877314814814811E-2</v>
      </c>
      <c r="Q108" s="168"/>
      <c r="R108" s="169">
        <v>38990</v>
      </c>
    </row>
    <row r="109" spans="1:18" s="138" customFormat="1" ht="14.25" hidden="1" customHeight="1" x14ac:dyDescent="0.25">
      <c r="A109" s="180" t="s">
        <v>189</v>
      </c>
      <c r="B109" s="181" t="s">
        <v>192</v>
      </c>
      <c r="C109" s="156" t="s">
        <v>30</v>
      </c>
      <c r="D109" s="157">
        <v>1.3408564814814811E-2</v>
      </c>
      <c r="E109" s="158">
        <v>1.4198495370370365E-2</v>
      </c>
      <c r="F109" s="159">
        <f t="shared" si="21"/>
        <v>1.3803530092592588E-2</v>
      </c>
      <c r="G109" s="160">
        <f t="shared" si="22"/>
        <v>9.4603587962963018E-3</v>
      </c>
      <c r="H109" s="161"/>
      <c r="I109" s="162" t="str">
        <f t="shared" si="24"/>
        <v/>
      </c>
      <c r="J109" s="163" t="str">
        <f t="shared" si="19"/>
        <v/>
      </c>
      <c r="K109" s="163" t="str">
        <f t="shared" si="26"/>
        <v/>
      </c>
      <c r="L109" s="165"/>
      <c r="M109" s="164"/>
      <c r="N109" s="164"/>
      <c r="O109" s="166"/>
      <c r="P109" s="167">
        <f t="shared" si="25"/>
        <v>1.3408564814814811E-2</v>
      </c>
      <c r="Q109" s="168"/>
      <c r="R109" s="169">
        <v>39629</v>
      </c>
    </row>
    <row r="110" spans="1:18" s="138" customFormat="1" ht="14.25" hidden="1" customHeight="1" x14ac:dyDescent="0.25">
      <c r="A110" s="180" t="s">
        <v>204</v>
      </c>
      <c r="B110" s="181" t="s">
        <v>205</v>
      </c>
      <c r="C110" s="156" t="s">
        <v>30</v>
      </c>
      <c r="D110" s="157">
        <v>1.2638888888888892E-2</v>
      </c>
      <c r="E110" s="158">
        <v>1.3559027777777774E-2</v>
      </c>
      <c r="F110" s="159">
        <f t="shared" si="21"/>
        <v>1.3098958333333334E-2</v>
      </c>
      <c r="G110" s="160">
        <f t="shared" si="22"/>
        <v>1.0164930555555556E-2</v>
      </c>
      <c r="H110" s="161"/>
      <c r="I110" s="162" t="str">
        <f t="shared" si="24"/>
        <v/>
      </c>
      <c r="J110" s="163" t="str">
        <f t="shared" si="19"/>
        <v/>
      </c>
      <c r="K110" s="163" t="str">
        <f t="shared" si="26"/>
        <v/>
      </c>
      <c r="L110" s="165"/>
      <c r="M110" s="164"/>
      <c r="N110" s="165"/>
      <c r="O110" s="166"/>
      <c r="P110" s="167">
        <f t="shared" si="25"/>
        <v>1.2638888888888892E-2</v>
      </c>
      <c r="Q110" s="208"/>
      <c r="R110" s="169">
        <v>39660</v>
      </c>
    </row>
    <row r="111" spans="1:18" s="138" customFormat="1" ht="14.25" hidden="1" customHeight="1" x14ac:dyDescent="0.25">
      <c r="A111" s="180" t="s">
        <v>201</v>
      </c>
      <c r="B111" s="181" t="s">
        <v>202</v>
      </c>
      <c r="C111" s="156" t="s">
        <v>30</v>
      </c>
      <c r="D111" s="172">
        <v>1.2719907407407411E-2</v>
      </c>
      <c r="E111" s="158">
        <v>1.3321759259259261E-2</v>
      </c>
      <c r="F111" s="159">
        <f t="shared" si="21"/>
        <v>1.3020833333333336E-2</v>
      </c>
      <c r="G111" s="160">
        <f t="shared" si="22"/>
        <v>1.0243055555555554E-2</v>
      </c>
      <c r="H111" s="161"/>
      <c r="I111" s="162" t="str">
        <f t="shared" si="24"/>
        <v/>
      </c>
      <c r="J111" s="163" t="str">
        <f t="shared" si="19"/>
        <v/>
      </c>
      <c r="K111" s="163" t="str">
        <f t="shared" si="26"/>
        <v/>
      </c>
      <c r="L111" s="165"/>
      <c r="M111" s="164"/>
      <c r="N111" s="165"/>
      <c r="O111" s="166"/>
      <c r="P111" s="167">
        <f t="shared" si="25"/>
        <v>1.2719907407407411E-2</v>
      </c>
      <c r="Q111" s="168"/>
      <c r="R111" s="169">
        <v>39447</v>
      </c>
    </row>
    <row r="112" spans="1:18" s="138" customFormat="1" ht="14.25" hidden="1" customHeight="1" x14ac:dyDescent="0.25">
      <c r="A112" s="180" t="s">
        <v>199</v>
      </c>
      <c r="B112" s="181" t="s">
        <v>200</v>
      </c>
      <c r="C112" s="156" t="s">
        <v>30</v>
      </c>
      <c r="D112" s="157">
        <v>1.292824074074074E-2</v>
      </c>
      <c r="E112" s="158" t="s">
        <v>218</v>
      </c>
      <c r="F112" s="159">
        <f t="shared" si="21"/>
        <v>1.292824074074074E-2</v>
      </c>
      <c r="G112" s="160">
        <f t="shared" si="22"/>
        <v>1.0335648148148149E-2</v>
      </c>
      <c r="H112" s="161"/>
      <c r="I112" s="162" t="str">
        <f t="shared" si="24"/>
        <v/>
      </c>
      <c r="J112" s="163" t="str">
        <f t="shared" si="19"/>
        <v/>
      </c>
      <c r="K112" s="163" t="str">
        <f t="shared" si="26"/>
        <v/>
      </c>
      <c r="L112" s="164"/>
      <c r="M112" s="164"/>
      <c r="N112" s="164"/>
      <c r="O112" s="166"/>
      <c r="P112" s="167">
        <f t="shared" si="25"/>
        <v>1.292824074074074E-2</v>
      </c>
      <c r="Q112" s="168"/>
      <c r="R112" s="169">
        <v>38929</v>
      </c>
    </row>
    <row r="113" spans="1:18" s="138" customFormat="1" ht="14.25" hidden="1" customHeight="1" x14ac:dyDescent="0.25">
      <c r="A113" s="180" t="s">
        <v>244</v>
      </c>
      <c r="B113" s="181" t="s">
        <v>245</v>
      </c>
      <c r="C113" s="156" t="s">
        <v>30</v>
      </c>
      <c r="D113" s="172">
        <v>1.2499999999999999E-2</v>
      </c>
      <c r="E113" s="158">
        <v>1.255787037037037E-2</v>
      </c>
      <c r="F113" s="159">
        <f t="shared" si="21"/>
        <v>1.2528935185185185E-2</v>
      </c>
      <c r="G113" s="160">
        <f t="shared" si="22"/>
        <v>1.0734953703703705E-2</v>
      </c>
      <c r="H113" s="161"/>
      <c r="I113" s="162" t="str">
        <f t="shared" si="24"/>
        <v/>
      </c>
      <c r="J113" s="163" t="str">
        <f t="shared" si="19"/>
        <v/>
      </c>
      <c r="K113" s="163" t="str">
        <f t="shared" si="26"/>
        <v/>
      </c>
      <c r="L113" s="165"/>
      <c r="M113" s="164"/>
      <c r="N113" s="165"/>
      <c r="O113" s="166"/>
      <c r="P113" s="167">
        <f t="shared" si="25"/>
        <v>1.2499999999999999E-2</v>
      </c>
      <c r="Q113" s="168"/>
      <c r="R113" s="169">
        <v>39568</v>
      </c>
    </row>
    <row r="114" spans="1:18" s="138" customFormat="1" ht="14.25" hidden="1" customHeight="1" x14ac:dyDescent="0.25">
      <c r="A114" s="180" t="s">
        <v>55</v>
      </c>
      <c r="B114" s="181" t="s">
        <v>206</v>
      </c>
      <c r="C114" s="156" t="s">
        <v>30</v>
      </c>
      <c r="D114" s="157">
        <v>1.2442129629629629E-2</v>
      </c>
      <c r="E114" s="158" t="s">
        <v>218</v>
      </c>
      <c r="F114" s="159">
        <f t="shared" si="21"/>
        <v>1.2442129629629629E-2</v>
      </c>
      <c r="G114" s="160">
        <f t="shared" si="22"/>
        <v>1.082175925925926E-2</v>
      </c>
      <c r="H114" s="161"/>
      <c r="I114" s="162" t="str">
        <f t="shared" si="24"/>
        <v/>
      </c>
      <c r="J114" s="163" t="str">
        <f t="shared" si="19"/>
        <v/>
      </c>
      <c r="K114" s="163" t="str">
        <f t="shared" si="26"/>
        <v/>
      </c>
      <c r="L114" s="164"/>
      <c r="M114" s="164"/>
      <c r="N114" s="164"/>
      <c r="O114" s="166"/>
      <c r="P114" s="167">
        <f t="shared" si="25"/>
        <v>1.2442129629629629E-2</v>
      </c>
      <c r="Q114" s="168"/>
      <c r="R114" s="169">
        <v>38960</v>
      </c>
    </row>
    <row r="115" spans="1:18" s="138" customFormat="1" ht="14.25" hidden="1" customHeight="1" x14ac:dyDescent="0.25">
      <c r="A115" s="180" t="s">
        <v>155</v>
      </c>
      <c r="B115" s="181" t="s">
        <v>207</v>
      </c>
      <c r="C115" s="156" t="s">
        <v>30</v>
      </c>
      <c r="D115" s="157">
        <v>1.2326388888888895E-2</v>
      </c>
      <c r="E115" s="158">
        <v>1.2442129629629629E-2</v>
      </c>
      <c r="F115" s="159">
        <f t="shared" si="21"/>
        <v>1.2384259259259262E-2</v>
      </c>
      <c r="G115" s="160">
        <f t="shared" si="22"/>
        <v>1.0879629629629628E-2</v>
      </c>
      <c r="H115" s="161"/>
      <c r="I115" s="162" t="str">
        <f t="shared" si="24"/>
        <v/>
      </c>
      <c r="J115" s="163" t="str">
        <f t="shared" si="19"/>
        <v/>
      </c>
      <c r="K115" s="163" t="str">
        <f t="shared" si="26"/>
        <v/>
      </c>
      <c r="L115" s="164"/>
      <c r="M115" s="164"/>
      <c r="N115" s="164"/>
      <c r="O115" s="166"/>
      <c r="P115" s="167">
        <f t="shared" si="25"/>
        <v>1.2326388888888895E-2</v>
      </c>
      <c r="Q115" s="168"/>
      <c r="R115" s="169">
        <v>39386</v>
      </c>
    </row>
    <row r="116" spans="1:18" s="138" customFormat="1" ht="14.25" hidden="1" customHeight="1" x14ac:dyDescent="0.25">
      <c r="A116" s="180" t="s">
        <v>79</v>
      </c>
      <c r="B116" s="181" t="s">
        <v>210</v>
      </c>
      <c r="C116" s="156" t="s">
        <v>30</v>
      </c>
      <c r="D116" s="157">
        <v>1.2106481481481484E-2</v>
      </c>
      <c r="E116" s="158">
        <v>1.238425925925926E-2</v>
      </c>
      <c r="F116" s="159">
        <f t="shared" si="21"/>
        <v>1.2245370370370372E-2</v>
      </c>
      <c r="G116" s="160">
        <f t="shared" si="22"/>
        <v>1.1018518518518518E-2</v>
      </c>
      <c r="H116" s="161"/>
      <c r="I116" s="162" t="str">
        <f t="shared" si="24"/>
        <v/>
      </c>
      <c r="J116" s="163" t="str">
        <f t="shared" si="19"/>
        <v/>
      </c>
      <c r="K116" s="163" t="str">
        <f t="shared" si="26"/>
        <v/>
      </c>
      <c r="L116" s="164"/>
      <c r="M116" s="164"/>
      <c r="N116" s="164"/>
      <c r="O116" s="166"/>
      <c r="P116" s="167">
        <f t="shared" si="25"/>
        <v>1.2106481481481484E-2</v>
      </c>
      <c r="Q116" s="168"/>
      <c r="R116" s="169">
        <v>39355</v>
      </c>
    </row>
    <row r="117" spans="1:18" s="138" customFormat="1" ht="14.25" hidden="1" customHeight="1" x14ac:dyDescent="0.25">
      <c r="A117" s="180" t="s">
        <v>130</v>
      </c>
      <c r="B117" s="181" t="s">
        <v>211</v>
      </c>
      <c r="C117" s="156" t="s">
        <v>30</v>
      </c>
      <c r="D117" s="157">
        <v>1.1979166666666666E-2</v>
      </c>
      <c r="E117" s="158">
        <v>1.230324074074074E-2</v>
      </c>
      <c r="F117" s="159">
        <f t="shared" si="21"/>
        <v>1.2141203703703703E-2</v>
      </c>
      <c r="G117" s="160">
        <f t="shared" si="22"/>
        <v>1.1122685185185187E-2</v>
      </c>
      <c r="H117" s="161"/>
      <c r="I117" s="162" t="str">
        <f t="shared" si="24"/>
        <v/>
      </c>
      <c r="J117" s="163" t="str">
        <f>IF(H117&lt;&gt;"",I117-F117,"")</f>
        <v/>
      </c>
      <c r="K117" s="163" t="str">
        <f t="shared" si="26"/>
        <v/>
      </c>
      <c r="L117" s="164"/>
      <c r="M117" s="164"/>
      <c r="N117" s="164"/>
      <c r="O117" s="166"/>
      <c r="P117" s="167">
        <f t="shared" si="25"/>
        <v>1.1979166666666666E-2</v>
      </c>
      <c r="Q117" s="168"/>
      <c r="R117" s="169">
        <v>39355</v>
      </c>
    </row>
    <row r="118" spans="1:18" s="138" customFormat="1" ht="14.25" hidden="1" customHeight="1" x14ac:dyDescent="0.25">
      <c r="A118" s="180"/>
      <c r="B118" s="181"/>
      <c r="C118" s="156"/>
      <c r="D118" s="157"/>
      <c r="E118" s="158"/>
      <c r="F118" s="159"/>
      <c r="G118" s="160"/>
      <c r="H118" s="161"/>
      <c r="I118" s="162"/>
      <c r="J118" s="163"/>
      <c r="K118" s="163"/>
      <c r="L118" s="164"/>
      <c r="M118" s="164"/>
      <c r="N118" s="164"/>
      <c r="O118" s="166"/>
      <c r="P118" s="167"/>
      <c r="Q118" s="208"/>
      <c r="R118" s="169"/>
    </row>
    <row r="119" spans="1:18" s="138" customFormat="1" ht="14.25" hidden="1" customHeight="1" x14ac:dyDescent="0.25">
      <c r="A119" s="180"/>
      <c r="B119" s="181"/>
      <c r="C119" s="171"/>
      <c r="D119" s="157"/>
      <c r="E119" s="158"/>
      <c r="F119" s="159"/>
      <c r="G119" s="160"/>
      <c r="H119" s="161"/>
      <c r="I119" s="162"/>
      <c r="J119" s="163"/>
      <c r="K119" s="163"/>
      <c r="L119" s="164"/>
      <c r="M119" s="164"/>
      <c r="N119" s="164"/>
      <c r="O119" s="166"/>
      <c r="P119" s="167"/>
      <c r="Q119" s="168"/>
      <c r="R119" s="169"/>
    </row>
    <row r="120" spans="1:18" s="138" customFormat="1" ht="14.25" hidden="1" customHeight="1" x14ac:dyDescent="0.25">
      <c r="A120" s="178"/>
      <c r="B120" s="179"/>
      <c r="C120" s="156"/>
      <c r="D120" s="157"/>
      <c r="E120" s="158"/>
      <c r="F120" s="159"/>
      <c r="G120" s="160"/>
      <c r="H120" s="161"/>
      <c r="I120" s="162"/>
      <c r="J120" s="163"/>
      <c r="K120" s="163"/>
      <c r="L120" s="164"/>
      <c r="M120" s="164"/>
      <c r="N120" s="164"/>
      <c r="O120" s="166"/>
      <c r="P120" s="167"/>
      <c r="Q120" s="168"/>
      <c r="R120" s="169"/>
    </row>
    <row r="121" spans="1:18" s="138" customFormat="1" ht="14.25" hidden="1" customHeight="1" x14ac:dyDescent="0.25">
      <c r="A121" s="180"/>
      <c r="B121" s="181"/>
      <c r="C121" s="156"/>
      <c r="D121" s="157"/>
      <c r="E121" s="158"/>
      <c r="F121" s="159"/>
      <c r="G121" s="160"/>
      <c r="H121" s="161"/>
      <c r="I121" s="162"/>
      <c r="J121" s="163"/>
      <c r="K121" s="163"/>
      <c r="L121" s="164"/>
      <c r="M121" s="164"/>
      <c r="N121" s="164"/>
      <c r="O121" s="166"/>
      <c r="P121" s="167"/>
      <c r="Q121" s="168"/>
      <c r="R121" s="169"/>
    </row>
    <row r="122" spans="1:18" s="138" customFormat="1" ht="14.25" hidden="1" customHeight="1" x14ac:dyDescent="0.25">
      <c r="A122" s="180"/>
      <c r="B122" s="181"/>
      <c r="C122" s="156"/>
      <c r="D122" s="157"/>
      <c r="E122" s="158"/>
      <c r="F122" s="159"/>
      <c r="G122" s="160"/>
      <c r="H122" s="161"/>
      <c r="I122" s="162"/>
      <c r="J122" s="163"/>
      <c r="K122" s="163"/>
      <c r="L122" s="164"/>
      <c r="M122" s="164"/>
      <c r="N122" s="164"/>
      <c r="O122" s="166"/>
      <c r="P122" s="167"/>
      <c r="Q122" s="168"/>
      <c r="R122" s="169"/>
    </row>
    <row r="123" spans="1:18" s="138" customFormat="1" ht="14.25" hidden="1" customHeight="1" x14ac:dyDescent="0.25">
      <c r="A123" s="180"/>
      <c r="B123" s="181"/>
      <c r="C123" s="156"/>
      <c r="D123" s="157"/>
      <c r="E123" s="158"/>
      <c r="F123" s="159"/>
      <c r="G123" s="160"/>
      <c r="H123" s="161"/>
      <c r="I123" s="162"/>
      <c r="J123" s="163"/>
      <c r="K123" s="163"/>
      <c r="L123" s="164"/>
      <c r="M123" s="164"/>
      <c r="N123" s="164"/>
      <c r="O123" s="166"/>
      <c r="P123" s="167"/>
      <c r="Q123" s="168"/>
      <c r="R123" s="169"/>
    </row>
    <row r="124" spans="1:18" s="138" customFormat="1" ht="14.25" hidden="1" customHeight="1" x14ac:dyDescent="0.25">
      <c r="A124" s="180"/>
      <c r="B124" s="181"/>
      <c r="C124" s="156"/>
      <c r="D124" s="157"/>
      <c r="E124" s="158"/>
      <c r="F124" s="159"/>
      <c r="G124" s="160"/>
      <c r="H124" s="161"/>
      <c r="I124" s="162"/>
      <c r="J124" s="163"/>
      <c r="K124" s="163"/>
      <c r="L124" s="165"/>
      <c r="M124" s="164"/>
      <c r="N124" s="165"/>
      <c r="O124" s="166"/>
      <c r="P124" s="167"/>
      <c r="Q124" s="208"/>
      <c r="R124" s="169"/>
    </row>
    <row r="125" spans="1:18" s="138" customFormat="1" ht="14.25" hidden="1" customHeight="1" x14ac:dyDescent="0.25">
      <c r="A125" s="180"/>
      <c r="B125" s="181"/>
      <c r="C125" s="156"/>
      <c r="D125" s="157"/>
      <c r="E125" s="158"/>
      <c r="F125" s="159"/>
      <c r="G125" s="160"/>
      <c r="H125" s="161"/>
      <c r="I125" s="162"/>
      <c r="J125" s="163"/>
      <c r="K125" s="163"/>
      <c r="L125" s="164"/>
      <c r="M125" s="164"/>
      <c r="N125" s="164"/>
      <c r="O125" s="166"/>
      <c r="P125" s="167"/>
      <c r="Q125" s="168"/>
      <c r="R125" s="169"/>
    </row>
    <row r="126" spans="1:18" s="138" customFormat="1" ht="14.25" hidden="1" customHeight="1" x14ac:dyDescent="0.25">
      <c r="A126" s="180"/>
      <c r="B126" s="181"/>
      <c r="C126" s="156"/>
      <c r="D126" s="157"/>
      <c r="E126" s="158"/>
      <c r="F126" s="159"/>
      <c r="G126" s="160"/>
      <c r="H126" s="161"/>
      <c r="I126" s="162"/>
      <c r="J126" s="163"/>
      <c r="K126" s="163"/>
      <c r="L126" s="165"/>
      <c r="M126" s="164"/>
      <c r="N126" s="164"/>
      <c r="O126" s="166"/>
      <c r="P126" s="167"/>
      <c r="Q126" s="168"/>
      <c r="R126" s="169"/>
    </row>
    <row r="127" spans="1:18" s="138" customFormat="1" ht="14.25" hidden="1" customHeight="1" x14ac:dyDescent="0.25">
      <c r="A127" s="178"/>
      <c r="B127" s="179"/>
      <c r="C127" s="171"/>
      <c r="D127" s="157"/>
      <c r="E127" s="158"/>
      <c r="F127" s="159"/>
      <c r="G127" s="160"/>
      <c r="H127" s="161"/>
      <c r="I127" s="162"/>
      <c r="J127" s="163"/>
      <c r="K127" s="163"/>
      <c r="L127" s="164"/>
      <c r="M127" s="164"/>
      <c r="N127" s="164"/>
      <c r="O127" s="166"/>
      <c r="P127" s="167"/>
      <c r="Q127" s="208"/>
      <c r="R127" s="169"/>
    </row>
    <row r="128" spans="1:18" s="138" customFormat="1" ht="14.25" hidden="1" customHeight="1" x14ac:dyDescent="0.25">
      <c r="A128" s="180"/>
      <c r="B128" s="181"/>
      <c r="C128" s="156"/>
      <c r="D128" s="157"/>
      <c r="E128" s="158"/>
      <c r="F128" s="159"/>
      <c r="G128" s="160"/>
      <c r="H128" s="161"/>
      <c r="I128" s="162"/>
      <c r="J128" s="163"/>
      <c r="K128" s="163"/>
      <c r="L128" s="164"/>
      <c r="M128" s="164"/>
      <c r="N128" s="164"/>
      <c r="O128" s="166"/>
      <c r="P128" s="167"/>
      <c r="Q128" s="208"/>
      <c r="R128" s="169"/>
    </row>
    <row r="129" spans="1:18" s="138" customFormat="1" ht="14.25" hidden="1" customHeight="1" x14ac:dyDescent="0.25">
      <c r="A129" s="180"/>
      <c r="B129" s="181"/>
      <c r="C129" s="156"/>
      <c r="D129" s="157"/>
      <c r="E129" s="158"/>
      <c r="F129" s="159"/>
      <c r="G129" s="160"/>
      <c r="H129" s="161"/>
      <c r="I129" s="162"/>
      <c r="J129" s="163"/>
      <c r="K129" s="163"/>
      <c r="L129" s="164"/>
      <c r="M129" s="164"/>
      <c r="N129" s="164"/>
      <c r="O129" s="166"/>
      <c r="P129" s="167"/>
      <c r="Q129" s="168"/>
      <c r="R129" s="169"/>
    </row>
    <row r="130" spans="1:18" s="138" customFormat="1" ht="14.25" hidden="1" customHeight="1" x14ac:dyDescent="0.25">
      <c r="A130" s="180"/>
      <c r="B130" s="181"/>
      <c r="C130" s="156"/>
      <c r="D130" s="157"/>
      <c r="E130" s="158"/>
      <c r="F130" s="159"/>
      <c r="G130" s="160"/>
      <c r="H130" s="161"/>
      <c r="I130" s="162"/>
      <c r="J130" s="163"/>
      <c r="K130" s="163"/>
      <c r="L130" s="164"/>
      <c r="M130" s="164"/>
      <c r="N130" s="164"/>
      <c r="O130" s="174"/>
      <c r="P130" s="167"/>
      <c r="Q130" s="168"/>
      <c r="R130" s="169"/>
    </row>
    <row r="131" spans="1:18" s="138" customFormat="1" ht="14.25" hidden="1" customHeight="1" x14ac:dyDescent="0.25">
      <c r="A131" s="180"/>
      <c r="B131" s="181"/>
      <c r="C131" s="156"/>
      <c r="D131" s="157"/>
      <c r="E131" s="158"/>
      <c r="F131" s="159"/>
      <c r="G131" s="160"/>
      <c r="H131" s="161"/>
      <c r="I131" s="162"/>
      <c r="J131" s="163"/>
      <c r="K131" s="163"/>
      <c r="L131" s="164"/>
      <c r="M131" s="164"/>
      <c r="N131" s="164"/>
      <c r="O131" s="166"/>
      <c r="P131" s="167"/>
      <c r="Q131" s="168"/>
      <c r="R131" s="169"/>
    </row>
    <row r="132" spans="1:18" s="138" customFormat="1" ht="14.25" hidden="1" customHeight="1" x14ac:dyDescent="0.25">
      <c r="A132" s="180"/>
      <c r="B132" s="181"/>
      <c r="C132" s="156"/>
      <c r="D132" s="157"/>
      <c r="E132" s="158"/>
      <c r="F132" s="159"/>
      <c r="G132" s="160"/>
      <c r="H132" s="161"/>
      <c r="I132" s="162"/>
      <c r="J132" s="163"/>
      <c r="K132" s="163"/>
      <c r="L132" s="165"/>
      <c r="M132" s="164"/>
      <c r="N132" s="164"/>
      <c r="O132" s="166"/>
      <c r="P132" s="167"/>
      <c r="Q132" s="168"/>
      <c r="R132" s="169"/>
    </row>
    <row r="133" spans="1:18" s="138" customFormat="1" ht="14.25" hidden="1" customHeight="1" x14ac:dyDescent="0.25">
      <c r="A133" s="180"/>
      <c r="B133" s="181"/>
      <c r="C133" s="156"/>
      <c r="D133" s="157"/>
      <c r="E133" s="158"/>
      <c r="F133" s="159"/>
      <c r="G133" s="160"/>
      <c r="H133" s="161"/>
      <c r="I133" s="162"/>
      <c r="J133" s="163"/>
      <c r="K133" s="163"/>
      <c r="L133" s="165"/>
      <c r="M133" s="164"/>
      <c r="N133" s="164"/>
      <c r="O133" s="166"/>
      <c r="P133" s="167"/>
      <c r="Q133" s="168"/>
      <c r="R133" s="169"/>
    </row>
    <row r="134" spans="1:18" s="138" customFormat="1" ht="14.25" hidden="1" customHeight="1" x14ac:dyDescent="0.25">
      <c r="A134" s="180"/>
      <c r="B134" s="181"/>
      <c r="C134" s="156"/>
      <c r="D134" s="157"/>
      <c r="E134" s="158"/>
      <c r="F134" s="159"/>
      <c r="G134" s="160"/>
      <c r="H134" s="161"/>
      <c r="I134" s="162"/>
      <c r="J134" s="163"/>
      <c r="K134" s="163"/>
      <c r="L134" s="164"/>
      <c r="M134" s="164"/>
      <c r="N134" s="164"/>
      <c r="O134" s="166"/>
      <c r="P134" s="167"/>
      <c r="Q134" s="168"/>
      <c r="R134" s="169"/>
    </row>
    <row r="135" spans="1:18" s="138" customFormat="1" ht="14.25" hidden="1" customHeight="1" x14ac:dyDescent="0.25">
      <c r="A135" s="180"/>
      <c r="B135" s="181"/>
      <c r="C135" s="156"/>
      <c r="D135" s="157"/>
      <c r="E135" s="158"/>
      <c r="F135" s="159"/>
      <c r="G135" s="160"/>
      <c r="H135" s="161"/>
      <c r="I135" s="162" t="str">
        <f t="shared" ref="I135:I149" si="27">IF(H135&lt;&gt;"",H135-G135,"")</f>
        <v/>
      </c>
      <c r="J135" s="163" t="str">
        <f t="shared" ref="J135:J149" si="28">IF(H135&lt;&gt;"",I135-F135,"")</f>
        <v/>
      </c>
      <c r="K135" s="163" t="str">
        <f t="shared" ref="K135:K149" si="29">IF(H135&lt;&gt;"",I135-D135,"")</f>
        <v/>
      </c>
      <c r="L135" s="164"/>
      <c r="M135" s="164"/>
      <c r="N135" s="164"/>
      <c r="O135" s="166"/>
      <c r="P135" s="167"/>
      <c r="Q135" s="168"/>
      <c r="R135" s="169"/>
    </row>
    <row r="136" spans="1:18" s="138" customFormat="1" ht="14.25" hidden="1" customHeight="1" x14ac:dyDescent="0.25">
      <c r="A136" s="180"/>
      <c r="B136" s="181"/>
      <c r="C136" s="156"/>
      <c r="D136" s="157"/>
      <c r="E136" s="158"/>
      <c r="F136" s="159"/>
      <c r="G136" s="160"/>
      <c r="H136" s="161"/>
      <c r="I136" s="162" t="str">
        <f t="shared" si="27"/>
        <v/>
      </c>
      <c r="J136" s="163" t="str">
        <f t="shared" si="28"/>
        <v/>
      </c>
      <c r="K136" s="163" t="str">
        <f t="shared" si="29"/>
        <v/>
      </c>
      <c r="L136" s="164"/>
      <c r="M136" s="164"/>
      <c r="N136" s="164"/>
      <c r="O136" s="166"/>
      <c r="P136" s="167"/>
      <c r="Q136" s="168"/>
      <c r="R136" s="169"/>
    </row>
    <row r="137" spans="1:18" s="138" customFormat="1" ht="14.25" hidden="1" customHeight="1" x14ac:dyDescent="0.25">
      <c r="A137" s="180"/>
      <c r="B137" s="181"/>
      <c r="C137" s="156"/>
      <c r="D137" s="157"/>
      <c r="E137" s="158"/>
      <c r="F137" s="159"/>
      <c r="G137" s="160"/>
      <c r="H137" s="161"/>
      <c r="I137" s="162" t="str">
        <f t="shared" si="27"/>
        <v/>
      </c>
      <c r="J137" s="163" t="str">
        <f t="shared" si="28"/>
        <v/>
      </c>
      <c r="K137" s="163" t="str">
        <f t="shared" si="29"/>
        <v/>
      </c>
      <c r="L137" s="164"/>
      <c r="M137" s="164"/>
      <c r="N137" s="164"/>
      <c r="O137" s="166"/>
      <c r="P137" s="167"/>
      <c r="Q137" s="168"/>
      <c r="R137" s="169"/>
    </row>
    <row r="138" spans="1:18" s="138" customFormat="1" ht="14.25" hidden="1" customHeight="1" x14ac:dyDescent="0.25">
      <c r="A138" s="178"/>
      <c r="B138" s="179"/>
      <c r="C138" s="171"/>
      <c r="D138" s="157"/>
      <c r="E138" s="158"/>
      <c r="F138" s="159"/>
      <c r="G138" s="160"/>
      <c r="H138" s="161"/>
      <c r="I138" s="162" t="str">
        <f t="shared" si="27"/>
        <v/>
      </c>
      <c r="J138" s="163" t="str">
        <f t="shared" si="28"/>
        <v/>
      </c>
      <c r="K138" s="163" t="str">
        <f t="shared" si="29"/>
        <v/>
      </c>
      <c r="L138" s="164"/>
      <c r="M138" s="164"/>
      <c r="N138" s="164"/>
      <c r="O138" s="166"/>
      <c r="P138" s="167"/>
      <c r="Q138" s="168"/>
      <c r="R138" s="169"/>
    </row>
    <row r="139" spans="1:18" s="138" customFormat="1" ht="14.25" hidden="1" customHeight="1" x14ac:dyDescent="0.25">
      <c r="A139" s="180"/>
      <c r="B139" s="181"/>
      <c r="C139" s="156"/>
      <c r="D139" s="157"/>
      <c r="E139" s="158"/>
      <c r="F139" s="159"/>
      <c r="G139" s="160"/>
      <c r="H139" s="161"/>
      <c r="I139" s="162" t="str">
        <f t="shared" si="27"/>
        <v/>
      </c>
      <c r="J139" s="163" t="str">
        <f t="shared" si="28"/>
        <v/>
      </c>
      <c r="K139" s="163" t="str">
        <f t="shared" si="29"/>
        <v/>
      </c>
      <c r="L139" s="164"/>
      <c r="M139" s="164"/>
      <c r="N139" s="164"/>
      <c r="O139" s="166"/>
      <c r="P139" s="167"/>
      <c r="Q139" s="168"/>
      <c r="R139" s="169"/>
    </row>
    <row r="140" spans="1:18" s="138" customFormat="1" ht="14.25" hidden="1" customHeight="1" x14ac:dyDescent="0.25">
      <c r="A140" s="180"/>
      <c r="B140" s="181"/>
      <c r="C140" s="156"/>
      <c r="D140" s="157"/>
      <c r="E140" s="158"/>
      <c r="F140" s="159"/>
      <c r="G140" s="160"/>
      <c r="H140" s="161"/>
      <c r="I140" s="162" t="str">
        <f t="shared" si="27"/>
        <v/>
      </c>
      <c r="J140" s="163" t="str">
        <f t="shared" si="28"/>
        <v/>
      </c>
      <c r="K140" s="163" t="str">
        <f t="shared" si="29"/>
        <v/>
      </c>
      <c r="L140" s="165"/>
      <c r="M140" s="164"/>
      <c r="N140" s="165"/>
      <c r="O140" s="166"/>
      <c r="P140" s="167"/>
      <c r="Q140" s="168"/>
      <c r="R140" s="169"/>
    </row>
    <row r="141" spans="1:18" s="138" customFormat="1" ht="14.25" hidden="1" customHeight="1" x14ac:dyDescent="0.25">
      <c r="A141" s="180"/>
      <c r="B141" s="181"/>
      <c r="C141" s="156"/>
      <c r="D141" s="157"/>
      <c r="E141" s="158"/>
      <c r="F141" s="159"/>
      <c r="G141" s="160"/>
      <c r="H141" s="161"/>
      <c r="I141" s="162" t="str">
        <f t="shared" si="27"/>
        <v/>
      </c>
      <c r="J141" s="163" t="str">
        <f t="shared" si="28"/>
        <v/>
      </c>
      <c r="K141" s="163" t="str">
        <f t="shared" si="29"/>
        <v/>
      </c>
      <c r="L141" s="165"/>
      <c r="M141" s="164"/>
      <c r="N141" s="164"/>
      <c r="O141" s="166"/>
      <c r="P141" s="167"/>
      <c r="Q141" s="168"/>
      <c r="R141" s="169"/>
    </row>
    <row r="142" spans="1:18" s="138" customFormat="1" ht="14.25" hidden="1" customHeight="1" x14ac:dyDescent="0.25">
      <c r="A142" s="180"/>
      <c r="B142" s="181"/>
      <c r="C142" s="156"/>
      <c r="D142" s="157"/>
      <c r="E142" s="158"/>
      <c r="F142" s="159"/>
      <c r="G142" s="160"/>
      <c r="H142" s="161"/>
      <c r="I142" s="162" t="str">
        <f t="shared" si="27"/>
        <v/>
      </c>
      <c r="J142" s="163" t="str">
        <f t="shared" si="28"/>
        <v/>
      </c>
      <c r="K142" s="163" t="str">
        <f t="shared" si="29"/>
        <v/>
      </c>
      <c r="L142" s="164"/>
      <c r="M142" s="164"/>
      <c r="N142" s="164"/>
      <c r="O142" s="166"/>
      <c r="P142" s="167"/>
      <c r="Q142" s="168"/>
      <c r="R142" s="169"/>
    </row>
    <row r="143" spans="1:18" s="138" customFormat="1" ht="14.25" hidden="1" customHeight="1" x14ac:dyDescent="0.25">
      <c r="A143" s="180"/>
      <c r="B143" s="181"/>
      <c r="C143" s="156"/>
      <c r="D143" s="157"/>
      <c r="E143" s="158"/>
      <c r="F143" s="159"/>
      <c r="G143" s="160"/>
      <c r="H143" s="161"/>
      <c r="I143" s="162" t="str">
        <f t="shared" si="27"/>
        <v/>
      </c>
      <c r="J143" s="163" t="str">
        <f t="shared" si="28"/>
        <v/>
      </c>
      <c r="K143" s="163" t="str">
        <f t="shared" si="29"/>
        <v/>
      </c>
      <c r="L143" s="164"/>
      <c r="M143" s="164"/>
      <c r="N143" s="164"/>
      <c r="O143" s="174"/>
      <c r="P143" s="167"/>
      <c r="Q143" s="168"/>
      <c r="R143" s="169"/>
    </row>
    <row r="144" spans="1:18" s="138" customFormat="1" ht="14.25" hidden="1" customHeight="1" x14ac:dyDescent="0.25">
      <c r="A144" s="180"/>
      <c r="B144" s="181"/>
      <c r="C144" s="156"/>
      <c r="D144" s="157"/>
      <c r="E144" s="158"/>
      <c r="F144" s="159"/>
      <c r="G144" s="160"/>
      <c r="H144" s="161"/>
      <c r="I144" s="162" t="str">
        <f t="shared" si="27"/>
        <v/>
      </c>
      <c r="J144" s="163" t="str">
        <f t="shared" si="28"/>
        <v/>
      </c>
      <c r="K144" s="163" t="str">
        <f t="shared" si="29"/>
        <v/>
      </c>
      <c r="L144" s="164"/>
      <c r="M144" s="164"/>
      <c r="N144" s="164"/>
      <c r="O144" s="166"/>
      <c r="P144" s="167"/>
      <c r="Q144" s="168"/>
      <c r="R144" s="169"/>
    </row>
    <row r="145" spans="1:18" s="138" customFormat="1" ht="14.25" hidden="1" customHeight="1" x14ac:dyDescent="0.25">
      <c r="A145" s="180"/>
      <c r="B145" s="181"/>
      <c r="C145" s="156"/>
      <c r="D145" s="157"/>
      <c r="E145" s="158"/>
      <c r="F145" s="159"/>
      <c r="G145" s="160"/>
      <c r="H145" s="161"/>
      <c r="I145" s="162" t="str">
        <f t="shared" si="27"/>
        <v/>
      </c>
      <c r="J145" s="163" t="str">
        <f t="shared" si="28"/>
        <v/>
      </c>
      <c r="K145" s="163" t="str">
        <f t="shared" si="29"/>
        <v/>
      </c>
      <c r="L145" s="164"/>
      <c r="M145" s="164"/>
      <c r="N145" s="164"/>
      <c r="O145" s="166"/>
      <c r="P145" s="167"/>
      <c r="Q145" s="168"/>
      <c r="R145" s="169"/>
    </row>
    <row r="146" spans="1:18" s="138" customFormat="1" ht="14.25" hidden="1" customHeight="1" x14ac:dyDescent="0.25">
      <c r="A146" s="180"/>
      <c r="B146" s="181"/>
      <c r="C146" s="156"/>
      <c r="D146" s="157"/>
      <c r="E146" s="158"/>
      <c r="F146" s="159"/>
      <c r="G146" s="160"/>
      <c r="H146" s="161"/>
      <c r="I146" s="162" t="str">
        <f t="shared" si="27"/>
        <v/>
      </c>
      <c r="J146" s="163" t="str">
        <f t="shared" si="28"/>
        <v/>
      </c>
      <c r="K146" s="163" t="str">
        <f t="shared" si="29"/>
        <v/>
      </c>
      <c r="L146" s="164"/>
      <c r="M146" s="164"/>
      <c r="N146" s="164"/>
      <c r="O146" s="166"/>
      <c r="P146" s="167"/>
      <c r="Q146" s="168"/>
      <c r="R146" s="169"/>
    </row>
    <row r="147" spans="1:18" s="138" customFormat="1" ht="14.25" hidden="1" customHeight="1" x14ac:dyDescent="0.25">
      <c r="A147" s="180"/>
      <c r="B147" s="181"/>
      <c r="C147" s="156"/>
      <c r="D147" s="157"/>
      <c r="E147" s="158"/>
      <c r="F147" s="159"/>
      <c r="G147" s="160"/>
      <c r="H147" s="161"/>
      <c r="I147" s="162" t="str">
        <f t="shared" si="27"/>
        <v/>
      </c>
      <c r="J147" s="163" t="str">
        <f t="shared" si="28"/>
        <v/>
      </c>
      <c r="K147" s="163" t="str">
        <f t="shared" si="29"/>
        <v/>
      </c>
      <c r="L147" s="164"/>
      <c r="M147" s="164"/>
      <c r="N147" s="164"/>
      <c r="O147" s="166"/>
      <c r="P147" s="167"/>
      <c r="Q147" s="168"/>
      <c r="R147" s="169"/>
    </row>
    <row r="148" spans="1:18" s="138" customFormat="1" ht="14.25" hidden="1" customHeight="1" x14ac:dyDescent="0.25">
      <c r="A148" s="180"/>
      <c r="B148" s="181"/>
      <c r="C148" s="156"/>
      <c r="D148" s="157"/>
      <c r="E148" s="158"/>
      <c r="F148" s="159"/>
      <c r="G148" s="160"/>
      <c r="H148" s="161"/>
      <c r="I148" s="162" t="str">
        <f t="shared" si="27"/>
        <v/>
      </c>
      <c r="J148" s="163" t="str">
        <f t="shared" si="28"/>
        <v/>
      </c>
      <c r="K148" s="163" t="str">
        <f t="shared" si="29"/>
        <v/>
      </c>
      <c r="L148" s="165"/>
      <c r="M148" s="164"/>
      <c r="N148" s="164"/>
      <c r="O148" s="166"/>
      <c r="P148" s="167"/>
      <c r="Q148" s="168"/>
      <c r="R148" s="169"/>
    </row>
    <row r="149" spans="1:18" s="138" customFormat="1" ht="14.25" hidden="1" customHeight="1" x14ac:dyDescent="0.25">
      <c r="A149" s="180"/>
      <c r="B149" s="181"/>
      <c r="C149" s="156"/>
      <c r="D149" s="157"/>
      <c r="E149" s="158"/>
      <c r="F149" s="159"/>
      <c r="G149" s="160"/>
      <c r="H149" s="161"/>
      <c r="I149" s="162" t="str">
        <f t="shared" si="27"/>
        <v/>
      </c>
      <c r="J149" s="163" t="str">
        <f t="shared" si="28"/>
        <v/>
      </c>
      <c r="K149" s="163" t="str">
        <f t="shared" si="29"/>
        <v/>
      </c>
      <c r="L149" s="164"/>
      <c r="M149" s="164"/>
      <c r="N149" s="164"/>
      <c r="O149" s="166"/>
      <c r="P149" s="167"/>
      <c r="Q149" s="168"/>
      <c r="R149" s="169"/>
    </row>
    <row r="150" spans="1:18" s="138" customFormat="1" ht="14.25" hidden="1" customHeight="1" x14ac:dyDescent="0.25">
      <c r="A150" s="180"/>
      <c r="B150" s="181"/>
      <c r="C150" s="156"/>
      <c r="D150" s="157"/>
      <c r="E150" s="158"/>
      <c r="F150" s="159"/>
      <c r="G150" s="160"/>
      <c r="H150" s="161"/>
      <c r="I150" s="162"/>
      <c r="J150" s="163"/>
      <c r="K150" s="163"/>
      <c r="L150" s="164"/>
      <c r="M150" s="164"/>
      <c r="N150" s="164"/>
      <c r="O150" s="166"/>
      <c r="P150" s="167"/>
      <c r="Q150" s="168"/>
      <c r="R150" s="169"/>
    </row>
    <row r="151" spans="1:18" s="138" customFormat="1" ht="13.5" hidden="1" customHeight="1" x14ac:dyDescent="0.25">
      <c r="A151" s="180"/>
      <c r="B151" s="181"/>
      <c r="C151" s="156"/>
      <c r="D151" s="157"/>
      <c r="E151" s="158"/>
      <c r="F151" s="159"/>
      <c r="G151" s="160"/>
      <c r="H151" s="161"/>
      <c r="I151" s="162"/>
      <c r="J151" s="163"/>
      <c r="K151" s="163"/>
      <c r="L151" s="164"/>
      <c r="M151" s="164"/>
      <c r="N151" s="164"/>
      <c r="O151" s="166"/>
      <c r="P151" s="167"/>
      <c r="Q151" s="168"/>
      <c r="R151" s="169"/>
    </row>
    <row r="152" spans="1:18" s="138" customFormat="1" x14ac:dyDescent="0.25">
      <c r="A152" s="143"/>
      <c r="B152" s="143"/>
      <c r="E152" s="142"/>
      <c r="G152" s="177"/>
      <c r="I152" s="144"/>
      <c r="P152" s="145"/>
      <c r="Q152" s="209"/>
      <c r="R152" s="141"/>
    </row>
    <row r="153" spans="1:18" s="138" customFormat="1" x14ac:dyDescent="0.25">
      <c r="A153" s="143"/>
      <c r="B153" s="143"/>
      <c r="E153" s="142"/>
      <c r="G153" s="177"/>
      <c r="I153" s="144"/>
      <c r="P153" s="145"/>
      <c r="Q153" s="209"/>
      <c r="R153" s="141"/>
    </row>
    <row r="154" spans="1:18" s="138" customFormat="1" x14ac:dyDescent="0.25">
      <c r="A154" s="143"/>
      <c r="B154" s="143"/>
      <c r="E154" s="142"/>
      <c r="G154" s="177"/>
      <c r="I154" s="144"/>
      <c r="P154" s="145"/>
      <c r="Q154" s="209"/>
      <c r="R154" s="141"/>
    </row>
    <row r="155" spans="1:18" s="138" customFormat="1" x14ac:dyDescent="0.25">
      <c r="A155" s="143"/>
      <c r="B155" s="143"/>
      <c r="E155" s="142"/>
      <c r="G155" s="177"/>
      <c r="I155" s="144"/>
      <c r="P155" s="145"/>
      <c r="Q155" s="209"/>
      <c r="R155" s="141"/>
    </row>
    <row r="156" spans="1:18" s="138" customFormat="1" x14ac:dyDescent="0.25">
      <c r="A156" s="189"/>
      <c r="B156" s="214"/>
      <c r="E156" s="142"/>
      <c r="G156" s="177"/>
      <c r="I156" s="144"/>
      <c r="P156" s="145"/>
      <c r="Q156" s="209"/>
      <c r="R156" s="141"/>
    </row>
    <row r="157" spans="1:18" s="138" customFormat="1" x14ac:dyDescent="0.25">
      <c r="A157" s="189"/>
      <c r="B157" s="214"/>
      <c r="E157" s="142"/>
      <c r="G157" s="177"/>
      <c r="I157" s="144"/>
      <c r="P157" s="145"/>
      <c r="Q157" s="209"/>
      <c r="R157" s="141"/>
    </row>
    <row r="158" spans="1:18" s="138" customFormat="1" x14ac:dyDescent="0.25">
      <c r="A158" s="198"/>
      <c r="B158" s="214"/>
      <c r="E158" s="142"/>
      <c r="G158" s="177"/>
      <c r="I158" s="144"/>
      <c r="P158" s="145"/>
      <c r="Q158" s="209"/>
      <c r="R158" s="141"/>
    </row>
    <row r="159" spans="1:18" s="138" customFormat="1" x14ac:dyDescent="0.25">
      <c r="A159" s="180"/>
      <c r="B159" s="214"/>
      <c r="E159" s="142"/>
      <c r="G159" s="177"/>
      <c r="I159" s="144"/>
      <c r="P159" s="145"/>
      <c r="Q159" s="209"/>
      <c r="R159" s="141"/>
    </row>
    <row r="160" spans="1:18" s="138" customFormat="1" x14ac:dyDescent="0.25">
      <c r="A160" s="180"/>
      <c r="B160" s="214"/>
      <c r="E160" s="142"/>
      <c r="G160" s="177"/>
      <c r="I160" s="144"/>
      <c r="P160" s="145"/>
      <c r="Q160" s="209"/>
      <c r="R160" s="141"/>
    </row>
    <row r="161" spans="1:18" s="138" customFormat="1" x14ac:dyDescent="0.25">
      <c r="A161" s="180"/>
      <c r="B161" s="214"/>
      <c r="E161" s="142"/>
      <c r="G161" s="177"/>
      <c r="I161" s="144"/>
      <c r="P161" s="145"/>
      <c r="Q161" s="209"/>
      <c r="R161" s="141"/>
    </row>
    <row r="162" spans="1:18" s="138" customFormat="1" x14ac:dyDescent="0.25">
      <c r="A162" s="180"/>
      <c r="B162" s="214"/>
      <c r="E162" s="142"/>
      <c r="G162" s="177"/>
      <c r="I162" s="144"/>
      <c r="P162" s="145"/>
      <c r="Q162" s="209"/>
      <c r="R162" s="141"/>
    </row>
    <row r="163" spans="1:18" s="138" customFormat="1" x14ac:dyDescent="0.25">
      <c r="A163" s="178"/>
      <c r="B163" s="214"/>
      <c r="E163" s="142"/>
      <c r="G163" s="177"/>
      <c r="I163" s="144"/>
      <c r="P163" s="145"/>
      <c r="Q163" s="209"/>
      <c r="R163" s="141"/>
    </row>
    <row r="164" spans="1:18" s="138" customFormat="1" x14ac:dyDescent="0.25">
      <c r="A164" s="180"/>
      <c r="B164" s="214"/>
      <c r="E164" s="142"/>
      <c r="G164" s="177"/>
      <c r="I164" s="144"/>
      <c r="P164" s="145"/>
      <c r="Q164" s="209"/>
      <c r="R164" s="141"/>
    </row>
    <row r="165" spans="1:18" s="138" customFormat="1" x14ac:dyDescent="0.25">
      <c r="A165" s="180"/>
      <c r="B165" s="214"/>
      <c r="E165" s="142"/>
      <c r="G165" s="177"/>
      <c r="I165" s="144"/>
      <c r="P165" s="145"/>
      <c r="Q165" s="209"/>
      <c r="R165" s="141"/>
    </row>
    <row r="166" spans="1:18" s="138" customFormat="1" x14ac:dyDescent="0.25">
      <c r="A166" s="180"/>
      <c r="B166" s="214"/>
      <c r="E166" s="142"/>
      <c r="G166" s="177"/>
      <c r="I166" s="144"/>
      <c r="P166" s="145"/>
      <c r="Q166" s="209"/>
      <c r="R166" s="141"/>
    </row>
    <row r="167" spans="1:18" s="138" customFormat="1" x14ac:dyDescent="0.25">
      <c r="A167" s="180"/>
      <c r="B167" s="214"/>
      <c r="E167" s="142"/>
      <c r="G167" s="177"/>
      <c r="I167" s="144"/>
      <c r="P167" s="145"/>
      <c r="Q167" s="209"/>
      <c r="R167" s="141"/>
    </row>
    <row r="168" spans="1:18" s="138" customFormat="1" x14ac:dyDescent="0.25">
      <c r="A168" s="178"/>
      <c r="B168" s="214"/>
      <c r="E168" s="142"/>
      <c r="G168" s="177"/>
      <c r="I168" s="144"/>
      <c r="P168" s="145"/>
      <c r="Q168" s="209"/>
      <c r="R168" s="141"/>
    </row>
    <row r="169" spans="1:18" s="138" customFormat="1" x14ac:dyDescent="0.25">
      <c r="A169" s="178"/>
      <c r="B169" s="214"/>
      <c r="E169" s="142"/>
      <c r="G169" s="177"/>
      <c r="I169" s="144"/>
      <c r="P169" s="145"/>
      <c r="Q169" s="209"/>
      <c r="R169" s="141"/>
    </row>
    <row r="170" spans="1:18" x14ac:dyDescent="0.25">
      <c r="A170" s="178"/>
      <c r="B170" s="214"/>
    </row>
    <row r="171" spans="1:18" x14ac:dyDescent="0.25">
      <c r="A171" s="178"/>
      <c r="B171" s="214"/>
    </row>
    <row r="172" spans="1:18" x14ac:dyDescent="0.25">
      <c r="A172" s="180"/>
      <c r="B172" s="214"/>
    </row>
  </sheetData>
  <autoFilter ref="A4:R151">
    <filterColumn colId="7">
      <customFilters and="1">
        <customFilter operator="notEqual" val=" "/>
      </customFilters>
    </filterColumn>
  </autoFilter>
  <mergeCells count="3">
    <mergeCell ref="F2:O2"/>
    <mergeCell ref="L3:O3"/>
    <mergeCell ref="Q17:Q20"/>
  </mergeCells>
  <conditionalFormatting sqref="J43:K151 J5:K39">
    <cfRule type="expression" dxfId="322" priority="7" stopIfTrue="1">
      <formula>J5=0</formula>
    </cfRule>
    <cfRule type="expression" dxfId="321" priority="8" stopIfTrue="1">
      <formula>J5&lt;0</formula>
    </cfRule>
    <cfRule type="expression" dxfId="320" priority="9" stopIfTrue="1">
      <formula>J5&gt;0</formula>
    </cfRule>
  </conditionalFormatting>
  <conditionalFormatting sqref="P27:P39 P5:P19 P43:P151">
    <cfRule type="expression" dxfId="319" priority="6" stopIfTrue="1">
      <formula>K5&lt;0</formula>
    </cfRule>
  </conditionalFormatting>
  <conditionalFormatting sqref="P20:P26">
    <cfRule type="expression" dxfId="318" priority="5" stopIfTrue="1">
      <formula>K20&lt;0</formula>
    </cfRule>
  </conditionalFormatting>
  <conditionalFormatting sqref="J40:K42">
    <cfRule type="expression" dxfId="317" priority="2" stopIfTrue="1">
      <formula>J40=0</formula>
    </cfRule>
    <cfRule type="expression" dxfId="316" priority="3" stopIfTrue="1">
      <formula>J40&lt;0</formula>
    </cfRule>
    <cfRule type="expression" dxfId="315" priority="4" stopIfTrue="1">
      <formula>J40&gt;0</formula>
    </cfRule>
  </conditionalFormatting>
  <conditionalFormatting sqref="P40:P42">
    <cfRule type="expression" dxfId="314" priority="1" stopIfTrue="1">
      <formula>K40&lt;0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5" orientation="portrait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 filterMode="1"/>
  <dimension ref="A1:R146"/>
  <sheetViews>
    <sheetView zoomScaleNormal="100" workbookViewId="0">
      <pane xSplit="2" ySplit="4" topLeftCell="D5" activePane="bottomRight" state="frozen"/>
      <selection activeCell="N124" sqref="N124"/>
      <selection pane="topRight" activeCell="N124" sqref="N124"/>
      <selection pane="bottomLeft" activeCell="N124" sqref="N124"/>
      <selection pane="bottomRight" activeCell="I5" sqref="I5:I18"/>
    </sheetView>
  </sheetViews>
  <sheetFormatPr defaultRowHeight="15" x14ac:dyDescent="0.25"/>
  <cols>
    <col min="1" max="1" width="12.42578125" style="143" customWidth="1"/>
    <col min="2" max="2" width="14.28515625" style="143" customWidth="1"/>
    <col min="5" max="5" width="9.140625" style="3"/>
    <col min="7" max="7" width="9.5703125" style="183" customWidth="1"/>
    <col min="8" max="8" width="11.140625" customWidth="1"/>
    <col min="9" max="9" width="9.140625" style="119" customWidth="1"/>
    <col min="10" max="12" width="9.140625" customWidth="1"/>
    <col min="13" max="14" width="10.42578125" customWidth="1"/>
    <col min="15" max="15" width="9.140625" customWidth="1"/>
    <col min="16" max="16" width="11.42578125" style="71" customWidth="1"/>
    <col min="17" max="17" width="33.140625" style="210" customWidth="1"/>
    <col min="18" max="18" width="9.140625" style="132"/>
  </cols>
  <sheetData>
    <row r="1" spans="1:18" ht="15.75" thickBot="1" x14ac:dyDescent="0.3">
      <c r="Q1" s="203"/>
    </row>
    <row r="2" spans="1:18" ht="15.75" thickBot="1" x14ac:dyDescent="0.3">
      <c r="A2" s="139" t="s">
        <v>0</v>
      </c>
      <c r="B2" s="146">
        <v>2.326388888888889E-2</v>
      </c>
      <c r="C2" s="3"/>
      <c r="F2" s="537" t="s">
        <v>302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</row>
    <row r="3" spans="1:18" x14ac:dyDescent="0.25">
      <c r="A3" s="147" t="str">
        <f>F2</f>
        <v>2012 - Aug - Summer Route - Nickey Line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</row>
    <row r="4" spans="1:18" s="80" customFormat="1" ht="49.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79" t="s">
        <v>11</v>
      </c>
      <c r="R4" s="133" t="s">
        <v>280</v>
      </c>
    </row>
    <row r="5" spans="1:18" s="138" customFormat="1" ht="14.25" customHeight="1" x14ac:dyDescent="0.25">
      <c r="A5" s="198" t="s">
        <v>115</v>
      </c>
      <c r="B5" s="199" t="s">
        <v>303</v>
      </c>
      <c r="C5" s="202" t="s">
        <v>30</v>
      </c>
      <c r="D5" s="186"/>
      <c r="E5" s="186"/>
      <c r="F5" s="159">
        <v>1.9652777777777779E-2</v>
      </c>
      <c r="G5" s="194">
        <f t="shared" ref="G5:G24" si="0">$B$2-F5</f>
        <v>3.6111111111111101E-3</v>
      </c>
      <c r="H5" s="188">
        <v>1.9988425925925927E-2</v>
      </c>
      <c r="I5" s="149">
        <f t="shared" ref="I5:I36" si="1">IF(H5&lt;&gt;"",H5-G5,"")</f>
        <v>1.6377314814814817E-2</v>
      </c>
      <c r="J5" s="150">
        <f t="shared" ref="J5:J36" si="2">IF(H5&lt;&gt;"",I5-F5,"")</f>
        <v>-3.2754629629629627E-3</v>
      </c>
      <c r="K5" s="150"/>
      <c r="L5" s="151">
        <v>1</v>
      </c>
      <c r="M5" s="151"/>
      <c r="N5" s="151"/>
      <c r="O5" s="152"/>
      <c r="P5" s="153">
        <f t="shared" ref="P5:P24" si="3">IF(H5&lt;&gt;"",MIN(D5,I5),D5)</f>
        <v>1.6377314814814817E-2</v>
      </c>
      <c r="Q5" s="205" t="s">
        <v>308</v>
      </c>
      <c r="R5" s="154"/>
    </row>
    <row r="6" spans="1:18" s="138" customFormat="1" ht="14.25" customHeight="1" x14ac:dyDescent="0.25">
      <c r="A6" s="180" t="s">
        <v>199</v>
      </c>
      <c r="B6" s="181" t="s">
        <v>243</v>
      </c>
      <c r="C6" s="156" t="s">
        <v>30</v>
      </c>
      <c r="D6" s="157"/>
      <c r="E6" s="158"/>
      <c r="F6" s="159">
        <v>2.1585648148148145E-2</v>
      </c>
      <c r="G6" s="194">
        <f t="shared" si="0"/>
        <v>1.678240740740744E-3</v>
      </c>
      <c r="H6" s="161">
        <v>2.2858796296296294E-2</v>
      </c>
      <c r="I6" s="162">
        <f t="shared" si="1"/>
        <v>2.118055555555555E-2</v>
      </c>
      <c r="J6" s="163">
        <f t="shared" si="2"/>
        <v>-4.0509259259259578E-4</v>
      </c>
      <c r="K6" s="163"/>
      <c r="L6" s="164">
        <v>2</v>
      </c>
      <c r="M6" s="164"/>
      <c r="N6" s="164"/>
      <c r="O6" s="166"/>
      <c r="P6" s="167">
        <f t="shared" si="3"/>
        <v>2.118055555555555E-2</v>
      </c>
      <c r="Q6" s="206" t="s">
        <v>307</v>
      </c>
      <c r="R6" s="154"/>
    </row>
    <row r="7" spans="1:18" s="138" customFormat="1" ht="14.25" customHeight="1" x14ac:dyDescent="0.25">
      <c r="A7" s="180" t="s">
        <v>284</v>
      </c>
      <c r="B7" s="181" t="s">
        <v>285</v>
      </c>
      <c r="C7" s="156" t="s">
        <v>30</v>
      </c>
      <c r="D7" s="158">
        <v>1.892361111111111E-2</v>
      </c>
      <c r="E7" s="158">
        <v>1.892361111111111E-2</v>
      </c>
      <c r="F7" s="159">
        <f>IF(E7&lt;&gt;"",(E7+D7)/2,D7)</f>
        <v>1.892361111111111E-2</v>
      </c>
      <c r="G7" s="160">
        <f t="shared" si="0"/>
        <v>4.3402777777777797E-3</v>
      </c>
      <c r="H7" s="161">
        <v>2.298611111111111E-2</v>
      </c>
      <c r="I7" s="162">
        <f t="shared" si="1"/>
        <v>1.864583333333333E-2</v>
      </c>
      <c r="J7" s="163">
        <f t="shared" si="2"/>
        <v>-2.7777777777777957E-4</v>
      </c>
      <c r="K7" s="163">
        <f>IF(H7&lt;&gt;"",I7-D7,"")</f>
        <v>-2.7777777777777957E-4</v>
      </c>
      <c r="L7" s="164">
        <v>3</v>
      </c>
      <c r="M7" s="164">
        <v>2</v>
      </c>
      <c r="N7" s="165"/>
      <c r="O7" s="166"/>
      <c r="P7" s="167">
        <f t="shared" si="3"/>
        <v>1.864583333333333E-2</v>
      </c>
      <c r="Q7" s="206" t="s">
        <v>306</v>
      </c>
      <c r="R7" s="154">
        <v>39568</v>
      </c>
    </row>
    <row r="8" spans="1:18" s="138" customFormat="1" ht="14.25" customHeight="1" x14ac:dyDescent="0.25">
      <c r="A8" s="180" t="s">
        <v>286</v>
      </c>
      <c r="B8" s="181" t="s">
        <v>287</v>
      </c>
      <c r="C8" s="156" t="s">
        <v>14</v>
      </c>
      <c r="D8" s="157">
        <v>1.517361111111111E-2</v>
      </c>
      <c r="E8" s="158">
        <v>1.5017361111111108E-2</v>
      </c>
      <c r="F8" s="159">
        <f>IF(E8&lt;&gt;"",(E8+D8)/2,D8)</f>
        <v>1.5095486111111108E-2</v>
      </c>
      <c r="G8" s="160">
        <f t="shared" si="0"/>
        <v>8.1684027777777814E-3</v>
      </c>
      <c r="H8" s="161">
        <v>2.3009259259259257E-2</v>
      </c>
      <c r="I8" s="162">
        <f t="shared" si="1"/>
        <v>1.4840856481481476E-2</v>
      </c>
      <c r="J8" s="163">
        <f t="shared" si="2"/>
        <v>-2.5462962962963243E-4</v>
      </c>
      <c r="K8" s="163">
        <f>IF(H8&lt;&gt;"",I8-D8,"")</f>
        <v>-3.3275462962963423E-4</v>
      </c>
      <c r="L8" s="164">
        <v>4</v>
      </c>
      <c r="M8" s="164">
        <v>1</v>
      </c>
      <c r="N8" s="164">
        <v>1</v>
      </c>
      <c r="O8" s="166"/>
      <c r="P8" s="167">
        <f t="shared" si="3"/>
        <v>1.4840856481481476E-2</v>
      </c>
      <c r="Q8" s="206"/>
      <c r="R8" s="154">
        <v>39629</v>
      </c>
    </row>
    <row r="9" spans="1:18" s="138" customFormat="1" ht="14.25" customHeight="1" x14ac:dyDescent="0.25">
      <c r="A9" s="180" t="s">
        <v>304</v>
      </c>
      <c r="B9" s="181" t="s">
        <v>305</v>
      </c>
      <c r="C9" s="156" t="s">
        <v>30</v>
      </c>
      <c r="D9" s="157"/>
      <c r="E9" s="158"/>
      <c r="F9" s="159">
        <v>1.5092592592592593E-2</v>
      </c>
      <c r="G9" s="194">
        <f t="shared" si="0"/>
        <v>8.1712962962962963E-3</v>
      </c>
      <c r="H9" s="161">
        <v>2.3032407407407404E-2</v>
      </c>
      <c r="I9" s="162">
        <f t="shared" si="1"/>
        <v>1.4861111111111108E-2</v>
      </c>
      <c r="J9" s="163">
        <f t="shared" si="2"/>
        <v>-2.3148148148148529E-4</v>
      </c>
      <c r="K9" s="163"/>
      <c r="L9" s="165">
        <v>5</v>
      </c>
      <c r="M9" s="164"/>
      <c r="N9" s="164"/>
      <c r="O9" s="166">
        <v>3</v>
      </c>
      <c r="P9" s="167">
        <f t="shared" si="3"/>
        <v>1.4861111111111108E-2</v>
      </c>
      <c r="Q9" s="206"/>
      <c r="R9" s="154"/>
    </row>
    <row r="10" spans="1:18" s="138" customFormat="1" ht="14.25" customHeight="1" x14ac:dyDescent="0.25">
      <c r="A10" s="180" t="s">
        <v>64</v>
      </c>
      <c r="B10" s="181" t="s">
        <v>65</v>
      </c>
      <c r="C10" s="156" t="s">
        <v>14</v>
      </c>
      <c r="D10" s="172">
        <v>1.8078703703703704E-2</v>
      </c>
      <c r="E10" s="158">
        <v>1.8405671296296295E-2</v>
      </c>
      <c r="F10" s="159">
        <f>IF(E10&lt;&gt;"",(E10+D10)/2,D10)</f>
        <v>1.82421875E-2</v>
      </c>
      <c r="G10" s="160">
        <f t="shared" si="0"/>
        <v>5.0217013888888898E-3</v>
      </c>
      <c r="H10" s="161">
        <v>2.3055555555555555E-2</v>
      </c>
      <c r="I10" s="162">
        <f t="shared" si="1"/>
        <v>1.8033854166666665E-2</v>
      </c>
      <c r="J10" s="163">
        <f t="shared" si="2"/>
        <v>-2.0833333333333467E-4</v>
      </c>
      <c r="K10" s="163">
        <f>IF(H10&lt;&gt;"",I10-D10,"")</f>
        <v>-4.4849537037039422E-5</v>
      </c>
      <c r="L10" s="165">
        <v>6</v>
      </c>
      <c r="M10" s="164">
        <v>3</v>
      </c>
      <c r="N10" s="165">
        <v>3</v>
      </c>
      <c r="O10" s="166"/>
      <c r="P10" s="167">
        <f t="shared" si="3"/>
        <v>1.8033854166666665E-2</v>
      </c>
      <c r="Q10" s="206" t="s">
        <v>309</v>
      </c>
      <c r="R10" s="154">
        <v>39599</v>
      </c>
    </row>
    <row r="11" spans="1:18" s="138" customFormat="1" ht="14.25" customHeight="1" x14ac:dyDescent="0.25">
      <c r="A11" s="180" t="s">
        <v>155</v>
      </c>
      <c r="B11" s="181" t="s">
        <v>216</v>
      </c>
      <c r="C11" s="156" t="s">
        <v>30</v>
      </c>
      <c r="D11" s="157">
        <v>1.5810185185185184E-2</v>
      </c>
      <c r="E11" s="158">
        <v>1.6643518518518516E-2</v>
      </c>
      <c r="F11" s="159">
        <f>IF(E11&lt;&gt;"",(E11+D11)/2,D11)</f>
        <v>1.622685185185185E-2</v>
      </c>
      <c r="G11" s="160">
        <f t="shared" si="0"/>
        <v>7.0370370370370396E-3</v>
      </c>
      <c r="H11" s="161">
        <v>2.3101851851851849E-2</v>
      </c>
      <c r="I11" s="162">
        <f t="shared" si="1"/>
        <v>1.606481481481481E-2</v>
      </c>
      <c r="J11" s="163">
        <f t="shared" si="2"/>
        <v>-1.6203703703704039E-4</v>
      </c>
      <c r="K11" s="163">
        <f>IF(H11&lt;&gt;"",I11-D11,"")</f>
        <v>2.5462962962962549E-4</v>
      </c>
      <c r="L11" s="164">
        <v>7</v>
      </c>
      <c r="M11" s="164"/>
      <c r="N11" s="164"/>
      <c r="O11" s="166"/>
      <c r="P11" s="167">
        <f t="shared" si="3"/>
        <v>1.5810185185185184E-2</v>
      </c>
      <c r="Q11" s="206"/>
      <c r="R11" s="154">
        <v>39629</v>
      </c>
    </row>
    <row r="12" spans="1:18" s="138" customFormat="1" ht="14.25" customHeight="1" x14ac:dyDescent="0.25">
      <c r="A12" s="180" t="s">
        <v>176</v>
      </c>
      <c r="B12" s="181" t="s">
        <v>177</v>
      </c>
      <c r="C12" s="156" t="s">
        <v>30</v>
      </c>
      <c r="D12" s="157">
        <v>1.4745370370370372E-2</v>
      </c>
      <c r="E12" s="158">
        <v>1.5277777777777781E-2</v>
      </c>
      <c r="F12" s="159">
        <f>IF(E12&lt;&gt;"",(E12+D12)/2,D12)</f>
        <v>1.5011574074074076E-2</v>
      </c>
      <c r="G12" s="160">
        <f t="shared" si="0"/>
        <v>8.252314814814813E-3</v>
      </c>
      <c r="H12" s="161">
        <v>2.326388888888889E-2</v>
      </c>
      <c r="I12" s="162">
        <f t="shared" si="1"/>
        <v>1.5011574074074076E-2</v>
      </c>
      <c r="J12" s="163">
        <f t="shared" si="2"/>
        <v>0</v>
      </c>
      <c r="K12" s="163">
        <f>IF(H12&lt;&gt;"",I12-D12,"")</f>
        <v>2.6620370370370426E-4</v>
      </c>
      <c r="L12" s="164">
        <v>8</v>
      </c>
      <c r="M12" s="164"/>
      <c r="N12" s="164"/>
      <c r="O12" s="166"/>
      <c r="P12" s="167">
        <f t="shared" si="3"/>
        <v>1.4745370370370372E-2</v>
      </c>
      <c r="Q12" s="206"/>
      <c r="R12" s="154">
        <v>39568</v>
      </c>
    </row>
    <row r="13" spans="1:18" s="138" customFormat="1" ht="14.25" customHeight="1" x14ac:dyDescent="0.25">
      <c r="A13" s="180" t="s">
        <v>160</v>
      </c>
      <c r="B13" s="181" t="s">
        <v>161</v>
      </c>
      <c r="C13" s="171" t="s">
        <v>30</v>
      </c>
      <c r="D13" s="157"/>
      <c r="E13" s="158"/>
      <c r="F13" s="159">
        <v>1.4127242476851853E-2</v>
      </c>
      <c r="G13" s="194">
        <f t="shared" si="0"/>
        <v>9.1366464120370364E-3</v>
      </c>
      <c r="H13" s="161">
        <v>2.3506944444444445E-2</v>
      </c>
      <c r="I13" s="162">
        <f t="shared" si="1"/>
        <v>1.4370298032407408E-2</v>
      </c>
      <c r="J13" s="163">
        <f t="shared" si="2"/>
        <v>2.4305555555555539E-4</v>
      </c>
      <c r="K13" s="163"/>
      <c r="L13" s="164">
        <v>9</v>
      </c>
      <c r="M13" s="164"/>
      <c r="N13" s="164"/>
      <c r="O13" s="166">
        <v>2</v>
      </c>
      <c r="P13" s="167">
        <f t="shared" si="3"/>
        <v>1.4370298032407408E-2</v>
      </c>
      <c r="Q13" s="206"/>
      <c r="R13" s="154"/>
    </row>
    <row r="14" spans="1:18" s="138" customFormat="1" ht="14.25" customHeight="1" x14ac:dyDescent="0.25">
      <c r="A14" s="180" t="s">
        <v>199</v>
      </c>
      <c r="B14" s="181" t="s">
        <v>43</v>
      </c>
      <c r="C14" s="156" t="s">
        <v>30</v>
      </c>
      <c r="D14" s="157">
        <v>1.6331018518518516E-2</v>
      </c>
      <c r="E14" s="158">
        <v>1.74537037037037E-2</v>
      </c>
      <c r="F14" s="159">
        <f t="shared" ref="F14:F24" si="4">IF(E14&lt;&gt;"",(E14+D14)/2,D14)</f>
        <v>1.6892361111111108E-2</v>
      </c>
      <c r="G14" s="160">
        <f t="shared" si="0"/>
        <v>6.3715277777777815E-3</v>
      </c>
      <c r="H14" s="161">
        <v>2.359953703703704E-2</v>
      </c>
      <c r="I14" s="162">
        <f t="shared" si="1"/>
        <v>1.7228009259259259E-2</v>
      </c>
      <c r="J14" s="163">
        <f t="shared" si="2"/>
        <v>3.3564814814815089E-4</v>
      </c>
      <c r="K14" s="163">
        <f t="shared" ref="K14:K45" si="5">IF(H14&lt;&gt;"",I14-D14,"")</f>
        <v>8.9699074074074334E-4</v>
      </c>
      <c r="L14" s="164">
        <v>10</v>
      </c>
      <c r="M14" s="164"/>
      <c r="N14" s="165"/>
      <c r="O14" s="166"/>
      <c r="P14" s="167">
        <f t="shared" si="3"/>
        <v>1.6331018518518516E-2</v>
      </c>
      <c r="Q14" s="207"/>
      <c r="R14" s="154">
        <v>39629</v>
      </c>
    </row>
    <row r="15" spans="1:18" s="138" customFormat="1" ht="14.25" customHeight="1" x14ac:dyDescent="0.25">
      <c r="A15" s="180" t="s">
        <v>74</v>
      </c>
      <c r="B15" s="181" t="s">
        <v>86</v>
      </c>
      <c r="C15" s="156" t="s">
        <v>30</v>
      </c>
      <c r="D15" s="157">
        <v>1.6805555555555556E-2</v>
      </c>
      <c r="E15" s="158">
        <v>1.7349537037037038E-2</v>
      </c>
      <c r="F15" s="159">
        <f t="shared" si="4"/>
        <v>1.7077546296296299E-2</v>
      </c>
      <c r="G15" s="160">
        <f t="shared" si="0"/>
        <v>6.1863425925925905E-3</v>
      </c>
      <c r="H15" s="161">
        <v>2.3784722222222221E-2</v>
      </c>
      <c r="I15" s="162">
        <f t="shared" si="1"/>
        <v>1.759837962962963E-2</v>
      </c>
      <c r="J15" s="163">
        <f t="shared" si="2"/>
        <v>5.2083333333333148E-4</v>
      </c>
      <c r="K15" s="163">
        <f t="shared" si="5"/>
        <v>7.9282407407407426E-4</v>
      </c>
      <c r="L15" s="165">
        <v>11</v>
      </c>
      <c r="M15" s="164"/>
      <c r="N15" s="165"/>
      <c r="O15" s="166"/>
      <c r="P15" s="167">
        <f t="shared" si="3"/>
        <v>1.6805555555555556E-2</v>
      </c>
      <c r="Q15" s="208"/>
      <c r="R15" s="154">
        <v>39447</v>
      </c>
    </row>
    <row r="16" spans="1:18" s="138" customFormat="1" ht="14.25" customHeight="1" x14ac:dyDescent="0.25">
      <c r="A16" s="180" t="s">
        <v>204</v>
      </c>
      <c r="B16" s="181" t="s">
        <v>205</v>
      </c>
      <c r="C16" s="156" t="s">
        <v>30</v>
      </c>
      <c r="D16" s="157">
        <v>1.2638888888888892E-2</v>
      </c>
      <c r="E16" s="158">
        <v>1.3206018518518516E-2</v>
      </c>
      <c r="F16" s="159">
        <f t="shared" si="4"/>
        <v>1.2922453703703703E-2</v>
      </c>
      <c r="G16" s="160">
        <f t="shared" si="0"/>
        <v>1.0341435185185186E-2</v>
      </c>
      <c r="H16" s="161">
        <v>2.390046296296296E-2</v>
      </c>
      <c r="I16" s="162">
        <f t="shared" si="1"/>
        <v>1.3559027777777774E-2</v>
      </c>
      <c r="J16" s="163">
        <f t="shared" si="2"/>
        <v>6.3657407407407066E-4</v>
      </c>
      <c r="K16" s="163">
        <f t="shared" si="5"/>
        <v>9.201388888888818E-4</v>
      </c>
      <c r="L16" s="165">
        <v>12</v>
      </c>
      <c r="M16" s="164"/>
      <c r="N16" s="165"/>
      <c r="O16" s="166">
        <v>1</v>
      </c>
      <c r="P16" s="167">
        <f t="shared" si="3"/>
        <v>1.2638888888888892E-2</v>
      </c>
      <c r="Q16" s="208"/>
      <c r="R16" s="154">
        <v>39629</v>
      </c>
    </row>
    <row r="17" spans="1:18" s="138" customFormat="1" ht="14.25" customHeight="1" x14ac:dyDescent="0.25">
      <c r="A17" s="180" t="s">
        <v>282</v>
      </c>
      <c r="B17" s="181" t="s">
        <v>205</v>
      </c>
      <c r="C17" s="156" t="s">
        <v>14</v>
      </c>
      <c r="D17" s="158">
        <v>1.6782407407407409E-2</v>
      </c>
      <c r="E17" s="158">
        <v>1.7624421296296298E-2</v>
      </c>
      <c r="F17" s="159">
        <f t="shared" si="4"/>
        <v>1.7203414351851853E-2</v>
      </c>
      <c r="G17" s="160">
        <f t="shared" si="0"/>
        <v>6.0604745370370361E-3</v>
      </c>
      <c r="H17" s="161">
        <v>2.4074074074074071E-2</v>
      </c>
      <c r="I17" s="162">
        <f t="shared" si="1"/>
        <v>1.8013599537037035E-2</v>
      </c>
      <c r="J17" s="163">
        <f t="shared" si="2"/>
        <v>8.1018518518518115E-4</v>
      </c>
      <c r="K17" s="163">
        <f t="shared" si="5"/>
        <v>1.2311921296296255E-3</v>
      </c>
      <c r="L17" s="165">
        <v>13</v>
      </c>
      <c r="M17" s="164"/>
      <c r="N17" s="165">
        <v>2</v>
      </c>
      <c r="O17" s="166"/>
      <c r="P17" s="167">
        <f t="shared" si="3"/>
        <v>1.6782407407407409E-2</v>
      </c>
      <c r="Q17" s="208"/>
      <c r="R17" s="154">
        <v>39568</v>
      </c>
    </row>
    <row r="18" spans="1:18" s="138" customFormat="1" ht="14.25" customHeight="1" x14ac:dyDescent="0.25">
      <c r="A18" s="180" t="s">
        <v>62</v>
      </c>
      <c r="B18" s="181" t="s">
        <v>63</v>
      </c>
      <c r="C18" s="156" t="s">
        <v>30</v>
      </c>
      <c r="D18" s="157">
        <v>1.8229166666666668E-2</v>
      </c>
      <c r="E18" s="158">
        <v>2.0020254629629631E-2</v>
      </c>
      <c r="F18" s="159">
        <f t="shared" si="4"/>
        <v>1.9124710648148149E-2</v>
      </c>
      <c r="G18" s="160">
        <f t="shared" si="0"/>
        <v>4.1391782407407401E-3</v>
      </c>
      <c r="H18" s="161">
        <v>2.4189814814814817E-2</v>
      </c>
      <c r="I18" s="162">
        <f t="shared" si="1"/>
        <v>2.0050636574074077E-2</v>
      </c>
      <c r="J18" s="163">
        <f t="shared" si="2"/>
        <v>9.2592592592592726E-4</v>
      </c>
      <c r="K18" s="163">
        <f t="shared" si="5"/>
        <v>1.8214699074074088E-3</v>
      </c>
      <c r="L18" s="165">
        <v>14</v>
      </c>
      <c r="M18" s="164"/>
      <c r="N18" s="165"/>
      <c r="O18" s="166"/>
      <c r="P18" s="167">
        <f t="shared" si="3"/>
        <v>1.8229166666666668E-2</v>
      </c>
      <c r="Q18" s="208"/>
      <c r="R18" s="154">
        <v>39629</v>
      </c>
    </row>
    <row r="19" spans="1:18" s="138" customFormat="1" ht="14.25" hidden="1" customHeight="1" x14ac:dyDescent="0.25">
      <c r="A19" s="178" t="s">
        <v>18</v>
      </c>
      <c r="B19" s="179" t="s">
        <v>19</v>
      </c>
      <c r="C19" s="156" t="s">
        <v>14</v>
      </c>
      <c r="D19" s="157">
        <v>2.1203703703703707E-2</v>
      </c>
      <c r="E19" s="158">
        <v>2.5358796296296296E-2</v>
      </c>
      <c r="F19" s="159">
        <f t="shared" si="4"/>
        <v>2.3281250000000003E-2</v>
      </c>
      <c r="G19" s="160">
        <f t="shared" si="0"/>
        <v>-1.7361111111113825E-5</v>
      </c>
      <c r="H19" s="161"/>
      <c r="I19" s="162" t="str">
        <f t="shared" si="1"/>
        <v/>
      </c>
      <c r="J19" s="163" t="str">
        <f t="shared" si="2"/>
        <v/>
      </c>
      <c r="K19" s="163" t="str">
        <f t="shared" si="5"/>
        <v/>
      </c>
      <c r="L19" s="164"/>
      <c r="M19" s="164"/>
      <c r="N19" s="165"/>
      <c r="O19" s="166"/>
      <c r="P19" s="167">
        <f t="shared" si="3"/>
        <v>2.1203703703703707E-2</v>
      </c>
      <c r="Q19" s="168"/>
      <c r="R19" s="154">
        <v>39478</v>
      </c>
    </row>
    <row r="20" spans="1:18" s="138" customFormat="1" ht="14.25" hidden="1" customHeight="1" x14ac:dyDescent="0.25">
      <c r="A20" s="178" t="s">
        <v>269</v>
      </c>
      <c r="B20" s="179" t="s">
        <v>270</v>
      </c>
      <c r="C20" s="156" t="s">
        <v>14</v>
      </c>
      <c r="D20" s="157">
        <v>2.2881944444444444E-2</v>
      </c>
      <c r="E20" s="158">
        <v>2.2881944444444444E-2</v>
      </c>
      <c r="F20" s="159">
        <f t="shared" si="4"/>
        <v>2.2881944444444444E-2</v>
      </c>
      <c r="G20" s="160">
        <f t="shared" si="0"/>
        <v>3.8194444444444517E-4</v>
      </c>
      <c r="H20" s="161"/>
      <c r="I20" s="162" t="str">
        <f t="shared" si="1"/>
        <v/>
      </c>
      <c r="J20" s="163" t="str">
        <f t="shared" si="2"/>
        <v/>
      </c>
      <c r="K20" s="163" t="str">
        <f t="shared" si="5"/>
        <v/>
      </c>
      <c r="L20" s="164"/>
      <c r="M20" s="164"/>
      <c r="N20" s="165"/>
      <c r="O20" s="166"/>
      <c r="P20" s="167">
        <f t="shared" si="3"/>
        <v>2.2881944444444444E-2</v>
      </c>
      <c r="Q20" s="168"/>
      <c r="R20" s="154">
        <v>39538</v>
      </c>
    </row>
    <row r="21" spans="1:18" s="138" customFormat="1" ht="14.25" hidden="1" customHeight="1" x14ac:dyDescent="0.25">
      <c r="A21" s="180" t="s">
        <v>17</v>
      </c>
      <c r="B21" s="181" t="s">
        <v>258</v>
      </c>
      <c r="C21" s="156" t="s">
        <v>14</v>
      </c>
      <c r="D21" s="157">
        <v>1.9710648148148147E-2</v>
      </c>
      <c r="E21" s="158">
        <v>2.4976851851851851E-2</v>
      </c>
      <c r="F21" s="159">
        <f t="shared" si="4"/>
        <v>2.2343749999999999E-2</v>
      </c>
      <c r="G21" s="160">
        <f t="shared" si="0"/>
        <v>9.2013888888889048E-4</v>
      </c>
      <c r="H21" s="161"/>
      <c r="I21" s="162" t="str">
        <f t="shared" si="1"/>
        <v/>
      </c>
      <c r="J21" s="163" t="str">
        <f t="shared" si="2"/>
        <v/>
      </c>
      <c r="K21" s="163" t="str">
        <f t="shared" si="5"/>
        <v/>
      </c>
      <c r="L21" s="164"/>
      <c r="M21" s="164"/>
      <c r="N21" s="164"/>
      <c r="O21" s="166"/>
      <c r="P21" s="167">
        <f t="shared" si="3"/>
        <v>1.9710648148148147E-2</v>
      </c>
      <c r="Q21" s="168"/>
      <c r="R21" s="154">
        <v>39478</v>
      </c>
    </row>
    <row r="22" spans="1:18" s="138" customFormat="1" ht="14.25" hidden="1" customHeight="1" x14ac:dyDescent="0.25">
      <c r="A22" s="180" t="s">
        <v>56</v>
      </c>
      <c r="B22" s="181" t="s">
        <v>57</v>
      </c>
      <c r="C22" s="156" t="s">
        <v>30</v>
      </c>
      <c r="D22" s="157">
        <v>1.8518518518518521E-2</v>
      </c>
      <c r="E22" s="158">
        <v>2.4664351851851851E-2</v>
      </c>
      <c r="F22" s="159">
        <f t="shared" si="4"/>
        <v>2.1591435185185186E-2</v>
      </c>
      <c r="G22" s="160">
        <f t="shared" si="0"/>
        <v>1.6724537037037038E-3</v>
      </c>
      <c r="H22" s="161"/>
      <c r="I22" s="162" t="str">
        <f t="shared" si="1"/>
        <v/>
      </c>
      <c r="J22" s="163" t="str">
        <f t="shared" si="2"/>
        <v/>
      </c>
      <c r="K22" s="163" t="str">
        <f t="shared" si="5"/>
        <v/>
      </c>
      <c r="L22" s="164"/>
      <c r="M22" s="164"/>
      <c r="N22" s="164"/>
      <c r="O22" s="166"/>
      <c r="P22" s="167">
        <f t="shared" si="3"/>
        <v>1.8518518518518521E-2</v>
      </c>
      <c r="Q22" s="168"/>
      <c r="R22" s="154">
        <v>39478</v>
      </c>
    </row>
    <row r="23" spans="1:18" s="138" customFormat="1" ht="14.25" hidden="1" customHeight="1" x14ac:dyDescent="0.25">
      <c r="A23" s="178" t="s">
        <v>224</v>
      </c>
      <c r="B23" s="179" t="s">
        <v>192</v>
      </c>
      <c r="C23" s="171" t="s">
        <v>14</v>
      </c>
      <c r="D23" s="157">
        <v>2.0833333333333332E-2</v>
      </c>
      <c r="E23" s="158"/>
      <c r="F23" s="159">
        <f t="shared" si="4"/>
        <v>2.0833333333333332E-2</v>
      </c>
      <c r="G23" s="160">
        <f t="shared" si="0"/>
        <v>2.4305555555555573E-3</v>
      </c>
      <c r="H23" s="161"/>
      <c r="I23" s="162" t="str">
        <f t="shared" si="1"/>
        <v/>
      </c>
      <c r="J23" s="163" t="str">
        <f t="shared" si="2"/>
        <v/>
      </c>
      <c r="K23" s="163" t="str">
        <f t="shared" si="5"/>
        <v/>
      </c>
      <c r="L23" s="164"/>
      <c r="M23" s="164"/>
      <c r="N23" s="164"/>
      <c r="O23" s="166"/>
      <c r="P23" s="167">
        <f t="shared" si="3"/>
        <v>2.0833333333333332E-2</v>
      </c>
      <c r="Q23" s="201"/>
      <c r="R23" s="155" t="s">
        <v>212</v>
      </c>
    </row>
    <row r="24" spans="1:18" s="138" customFormat="1" ht="14.25" hidden="1" customHeight="1" x14ac:dyDescent="0.25">
      <c r="A24" s="180" t="s">
        <v>20</v>
      </c>
      <c r="B24" s="181" t="s">
        <v>21</v>
      </c>
      <c r="C24" s="156" t="s">
        <v>14</v>
      </c>
      <c r="D24" s="158">
        <v>2.0821759259259259E-2</v>
      </c>
      <c r="E24" s="158" t="s">
        <v>218</v>
      </c>
      <c r="F24" s="159">
        <f t="shared" si="4"/>
        <v>2.0821759259259259E-2</v>
      </c>
      <c r="G24" s="160">
        <f t="shared" si="0"/>
        <v>2.4421296296296309E-3</v>
      </c>
      <c r="H24" s="161"/>
      <c r="I24" s="162" t="str">
        <f t="shared" si="1"/>
        <v/>
      </c>
      <c r="J24" s="163" t="str">
        <f t="shared" si="2"/>
        <v/>
      </c>
      <c r="K24" s="163" t="str">
        <f t="shared" si="5"/>
        <v/>
      </c>
      <c r="L24" s="164"/>
      <c r="M24" s="164"/>
      <c r="N24" s="164"/>
      <c r="O24" s="166"/>
      <c r="P24" s="167">
        <f t="shared" si="3"/>
        <v>2.0821759259259259E-2</v>
      </c>
      <c r="Q24" s="193"/>
      <c r="R24" s="154">
        <v>38868</v>
      </c>
    </row>
    <row r="25" spans="1:18" s="138" customFormat="1" ht="14.25" hidden="1" customHeight="1" x14ac:dyDescent="0.25">
      <c r="A25" s="180"/>
      <c r="B25" s="181"/>
      <c r="C25" s="156"/>
      <c r="D25" s="158"/>
      <c r="E25" s="158"/>
      <c r="F25" s="159"/>
      <c r="G25" s="160"/>
      <c r="H25" s="161"/>
      <c r="I25" s="162" t="str">
        <f t="shared" si="1"/>
        <v/>
      </c>
      <c r="J25" s="163" t="str">
        <f t="shared" si="2"/>
        <v/>
      </c>
      <c r="K25" s="163" t="str">
        <f t="shared" si="5"/>
        <v/>
      </c>
      <c r="L25" s="164"/>
      <c r="M25" s="164"/>
      <c r="N25" s="164"/>
      <c r="O25" s="166"/>
      <c r="P25" s="167"/>
      <c r="Q25" s="193"/>
      <c r="R25" s="154"/>
    </row>
    <row r="26" spans="1:18" s="138" customFormat="1" ht="14.25" hidden="1" customHeight="1" x14ac:dyDescent="0.25">
      <c r="A26" s="180" t="s">
        <v>96</v>
      </c>
      <c r="B26" s="181" t="s">
        <v>58</v>
      </c>
      <c r="C26" s="171" t="s">
        <v>14</v>
      </c>
      <c r="D26" s="157">
        <v>2.0023148148148148E-2</v>
      </c>
      <c r="E26" s="158">
        <v>2.1238425925925924E-2</v>
      </c>
      <c r="F26" s="159">
        <f t="shared" ref="F26:F32" si="6">IF(E26&lt;&gt;"",(E26+D26)/2,D26)</f>
        <v>2.0630787037037038E-2</v>
      </c>
      <c r="G26" s="160">
        <f t="shared" ref="G26:G32" si="7">$B$2-F26</f>
        <v>2.6331018518518517E-3</v>
      </c>
      <c r="H26" s="161"/>
      <c r="I26" s="162" t="str">
        <f t="shared" si="1"/>
        <v/>
      </c>
      <c r="J26" s="163" t="str">
        <f t="shared" si="2"/>
        <v/>
      </c>
      <c r="K26" s="163" t="str">
        <f t="shared" si="5"/>
        <v/>
      </c>
      <c r="L26" s="164"/>
      <c r="M26" s="164"/>
      <c r="N26" s="164"/>
      <c r="O26" s="166"/>
      <c r="P26" s="167">
        <f t="shared" ref="P26:P32" si="8">IF(H26&lt;&gt;"",MIN(D26,I26),D26)</f>
        <v>2.0023148148148148E-2</v>
      </c>
      <c r="Q26" s="168"/>
      <c r="R26" s="154">
        <v>39538</v>
      </c>
    </row>
    <row r="27" spans="1:18" s="138" customFormat="1" ht="14.25" hidden="1" customHeight="1" x14ac:dyDescent="0.25">
      <c r="A27" s="180" t="s">
        <v>72</v>
      </c>
      <c r="B27" s="181" t="s">
        <v>271</v>
      </c>
      <c r="C27" s="156" t="s">
        <v>14</v>
      </c>
      <c r="D27" s="172">
        <v>1.8402777777777778E-2</v>
      </c>
      <c r="E27" s="158">
        <v>2.1753472222222226E-2</v>
      </c>
      <c r="F27" s="159">
        <f t="shared" si="6"/>
        <v>2.0078125000000002E-2</v>
      </c>
      <c r="G27" s="160">
        <f t="shared" si="7"/>
        <v>3.1857638888888873E-3</v>
      </c>
      <c r="H27" s="161"/>
      <c r="I27" s="162" t="str">
        <f t="shared" si="1"/>
        <v/>
      </c>
      <c r="J27" s="163" t="str">
        <f t="shared" si="2"/>
        <v/>
      </c>
      <c r="K27" s="163" t="str">
        <f t="shared" si="5"/>
        <v/>
      </c>
      <c r="L27" s="165"/>
      <c r="M27" s="164"/>
      <c r="N27" s="165"/>
      <c r="O27" s="166"/>
      <c r="P27" s="167">
        <f t="shared" si="8"/>
        <v>1.8402777777777778E-2</v>
      </c>
      <c r="Q27" s="168"/>
      <c r="R27" s="169">
        <v>39599</v>
      </c>
    </row>
    <row r="28" spans="1:18" s="138" customFormat="1" ht="14.25" hidden="1" customHeight="1" x14ac:dyDescent="0.25">
      <c r="A28" s="180" t="s">
        <v>24</v>
      </c>
      <c r="B28" s="181" t="s">
        <v>25</v>
      </c>
      <c r="C28" s="171" t="s">
        <v>14</v>
      </c>
      <c r="D28" s="157">
        <v>2.0023148148148148E-2</v>
      </c>
      <c r="E28" s="158">
        <v>2.0023148148148148E-2</v>
      </c>
      <c r="F28" s="159">
        <f t="shared" si="6"/>
        <v>2.0023148148148148E-2</v>
      </c>
      <c r="G28" s="160">
        <f t="shared" si="7"/>
        <v>3.2407407407407419E-3</v>
      </c>
      <c r="H28" s="161"/>
      <c r="I28" s="162" t="str">
        <f t="shared" si="1"/>
        <v/>
      </c>
      <c r="J28" s="163" t="str">
        <f t="shared" si="2"/>
        <v/>
      </c>
      <c r="K28" s="163" t="str">
        <f t="shared" si="5"/>
        <v/>
      </c>
      <c r="L28" s="164"/>
      <c r="M28" s="164"/>
      <c r="N28" s="164"/>
      <c r="O28" s="166"/>
      <c r="P28" s="167">
        <f t="shared" si="8"/>
        <v>2.0023148148148148E-2</v>
      </c>
      <c r="Q28" s="168"/>
      <c r="R28" s="169">
        <v>39202</v>
      </c>
    </row>
    <row r="29" spans="1:18" s="138" customFormat="1" ht="14.25" hidden="1" customHeight="1" x14ac:dyDescent="0.25">
      <c r="A29" s="178" t="s">
        <v>31</v>
      </c>
      <c r="B29" s="179" t="s">
        <v>32</v>
      </c>
      <c r="C29" s="156" t="s">
        <v>14</v>
      </c>
      <c r="D29" s="157">
        <v>1.9988425925925927E-2</v>
      </c>
      <c r="E29" s="158" t="s">
        <v>218</v>
      </c>
      <c r="F29" s="159">
        <f t="shared" si="6"/>
        <v>1.9988425925925927E-2</v>
      </c>
      <c r="G29" s="160">
        <f t="shared" si="7"/>
        <v>3.2754629629629627E-3</v>
      </c>
      <c r="H29" s="161"/>
      <c r="I29" s="162" t="str">
        <f t="shared" si="1"/>
        <v/>
      </c>
      <c r="J29" s="163" t="str">
        <f t="shared" si="2"/>
        <v/>
      </c>
      <c r="K29" s="163" t="str">
        <f t="shared" si="5"/>
        <v/>
      </c>
      <c r="L29" s="164"/>
      <c r="M29" s="164"/>
      <c r="N29" s="164"/>
      <c r="O29" s="166"/>
      <c r="P29" s="167">
        <f t="shared" si="8"/>
        <v>1.9988425925925927E-2</v>
      </c>
      <c r="Q29" s="168"/>
      <c r="R29" s="169">
        <v>39172</v>
      </c>
    </row>
    <row r="30" spans="1:18" s="138" customFormat="1" ht="14.25" hidden="1" customHeight="1" x14ac:dyDescent="0.25">
      <c r="A30" s="180" t="s">
        <v>44</v>
      </c>
      <c r="B30" s="181" t="s">
        <v>25</v>
      </c>
      <c r="C30" s="156" t="s">
        <v>14</v>
      </c>
      <c r="D30" s="157">
        <v>1.894675925925926E-2</v>
      </c>
      <c r="E30" s="158">
        <v>2.102719907407408E-2</v>
      </c>
      <c r="F30" s="159">
        <f t="shared" si="6"/>
        <v>1.9986979166666669E-2</v>
      </c>
      <c r="G30" s="160">
        <f t="shared" si="7"/>
        <v>3.276909722222221E-3</v>
      </c>
      <c r="H30" s="161"/>
      <c r="I30" s="162" t="str">
        <f t="shared" si="1"/>
        <v/>
      </c>
      <c r="J30" s="163" t="str">
        <f t="shared" si="2"/>
        <v/>
      </c>
      <c r="K30" s="163" t="str">
        <f t="shared" si="5"/>
        <v/>
      </c>
      <c r="L30" s="165"/>
      <c r="M30" s="164"/>
      <c r="N30" s="164"/>
      <c r="O30" s="166"/>
      <c r="P30" s="167">
        <f t="shared" si="8"/>
        <v>1.894675925925926E-2</v>
      </c>
      <c r="Q30" s="168"/>
      <c r="R30" s="169">
        <v>39629</v>
      </c>
    </row>
    <row r="31" spans="1:18" s="138" customFormat="1" ht="14.25" hidden="1" customHeight="1" x14ac:dyDescent="0.25">
      <c r="A31" s="178" t="s">
        <v>225</v>
      </c>
      <c r="B31" s="179" t="s">
        <v>232</v>
      </c>
      <c r="C31" s="171" t="s">
        <v>14</v>
      </c>
      <c r="D31" s="157">
        <v>1.9861111111111111E-2</v>
      </c>
      <c r="E31" s="158">
        <v>1.9861111111111111E-2</v>
      </c>
      <c r="F31" s="159">
        <f t="shared" si="6"/>
        <v>1.9861111111111111E-2</v>
      </c>
      <c r="G31" s="160">
        <f t="shared" si="7"/>
        <v>3.4027777777777789E-3</v>
      </c>
      <c r="H31" s="161"/>
      <c r="I31" s="162" t="str">
        <f t="shared" si="1"/>
        <v/>
      </c>
      <c r="J31" s="163" t="str">
        <f t="shared" si="2"/>
        <v/>
      </c>
      <c r="K31" s="163" t="str">
        <f t="shared" si="5"/>
        <v/>
      </c>
      <c r="L31" s="164"/>
      <c r="M31" s="164"/>
      <c r="N31" s="164"/>
      <c r="O31" s="166"/>
      <c r="P31" s="167">
        <f t="shared" si="8"/>
        <v>1.9861111111111111E-2</v>
      </c>
      <c r="Q31" s="168"/>
      <c r="R31" s="169">
        <v>39325</v>
      </c>
    </row>
    <row r="32" spans="1:18" s="138" customFormat="1" ht="14.25" hidden="1" customHeight="1" x14ac:dyDescent="0.25">
      <c r="A32" s="180" t="s">
        <v>33</v>
      </c>
      <c r="B32" s="181" t="s">
        <v>34</v>
      </c>
      <c r="C32" s="156" t="s">
        <v>14</v>
      </c>
      <c r="D32" s="157">
        <v>1.9814814814814816E-2</v>
      </c>
      <c r="E32" s="158" t="s">
        <v>218</v>
      </c>
      <c r="F32" s="159">
        <f t="shared" si="6"/>
        <v>1.9814814814814816E-2</v>
      </c>
      <c r="G32" s="160">
        <f t="shared" si="7"/>
        <v>3.4490740740740732E-3</v>
      </c>
      <c r="H32" s="161"/>
      <c r="I32" s="162" t="str">
        <f t="shared" si="1"/>
        <v/>
      </c>
      <c r="J32" s="163" t="str">
        <f t="shared" si="2"/>
        <v/>
      </c>
      <c r="K32" s="163" t="str">
        <f t="shared" si="5"/>
        <v/>
      </c>
      <c r="L32" s="164"/>
      <c r="M32" s="164"/>
      <c r="N32" s="164"/>
      <c r="O32" s="166"/>
      <c r="P32" s="167">
        <f t="shared" si="8"/>
        <v>1.9814814814814816E-2</v>
      </c>
      <c r="Q32" s="168"/>
      <c r="R32" s="169">
        <v>38748</v>
      </c>
    </row>
    <row r="33" spans="1:18" s="138" customFormat="1" ht="14.25" hidden="1" customHeight="1" x14ac:dyDescent="0.25">
      <c r="A33" s="180"/>
      <c r="B33" s="181"/>
      <c r="C33" s="156"/>
      <c r="D33" s="157"/>
      <c r="E33" s="158"/>
      <c r="F33" s="159"/>
      <c r="G33" s="160"/>
      <c r="H33" s="161"/>
      <c r="I33" s="162" t="str">
        <f t="shared" si="1"/>
        <v/>
      </c>
      <c r="J33" s="163" t="str">
        <f t="shared" si="2"/>
        <v/>
      </c>
      <c r="K33" s="163" t="str">
        <f t="shared" si="5"/>
        <v/>
      </c>
      <c r="L33" s="164"/>
      <c r="M33" s="164"/>
      <c r="N33" s="164"/>
      <c r="O33" s="166"/>
      <c r="P33" s="167"/>
      <c r="Q33" s="168"/>
      <c r="R33" s="169"/>
    </row>
    <row r="34" spans="1:18" s="138" customFormat="1" ht="14.25" hidden="1" customHeight="1" x14ac:dyDescent="0.25">
      <c r="A34" s="178" t="s">
        <v>15</v>
      </c>
      <c r="B34" s="179" t="s">
        <v>35</v>
      </c>
      <c r="C34" s="156" t="s">
        <v>14</v>
      </c>
      <c r="D34" s="157">
        <v>1.9710648148148147E-2</v>
      </c>
      <c r="E34" s="158" t="s">
        <v>218</v>
      </c>
      <c r="F34" s="159">
        <f t="shared" ref="F34:F40" si="9">IF(E34&lt;&gt;"",(E34+D34)/2,D34)</f>
        <v>1.9710648148148147E-2</v>
      </c>
      <c r="G34" s="160">
        <f t="shared" ref="G34:G40" si="10">$B$2-F34</f>
        <v>3.5532407407407422E-3</v>
      </c>
      <c r="H34" s="161"/>
      <c r="I34" s="162" t="str">
        <f t="shared" si="1"/>
        <v/>
      </c>
      <c r="J34" s="163" t="str">
        <f t="shared" si="2"/>
        <v/>
      </c>
      <c r="K34" s="163" t="str">
        <f t="shared" si="5"/>
        <v/>
      </c>
      <c r="L34" s="164"/>
      <c r="M34" s="164"/>
      <c r="N34" s="164"/>
      <c r="O34" s="166"/>
      <c r="P34" s="167">
        <f t="shared" ref="P34:P40" si="11">IF(H34&lt;&gt;"",MIN(D34,I34),D34)</f>
        <v>1.9710648148148147E-2</v>
      </c>
      <c r="Q34" s="168"/>
      <c r="R34" s="169">
        <v>39172</v>
      </c>
    </row>
    <row r="35" spans="1:18" s="138" customFormat="1" ht="14.25" hidden="1" customHeight="1" x14ac:dyDescent="0.25">
      <c r="A35" s="180" t="s">
        <v>36</v>
      </c>
      <c r="B35" s="181" t="s">
        <v>37</v>
      </c>
      <c r="C35" s="156" t="s">
        <v>14</v>
      </c>
      <c r="D35" s="157">
        <v>1.9699074074074074E-2</v>
      </c>
      <c r="E35" s="158" t="s">
        <v>218</v>
      </c>
      <c r="F35" s="159">
        <f t="shared" si="9"/>
        <v>1.9699074074074074E-2</v>
      </c>
      <c r="G35" s="160">
        <f t="shared" si="10"/>
        <v>3.5648148148148158E-3</v>
      </c>
      <c r="H35" s="161"/>
      <c r="I35" s="162" t="str">
        <f t="shared" si="1"/>
        <v/>
      </c>
      <c r="J35" s="163" t="str">
        <f t="shared" si="2"/>
        <v/>
      </c>
      <c r="K35" s="163" t="str">
        <f t="shared" si="5"/>
        <v/>
      </c>
      <c r="L35" s="164"/>
      <c r="M35" s="164"/>
      <c r="N35" s="164"/>
      <c r="O35" s="166"/>
      <c r="P35" s="167">
        <f t="shared" si="11"/>
        <v>1.9699074074074074E-2</v>
      </c>
      <c r="Q35" s="168"/>
      <c r="R35" s="169">
        <v>38868</v>
      </c>
    </row>
    <row r="36" spans="1:18" s="138" customFormat="1" ht="14.25" hidden="1" customHeight="1" x14ac:dyDescent="0.25">
      <c r="A36" s="178" t="s">
        <v>38</v>
      </c>
      <c r="B36" s="179" t="s">
        <v>39</v>
      </c>
      <c r="C36" s="156" t="s">
        <v>14</v>
      </c>
      <c r="D36" s="157">
        <v>1.96875E-2</v>
      </c>
      <c r="E36" s="158">
        <v>1.96875E-2</v>
      </c>
      <c r="F36" s="159">
        <f t="shared" si="9"/>
        <v>1.96875E-2</v>
      </c>
      <c r="G36" s="160">
        <f t="shared" si="10"/>
        <v>3.5763888888888894E-3</v>
      </c>
      <c r="H36" s="161"/>
      <c r="I36" s="162" t="str">
        <f t="shared" si="1"/>
        <v/>
      </c>
      <c r="J36" s="163" t="str">
        <f t="shared" si="2"/>
        <v/>
      </c>
      <c r="K36" s="163" t="str">
        <f t="shared" si="5"/>
        <v/>
      </c>
      <c r="L36" s="164"/>
      <c r="M36" s="164"/>
      <c r="N36" s="164"/>
      <c r="O36" s="166"/>
      <c r="P36" s="167">
        <f t="shared" si="11"/>
        <v>1.96875E-2</v>
      </c>
      <c r="Q36" s="168"/>
      <c r="R36" s="169">
        <v>39172</v>
      </c>
    </row>
    <row r="37" spans="1:18" s="138" customFormat="1" ht="14.25" hidden="1" customHeight="1" x14ac:dyDescent="0.25">
      <c r="A37" s="178" t="s">
        <v>66</v>
      </c>
      <c r="B37" s="179" t="s">
        <v>165</v>
      </c>
      <c r="C37" s="171" t="s">
        <v>14</v>
      </c>
      <c r="D37" s="157">
        <v>1.9652777777777779E-2</v>
      </c>
      <c r="E37" s="158">
        <v>1.9652777777777779E-2</v>
      </c>
      <c r="F37" s="159">
        <f t="shared" si="9"/>
        <v>1.9652777777777779E-2</v>
      </c>
      <c r="G37" s="160">
        <f t="shared" si="10"/>
        <v>3.6111111111111101E-3</v>
      </c>
      <c r="H37" s="161"/>
      <c r="I37" s="162" t="str">
        <f t="shared" ref="I37:I68" si="12">IF(H37&lt;&gt;"",H37-G37,"")</f>
        <v/>
      </c>
      <c r="J37" s="163" t="str">
        <f t="shared" ref="J37:J68" si="13">IF(H37&lt;&gt;"",I37-F37,"")</f>
        <v/>
      </c>
      <c r="K37" s="163" t="str">
        <f t="shared" si="5"/>
        <v/>
      </c>
      <c r="L37" s="164"/>
      <c r="M37" s="164"/>
      <c r="N37" s="164"/>
      <c r="O37" s="166"/>
      <c r="P37" s="167">
        <f t="shared" si="11"/>
        <v>1.9652777777777779E-2</v>
      </c>
      <c r="Q37" s="168"/>
      <c r="R37" s="169">
        <v>39233</v>
      </c>
    </row>
    <row r="38" spans="1:18" s="138" customFormat="1" ht="14.25" hidden="1" customHeight="1" x14ac:dyDescent="0.25">
      <c r="A38" s="180" t="s">
        <v>262</v>
      </c>
      <c r="B38" s="181" t="s">
        <v>46</v>
      </c>
      <c r="C38" s="156" t="s">
        <v>14</v>
      </c>
      <c r="D38" s="157">
        <v>1.8819444444444444E-2</v>
      </c>
      <c r="E38" s="158">
        <v>2.0295138888888887E-2</v>
      </c>
      <c r="F38" s="159">
        <f t="shared" si="9"/>
        <v>1.9557291666666664E-2</v>
      </c>
      <c r="G38" s="160">
        <f t="shared" si="10"/>
        <v>3.7065972222222257E-3</v>
      </c>
      <c r="H38" s="161"/>
      <c r="I38" s="162" t="str">
        <f t="shared" si="12"/>
        <v/>
      </c>
      <c r="J38" s="163" t="str">
        <f t="shared" si="13"/>
        <v/>
      </c>
      <c r="K38" s="163" t="str">
        <f t="shared" si="5"/>
        <v/>
      </c>
      <c r="L38" s="164"/>
      <c r="M38" s="164"/>
      <c r="N38" s="164"/>
      <c r="O38" s="166"/>
      <c r="P38" s="167">
        <f t="shared" si="11"/>
        <v>1.8819444444444444E-2</v>
      </c>
      <c r="Q38" s="168"/>
      <c r="R38" s="169">
        <v>39568</v>
      </c>
    </row>
    <row r="39" spans="1:18" s="138" customFormat="1" ht="14.25" hidden="1" customHeight="1" x14ac:dyDescent="0.25">
      <c r="A39" s="180" t="s">
        <v>40</v>
      </c>
      <c r="B39" s="181" t="s">
        <v>41</v>
      </c>
      <c r="C39" s="156" t="s">
        <v>14</v>
      </c>
      <c r="D39" s="157">
        <v>1.9398148148148147E-2</v>
      </c>
      <c r="E39" s="158" t="s">
        <v>218</v>
      </c>
      <c r="F39" s="159">
        <f t="shared" si="9"/>
        <v>1.9398148148148147E-2</v>
      </c>
      <c r="G39" s="160">
        <f t="shared" si="10"/>
        <v>3.8657407407407425E-3</v>
      </c>
      <c r="H39" s="161"/>
      <c r="I39" s="162" t="str">
        <f t="shared" si="12"/>
        <v/>
      </c>
      <c r="J39" s="163" t="str">
        <f t="shared" si="13"/>
        <v/>
      </c>
      <c r="K39" s="163" t="str">
        <f t="shared" si="5"/>
        <v/>
      </c>
      <c r="L39" s="164"/>
      <c r="M39" s="164"/>
      <c r="N39" s="164"/>
      <c r="O39" s="166"/>
      <c r="P39" s="167">
        <f t="shared" si="11"/>
        <v>1.9398148148148147E-2</v>
      </c>
      <c r="Q39" s="168"/>
      <c r="R39" s="169">
        <v>38564</v>
      </c>
    </row>
    <row r="40" spans="1:18" s="138" customFormat="1" ht="14.25" hidden="1" customHeight="1" x14ac:dyDescent="0.25">
      <c r="A40" s="180" t="s">
        <v>42</v>
      </c>
      <c r="B40" s="181" t="s">
        <v>43</v>
      </c>
      <c r="C40" s="156" t="s">
        <v>14</v>
      </c>
      <c r="D40" s="157">
        <v>1.9398148148148147E-2</v>
      </c>
      <c r="E40" s="158" t="s">
        <v>218</v>
      </c>
      <c r="F40" s="159">
        <f t="shared" si="9"/>
        <v>1.9398148148148147E-2</v>
      </c>
      <c r="G40" s="160">
        <f t="shared" si="10"/>
        <v>3.8657407407407425E-3</v>
      </c>
      <c r="H40" s="161"/>
      <c r="I40" s="162" t="str">
        <f t="shared" si="12"/>
        <v/>
      </c>
      <c r="J40" s="163" t="str">
        <f t="shared" si="13"/>
        <v/>
      </c>
      <c r="K40" s="163" t="str">
        <f t="shared" si="5"/>
        <v/>
      </c>
      <c r="L40" s="164"/>
      <c r="M40" s="164"/>
      <c r="N40" s="164"/>
      <c r="O40" s="166"/>
      <c r="P40" s="167">
        <f t="shared" si="11"/>
        <v>1.9398148148148147E-2</v>
      </c>
      <c r="Q40" s="168"/>
      <c r="R40" s="169">
        <v>38533</v>
      </c>
    </row>
    <row r="41" spans="1:18" s="138" customFormat="1" ht="14.25" hidden="1" customHeight="1" x14ac:dyDescent="0.25">
      <c r="A41" s="180"/>
      <c r="B41" s="181"/>
      <c r="C41" s="156"/>
      <c r="D41" s="157"/>
      <c r="E41" s="158"/>
      <c r="F41" s="159"/>
      <c r="G41" s="160"/>
      <c r="H41" s="161"/>
      <c r="I41" s="162" t="str">
        <f t="shared" si="12"/>
        <v/>
      </c>
      <c r="J41" s="163" t="str">
        <f t="shared" si="13"/>
        <v/>
      </c>
      <c r="K41" s="163" t="str">
        <f t="shared" si="5"/>
        <v/>
      </c>
      <c r="L41" s="164"/>
      <c r="M41" s="164"/>
      <c r="N41" s="164"/>
      <c r="O41" s="166"/>
      <c r="P41" s="167"/>
      <c r="Q41" s="168"/>
      <c r="R41" s="169"/>
    </row>
    <row r="42" spans="1:18" s="138" customFormat="1" ht="14.25" hidden="1" customHeight="1" x14ac:dyDescent="0.25">
      <c r="A42" s="178" t="s">
        <v>242</v>
      </c>
      <c r="B42" s="179" t="s">
        <v>243</v>
      </c>
      <c r="C42" s="156" t="s">
        <v>14</v>
      </c>
      <c r="D42" s="157">
        <v>1.9293981481481485E-2</v>
      </c>
      <c r="E42" s="158">
        <v>1.9305555555555558E-2</v>
      </c>
      <c r="F42" s="159">
        <f>IF(E42&lt;&gt;"",(E42+D42)/2,D42)</f>
        <v>1.9299768518518522E-2</v>
      </c>
      <c r="G42" s="160">
        <f>$B$2-F42</f>
        <v>3.9641203703703679E-3</v>
      </c>
      <c r="H42" s="161"/>
      <c r="I42" s="162" t="str">
        <f t="shared" si="12"/>
        <v/>
      </c>
      <c r="J42" s="163" t="str">
        <f t="shared" si="13"/>
        <v/>
      </c>
      <c r="K42" s="163" t="str">
        <f t="shared" si="5"/>
        <v/>
      </c>
      <c r="L42" s="165"/>
      <c r="M42" s="164"/>
      <c r="N42" s="165"/>
      <c r="O42" s="166"/>
      <c r="P42" s="167">
        <f>IF(H42&lt;&gt;"",MIN(D42,I42),D42)</f>
        <v>1.9293981481481485E-2</v>
      </c>
      <c r="Q42" s="168"/>
      <c r="R42" s="169">
        <v>39538</v>
      </c>
    </row>
    <row r="43" spans="1:18" s="138" customFormat="1" ht="14.25" hidden="1" customHeight="1" x14ac:dyDescent="0.25">
      <c r="A43" s="180" t="s">
        <v>292</v>
      </c>
      <c r="B43" s="181" t="s">
        <v>293</v>
      </c>
      <c r="C43" s="156" t="s">
        <v>14</v>
      </c>
      <c r="D43" s="157">
        <v>1.8854166666666661E-2</v>
      </c>
      <c r="E43" s="158">
        <v>1.8854166666666661E-2</v>
      </c>
      <c r="F43" s="159">
        <f>IF(E43&lt;&gt;"",(E43+D43)/2,D43)</f>
        <v>1.8854166666666661E-2</v>
      </c>
      <c r="G43" s="160">
        <f>$B$2-F43</f>
        <v>4.4097222222222281E-3</v>
      </c>
      <c r="H43" s="161"/>
      <c r="I43" s="162" t="str">
        <f t="shared" si="12"/>
        <v/>
      </c>
      <c r="J43" s="163" t="str">
        <f t="shared" si="13"/>
        <v/>
      </c>
      <c r="K43" s="163" t="str">
        <f t="shared" si="5"/>
        <v/>
      </c>
      <c r="L43" s="164"/>
      <c r="M43" s="164"/>
      <c r="N43" s="164"/>
      <c r="O43" s="166"/>
      <c r="P43" s="167">
        <f>IF(H43&lt;&gt;"",MIN(D43,I43),D43)</f>
        <v>1.8854166666666661E-2</v>
      </c>
      <c r="Q43" s="168"/>
      <c r="R43" s="169">
        <v>39629</v>
      </c>
    </row>
    <row r="44" spans="1:18" s="138" customFormat="1" ht="14.25" hidden="1" customHeight="1" x14ac:dyDescent="0.25">
      <c r="A44" s="180" t="s">
        <v>28</v>
      </c>
      <c r="B44" s="181" t="s">
        <v>29</v>
      </c>
      <c r="C44" s="156" t="s">
        <v>30</v>
      </c>
      <c r="D44" s="157">
        <v>1.7824074074074076E-2</v>
      </c>
      <c r="E44" s="158">
        <v>1.9618055555555555E-2</v>
      </c>
      <c r="F44" s="159">
        <f>IF(E44&lt;&gt;"",(E44+D44)/2,D44)</f>
        <v>1.8721064814814815E-2</v>
      </c>
      <c r="G44" s="160">
        <f>$B$2-F44</f>
        <v>4.5428240740740741E-3</v>
      </c>
      <c r="H44" s="161"/>
      <c r="I44" s="162" t="str">
        <f t="shared" si="12"/>
        <v/>
      </c>
      <c r="J44" s="163" t="str">
        <f t="shared" si="13"/>
        <v/>
      </c>
      <c r="K44" s="163" t="str">
        <f t="shared" si="5"/>
        <v/>
      </c>
      <c r="L44" s="164"/>
      <c r="M44" s="164"/>
      <c r="N44" s="164"/>
      <c r="O44" s="166"/>
      <c r="P44" s="167">
        <f>IF(H44&lt;&gt;"",MIN(D44,I44),D44)</f>
        <v>1.7824074074074076E-2</v>
      </c>
      <c r="Q44" s="168"/>
      <c r="R44" s="169">
        <v>39629</v>
      </c>
    </row>
    <row r="45" spans="1:18" s="138" customFormat="1" ht="14.25" hidden="1" customHeight="1" x14ac:dyDescent="0.25">
      <c r="A45" s="180" t="s">
        <v>53</v>
      </c>
      <c r="B45" s="181" t="s">
        <v>54</v>
      </c>
      <c r="C45" s="156" t="s">
        <v>14</v>
      </c>
      <c r="D45" s="157">
        <v>1.8692129629629631E-2</v>
      </c>
      <c r="E45" s="158" t="s">
        <v>218</v>
      </c>
      <c r="F45" s="159">
        <f>IF(E45&lt;&gt;"",(E45+D45)/2,D45)</f>
        <v>1.8692129629629631E-2</v>
      </c>
      <c r="G45" s="160">
        <f>$B$2-F45</f>
        <v>4.5717592592592581E-3</v>
      </c>
      <c r="H45" s="161"/>
      <c r="I45" s="162" t="str">
        <f t="shared" si="12"/>
        <v/>
      </c>
      <c r="J45" s="163" t="str">
        <f t="shared" si="13"/>
        <v/>
      </c>
      <c r="K45" s="163" t="str">
        <f t="shared" si="5"/>
        <v/>
      </c>
      <c r="L45" s="164"/>
      <c r="M45" s="164"/>
      <c r="N45" s="164"/>
      <c r="O45" s="166"/>
      <c r="P45" s="167">
        <f>IF(H45&lt;&gt;"",MIN(D45,I45),D45)</f>
        <v>1.8692129629629631E-2</v>
      </c>
      <c r="Q45" s="173"/>
      <c r="R45" s="169">
        <v>38990</v>
      </c>
    </row>
    <row r="46" spans="1:18" s="138" customFormat="1" ht="14.25" hidden="1" customHeight="1" x14ac:dyDescent="0.25">
      <c r="A46" s="178" t="s">
        <v>155</v>
      </c>
      <c r="B46" s="179" t="s">
        <v>257</v>
      </c>
      <c r="C46" s="171" t="s">
        <v>30</v>
      </c>
      <c r="D46" s="157">
        <v>1.8206018518518514E-2</v>
      </c>
      <c r="E46" s="158">
        <v>1.8206018518518517E-2</v>
      </c>
      <c r="F46" s="159">
        <f>IF(E46&lt;&gt;"",(E46+D46)/2,D46)</f>
        <v>1.8206018518518517E-2</v>
      </c>
      <c r="G46" s="160">
        <f>$B$2-F46</f>
        <v>5.0578703703703723E-3</v>
      </c>
      <c r="H46" s="161"/>
      <c r="I46" s="162" t="str">
        <f t="shared" si="12"/>
        <v/>
      </c>
      <c r="J46" s="163" t="str">
        <f t="shared" si="13"/>
        <v/>
      </c>
      <c r="K46" s="163" t="str">
        <f t="shared" ref="K46:K77" si="14">IF(H46&lt;&gt;"",I46-D46,"")</f>
        <v/>
      </c>
      <c r="L46" s="164"/>
      <c r="M46" s="164"/>
      <c r="N46" s="164"/>
      <c r="O46" s="166"/>
      <c r="P46" s="167">
        <f>IF(H46&lt;&gt;"",MIN(D46,I46),D46)</f>
        <v>1.8206018518518514E-2</v>
      </c>
      <c r="Q46" s="168"/>
      <c r="R46" s="169">
        <v>39478</v>
      </c>
    </row>
    <row r="47" spans="1:18" s="138" customFormat="1" ht="14.25" hidden="1" customHeight="1" x14ac:dyDescent="0.25">
      <c r="A47" s="178"/>
      <c r="B47" s="179"/>
      <c r="C47" s="171"/>
      <c r="D47" s="157"/>
      <c r="E47" s="158"/>
      <c r="F47" s="159"/>
      <c r="G47" s="160"/>
      <c r="H47" s="161"/>
      <c r="I47" s="162" t="str">
        <f t="shared" si="12"/>
        <v/>
      </c>
      <c r="J47" s="163" t="str">
        <f t="shared" si="13"/>
        <v/>
      </c>
      <c r="K47" s="163" t="str">
        <f t="shared" si="14"/>
        <v/>
      </c>
      <c r="L47" s="164"/>
      <c r="M47" s="164"/>
      <c r="N47" s="164"/>
      <c r="O47" s="166"/>
      <c r="P47" s="167"/>
      <c r="Q47" s="168"/>
      <c r="R47" s="169"/>
    </row>
    <row r="48" spans="1:18" s="138" customFormat="1" ht="14.25" hidden="1" customHeight="1" x14ac:dyDescent="0.25">
      <c r="A48" s="180" t="s">
        <v>68</v>
      </c>
      <c r="B48" s="181" t="s">
        <v>69</v>
      </c>
      <c r="C48" s="156" t="s">
        <v>14</v>
      </c>
      <c r="D48" s="157">
        <v>1.8055555555555557E-2</v>
      </c>
      <c r="E48" s="158" t="s">
        <v>218</v>
      </c>
      <c r="F48" s="159">
        <f t="shared" ref="F48:F54" si="15">IF(E48&lt;&gt;"",(E48+D48)/2,D48)</f>
        <v>1.8055555555555557E-2</v>
      </c>
      <c r="G48" s="160">
        <f t="shared" ref="G48:G54" si="16">$B$2-F48</f>
        <v>5.2083333333333322E-3</v>
      </c>
      <c r="H48" s="161"/>
      <c r="I48" s="162" t="str">
        <f t="shared" si="12"/>
        <v/>
      </c>
      <c r="J48" s="163" t="str">
        <f t="shared" si="13"/>
        <v/>
      </c>
      <c r="K48" s="163" t="str">
        <f t="shared" si="14"/>
        <v/>
      </c>
      <c r="L48" s="164"/>
      <c r="M48" s="164"/>
      <c r="N48" s="164"/>
      <c r="O48" s="166"/>
      <c r="P48" s="167">
        <f t="shared" ref="P48:P54" si="17">IF(H48&lt;&gt;"",MIN(D48,I48),D48)</f>
        <v>1.8055555555555557E-2</v>
      </c>
      <c r="Q48" s="168"/>
      <c r="R48" s="169">
        <v>38960</v>
      </c>
    </row>
    <row r="49" spans="1:18" s="138" customFormat="1" ht="14.25" hidden="1" customHeight="1" x14ac:dyDescent="0.25">
      <c r="A49" s="180" t="s">
        <v>70</v>
      </c>
      <c r="B49" s="181" t="s">
        <v>71</v>
      </c>
      <c r="C49" s="156" t="s">
        <v>30</v>
      </c>
      <c r="D49" s="157">
        <v>1.7974537037037039E-2</v>
      </c>
      <c r="E49" s="158" t="s">
        <v>218</v>
      </c>
      <c r="F49" s="159">
        <f t="shared" si="15"/>
        <v>1.7974537037037039E-2</v>
      </c>
      <c r="G49" s="160">
        <f t="shared" si="16"/>
        <v>5.2893518518518506E-3</v>
      </c>
      <c r="H49" s="161"/>
      <c r="I49" s="162" t="str">
        <f t="shared" si="12"/>
        <v/>
      </c>
      <c r="J49" s="163" t="str">
        <f t="shared" si="13"/>
        <v/>
      </c>
      <c r="K49" s="163" t="str">
        <f t="shared" si="14"/>
        <v/>
      </c>
      <c r="L49" s="164"/>
      <c r="M49" s="164"/>
      <c r="N49" s="164"/>
      <c r="O49" s="166"/>
      <c r="P49" s="167">
        <f t="shared" si="17"/>
        <v>1.7974537037037039E-2</v>
      </c>
      <c r="Q49" s="168"/>
      <c r="R49" s="169">
        <v>39172</v>
      </c>
    </row>
    <row r="50" spans="1:18" s="138" customFormat="1" ht="14.25" hidden="1" customHeight="1" x14ac:dyDescent="0.25">
      <c r="A50" s="178" t="s">
        <v>55</v>
      </c>
      <c r="B50" s="179" t="s">
        <v>233</v>
      </c>
      <c r="C50" s="171" t="s">
        <v>30</v>
      </c>
      <c r="D50" s="157">
        <v>1.9444444444444445E-2</v>
      </c>
      <c r="E50" s="158">
        <v>1.6180555555555556E-2</v>
      </c>
      <c r="F50" s="159">
        <f t="shared" si="15"/>
        <v>1.7812500000000002E-2</v>
      </c>
      <c r="G50" s="160">
        <f t="shared" si="16"/>
        <v>5.4513888888888876E-3</v>
      </c>
      <c r="H50" s="161"/>
      <c r="I50" s="162" t="str">
        <f t="shared" si="12"/>
        <v/>
      </c>
      <c r="J50" s="163" t="str">
        <f t="shared" si="13"/>
        <v/>
      </c>
      <c r="K50" s="163" t="str">
        <f t="shared" si="14"/>
        <v/>
      </c>
      <c r="L50" s="164"/>
      <c r="M50" s="164"/>
      <c r="N50" s="164"/>
      <c r="O50" s="166"/>
      <c r="P50" s="167">
        <f t="shared" si="17"/>
        <v>1.9444444444444445E-2</v>
      </c>
      <c r="Q50" s="168"/>
      <c r="R50" s="169">
        <v>39325</v>
      </c>
    </row>
    <row r="51" spans="1:18" s="138" customFormat="1" ht="14.25" hidden="1" customHeight="1" x14ac:dyDescent="0.25">
      <c r="A51" s="180" t="s">
        <v>55</v>
      </c>
      <c r="B51" s="181" t="s">
        <v>226</v>
      </c>
      <c r="C51" s="156" t="s">
        <v>30</v>
      </c>
      <c r="D51" s="172">
        <v>1.7743055555555557E-2</v>
      </c>
      <c r="E51" s="158">
        <v>1.7743055555555557E-2</v>
      </c>
      <c r="F51" s="159">
        <f t="shared" si="15"/>
        <v>1.7743055555555557E-2</v>
      </c>
      <c r="G51" s="160">
        <f t="shared" si="16"/>
        <v>5.5208333333333325E-3</v>
      </c>
      <c r="H51" s="161"/>
      <c r="I51" s="162" t="str">
        <f t="shared" si="12"/>
        <v/>
      </c>
      <c r="J51" s="163" t="str">
        <f t="shared" si="13"/>
        <v/>
      </c>
      <c r="K51" s="163" t="str">
        <f t="shared" si="14"/>
        <v/>
      </c>
      <c r="L51" s="164"/>
      <c r="M51" s="164"/>
      <c r="N51" s="164"/>
      <c r="O51" s="166"/>
      <c r="P51" s="167">
        <f t="shared" si="17"/>
        <v>1.7743055555555557E-2</v>
      </c>
      <c r="Q51" s="168"/>
      <c r="R51" s="169">
        <v>39263</v>
      </c>
    </row>
    <row r="52" spans="1:18" s="138" customFormat="1" ht="14.25" hidden="1" customHeight="1" x14ac:dyDescent="0.25">
      <c r="A52" s="180" t="s">
        <v>229</v>
      </c>
      <c r="B52" s="181" t="s">
        <v>281</v>
      </c>
      <c r="C52" s="171" t="s">
        <v>30</v>
      </c>
      <c r="D52" s="157">
        <v>1.7719907407407406E-2</v>
      </c>
      <c r="E52" s="158">
        <v>1.7719907407407406E-2</v>
      </c>
      <c r="F52" s="159">
        <f t="shared" si="15"/>
        <v>1.7719907407407406E-2</v>
      </c>
      <c r="G52" s="160">
        <f t="shared" si="16"/>
        <v>5.5439814814814831E-3</v>
      </c>
      <c r="H52" s="161"/>
      <c r="I52" s="162" t="str">
        <f t="shared" si="12"/>
        <v/>
      </c>
      <c r="J52" s="163" t="str">
        <f t="shared" si="13"/>
        <v/>
      </c>
      <c r="K52" s="163" t="str">
        <f t="shared" si="14"/>
        <v/>
      </c>
      <c r="L52" s="164"/>
      <c r="M52" s="164"/>
      <c r="N52" s="164"/>
      <c r="O52" s="166"/>
      <c r="P52" s="167">
        <f t="shared" si="17"/>
        <v>1.7719907407407406E-2</v>
      </c>
      <c r="Q52" s="168"/>
      <c r="R52" s="169">
        <v>39294</v>
      </c>
    </row>
    <row r="53" spans="1:18" s="138" customFormat="1" ht="14.25" hidden="1" customHeight="1" x14ac:dyDescent="0.25">
      <c r="A53" s="180" t="s">
        <v>49</v>
      </c>
      <c r="B53" s="181" t="s">
        <v>81</v>
      </c>
      <c r="C53" s="156" t="s">
        <v>14</v>
      </c>
      <c r="D53" s="157">
        <v>1.758101851851852E-2</v>
      </c>
      <c r="E53" s="158" t="s">
        <v>218</v>
      </c>
      <c r="F53" s="159">
        <f t="shared" si="15"/>
        <v>1.758101851851852E-2</v>
      </c>
      <c r="G53" s="160">
        <f t="shared" si="16"/>
        <v>5.6828703703703694E-3</v>
      </c>
      <c r="H53" s="161"/>
      <c r="I53" s="162" t="str">
        <f t="shared" si="12"/>
        <v/>
      </c>
      <c r="J53" s="163" t="str">
        <f t="shared" si="13"/>
        <v/>
      </c>
      <c r="K53" s="163" t="str">
        <f t="shared" si="14"/>
        <v/>
      </c>
      <c r="L53" s="164"/>
      <c r="M53" s="164"/>
      <c r="N53" s="164"/>
      <c r="O53" s="166"/>
      <c r="P53" s="167">
        <f t="shared" si="17"/>
        <v>1.758101851851852E-2</v>
      </c>
      <c r="Q53" s="168"/>
      <c r="R53" s="169">
        <v>39141</v>
      </c>
    </row>
    <row r="54" spans="1:18" s="138" customFormat="1" ht="14.25" hidden="1" customHeight="1" x14ac:dyDescent="0.25">
      <c r="A54" s="180" t="s">
        <v>84</v>
      </c>
      <c r="B54" s="181" t="s">
        <v>85</v>
      </c>
      <c r="C54" s="156" t="s">
        <v>14</v>
      </c>
      <c r="D54" s="157">
        <v>1.7557870370370373E-2</v>
      </c>
      <c r="E54" s="158" t="s">
        <v>218</v>
      </c>
      <c r="F54" s="159">
        <f t="shared" si="15"/>
        <v>1.7557870370370373E-2</v>
      </c>
      <c r="G54" s="160">
        <f t="shared" si="16"/>
        <v>5.7060185185185165E-3</v>
      </c>
      <c r="H54" s="161"/>
      <c r="I54" s="162" t="str">
        <f t="shared" si="12"/>
        <v/>
      </c>
      <c r="J54" s="163" t="str">
        <f t="shared" si="13"/>
        <v/>
      </c>
      <c r="K54" s="163" t="str">
        <f t="shared" si="14"/>
        <v/>
      </c>
      <c r="L54" s="164"/>
      <c r="M54" s="164"/>
      <c r="N54" s="164"/>
      <c r="O54" s="166"/>
      <c r="P54" s="167">
        <f t="shared" si="17"/>
        <v>1.7557870370370373E-2</v>
      </c>
      <c r="Q54" s="168"/>
      <c r="R54" s="169">
        <v>38929</v>
      </c>
    </row>
    <row r="55" spans="1:18" s="138" customFormat="1" ht="14.25" hidden="1" customHeight="1" x14ac:dyDescent="0.25">
      <c r="A55" s="180"/>
      <c r="B55" s="181"/>
      <c r="C55" s="156"/>
      <c r="D55" s="157"/>
      <c r="E55" s="158"/>
      <c r="F55" s="159"/>
      <c r="G55" s="160"/>
      <c r="H55" s="161"/>
      <c r="I55" s="162" t="str">
        <f t="shared" si="12"/>
        <v/>
      </c>
      <c r="J55" s="163" t="str">
        <f t="shared" si="13"/>
        <v/>
      </c>
      <c r="K55" s="163" t="str">
        <f t="shared" si="14"/>
        <v/>
      </c>
      <c r="L55" s="164"/>
      <c r="M55" s="164"/>
      <c r="N55" s="164"/>
      <c r="O55" s="166"/>
      <c r="P55" s="167"/>
      <c r="Q55" s="168"/>
      <c r="R55" s="169"/>
    </row>
    <row r="56" spans="1:18" s="138" customFormat="1" ht="14.25" hidden="1" customHeight="1" x14ac:dyDescent="0.25">
      <c r="A56" s="180" t="s">
        <v>82</v>
      </c>
      <c r="B56" s="181" t="s">
        <v>83</v>
      </c>
      <c r="C56" s="156" t="s">
        <v>14</v>
      </c>
      <c r="D56" s="157">
        <v>1.7557870370370373E-2</v>
      </c>
      <c r="E56" s="158" t="s">
        <v>218</v>
      </c>
      <c r="F56" s="159">
        <f t="shared" ref="F56:F61" si="18">IF(E56&lt;&gt;"",(E56+D56)/2,D56)</f>
        <v>1.7557870370370373E-2</v>
      </c>
      <c r="G56" s="160">
        <f t="shared" ref="G56:G61" si="19">$B$2-F56</f>
        <v>5.7060185185185165E-3</v>
      </c>
      <c r="H56" s="161"/>
      <c r="I56" s="162" t="str">
        <f t="shared" si="12"/>
        <v/>
      </c>
      <c r="J56" s="163" t="str">
        <f t="shared" si="13"/>
        <v/>
      </c>
      <c r="K56" s="163" t="str">
        <f t="shared" si="14"/>
        <v/>
      </c>
      <c r="L56" s="164"/>
      <c r="M56" s="164"/>
      <c r="N56" s="164"/>
      <c r="O56" s="166"/>
      <c r="P56" s="167">
        <f t="shared" ref="P56:P61" si="20">IF(H56&lt;&gt;"",MIN(D56,I56),D56)</f>
        <v>1.7557870370370373E-2</v>
      </c>
      <c r="Q56" s="168"/>
      <c r="R56" s="169">
        <v>38748</v>
      </c>
    </row>
    <row r="57" spans="1:18" s="138" customFormat="1" ht="14.25" hidden="1" customHeight="1" x14ac:dyDescent="0.25">
      <c r="A57" s="180" t="s">
        <v>90</v>
      </c>
      <c r="B57" s="181" t="s">
        <v>91</v>
      </c>
      <c r="C57" s="156" t="s">
        <v>30</v>
      </c>
      <c r="D57" s="157">
        <v>1.7384259259259256E-2</v>
      </c>
      <c r="E57" s="158" t="s">
        <v>218</v>
      </c>
      <c r="F57" s="159">
        <f t="shared" si="18"/>
        <v>1.7384259259259256E-2</v>
      </c>
      <c r="G57" s="160">
        <f t="shared" si="19"/>
        <v>5.879629629629634E-3</v>
      </c>
      <c r="H57" s="161"/>
      <c r="I57" s="162" t="str">
        <f t="shared" si="12"/>
        <v/>
      </c>
      <c r="J57" s="163" t="str">
        <f t="shared" si="13"/>
        <v/>
      </c>
      <c r="K57" s="163" t="str">
        <f t="shared" si="14"/>
        <v/>
      </c>
      <c r="L57" s="164"/>
      <c r="M57" s="164"/>
      <c r="N57" s="164"/>
      <c r="O57" s="166"/>
      <c r="P57" s="167">
        <f t="shared" si="20"/>
        <v>1.7384259259259256E-2</v>
      </c>
      <c r="Q57" s="168"/>
      <c r="R57" s="170" t="s">
        <v>212</v>
      </c>
    </row>
    <row r="58" spans="1:18" s="138" customFormat="1" ht="14.25" hidden="1" customHeight="1" x14ac:dyDescent="0.25">
      <c r="A58" s="180" t="s">
        <v>92</v>
      </c>
      <c r="B58" s="181" t="s">
        <v>93</v>
      </c>
      <c r="C58" s="156" t="s">
        <v>30</v>
      </c>
      <c r="D58" s="157">
        <v>1.7361111111111112E-2</v>
      </c>
      <c r="E58" s="158" t="s">
        <v>218</v>
      </c>
      <c r="F58" s="159">
        <f t="shared" si="18"/>
        <v>1.7361111111111112E-2</v>
      </c>
      <c r="G58" s="160">
        <f t="shared" si="19"/>
        <v>5.9027777777777776E-3</v>
      </c>
      <c r="H58" s="161"/>
      <c r="I58" s="162" t="str">
        <f t="shared" si="12"/>
        <v/>
      </c>
      <c r="J58" s="163" t="str">
        <f t="shared" si="13"/>
        <v/>
      </c>
      <c r="K58" s="163" t="str">
        <f t="shared" si="14"/>
        <v/>
      </c>
      <c r="L58" s="164"/>
      <c r="M58" s="164"/>
      <c r="N58" s="164"/>
      <c r="O58" s="166"/>
      <c r="P58" s="167">
        <f t="shared" si="20"/>
        <v>1.7361111111111112E-2</v>
      </c>
      <c r="Q58" s="168"/>
      <c r="R58" s="169">
        <v>39082</v>
      </c>
    </row>
    <row r="59" spans="1:18" s="138" customFormat="1" ht="14.25" hidden="1" customHeight="1" x14ac:dyDescent="0.25">
      <c r="A59" s="180" t="s">
        <v>121</v>
      </c>
      <c r="B59" s="181" t="s">
        <v>259</v>
      </c>
      <c r="C59" s="156" t="s">
        <v>14</v>
      </c>
      <c r="D59" s="157">
        <v>1.7180266203703703E-2</v>
      </c>
      <c r="E59" s="158">
        <v>1.7371238425925927E-2</v>
      </c>
      <c r="F59" s="159">
        <f t="shared" si="18"/>
        <v>1.7275752314814815E-2</v>
      </c>
      <c r="G59" s="160">
        <f t="shared" si="19"/>
        <v>5.9881365740740745E-3</v>
      </c>
      <c r="H59" s="161"/>
      <c r="I59" s="162" t="str">
        <f t="shared" si="12"/>
        <v/>
      </c>
      <c r="J59" s="163" t="str">
        <f t="shared" si="13"/>
        <v/>
      </c>
      <c r="K59" s="163" t="str">
        <f t="shared" si="14"/>
        <v/>
      </c>
      <c r="L59" s="164"/>
      <c r="M59" s="164"/>
      <c r="N59" s="164"/>
      <c r="O59" s="166"/>
      <c r="P59" s="167">
        <f t="shared" si="20"/>
        <v>1.7180266203703703E-2</v>
      </c>
      <c r="Q59" s="168"/>
      <c r="R59" s="169">
        <v>39629</v>
      </c>
    </row>
    <row r="60" spans="1:18" s="138" customFormat="1" ht="14.25" hidden="1" customHeight="1" x14ac:dyDescent="0.25">
      <c r="A60" s="180" t="s">
        <v>98</v>
      </c>
      <c r="B60" s="181" t="s">
        <v>99</v>
      </c>
      <c r="C60" s="156" t="s">
        <v>14</v>
      </c>
      <c r="D60" s="157">
        <v>1.7256944444444443E-2</v>
      </c>
      <c r="E60" s="158" t="s">
        <v>218</v>
      </c>
      <c r="F60" s="159">
        <f t="shared" si="18"/>
        <v>1.7256944444444443E-2</v>
      </c>
      <c r="G60" s="160">
        <f t="shared" si="19"/>
        <v>6.0069444444444467E-3</v>
      </c>
      <c r="H60" s="161"/>
      <c r="I60" s="162" t="str">
        <f t="shared" si="12"/>
        <v/>
      </c>
      <c r="J60" s="163" t="str">
        <f t="shared" si="13"/>
        <v/>
      </c>
      <c r="K60" s="163" t="str">
        <f t="shared" si="14"/>
        <v/>
      </c>
      <c r="L60" s="164"/>
      <c r="M60" s="164"/>
      <c r="N60" s="164"/>
      <c r="O60" s="166"/>
      <c r="P60" s="167">
        <f t="shared" si="20"/>
        <v>1.7256944444444443E-2</v>
      </c>
      <c r="Q60" s="168"/>
      <c r="R60" s="169">
        <v>39141</v>
      </c>
    </row>
    <row r="61" spans="1:18" s="138" customFormat="1" ht="14.25" hidden="1" customHeight="1" x14ac:dyDescent="0.25">
      <c r="A61" s="180" t="s">
        <v>125</v>
      </c>
      <c r="B61" s="181" t="s">
        <v>132</v>
      </c>
      <c r="C61" s="156" t="s">
        <v>30</v>
      </c>
      <c r="D61" s="157">
        <v>1.6041666666666673E-2</v>
      </c>
      <c r="E61" s="158">
        <v>1.8402777777777785E-2</v>
      </c>
      <c r="F61" s="159">
        <f t="shared" si="18"/>
        <v>1.7222222222222229E-2</v>
      </c>
      <c r="G61" s="160">
        <f t="shared" si="19"/>
        <v>6.0416666666666605E-3</v>
      </c>
      <c r="H61" s="161"/>
      <c r="I61" s="162" t="str">
        <f t="shared" si="12"/>
        <v/>
      </c>
      <c r="J61" s="163" t="str">
        <f t="shared" si="13"/>
        <v/>
      </c>
      <c r="K61" s="163" t="str">
        <f t="shared" si="14"/>
        <v/>
      </c>
      <c r="L61" s="164"/>
      <c r="M61" s="164"/>
      <c r="N61" s="164"/>
      <c r="O61" s="166"/>
      <c r="P61" s="167">
        <f t="shared" si="20"/>
        <v>1.6041666666666673E-2</v>
      </c>
      <c r="Q61" s="168"/>
      <c r="R61" s="169">
        <v>39325</v>
      </c>
    </row>
    <row r="62" spans="1:18" s="138" customFormat="1" ht="14.25" hidden="1" customHeight="1" x14ac:dyDescent="0.25">
      <c r="A62" s="180"/>
      <c r="B62" s="181"/>
      <c r="C62" s="156"/>
      <c r="D62" s="157"/>
      <c r="E62" s="158"/>
      <c r="F62" s="159"/>
      <c r="G62" s="160"/>
      <c r="H62" s="161"/>
      <c r="I62" s="162" t="str">
        <f t="shared" si="12"/>
        <v/>
      </c>
      <c r="J62" s="163" t="str">
        <f t="shared" si="13"/>
        <v/>
      </c>
      <c r="K62" s="163" t="str">
        <f t="shared" si="14"/>
        <v/>
      </c>
      <c r="L62" s="165"/>
      <c r="M62" s="164"/>
      <c r="N62" s="165"/>
      <c r="O62" s="166"/>
      <c r="P62" s="167"/>
      <c r="Q62" s="168"/>
      <c r="R62" s="169"/>
    </row>
    <row r="63" spans="1:18" s="138" customFormat="1" ht="14.25" hidden="1" customHeight="1" x14ac:dyDescent="0.25">
      <c r="A63" s="180" t="s">
        <v>100</v>
      </c>
      <c r="B63" s="181" t="s">
        <v>101</v>
      </c>
      <c r="C63" s="156" t="s">
        <v>14</v>
      </c>
      <c r="D63" s="157">
        <v>1.7152777777777781E-2</v>
      </c>
      <c r="E63" s="158" t="s">
        <v>218</v>
      </c>
      <c r="F63" s="159">
        <f>IF(E63&lt;&gt;"",(E63+D63)/2,D63)</f>
        <v>1.7152777777777781E-2</v>
      </c>
      <c r="G63" s="160">
        <f>$B$2-F63</f>
        <v>6.1111111111111088E-3</v>
      </c>
      <c r="H63" s="161"/>
      <c r="I63" s="162" t="str">
        <f t="shared" si="12"/>
        <v/>
      </c>
      <c r="J63" s="163" t="str">
        <f t="shared" si="13"/>
        <v/>
      </c>
      <c r="K63" s="163" t="str">
        <f t="shared" si="14"/>
        <v/>
      </c>
      <c r="L63" s="164"/>
      <c r="M63" s="164"/>
      <c r="N63" s="164"/>
      <c r="O63" s="166"/>
      <c r="P63" s="167">
        <f>IF(H63&lt;&gt;"",MIN(D63,I63),D63)</f>
        <v>1.7152777777777781E-2</v>
      </c>
      <c r="Q63" s="168"/>
      <c r="R63" s="169">
        <v>39141</v>
      </c>
    </row>
    <row r="64" spans="1:18" s="138" customFormat="1" ht="14.25" hidden="1" customHeight="1" x14ac:dyDescent="0.25">
      <c r="A64" s="180" t="s">
        <v>49</v>
      </c>
      <c r="B64" s="181" t="s">
        <v>294</v>
      </c>
      <c r="C64" s="156" t="s">
        <v>14</v>
      </c>
      <c r="D64" s="157">
        <v>1.7013888888888891E-2</v>
      </c>
      <c r="E64" s="158">
        <v>1.7013888888888891E-2</v>
      </c>
      <c r="F64" s="159">
        <f>IF(E64&lt;&gt;"",(E64+D64)/2,D64)</f>
        <v>1.7013888888888891E-2</v>
      </c>
      <c r="G64" s="160">
        <f>$B$2-F64</f>
        <v>6.2499999999999986E-3</v>
      </c>
      <c r="H64" s="161"/>
      <c r="I64" s="162" t="str">
        <f t="shared" si="12"/>
        <v/>
      </c>
      <c r="J64" s="163" t="str">
        <f t="shared" si="13"/>
        <v/>
      </c>
      <c r="K64" s="163" t="str">
        <f t="shared" si="14"/>
        <v/>
      </c>
      <c r="L64" s="164"/>
      <c r="M64" s="164"/>
      <c r="N64" s="164"/>
      <c r="O64" s="166"/>
      <c r="P64" s="167">
        <f>IF(H64&lt;&gt;"",MIN(D64,I64),D64)</f>
        <v>1.7013888888888891E-2</v>
      </c>
      <c r="Q64" s="168"/>
      <c r="R64" s="169">
        <v>39629</v>
      </c>
    </row>
    <row r="65" spans="1:18" s="138" customFormat="1" ht="14.25" hidden="1" customHeight="1" x14ac:dyDescent="0.25">
      <c r="A65" s="180" t="s">
        <v>49</v>
      </c>
      <c r="B65" s="181" t="s">
        <v>105</v>
      </c>
      <c r="C65" s="156" t="s">
        <v>14</v>
      </c>
      <c r="D65" s="157">
        <v>1.6886574074074075E-2</v>
      </c>
      <c r="E65" s="158" t="s">
        <v>218</v>
      </c>
      <c r="F65" s="159">
        <f>IF(E65&lt;&gt;"",(E65+D65)/2,D65)</f>
        <v>1.6886574074074075E-2</v>
      </c>
      <c r="G65" s="160">
        <f>$B$2-F65</f>
        <v>6.3773148148148148E-3</v>
      </c>
      <c r="H65" s="161"/>
      <c r="I65" s="162" t="str">
        <f t="shared" si="12"/>
        <v/>
      </c>
      <c r="J65" s="163" t="str">
        <f t="shared" si="13"/>
        <v/>
      </c>
      <c r="K65" s="163" t="str">
        <f t="shared" si="14"/>
        <v/>
      </c>
      <c r="L65" s="164"/>
      <c r="M65" s="164"/>
      <c r="N65" s="164"/>
      <c r="O65" s="166"/>
      <c r="P65" s="167">
        <f>IF(H65&lt;&gt;"",MIN(D65,I65),D65)</f>
        <v>1.6886574074074075E-2</v>
      </c>
      <c r="Q65" s="168"/>
      <c r="R65" s="169">
        <v>38990</v>
      </c>
    </row>
    <row r="66" spans="1:18" s="138" customFormat="1" ht="14.25" hidden="1" customHeight="1" x14ac:dyDescent="0.25">
      <c r="A66" s="180" t="s">
        <v>114</v>
      </c>
      <c r="B66" s="181" t="s">
        <v>220</v>
      </c>
      <c r="C66" s="156" t="s">
        <v>14</v>
      </c>
      <c r="D66" s="172">
        <v>1.6678240740740743E-2</v>
      </c>
      <c r="E66" s="158" t="s">
        <v>218</v>
      </c>
      <c r="F66" s="159">
        <f>IF(E66&lt;&gt;"",(E66+D66)/2,D66)</f>
        <v>1.6678240740740743E-2</v>
      </c>
      <c r="G66" s="160">
        <f>$B$2-F66</f>
        <v>6.585648148148146E-3</v>
      </c>
      <c r="H66" s="161"/>
      <c r="I66" s="162" t="str">
        <f t="shared" si="12"/>
        <v/>
      </c>
      <c r="J66" s="163" t="str">
        <f t="shared" si="13"/>
        <v/>
      </c>
      <c r="K66" s="163" t="str">
        <f t="shared" si="14"/>
        <v/>
      </c>
      <c r="L66" s="164"/>
      <c r="M66" s="164"/>
      <c r="N66" s="164"/>
      <c r="O66" s="166"/>
      <c r="P66" s="167">
        <f>IF(H66&lt;&gt;"",MIN(D66,I66),D66)</f>
        <v>1.6678240740740743E-2</v>
      </c>
      <c r="Q66" s="168"/>
      <c r="R66" s="169">
        <v>38776</v>
      </c>
    </row>
    <row r="67" spans="1:18" s="138" customFormat="1" ht="14.25" hidden="1" customHeight="1" x14ac:dyDescent="0.25">
      <c r="A67" s="180" t="s">
        <v>130</v>
      </c>
      <c r="B67" s="181" t="s">
        <v>133</v>
      </c>
      <c r="C67" s="156" t="s">
        <v>30</v>
      </c>
      <c r="D67" s="157">
        <v>1.5983796296296295E-2</v>
      </c>
      <c r="E67" s="158">
        <v>1.7340856481481478E-2</v>
      </c>
      <c r="F67" s="159">
        <f>IF(E67&lt;&gt;"",(E67+D67)/2,D67)</f>
        <v>1.6662326388888885E-2</v>
      </c>
      <c r="G67" s="160">
        <f>$B$2-F67</f>
        <v>6.601562500000005E-3</v>
      </c>
      <c r="H67" s="161"/>
      <c r="I67" s="162" t="str">
        <f t="shared" si="12"/>
        <v/>
      </c>
      <c r="J67" s="163" t="str">
        <f t="shared" si="13"/>
        <v/>
      </c>
      <c r="K67" s="163" t="str">
        <f t="shared" si="14"/>
        <v/>
      </c>
      <c r="L67" s="165"/>
      <c r="M67" s="164"/>
      <c r="N67" s="164"/>
      <c r="O67" s="166"/>
      <c r="P67" s="167">
        <f>IF(H67&lt;&gt;"",MIN(D67,I67),D67)</f>
        <v>1.5983796296296295E-2</v>
      </c>
      <c r="Q67" s="168"/>
      <c r="R67" s="169">
        <v>39629</v>
      </c>
    </row>
    <row r="68" spans="1:18" s="138" customFormat="1" ht="14.25" hidden="1" customHeight="1" x14ac:dyDescent="0.25">
      <c r="A68" s="180"/>
      <c r="B68" s="181"/>
      <c r="C68" s="156"/>
      <c r="D68" s="157"/>
      <c r="E68" s="158"/>
      <c r="F68" s="159"/>
      <c r="G68" s="160"/>
      <c r="H68" s="161"/>
      <c r="I68" s="162" t="str">
        <f t="shared" si="12"/>
        <v/>
      </c>
      <c r="J68" s="163" t="str">
        <f t="shared" si="13"/>
        <v/>
      </c>
      <c r="K68" s="163" t="str">
        <f t="shared" si="14"/>
        <v/>
      </c>
      <c r="L68" s="165"/>
      <c r="M68" s="164"/>
      <c r="N68" s="164"/>
      <c r="O68" s="166"/>
      <c r="P68" s="167"/>
      <c r="Q68" s="168"/>
      <c r="R68" s="169"/>
    </row>
    <row r="69" spans="1:18" s="138" customFormat="1" ht="14.25" hidden="1" customHeight="1" x14ac:dyDescent="0.25">
      <c r="A69" s="180" t="s">
        <v>125</v>
      </c>
      <c r="B69" s="181" t="s">
        <v>234</v>
      </c>
      <c r="C69" s="171" t="s">
        <v>30</v>
      </c>
      <c r="D69" s="157">
        <v>1.6660879629629633E-2</v>
      </c>
      <c r="E69" s="158">
        <v>1.6660879629629633E-2</v>
      </c>
      <c r="F69" s="159">
        <f>IF(E69&lt;&gt;"",(E69+D69)/2,D69)</f>
        <v>1.6660879629629633E-2</v>
      </c>
      <c r="G69" s="160">
        <f>$B$2-F69</f>
        <v>6.6030092592592564E-3</v>
      </c>
      <c r="H69" s="161"/>
      <c r="I69" s="162" t="str">
        <f t="shared" ref="I69:I100" si="21">IF(H69&lt;&gt;"",H69-G69,"")</f>
        <v/>
      </c>
      <c r="J69" s="163" t="str">
        <f t="shared" ref="J69:J100" si="22">IF(H69&lt;&gt;"",I69-F69,"")</f>
        <v/>
      </c>
      <c r="K69" s="163" t="str">
        <f t="shared" si="14"/>
        <v/>
      </c>
      <c r="L69" s="164"/>
      <c r="M69" s="164"/>
      <c r="N69" s="164"/>
      <c r="O69" s="166"/>
      <c r="P69" s="167">
        <f>IF(H69&lt;&gt;"",MIN(D69,I69),D69)</f>
        <v>1.6660879629629633E-2</v>
      </c>
      <c r="Q69" s="168"/>
      <c r="R69" s="169">
        <v>39325</v>
      </c>
    </row>
    <row r="70" spans="1:18" s="138" customFormat="1" ht="14.25" hidden="1" customHeight="1" x14ac:dyDescent="0.25">
      <c r="A70" s="180" t="s">
        <v>182</v>
      </c>
      <c r="B70" s="181" t="s">
        <v>295</v>
      </c>
      <c r="C70" s="156" t="s">
        <v>30</v>
      </c>
      <c r="D70" s="157">
        <v>1.6527777777777773E-2</v>
      </c>
      <c r="E70" s="158">
        <v>1.6527777777777773E-2</v>
      </c>
      <c r="F70" s="159">
        <f>IF(E70&lt;&gt;"",(E70+D70)/2,D70)</f>
        <v>1.6527777777777773E-2</v>
      </c>
      <c r="G70" s="160">
        <f>$B$2-F70</f>
        <v>6.7361111111111163E-3</v>
      </c>
      <c r="H70" s="161"/>
      <c r="I70" s="162" t="str">
        <f t="shared" si="21"/>
        <v/>
      </c>
      <c r="J70" s="163" t="str">
        <f t="shared" si="22"/>
        <v/>
      </c>
      <c r="K70" s="163" t="str">
        <f t="shared" si="14"/>
        <v/>
      </c>
      <c r="L70" s="164"/>
      <c r="M70" s="164"/>
      <c r="N70" s="164"/>
      <c r="O70" s="166"/>
      <c r="P70" s="167">
        <f>IF(H70&lt;&gt;"",MIN(D70,I70),D70)</f>
        <v>1.6527777777777773E-2</v>
      </c>
      <c r="Q70" s="168"/>
      <c r="R70" s="169">
        <v>39629</v>
      </c>
    </row>
    <row r="71" spans="1:18" s="138" customFormat="1" ht="14.25" hidden="1" customHeight="1" x14ac:dyDescent="0.25">
      <c r="A71" s="180" t="s">
        <v>115</v>
      </c>
      <c r="B71" s="181" t="s">
        <v>116</v>
      </c>
      <c r="C71" s="156" t="s">
        <v>30</v>
      </c>
      <c r="D71" s="172">
        <v>1.6516203703703703E-2</v>
      </c>
      <c r="E71" s="158" t="s">
        <v>218</v>
      </c>
      <c r="F71" s="159">
        <f>IF(E71&lt;&gt;"",(E71+D71)/2,D71)</f>
        <v>1.6516203703703703E-2</v>
      </c>
      <c r="G71" s="160">
        <f>$B$2-F71</f>
        <v>6.7476851851851864E-3</v>
      </c>
      <c r="H71" s="161"/>
      <c r="I71" s="162" t="str">
        <f t="shared" si="21"/>
        <v/>
      </c>
      <c r="J71" s="163" t="str">
        <f t="shared" si="22"/>
        <v/>
      </c>
      <c r="K71" s="163" t="str">
        <f t="shared" si="14"/>
        <v/>
      </c>
      <c r="L71" s="164"/>
      <c r="M71" s="164"/>
      <c r="N71" s="164"/>
      <c r="O71" s="166"/>
      <c r="P71" s="167">
        <f>IF(H71&lt;&gt;"",MIN(D71,I71),D71)</f>
        <v>1.6516203703703703E-2</v>
      </c>
      <c r="Q71" s="168"/>
      <c r="R71" s="169">
        <v>38990</v>
      </c>
    </row>
    <row r="72" spans="1:18" s="138" customFormat="1" ht="14.25" hidden="1" customHeight="1" x14ac:dyDescent="0.25">
      <c r="A72" s="180" t="s">
        <v>117</v>
      </c>
      <c r="B72" s="181" t="s">
        <v>118</v>
      </c>
      <c r="C72" s="156" t="s">
        <v>14</v>
      </c>
      <c r="D72" s="172">
        <v>1.6446759259259258E-2</v>
      </c>
      <c r="E72" s="158" t="s">
        <v>218</v>
      </c>
      <c r="F72" s="159">
        <f>IF(E72&lt;&gt;"",(E72+D72)/2,D72)</f>
        <v>1.6446759259259258E-2</v>
      </c>
      <c r="G72" s="160">
        <f>$B$2-F72</f>
        <v>6.8171296296296313E-3</v>
      </c>
      <c r="H72" s="161"/>
      <c r="I72" s="162" t="str">
        <f t="shared" si="21"/>
        <v/>
      </c>
      <c r="J72" s="163" t="str">
        <f t="shared" si="22"/>
        <v/>
      </c>
      <c r="K72" s="163" t="str">
        <f t="shared" si="14"/>
        <v/>
      </c>
      <c r="L72" s="164"/>
      <c r="M72" s="164"/>
      <c r="N72" s="164"/>
      <c r="O72" s="166"/>
      <c r="P72" s="167">
        <f>IF(H72&lt;&gt;"",MIN(D72,I72),D72)</f>
        <v>1.6446759259259258E-2</v>
      </c>
      <c r="Q72" s="168"/>
      <c r="R72" s="169">
        <v>39141</v>
      </c>
    </row>
    <row r="73" spans="1:18" s="138" customFormat="1" ht="14.25" hidden="1" customHeight="1" x14ac:dyDescent="0.25">
      <c r="A73" s="180" t="s">
        <v>119</v>
      </c>
      <c r="B73" s="181" t="s">
        <v>120</v>
      </c>
      <c r="C73" s="156" t="s">
        <v>30</v>
      </c>
      <c r="D73" s="157">
        <v>1.6400462962962964E-2</v>
      </c>
      <c r="E73" s="158" t="s">
        <v>218</v>
      </c>
      <c r="F73" s="159">
        <f>IF(E73&lt;&gt;"",(E73+D73)/2,D73)</f>
        <v>1.6400462962962964E-2</v>
      </c>
      <c r="G73" s="160">
        <f>$B$2-F73</f>
        <v>6.8634259259259256E-3</v>
      </c>
      <c r="H73" s="161"/>
      <c r="I73" s="162" t="str">
        <f t="shared" si="21"/>
        <v/>
      </c>
      <c r="J73" s="163" t="str">
        <f t="shared" si="22"/>
        <v/>
      </c>
      <c r="K73" s="163" t="str">
        <f t="shared" si="14"/>
        <v/>
      </c>
      <c r="L73" s="164"/>
      <c r="M73" s="164"/>
      <c r="N73" s="164"/>
      <c r="O73" s="166"/>
      <c r="P73" s="167">
        <f>IF(H73&lt;&gt;"",MIN(D73,I73),D73)</f>
        <v>1.6400462962962964E-2</v>
      </c>
      <c r="Q73" s="168"/>
      <c r="R73" s="169">
        <v>39113</v>
      </c>
    </row>
    <row r="74" spans="1:18" s="138" customFormat="1" ht="14.25" hidden="1" customHeight="1" x14ac:dyDescent="0.25">
      <c r="A74" s="180"/>
      <c r="B74" s="181"/>
      <c r="C74" s="156"/>
      <c r="D74" s="157"/>
      <c r="E74" s="158"/>
      <c r="F74" s="159"/>
      <c r="G74" s="160"/>
      <c r="H74" s="161"/>
      <c r="I74" s="162" t="str">
        <f t="shared" si="21"/>
        <v/>
      </c>
      <c r="J74" s="163" t="str">
        <f t="shared" si="22"/>
        <v/>
      </c>
      <c r="K74" s="163" t="str">
        <f t="shared" si="14"/>
        <v/>
      </c>
      <c r="L74" s="164"/>
      <c r="M74" s="164"/>
      <c r="N74" s="164"/>
      <c r="O74" s="166"/>
      <c r="P74" s="167"/>
      <c r="Q74" s="168"/>
      <c r="R74" s="169"/>
    </row>
    <row r="75" spans="1:18" s="138" customFormat="1" ht="14.25" hidden="1" customHeight="1" x14ac:dyDescent="0.25">
      <c r="A75" s="180" t="s">
        <v>96</v>
      </c>
      <c r="B75" s="181" t="s">
        <v>97</v>
      </c>
      <c r="C75" s="156" t="s">
        <v>14</v>
      </c>
      <c r="D75" s="157">
        <v>1.622685185185185E-2</v>
      </c>
      <c r="E75" s="158">
        <v>1.622685185185185E-2</v>
      </c>
      <c r="F75" s="159">
        <f t="shared" ref="F75:F82" si="23">IF(E75&lt;&gt;"",(E75+D75)/2,D75)</f>
        <v>1.622685185185185E-2</v>
      </c>
      <c r="G75" s="160">
        <f t="shared" ref="G75:G82" si="24">$B$2-F75</f>
        <v>7.0370370370370396E-3</v>
      </c>
      <c r="H75" s="161"/>
      <c r="I75" s="162" t="str">
        <f t="shared" si="21"/>
        <v/>
      </c>
      <c r="J75" s="163" t="str">
        <f t="shared" si="22"/>
        <v/>
      </c>
      <c r="K75" s="163" t="str">
        <f t="shared" si="14"/>
        <v/>
      </c>
      <c r="L75" s="165"/>
      <c r="M75" s="164"/>
      <c r="N75" s="165"/>
      <c r="O75" s="166"/>
      <c r="P75" s="167">
        <f t="shared" ref="P75:P82" si="25">IF(H75&lt;&gt;"",MIN(D75,I75),D75)</f>
        <v>1.622685185185185E-2</v>
      </c>
      <c r="Q75" s="168"/>
      <c r="R75" s="169">
        <v>39447</v>
      </c>
    </row>
    <row r="76" spans="1:18" s="138" customFormat="1" ht="14.25" hidden="1" customHeight="1" x14ac:dyDescent="0.25">
      <c r="A76" s="180" t="s">
        <v>128</v>
      </c>
      <c r="B76" s="181" t="s">
        <v>129</v>
      </c>
      <c r="C76" s="156" t="s">
        <v>30</v>
      </c>
      <c r="D76" s="157">
        <v>1.6064814814814816E-2</v>
      </c>
      <c r="E76" s="158" t="s">
        <v>218</v>
      </c>
      <c r="F76" s="159">
        <f t="shared" si="23"/>
        <v>1.6064814814814816E-2</v>
      </c>
      <c r="G76" s="160">
        <f t="shared" si="24"/>
        <v>7.199074074074073E-3</v>
      </c>
      <c r="H76" s="161"/>
      <c r="I76" s="162" t="str">
        <f t="shared" si="21"/>
        <v/>
      </c>
      <c r="J76" s="163" t="str">
        <f t="shared" si="22"/>
        <v/>
      </c>
      <c r="K76" s="163" t="str">
        <f t="shared" si="14"/>
        <v/>
      </c>
      <c r="L76" s="164"/>
      <c r="M76" s="164"/>
      <c r="N76" s="164"/>
      <c r="O76" s="166"/>
      <c r="P76" s="167">
        <f t="shared" si="25"/>
        <v>1.6064814814814816E-2</v>
      </c>
      <c r="Q76" s="168"/>
      <c r="R76" s="169">
        <v>38837</v>
      </c>
    </row>
    <row r="77" spans="1:18" s="138" customFormat="1" ht="14.25" hidden="1" customHeight="1" x14ac:dyDescent="0.25">
      <c r="A77" s="180" t="s">
        <v>130</v>
      </c>
      <c r="B77" s="181" t="s">
        <v>131</v>
      </c>
      <c r="C77" s="156" t="s">
        <v>30</v>
      </c>
      <c r="D77" s="157">
        <v>1.6064814814814813E-2</v>
      </c>
      <c r="E77" s="158" t="s">
        <v>218</v>
      </c>
      <c r="F77" s="159">
        <f t="shared" si="23"/>
        <v>1.6064814814814813E-2</v>
      </c>
      <c r="G77" s="160">
        <f t="shared" si="24"/>
        <v>7.1990740740740765E-3</v>
      </c>
      <c r="H77" s="161"/>
      <c r="I77" s="162" t="str">
        <f t="shared" si="21"/>
        <v/>
      </c>
      <c r="J77" s="163" t="str">
        <f t="shared" si="22"/>
        <v/>
      </c>
      <c r="K77" s="163" t="str">
        <f t="shared" si="14"/>
        <v/>
      </c>
      <c r="L77" s="164"/>
      <c r="M77" s="164"/>
      <c r="N77" s="164"/>
      <c r="O77" s="166"/>
      <c r="P77" s="167">
        <f t="shared" si="25"/>
        <v>1.6064814814814813E-2</v>
      </c>
      <c r="Q77" s="168"/>
      <c r="R77" s="169">
        <v>38960</v>
      </c>
    </row>
    <row r="78" spans="1:18" s="138" customFormat="1" ht="14.25" hidden="1" customHeight="1" x14ac:dyDescent="0.25">
      <c r="A78" s="180" t="s">
        <v>162</v>
      </c>
      <c r="B78" s="181" t="s">
        <v>161</v>
      </c>
      <c r="C78" s="156" t="s">
        <v>30</v>
      </c>
      <c r="D78" s="157">
        <v>1.501157407407408E-2</v>
      </c>
      <c r="E78" s="158">
        <v>1.6892361111111111E-2</v>
      </c>
      <c r="F78" s="159">
        <f t="shared" si="23"/>
        <v>1.5951967592592597E-2</v>
      </c>
      <c r="G78" s="160">
        <f t="shared" si="24"/>
        <v>7.3119212962962921E-3</v>
      </c>
      <c r="H78" s="161"/>
      <c r="I78" s="162" t="str">
        <f t="shared" si="21"/>
        <v/>
      </c>
      <c r="J78" s="163" t="str">
        <f t="shared" si="22"/>
        <v/>
      </c>
      <c r="K78" s="163" t="str">
        <f t="shared" ref="K78:K109" si="26">IF(H78&lt;&gt;"",I78-D78,"")</f>
        <v/>
      </c>
      <c r="L78" s="165"/>
      <c r="M78" s="164"/>
      <c r="N78" s="165"/>
      <c r="O78" s="166"/>
      <c r="P78" s="167">
        <f t="shared" si="25"/>
        <v>1.501157407407408E-2</v>
      </c>
      <c r="Q78" s="173"/>
      <c r="R78" s="169">
        <v>39629</v>
      </c>
    </row>
    <row r="79" spans="1:18" s="138" customFormat="1" ht="14.25" hidden="1" customHeight="1" x14ac:dyDescent="0.25">
      <c r="A79" s="180" t="s">
        <v>125</v>
      </c>
      <c r="B79" s="181" t="s">
        <v>126</v>
      </c>
      <c r="C79" s="156" t="s">
        <v>30</v>
      </c>
      <c r="D79" s="157">
        <v>1.5949074074074074E-2</v>
      </c>
      <c r="E79" s="158">
        <v>1.5949074074074074E-2</v>
      </c>
      <c r="F79" s="159">
        <f t="shared" si="23"/>
        <v>1.5949074074074074E-2</v>
      </c>
      <c r="G79" s="160">
        <f t="shared" si="24"/>
        <v>7.3148148148148157E-3</v>
      </c>
      <c r="H79" s="161"/>
      <c r="I79" s="162" t="str">
        <f t="shared" si="21"/>
        <v/>
      </c>
      <c r="J79" s="163" t="str">
        <f t="shared" si="22"/>
        <v/>
      </c>
      <c r="K79" s="163" t="str">
        <f t="shared" si="26"/>
        <v/>
      </c>
      <c r="L79" s="164"/>
      <c r="M79" s="164"/>
      <c r="N79" s="164"/>
      <c r="O79" s="166"/>
      <c r="P79" s="167">
        <f t="shared" si="25"/>
        <v>1.5949074074074074E-2</v>
      </c>
      <c r="Q79" s="168"/>
      <c r="R79" s="169">
        <v>39202</v>
      </c>
    </row>
    <row r="80" spans="1:18" s="138" customFormat="1" ht="14.25" hidden="1" customHeight="1" x14ac:dyDescent="0.25">
      <c r="A80" s="180" t="s">
        <v>149</v>
      </c>
      <c r="B80" s="181" t="s">
        <v>150</v>
      </c>
      <c r="C80" s="156" t="s">
        <v>14</v>
      </c>
      <c r="D80" s="157">
        <v>1.5370370370370368E-2</v>
      </c>
      <c r="E80" s="158">
        <v>1.652199074074074E-2</v>
      </c>
      <c r="F80" s="159">
        <f t="shared" si="23"/>
        <v>1.5946180555555554E-2</v>
      </c>
      <c r="G80" s="160">
        <f t="shared" si="24"/>
        <v>7.3177083333333358E-3</v>
      </c>
      <c r="H80" s="161"/>
      <c r="I80" s="162" t="str">
        <f t="shared" si="21"/>
        <v/>
      </c>
      <c r="J80" s="163" t="str">
        <f t="shared" si="22"/>
        <v/>
      </c>
      <c r="K80" s="163" t="str">
        <f t="shared" si="26"/>
        <v/>
      </c>
      <c r="L80" s="165"/>
      <c r="M80" s="164"/>
      <c r="N80" s="164"/>
      <c r="O80" s="174"/>
      <c r="P80" s="167">
        <f t="shared" si="25"/>
        <v>1.5370370370370368E-2</v>
      </c>
      <c r="Q80" s="168"/>
      <c r="R80" s="169">
        <v>39538</v>
      </c>
    </row>
    <row r="81" spans="1:18" s="138" customFormat="1" ht="14.25" hidden="1" customHeight="1" x14ac:dyDescent="0.25">
      <c r="A81" s="180" t="s">
        <v>121</v>
      </c>
      <c r="B81" s="181" t="s">
        <v>122</v>
      </c>
      <c r="C81" s="156" t="s">
        <v>14</v>
      </c>
      <c r="D81" s="157">
        <v>1.5821759259259261E-2</v>
      </c>
      <c r="E81" s="158">
        <v>1.5833333333333335E-2</v>
      </c>
      <c r="F81" s="159">
        <f t="shared" si="23"/>
        <v>1.5827546296296298E-2</v>
      </c>
      <c r="G81" s="160">
        <f t="shared" si="24"/>
        <v>7.4363425925925916E-3</v>
      </c>
      <c r="H81" s="161"/>
      <c r="I81" s="162" t="str">
        <f t="shared" si="21"/>
        <v/>
      </c>
      <c r="J81" s="163" t="str">
        <f t="shared" si="22"/>
        <v/>
      </c>
      <c r="K81" s="163" t="str">
        <f t="shared" si="26"/>
        <v/>
      </c>
      <c r="L81" s="164"/>
      <c r="M81" s="164"/>
      <c r="N81" s="164"/>
      <c r="O81" s="166"/>
      <c r="P81" s="167">
        <f t="shared" si="25"/>
        <v>1.5821759259259261E-2</v>
      </c>
      <c r="Q81" s="168"/>
      <c r="R81" s="169">
        <v>39263</v>
      </c>
    </row>
    <row r="82" spans="1:18" s="138" customFormat="1" ht="14.25" hidden="1" customHeight="1" x14ac:dyDescent="0.25">
      <c r="A82" s="180" t="s">
        <v>96</v>
      </c>
      <c r="B82" s="181" t="s">
        <v>141</v>
      </c>
      <c r="C82" s="156" t="s">
        <v>14</v>
      </c>
      <c r="D82" s="157">
        <v>1.5740740740740736E-2</v>
      </c>
      <c r="E82" s="158">
        <v>1.5740740740740743E-2</v>
      </c>
      <c r="F82" s="159">
        <f t="shared" si="23"/>
        <v>1.5740740740740739E-2</v>
      </c>
      <c r="G82" s="160">
        <f t="shared" si="24"/>
        <v>7.5231481481481503E-3</v>
      </c>
      <c r="H82" s="161"/>
      <c r="I82" s="162" t="str">
        <f t="shared" si="21"/>
        <v/>
      </c>
      <c r="J82" s="163" t="str">
        <f t="shared" si="22"/>
        <v/>
      </c>
      <c r="K82" s="163" t="str">
        <f t="shared" si="26"/>
        <v/>
      </c>
      <c r="L82" s="164"/>
      <c r="M82" s="164"/>
      <c r="N82" s="164"/>
      <c r="O82" s="174"/>
      <c r="P82" s="167">
        <f t="shared" si="25"/>
        <v>1.5740740740740736E-2</v>
      </c>
      <c r="Q82" s="168"/>
      <c r="R82" s="169">
        <v>39478</v>
      </c>
    </row>
    <row r="83" spans="1:18" s="138" customFormat="1" ht="14.25" hidden="1" customHeight="1" x14ac:dyDescent="0.25">
      <c r="A83" s="180"/>
      <c r="B83" s="181"/>
      <c r="C83" s="156"/>
      <c r="D83" s="157"/>
      <c r="E83" s="158"/>
      <c r="F83" s="159"/>
      <c r="G83" s="160"/>
      <c r="H83" s="161"/>
      <c r="I83" s="162" t="str">
        <f t="shared" si="21"/>
        <v/>
      </c>
      <c r="J83" s="163" t="str">
        <f t="shared" si="22"/>
        <v/>
      </c>
      <c r="K83" s="163" t="str">
        <f t="shared" si="26"/>
        <v/>
      </c>
      <c r="L83" s="164"/>
      <c r="M83" s="164"/>
      <c r="N83" s="164"/>
      <c r="O83" s="174"/>
      <c r="P83" s="167"/>
      <c r="Q83" s="168"/>
      <c r="R83" s="169"/>
    </row>
    <row r="84" spans="1:18" s="138" customFormat="1" ht="14.25" hidden="1" customHeight="1" x14ac:dyDescent="0.25">
      <c r="A84" s="180" t="s">
        <v>134</v>
      </c>
      <c r="B84" s="181" t="s">
        <v>135</v>
      </c>
      <c r="C84" s="156" t="s">
        <v>30</v>
      </c>
      <c r="D84" s="157">
        <v>1.5706018518518518E-2</v>
      </c>
      <c r="E84" s="158">
        <v>1.5706018518518518E-2</v>
      </c>
      <c r="F84" s="159">
        <f t="shared" ref="F84:F90" si="27">IF(E84&lt;&gt;"",(E84+D84)/2,D84)</f>
        <v>1.5706018518518518E-2</v>
      </c>
      <c r="G84" s="160">
        <f t="shared" ref="G84:G90" si="28">$B$2-F84</f>
        <v>7.557870370370371E-3</v>
      </c>
      <c r="H84" s="161"/>
      <c r="I84" s="162" t="str">
        <f t="shared" si="21"/>
        <v/>
      </c>
      <c r="J84" s="163" t="str">
        <f t="shared" si="22"/>
        <v/>
      </c>
      <c r="K84" s="163" t="str">
        <f t="shared" si="26"/>
        <v/>
      </c>
      <c r="L84" s="164"/>
      <c r="M84" s="164"/>
      <c r="N84" s="164"/>
      <c r="O84" s="166"/>
      <c r="P84" s="167">
        <f t="shared" ref="P84:P90" si="29">IF(H84&lt;&gt;"",MIN(D84,I84),D84)</f>
        <v>1.5706018518518518E-2</v>
      </c>
      <c r="Q84" s="168"/>
      <c r="R84" s="175">
        <v>39294</v>
      </c>
    </row>
    <row r="85" spans="1:18" s="138" customFormat="1" ht="14.25" hidden="1" customHeight="1" x14ac:dyDescent="0.25">
      <c r="A85" s="180" t="s">
        <v>173</v>
      </c>
      <c r="B85" s="181" t="s">
        <v>174</v>
      </c>
      <c r="C85" s="156" t="s">
        <v>14</v>
      </c>
      <c r="D85" s="157">
        <v>1.4895833333333332E-2</v>
      </c>
      <c r="E85" s="158">
        <v>1.6481481481481479E-2</v>
      </c>
      <c r="F85" s="159">
        <f t="shared" si="27"/>
        <v>1.5688657407407405E-2</v>
      </c>
      <c r="G85" s="160">
        <f t="shared" si="28"/>
        <v>7.5752314814814849E-3</v>
      </c>
      <c r="H85" s="161"/>
      <c r="I85" s="162" t="str">
        <f t="shared" si="21"/>
        <v/>
      </c>
      <c r="J85" s="163" t="str">
        <f t="shared" si="22"/>
        <v/>
      </c>
      <c r="K85" s="163" t="str">
        <f t="shared" si="26"/>
        <v/>
      </c>
      <c r="L85" s="164"/>
      <c r="M85" s="164"/>
      <c r="N85" s="164"/>
      <c r="O85" s="166"/>
      <c r="P85" s="167">
        <f t="shared" si="29"/>
        <v>1.4895833333333332E-2</v>
      </c>
      <c r="Q85" s="168"/>
      <c r="R85" s="169">
        <v>39233</v>
      </c>
    </row>
    <row r="86" spans="1:18" s="138" customFormat="1" ht="14.25" hidden="1" customHeight="1" x14ac:dyDescent="0.25">
      <c r="A86" s="180" t="s">
        <v>147</v>
      </c>
      <c r="B86" s="181" t="s">
        <v>148</v>
      </c>
      <c r="C86" s="156" t="s">
        <v>30</v>
      </c>
      <c r="D86" s="157">
        <v>1.5405092592592592E-2</v>
      </c>
      <c r="E86" s="158">
        <v>1.5613425925925926E-2</v>
      </c>
      <c r="F86" s="159">
        <f t="shared" si="27"/>
        <v>1.5509259259259259E-2</v>
      </c>
      <c r="G86" s="160">
        <f t="shared" si="28"/>
        <v>7.7546296296296304E-3</v>
      </c>
      <c r="H86" s="161"/>
      <c r="I86" s="162" t="str">
        <f t="shared" si="21"/>
        <v/>
      </c>
      <c r="J86" s="163" t="str">
        <f t="shared" si="22"/>
        <v/>
      </c>
      <c r="K86" s="163" t="str">
        <f t="shared" si="26"/>
        <v/>
      </c>
      <c r="L86" s="164"/>
      <c r="M86" s="164"/>
      <c r="N86" s="164"/>
      <c r="O86" s="166"/>
      <c r="P86" s="167">
        <f t="shared" si="29"/>
        <v>1.5405092592592592E-2</v>
      </c>
      <c r="Q86" s="168"/>
      <c r="R86" s="169">
        <v>39202</v>
      </c>
    </row>
    <row r="87" spans="1:18" s="138" customFormat="1" ht="14.25" hidden="1" customHeight="1" x14ac:dyDescent="0.25">
      <c r="A87" s="180" t="s">
        <v>143</v>
      </c>
      <c r="B87" s="181" t="s">
        <v>144</v>
      </c>
      <c r="C87" s="156" t="s">
        <v>14</v>
      </c>
      <c r="D87" s="172">
        <v>1.5497685185185186E-2</v>
      </c>
      <c r="E87" s="158" t="s">
        <v>218</v>
      </c>
      <c r="F87" s="159">
        <f t="shared" si="27"/>
        <v>1.5497685185185186E-2</v>
      </c>
      <c r="G87" s="160">
        <f t="shared" si="28"/>
        <v>7.766203703703704E-3</v>
      </c>
      <c r="H87" s="161"/>
      <c r="I87" s="162" t="str">
        <f t="shared" si="21"/>
        <v/>
      </c>
      <c r="J87" s="163" t="str">
        <f t="shared" si="22"/>
        <v/>
      </c>
      <c r="K87" s="163" t="str">
        <f t="shared" si="26"/>
        <v/>
      </c>
      <c r="L87" s="164"/>
      <c r="M87" s="164"/>
      <c r="N87" s="164"/>
      <c r="O87" s="166"/>
      <c r="P87" s="167">
        <f t="shared" si="29"/>
        <v>1.5497685185185186E-2</v>
      </c>
      <c r="Q87" s="168"/>
      <c r="R87" s="169">
        <v>38776</v>
      </c>
    </row>
    <row r="88" spans="1:18" s="138" customFormat="1" ht="14.25" hidden="1" customHeight="1" x14ac:dyDescent="0.25">
      <c r="A88" s="180" t="s">
        <v>166</v>
      </c>
      <c r="B88" s="181" t="s">
        <v>27</v>
      </c>
      <c r="C88" s="156" t="s">
        <v>30</v>
      </c>
      <c r="D88" s="157">
        <v>1.4956597222222232E-2</v>
      </c>
      <c r="E88" s="158">
        <v>1.5986689814814825E-2</v>
      </c>
      <c r="F88" s="159">
        <f t="shared" si="27"/>
        <v>1.5471643518518529E-2</v>
      </c>
      <c r="G88" s="160">
        <f t="shared" si="28"/>
        <v>7.7922453703703608E-3</v>
      </c>
      <c r="H88" s="161"/>
      <c r="I88" s="162" t="str">
        <f t="shared" si="21"/>
        <v/>
      </c>
      <c r="J88" s="163" t="str">
        <f t="shared" si="22"/>
        <v/>
      </c>
      <c r="K88" s="163" t="str">
        <f t="shared" si="26"/>
        <v/>
      </c>
      <c r="L88" s="165"/>
      <c r="M88" s="164"/>
      <c r="N88" s="164"/>
      <c r="O88" s="166"/>
      <c r="P88" s="167">
        <f t="shared" si="29"/>
        <v>1.4956597222222232E-2</v>
      </c>
      <c r="Q88" s="168"/>
      <c r="R88" s="169">
        <v>39629</v>
      </c>
    </row>
    <row r="89" spans="1:18" s="138" customFormat="1" ht="14.25" hidden="1" customHeight="1" x14ac:dyDescent="0.25">
      <c r="A89" s="178" t="s">
        <v>153</v>
      </c>
      <c r="B89" s="179" t="s">
        <v>154</v>
      </c>
      <c r="C89" s="176" t="s">
        <v>14</v>
      </c>
      <c r="D89" s="157">
        <v>1.5208333333333339E-2</v>
      </c>
      <c r="E89" s="158">
        <v>1.5732060185185189E-2</v>
      </c>
      <c r="F89" s="159">
        <f t="shared" si="27"/>
        <v>1.5470196759259265E-2</v>
      </c>
      <c r="G89" s="160">
        <f t="shared" si="28"/>
        <v>7.7936921296296244E-3</v>
      </c>
      <c r="H89" s="161"/>
      <c r="I89" s="162" t="str">
        <f t="shared" si="21"/>
        <v/>
      </c>
      <c r="J89" s="163" t="str">
        <f t="shared" si="22"/>
        <v/>
      </c>
      <c r="K89" s="163" t="str">
        <f t="shared" si="26"/>
        <v/>
      </c>
      <c r="L89" s="164"/>
      <c r="M89" s="164"/>
      <c r="N89" s="164"/>
      <c r="O89" s="166"/>
      <c r="P89" s="167">
        <f t="shared" si="29"/>
        <v>1.5208333333333339E-2</v>
      </c>
      <c r="Q89" s="168"/>
      <c r="R89" s="169">
        <v>39599</v>
      </c>
    </row>
    <row r="90" spans="1:18" s="138" customFormat="1" ht="14.25" hidden="1" customHeight="1" x14ac:dyDescent="0.25">
      <c r="A90" s="180" t="s">
        <v>130</v>
      </c>
      <c r="B90" s="181" t="s">
        <v>239</v>
      </c>
      <c r="C90" s="156" t="s">
        <v>30</v>
      </c>
      <c r="D90" s="157">
        <v>1.53125E-2</v>
      </c>
      <c r="E90" s="158">
        <v>1.53125E-2</v>
      </c>
      <c r="F90" s="159">
        <f t="shared" si="27"/>
        <v>1.53125E-2</v>
      </c>
      <c r="G90" s="160">
        <f t="shared" si="28"/>
        <v>7.9513888888888898E-3</v>
      </c>
      <c r="H90" s="161"/>
      <c r="I90" s="162" t="str">
        <f t="shared" si="21"/>
        <v/>
      </c>
      <c r="J90" s="163" t="str">
        <f t="shared" si="22"/>
        <v/>
      </c>
      <c r="K90" s="163" t="str">
        <f t="shared" si="26"/>
        <v/>
      </c>
      <c r="L90" s="164"/>
      <c r="M90" s="164"/>
      <c r="N90" s="164"/>
      <c r="O90" s="166"/>
      <c r="P90" s="167">
        <f t="shared" si="29"/>
        <v>1.53125E-2</v>
      </c>
      <c r="Q90" s="168"/>
      <c r="R90" s="169">
        <v>39478</v>
      </c>
    </row>
    <row r="91" spans="1:18" s="138" customFormat="1" ht="14.25" hidden="1" customHeight="1" x14ac:dyDescent="0.25">
      <c r="A91" s="180"/>
      <c r="B91" s="181"/>
      <c r="C91" s="156"/>
      <c r="D91" s="157"/>
      <c r="E91" s="158"/>
      <c r="F91" s="159"/>
      <c r="G91" s="160"/>
      <c r="H91" s="161"/>
      <c r="I91" s="162" t="str">
        <f t="shared" si="21"/>
        <v/>
      </c>
      <c r="J91" s="163" t="str">
        <f t="shared" si="22"/>
        <v/>
      </c>
      <c r="K91" s="163" t="str">
        <f t="shared" si="26"/>
        <v/>
      </c>
      <c r="L91" s="164"/>
      <c r="M91" s="164"/>
      <c r="N91" s="164"/>
      <c r="O91" s="166"/>
      <c r="P91" s="167"/>
      <c r="Q91" s="168"/>
      <c r="R91" s="169"/>
    </row>
    <row r="92" spans="1:18" s="138" customFormat="1" ht="14.25" hidden="1" customHeight="1" x14ac:dyDescent="0.25">
      <c r="A92" s="180" t="s">
        <v>53</v>
      </c>
      <c r="B92" s="181" t="s">
        <v>102</v>
      </c>
      <c r="C92" s="156" t="s">
        <v>14</v>
      </c>
      <c r="D92" s="157">
        <v>1.5254629629629628E-2</v>
      </c>
      <c r="E92" s="158">
        <v>1.5254629629629628E-2</v>
      </c>
      <c r="F92" s="159">
        <f>IF(E92&lt;&gt;"",(E92+D92)/2,D92)</f>
        <v>1.5254629629629628E-2</v>
      </c>
      <c r="G92" s="160">
        <f>$B$2-F92</f>
        <v>8.0092592592592611E-3</v>
      </c>
      <c r="H92" s="161"/>
      <c r="I92" s="162" t="str">
        <f t="shared" si="21"/>
        <v/>
      </c>
      <c r="J92" s="163" t="str">
        <f t="shared" si="22"/>
        <v/>
      </c>
      <c r="K92" s="163" t="str">
        <f t="shared" si="26"/>
        <v/>
      </c>
      <c r="L92" s="164"/>
      <c r="M92" s="164"/>
      <c r="N92" s="164"/>
      <c r="O92" s="174"/>
      <c r="P92" s="167">
        <f>IF(H92&lt;&gt;"",MIN(D92,I92),D92)</f>
        <v>1.5254629629629628E-2</v>
      </c>
      <c r="Q92" s="168"/>
      <c r="R92" s="169">
        <v>39507</v>
      </c>
    </row>
    <row r="93" spans="1:18" s="138" customFormat="1" ht="14.25" hidden="1" customHeight="1" x14ac:dyDescent="0.25">
      <c r="A93" s="180" t="s">
        <v>155</v>
      </c>
      <c r="B93" s="181" t="s">
        <v>156</v>
      </c>
      <c r="C93" s="156" t="s">
        <v>30</v>
      </c>
      <c r="D93" s="172">
        <v>1.5196759259259264E-2</v>
      </c>
      <c r="E93" s="158" t="s">
        <v>218</v>
      </c>
      <c r="F93" s="159">
        <f>IF(E93&lt;&gt;"",(E93+D93)/2,D93)</f>
        <v>1.5196759259259264E-2</v>
      </c>
      <c r="G93" s="160">
        <f>$B$2-F93</f>
        <v>8.0671296296296255E-3</v>
      </c>
      <c r="H93" s="161"/>
      <c r="I93" s="162" t="str">
        <f t="shared" si="21"/>
        <v/>
      </c>
      <c r="J93" s="163" t="str">
        <f t="shared" si="22"/>
        <v/>
      </c>
      <c r="K93" s="163" t="str">
        <f t="shared" si="26"/>
        <v/>
      </c>
      <c r="L93" s="164"/>
      <c r="M93" s="164"/>
      <c r="N93" s="164"/>
      <c r="O93" s="166"/>
      <c r="P93" s="167">
        <f>IF(H93&lt;&gt;"",MIN(D93,I93),D93)</f>
        <v>1.5196759259259264E-2</v>
      </c>
      <c r="Q93" s="168"/>
      <c r="R93" s="169">
        <v>39113</v>
      </c>
    </row>
    <row r="94" spans="1:18" s="138" customFormat="1" ht="14.25" hidden="1" customHeight="1" x14ac:dyDescent="0.25">
      <c r="A94" s="180" t="s">
        <v>157</v>
      </c>
      <c r="B94" s="181" t="s">
        <v>158</v>
      </c>
      <c r="C94" s="156" t="s">
        <v>30</v>
      </c>
      <c r="D94" s="157">
        <v>1.5150462962962963E-2</v>
      </c>
      <c r="E94" s="158" t="s">
        <v>218</v>
      </c>
      <c r="F94" s="159">
        <f>IF(E94&lt;&gt;"",(E94+D94)/2,D94)</f>
        <v>1.5150462962962963E-2</v>
      </c>
      <c r="G94" s="160">
        <f>$B$2-F94</f>
        <v>8.1134259259259267E-3</v>
      </c>
      <c r="H94" s="161"/>
      <c r="I94" s="162" t="str">
        <f t="shared" si="21"/>
        <v/>
      </c>
      <c r="J94" s="163" t="str">
        <f t="shared" si="22"/>
        <v/>
      </c>
      <c r="K94" s="163" t="str">
        <f t="shared" si="26"/>
        <v/>
      </c>
      <c r="L94" s="164"/>
      <c r="M94" s="164"/>
      <c r="N94" s="164"/>
      <c r="O94" s="166"/>
      <c r="P94" s="167">
        <f>IF(H94&lt;&gt;"",MIN(D94,I94),D94)</f>
        <v>1.5150462962962963E-2</v>
      </c>
      <c r="Q94" s="168"/>
      <c r="R94" s="169">
        <v>38990</v>
      </c>
    </row>
    <row r="95" spans="1:18" s="138" customFormat="1" ht="14.25" hidden="1" customHeight="1" x14ac:dyDescent="0.25">
      <c r="A95" s="180" t="s">
        <v>145</v>
      </c>
      <c r="B95" s="181" t="s">
        <v>159</v>
      </c>
      <c r="C95" s="156" t="s">
        <v>14</v>
      </c>
      <c r="D95" s="157">
        <v>1.5115740740740742E-2</v>
      </c>
      <c r="E95" s="158" t="s">
        <v>218</v>
      </c>
      <c r="F95" s="159">
        <f>IF(E95&lt;&gt;"",(E95+D95)/2,D95)</f>
        <v>1.5115740740740742E-2</v>
      </c>
      <c r="G95" s="160">
        <f>$B$2-F95</f>
        <v>8.1481481481481474E-3</v>
      </c>
      <c r="H95" s="161"/>
      <c r="I95" s="162" t="str">
        <f t="shared" si="21"/>
        <v/>
      </c>
      <c r="J95" s="163" t="str">
        <f t="shared" si="22"/>
        <v/>
      </c>
      <c r="K95" s="163" t="str">
        <f t="shared" si="26"/>
        <v/>
      </c>
      <c r="L95" s="164"/>
      <c r="M95" s="164"/>
      <c r="N95" s="164"/>
      <c r="O95" s="166"/>
      <c r="P95" s="167">
        <f>IF(H95&lt;&gt;"",MIN(D95,I95),D95)</f>
        <v>1.5115740740740742E-2</v>
      </c>
      <c r="Q95" s="168"/>
      <c r="R95" s="169">
        <v>39141</v>
      </c>
    </row>
    <row r="96" spans="1:18" s="138" customFormat="1" ht="14.25" hidden="1" customHeight="1" x14ac:dyDescent="0.25">
      <c r="A96" s="180" t="s">
        <v>268</v>
      </c>
      <c r="B96" s="181" t="s">
        <v>215</v>
      </c>
      <c r="C96" s="156" t="s">
        <v>30</v>
      </c>
      <c r="D96" s="157">
        <v>1.4583333333333332E-2</v>
      </c>
      <c r="E96" s="158">
        <v>1.5416666666666667E-2</v>
      </c>
      <c r="F96" s="159">
        <f>IF(E96&lt;&gt;"",(E96+D96)/2,D96)</f>
        <v>1.4999999999999999E-2</v>
      </c>
      <c r="G96" s="160">
        <f>$B$2-F96</f>
        <v>8.2638888888888901E-3</v>
      </c>
      <c r="H96" s="161"/>
      <c r="I96" s="162" t="str">
        <f t="shared" si="21"/>
        <v/>
      </c>
      <c r="J96" s="163" t="str">
        <f t="shared" si="22"/>
        <v/>
      </c>
      <c r="K96" s="163" t="str">
        <f t="shared" si="26"/>
        <v/>
      </c>
      <c r="L96" s="164"/>
      <c r="M96" s="164"/>
      <c r="N96" s="164"/>
      <c r="O96" s="166"/>
      <c r="P96" s="167">
        <f>IF(H96&lt;&gt;"",MIN(D96,I96),D96)</f>
        <v>1.4583333333333332E-2</v>
      </c>
      <c r="Q96" s="168"/>
      <c r="R96" s="169">
        <v>39507</v>
      </c>
    </row>
    <row r="97" spans="1:18" s="138" customFormat="1" ht="14.25" hidden="1" customHeight="1" x14ac:dyDescent="0.25">
      <c r="A97" s="180"/>
      <c r="B97" s="181"/>
      <c r="C97" s="156"/>
      <c r="D97" s="157"/>
      <c r="E97" s="158"/>
      <c r="F97" s="159"/>
      <c r="G97" s="160"/>
      <c r="H97" s="161"/>
      <c r="I97" s="162" t="str">
        <f t="shared" si="21"/>
        <v/>
      </c>
      <c r="J97" s="163" t="str">
        <f t="shared" si="22"/>
        <v/>
      </c>
      <c r="K97" s="163" t="str">
        <f t="shared" si="26"/>
        <v/>
      </c>
      <c r="L97" s="164"/>
      <c r="M97" s="164"/>
      <c r="N97" s="164"/>
      <c r="O97" s="166"/>
      <c r="P97" s="167"/>
      <c r="Q97" s="168"/>
      <c r="R97" s="169"/>
    </row>
    <row r="98" spans="1:18" s="138" customFormat="1" ht="14.25" hidden="1" customHeight="1" x14ac:dyDescent="0.25">
      <c r="A98" s="180" t="s">
        <v>180</v>
      </c>
      <c r="B98" s="181" t="s">
        <v>261</v>
      </c>
      <c r="C98" s="156" t="s">
        <v>30</v>
      </c>
      <c r="D98" s="157">
        <v>1.4652777777777778E-2</v>
      </c>
      <c r="E98" s="158">
        <v>1.5300925925925926E-2</v>
      </c>
      <c r="F98" s="159">
        <f t="shared" ref="F98:F103" si="30">IF(E98&lt;&gt;"",(E98+D98)/2,D98)</f>
        <v>1.4976851851851852E-2</v>
      </c>
      <c r="G98" s="160">
        <f t="shared" ref="G98:G103" si="31">$B$2-F98</f>
        <v>8.2870370370370372E-3</v>
      </c>
      <c r="H98" s="161"/>
      <c r="I98" s="162" t="str">
        <f t="shared" si="21"/>
        <v/>
      </c>
      <c r="J98" s="163" t="str">
        <f t="shared" si="22"/>
        <v/>
      </c>
      <c r="K98" s="163" t="str">
        <f t="shared" si="26"/>
        <v/>
      </c>
      <c r="L98" s="164"/>
      <c r="M98" s="164"/>
      <c r="N98" s="164"/>
      <c r="O98" s="166"/>
      <c r="P98" s="167">
        <f t="shared" ref="P98:P103" si="32">IF(H98&lt;&gt;"",MIN(D98,I98),D98)</f>
        <v>1.4652777777777778E-2</v>
      </c>
      <c r="Q98" s="168"/>
      <c r="R98" s="169">
        <v>39478</v>
      </c>
    </row>
    <row r="99" spans="1:18" s="138" customFormat="1" ht="14.25" hidden="1" customHeight="1" x14ac:dyDescent="0.25">
      <c r="A99" s="180" t="s">
        <v>169</v>
      </c>
      <c r="B99" s="181" t="s">
        <v>170</v>
      </c>
      <c r="C99" s="156" t="s">
        <v>30</v>
      </c>
      <c r="D99" s="157">
        <v>1.4895833333333337E-2</v>
      </c>
      <c r="E99" s="158">
        <v>1.5011574074074078E-2</v>
      </c>
      <c r="F99" s="159">
        <f t="shared" si="30"/>
        <v>1.4953703703703709E-2</v>
      </c>
      <c r="G99" s="160">
        <f t="shared" si="31"/>
        <v>8.3101851851851809E-3</v>
      </c>
      <c r="H99" s="161"/>
      <c r="I99" s="162" t="str">
        <f t="shared" si="21"/>
        <v/>
      </c>
      <c r="J99" s="163" t="str">
        <f t="shared" si="22"/>
        <v/>
      </c>
      <c r="K99" s="163" t="str">
        <f t="shared" si="26"/>
        <v/>
      </c>
      <c r="L99" s="164"/>
      <c r="M99" s="164"/>
      <c r="N99" s="164"/>
      <c r="O99" s="166"/>
      <c r="P99" s="167">
        <f t="shared" si="32"/>
        <v>1.4895833333333337E-2</v>
      </c>
      <c r="Q99" s="168"/>
      <c r="R99" s="169">
        <v>39568</v>
      </c>
    </row>
    <row r="100" spans="1:18" s="138" customFormat="1" ht="14.25" hidden="1" customHeight="1" x14ac:dyDescent="0.25">
      <c r="A100" s="180" t="s">
        <v>227</v>
      </c>
      <c r="B100" s="181" t="s">
        <v>228</v>
      </c>
      <c r="C100" s="171" t="s">
        <v>30</v>
      </c>
      <c r="D100" s="157">
        <v>1.4930555555555556E-2</v>
      </c>
      <c r="E100" s="158">
        <v>1.4930555555555556E-2</v>
      </c>
      <c r="F100" s="159">
        <f t="shared" si="30"/>
        <v>1.4930555555555556E-2</v>
      </c>
      <c r="G100" s="160">
        <f t="shared" si="31"/>
        <v>8.3333333333333332E-3</v>
      </c>
      <c r="H100" s="161"/>
      <c r="I100" s="162" t="str">
        <f t="shared" si="21"/>
        <v/>
      </c>
      <c r="J100" s="163" t="str">
        <f t="shared" si="22"/>
        <v/>
      </c>
      <c r="K100" s="163" t="str">
        <f t="shared" si="26"/>
        <v/>
      </c>
      <c r="L100" s="164"/>
      <c r="M100" s="164"/>
      <c r="N100" s="164"/>
      <c r="O100" s="166"/>
      <c r="P100" s="167">
        <f t="shared" si="32"/>
        <v>1.4930555555555556E-2</v>
      </c>
      <c r="Q100" s="168"/>
      <c r="R100" s="169">
        <v>39263</v>
      </c>
    </row>
    <row r="101" spans="1:18" s="138" customFormat="1" ht="14.25" hidden="1" customHeight="1" x14ac:dyDescent="0.25">
      <c r="A101" s="180" t="s">
        <v>167</v>
      </c>
      <c r="B101" s="181" t="s">
        <v>168</v>
      </c>
      <c r="C101" s="156" t="s">
        <v>30</v>
      </c>
      <c r="D101" s="157">
        <v>1.4814814814814814E-2</v>
      </c>
      <c r="E101" s="158">
        <v>1.4814814814814814E-2</v>
      </c>
      <c r="F101" s="159">
        <f t="shared" si="30"/>
        <v>1.4814814814814814E-2</v>
      </c>
      <c r="G101" s="160">
        <f t="shared" si="31"/>
        <v>8.4490740740740759E-3</v>
      </c>
      <c r="H101" s="161"/>
      <c r="I101" s="162" t="str">
        <f t="shared" ref="I101:I126" si="33">IF(H101&lt;&gt;"",H101-G101,"")</f>
        <v/>
      </c>
      <c r="J101" s="163" t="str">
        <f t="shared" ref="J101:J126" si="34">IF(H101&lt;&gt;"",I101-F101,"")</f>
        <v/>
      </c>
      <c r="K101" s="163" t="str">
        <f t="shared" si="26"/>
        <v/>
      </c>
      <c r="L101" s="164"/>
      <c r="M101" s="164"/>
      <c r="N101" s="164"/>
      <c r="O101" s="166"/>
      <c r="P101" s="167">
        <f t="shared" si="32"/>
        <v>1.4814814814814814E-2</v>
      </c>
      <c r="Q101" s="168"/>
      <c r="R101" s="169">
        <v>39294</v>
      </c>
    </row>
    <row r="102" spans="1:18" s="138" customFormat="1" ht="14.25" hidden="1" customHeight="1" x14ac:dyDescent="0.25">
      <c r="A102" s="180" t="s">
        <v>163</v>
      </c>
      <c r="B102" s="181" t="s">
        <v>164</v>
      </c>
      <c r="C102" s="156" t="s">
        <v>30</v>
      </c>
      <c r="D102" s="157">
        <v>1.4814814814814814E-2</v>
      </c>
      <c r="E102" s="158">
        <v>1.4814814814814814E-2</v>
      </c>
      <c r="F102" s="159">
        <f t="shared" si="30"/>
        <v>1.4814814814814814E-2</v>
      </c>
      <c r="G102" s="160">
        <f t="shared" si="31"/>
        <v>8.4490740740740759E-3</v>
      </c>
      <c r="H102" s="161"/>
      <c r="I102" s="162" t="str">
        <f t="shared" si="33"/>
        <v/>
      </c>
      <c r="J102" s="163" t="str">
        <f t="shared" si="34"/>
        <v/>
      </c>
      <c r="K102" s="163" t="str">
        <f t="shared" si="26"/>
        <v/>
      </c>
      <c r="L102" s="164"/>
      <c r="M102" s="164"/>
      <c r="N102" s="164"/>
      <c r="O102" s="166"/>
      <c r="P102" s="167">
        <f t="shared" si="32"/>
        <v>1.4814814814814814E-2</v>
      </c>
      <c r="Q102" s="168"/>
      <c r="R102" s="169">
        <v>39599</v>
      </c>
    </row>
    <row r="103" spans="1:18" s="138" customFormat="1" ht="14.25" hidden="1" customHeight="1" x14ac:dyDescent="0.25">
      <c r="A103" s="180" t="s">
        <v>94</v>
      </c>
      <c r="B103" s="181" t="s">
        <v>165</v>
      </c>
      <c r="C103" s="156" t="s">
        <v>30</v>
      </c>
      <c r="D103" s="157">
        <v>1.4699074074074074E-2</v>
      </c>
      <c r="E103" s="158">
        <v>1.4699074074074076E-2</v>
      </c>
      <c r="F103" s="159">
        <f t="shared" si="30"/>
        <v>1.4699074074074076E-2</v>
      </c>
      <c r="G103" s="160">
        <f t="shared" si="31"/>
        <v>8.5648148148148133E-3</v>
      </c>
      <c r="H103" s="161"/>
      <c r="I103" s="162" t="str">
        <f t="shared" si="33"/>
        <v/>
      </c>
      <c r="J103" s="163" t="str">
        <f t="shared" si="34"/>
        <v/>
      </c>
      <c r="K103" s="163" t="str">
        <f t="shared" si="26"/>
        <v/>
      </c>
      <c r="L103" s="164"/>
      <c r="M103" s="164"/>
      <c r="N103" s="164"/>
      <c r="O103" s="166"/>
      <c r="P103" s="167">
        <f t="shared" si="32"/>
        <v>1.4699074074074074E-2</v>
      </c>
      <c r="Q103" s="168"/>
      <c r="R103" s="169">
        <v>39202</v>
      </c>
    </row>
    <row r="104" spans="1:18" s="138" customFormat="1" ht="14.25" hidden="1" customHeight="1" x14ac:dyDescent="0.25">
      <c r="A104" s="180"/>
      <c r="B104" s="181"/>
      <c r="C104" s="156"/>
      <c r="D104" s="157"/>
      <c r="E104" s="158"/>
      <c r="F104" s="159"/>
      <c r="G104" s="160"/>
      <c r="H104" s="161"/>
      <c r="I104" s="162" t="str">
        <f t="shared" si="33"/>
        <v/>
      </c>
      <c r="J104" s="163" t="str">
        <f t="shared" si="34"/>
        <v/>
      </c>
      <c r="K104" s="163" t="str">
        <f t="shared" si="26"/>
        <v/>
      </c>
      <c r="L104" s="164"/>
      <c r="M104" s="164"/>
      <c r="N104" s="164"/>
      <c r="O104" s="166"/>
      <c r="P104" s="167"/>
      <c r="Q104" s="168"/>
      <c r="R104" s="169"/>
    </row>
    <row r="105" spans="1:18" s="138" customFormat="1" ht="14.25" hidden="1" customHeight="1" x14ac:dyDescent="0.25">
      <c r="A105" s="180" t="s">
        <v>94</v>
      </c>
      <c r="B105" s="181" t="s">
        <v>186</v>
      </c>
      <c r="C105" s="156" t="s">
        <v>30</v>
      </c>
      <c r="D105" s="157">
        <v>1.4398148148148148E-2</v>
      </c>
      <c r="E105" s="158">
        <v>1.4965277777777779E-2</v>
      </c>
      <c r="F105" s="159">
        <f t="shared" ref="F105:F110" si="35">IF(E105&lt;&gt;"",(E105+D105)/2,D105)</f>
        <v>1.4681712962962962E-2</v>
      </c>
      <c r="G105" s="160">
        <f t="shared" ref="G105:G110" si="36">$B$2-F105</f>
        <v>8.5821759259259271E-3</v>
      </c>
      <c r="H105" s="161"/>
      <c r="I105" s="162" t="str">
        <f t="shared" si="33"/>
        <v/>
      </c>
      <c r="J105" s="163" t="str">
        <f t="shared" si="34"/>
        <v/>
      </c>
      <c r="K105" s="163" t="str">
        <f t="shared" si="26"/>
        <v/>
      </c>
      <c r="L105" s="164"/>
      <c r="M105" s="164"/>
      <c r="N105" s="164"/>
      <c r="O105" s="166"/>
      <c r="P105" s="167">
        <f t="shared" ref="P105:P110" si="37">IF(H105&lt;&gt;"",MIN(D105,I105),D105)</f>
        <v>1.4398148148148148E-2</v>
      </c>
      <c r="Q105" s="168"/>
      <c r="R105" s="169">
        <v>39294</v>
      </c>
    </row>
    <row r="106" spans="1:18" s="138" customFormat="1" ht="14.25" hidden="1" customHeight="1" x14ac:dyDescent="0.25">
      <c r="A106" s="180" t="s">
        <v>107</v>
      </c>
      <c r="B106" s="181" t="s">
        <v>46</v>
      </c>
      <c r="C106" s="156" t="s">
        <v>30</v>
      </c>
      <c r="D106" s="157">
        <v>1.4479166666666668E-2</v>
      </c>
      <c r="E106" s="158" t="s">
        <v>218</v>
      </c>
      <c r="F106" s="159">
        <f t="shared" si="35"/>
        <v>1.4479166666666668E-2</v>
      </c>
      <c r="G106" s="160">
        <f t="shared" si="36"/>
        <v>8.7847222222222215E-3</v>
      </c>
      <c r="H106" s="161"/>
      <c r="I106" s="162" t="str">
        <f t="shared" si="33"/>
        <v/>
      </c>
      <c r="J106" s="163" t="str">
        <f t="shared" si="34"/>
        <v/>
      </c>
      <c r="K106" s="163" t="str">
        <f t="shared" si="26"/>
        <v/>
      </c>
      <c r="L106" s="164"/>
      <c r="M106" s="164"/>
      <c r="N106" s="164"/>
      <c r="O106" s="166"/>
      <c r="P106" s="167">
        <f t="shared" si="37"/>
        <v>1.4479166666666668E-2</v>
      </c>
      <c r="Q106" s="168"/>
      <c r="R106" s="169">
        <v>39021</v>
      </c>
    </row>
    <row r="107" spans="1:18" s="138" customFormat="1" ht="14.25" hidden="1" customHeight="1" x14ac:dyDescent="0.25">
      <c r="A107" s="180" t="s">
        <v>178</v>
      </c>
      <c r="B107" s="181" t="s">
        <v>260</v>
      </c>
      <c r="C107" s="156" t="s">
        <v>30</v>
      </c>
      <c r="D107" s="157">
        <v>1.4247685185185184E-2</v>
      </c>
      <c r="E107" s="158">
        <v>1.4270833333333332E-2</v>
      </c>
      <c r="F107" s="159">
        <f t="shared" si="35"/>
        <v>1.4259259259259258E-2</v>
      </c>
      <c r="G107" s="160">
        <f t="shared" si="36"/>
        <v>9.0046296296296315E-3</v>
      </c>
      <c r="H107" s="161"/>
      <c r="I107" s="162" t="str">
        <f t="shared" si="33"/>
        <v/>
      </c>
      <c r="J107" s="163" t="str">
        <f t="shared" si="34"/>
        <v/>
      </c>
      <c r="K107" s="163" t="str">
        <f t="shared" si="26"/>
        <v/>
      </c>
      <c r="L107" s="164"/>
      <c r="M107" s="164"/>
      <c r="N107" s="164"/>
      <c r="O107" s="166"/>
      <c r="P107" s="167">
        <f t="shared" si="37"/>
        <v>1.4247685185185184E-2</v>
      </c>
      <c r="Q107" s="168"/>
      <c r="R107" s="169">
        <v>39538</v>
      </c>
    </row>
    <row r="108" spans="1:18" s="138" customFormat="1" ht="14.25" hidden="1" customHeight="1" x14ac:dyDescent="0.25">
      <c r="A108" s="180" t="s">
        <v>90</v>
      </c>
      <c r="B108" s="181" t="s">
        <v>231</v>
      </c>
      <c r="C108" s="171" t="s">
        <v>30</v>
      </c>
      <c r="D108" s="157">
        <v>1.4137731481481484E-2</v>
      </c>
      <c r="E108" s="158">
        <v>1.4233217592592589E-2</v>
      </c>
      <c r="F108" s="159">
        <f t="shared" si="35"/>
        <v>1.4185474537037036E-2</v>
      </c>
      <c r="G108" s="160">
        <f t="shared" si="36"/>
        <v>9.0784143518518531E-3</v>
      </c>
      <c r="H108" s="161"/>
      <c r="I108" s="162" t="str">
        <f t="shared" si="33"/>
        <v/>
      </c>
      <c r="J108" s="163" t="str">
        <f t="shared" si="34"/>
        <v/>
      </c>
      <c r="K108" s="163" t="str">
        <f t="shared" si="26"/>
        <v/>
      </c>
      <c r="L108" s="164"/>
      <c r="M108" s="164"/>
      <c r="N108" s="164"/>
      <c r="O108" s="166"/>
      <c r="P108" s="167">
        <f t="shared" si="37"/>
        <v>1.4137731481481484E-2</v>
      </c>
      <c r="Q108" s="168"/>
      <c r="R108" s="169">
        <v>39538</v>
      </c>
    </row>
    <row r="109" spans="1:18" s="138" customFormat="1" ht="14.25" hidden="1" customHeight="1" x14ac:dyDescent="0.25">
      <c r="A109" s="180" t="s">
        <v>187</v>
      </c>
      <c r="B109" s="181" t="s">
        <v>188</v>
      </c>
      <c r="C109" s="156" t="s">
        <v>30</v>
      </c>
      <c r="D109" s="157">
        <v>1.4176793981481483E-2</v>
      </c>
      <c r="E109" s="158">
        <v>1.4077690972222223E-2</v>
      </c>
      <c r="F109" s="159">
        <f t="shared" si="35"/>
        <v>1.4127242476851853E-2</v>
      </c>
      <c r="G109" s="160">
        <f t="shared" si="36"/>
        <v>9.1366464120370364E-3</v>
      </c>
      <c r="H109" s="161"/>
      <c r="I109" s="162" t="str">
        <f t="shared" si="33"/>
        <v/>
      </c>
      <c r="J109" s="163" t="str">
        <f t="shared" si="34"/>
        <v/>
      </c>
      <c r="K109" s="163" t="str">
        <f t="shared" si="26"/>
        <v/>
      </c>
      <c r="L109" s="165"/>
      <c r="M109" s="164"/>
      <c r="N109" s="164"/>
      <c r="O109" s="166"/>
      <c r="P109" s="167">
        <f t="shared" si="37"/>
        <v>1.4176793981481483E-2</v>
      </c>
      <c r="Q109" s="168"/>
      <c r="R109" s="169">
        <v>39629</v>
      </c>
    </row>
    <row r="110" spans="1:18" s="138" customFormat="1" ht="14.25" hidden="1" customHeight="1" x14ac:dyDescent="0.25">
      <c r="A110" s="180" t="s">
        <v>214</v>
      </c>
      <c r="B110" s="181" t="s">
        <v>215</v>
      </c>
      <c r="C110" s="156" t="s">
        <v>14</v>
      </c>
      <c r="D110" s="157">
        <v>1.4120370370370372E-2</v>
      </c>
      <c r="E110" s="158">
        <v>1.4120370370370372E-2</v>
      </c>
      <c r="F110" s="159">
        <f t="shared" si="35"/>
        <v>1.4120370370370372E-2</v>
      </c>
      <c r="G110" s="160">
        <f t="shared" si="36"/>
        <v>9.1435185185185178E-3</v>
      </c>
      <c r="H110" s="161"/>
      <c r="I110" s="162" t="str">
        <f t="shared" si="33"/>
        <v/>
      </c>
      <c r="J110" s="163" t="str">
        <f t="shared" si="34"/>
        <v/>
      </c>
      <c r="K110" s="163" t="str">
        <f t="shared" ref="K110:K126" si="38">IF(H110&lt;&gt;"",I110-D110,"")</f>
        <v/>
      </c>
      <c r="L110" s="164"/>
      <c r="M110" s="164"/>
      <c r="N110" s="164"/>
      <c r="O110" s="166"/>
      <c r="P110" s="167">
        <f t="shared" si="37"/>
        <v>1.4120370370370372E-2</v>
      </c>
      <c r="Q110" s="168"/>
      <c r="R110" s="169">
        <v>39507</v>
      </c>
    </row>
    <row r="111" spans="1:18" s="138" customFormat="1" ht="14.25" hidden="1" customHeight="1" x14ac:dyDescent="0.25">
      <c r="A111" s="180"/>
      <c r="B111" s="181"/>
      <c r="C111" s="156"/>
      <c r="D111" s="157"/>
      <c r="E111" s="158"/>
      <c r="F111" s="159"/>
      <c r="G111" s="160"/>
      <c r="H111" s="161"/>
      <c r="I111" s="162" t="str">
        <f t="shared" si="33"/>
        <v/>
      </c>
      <c r="J111" s="163" t="str">
        <f t="shared" si="34"/>
        <v/>
      </c>
      <c r="K111" s="163" t="str">
        <f t="shared" si="38"/>
        <v/>
      </c>
      <c r="L111" s="164"/>
      <c r="M111" s="164"/>
      <c r="N111" s="164"/>
      <c r="O111" s="166"/>
      <c r="P111" s="167"/>
      <c r="Q111" s="168"/>
      <c r="R111" s="169"/>
    </row>
    <row r="112" spans="1:18" s="138" customFormat="1" ht="14.25" hidden="1" customHeight="1" x14ac:dyDescent="0.25">
      <c r="A112" s="180" t="s">
        <v>125</v>
      </c>
      <c r="B112" s="181" t="s">
        <v>185</v>
      </c>
      <c r="C112" s="156" t="s">
        <v>30</v>
      </c>
      <c r="D112" s="157">
        <v>1.3900462962962962E-2</v>
      </c>
      <c r="E112" s="158">
        <v>1.3900462962962962E-2</v>
      </c>
      <c r="F112" s="159">
        <f>IF(E112&lt;&gt;"",(E112+D112)/2,D112)</f>
        <v>1.3900462962962962E-2</v>
      </c>
      <c r="G112" s="160">
        <f>$B$2-F112</f>
        <v>9.3634259259259278E-3</v>
      </c>
      <c r="H112" s="161"/>
      <c r="I112" s="162" t="str">
        <f t="shared" si="33"/>
        <v/>
      </c>
      <c r="J112" s="163" t="str">
        <f t="shared" si="34"/>
        <v/>
      </c>
      <c r="K112" s="163" t="str">
        <f t="shared" si="38"/>
        <v/>
      </c>
      <c r="L112" s="164"/>
      <c r="M112" s="164"/>
      <c r="N112" s="164"/>
      <c r="O112" s="166"/>
      <c r="P112" s="167">
        <f>IF(H112&lt;&gt;"",MIN(D112,I112),D112)</f>
        <v>1.3900462962962962E-2</v>
      </c>
      <c r="Q112" s="168"/>
      <c r="R112" s="169">
        <v>39355</v>
      </c>
    </row>
    <row r="113" spans="1:18" s="138" customFormat="1" ht="14.25" hidden="1" customHeight="1" x14ac:dyDescent="0.25">
      <c r="A113" s="180" t="s">
        <v>128</v>
      </c>
      <c r="B113" s="181" t="s">
        <v>195</v>
      </c>
      <c r="C113" s="156" t="s">
        <v>30</v>
      </c>
      <c r="D113" s="157">
        <v>1.3877314814814811E-2</v>
      </c>
      <c r="E113" s="158" t="s">
        <v>218</v>
      </c>
      <c r="F113" s="159">
        <f>IF(E113&lt;&gt;"",(E113+D113)/2,D113)</f>
        <v>1.3877314814814811E-2</v>
      </c>
      <c r="G113" s="160">
        <f>$B$2-F113</f>
        <v>9.3865740740740784E-3</v>
      </c>
      <c r="H113" s="161"/>
      <c r="I113" s="162" t="str">
        <f t="shared" si="33"/>
        <v/>
      </c>
      <c r="J113" s="163" t="str">
        <f t="shared" si="34"/>
        <v/>
      </c>
      <c r="K113" s="163" t="str">
        <f t="shared" si="38"/>
        <v/>
      </c>
      <c r="L113" s="164"/>
      <c r="M113" s="164"/>
      <c r="N113" s="164"/>
      <c r="O113" s="166"/>
      <c r="P113" s="167">
        <f>IF(H113&lt;&gt;"",MIN(D113,I113),D113)</f>
        <v>1.3877314814814811E-2</v>
      </c>
      <c r="Q113" s="168"/>
      <c r="R113" s="169">
        <v>38990</v>
      </c>
    </row>
    <row r="114" spans="1:18" s="138" customFormat="1" ht="14.25" hidden="1" customHeight="1" x14ac:dyDescent="0.25">
      <c r="A114" s="180" t="s">
        <v>115</v>
      </c>
      <c r="B114" s="181" t="s">
        <v>196</v>
      </c>
      <c r="C114" s="156" t="s">
        <v>30</v>
      </c>
      <c r="D114" s="157">
        <v>1.3854166666666666E-2</v>
      </c>
      <c r="E114" s="158" t="s">
        <v>218</v>
      </c>
      <c r="F114" s="159">
        <f>IF(E114&lt;&gt;"",(E114+D114)/2,D114)</f>
        <v>1.3854166666666666E-2</v>
      </c>
      <c r="G114" s="160">
        <f>$B$2-F114</f>
        <v>9.4097222222222238E-3</v>
      </c>
      <c r="H114" s="161"/>
      <c r="I114" s="162" t="str">
        <f t="shared" si="33"/>
        <v/>
      </c>
      <c r="J114" s="163" t="str">
        <f t="shared" si="34"/>
        <v/>
      </c>
      <c r="K114" s="163" t="str">
        <f t="shared" si="38"/>
        <v/>
      </c>
      <c r="L114" s="164"/>
      <c r="M114" s="164"/>
      <c r="N114" s="164"/>
      <c r="O114" s="166"/>
      <c r="P114" s="167">
        <f>IF(H114&lt;&gt;"",MIN(D114,I114),D114)</f>
        <v>1.3854166666666666E-2</v>
      </c>
      <c r="Q114" s="168"/>
      <c r="R114" s="169">
        <v>39172</v>
      </c>
    </row>
    <row r="115" spans="1:18" s="138" customFormat="1" ht="14.25" hidden="1" customHeight="1" x14ac:dyDescent="0.25">
      <c r="A115" s="180" t="s">
        <v>296</v>
      </c>
      <c r="B115" s="181" t="s">
        <v>297</v>
      </c>
      <c r="C115" s="156" t="s">
        <v>30</v>
      </c>
      <c r="D115" s="157">
        <v>1.380787037037037E-2</v>
      </c>
      <c r="E115" s="158">
        <v>1.380787037037037E-2</v>
      </c>
      <c r="F115" s="159">
        <f>IF(E115&lt;&gt;"",(E115+D115)/2,D115)</f>
        <v>1.380787037037037E-2</v>
      </c>
      <c r="G115" s="160">
        <f>$B$2-F115</f>
        <v>9.4560185185185198E-3</v>
      </c>
      <c r="H115" s="161"/>
      <c r="I115" s="162" t="str">
        <f t="shared" si="33"/>
        <v/>
      </c>
      <c r="J115" s="163" t="str">
        <f t="shared" si="34"/>
        <v/>
      </c>
      <c r="K115" s="163" t="str">
        <f t="shared" si="38"/>
        <v/>
      </c>
      <c r="L115" s="164"/>
      <c r="M115" s="164"/>
      <c r="N115" s="164"/>
      <c r="O115" s="166"/>
      <c r="P115" s="167">
        <f>IF(H115&lt;&gt;"",MIN(D115,I115),D115)</f>
        <v>1.380787037037037E-2</v>
      </c>
      <c r="Q115" s="168"/>
      <c r="R115" s="169">
        <v>39629</v>
      </c>
    </row>
    <row r="116" spans="1:18" s="138" customFormat="1" ht="14.25" hidden="1" customHeight="1" x14ac:dyDescent="0.25">
      <c r="A116" s="180" t="s">
        <v>189</v>
      </c>
      <c r="B116" s="181" t="s">
        <v>192</v>
      </c>
      <c r="C116" s="156" t="s">
        <v>30</v>
      </c>
      <c r="D116" s="157">
        <v>1.3408564814814811E-2</v>
      </c>
      <c r="E116" s="158">
        <v>1.4198495370370365E-2</v>
      </c>
      <c r="F116" s="159">
        <f>IF(E116&lt;&gt;"",(E116+D116)/2,D116)</f>
        <v>1.3803530092592588E-2</v>
      </c>
      <c r="G116" s="160">
        <f>$B$2-F116</f>
        <v>9.4603587962963018E-3</v>
      </c>
      <c r="H116" s="161"/>
      <c r="I116" s="162" t="str">
        <f t="shared" si="33"/>
        <v/>
      </c>
      <c r="J116" s="163" t="str">
        <f t="shared" si="34"/>
        <v/>
      </c>
      <c r="K116" s="163" t="str">
        <f t="shared" si="38"/>
        <v/>
      </c>
      <c r="L116" s="165"/>
      <c r="M116" s="164"/>
      <c r="N116" s="164"/>
      <c r="O116" s="166"/>
      <c r="P116" s="167">
        <f>IF(H116&lt;&gt;"",MIN(D116,I116),D116)</f>
        <v>1.3408564814814811E-2</v>
      </c>
      <c r="Q116" s="168"/>
      <c r="R116" s="169">
        <v>39629</v>
      </c>
    </row>
    <row r="117" spans="1:18" s="138" customFormat="1" ht="14.25" hidden="1" customHeight="1" x14ac:dyDescent="0.25">
      <c r="A117" s="180"/>
      <c r="B117" s="181"/>
      <c r="C117" s="156"/>
      <c r="D117" s="157"/>
      <c r="E117" s="158"/>
      <c r="F117" s="159"/>
      <c r="G117" s="160"/>
      <c r="H117" s="161"/>
      <c r="I117" s="162" t="str">
        <f t="shared" si="33"/>
        <v/>
      </c>
      <c r="J117" s="163" t="str">
        <f t="shared" si="34"/>
        <v/>
      </c>
      <c r="K117" s="163" t="str">
        <f t="shared" si="38"/>
        <v/>
      </c>
      <c r="L117" s="165"/>
      <c r="M117" s="164"/>
      <c r="N117" s="164"/>
      <c r="O117" s="166"/>
      <c r="P117" s="167"/>
      <c r="Q117" s="168"/>
      <c r="R117" s="169"/>
    </row>
    <row r="118" spans="1:18" s="138" customFormat="1" ht="14.25" hidden="1" customHeight="1" x14ac:dyDescent="0.25">
      <c r="A118" s="180" t="s">
        <v>201</v>
      </c>
      <c r="B118" s="181" t="s">
        <v>202</v>
      </c>
      <c r="C118" s="156" t="s">
        <v>30</v>
      </c>
      <c r="D118" s="172">
        <v>1.2719907407407411E-2</v>
      </c>
      <c r="E118" s="158">
        <v>1.3321759259259261E-2</v>
      </c>
      <c r="F118" s="159">
        <f>IF(E118&lt;&gt;"",(E118+D118)/2,D118)</f>
        <v>1.3020833333333336E-2</v>
      </c>
      <c r="G118" s="160">
        <f>$B$2-F118</f>
        <v>1.0243055555555554E-2</v>
      </c>
      <c r="H118" s="161"/>
      <c r="I118" s="162" t="str">
        <f t="shared" si="33"/>
        <v/>
      </c>
      <c r="J118" s="163" t="str">
        <f t="shared" si="34"/>
        <v/>
      </c>
      <c r="K118" s="163" t="str">
        <f t="shared" si="38"/>
        <v/>
      </c>
      <c r="L118" s="165"/>
      <c r="M118" s="164"/>
      <c r="N118" s="165"/>
      <c r="O118" s="166"/>
      <c r="P118" s="167">
        <f>IF(H118&lt;&gt;"",MIN(D118,I118),D118)</f>
        <v>1.2719907407407411E-2</v>
      </c>
      <c r="Q118" s="168"/>
      <c r="R118" s="169">
        <v>39447</v>
      </c>
    </row>
    <row r="119" spans="1:18" s="138" customFormat="1" ht="14.25" hidden="1" customHeight="1" x14ac:dyDescent="0.25">
      <c r="A119" s="180" t="s">
        <v>199</v>
      </c>
      <c r="B119" s="181" t="s">
        <v>200</v>
      </c>
      <c r="C119" s="156" t="s">
        <v>30</v>
      </c>
      <c r="D119" s="157">
        <v>1.292824074074074E-2</v>
      </c>
      <c r="E119" s="158" t="s">
        <v>218</v>
      </c>
      <c r="F119" s="159">
        <f>IF(E119&lt;&gt;"",(E119+D119)/2,D119)</f>
        <v>1.292824074074074E-2</v>
      </c>
      <c r="G119" s="160">
        <f>$B$2-F119</f>
        <v>1.0335648148148149E-2</v>
      </c>
      <c r="H119" s="161"/>
      <c r="I119" s="162" t="str">
        <f t="shared" si="33"/>
        <v/>
      </c>
      <c r="J119" s="163" t="str">
        <f t="shared" si="34"/>
        <v/>
      </c>
      <c r="K119" s="163" t="str">
        <f t="shared" si="38"/>
        <v/>
      </c>
      <c r="L119" s="164"/>
      <c r="M119" s="164"/>
      <c r="N119" s="164"/>
      <c r="O119" s="166"/>
      <c r="P119" s="167">
        <f>IF(H119&lt;&gt;"",MIN(D119,I119),D119)</f>
        <v>1.292824074074074E-2</v>
      </c>
      <c r="Q119" s="168"/>
      <c r="R119" s="169">
        <v>38929</v>
      </c>
    </row>
    <row r="120" spans="1:18" s="138" customFormat="1" ht="14.25" hidden="1" customHeight="1" x14ac:dyDescent="0.25">
      <c r="A120" s="180" t="s">
        <v>203</v>
      </c>
      <c r="B120" s="181" t="s">
        <v>110</v>
      </c>
      <c r="C120" s="156" t="s">
        <v>30</v>
      </c>
      <c r="D120" s="157">
        <v>1.2259837962962958E-2</v>
      </c>
      <c r="E120" s="158">
        <v>1.2989004629629625E-2</v>
      </c>
      <c r="F120" s="159">
        <f>IF(E120&lt;&gt;"",(E120+D120)/2,D120)</f>
        <v>1.2624421296296292E-2</v>
      </c>
      <c r="G120" s="160">
        <f>$B$2-F120</f>
        <v>1.0639467592592598E-2</v>
      </c>
      <c r="H120" s="161"/>
      <c r="I120" s="162" t="str">
        <f t="shared" si="33"/>
        <v/>
      </c>
      <c r="J120" s="163" t="str">
        <f t="shared" si="34"/>
        <v/>
      </c>
      <c r="K120" s="163" t="str">
        <f t="shared" si="38"/>
        <v/>
      </c>
      <c r="L120" s="164"/>
      <c r="M120" s="164"/>
      <c r="N120" s="164"/>
      <c r="O120" s="166"/>
      <c r="P120" s="167">
        <f>IF(H120&lt;&gt;"",MIN(D120,I120),D120)</f>
        <v>1.2259837962962958E-2</v>
      </c>
      <c r="Q120" s="168"/>
      <c r="R120" s="169">
        <v>39629</v>
      </c>
    </row>
    <row r="121" spans="1:18" s="138" customFormat="1" ht="14.25" hidden="1" customHeight="1" x14ac:dyDescent="0.25">
      <c r="A121" s="180"/>
      <c r="B121" s="181"/>
      <c r="C121" s="156"/>
      <c r="D121" s="157"/>
      <c r="E121" s="158"/>
      <c r="F121" s="159"/>
      <c r="G121" s="160"/>
      <c r="H121" s="161"/>
      <c r="I121" s="162" t="str">
        <f t="shared" si="33"/>
        <v/>
      </c>
      <c r="J121" s="163" t="str">
        <f t="shared" si="34"/>
        <v/>
      </c>
      <c r="K121" s="163" t="str">
        <f t="shared" si="38"/>
        <v/>
      </c>
      <c r="L121" s="164"/>
      <c r="M121" s="164"/>
      <c r="N121" s="164"/>
      <c r="O121" s="166"/>
      <c r="P121" s="167"/>
      <c r="Q121" s="168"/>
      <c r="R121" s="169"/>
    </row>
    <row r="122" spans="1:18" s="138" customFormat="1" ht="14.25" hidden="1" customHeight="1" x14ac:dyDescent="0.25">
      <c r="A122" s="180" t="s">
        <v>244</v>
      </c>
      <c r="B122" s="181" t="s">
        <v>245</v>
      </c>
      <c r="C122" s="156" t="s">
        <v>30</v>
      </c>
      <c r="D122" s="172">
        <v>1.2499999999999999E-2</v>
      </c>
      <c r="E122" s="158">
        <v>1.255787037037037E-2</v>
      </c>
      <c r="F122" s="159">
        <f>IF(E122&lt;&gt;"",(E122+D122)/2,D122)</f>
        <v>1.2528935185185185E-2</v>
      </c>
      <c r="G122" s="160">
        <f>$B$2-F122</f>
        <v>1.0734953703703705E-2</v>
      </c>
      <c r="H122" s="161"/>
      <c r="I122" s="162" t="str">
        <f t="shared" si="33"/>
        <v/>
      </c>
      <c r="J122" s="163" t="str">
        <f t="shared" si="34"/>
        <v/>
      </c>
      <c r="K122" s="163" t="str">
        <f t="shared" si="38"/>
        <v/>
      </c>
      <c r="L122" s="165"/>
      <c r="M122" s="164"/>
      <c r="N122" s="165"/>
      <c r="O122" s="166"/>
      <c r="P122" s="167">
        <f>IF(H122&lt;&gt;"",MIN(D122,I122),D122)</f>
        <v>1.2499999999999999E-2</v>
      </c>
      <c r="Q122" s="168"/>
      <c r="R122" s="169">
        <v>39568</v>
      </c>
    </row>
    <row r="123" spans="1:18" s="138" customFormat="1" ht="14.25" hidden="1" customHeight="1" x14ac:dyDescent="0.25">
      <c r="A123" s="180" t="s">
        <v>55</v>
      </c>
      <c r="B123" s="181" t="s">
        <v>206</v>
      </c>
      <c r="C123" s="156" t="s">
        <v>30</v>
      </c>
      <c r="D123" s="157">
        <v>1.2442129629629629E-2</v>
      </c>
      <c r="E123" s="158" t="s">
        <v>218</v>
      </c>
      <c r="F123" s="159">
        <f>IF(E123&lt;&gt;"",(E123+D123)/2,D123)</f>
        <v>1.2442129629629629E-2</v>
      </c>
      <c r="G123" s="160">
        <f>$B$2-F123</f>
        <v>1.082175925925926E-2</v>
      </c>
      <c r="H123" s="161"/>
      <c r="I123" s="162" t="str">
        <f t="shared" si="33"/>
        <v/>
      </c>
      <c r="J123" s="163" t="str">
        <f t="shared" si="34"/>
        <v/>
      </c>
      <c r="K123" s="163" t="str">
        <f t="shared" si="38"/>
        <v/>
      </c>
      <c r="L123" s="164"/>
      <c r="M123" s="164"/>
      <c r="N123" s="164"/>
      <c r="O123" s="166"/>
      <c r="P123" s="167">
        <f>IF(H123&lt;&gt;"",MIN(D123,I123),D123)</f>
        <v>1.2442129629629629E-2</v>
      </c>
      <c r="Q123" s="168"/>
      <c r="R123" s="169">
        <v>38960</v>
      </c>
    </row>
    <row r="124" spans="1:18" s="138" customFormat="1" ht="14.25" hidden="1" customHeight="1" x14ac:dyDescent="0.25">
      <c r="A124" s="180" t="s">
        <v>155</v>
      </c>
      <c r="B124" s="181" t="s">
        <v>207</v>
      </c>
      <c r="C124" s="156" t="s">
        <v>30</v>
      </c>
      <c r="D124" s="157">
        <v>1.2326388888888895E-2</v>
      </c>
      <c r="E124" s="158">
        <v>1.2442129629629629E-2</v>
      </c>
      <c r="F124" s="159">
        <f>IF(E124&lt;&gt;"",(E124+D124)/2,D124)</f>
        <v>1.2384259259259262E-2</v>
      </c>
      <c r="G124" s="160">
        <f>$B$2-F124</f>
        <v>1.0879629629629628E-2</v>
      </c>
      <c r="H124" s="161"/>
      <c r="I124" s="162" t="str">
        <f t="shared" si="33"/>
        <v/>
      </c>
      <c r="J124" s="163" t="str">
        <f t="shared" si="34"/>
        <v/>
      </c>
      <c r="K124" s="163" t="str">
        <f t="shared" si="38"/>
        <v/>
      </c>
      <c r="L124" s="164"/>
      <c r="M124" s="164"/>
      <c r="N124" s="164"/>
      <c r="O124" s="166"/>
      <c r="P124" s="167">
        <f>IF(H124&lt;&gt;"",MIN(D124,I124),D124)</f>
        <v>1.2326388888888895E-2</v>
      </c>
      <c r="Q124" s="168"/>
      <c r="R124" s="169">
        <v>39386</v>
      </c>
    </row>
    <row r="125" spans="1:18" s="138" customFormat="1" ht="14.25" hidden="1" customHeight="1" x14ac:dyDescent="0.25">
      <c r="A125" s="180" t="s">
        <v>79</v>
      </c>
      <c r="B125" s="181" t="s">
        <v>210</v>
      </c>
      <c r="C125" s="156" t="s">
        <v>30</v>
      </c>
      <c r="D125" s="157">
        <v>1.2106481481481484E-2</v>
      </c>
      <c r="E125" s="158">
        <v>1.238425925925926E-2</v>
      </c>
      <c r="F125" s="159">
        <f>IF(E125&lt;&gt;"",(E125+D125)/2,D125)</f>
        <v>1.2245370370370372E-2</v>
      </c>
      <c r="G125" s="160">
        <f>$B$2-F125</f>
        <v>1.1018518518518518E-2</v>
      </c>
      <c r="H125" s="161"/>
      <c r="I125" s="162" t="str">
        <f t="shared" si="33"/>
        <v/>
      </c>
      <c r="J125" s="163" t="str">
        <f t="shared" si="34"/>
        <v/>
      </c>
      <c r="K125" s="163" t="str">
        <f t="shared" si="38"/>
        <v/>
      </c>
      <c r="L125" s="164"/>
      <c r="M125" s="164"/>
      <c r="N125" s="164"/>
      <c r="O125" s="166"/>
      <c r="P125" s="167">
        <f>IF(H125&lt;&gt;"",MIN(D125,I125),D125)</f>
        <v>1.2106481481481484E-2</v>
      </c>
      <c r="Q125" s="168"/>
      <c r="R125" s="169">
        <v>39355</v>
      </c>
    </row>
    <row r="126" spans="1:18" s="138" customFormat="1" ht="14.25" hidden="1" customHeight="1" x14ac:dyDescent="0.25">
      <c r="A126" s="180" t="s">
        <v>130</v>
      </c>
      <c r="B126" s="181" t="s">
        <v>211</v>
      </c>
      <c r="C126" s="156" t="s">
        <v>30</v>
      </c>
      <c r="D126" s="157">
        <v>1.1979166666666666E-2</v>
      </c>
      <c r="E126" s="158">
        <v>1.230324074074074E-2</v>
      </c>
      <c r="F126" s="159">
        <f>IF(E126&lt;&gt;"",(E126+D126)/2,D126)</f>
        <v>1.2141203703703703E-2</v>
      </c>
      <c r="G126" s="160">
        <f>$B$2-F126</f>
        <v>1.1122685185185187E-2</v>
      </c>
      <c r="H126" s="161"/>
      <c r="I126" s="162" t="str">
        <f t="shared" si="33"/>
        <v/>
      </c>
      <c r="J126" s="163" t="str">
        <f t="shared" si="34"/>
        <v/>
      </c>
      <c r="K126" s="163" t="str">
        <f t="shared" si="38"/>
        <v/>
      </c>
      <c r="L126" s="164"/>
      <c r="M126" s="164"/>
      <c r="N126" s="164"/>
      <c r="O126" s="166"/>
      <c r="P126" s="167">
        <f>IF(H126&lt;&gt;"",MIN(D126,I126),D126)</f>
        <v>1.1979166666666666E-2</v>
      </c>
      <c r="Q126" s="168"/>
      <c r="R126" s="169">
        <v>39355</v>
      </c>
    </row>
    <row r="127" spans="1:18" s="138" customFormat="1" ht="14.25" hidden="1" customHeight="1" x14ac:dyDescent="0.25">
      <c r="A127" s="180"/>
      <c r="B127" s="181"/>
      <c r="C127" s="156"/>
      <c r="D127" s="157"/>
      <c r="E127" s="158"/>
      <c r="F127" s="159"/>
      <c r="G127" s="160"/>
      <c r="H127" s="161"/>
      <c r="I127" s="162"/>
      <c r="J127" s="163"/>
      <c r="K127" s="163"/>
      <c r="L127" s="164"/>
      <c r="M127" s="164"/>
      <c r="N127" s="164"/>
      <c r="O127" s="166"/>
      <c r="P127" s="167"/>
      <c r="Q127" s="168"/>
      <c r="R127" s="169"/>
    </row>
    <row r="128" spans="1:18" s="138" customFormat="1" ht="13.5" hidden="1" customHeight="1" x14ac:dyDescent="0.25">
      <c r="A128" s="180"/>
      <c r="B128" s="181"/>
      <c r="C128" s="156"/>
      <c r="D128" s="157"/>
      <c r="E128" s="158"/>
      <c r="F128" s="159"/>
      <c r="G128" s="160"/>
      <c r="H128" s="161"/>
      <c r="I128" s="162"/>
      <c r="J128" s="163"/>
      <c r="K128" s="163"/>
      <c r="L128" s="164"/>
      <c r="M128" s="164"/>
      <c r="N128" s="164"/>
      <c r="O128" s="166"/>
      <c r="P128" s="167"/>
      <c r="Q128" s="168"/>
      <c r="R128" s="169"/>
    </row>
    <row r="129" spans="1:18" s="138" customFormat="1" x14ac:dyDescent="0.25">
      <c r="A129" s="143"/>
      <c r="B129" s="143"/>
      <c r="E129" s="142"/>
      <c r="G129" s="177"/>
      <c r="I129" s="144"/>
      <c r="P129" s="145"/>
      <c r="Q129" s="209"/>
      <c r="R129" s="141"/>
    </row>
    <row r="130" spans="1:18" s="138" customFormat="1" x14ac:dyDescent="0.25">
      <c r="A130" s="143"/>
      <c r="B130" s="143"/>
      <c r="E130" s="142"/>
      <c r="G130" s="177"/>
      <c r="I130" s="144"/>
      <c r="P130" s="145"/>
      <c r="Q130" s="209"/>
      <c r="R130" s="141"/>
    </row>
    <row r="131" spans="1:18" s="138" customFormat="1" x14ac:dyDescent="0.25">
      <c r="A131" s="143"/>
      <c r="B131" s="143"/>
      <c r="E131" s="142"/>
      <c r="G131" s="177"/>
      <c r="I131" s="144"/>
      <c r="P131" s="145"/>
      <c r="Q131" s="209"/>
      <c r="R131" s="141"/>
    </row>
    <row r="132" spans="1:18" s="138" customFormat="1" x14ac:dyDescent="0.25">
      <c r="A132" s="143"/>
      <c r="B132" s="143"/>
      <c r="E132" s="142"/>
      <c r="G132" s="177"/>
      <c r="I132" s="144"/>
      <c r="P132" s="145"/>
      <c r="Q132" s="209"/>
      <c r="R132" s="141"/>
    </row>
    <row r="133" spans="1:18" s="138" customFormat="1" x14ac:dyDescent="0.25">
      <c r="A133" s="143"/>
      <c r="B133" s="143"/>
      <c r="E133" s="142"/>
      <c r="G133" s="177"/>
      <c r="I133" s="144"/>
      <c r="P133" s="145"/>
      <c r="Q133" s="209"/>
      <c r="R133" s="141"/>
    </row>
    <row r="134" spans="1:18" s="138" customFormat="1" x14ac:dyDescent="0.25">
      <c r="A134" s="143"/>
      <c r="B134" s="143"/>
      <c r="E134" s="142"/>
      <c r="G134" s="177"/>
      <c r="I134" s="144"/>
      <c r="P134" s="145"/>
      <c r="Q134" s="209"/>
      <c r="R134" s="141"/>
    </row>
    <row r="135" spans="1:18" s="138" customFormat="1" x14ac:dyDescent="0.25">
      <c r="A135" s="143"/>
      <c r="B135" s="143"/>
      <c r="E135" s="142"/>
      <c r="G135" s="177"/>
      <c r="I135" s="144"/>
      <c r="P135" s="145"/>
      <c r="Q135" s="209"/>
      <c r="R135" s="141"/>
    </row>
    <row r="136" spans="1:18" s="138" customFormat="1" x14ac:dyDescent="0.25">
      <c r="A136" s="143"/>
      <c r="B136" s="143"/>
      <c r="E136" s="142"/>
      <c r="G136" s="177"/>
      <c r="I136" s="144"/>
      <c r="P136" s="145"/>
      <c r="Q136" s="209"/>
      <c r="R136" s="141"/>
    </row>
    <row r="137" spans="1:18" s="138" customFormat="1" x14ac:dyDescent="0.25">
      <c r="A137" s="143"/>
      <c r="B137" s="143"/>
      <c r="E137" s="142"/>
      <c r="G137" s="177"/>
      <c r="I137" s="144"/>
      <c r="P137" s="145"/>
      <c r="Q137" s="209"/>
      <c r="R137" s="141"/>
    </row>
    <row r="138" spans="1:18" s="138" customFormat="1" x14ac:dyDescent="0.25">
      <c r="A138" s="143"/>
      <c r="B138" s="143"/>
      <c r="E138" s="142"/>
      <c r="G138" s="177"/>
      <c r="I138" s="144"/>
      <c r="P138" s="145"/>
      <c r="Q138" s="209"/>
      <c r="R138" s="141"/>
    </row>
    <row r="139" spans="1:18" s="138" customFormat="1" x14ac:dyDescent="0.25">
      <c r="A139" s="143"/>
      <c r="B139" s="143"/>
      <c r="E139" s="142"/>
      <c r="G139" s="177"/>
      <c r="I139" s="144"/>
      <c r="P139" s="145"/>
      <c r="Q139" s="209"/>
      <c r="R139" s="141"/>
    </row>
    <row r="140" spans="1:18" s="138" customFormat="1" x14ac:dyDescent="0.25">
      <c r="A140" s="143"/>
      <c r="B140" s="143"/>
      <c r="E140" s="142"/>
      <c r="G140" s="177"/>
      <c r="I140" s="144"/>
      <c r="P140" s="145"/>
      <c r="Q140" s="209"/>
      <c r="R140" s="141"/>
    </row>
    <row r="141" spans="1:18" s="138" customFormat="1" x14ac:dyDescent="0.25">
      <c r="A141" s="143"/>
      <c r="B141" s="143"/>
      <c r="E141" s="142"/>
      <c r="G141" s="177"/>
      <c r="I141" s="144"/>
      <c r="P141" s="145"/>
      <c r="Q141" s="209"/>
      <c r="R141" s="141"/>
    </row>
    <row r="142" spans="1:18" s="138" customFormat="1" x14ac:dyDescent="0.25">
      <c r="A142" s="143"/>
      <c r="B142" s="143"/>
      <c r="E142" s="142"/>
      <c r="G142" s="177"/>
      <c r="I142" s="144"/>
      <c r="P142" s="145"/>
      <c r="Q142" s="209"/>
      <c r="R142" s="141"/>
    </row>
    <row r="143" spans="1:18" s="138" customFormat="1" x14ac:dyDescent="0.25">
      <c r="A143" s="143"/>
      <c r="B143" s="143"/>
      <c r="E143" s="142"/>
      <c r="G143" s="177"/>
      <c r="I143" s="144"/>
      <c r="P143" s="145"/>
      <c r="Q143" s="209"/>
      <c r="R143" s="141"/>
    </row>
    <row r="144" spans="1:18" s="138" customFormat="1" x14ac:dyDescent="0.25">
      <c r="A144" s="143"/>
      <c r="B144" s="143"/>
      <c r="E144" s="142"/>
      <c r="G144" s="177"/>
      <c r="I144" s="144"/>
      <c r="P144" s="145"/>
      <c r="Q144" s="209"/>
      <c r="R144" s="141"/>
    </row>
    <row r="145" spans="1:18" s="138" customFormat="1" x14ac:dyDescent="0.25">
      <c r="A145" s="143"/>
      <c r="B145" s="143"/>
      <c r="E145" s="142"/>
      <c r="G145" s="177"/>
      <c r="I145" s="144"/>
      <c r="P145" s="145"/>
      <c r="Q145" s="209"/>
      <c r="R145" s="141"/>
    </row>
    <row r="146" spans="1:18" s="138" customFormat="1" x14ac:dyDescent="0.25">
      <c r="A146" s="143"/>
      <c r="B146" s="143"/>
      <c r="E146" s="142"/>
      <c r="G146" s="177"/>
      <c r="I146" s="144"/>
      <c r="P146" s="145"/>
      <c r="Q146" s="209"/>
      <c r="R146" s="141"/>
    </row>
  </sheetData>
  <autoFilter ref="A4:R128">
    <filterColumn colId="7">
      <customFilters and="1">
        <customFilter operator="notEqual" val=" "/>
      </customFilters>
    </filterColumn>
  </autoFilter>
  <mergeCells count="2">
    <mergeCell ref="F2:O2"/>
    <mergeCell ref="L3:O3"/>
  </mergeCells>
  <conditionalFormatting sqref="J5:K128">
    <cfRule type="expression" dxfId="313" priority="16" stopIfTrue="1">
      <formula>J5=0</formula>
    </cfRule>
    <cfRule type="expression" dxfId="312" priority="17" stopIfTrue="1">
      <formula>J5&lt;0</formula>
    </cfRule>
    <cfRule type="expression" dxfId="311" priority="18" stopIfTrue="1">
      <formula>J5&gt;0</formula>
    </cfRule>
  </conditionalFormatting>
  <conditionalFormatting sqref="P5:P15 P22:P128">
    <cfRule type="expression" dxfId="310" priority="15" stopIfTrue="1">
      <formula>K5&lt;0</formula>
    </cfRule>
  </conditionalFormatting>
  <conditionalFormatting sqref="P16:P21">
    <cfRule type="expression" dxfId="309" priority="8" stopIfTrue="1">
      <formula>K16&lt;0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5" orientation="portrait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W192"/>
  <sheetViews>
    <sheetView zoomScaleNormal="100" workbookViewId="0">
      <pane xSplit="4" ySplit="5" topLeftCell="G6" activePane="bottomRight" state="frozen"/>
      <selection pane="topRight" activeCell="C1" sqref="C1"/>
      <selection pane="bottomLeft" activeCell="A5" sqref="A5"/>
      <selection pane="bottomRight" activeCell="K12" sqref="K12"/>
    </sheetView>
  </sheetViews>
  <sheetFormatPr defaultRowHeight="12.75" x14ac:dyDescent="0.2"/>
  <cols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4257812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 t="s">
        <v>502</v>
      </c>
      <c r="C3" s="332" t="s">
        <v>0</v>
      </c>
      <c r="D3" s="333">
        <v>2.1180555555555553E-2</v>
      </c>
      <c r="E3" s="359"/>
      <c r="F3" s="360"/>
      <c r="G3" s="361"/>
      <c r="H3" s="530" t="s">
        <v>498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2014 - Mar - Winter route</v>
      </c>
      <c r="D4" s="139"/>
      <c r="E4" s="366"/>
      <c r="F4" s="365"/>
      <c r="G4" s="365"/>
      <c r="H4" s="367"/>
      <c r="I4" s="364"/>
      <c r="J4" s="368"/>
      <c r="K4" s="362"/>
      <c r="L4" s="358" t="s">
        <v>222</v>
      </c>
      <c r="M4" s="363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22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334"/>
      <c r="B6" s="335"/>
      <c r="C6" s="371" t="s">
        <v>505</v>
      </c>
      <c r="D6" s="372" t="s">
        <v>325</v>
      </c>
      <c r="E6" s="291" t="s">
        <v>14</v>
      </c>
      <c r="F6" s="292"/>
      <c r="G6" s="292"/>
      <c r="H6" s="373">
        <v>1.9432870370370371E-2</v>
      </c>
      <c r="I6" s="374">
        <v>1.747685185185182E-3</v>
      </c>
      <c r="J6" s="375">
        <v>1.9375E-2</v>
      </c>
      <c r="K6" s="344">
        <f t="shared" ref="K6:K37" si="0">IF(J6&lt;&gt;"",J6-I6,"")</f>
        <v>1.7627314814814818E-2</v>
      </c>
      <c r="L6" s="345"/>
      <c r="M6" s="345"/>
      <c r="N6" s="346">
        <v>1</v>
      </c>
      <c r="O6" s="346"/>
      <c r="P6" s="346">
        <v>2</v>
      </c>
      <c r="Q6" s="347"/>
      <c r="R6" s="293"/>
      <c r="S6" s="376"/>
      <c r="T6" s="294"/>
      <c r="U6" s="295"/>
      <c r="V6" s="296">
        <f t="shared" ref="V6:V37" si="1">IF(OR(NOT(U6=""),NOT(K6="")),5,"")</f>
        <v>5</v>
      </c>
      <c r="W6" s="297" t="str">
        <f t="shared" ref="W6:W37" si="2">IF(V6=5,C6&amp;" "&amp;D6,"")</f>
        <v>Tracey Carr</v>
      </c>
    </row>
    <row r="7" spans="1:23" s="272" customFormat="1" ht="21" customHeight="1" x14ac:dyDescent="0.2">
      <c r="A7" s="336"/>
      <c r="B7" s="337"/>
      <c r="C7" s="315" t="s">
        <v>459</v>
      </c>
      <c r="D7" s="316" t="s">
        <v>460</v>
      </c>
      <c r="E7" s="317" t="s">
        <v>30</v>
      </c>
      <c r="F7" s="301">
        <v>1.4869791666666653E-2</v>
      </c>
      <c r="G7" s="301">
        <v>1.4869791666666653E-2</v>
      </c>
      <c r="H7" s="302">
        <f>IF(G7&lt;&gt;"",(G7+F7)/2,F7)</f>
        <v>1.4869791666666653E-2</v>
      </c>
      <c r="I7" s="303">
        <f>$D$3-H7</f>
        <v>6.3107638888889005E-3</v>
      </c>
      <c r="J7" s="304">
        <v>1.9409722222222221E-2</v>
      </c>
      <c r="K7" s="305">
        <f t="shared" si="0"/>
        <v>1.309895833333332E-2</v>
      </c>
      <c r="L7" s="306">
        <f>IF(J7&lt;&gt;"",K7-H7,"")</f>
        <v>-1.7708333333333326E-3</v>
      </c>
      <c r="M7" s="306">
        <f>IF(J7&lt;&gt;"",K7-F7,"")</f>
        <v>-1.7708333333333326E-3</v>
      </c>
      <c r="N7" s="307">
        <v>2</v>
      </c>
      <c r="O7" s="307">
        <v>1</v>
      </c>
      <c r="P7" s="307"/>
      <c r="Q7" s="308">
        <v>1</v>
      </c>
      <c r="R7" s="309">
        <f>IF(J7&lt;&gt;"",MIN(F7,K7),F7)</f>
        <v>1.309895833333332E-2</v>
      </c>
      <c r="S7" s="318"/>
      <c r="T7" s="311">
        <v>40025</v>
      </c>
      <c r="U7" s="312"/>
      <c r="V7" s="296">
        <f t="shared" si="1"/>
        <v>5</v>
      </c>
      <c r="W7" s="297" t="str">
        <f t="shared" si="2"/>
        <v>Justin Busby</v>
      </c>
    </row>
    <row r="8" spans="1:23" s="272" customFormat="1" ht="21" customHeight="1" x14ac:dyDescent="0.2">
      <c r="A8" s="336"/>
      <c r="B8" s="337"/>
      <c r="C8" s="298" t="s">
        <v>342</v>
      </c>
      <c r="D8" s="299" t="s">
        <v>315</v>
      </c>
      <c r="E8" s="300" t="s">
        <v>14</v>
      </c>
      <c r="F8" s="301">
        <v>1.6967592592592593E-2</v>
      </c>
      <c r="G8" s="301">
        <v>1.7311921296296301E-2</v>
      </c>
      <c r="H8" s="302">
        <f>IF(G8&lt;&gt;"",(G8+F8)/2,F8)</f>
        <v>1.7139756944444445E-2</v>
      </c>
      <c r="I8" s="303">
        <f>$D$3-H8</f>
        <v>4.0407986111111079E-3</v>
      </c>
      <c r="J8" s="320">
        <v>2.0162037037037037E-2</v>
      </c>
      <c r="K8" s="305">
        <f t="shared" si="0"/>
        <v>1.6121238425925929E-2</v>
      </c>
      <c r="L8" s="306">
        <f>IF(J8&lt;&gt;"",K8-H8,"")</f>
        <v>-1.0185185185185158E-3</v>
      </c>
      <c r="M8" s="306">
        <f>IF(J8&lt;&gt;"",K8-F8,"")</f>
        <v>-8.4635416666666366E-4</v>
      </c>
      <c r="N8" s="307">
        <v>3</v>
      </c>
      <c r="O8" s="307">
        <v>2</v>
      </c>
      <c r="P8" s="321">
        <v>1</v>
      </c>
      <c r="Q8" s="308"/>
      <c r="R8" s="309">
        <f>IF(J8&lt;&gt;"",MIN(F8,K8),F8)</f>
        <v>1.6121238425925929E-2</v>
      </c>
      <c r="S8" s="318"/>
      <c r="T8" s="311">
        <v>40209</v>
      </c>
      <c r="U8" s="312"/>
      <c r="V8" s="296">
        <f t="shared" si="1"/>
        <v>5</v>
      </c>
      <c r="W8" s="297" t="str">
        <f t="shared" si="2"/>
        <v>Philippa  O'Donovan</v>
      </c>
    </row>
    <row r="9" spans="1:23" s="272" customFormat="1" ht="21" customHeight="1" x14ac:dyDescent="0.2">
      <c r="A9" s="336"/>
      <c r="B9" s="337"/>
      <c r="C9" s="315" t="s">
        <v>107</v>
      </c>
      <c r="D9" s="316" t="s">
        <v>46</v>
      </c>
      <c r="E9" s="317" t="s">
        <v>30</v>
      </c>
      <c r="F9" s="301">
        <v>1.4479166666666668E-2</v>
      </c>
      <c r="G9" s="301">
        <v>1.4479166666666668E-2</v>
      </c>
      <c r="H9" s="377">
        <f>IF(G9&lt;&gt;"",(G9+F9)/2,F9)</f>
        <v>1.4479166666666668E-2</v>
      </c>
      <c r="I9" s="370">
        <v>4.0407986111111079E-3</v>
      </c>
      <c r="J9" s="320">
        <v>2.0162037037037037E-2</v>
      </c>
      <c r="K9" s="305">
        <f t="shared" si="0"/>
        <v>1.6121238425925929E-2</v>
      </c>
      <c r="L9" s="306">
        <f>IF(J9&lt;&gt;"",K9-H9,"")</f>
        <v>1.6420717592592615E-3</v>
      </c>
      <c r="M9" s="306">
        <f>IF(J9&lt;&gt;"",K9-F9,"")</f>
        <v>1.6420717592592615E-3</v>
      </c>
      <c r="N9" s="307">
        <v>4</v>
      </c>
      <c r="O9" s="307"/>
      <c r="P9" s="307"/>
      <c r="Q9" s="308"/>
      <c r="R9" s="309">
        <f>IF(J9&lt;&gt;"",MIN(F9,K9),F9)</f>
        <v>1.4479166666666668E-2</v>
      </c>
      <c r="S9" s="318"/>
      <c r="T9" s="311">
        <v>39021</v>
      </c>
      <c r="U9" s="312"/>
      <c r="V9" s="313">
        <f t="shared" si="1"/>
        <v>5</v>
      </c>
      <c r="W9" s="314" t="str">
        <f t="shared" si="2"/>
        <v>Alastair Holland</v>
      </c>
    </row>
    <row r="10" spans="1:23" s="272" customFormat="1" ht="21" customHeight="1" x14ac:dyDescent="0.2">
      <c r="A10" s="336">
        <v>322</v>
      </c>
      <c r="B10" s="337"/>
      <c r="C10" s="315" t="s">
        <v>180</v>
      </c>
      <c r="D10" s="316" t="s">
        <v>494</v>
      </c>
      <c r="E10" s="300" t="s">
        <v>30</v>
      </c>
      <c r="F10" s="301">
        <v>1.4212962962962962E-2</v>
      </c>
      <c r="G10" s="301">
        <v>1.4212962962962962E-2</v>
      </c>
      <c r="H10" s="302">
        <f>IF(G10&lt;&gt;"",(G10+F10)/2,F10)</f>
        <v>1.4212962962962962E-2</v>
      </c>
      <c r="I10" s="303">
        <f>$D$3-H10</f>
        <v>6.9675925925925912E-3</v>
      </c>
      <c r="J10" s="320">
        <v>2.0601851851851854E-2</v>
      </c>
      <c r="K10" s="305">
        <f t="shared" si="0"/>
        <v>1.3634259259259263E-2</v>
      </c>
      <c r="L10" s="306">
        <f>IF(J10&lt;&gt;"",K10-H10,"")</f>
        <v>-5.7870370370369933E-4</v>
      </c>
      <c r="M10" s="306">
        <f>IF(J10&lt;&gt;"",K10-F10,"")</f>
        <v>-5.7870370370369933E-4</v>
      </c>
      <c r="N10" s="307">
        <v>5</v>
      </c>
      <c r="O10" s="307">
        <v>3</v>
      </c>
      <c r="P10" s="321"/>
      <c r="Q10" s="308">
        <v>2</v>
      </c>
      <c r="R10" s="309">
        <f>IF(J10&lt;&gt;"",MIN(F10,K10),F10)</f>
        <v>1.3634259259259263E-2</v>
      </c>
      <c r="S10" s="318"/>
      <c r="T10" s="311">
        <v>40209</v>
      </c>
      <c r="U10" s="312"/>
      <c r="V10" s="313">
        <f t="shared" si="1"/>
        <v>5</v>
      </c>
      <c r="W10" s="314" t="str">
        <f t="shared" si="2"/>
        <v>James Allsopp</v>
      </c>
    </row>
    <row r="11" spans="1:23" s="272" customFormat="1" ht="21" customHeight="1" x14ac:dyDescent="0.2">
      <c r="A11" s="336"/>
      <c r="B11" s="337"/>
      <c r="C11" s="315" t="s">
        <v>36</v>
      </c>
      <c r="D11" s="316" t="s">
        <v>81</v>
      </c>
      <c r="E11" s="317" t="s">
        <v>14</v>
      </c>
      <c r="F11" s="301">
        <v>1.951388888888889E-2</v>
      </c>
      <c r="G11" s="301">
        <v>1.951388888888889E-2</v>
      </c>
      <c r="H11" s="302">
        <f>IF(G11&lt;&gt;"",(G11+F11)/2,F11)</f>
        <v>1.951388888888889E-2</v>
      </c>
      <c r="I11" s="303">
        <f>$D$3-H11</f>
        <v>1.6666666666666635E-3</v>
      </c>
      <c r="J11" s="326">
        <v>2.0775462962962964E-2</v>
      </c>
      <c r="K11" s="305">
        <f t="shared" si="0"/>
        <v>1.9108796296296301E-2</v>
      </c>
      <c r="L11" s="306">
        <f>IF(J11&lt;&gt;"",K11-H11,"")</f>
        <v>-4.0509259259258884E-4</v>
      </c>
      <c r="M11" s="306">
        <f>IF(J11&lt;&gt;"",K11-F11,"")</f>
        <v>-4.0509259259258884E-4</v>
      </c>
      <c r="N11" s="307">
        <v>6</v>
      </c>
      <c r="O11" s="307">
        <v>4</v>
      </c>
      <c r="P11" s="307">
        <v>3</v>
      </c>
      <c r="Q11" s="308"/>
      <c r="R11" s="309">
        <f>IF(J11&lt;&gt;"",MIN(F11,K11),F11)</f>
        <v>1.9108796296296301E-2</v>
      </c>
      <c r="S11" s="318"/>
      <c r="T11" s="311">
        <v>40209</v>
      </c>
      <c r="U11" s="312"/>
      <c r="V11" s="313">
        <f t="shared" si="1"/>
        <v>5</v>
      </c>
      <c r="W11" s="314" t="str">
        <f t="shared" si="2"/>
        <v>Joanne Curtis</v>
      </c>
    </row>
    <row r="12" spans="1:23" s="272" customFormat="1" ht="21" customHeight="1" x14ac:dyDescent="0.2">
      <c r="A12" s="336"/>
      <c r="B12" s="337"/>
      <c r="C12" s="315" t="s">
        <v>47</v>
      </c>
      <c r="D12" s="316" t="s">
        <v>504</v>
      </c>
      <c r="E12" s="317" t="s">
        <v>14</v>
      </c>
      <c r="F12" s="301"/>
      <c r="G12" s="301"/>
      <c r="H12" s="369">
        <v>1.9432870370370371E-2</v>
      </c>
      <c r="I12" s="370">
        <v>1.747685185185182E-3</v>
      </c>
      <c r="J12" s="326">
        <v>2.0810185185185185E-2</v>
      </c>
      <c r="K12" s="305">
        <f t="shared" si="0"/>
        <v>1.9062500000000003E-2</v>
      </c>
      <c r="L12" s="306"/>
      <c r="M12" s="306"/>
      <c r="N12" s="307">
        <v>7</v>
      </c>
      <c r="O12" s="307"/>
      <c r="P12" s="307"/>
      <c r="Q12" s="308"/>
      <c r="R12" s="309"/>
      <c r="S12" s="318"/>
      <c r="T12" s="311"/>
      <c r="U12" s="312"/>
      <c r="V12" s="313">
        <f t="shared" si="1"/>
        <v>5</v>
      </c>
      <c r="W12" s="314" t="str">
        <f t="shared" si="2"/>
        <v>Sophie Stockdale</v>
      </c>
    </row>
    <row r="13" spans="1:23" s="272" customFormat="1" ht="21" customHeight="1" x14ac:dyDescent="0.2">
      <c r="A13" s="336"/>
      <c r="B13" s="337"/>
      <c r="C13" s="315" t="s">
        <v>166</v>
      </c>
      <c r="D13" s="316" t="s">
        <v>27</v>
      </c>
      <c r="E13" s="317" t="s">
        <v>30</v>
      </c>
      <c r="F13" s="301">
        <v>1.4956597222222232E-2</v>
      </c>
      <c r="G13" s="301">
        <v>1.5290798611111123E-2</v>
      </c>
      <c r="H13" s="302">
        <f>IF(G13&lt;&gt;"",(G13+F13)/2,F13)</f>
        <v>1.5123697916666679E-2</v>
      </c>
      <c r="I13" s="303">
        <f>$D$3-H13</f>
        <v>6.0568576388888747E-3</v>
      </c>
      <c r="J13" s="320">
        <v>2.0833333333333332E-2</v>
      </c>
      <c r="K13" s="305">
        <f t="shared" si="0"/>
        <v>1.4776475694444458E-2</v>
      </c>
      <c r="L13" s="306">
        <f>IF(J13&lt;&gt;"",K13-H13,"")</f>
        <v>-3.4722222222222099E-4</v>
      </c>
      <c r="M13" s="306">
        <f>IF(J13&lt;&gt;"",K13-F13,"")</f>
        <v>-1.8012152777777471E-4</v>
      </c>
      <c r="N13" s="307">
        <v>8</v>
      </c>
      <c r="O13" s="307">
        <v>8</v>
      </c>
      <c r="P13" s="307"/>
      <c r="Q13" s="308"/>
      <c r="R13" s="309">
        <f>IF(J13&lt;&gt;"",MIN(F13,K13),F13)</f>
        <v>1.4776475694444458E-2</v>
      </c>
      <c r="S13" s="318"/>
      <c r="T13" s="311">
        <v>40209</v>
      </c>
      <c r="U13" s="312"/>
      <c r="V13" s="313">
        <f t="shared" si="1"/>
        <v>5</v>
      </c>
      <c r="W13" s="314" t="str">
        <f t="shared" si="2"/>
        <v>Colin Wareham</v>
      </c>
    </row>
    <row r="14" spans="1:23" s="272" customFormat="1" ht="21" customHeight="1" x14ac:dyDescent="0.2">
      <c r="A14" s="336"/>
      <c r="B14" s="337"/>
      <c r="C14" s="315" t="s">
        <v>90</v>
      </c>
      <c r="D14" s="316" t="s">
        <v>420</v>
      </c>
      <c r="E14" s="317" t="s">
        <v>30</v>
      </c>
      <c r="F14" s="301">
        <v>1.4887152777777773E-2</v>
      </c>
      <c r="G14" s="301">
        <v>1.501446759259259E-2</v>
      </c>
      <c r="H14" s="302">
        <f>IF(G14&lt;&gt;"",(G14+F14)/2,F14)</f>
        <v>1.4950810185185182E-2</v>
      </c>
      <c r="I14" s="303">
        <f>$D$3-H14</f>
        <v>6.2297453703703716E-3</v>
      </c>
      <c r="J14" s="320">
        <v>2.0833333333333332E-2</v>
      </c>
      <c r="K14" s="305">
        <f t="shared" si="0"/>
        <v>1.4603587962962961E-2</v>
      </c>
      <c r="L14" s="306">
        <f>IF(J14&lt;&gt;"",K14-H14,"")</f>
        <v>-3.4722222222222099E-4</v>
      </c>
      <c r="M14" s="306">
        <f>IF(J14&lt;&gt;"",K14-F14,"")</f>
        <v>-2.8356481481481288E-4</v>
      </c>
      <c r="N14" s="307">
        <v>9</v>
      </c>
      <c r="O14" s="307">
        <v>6</v>
      </c>
      <c r="P14" s="321"/>
      <c r="Q14" s="308"/>
      <c r="R14" s="309">
        <f>IF(J14&lt;&gt;"",MIN(F14,K14),F14)</f>
        <v>1.4603587962962961E-2</v>
      </c>
      <c r="S14" s="318"/>
      <c r="T14" s="311">
        <v>40209</v>
      </c>
      <c r="U14" s="312"/>
      <c r="V14" s="313">
        <f t="shared" si="1"/>
        <v>5</v>
      </c>
      <c r="W14" s="314" t="str">
        <f t="shared" si="2"/>
        <v>Richard Morton</v>
      </c>
    </row>
    <row r="15" spans="1:23" s="272" customFormat="1" ht="21" customHeight="1" x14ac:dyDescent="0.2">
      <c r="A15" s="336">
        <v>255</v>
      </c>
      <c r="B15" s="337"/>
      <c r="C15" s="298" t="s">
        <v>90</v>
      </c>
      <c r="D15" s="299" t="s">
        <v>362</v>
      </c>
      <c r="E15" s="300" t="s">
        <v>30</v>
      </c>
      <c r="F15" s="301">
        <v>1.5335648148148147E-2</v>
      </c>
      <c r="G15" s="301">
        <v>1.5428240740740742E-2</v>
      </c>
      <c r="H15" s="302">
        <f>IF(G15&lt;&gt;"",(G15+F15)/2,F15)</f>
        <v>1.5381944444444445E-2</v>
      </c>
      <c r="I15" s="303">
        <f>$D$3-H15</f>
        <v>5.7986111111111086E-3</v>
      </c>
      <c r="J15" s="320">
        <v>2.0844907407407406E-2</v>
      </c>
      <c r="K15" s="305">
        <f t="shared" si="0"/>
        <v>1.5046296296296297E-2</v>
      </c>
      <c r="L15" s="306">
        <f>IF(J15&lt;&gt;"",K15-H15,"")</f>
        <v>-3.3564814814814742E-4</v>
      </c>
      <c r="M15" s="306">
        <f>IF(J15&lt;&gt;"",K15-F15,"")</f>
        <v>-2.8935185185184967E-4</v>
      </c>
      <c r="N15" s="307">
        <v>10</v>
      </c>
      <c r="O15" s="307">
        <v>5</v>
      </c>
      <c r="P15" s="307"/>
      <c r="Q15" s="308"/>
      <c r="R15" s="309">
        <f>IF(J15&lt;&gt;"",MIN(F15,K15),F15)</f>
        <v>1.5046296296296297E-2</v>
      </c>
      <c r="S15" s="318"/>
      <c r="T15" s="311">
        <v>40209</v>
      </c>
      <c r="U15" s="312"/>
      <c r="V15" s="313">
        <f t="shared" si="1"/>
        <v>5</v>
      </c>
      <c r="W15" s="314" t="str">
        <f t="shared" si="2"/>
        <v>Richard Saunders</v>
      </c>
    </row>
    <row r="16" spans="1:23" s="272" customFormat="1" ht="21" customHeight="1" x14ac:dyDescent="0.2">
      <c r="A16" s="336">
        <v>324</v>
      </c>
      <c r="B16" s="337"/>
      <c r="C16" s="298" t="s">
        <v>495</v>
      </c>
      <c r="D16" s="299" t="s">
        <v>496</v>
      </c>
      <c r="E16" s="317" t="s">
        <v>30</v>
      </c>
      <c r="F16" s="301">
        <v>1.4456018518518519E-2</v>
      </c>
      <c r="G16" s="301">
        <v>1.4456018518518519E-2</v>
      </c>
      <c r="H16" s="302">
        <f>IF(G16&lt;&gt;"",(G16+F16)/2,F16)</f>
        <v>1.4456018518518519E-2</v>
      </c>
      <c r="I16" s="303">
        <f>$D$3-H16</f>
        <v>6.7245370370370341E-3</v>
      </c>
      <c r="J16" s="320">
        <v>2.0914351851851851E-2</v>
      </c>
      <c r="K16" s="305">
        <f t="shared" si="0"/>
        <v>1.4189814814814817E-2</v>
      </c>
      <c r="L16" s="306">
        <f>IF(J16&lt;&gt;"",K16-H16,"")</f>
        <v>-2.6620370370370253E-4</v>
      </c>
      <c r="M16" s="306">
        <f>IF(J16&lt;&gt;"",K16-F16,"")</f>
        <v>-2.6620370370370253E-4</v>
      </c>
      <c r="N16" s="307">
        <v>11</v>
      </c>
      <c r="O16" s="307">
        <v>7</v>
      </c>
      <c r="P16" s="321"/>
      <c r="Q16" s="308"/>
      <c r="R16" s="309">
        <f>IF(J16&lt;&gt;"",MIN(F16,K16),F16)</f>
        <v>1.4189814814814817E-2</v>
      </c>
      <c r="S16" s="318"/>
      <c r="T16" s="311">
        <v>40209</v>
      </c>
      <c r="U16" s="312"/>
      <c r="V16" s="313">
        <f t="shared" si="1"/>
        <v>5</v>
      </c>
      <c r="W16" s="314" t="str">
        <f t="shared" si="2"/>
        <v>Stephen Chaston</v>
      </c>
    </row>
    <row r="17" spans="1:23" s="272" customFormat="1" ht="21" customHeight="1" x14ac:dyDescent="0.2">
      <c r="A17" s="336">
        <v>336</v>
      </c>
      <c r="B17" s="337"/>
      <c r="C17" s="315" t="s">
        <v>197</v>
      </c>
      <c r="D17" s="316" t="s">
        <v>504</v>
      </c>
      <c r="E17" s="300" t="s">
        <v>30</v>
      </c>
      <c r="F17" s="301"/>
      <c r="G17" s="301"/>
      <c r="H17" s="369">
        <v>1.3946759259259258E-2</v>
      </c>
      <c r="I17" s="370">
        <v>7.2337962962962963E-3</v>
      </c>
      <c r="J17" s="304">
        <v>2.1041666666666667E-2</v>
      </c>
      <c r="K17" s="305">
        <f t="shared" si="0"/>
        <v>1.380787037037037E-2</v>
      </c>
      <c r="L17" s="306"/>
      <c r="M17" s="306"/>
      <c r="N17" s="307">
        <v>12</v>
      </c>
      <c r="O17" s="307"/>
      <c r="P17" s="307"/>
      <c r="Q17" s="308">
        <v>3</v>
      </c>
      <c r="R17" s="309"/>
      <c r="S17" s="318"/>
      <c r="T17" s="311"/>
      <c r="U17" s="312"/>
      <c r="V17" s="313">
        <f t="shared" si="1"/>
        <v>5</v>
      </c>
      <c r="W17" s="314" t="str">
        <f t="shared" si="2"/>
        <v>Jonathon Stockdale</v>
      </c>
    </row>
    <row r="18" spans="1:23" s="272" customFormat="1" ht="21" customHeight="1" x14ac:dyDescent="0.2">
      <c r="A18" s="336">
        <v>262</v>
      </c>
      <c r="B18" s="337"/>
      <c r="C18" s="315" t="s">
        <v>389</v>
      </c>
      <c r="D18" s="316" t="s">
        <v>390</v>
      </c>
      <c r="E18" s="300" t="s">
        <v>30</v>
      </c>
      <c r="F18" s="301">
        <v>1.3946759259259258E-2</v>
      </c>
      <c r="G18" s="301">
        <v>1.3946759259259258E-2</v>
      </c>
      <c r="H18" s="302">
        <f t="shared" ref="H18:H49" si="3">IF(G18&lt;&gt;"",(G18+F18)/2,F18)</f>
        <v>1.3946759259259258E-2</v>
      </c>
      <c r="I18" s="303">
        <f t="shared" ref="I18:I49" si="4">$D$3-H18</f>
        <v>7.2337962962962955E-3</v>
      </c>
      <c r="J18" s="304">
        <v>2.119212962962963E-2</v>
      </c>
      <c r="K18" s="305">
        <f t="shared" si="0"/>
        <v>1.3958333333333335E-2</v>
      </c>
      <c r="L18" s="306">
        <f t="shared" ref="L18:L44" si="5">IF(J18&lt;&gt;"",K18-H18,"")</f>
        <v>1.157407407407704E-5</v>
      </c>
      <c r="M18" s="306">
        <f t="shared" ref="M18:M44" si="6">IF(J18&lt;&gt;"",K18-F18,"")</f>
        <v>1.157407407407704E-5</v>
      </c>
      <c r="N18" s="307">
        <v>13</v>
      </c>
      <c r="O18" s="307"/>
      <c r="P18" s="307"/>
      <c r="Q18" s="308"/>
      <c r="R18" s="309">
        <f t="shared" ref="R18:R49" si="7">IF(J18&lt;&gt;"",MIN(F18,K18),F18)</f>
        <v>1.3946759259259258E-2</v>
      </c>
      <c r="S18" s="318"/>
      <c r="T18" s="311">
        <v>39844</v>
      </c>
      <c r="U18" s="312"/>
      <c r="V18" s="313">
        <f t="shared" si="1"/>
        <v>5</v>
      </c>
      <c r="W18" s="314" t="str">
        <f t="shared" si="2"/>
        <v>Gordon Alexander</v>
      </c>
    </row>
    <row r="19" spans="1:23" s="272" customFormat="1" ht="21" customHeight="1" x14ac:dyDescent="0.2">
      <c r="A19" s="336">
        <v>327</v>
      </c>
      <c r="B19" s="337"/>
      <c r="C19" s="315" t="s">
        <v>134</v>
      </c>
      <c r="D19" s="316" t="s">
        <v>387</v>
      </c>
      <c r="E19" s="300" t="s">
        <v>30</v>
      </c>
      <c r="F19" s="301">
        <v>1.4409722222222223E-2</v>
      </c>
      <c r="G19" s="301">
        <v>1.443865740740741E-2</v>
      </c>
      <c r="H19" s="302">
        <f t="shared" si="3"/>
        <v>1.4424189814814817E-2</v>
      </c>
      <c r="I19" s="303">
        <f t="shared" si="4"/>
        <v>6.7563657407407364E-3</v>
      </c>
      <c r="J19" s="304">
        <v>2.1273148148148149E-2</v>
      </c>
      <c r="K19" s="305">
        <f t="shared" si="0"/>
        <v>1.4516782407407412E-2</v>
      </c>
      <c r="L19" s="306">
        <f t="shared" si="5"/>
        <v>9.2592592592595502E-5</v>
      </c>
      <c r="M19" s="306">
        <f t="shared" si="6"/>
        <v>1.070601851851892E-4</v>
      </c>
      <c r="N19" s="307">
        <v>14</v>
      </c>
      <c r="O19" s="307"/>
      <c r="P19" s="321"/>
      <c r="Q19" s="308"/>
      <c r="R19" s="309">
        <f t="shared" si="7"/>
        <v>1.4409722222222223E-2</v>
      </c>
      <c r="S19" s="318"/>
      <c r="T19" s="311">
        <v>40117</v>
      </c>
      <c r="U19" s="312"/>
      <c r="V19" s="313">
        <f t="shared" si="1"/>
        <v>5</v>
      </c>
      <c r="W19" s="314" t="str">
        <f t="shared" si="2"/>
        <v>Chris Cottle</v>
      </c>
    </row>
    <row r="20" spans="1:23" s="272" customFormat="1" ht="21" customHeight="1" x14ac:dyDescent="0.2">
      <c r="A20" s="336"/>
      <c r="B20" s="337"/>
      <c r="C20" s="315" t="s">
        <v>157</v>
      </c>
      <c r="D20" s="316" t="s">
        <v>158</v>
      </c>
      <c r="E20" s="317" t="s">
        <v>30</v>
      </c>
      <c r="F20" s="301">
        <v>1.5081018518518518E-2</v>
      </c>
      <c r="G20" s="301">
        <v>1.5381944444444438E-2</v>
      </c>
      <c r="H20" s="302">
        <f t="shared" si="3"/>
        <v>1.5231481481481478E-2</v>
      </c>
      <c r="I20" s="303">
        <f t="shared" si="4"/>
        <v>5.9490740740740754E-3</v>
      </c>
      <c r="J20" s="304">
        <v>2.1342592592592594E-2</v>
      </c>
      <c r="K20" s="305">
        <f t="shared" si="0"/>
        <v>1.5393518518518518E-2</v>
      </c>
      <c r="L20" s="306">
        <f t="shared" si="5"/>
        <v>1.6203703703704039E-4</v>
      </c>
      <c r="M20" s="306">
        <f t="shared" si="6"/>
        <v>3.1250000000000028E-4</v>
      </c>
      <c r="N20" s="307">
        <v>15</v>
      </c>
      <c r="O20" s="307"/>
      <c r="P20" s="307"/>
      <c r="Q20" s="308"/>
      <c r="R20" s="309">
        <f t="shared" si="7"/>
        <v>1.5081018518518518E-2</v>
      </c>
      <c r="S20" s="318"/>
      <c r="T20" s="311">
        <v>40025</v>
      </c>
      <c r="U20" s="312"/>
      <c r="V20" s="313">
        <f t="shared" si="1"/>
        <v>5</v>
      </c>
      <c r="W20" s="314" t="str">
        <f t="shared" si="2"/>
        <v>Michael  Hessey</v>
      </c>
    </row>
    <row r="21" spans="1:23" s="272" customFormat="1" ht="21" customHeight="1" x14ac:dyDescent="0.2">
      <c r="A21" s="336"/>
      <c r="B21" s="337"/>
      <c r="C21" s="315" t="s">
        <v>55</v>
      </c>
      <c r="D21" s="316" t="s">
        <v>226</v>
      </c>
      <c r="E21" s="317" t="s">
        <v>30</v>
      </c>
      <c r="F21" s="319">
        <v>1.6516203703703703E-2</v>
      </c>
      <c r="G21" s="301">
        <v>1.6516203703703703E-2</v>
      </c>
      <c r="H21" s="302">
        <f t="shared" si="3"/>
        <v>1.6516203703703703E-2</v>
      </c>
      <c r="I21" s="303">
        <f t="shared" si="4"/>
        <v>4.6643518518518501E-3</v>
      </c>
      <c r="J21" s="304">
        <v>2.1446759259259259E-2</v>
      </c>
      <c r="K21" s="305">
        <f t="shared" si="0"/>
        <v>1.6782407407407409E-2</v>
      </c>
      <c r="L21" s="306">
        <f t="shared" si="5"/>
        <v>2.66203703703706E-4</v>
      </c>
      <c r="M21" s="306">
        <f t="shared" si="6"/>
        <v>2.66203703703706E-4</v>
      </c>
      <c r="N21" s="307">
        <v>16</v>
      </c>
      <c r="O21" s="307"/>
      <c r="P21" s="307"/>
      <c r="Q21" s="308"/>
      <c r="R21" s="309">
        <f t="shared" si="7"/>
        <v>1.6516203703703703E-2</v>
      </c>
      <c r="S21" s="318"/>
      <c r="T21" s="311">
        <v>39964</v>
      </c>
      <c r="U21" s="312"/>
      <c r="V21" s="313">
        <f t="shared" si="1"/>
        <v>5</v>
      </c>
      <c r="W21" s="314" t="str">
        <f t="shared" si="2"/>
        <v>Paul  Brewster</v>
      </c>
    </row>
    <row r="22" spans="1:23" s="272" customFormat="1" ht="21" customHeight="1" x14ac:dyDescent="0.2">
      <c r="A22" s="336"/>
      <c r="B22" s="337"/>
      <c r="C22" s="315" t="s">
        <v>416</v>
      </c>
      <c r="D22" s="316" t="s">
        <v>417</v>
      </c>
      <c r="E22" s="317" t="s">
        <v>30</v>
      </c>
      <c r="F22" s="322">
        <v>1.7387152777777776E-2</v>
      </c>
      <c r="G22" s="301">
        <v>1.7387152777777776E-2</v>
      </c>
      <c r="H22" s="302">
        <f t="shared" si="3"/>
        <v>1.7387152777777776E-2</v>
      </c>
      <c r="I22" s="303">
        <f t="shared" si="4"/>
        <v>3.7934027777777775E-3</v>
      </c>
      <c r="J22" s="320">
        <v>2.1597222222222223E-2</v>
      </c>
      <c r="K22" s="305">
        <f t="shared" si="0"/>
        <v>1.7803819444444445E-2</v>
      </c>
      <c r="L22" s="306">
        <f t="shared" si="5"/>
        <v>4.1666666666666935E-4</v>
      </c>
      <c r="M22" s="306">
        <f t="shared" si="6"/>
        <v>4.1666666666666935E-4</v>
      </c>
      <c r="N22" s="307">
        <v>17</v>
      </c>
      <c r="O22" s="307"/>
      <c r="P22" s="321"/>
      <c r="Q22" s="308"/>
      <c r="R22" s="309">
        <f t="shared" si="7"/>
        <v>1.7387152777777776E-2</v>
      </c>
      <c r="S22" s="318"/>
      <c r="T22" s="311">
        <v>40209</v>
      </c>
      <c r="U22" s="312"/>
      <c r="V22" s="313">
        <f t="shared" si="1"/>
        <v>5</v>
      </c>
      <c r="W22" s="314" t="str">
        <f t="shared" si="2"/>
        <v>Derek Lambert</v>
      </c>
    </row>
    <row r="23" spans="1:23" s="272" customFormat="1" ht="21" customHeight="1" x14ac:dyDescent="0.2">
      <c r="A23" s="336">
        <v>100</v>
      </c>
      <c r="B23" s="337"/>
      <c r="C23" s="315" t="s">
        <v>189</v>
      </c>
      <c r="D23" s="316" t="s">
        <v>192</v>
      </c>
      <c r="E23" s="317" t="s">
        <v>30</v>
      </c>
      <c r="F23" s="301">
        <v>1.3408564814814811E-2</v>
      </c>
      <c r="G23" s="301">
        <v>1.3675491898148141E-2</v>
      </c>
      <c r="H23" s="302">
        <f t="shared" si="3"/>
        <v>1.3542028356481476E-2</v>
      </c>
      <c r="I23" s="303">
        <f t="shared" si="4"/>
        <v>7.6385271990740775E-3</v>
      </c>
      <c r="J23" s="304">
        <v>2.1851851851851848E-2</v>
      </c>
      <c r="K23" s="305">
        <f t="shared" si="0"/>
        <v>1.421332465277777E-2</v>
      </c>
      <c r="L23" s="306">
        <f t="shared" si="5"/>
        <v>6.7129629629629484E-4</v>
      </c>
      <c r="M23" s="306">
        <f t="shared" si="6"/>
        <v>8.0475983796295981E-4</v>
      </c>
      <c r="N23" s="307">
        <v>18</v>
      </c>
      <c r="O23" s="307"/>
      <c r="P23" s="321"/>
      <c r="Q23" s="308"/>
      <c r="R23" s="309">
        <f t="shared" si="7"/>
        <v>1.3408564814814811E-2</v>
      </c>
      <c r="S23" s="318"/>
      <c r="T23" s="311">
        <v>40117</v>
      </c>
      <c r="U23" s="312"/>
      <c r="V23" s="313">
        <f t="shared" si="1"/>
        <v>5</v>
      </c>
      <c r="W23" s="314" t="str">
        <f t="shared" si="2"/>
        <v>Phil Jacobs</v>
      </c>
    </row>
    <row r="24" spans="1:23" s="272" customFormat="1" ht="21" customHeight="1" x14ac:dyDescent="0.2">
      <c r="A24" s="336"/>
      <c r="B24" s="337"/>
      <c r="C24" s="315" t="s">
        <v>199</v>
      </c>
      <c r="D24" s="316" t="s">
        <v>243</v>
      </c>
      <c r="E24" s="317" t="s">
        <v>30</v>
      </c>
      <c r="F24" s="301">
        <v>1.6620370370370365E-2</v>
      </c>
      <c r="G24" s="301">
        <v>1.699363425925926E-2</v>
      </c>
      <c r="H24" s="302">
        <f t="shared" si="3"/>
        <v>1.6807002314814815E-2</v>
      </c>
      <c r="I24" s="303">
        <f t="shared" si="4"/>
        <v>4.3735532407407386E-3</v>
      </c>
      <c r="J24" s="320">
        <v>2.2569444444444444E-2</v>
      </c>
      <c r="K24" s="305">
        <f t="shared" si="0"/>
        <v>1.8195891203703705E-2</v>
      </c>
      <c r="L24" s="306">
        <f t="shared" si="5"/>
        <v>1.3888888888888909E-3</v>
      </c>
      <c r="M24" s="306">
        <f t="shared" si="6"/>
        <v>1.5755208333333402E-3</v>
      </c>
      <c r="N24" s="307">
        <v>19</v>
      </c>
      <c r="O24" s="307"/>
      <c r="P24" s="321"/>
      <c r="Q24" s="308"/>
      <c r="R24" s="309">
        <f t="shared" si="7"/>
        <v>1.6620370370370365E-2</v>
      </c>
      <c r="S24" s="310"/>
      <c r="T24" s="311">
        <v>40209</v>
      </c>
      <c r="U24" s="312"/>
      <c r="V24" s="313">
        <f t="shared" si="1"/>
        <v>5</v>
      </c>
      <c r="W24" s="314" t="str">
        <f t="shared" si="2"/>
        <v>Jamie Davies</v>
      </c>
    </row>
    <row r="25" spans="1:23" s="272" customFormat="1" ht="21" customHeight="1" x14ac:dyDescent="0.2">
      <c r="A25" s="336"/>
      <c r="B25" s="337"/>
      <c r="C25" s="315" t="s">
        <v>40</v>
      </c>
      <c r="D25" s="316" t="s">
        <v>41</v>
      </c>
      <c r="E25" s="317" t="s">
        <v>14</v>
      </c>
      <c r="F25" s="301">
        <v>1.9398148148148147E-2</v>
      </c>
      <c r="G25" s="301">
        <v>1.9398148148148147E-2</v>
      </c>
      <c r="H25" s="302">
        <f t="shared" si="3"/>
        <v>1.9398148148148147E-2</v>
      </c>
      <c r="I25" s="303">
        <f t="shared" si="4"/>
        <v>1.7824074074074062E-3</v>
      </c>
      <c r="J25" s="304"/>
      <c r="K25" s="305" t="str">
        <f t="shared" si="0"/>
        <v/>
      </c>
      <c r="L25" s="306" t="str">
        <f t="shared" si="5"/>
        <v/>
      </c>
      <c r="M25" s="306" t="str">
        <f t="shared" si="6"/>
        <v/>
      </c>
      <c r="N25" s="307"/>
      <c r="O25" s="307"/>
      <c r="P25" s="321"/>
      <c r="Q25" s="308"/>
      <c r="R25" s="309">
        <f t="shared" si="7"/>
        <v>1.9398148148148147E-2</v>
      </c>
      <c r="S25" s="318"/>
      <c r="T25" s="311">
        <v>40178</v>
      </c>
      <c r="U25" s="312" t="s">
        <v>30</v>
      </c>
      <c r="V25" s="313">
        <f t="shared" si="1"/>
        <v>5</v>
      </c>
      <c r="W25" s="314" t="str">
        <f t="shared" si="2"/>
        <v xml:space="preserve">Georgie Hamilton </v>
      </c>
    </row>
    <row r="26" spans="1:23" s="272" customFormat="1" ht="21" customHeight="1" x14ac:dyDescent="0.2">
      <c r="A26" s="336"/>
      <c r="B26" s="337"/>
      <c r="C26" s="315" t="s">
        <v>121</v>
      </c>
      <c r="D26" s="316" t="s">
        <v>259</v>
      </c>
      <c r="E26" s="317" t="s">
        <v>14</v>
      </c>
      <c r="F26" s="301">
        <v>1.7180266203703703E-2</v>
      </c>
      <c r="G26" s="301">
        <v>1.8572862413194446E-2</v>
      </c>
      <c r="H26" s="302">
        <f t="shared" si="3"/>
        <v>1.7876564308449076E-2</v>
      </c>
      <c r="I26" s="303">
        <f t="shared" si="4"/>
        <v>3.3039912471064768E-3</v>
      </c>
      <c r="J26" s="304"/>
      <c r="K26" s="305" t="str">
        <f t="shared" si="0"/>
        <v/>
      </c>
      <c r="L26" s="306" t="str">
        <f t="shared" si="5"/>
        <v/>
      </c>
      <c r="M26" s="306" t="str">
        <f t="shared" si="6"/>
        <v/>
      </c>
      <c r="N26" s="307"/>
      <c r="O26" s="307"/>
      <c r="P26" s="307"/>
      <c r="Q26" s="308"/>
      <c r="R26" s="309">
        <f t="shared" si="7"/>
        <v>1.7180266203703703E-2</v>
      </c>
      <c r="S26" s="318"/>
      <c r="T26" s="311">
        <v>40178</v>
      </c>
      <c r="U26" s="312" t="s">
        <v>30</v>
      </c>
      <c r="V26" s="313">
        <f t="shared" si="1"/>
        <v>5</v>
      </c>
      <c r="W26" s="314" t="str">
        <f t="shared" si="2"/>
        <v>Jen Cunniff</v>
      </c>
    </row>
    <row r="27" spans="1:23" s="272" customFormat="1" ht="21" customHeight="1" x14ac:dyDescent="0.2">
      <c r="A27" s="336"/>
      <c r="B27" s="337"/>
      <c r="C27" s="315" t="s">
        <v>284</v>
      </c>
      <c r="D27" s="316" t="s">
        <v>285</v>
      </c>
      <c r="E27" s="317" t="s">
        <v>30</v>
      </c>
      <c r="F27" s="301">
        <v>1.7824074074074072E-2</v>
      </c>
      <c r="G27" s="301">
        <v>1.7824074074074072E-2</v>
      </c>
      <c r="H27" s="302">
        <f t="shared" si="3"/>
        <v>1.7824074074074072E-2</v>
      </c>
      <c r="I27" s="303">
        <f t="shared" si="4"/>
        <v>3.3564814814814811E-3</v>
      </c>
      <c r="J27" s="320"/>
      <c r="K27" s="305" t="str">
        <f t="shared" si="0"/>
        <v/>
      </c>
      <c r="L27" s="306" t="str">
        <f t="shared" si="5"/>
        <v/>
      </c>
      <c r="M27" s="306" t="str">
        <f t="shared" si="6"/>
        <v/>
      </c>
      <c r="N27" s="307"/>
      <c r="O27" s="307"/>
      <c r="P27" s="307"/>
      <c r="Q27" s="308"/>
      <c r="R27" s="309">
        <f t="shared" si="7"/>
        <v>1.7824074074074072E-2</v>
      </c>
      <c r="S27" s="318"/>
      <c r="T27" s="311">
        <v>40209</v>
      </c>
      <c r="U27" s="312" t="s">
        <v>30</v>
      </c>
      <c r="V27" s="313">
        <f t="shared" si="1"/>
        <v>5</v>
      </c>
      <c r="W27" s="314" t="str">
        <f t="shared" si="2"/>
        <v>Pierre-Louis Gatti</v>
      </c>
    </row>
    <row r="28" spans="1:23" s="272" customFormat="1" ht="21" customHeight="1" x14ac:dyDescent="0.2">
      <c r="A28" s="336"/>
      <c r="B28" s="337"/>
      <c r="C28" s="315" t="s">
        <v>96</v>
      </c>
      <c r="D28" s="316" t="s">
        <v>141</v>
      </c>
      <c r="E28" s="317" t="s">
        <v>14</v>
      </c>
      <c r="F28" s="301">
        <v>1.5740740740740736E-2</v>
      </c>
      <c r="G28" s="301">
        <v>1.5877097800925929E-2</v>
      </c>
      <c r="H28" s="302">
        <f t="shared" si="3"/>
        <v>1.5808919270833333E-2</v>
      </c>
      <c r="I28" s="303">
        <f t="shared" si="4"/>
        <v>5.3716362847222206E-3</v>
      </c>
      <c r="J28" s="304"/>
      <c r="K28" s="305" t="str">
        <f t="shared" si="0"/>
        <v/>
      </c>
      <c r="L28" s="306" t="str">
        <f t="shared" si="5"/>
        <v/>
      </c>
      <c r="M28" s="306" t="str">
        <f t="shared" si="6"/>
        <v/>
      </c>
      <c r="N28" s="307"/>
      <c r="O28" s="307"/>
      <c r="P28" s="307"/>
      <c r="Q28" s="325"/>
      <c r="R28" s="309">
        <f t="shared" si="7"/>
        <v>1.5740740740740736E-2</v>
      </c>
      <c r="S28" s="318"/>
      <c r="T28" s="311">
        <v>40178</v>
      </c>
      <c r="U28" s="312" t="s">
        <v>30</v>
      </c>
      <c r="V28" s="313">
        <f t="shared" si="1"/>
        <v>5</v>
      </c>
      <c r="W28" s="314" t="str">
        <f t="shared" si="2"/>
        <v>Sarah Dumbrill</v>
      </c>
    </row>
    <row r="29" spans="1:23" s="272" customFormat="1" ht="21" customHeight="1" x14ac:dyDescent="0.2">
      <c r="A29" s="336"/>
      <c r="B29" s="337"/>
      <c r="C29" s="315" t="s">
        <v>162</v>
      </c>
      <c r="D29" s="316" t="s">
        <v>161</v>
      </c>
      <c r="E29" s="317" t="s">
        <v>30</v>
      </c>
      <c r="F29" s="301">
        <v>1.501157407407408E-2</v>
      </c>
      <c r="G29" s="301">
        <v>1.6514937789351859E-2</v>
      </c>
      <c r="H29" s="302">
        <f t="shared" si="3"/>
        <v>1.5763255931712968E-2</v>
      </c>
      <c r="I29" s="303">
        <f t="shared" si="4"/>
        <v>5.4172996238425856E-3</v>
      </c>
      <c r="J29" s="320"/>
      <c r="K29" s="305" t="str">
        <f t="shared" si="0"/>
        <v/>
      </c>
      <c r="L29" s="306" t="str">
        <f t="shared" si="5"/>
        <v/>
      </c>
      <c r="M29" s="306" t="str">
        <f t="shared" si="6"/>
        <v/>
      </c>
      <c r="N29" s="307"/>
      <c r="O29" s="307"/>
      <c r="P29" s="321"/>
      <c r="Q29" s="308"/>
      <c r="R29" s="309">
        <f t="shared" si="7"/>
        <v>1.501157407407408E-2</v>
      </c>
      <c r="S29" s="318"/>
      <c r="T29" s="311">
        <v>40209</v>
      </c>
      <c r="U29" s="312" t="s">
        <v>30</v>
      </c>
      <c r="V29" s="313">
        <f t="shared" si="1"/>
        <v>5</v>
      </c>
      <c r="W29" s="314" t="str">
        <f t="shared" si="2"/>
        <v>Graham Harper</v>
      </c>
    </row>
    <row r="30" spans="1:23" s="272" customFormat="1" ht="21" customHeight="1" x14ac:dyDescent="0.2">
      <c r="A30" s="336">
        <v>119</v>
      </c>
      <c r="B30" s="337"/>
      <c r="C30" s="315" t="s">
        <v>53</v>
      </c>
      <c r="D30" s="316" t="s">
        <v>102</v>
      </c>
      <c r="E30" s="317" t="s">
        <v>14</v>
      </c>
      <c r="F30" s="301">
        <v>1.5254629629629628E-2</v>
      </c>
      <c r="G30" s="301">
        <v>1.5254629629629628E-2</v>
      </c>
      <c r="H30" s="302">
        <f t="shared" si="3"/>
        <v>1.5254629629629628E-2</v>
      </c>
      <c r="I30" s="303">
        <f t="shared" si="4"/>
        <v>5.9259259259259248E-3</v>
      </c>
      <c r="J30" s="304"/>
      <c r="K30" s="305" t="str">
        <f t="shared" si="0"/>
        <v/>
      </c>
      <c r="L30" s="306" t="str">
        <f t="shared" si="5"/>
        <v/>
      </c>
      <c r="M30" s="306" t="str">
        <f t="shared" si="6"/>
        <v/>
      </c>
      <c r="N30" s="307"/>
      <c r="O30" s="307"/>
      <c r="P30" s="307"/>
      <c r="Q30" s="325"/>
      <c r="R30" s="309">
        <f t="shared" si="7"/>
        <v>1.5254629629629628E-2</v>
      </c>
      <c r="S30" s="318"/>
      <c r="T30" s="311">
        <v>39507</v>
      </c>
      <c r="U30" s="312" t="s">
        <v>30</v>
      </c>
      <c r="V30" s="313">
        <f t="shared" si="1"/>
        <v>5</v>
      </c>
      <c r="W30" s="314" t="str">
        <f t="shared" si="2"/>
        <v>Louise Crosby</v>
      </c>
    </row>
    <row r="31" spans="1:23" s="272" customFormat="1" ht="21" customHeight="1" x14ac:dyDescent="0.2">
      <c r="A31" s="336"/>
      <c r="B31" s="337"/>
      <c r="C31" s="315" t="s">
        <v>115</v>
      </c>
      <c r="D31" s="316" t="s">
        <v>196</v>
      </c>
      <c r="E31" s="317" t="s">
        <v>30</v>
      </c>
      <c r="F31" s="301">
        <v>1.3738425925925923E-2</v>
      </c>
      <c r="G31" s="301">
        <v>1.4502314814814808E-2</v>
      </c>
      <c r="H31" s="302">
        <f t="shared" si="3"/>
        <v>1.4120370370370366E-2</v>
      </c>
      <c r="I31" s="303">
        <f t="shared" si="4"/>
        <v>7.0601851851851867E-3</v>
      </c>
      <c r="J31" s="320"/>
      <c r="K31" s="305" t="str">
        <f t="shared" si="0"/>
        <v/>
      </c>
      <c r="L31" s="306" t="str">
        <f t="shared" si="5"/>
        <v/>
      </c>
      <c r="M31" s="306" t="str">
        <f t="shared" si="6"/>
        <v/>
      </c>
      <c r="N31" s="307"/>
      <c r="O31" s="307"/>
      <c r="P31" s="307"/>
      <c r="Q31" s="308"/>
      <c r="R31" s="309">
        <f t="shared" si="7"/>
        <v>1.3738425925925923E-2</v>
      </c>
      <c r="S31" s="318"/>
      <c r="T31" s="311">
        <v>40209</v>
      </c>
      <c r="U31" s="312" t="s">
        <v>30</v>
      </c>
      <c r="V31" s="313">
        <f t="shared" si="1"/>
        <v>5</v>
      </c>
      <c r="W31" s="314" t="str">
        <f t="shared" si="2"/>
        <v>Andy Wilkins</v>
      </c>
    </row>
    <row r="32" spans="1:23" s="272" customFormat="1" ht="21" customHeight="1" x14ac:dyDescent="0.2">
      <c r="A32" s="336"/>
      <c r="B32" s="337"/>
      <c r="C32" s="315" t="s">
        <v>304</v>
      </c>
      <c r="D32" s="316" t="s">
        <v>305</v>
      </c>
      <c r="E32" s="317" t="s">
        <v>30</v>
      </c>
      <c r="F32" s="301">
        <v>1.4004629629629629E-2</v>
      </c>
      <c r="G32" s="301">
        <v>1.4065393518518515E-2</v>
      </c>
      <c r="H32" s="302">
        <f t="shared" si="3"/>
        <v>1.4035011574074073E-2</v>
      </c>
      <c r="I32" s="303">
        <f t="shared" si="4"/>
        <v>7.1455439814814802E-3</v>
      </c>
      <c r="J32" s="304"/>
      <c r="K32" s="305" t="str">
        <f t="shared" si="0"/>
        <v/>
      </c>
      <c r="L32" s="306" t="str">
        <f t="shared" si="5"/>
        <v/>
      </c>
      <c r="M32" s="306" t="str">
        <f t="shared" si="6"/>
        <v/>
      </c>
      <c r="N32" s="307"/>
      <c r="O32" s="307"/>
      <c r="P32" s="321"/>
      <c r="Q32" s="308"/>
      <c r="R32" s="309">
        <f t="shared" si="7"/>
        <v>1.4004629629629629E-2</v>
      </c>
      <c r="S32" s="318"/>
      <c r="T32" s="311">
        <v>40086</v>
      </c>
      <c r="U32" s="312" t="s">
        <v>30</v>
      </c>
      <c r="V32" s="313">
        <f t="shared" si="1"/>
        <v>5</v>
      </c>
      <c r="W32" s="314" t="str">
        <f t="shared" si="2"/>
        <v>Ed Rhodes</v>
      </c>
    </row>
    <row r="33" spans="1:23" s="272" customFormat="1" ht="21" customHeight="1" x14ac:dyDescent="0.2">
      <c r="A33" s="336"/>
      <c r="B33" s="337"/>
      <c r="C33" s="315" t="s">
        <v>203</v>
      </c>
      <c r="D33" s="316" t="s">
        <v>110</v>
      </c>
      <c r="E33" s="317" t="s">
        <v>30</v>
      </c>
      <c r="F33" s="301">
        <v>1.2259837962962958E-2</v>
      </c>
      <c r="G33" s="301">
        <v>1.2756076388888888E-2</v>
      </c>
      <c r="H33" s="302">
        <f t="shared" si="3"/>
        <v>1.2507957175925923E-2</v>
      </c>
      <c r="I33" s="303">
        <f t="shared" si="4"/>
        <v>8.6725983796296299E-3</v>
      </c>
      <c r="J33" s="304"/>
      <c r="K33" s="305" t="str">
        <f t="shared" si="0"/>
        <v/>
      </c>
      <c r="L33" s="306" t="str">
        <f t="shared" si="5"/>
        <v/>
      </c>
      <c r="M33" s="306" t="str">
        <f t="shared" si="6"/>
        <v/>
      </c>
      <c r="N33" s="307"/>
      <c r="O33" s="307"/>
      <c r="P33" s="321"/>
      <c r="Q33" s="308"/>
      <c r="R33" s="309">
        <f t="shared" si="7"/>
        <v>1.2259837962962958E-2</v>
      </c>
      <c r="S33" s="318"/>
      <c r="T33" s="311">
        <v>40178</v>
      </c>
      <c r="U33" s="312" t="s">
        <v>30</v>
      </c>
      <c r="V33" s="313">
        <f t="shared" si="1"/>
        <v>5</v>
      </c>
      <c r="W33" s="314" t="str">
        <f t="shared" si="2"/>
        <v>David Green</v>
      </c>
    </row>
    <row r="34" spans="1:23" s="272" customFormat="1" ht="21" customHeight="1" x14ac:dyDescent="0.2">
      <c r="A34" s="336"/>
      <c r="B34" s="337"/>
      <c r="C34" s="298" t="s">
        <v>49</v>
      </c>
      <c r="D34" s="299" t="s">
        <v>311</v>
      </c>
      <c r="E34" s="317" t="s">
        <v>14</v>
      </c>
      <c r="F34" s="301">
        <v>2.6863425925925926E-2</v>
      </c>
      <c r="G34" s="301">
        <v>2.6863425925925926E-2</v>
      </c>
      <c r="H34" s="302">
        <f t="shared" si="3"/>
        <v>2.6863425925925926E-2</v>
      </c>
      <c r="I34" s="303">
        <f t="shared" si="4"/>
        <v>-5.6828703703703728E-3</v>
      </c>
      <c r="J34" s="304"/>
      <c r="K34" s="305" t="str">
        <f t="shared" si="0"/>
        <v/>
      </c>
      <c r="L34" s="306" t="str">
        <f t="shared" si="5"/>
        <v/>
      </c>
      <c r="M34" s="306" t="str">
        <f t="shared" si="6"/>
        <v/>
      </c>
      <c r="N34" s="307"/>
      <c r="O34" s="307"/>
      <c r="P34" s="321"/>
      <c r="Q34" s="308"/>
      <c r="R34" s="309">
        <f t="shared" si="7"/>
        <v>2.6863425925925926E-2</v>
      </c>
      <c r="S34" s="310"/>
      <c r="T34" s="311">
        <v>39691</v>
      </c>
      <c r="U34" s="312"/>
      <c r="V34" s="313" t="str">
        <f t="shared" si="1"/>
        <v/>
      </c>
      <c r="W34" s="314" t="str">
        <f t="shared" si="2"/>
        <v/>
      </c>
    </row>
    <row r="35" spans="1:23" s="272" customFormat="1" ht="21" customHeight="1" x14ac:dyDescent="0.2">
      <c r="A35" s="336"/>
      <c r="B35" s="337"/>
      <c r="C35" s="298" t="s">
        <v>18</v>
      </c>
      <c r="D35" s="299" t="s">
        <v>19</v>
      </c>
      <c r="E35" s="317" t="s">
        <v>14</v>
      </c>
      <c r="F35" s="301">
        <v>2.1203703703703707E-2</v>
      </c>
      <c r="G35" s="301">
        <v>2.5358796296296296E-2</v>
      </c>
      <c r="H35" s="302">
        <f t="shared" si="3"/>
        <v>2.3281250000000003E-2</v>
      </c>
      <c r="I35" s="303">
        <f t="shared" si="4"/>
        <v>-2.1006944444444502E-3</v>
      </c>
      <c r="J35" s="304"/>
      <c r="K35" s="305" t="str">
        <f t="shared" si="0"/>
        <v/>
      </c>
      <c r="L35" s="306" t="str">
        <f t="shared" si="5"/>
        <v/>
      </c>
      <c r="M35" s="306" t="str">
        <f t="shared" si="6"/>
        <v/>
      </c>
      <c r="N35" s="307"/>
      <c r="O35" s="307"/>
      <c r="P35" s="321"/>
      <c r="Q35" s="308"/>
      <c r="R35" s="309">
        <f t="shared" si="7"/>
        <v>2.1203703703703707E-2</v>
      </c>
      <c r="S35" s="318"/>
      <c r="T35" s="311">
        <v>39478</v>
      </c>
      <c r="U35" s="312"/>
      <c r="V35" s="313" t="str">
        <f t="shared" si="1"/>
        <v/>
      </c>
      <c r="W35" s="314" t="str">
        <f t="shared" si="2"/>
        <v/>
      </c>
    </row>
    <row r="36" spans="1:23" s="272" customFormat="1" ht="21" customHeight="1" x14ac:dyDescent="0.2">
      <c r="A36" s="336"/>
      <c r="B36" s="337"/>
      <c r="C36" s="298" t="s">
        <v>269</v>
      </c>
      <c r="D36" s="299" t="s">
        <v>270</v>
      </c>
      <c r="E36" s="317" t="s">
        <v>14</v>
      </c>
      <c r="F36" s="301">
        <v>2.2881944444444444E-2</v>
      </c>
      <c r="G36" s="301">
        <v>2.2881944444444444E-2</v>
      </c>
      <c r="H36" s="302">
        <f t="shared" si="3"/>
        <v>2.2881944444444444E-2</v>
      </c>
      <c r="I36" s="303">
        <f t="shared" si="4"/>
        <v>-1.7013888888888912E-3</v>
      </c>
      <c r="J36" s="304"/>
      <c r="K36" s="305" t="str">
        <f t="shared" si="0"/>
        <v/>
      </c>
      <c r="L36" s="306" t="str">
        <f t="shared" si="5"/>
        <v/>
      </c>
      <c r="M36" s="306" t="str">
        <f t="shared" si="6"/>
        <v/>
      </c>
      <c r="N36" s="307"/>
      <c r="O36" s="307"/>
      <c r="P36" s="321"/>
      <c r="Q36" s="308"/>
      <c r="R36" s="309">
        <f t="shared" si="7"/>
        <v>2.2881944444444444E-2</v>
      </c>
      <c r="S36" s="318"/>
      <c r="T36" s="311">
        <v>39538</v>
      </c>
      <c r="U36" s="312"/>
      <c r="V36" s="313" t="str">
        <f t="shared" si="1"/>
        <v/>
      </c>
      <c r="W36" s="314" t="str">
        <f t="shared" si="2"/>
        <v/>
      </c>
    </row>
    <row r="37" spans="1:23" s="272" customFormat="1" ht="21" customHeight="1" x14ac:dyDescent="0.2">
      <c r="A37" s="336"/>
      <c r="B37" s="337"/>
      <c r="C37" s="315" t="s">
        <v>17</v>
      </c>
      <c r="D37" s="316" t="s">
        <v>258</v>
      </c>
      <c r="E37" s="317" t="s">
        <v>14</v>
      </c>
      <c r="F37" s="301">
        <v>1.9710648148148147E-2</v>
      </c>
      <c r="G37" s="301">
        <v>2.4976851851851851E-2</v>
      </c>
      <c r="H37" s="302">
        <f t="shared" si="3"/>
        <v>2.2343749999999999E-2</v>
      </c>
      <c r="I37" s="303">
        <f t="shared" si="4"/>
        <v>-1.1631944444444459E-3</v>
      </c>
      <c r="J37" s="304"/>
      <c r="K37" s="305" t="str">
        <f t="shared" si="0"/>
        <v/>
      </c>
      <c r="L37" s="306" t="str">
        <f t="shared" si="5"/>
        <v/>
      </c>
      <c r="M37" s="306" t="str">
        <f t="shared" si="6"/>
        <v/>
      </c>
      <c r="N37" s="307"/>
      <c r="O37" s="307"/>
      <c r="P37" s="307"/>
      <c r="Q37" s="308"/>
      <c r="R37" s="309">
        <f t="shared" si="7"/>
        <v>1.9710648148148147E-2</v>
      </c>
      <c r="S37" s="318"/>
      <c r="T37" s="311">
        <v>39478</v>
      </c>
      <c r="U37" s="312"/>
      <c r="V37" s="313" t="str">
        <f t="shared" si="1"/>
        <v/>
      </c>
      <c r="W37" s="314" t="str">
        <f t="shared" si="2"/>
        <v/>
      </c>
    </row>
    <row r="38" spans="1:23" s="272" customFormat="1" ht="21" customHeight="1" x14ac:dyDescent="0.2">
      <c r="A38" s="336"/>
      <c r="B38" s="337"/>
      <c r="C38" s="315" t="s">
        <v>358</v>
      </c>
      <c r="D38" s="316" t="s">
        <v>359</v>
      </c>
      <c r="E38" s="317" t="s">
        <v>14</v>
      </c>
      <c r="F38" s="301">
        <v>2.1504629629629624E-2</v>
      </c>
      <c r="G38" s="301">
        <v>2.1504629629629624E-2</v>
      </c>
      <c r="H38" s="302">
        <f t="shared" si="3"/>
        <v>2.1504629629629624E-2</v>
      </c>
      <c r="I38" s="303">
        <f t="shared" si="4"/>
        <v>-3.2407407407407038E-4</v>
      </c>
      <c r="J38" s="304"/>
      <c r="K38" s="305" t="str">
        <f t="shared" ref="K38:K69" si="8">IF(J38&lt;&gt;"",J38-I38,"")</f>
        <v/>
      </c>
      <c r="L38" s="306" t="str">
        <f t="shared" si="5"/>
        <v/>
      </c>
      <c r="M38" s="306" t="str">
        <f t="shared" si="6"/>
        <v/>
      </c>
      <c r="N38" s="307"/>
      <c r="O38" s="307"/>
      <c r="P38" s="307"/>
      <c r="Q38" s="308"/>
      <c r="R38" s="309">
        <f t="shared" si="7"/>
        <v>2.1504629629629624E-2</v>
      </c>
      <c r="S38" s="318"/>
      <c r="T38" s="311">
        <v>39933</v>
      </c>
      <c r="U38" s="312"/>
      <c r="V38" s="313" t="str">
        <f t="shared" ref="V38:V69" si="9">IF(OR(NOT(U38=""),NOT(K38="")),5,"")</f>
        <v/>
      </c>
      <c r="W38" s="314" t="str">
        <f t="shared" ref="W38:W69" si="10">IF(V38=5,C38&amp;" "&amp;D38,"")</f>
        <v/>
      </c>
    </row>
    <row r="39" spans="1:23" s="272" customFormat="1" ht="21" customHeight="1" x14ac:dyDescent="0.2">
      <c r="A39" s="336"/>
      <c r="B39" s="337"/>
      <c r="C39" s="315" t="s">
        <v>486</v>
      </c>
      <c r="D39" s="316" t="s">
        <v>487</v>
      </c>
      <c r="E39" s="317" t="s">
        <v>14</v>
      </c>
      <c r="F39" s="301">
        <v>2.0931712962962958E-2</v>
      </c>
      <c r="G39" s="301">
        <v>2.1846064814814811E-2</v>
      </c>
      <c r="H39" s="302">
        <f t="shared" si="3"/>
        <v>2.1388888888888884E-2</v>
      </c>
      <c r="I39" s="303">
        <f t="shared" si="4"/>
        <v>-2.0833333333333121E-4</v>
      </c>
      <c r="J39" s="320"/>
      <c r="K39" s="305" t="str">
        <f t="shared" si="8"/>
        <v/>
      </c>
      <c r="L39" s="306" t="str">
        <f t="shared" si="5"/>
        <v/>
      </c>
      <c r="M39" s="306" t="str">
        <f t="shared" si="6"/>
        <v/>
      </c>
      <c r="N39" s="307"/>
      <c r="O39" s="307"/>
      <c r="P39" s="307"/>
      <c r="Q39" s="308"/>
      <c r="R39" s="309">
        <f t="shared" si="7"/>
        <v>2.0931712962962958E-2</v>
      </c>
      <c r="S39" s="318"/>
      <c r="T39" s="311">
        <v>40209</v>
      </c>
      <c r="U39" s="312"/>
      <c r="V39" s="313" t="str">
        <f t="shared" si="9"/>
        <v/>
      </c>
      <c r="W39" s="314" t="str">
        <f t="shared" si="10"/>
        <v/>
      </c>
    </row>
    <row r="40" spans="1:23" s="272" customFormat="1" ht="21" customHeight="1" x14ac:dyDescent="0.2">
      <c r="A40" s="336"/>
      <c r="B40" s="337"/>
      <c r="C40" s="298" t="s">
        <v>66</v>
      </c>
      <c r="D40" s="299" t="s">
        <v>165</v>
      </c>
      <c r="E40" s="300" t="s">
        <v>14</v>
      </c>
      <c r="F40" s="301">
        <v>1.9652777777777779E-2</v>
      </c>
      <c r="G40" s="301">
        <v>2.282407407407408E-2</v>
      </c>
      <c r="H40" s="302">
        <f t="shared" si="3"/>
        <v>2.1238425925925931E-2</v>
      </c>
      <c r="I40" s="303">
        <f t="shared" si="4"/>
        <v>-5.787037037037826E-5</v>
      </c>
      <c r="J40" s="304"/>
      <c r="K40" s="305" t="str">
        <f t="shared" si="8"/>
        <v/>
      </c>
      <c r="L40" s="306" t="str">
        <f t="shared" si="5"/>
        <v/>
      </c>
      <c r="M40" s="306" t="str">
        <f t="shared" si="6"/>
        <v/>
      </c>
      <c r="N40" s="307"/>
      <c r="O40" s="307"/>
      <c r="P40" s="307"/>
      <c r="Q40" s="308"/>
      <c r="R40" s="309">
        <f t="shared" si="7"/>
        <v>1.9652777777777779E-2</v>
      </c>
      <c r="S40" s="318"/>
      <c r="T40" s="311">
        <v>39872</v>
      </c>
      <c r="U40" s="312"/>
      <c r="V40" s="313" t="str">
        <f t="shared" si="9"/>
        <v/>
      </c>
      <c r="W40" s="314" t="str">
        <f t="shared" si="10"/>
        <v/>
      </c>
    </row>
    <row r="41" spans="1:23" s="272" customFormat="1" ht="21" customHeight="1" x14ac:dyDescent="0.2">
      <c r="A41" s="336"/>
      <c r="B41" s="337"/>
      <c r="C41" s="298" t="s">
        <v>224</v>
      </c>
      <c r="D41" s="299" t="s">
        <v>192</v>
      </c>
      <c r="E41" s="300" t="s">
        <v>14</v>
      </c>
      <c r="F41" s="301">
        <v>2.0833333333333332E-2</v>
      </c>
      <c r="G41" s="301">
        <v>2.0833333333333332E-2</v>
      </c>
      <c r="H41" s="302">
        <f t="shared" si="3"/>
        <v>2.0833333333333332E-2</v>
      </c>
      <c r="I41" s="303">
        <f t="shared" si="4"/>
        <v>3.4722222222222099E-4</v>
      </c>
      <c r="J41" s="304"/>
      <c r="K41" s="305" t="str">
        <f t="shared" si="8"/>
        <v/>
      </c>
      <c r="L41" s="306" t="str">
        <f t="shared" si="5"/>
        <v/>
      </c>
      <c r="M41" s="306" t="str">
        <f t="shared" si="6"/>
        <v/>
      </c>
      <c r="N41" s="307"/>
      <c r="O41" s="307"/>
      <c r="P41" s="307"/>
      <c r="Q41" s="308"/>
      <c r="R41" s="309">
        <f t="shared" si="7"/>
        <v>2.0833333333333332E-2</v>
      </c>
      <c r="S41" s="318"/>
      <c r="T41" s="327" t="s">
        <v>212</v>
      </c>
      <c r="U41" s="312"/>
      <c r="V41" s="313" t="str">
        <f t="shared" si="9"/>
        <v/>
      </c>
      <c r="W41" s="314" t="str">
        <f t="shared" si="10"/>
        <v/>
      </c>
    </row>
    <row r="42" spans="1:23" s="272" customFormat="1" ht="21" customHeight="1" x14ac:dyDescent="0.2">
      <c r="A42" s="336"/>
      <c r="B42" s="337"/>
      <c r="C42" s="315" t="s">
        <v>20</v>
      </c>
      <c r="D42" s="316" t="s">
        <v>21</v>
      </c>
      <c r="E42" s="317" t="s">
        <v>14</v>
      </c>
      <c r="F42" s="301">
        <v>2.0821759259259259E-2</v>
      </c>
      <c r="G42" s="301">
        <v>2.0821759259259259E-2</v>
      </c>
      <c r="H42" s="302">
        <f t="shared" si="3"/>
        <v>2.0821759259259259E-2</v>
      </c>
      <c r="I42" s="303">
        <f t="shared" si="4"/>
        <v>3.5879629629629456E-4</v>
      </c>
      <c r="J42" s="304"/>
      <c r="K42" s="305" t="str">
        <f t="shared" si="8"/>
        <v/>
      </c>
      <c r="L42" s="306" t="str">
        <f t="shared" si="5"/>
        <v/>
      </c>
      <c r="M42" s="306" t="str">
        <f t="shared" si="6"/>
        <v/>
      </c>
      <c r="N42" s="307"/>
      <c r="O42" s="307"/>
      <c r="P42" s="307"/>
      <c r="Q42" s="308"/>
      <c r="R42" s="309">
        <f t="shared" si="7"/>
        <v>2.0821759259259259E-2</v>
      </c>
      <c r="S42" s="318"/>
      <c r="T42" s="311">
        <v>38868</v>
      </c>
      <c r="U42" s="312"/>
      <c r="V42" s="313" t="str">
        <f t="shared" si="9"/>
        <v/>
      </c>
      <c r="W42" s="314" t="str">
        <f t="shared" si="10"/>
        <v/>
      </c>
    </row>
    <row r="43" spans="1:23" s="272" customFormat="1" ht="21" customHeight="1" x14ac:dyDescent="0.2">
      <c r="A43" s="336"/>
      <c r="B43" s="337"/>
      <c r="C43" s="315" t="s">
        <v>62</v>
      </c>
      <c r="D43" s="316" t="s">
        <v>63</v>
      </c>
      <c r="E43" s="317" t="s">
        <v>30</v>
      </c>
      <c r="F43" s="301">
        <v>1.8229166666666668E-2</v>
      </c>
      <c r="G43" s="301">
        <v>2.2804904513888894E-2</v>
      </c>
      <c r="H43" s="302">
        <f t="shared" si="3"/>
        <v>2.0517035590277781E-2</v>
      </c>
      <c r="I43" s="303">
        <f t="shared" si="4"/>
        <v>6.6351996527777221E-4</v>
      </c>
      <c r="J43" s="304"/>
      <c r="K43" s="305" t="str">
        <f t="shared" si="8"/>
        <v/>
      </c>
      <c r="L43" s="306" t="str">
        <f t="shared" si="5"/>
        <v/>
      </c>
      <c r="M43" s="306" t="str">
        <f t="shared" si="6"/>
        <v/>
      </c>
      <c r="N43" s="307"/>
      <c r="O43" s="307"/>
      <c r="P43" s="321"/>
      <c r="Q43" s="308"/>
      <c r="R43" s="309">
        <f t="shared" si="7"/>
        <v>1.8229166666666668E-2</v>
      </c>
      <c r="S43" s="318"/>
      <c r="T43" s="311">
        <v>39903</v>
      </c>
      <c r="U43" s="312"/>
      <c r="V43" s="313" t="str">
        <f t="shared" si="9"/>
        <v/>
      </c>
      <c r="W43" s="314" t="str">
        <f t="shared" si="10"/>
        <v/>
      </c>
    </row>
    <row r="44" spans="1:23" s="272" customFormat="1" ht="21" customHeight="1" x14ac:dyDescent="0.2">
      <c r="A44" s="336"/>
      <c r="B44" s="337"/>
      <c r="C44" s="315" t="s">
        <v>56</v>
      </c>
      <c r="D44" s="316" t="s">
        <v>57</v>
      </c>
      <c r="E44" s="317" t="s">
        <v>30</v>
      </c>
      <c r="F44" s="301">
        <v>1.8518518518518521E-2</v>
      </c>
      <c r="G44" s="301">
        <v>2.1872106481481485E-2</v>
      </c>
      <c r="H44" s="302">
        <f t="shared" si="3"/>
        <v>2.0195312500000003E-2</v>
      </c>
      <c r="I44" s="303">
        <f t="shared" si="4"/>
        <v>9.8524305555554997E-4</v>
      </c>
      <c r="J44" s="320"/>
      <c r="K44" s="305" t="str">
        <f t="shared" si="8"/>
        <v/>
      </c>
      <c r="L44" s="306" t="str">
        <f t="shared" si="5"/>
        <v/>
      </c>
      <c r="M44" s="306" t="str">
        <f t="shared" si="6"/>
        <v/>
      </c>
      <c r="N44" s="307"/>
      <c r="O44" s="307"/>
      <c r="P44" s="307"/>
      <c r="Q44" s="308"/>
      <c r="R44" s="309">
        <f t="shared" si="7"/>
        <v>1.8518518518518521E-2</v>
      </c>
      <c r="S44" s="318"/>
      <c r="T44" s="311">
        <v>40209</v>
      </c>
      <c r="U44" s="312"/>
      <c r="V44" s="313" t="str">
        <f t="shared" si="9"/>
        <v/>
      </c>
      <c r="W44" s="314" t="str">
        <f t="shared" si="10"/>
        <v/>
      </c>
    </row>
    <row r="45" spans="1:23" s="272" customFormat="1" ht="21" customHeight="1" x14ac:dyDescent="0.2">
      <c r="A45" s="336"/>
      <c r="B45" s="337"/>
      <c r="C45" s="298" t="s">
        <v>44</v>
      </c>
      <c r="D45" s="299" t="s">
        <v>470</v>
      </c>
      <c r="E45" s="300" t="s">
        <v>14</v>
      </c>
      <c r="F45" s="301">
        <v>2.0123517071759259E-2</v>
      </c>
      <c r="G45" s="301">
        <v>2.0123517071759259E-2</v>
      </c>
      <c r="H45" s="302">
        <f t="shared" si="3"/>
        <v>2.0123517071759259E-2</v>
      </c>
      <c r="I45" s="303">
        <f t="shared" si="4"/>
        <v>1.0570384837962944E-3</v>
      </c>
      <c r="J45" s="304"/>
      <c r="K45" s="305" t="str">
        <f t="shared" si="8"/>
        <v/>
      </c>
      <c r="L45" s="306"/>
      <c r="M45" s="306"/>
      <c r="N45" s="307"/>
      <c r="O45" s="307"/>
      <c r="P45" s="307"/>
      <c r="Q45" s="308"/>
      <c r="R45" s="309">
        <f t="shared" si="7"/>
        <v>2.0123517071759259E-2</v>
      </c>
      <c r="S45" s="318"/>
      <c r="T45" s="311">
        <v>40056</v>
      </c>
      <c r="U45" s="312"/>
      <c r="V45" s="313" t="str">
        <f t="shared" si="9"/>
        <v/>
      </c>
      <c r="W45" s="314" t="str">
        <f t="shared" si="10"/>
        <v/>
      </c>
    </row>
    <row r="46" spans="1:23" s="272" customFormat="1" ht="21" customHeight="1" x14ac:dyDescent="0.2">
      <c r="A46" s="336"/>
      <c r="B46" s="337"/>
      <c r="C46" s="315" t="s">
        <v>24</v>
      </c>
      <c r="D46" s="316" t="s">
        <v>25</v>
      </c>
      <c r="E46" s="300" t="s">
        <v>14</v>
      </c>
      <c r="F46" s="301">
        <v>2.0023148148148148E-2</v>
      </c>
      <c r="G46" s="301">
        <v>2.0023148148148148E-2</v>
      </c>
      <c r="H46" s="302">
        <f t="shared" si="3"/>
        <v>2.0023148148148148E-2</v>
      </c>
      <c r="I46" s="303">
        <f t="shared" si="4"/>
        <v>1.1574074074074056E-3</v>
      </c>
      <c r="J46" s="304"/>
      <c r="K46" s="305" t="str">
        <f t="shared" si="8"/>
        <v/>
      </c>
      <c r="L46" s="306" t="str">
        <f t="shared" ref="L46:L51" si="11">IF(J46&lt;&gt;"",K46-H46,"")</f>
        <v/>
      </c>
      <c r="M46" s="306" t="str">
        <f t="shared" ref="M46:M51" si="12">IF(J46&lt;&gt;"",K46-F46,"")</f>
        <v/>
      </c>
      <c r="N46" s="307"/>
      <c r="O46" s="307"/>
      <c r="P46" s="307"/>
      <c r="Q46" s="308"/>
      <c r="R46" s="309">
        <f t="shared" si="7"/>
        <v>2.0023148148148148E-2</v>
      </c>
      <c r="S46" s="318"/>
      <c r="T46" s="311">
        <v>39202</v>
      </c>
      <c r="U46" s="312"/>
      <c r="V46" s="313" t="str">
        <f t="shared" si="9"/>
        <v/>
      </c>
      <c r="W46" s="314" t="str">
        <f t="shared" si="10"/>
        <v/>
      </c>
    </row>
    <row r="47" spans="1:23" s="272" customFormat="1" ht="21" customHeight="1" x14ac:dyDescent="0.2">
      <c r="A47" s="336"/>
      <c r="B47" s="337"/>
      <c r="C47" s="315" t="s">
        <v>482</v>
      </c>
      <c r="D47" s="316" t="s">
        <v>25</v>
      </c>
      <c r="E47" s="317" t="s">
        <v>14</v>
      </c>
      <c r="F47" s="301">
        <v>1.8874421296296292E-2</v>
      </c>
      <c r="G47" s="301">
        <v>2.1120153356481479E-2</v>
      </c>
      <c r="H47" s="302">
        <f t="shared" si="3"/>
        <v>1.9997287326388884E-2</v>
      </c>
      <c r="I47" s="303">
        <f t="shared" si="4"/>
        <v>1.1832682291666695E-3</v>
      </c>
      <c r="J47" s="320"/>
      <c r="K47" s="305" t="str">
        <f t="shared" si="8"/>
        <v/>
      </c>
      <c r="L47" s="306" t="str">
        <f t="shared" si="11"/>
        <v/>
      </c>
      <c r="M47" s="306" t="str">
        <f t="shared" si="12"/>
        <v/>
      </c>
      <c r="N47" s="307"/>
      <c r="O47" s="307"/>
      <c r="P47" s="321"/>
      <c r="Q47" s="308"/>
      <c r="R47" s="309">
        <f t="shared" si="7"/>
        <v>1.8874421296296292E-2</v>
      </c>
      <c r="S47" s="318"/>
      <c r="T47" s="311">
        <v>40209</v>
      </c>
      <c r="U47" s="312"/>
      <c r="V47" s="313" t="str">
        <f t="shared" si="9"/>
        <v/>
      </c>
      <c r="W47" s="314" t="str">
        <f t="shared" si="10"/>
        <v/>
      </c>
    </row>
    <row r="48" spans="1:23" s="272" customFormat="1" ht="21" customHeight="1" x14ac:dyDescent="0.2">
      <c r="A48" s="336"/>
      <c r="B48" s="337"/>
      <c r="C48" s="298" t="s">
        <v>31</v>
      </c>
      <c r="D48" s="299" t="s">
        <v>32</v>
      </c>
      <c r="E48" s="317" t="s">
        <v>14</v>
      </c>
      <c r="F48" s="301">
        <v>1.9988425925925927E-2</v>
      </c>
      <c r="G48" s="301">
        <v>1.9988425925925927E-2</v>
      </c>
      <c r="H48" s="302">
        <f t="shared" si="3"/>
        <v>1.9988425925925927E-2</v>
      </c>
      <c r="I48" s="303">
        <f t="shared" si="4"/>
        <v>1.1921296296296263E-3</v>
      </c>
      <c r="J48" s="304"/>
      <c r="K48" s="305" t="str">
        <f t="shared" si="8"/>
        <v/>
      </c>
      <c r="L48" s="306" t="str">
        <f t="shared" si="11"/>
        <v/>
      </c>
      <c r="M48" s="306" t="str">
        <f t="shared" si="12"/>
        <v/>
      </c>
      <c r="N48" s="307"/>
      <c r="O48" s="307"/>
      <c r="P48" s="307"/>
      <c r="Q48" s="308"/>
      <c r="R48" s="309">
        <f t="shared" si="7"/>
        <v>1.9988425925925927E-2</v>
      </c>
      <c r="S48" s="318"/>
      <c r="T48" s="311">
        <v>39172</v>
      </c>
      <c r="U48" s="312"/>
      <c r="V48" s="313" t="str">
        <f t="shared" si="9"/>
        <v/>
      </c>
      <c r="W48" s="314" t="str">
        <f t="shared" si="10"/>
        <v/>
      </c>
    </row>
    <row r="49" spans="1:23" s="272" customFormat="1" ht="21" customHeight="1" x14ac:dyDescent="0.2">
      <c r="A49" s="336"/>
      <c r="B49" s="337"/>
      <c r="C49" s="315" t="s">
        <v>28</v>
      </c>
      <c r="D49" s="316" t="s">
        <v>29</v>
      </c>
      <c r="E49" s="317" t="s">
        <v>30</v>
      </c>
      <c r="F49" s="322">
        <v>1.7824074074074076E-2</v>
      </c>
      <c r="G49" s="301">
        <v>2.1859673394097223E-2</v>
      </c>
      <c r="H49" s="302">
        <f t="shared" si="3"/>
        <v>1.9841873734085649E-2</v>
      </c>
      <c r="I49" s="303">
        <f t="shared" si="4"/>
        <v>1.3386818214699038E-3</v>
      </c>
      <c r="J49" s="320"/>
      <c r="K49" s="305" t="str">
        <f t="shared" si="8"/>
        <v/>
      </c>
      <c r="L49" s="306" t="str">
        <f t="shared" si="11"/>
        <v/>
      </c>
      <c r="M49" s="306" t="str">
        <f t="shared" si="12"/>
        <v/>
      </c>
      <c r="N49" s="307"/>
      <c r="O49" s="307"/>
      <c r="P49" s="307"/>
      <c r="Q49" s="308"/>
      <c r="R49" s="309">
        <f t="shared" si="7"/>
        <v>1.7824074074074076E-2</v>
      </c>
      <c r="S49" s="318"/>
      <c r="T49" s="311">
        <v>40209</v>
      </c>
      <c r="U49" s="312"/>
      <c r="V49" s="313" t="str">
        <f t="shared" si="9"/>
        <v/>
      </c>
      <c r="W49" s="314" t="str">
        <f t="shared" si="10"/>
        <v/>
      </c>
    </row>
    <row r="50" spans="1:23" s="272" customFormat="1" ht="21" customHeight="1" x14ac:dyDescent="0.2">
      <c r="A50" s="336"/>
      <c r="B50" s="337"/>
      <c r="C50" s="315" t="s">
        <v>33</v>
      </c>
      <c r="D50" s="316" t="s">
        <v>34</v>
      </c>
      <c r="E50" s="317" t="s">
        <v>14</v>
      </c>
      <c r="F50" s="301">
        <v>1.9814814814814816E-2</v>
      </c>
      <c r="G50" s="301">
        <v>1.9814814814814816E-2</v>
      </c>
      <c r="H50" s="302">
        <f t="shared" ref="H50:H81" si="13">IF(G50&lt;&gt;"",(G50+F50)/2,F50)</f>
        <v>1.9814814814814816E-2</v>
      </c>
      <c r="I50" s="303">
        <f t="shared" ref="I50:I81" si="14">$D$3-H50</f>
        <v>1.3657407407407368E-3</v>
      </c>
      <c r="J50" s="304"/>
      <c r="K50" s="305" t="str">
        <f t="shared" si="8"/>
        <v/>
      </c>
      <c r="L50" s="306" t="str">
        <f t="shared" si="11"/>
        <v/>
      </c>
      <c r="M50" s="306" t="str">
        <f t="shared" si="12"/>
        <v/>
      </c>
      <c r="N50" s="307"/>
      <c r="O50" s="307"/>
      <c r="P50" s="307"/>
      <c r="Q50" s="308"/>
      <c r="R50" s="309">
        <f t="shared" ref="R50:R81" si="15">IF(J50&lt;&gt;"",MIN(F50,K50),F50)</f>
        <v>1.9814814814814816E-2</v>
      </c>
      <c r="S50" s="318"/>
      <c r="T50" s="311">
        <v>38748</v>
      </c>
      <c r="U50" s="312"/>
      <c r="V50" s="313" t="str">
        <f t="shared" si="9"/>
        <v/>
      </c>
      <c r="W50" s="314" t="str">
        <f t="shared" si="10"/>
        <v/>
      </c>
    </row>
    <row r="51" spans="1:23" s="272" customFormat="1" ht="21" customHeight="1" x14ac:dyDescent="0.2">
      <c r="A51" s="336"/>
      <c r="B51" s="337"/>
      <c r="C51" s="315" t="s">
        <v>203</v>
      </c>
      <c r="D51" s="316" t="s">
        <v>457</v>
      </c>
      <c r="E51" s="317" t="s">
        <v>30</v>
      </c>
      <c r="F51" s="301">
        <v>1.9116572627314813E-2</v>
      </c>
      <c r="G51" s="301">
        <v>2.049388744212963E-2</v>
      </c>
      <c r="H51" s="302">
        <f t="shared" si="13"/>
        <v>1.9805230034722222E-2</v>
      </c>
      <c r="I51" s="303">
        <f t="shared" si="14"/>
        <v>1.3753255208333315E-3</v>
      </c>
      <c r="J51" s="320"/>
      <c r="K51" s="305" t="str">
        <f t="shared" si="8"/>
        <v/>
      </c>
      <c r="L51" s="306" t="str">
        <f t="shared" si="11"/>
        <v/>
      </c>
      <c r="M51" s="306" t="str">
        <f t="shared" si="12"/>
        <v/>
      </c>
      <c r="N51" s="307"/>
      <c r="O51" s="307"/>
      <c r="P51" s="307"/>
      <c r="Q51" s="308"/>
      <c r="R51" s="309">
        <f t="shared" si="15"/>
        <v>1.9116572627314813E-2</v>
      </c>
      <c r="S51" s="318"/>
      <c r="T51" s="311">
        <v>40209</v>
      </c>
      <c r="U51" s="312"/>
      <c r="V51" s="313" t="str">
        <f t="shared" si="9"/>
        <v/>
      </c>
      <c r="W51" s="314" t="str">
        <f t="shared" si="10"/>
        <v/>
      </c>
    </row>
    <row r="52" spans="1:23" s="272" customFormat="1" ht="21" customHeight="1" x14ac:dyDescent="0.2">
      <c r="A52" s="336"/>
      <c r="B52" s="337"/>
      <c r="C52" s="315" t="s">
        <v>96</v>
      </c>
      <c r="D52" s="316" t="s">
        <v>58</v>
      </c>
      <c r="E52" s="300" t="s">
        <v>14</v>
      </c>
      <c r="F52" s="301">
        <v>1.9774305555555555E-2</v>
      </c>
      <c r="G52" s="301">
        <v>1.9774305555555555E-2</v>
      </c>
      <c r="H52" s="302">
        <f t="shared" si="13"/>
        <v>1.9774305555555555E-2</v>
      </c>
      <c r="I52" s="303">
        <f t="shared" si="14"/>
        <v>1.4062499999999978E-3</v>
      </c>
      <c r="J52" s="304"/>
      <c r="K52" s="305" t="str">
        <f t="shared" si="8"/>
        <v/>
      </c>
      <c r="L52" s="306"/>
      <c r="M52" s="306"/>
      <c r="N52" s="307"/>
      <c r="O52" s="307"/>
      <c r="P52" s="307"/>
      <c r="Q52" s="308"/>
      <c r="R52" s="309">
        <f t="shared" si="15"/>
        <v>1.9774305555555555E-2</v>
      </c>
      <c r="S52" s="318"/>
      <c r="T52" s="311">
        <v>39721</v>
      </c>
      <c r="U52" s="312"/>
      <c r="V52" s="313" t="str">
        <f t="shared" si="9"/>
        <v/>
      </c>
      <c r="W52" s="314" t="str">
        <f t="shared" si="10"/>
        <v/>
      </c>
    </row>
    <row r="53" spans="1:23" s="272" customFormat="1" ht="21" customHeight="1" x14ac:dyDescent="0.2">
      <c r="A53" s="336"/>
      <c r="B53" s="337"/>
      <c r="C53" s="298" t="s">
        <v>480</v>
      </c>
      <c r="D53" s="299" t="s">
        <v>481</v>
      </c>
      <c r="E53" s="300" t="s">
        <v>14</v>
      </c>
      <c r="F53" s="301">
        <v>1.9710648148148147E-2</v>
      </c>
      <c r="G53" s="301">
        <v>1.9710648148148147E-2</v>
      </c>
      <c r="H53" s="302">
        <f t="shared" si="13"/>
        <v>1.9710648148148147E-2</v>
      </c>
      <c r="I53" s="303">
        <f t="shared" si="14"/>
        <v>1.4699074074074059E-3</v>
      </c>
      <c r="J53" s="304"/>
      <c r="K53" s="305" t="str">
        <f t="shared" si="8"/>
        <v/>
      </c>
      <c r="L53" s="306" t="str">
        <f>IF(J53&lt;&gt;"",K53-H53,"")</f>
        <v/>
      </c>
      <c r="M53" s="306" t="str">
        <f>IF(J53&lt;&gt;"",K53-F53,"")</f>
        <v/>
      </c>
      <c r="N53" s="307"/>
      <c r="O53" s="307"/>
      <c r="P53" s="321"/>
      <c r="Q53" s="308"/>
      <c r="R53" s="309">
        <f t="shared" si="15"/>
        <v>1.9710648148148147E-2</v>
      </c>
      <c r="S53" s="318"/>
      <c r="T53" s="311">
        <v>40117</v>
      </c>
      <c r="U53" s="312"/>
      <c r="V53" s="313" t="str">
        <f t="shared" si="9"/>
        <v/>
      </c>
      <c r="W53" s="314" t="str">
        <f t="shared" si="10"/>
        <v/>
      </c>
    </row>
    <row r="54" spans="1:23" s="272" customFormat="1" ht="21" customHeight="1" x14ac:dyDescent="0.2">
      <c r="A54" s="336"/>
      <c r="B54" s="337"/>
      <c r="C54" s="298" t="s">
        <v>15</v>
      </c>
      <c r="D54" s="299" t="s">
        <v>35</v>
      </c>
      <c r="E54" s="317" t="s">
        <v>14</v>
      </c>
      <c r="F54" s="301">
        <v>1.9710648148148147E-2</v>
      </c>
      <c r="G54" s="301">
        <v>1.9710648148148147E-2</v>
      </c>
      <c r="H54" s="302">
        <f t="shared" si="13"/>
        <v>1.9710648148148147E-2</v>
      </c>
      <c r="I54" s="303">
        <f t="shared" si="14"/>
        <v>1.4699074074074059E-3</v>
      </c>
      <c r="J54" s="304"/>
      <c r="K54" s="305" t="str">
        <f t="shared" si="8"/>
        <v/>
      </c>
      <c r="L54" s="306" t="str">
        <f>IF(J54&lt;&gt;"",K54-H54,"")</f>
        <v/>
      </c>
      <c r="M54" s="306" t="str">
        <f>IF(J54&lt;&gt;"",K54-F54,"")</f>
        <v/>
      </c>
      <c r="N54" s="307"/>
      <c r="O54" s="307"/>
      <c r="P54" s="307"/>
      <c r="Q54" s="308"/>
      <c r="R54" s="309">
        <f t="shared" si="15"/>
        <v>1.9710648148148147E-2</v>
      </c>
      <c r="S54" s="318"/>
      <c r="T54" s="311">
        <v>39172</v>
      </c>
      <c r="U54" s="312"/>
      <c r="V54" s="313" t="str">
        <f t="shared" si="9"/>
        <v/>
      </c>
      <c r="W54" s="314" t="str">
        <f t="shared" si="10"/>
        <v/>
      </c>
    </row>
    <row r="55" spans="1:23" s="272" customFormat="1" ht="21" customHeight="1" x14ac:dyDescent="0.2">
      <c r="A55" s="336"/>
      <c r="B55" s="337"/>
      <c r="C55" s="298" t="s">
        <v>38</v>
      </c>
      <c r="D55" s="299" t="s">
        <v>39</v>
      </c>
      <c r="E55" s="317" t="s">
        <v>14</v>
      </c>
      <c r="F55" s="301">
        <v>1.96875E-2</v>
      </c>
      <c r="G55" s="301">
        <v>1.96875E-2</v>
      </c>
      <c r="H55" s="302">
        <f t="shared" si="13"/>
        <v>1.96875E-2</v>
      </c>
      <c r="I55" s="303">
        <f t="shared" si="14"/>
        <v>1.493055555555553E-3</v>
      </c>
      <c r="J55" s="304"/>
      <c r="K55" s="305" t="str">
        <f t="shared" si="8"/>
        <v/>
      </c>
      <c r="L55" s="306" t="str">
        <f>IF(J55&lt;&gt;"",K55-H55,"")</f>
        <v/>
      </c>
      <c r="M55" s="306" t="str">
        <f>IF(J55&lt;&gt;"",K55-F55,"")</f>
        <v/>
      </c>
      <c r="N55" s="307"/>
      <c r="O55" s="307"/>
      <c r="P55" s="307"/>
      <c r="Q55" s="308"/>
      <c r="R55" s="309">
        <f t="shared" si="15"/>
        <v>1.96875E-2</v>
      </c>
      <c r="S55" s="318"/>
      <c r="T55" s="311">
        <v>39172</v>
      </c>
      <c r="U55" s="312"/>
      <c r="V55" s="313" t="str">
        <f t="shared" si="9"/>
        <v/>
      </c>
      <c r="W55" s="314" t="str">
        <f t="shared" si="10"/>
        <v/>
      </c>
    </row>
    <row r="56" spans="1:23" s="272" customFormat="1" ht="21" customHeight="1" x14ac:dyDescent="0.2">
      <c r="A56" s="336"/>
      <c r="B56" s="337"/>
      <c r="C56" s="315" t="s">
        <v>262</v>
      </c>
      <c r="D56" s="316" t="s">
        <v>46</v>
      </c>
      <c r="E56" s="317" t="s">
        <v>14</v>
      </c>
      <c r="F56" s="301">
        <v>1.8819444444444444E-2</v>
      </c>
      <c r="G56" s="301">
        <v>2.0295138888888887E-2</v>
      </c>
      <c r="H56" s="302">
        <f t="shared" si="13"/>
        <v>1.9557291666666664E-2</v>
      </c>
      <c r="I56" s="303">
        <f t="shared" si="14"/>
        <v>1.6232638888888894E-3</v>
      </c>
      <c r="J56" s="304"/>
      <c r="K56" s="305" t="str">
        <f t="shared" si="8"/>
        <v/>
      </c>
      <c r="L56" s="306" t="str">
        <f>IF(J56&lt;&gt;"",K56-H56,"")</f>
        <v/>
      </c>
      <c r="M56" s="306" t="str">
        <f>IF(J56&lt;&gt;"",K56-F56,"")</f>
        <v/>
      </c>
      <c r="N56" s="307"/>
      <c r="O56" s="307"/>
      <c r="P56" s="307"/>
      <c r="Q56" s="308"/>
      <c r="R56" s="309">
        <f t="shared" si="15"/>
        <v>1.8819444444444444E-2</v>
      </c>
      <c r="S56" s="318"/>
      <c r="T56" s="311">
        <v>39568</v>
      </c>
      <c r="U56" s="312"/>
      <c r="V56" s="313" t="str">
        <f t="shared" si="9"/>
        <v/>
      </c>
      <c r="W56" s="314" t="str">
        <f t="shared" si="10"/>
        <v/>
      </c>
    </row>
    <row r="57" spans="1:23" s="272" customFormat="1" ht="21" customHeight="1" x14ac:dyDescent="0.2">
      <c r="A57" s="336"/>
      <c r="B57" s="337"/>
      <c r="C57" s="298" t="s">
        <v>111</v>
      </c>
      <c r="D57" s="299" t="s">
        <v>313</v>
      </c>
      <c r="E57" s="300" t="s">
        <v>30</v>
      </c>
      <c r="F57" s="301">
        <v>1.9432870370370371E-2</v>
      </c>
      <c r="G57" s="301">
        <v>1.9432870370370371E-2</v>
      </c>
      <c r="H57" s="302">
        <f t="shared" si="13"/>
        <v>1.9432870370370371E-2</v>
      </c>
      <c r="I57" s="303">
        <f t="shared" si="14"/>
        <v>1.747685185185182E-3</v>
      </c>
      <c r="J57" s="304"/>
      <c r="K57" s="305" t="str">
        <f t="shared" si="8"/>
        <v/>
      </c>
      <c r="L57" s="306"/>
      <c r="M57" s="306"/>
      <c r="N57" s="307"/>
      <c r="O57" s="307"/>
      <c r="P57" s="307"/>
      <c r="Q57" s="308"/>
      <c r="R57" s="309">
        <f t="shared" si="15"/>
        <v>1.9432870370370371E-2</v>
      </c>
      <c r="S57" s="310"/>
      <c r="T57" s="311">
        <v>39691</v>
      </c>
      <c r="U57" s="312"/>
      <c r="V57" s="313" t="str">
        <f t="shared" si="9"/>
        <v/>
      </c>
      <c r="W57" s="314" t="str">
        <f t="shared" si="10"/>
        <v/>
      </c>
    </row>
    <row r="58" spans="1:23" s="272" customFormat="1" ht="21" customHeight="1" x14ac:dyDescent="0.2">
      <c r="A58" s="336"/>
      <c r="B58" s="337"/>
      <c r="C58" s="298" t="s">
        <v>312</v>
      </c>
      <c r="D58" s="299" t="s">
        <v>239</v>
      </c>
      <c r="E58" s="300" t="s">
        <v>14</v>
      </c>
      <c r="F58" s="301">
        <v>1.9432870370370371E-2</v>
      </c>
      <c r="G58" s="301">
        <v>1.9432870370370371E-2</v>
      </c>
      <c r="H58" s="302">
        <f t="shared" si="13"/>
        <v>1.9432870370370371E-2</v>
      </c>
      <c r="I58" s="303">
        <f t="shared" si="14"/>
        <v>1.747685185185182E-3</v>
      </c>
      <c r="J58" s="304"/>
      <c r="K58" s="305" t="str">
        <f t="shared" si="8"/>
        <v/>
      </c>
      <c r="L58" s="306"/>
      <c r="M58" s="306"/>
      <c r="N58" s="307"/>
      <c r="O58" s="307"/>
      <c r="P58" s="307"/>
      <c r="Q58" s="308"/>
      <c r="R58" s="309">
        <f t="shared" si="15"/>
        <v>1.9432870370370371E-2</v>
      </c>
      <c r="S58" s="310"/>
      <c r="T58" s="311">
        <v>39691</v>
      </c>
      <c r="U58" s="312"/>
      <c r="V58" s="313" t="str">
        <f t="shared" si="9"/>
        <v/>
      </c>
      <c r="W58" s="314" t="str">
        <f t="shared" si="10"/>
        <v/>
      </c>
    </row>
    <row r="59" spans="1:23" s="272" customFormat="1" ht="21" customHeight="1" x14ac:dyDescent="0.2">
      <c r="A59" s="336"/>
      <c r="B59" s="337"/>
      <c r="C59" s="315" t="s">
        <v>42</v>
      </c>
      <c r="D59" s="316" t="s">
        <v>43</v>
      </c>
      <c r="E59" s="317" t="s">
        <v>14</v>
      </c>
      <c r="F59" s="301">
        <v>1.9398148148148147E-2</v>
      </c>
      <c r="G59" s="301">
        <v>1.9398148148148147E-2</v>
      </c>
      <c r="H59" s="302">
        <f t="shared" si="13"/>
        <v>1.9398148148148147E-2</v>
      </c>
      <c r="I59" s="303">
        <f t="shared" si="14"/>
        <v>1.7824074074074062E-3</v>
      </c>
      <c r="J59" s="304"/>
      <c r="K59" s="305" t="str">
        <f t="shared" si="8"/>
        <v/>
      </c>
      <c r="L59" s="306" t="str">
        <f>IF(J59&lt;&gt;"",K59-H59,"")</f>
        <v/>
      </c>
      <c r="M59" s="306" t="str">
        <f>IF(J59&lt;&gt;"",K59-F59,"")</f>
        <v/>
      </c>
      <c r="N59" s="307"/>
      <c r="O59" s="307"/>
      <c r="P59" s="307"/>
      <c r="Q59" s="308"/>
      <c r="R59" s="309">
        <f t="shared" si="15"/>
        <v>1.9398148148148147E-2</v>
      </c>
      <c r="S59" s="318"/>
      <c r="T59" s="311">
        <v>38533</v>
      </c>
      <c r="U59" s="312"/>
      <c r="V59" s="313" t="str">
        <f t="shared" si="9"/>
        <v/>
      </c>
      <c r="W59" s="314" t="str">
        <f t="shared" si="10"/>
        <v/>
      </c>
    </row>
    <row r="60" spans="1:23" s="272" customFormat="1" ht="21" customHeight="1" x14ac:dyDescent="0.2">
      <c r="A60" s="336"/>
      <c r="B60" s="337"/>
      <c r="C60" s="315" t="s">
        <v>70</v>
      </c>
      <c r="D60" s="316" t="s">
        <v>471</v>
      </c>
      <c r="E60" s="317" t="s">
        <v>30</v>
      </c>
      <c r="F60" s="301">
        <v>1.9163230613425924E-2</v>
      </c>
      <c r="G60" s="301">
        <v>1.9163230613425924E-2</v>
      </c>
      <c r="H60" s="302">
        <f t="shared" si="13"/>
        <v>1.9163230613425924E-2</v>
      </c>
      <c r="I60" s="303">
        <f t="shared" si="14"/>
        <v>2.0173249421296287E-3</v>
      </c>
      <c r="J60" s="304"/>
      <c r="K60" s="305" t="str">
        <f t="shared" si="8"/>
        <v/>
      </c>
      <c r="L60" s="306"/>
      <c r="M60" s="306"/>
      <c r="N60" s="307"/>
      <c r="O60" s="307"/>
      <c r="P60" s="307"/>
      <c r="Q60" s="308"/>
      <c r="R60" s="309">
        <f t="shared" si="15"/>
        <v>1.9163230613425924E-2</v>
      </c>
      <c r="S60" s="318"/>
      <c r="T60" s="311">
        <v>40056</v>
      </c>
      <c r="U60" s="312"/>
      <c r="V60" s="313" t="str">
        <f t="shared" si="9"/>
        <v/>
      </c>
      <c r="W60" s="314" t="str">
        <f t="shared" si="10"/>
        <v/>
      </c>
    </row>
    <row r="61" spans="1:23" s="272" customFormat="1" ht="21" customHeight="1" x14ac:dyDescent="0.2">
      <c r="A61" s="336"/>
      <c r="B61" s="337"/>
      <c r="C61" s="315" t="s">
        <v>292</v>
      </c>
      <c r="D61" s="316" t="s">
        <v>293</v>
      </c>
      <c r="E61" s="317" t="s">
        <v>14</v>
      </c>
      <c r="F61" s="301">
        <v>1.8854166666666661E-2</v>
      </c>
      <c r="G61" s="301">
        <v>1.8854166666666661E-2</v>
      </c>
      <c r="H61" s="302">
        <f t="shared" si="13"/>
        <v>1.8854166666666661E-2</v>
      </c>
      <c r="I61" s="303">
        <f t="shared" si="14"/>
        <v>2.3263888888888917E-3</v>
      </c>
      <c r="J61" s="304"/>
      <c r="K61" s="305" t="str">
        <f t="shared" si="8"/>
        <v/>
      </c>
      <c r="L61" s="306" t="str">
        <f t="shared" ref="L61:L67" si="16">IF(J61&lt;&gt;"",K61-H61,"")</f>
        <v/>
      </c>
      <c r="M61" s="306" t="str">
        <f t="shared" ref="M61:M67" si="17">IF(J61&lt;&gt;"",K61-F61,"")</f>
        <v/>
      </c>
      <c r="N61" s="307"/>
      <c r="O61" s="307"/>
      <c r="P61" s="307"/>
      <c r="Q61" s="308"/>
      <c r="R61" s="309">
        <f t="shared" si="15"/>
        <v>1.8854166666666661E-2</v>
      </c>
      <c r="S61" s="318"/>
      <c r="T61" s="311">
        <v>39629</v>
      </c>
      <c r="U61" s="312"/>
      <c r="V61" s="313" t="str">
        <f t="shared" si="9"/>
        <v/>
      </c>
      <c r="W61" s="314" t="str">
        <f t="shared" si="10"/>
        <v/>
      </c>
    </row>
    <row r="62" spans="1:23" s="272" customFormat="1" ht="21" customHeight="1" x14ac:dyDescent="0.2">
      <c r="A62" s="336"/>
      <c r="B62" s="337"/>
      <c r="C62" s="315" t="s">
        <v>53</v>
      </c>
      <c r="D62" s="316" t="s">
        <v>54</v>
      </c>
      <c r="E62" s="317" t="s">
        <v>14</v>
      </c>
      <c r="F62" s="301">
        <v>1.8692129629629631E-2</v>
      </c>
      <c r="G62" s="301">
        <v>1.8692129629629631E-2</v>
      </c>
      <c r="H62" s="302">
        <f t="shared" si="13"/>
        <v>1.8692129629629631E-2</v>
      </c>
      <c r="I62" s="303">
        <f t="shared" si="14"/>
        <v>2.4884259259259217E-3</v>
      </c>
      <c r="J62" s="304"/>
      <c r="K62" s="305" t="str">
        <f t="shared" si="8"/>
        <v/>
      </c>
      <c r="L62" s="306" t="str">
        <f t="shared" si="16"/>
        <v/>
      </c>
      <c r="M62" s="306" t="str">
        <f t="shared" si="17"/>
        <v/>
      </c>
      <c r="N62" s="307"/>
      <c r="O62" s="307"/>
      <c r="P62" s="307"/>
      <c r="Q62" s="308"/>
      <c r="R62" s="309">
        <f t="shared" si="15"/>
        <v>1.8692129629629631E-2</v>
      </c>
      <c r="S62" s="329"/>
      <c r="T62" s="311">
        <v>38990</v>
      </c>
      <c r="U62" s="312"/>
      <c r="V62" s="313" t="str">
        <f t="shared" si="9"/>
        <v/>
      </c>
      <c r="W62" s="314" t="str">
        <f t="shared" si="10"/>
        <v/>
      </c>
    </row>
    <row r="63" spans="1:23" s="272" customFormat="1" ht="21" customHeight="1" x14ac:dyDescent="0.2">
      <c r="A63" s="336"/>
      <c r="B63" s="337"/>
      <c r="C63" s="298" t="s">
        <v>418</v>
      </c>
      <c r="D63" s="299" t="s">
        <v>419</v>
      </c>
      <c r="E63" s="300" t="s">
        <v>14</v>
      </c>
      <c r="F63" s="301">
        <v>1.846064814814815E-2</v>
      </c>
      <c r="G63" s="301">
        <v>1.8677662037037034E-2</v>
      </c>
      <c r="H63" s="302">
        <f t="shared" si="13"/>
        <v>1.856915509259259E-2</v>
      </c>
      <c r="I63" s="303">
        <f t="shared" si="14"/>
        <v>2.6114004629629629E-3</v>
      </c>
      <c r="J63" s="304"/>
      <c r="K63" s="305" t="str">
        <f t="shared" si="8"/>
        <v/>
      </c>
      <c r="L63" s="306" t="str">
        <f t="shared" si="16"/>
        <v/>
      </c>
      <c r="M63" s="306" t="str">
        <f t="shared" si="17"/>
        <v/>
      </c>
      <c r="N63" s="307"/>
      <c r="O63" s="307"/>
      <c r="P63" s="307"/>
      <c r="Q63" s="308"/>
      <c r="R63" s="309">
        <f t="shared" si="15"/>
        <v>1.846064814814815E-2</v>
      </c>
      <c r="S63" s="318"/>
      <c r="T63" s="311">
        <v>40086</v>
      </c>
      <c r="U63" s="312"/>
      <c r="V63" s="313" t="str">
        <f t="shared" si="9"/>
        <v/>
      </c>
      <c r="W63" s="314" t="str">
        <f t="shared" si="10"/>
        <v/>
      </c>
    </row>
    <row r="64" spans="1:23" s="272" customFormat="1" ht="21" customHeight="1" x14ac:dyDescent="0.2">
      <c r="A64" s="336"/>
      <c r="B64" s="337"/>
      <c r="C64" s="315" t="s">
        <v>368</v>
      </c>
      <c r="D64" s="316" t="s">
        <v>271</v>
      </c>
      <c r="E64" s="300" t="s">
        <v>14</v>
      </c>
      <c r="F64" s="301">
        <v>1.7800925925925925E-2</v>
      </c>
      <c r="G64" s="301">
        <v>1.9250578703703697E-2</v>
      </c>
      <c r="H64" s="302">
        <f t="shared" si="13"/>
        <v>1.8525752314814813E-2</v>
      </c>
      <c r="I64" s="303">
        <f t="shared" si="14"/>
        <v>2.6548032407407406E-3</v>
      </c>
      <c r="J64" s="304"/>
      <c r="K64" s="305" t="str">
        <f t="shared" si="8"/>
        <v/>
      </c>
      <c r="L64" s="306" t="str">
        <f t="shared" si="16"/>
        <v/>
      </c>
      <c r="M64" s="306" t="str">
        <f t="shared" si="17"/>
        <v/>
      </c>
      <c r="N64" s="307"/>
      <c r="O64" s="307"/>
      <c r="P64" s="307"/>
      <c r="Q64" s="308"/>
      <c r="R64" s="309">
        <f t="shared" si="15"/>
        <v>1.7800925925925925E-2</v>
      </c>
      <c r="S64" s="318"/>
      <c r="T64" s="311">
        <v>40025</v>
      </c>
      <c r="U64" s="312"/>
      <c r="V64" s="313" t="str">
        <f t="shared" si="9"/>
        <v/>
      </c>
      <c r="W64" s="314" t="str">
        <f t="shared" si="10"/>
        <v/>
      </c>
    </row>
    <row r="65" spans="1:23" s="272" customFormat="1" ht="21" customHeight="1" x14ac:dyDescent="0.2">
      <c r="A65" s="336"/>
      <c r="B65" s="337"/>
      <c r="C65" s="315" t="s">
        <v>36</v>
      </c>
      <c r="D65" s="316" t="s">
        <v>37</v>
      </c>
      <c r="E65" s="317" t="s">
        <v>14</v>
      </c>
      <c r="F65" s="301">
        <v>1.8275462962962959E-2</v>
      </c>
      <c r="G65" s="301">
        <v>1.8275462962962959E-2</v>
      </c>
      <c r="H65" s="302">
        <f t="shared" si="13"/>
        <v>1.8275462962962959E-2</v>
      </c>
      <c r="I65" s="303">
        <f t="shared" si="14"/>
        <v>2.9050925925925945E-3</v>
      </c>
      <c r="J65" s="304"/>
      <c r="K65" s="305" t="str">
        <f t="shared" si="8"/>
        <v/>
      </c>
      <c r="L65" s="306" t="str">
        <f t="shared" si="16"/>
        <v/>
      </c>
      <c r="M65" s="306" t="str">
        <f t="shared" si="17"/>
        <v/>
      </c>
      <c r="N65" s="307"/>
      <c r="O65" s="307"/>
      <c r="P65" s="307"/>
      <c r="Q65" s="308"/>
      <c r="R65" s="309">
        <f t="shared" si="15"/>
        <v>1.8275462962962959E-2</v>
      </c>
      <c r="S65" s="318"/>
      <c r="T65" s="311">
        <v>40025</v>
      </c>
      <c r="U65" s="312"/>
      <c r="V65" s="313" t="str">
        <f t="shared" si="9"/>
        <v/>
      </c>
      <c r="W65" s="314" t="str">
        <f t="shared" si="10"/>
        <v/>
      </c>
    </row>
    <row r="66" spans="1:23" s="272" customFormat="1" ht="21" customHeight="1" x14ac:dyDescent="0.2">
      <c r="A66" s="336"/>
      <c r="B66" s="337"/>
      <c r="C66" s="298" t="s">
        <v>155</v>
      </c>
      <c r="D66" s="299" t="s">
        <v>257</v>
      </c>
      <c r="E66" s="300" t="s">
        <v>30</v>
      </c>
      <c r="F66" s="301">
        <v>1.8206018518518514E-2</v>
      </c>
      <c r="G66" s="301">
        <v>1.8206018518518517E-2</v>
      </c>
      <c r="H66" s="302">
        <f t="shared" si="13"/>
        <v>1.8206018518518517E-2</v>
      </c>
      <c r="I66" s="303">
        <f t="shared" si="14"/>
        <v>2.974537037037036E-3</v>
      </c>
      <c r="J66" s="304"/>
      <c r="K66" s="305" t="str">
        <f t="shared" si="8"/>
        <v/>
      </c>
      <c r="L66" s="306" t="str">
        <f t="shared" si="16"/>
        <v/>
      </c>
      <c r="M66" s="306" t="str">
        <f t="shared" si="17"/>
        <v/>
      </c>
      <c r="N66" s="307"/>
      <c r="O66" s="307"/>
      <c r="P66" s="307"/>
      <c r="Q66" s="308"/>
      <c r="R66" s="309">
        <f t="shared" si="15"/>
        <v>1.8206018518518514E-2</v>
      </c>
      <c r="S66" s="318"/>
      <c r="T66" s="311">
        <v>39478</v>
      </c>
      <c r="U66" s="312"/>
      <c r="V66" s="313" t="str">
        <f t="shared" si="9"/>
        <v/>
      </c>
      <c r="W66" s="314" t="str">
        <f t="shared" si="10"/>
        <v/>
      </c>
    </row>
    <row r="67" spans="1:23" s="272" customFormat="1" ht="21" customHeight="1" x14ac:dyDescent="0.2">
      <c r="A67" s="336"/>
      <c r="B67" s="337"/>
      <c r="C67" s="315" t="s">
        <v>68</v>
      </c>
      <c r="D67" s="316" t="s">
        <v>69</v>
      </c>
      <c r="E67" s="317" t="s">
        <v>14</v>
      </c>
      <c r="F67" s="301">
        <v>1.8055555555555557E-2</v>
      </c>
      <c r="G67" s="301">
        <v>1.8055555555555557E-2</v>
      </c>
      <c r="H67" s="302">
        <f t="shared" si="13"/>
        <v>1.8055555555555557E-2</v>
      </c>
      <c r="I67" s="303">
        <f t="shared" si="14"/>
        <v>3.1249999999999958E-3</v>
      </c>
      <c r="J67" s="304"/>
      <c r="K67" s="305" t="str">
        <f t="shared" si="8"/>
        <v/>
      </c>
      <c r="L67" s="306" t="str">
        <f t="shared" si="16"/>
        <v/>
      </c>
      <c r="M67" s="306" t="str">
        <f t="shared" si="17"/>
        <v/>
      </c>
      <c r="N67" s="307"/>
      <c r="O67" s="307"/>
      <c r="P67" s="307"/>
      <c r="Q67" s="308"/>
      <c r="R67" s="309">
        <f t="shared" si="15"/>
        <v>1.8055555555555557E-2</v>
      </c>
      <c r="S67" s="318"/>
      <c r="T67" s="311">
        <v>38960</v>
      </c>
      <c r="U67" s="312"/>
      <c r="V67" s="313" t="str">
        <f t="shared" si="9"/>
        <v/>
      </c>
      <c r="W67" s="314" t="str">
        <f t="shared" si="10"/>
        <v/>
      </c>
    </row>
    <row r="68" spans="1:23" s="272" customFormat="1" ht="21" customHeight="1" x14ac:dyDescent="0.2">
      <c r="A68" s="336"/>
      <c r="B68" s="337"/>
      <c r="C68" s="298" t="s">
        <v>340</v>
      </c>
      <c r="D68" s="299" t="s">
        <v>341</v>
      </c>
      <c r="E68" s="300" t="s">
        <v>14</v>
      </c>
      <c r="F68" s="301">
        <v>1.802083333333333E-2</v>
      </c>
      <c r="G68" s="301">
        <v>1.802083333333333E-2</v>
      </c>
      <c r="H68" s="302">
        <f t="shared" si="13"/>
        <v>1.802083333333333E-2</v>
      </c>
      <c r="I68" s="303">
        <f t="shared" si="14"/>
        <v>3.1597222222222235E-3</v>
      </c>
      <c r="J68" s="304"/>
      <c r="K68" s="305" t="str">
        <f t="shared" si="8"/>
        <v/>
      </c>
      <c r="L68" s="306"/>
      <c r="M68" s="306"/>
      <c r="N68" s="307"/>
      <c r="O68" s="307"/>
      <c r="P68" s="307"/>
      <c r="Q68" s="308"/>
      <c r="R68" s="309">
        <f t="shared" si="15"/>
        <v>1.802083333333333E-2</v>
      </c>
      <c r="S68" s="318"/>
      <c r="T68" s="311">
        <v>39752</v>
      </c>
      <c r="U68" s="312"/>
      <c r="V68" s="313" t="str">
        <f t="shared" si="9"/>
        <v/>
      </c>
      <c r="W68" s="314" t="str">
        <f t="shared" si="10"/>
        <v/>
      </c>
    </row>
    <row r="69" spans="1:23" s="272" customFormat="1" ht="21" customHeight="1" x14ac:dyDescent="0.2">
      <c r="A69" s="336"/>
      <c r="B69" s="337"/>
      <c r="C69" s="315" t="s">
        <v>70</v>
      </c>
      <c r="D69" s="316" t="s">
        <v>71</v>
      </c>
      <c r="E69" s="317" t="s">
        <v>30</v>
      </c>
      <c r="F69" s="301">
        <v>1.7974537037037039E-2</v>
      </c>
      <c r="G69" s="301">
        <v>1.7974537037037039E-2</v>
      </c>
      <c r="H69" s="302">
        <f t="shared" si="13"/>
        <v>1.7974537037037039E-2</v>
      </c>
      <c r="I69" s="303">
        <f t="shared" si="14"/>
        <v>3.2060185185185143E-3</v>
      </c>
      <c r="J69" s="304"/>
      <c r="K69" s="305" t="str">
        <f t="shared" si="8"/>
        <v/>
      </c>
      <c r="L69" s="306" t="str">
        <f t="shared" ref="L69:L83" si="18">IF(J69&lt;&gt;"",K69-H69,"")</f>
        <v/>
      </c>
      <c r="M69" s="306" t="str">
        <f t="shared" ref="M69:M83" si="19">IF(J69&lt;&gt;"",K69-F69,"")</f>
        <v/>
      </c>
      <c r="N69" s="307"/>
      <c r="O69" s="307"/>
      <c r="P69" s="307"/>
      <c r="Q69" s="308"/>
      <c r="R69" s="309">
        <f t="shared" si="15"/>
        <v>1.7974537037037039E-2</v>
      </c>
      <c r="S69" s="318"/>
      <c r="T69" s="311">
        <v>39172</v>
      </c>
      <c r="U69" s="312"/>
      <c r="V69" s="313" t="str">
        <f t="shared" si="9"/>
        <v/>
      </c>
      <c r="W69" s="314" t="str">
        <f t="shared" si="10"/>
        <v/>
      </c>
    </row>
    <row r="70" spans="1:23" s="272" customFormat="1" ht="21" customHeight="1" x14ac:dyDescent="0.2">
      <c r="A70" s="336"/>
      <c r="B70" s="337"/>
      <c r="C70" s="315" t="s">
        <v>64</v>
      </c>
      <c r="D70" s="316" t="s">
        <v>65</v>
      </c>
      <c r="E70" s="317" t="s">
        <v>14</v>
      </c>
      <c r="F70" s="319">
        <v>1.7638888888888888E-2</v>
      </c>
      <c r="G70" s="301">
        <v>1.8101851851851855E-2</v>
      </c>
      <c r="H70" s="302">
        <f t="shared" si="13"/>
        <v>1.787037037037037E-2</v>
      </c>
      <c r="I70" s="303">
        <f t="shared" si="14"/>
        <v>3.3101851851851834E-3</v>
      </c>
      <c r="J70" s="304"/>
      <c r="K70" s="305" t="str">
        <f t="shared" ref="K70:K101" si="20">IF(J70&lt;&gt;"",J70-I70,"")</f>
        <v/>
      </c>
      <c r="L70" s="306" t="str">
        <f t="shared" si="18"/>
        <v/>
      </c>
      <c r="M70" s="306" t="str">
        <f t="shared" si="19"/>
        <v/>
      </c>
      <c r="N70" s="307"/>
      <c r="O70" s="307"/>
      <c r="P70" s="321"/>
      <c r="Q70" s="308"/>
      <c r="R70" s="309">
        <f t="shared" si="15"/>
        <v>1.7638888888888888E-2</v>
      </c>
      <c r="S70" s="318"/>
      <c r="T70" s="311">
        <v>39872</v>
      </c>
      <c r="U70" s="312"/>
      <c r="V70" s="313" t="str">
        <f t="shared" ref="V70:V101" si="21">IF(OR(NOT(U70=""),NOT(K70="")),5,"")</f>
        <v/>
      </c>
      <c r="W70" s="314" t="str">
        <f t="shared" ref="W70:W94" si="22">IF(V70=5,C70&amp;" "&amp;D70,"")</f>
        <v/>
      </c>
    </row>
    <row r="71" spans="1:23" s="272" customFormat="1" ht="21" customHeight="1" x14ac:dyDescent="0.2">
      <c r="A71" s="336"/>
      <c r="B71" s="337"/>
      <c r="C71" s="315" t="s">
        <v>49</v>
      </c>
      <c r="D71" s="316" t="s">
        <v>81</v>
      </c>
      <c r="E71" s="317" t="s">
        <v>14</v>
      </c>
      <c r="F71" s="301">
        <v>1.758101851851852E-2</v>
      </c>
      <c r="G71" s="301">
        <v>1.8078703703703704E-2</v>
      </c>
      <c r="H71" s="302">
        <f t="shared" si="13"/>
        <v>1.7829861111111112E-2</v>
      </c>
      <c r="I71" s="303">
        <f t="shared" si="14"/>
        <v>3.3506944444444409E-3</v>
      </c>
      <c r="J71" s="304"/>
      <c r="K71" s="305" t="str">
        <f t="shared" si="20"/>
        <v/>
      </c>
      <c r="L71" s="306" t="str">
        <f t="shared" si="18"/>
        <v/>
      </c>
      <c r="M71" s="306" t="str">
        <f t="shared" si="19"/>
        <v/>
      </c>
      <c r="N71" s="307"/>
      <c r="O71" s="307"/>
      <c r="P71" s="307"/>
      <c r="Q71" s="308"/>
      <c r="R71" s="309">
        <f t="shared" si="15"/>
        <v>1.758101851851852E-2</v>
      </c>
      <c r="S71" s="318"/>
      <c r="T71" s="311">
        <v>39903</v>
      </c>
      <c r="U71" s="312"/>
      <c r="V71" s="313" t="str">
        <f t="shared" si="21"/>
        <v/>
      </c>
      <c r="W71" s="314" t="str">
        <f t="shared" si="22"/>
        <v/>
      </c>
    </row>
    <row r="72" spans="1:23" s="272" customFormat="1" ht="21" customHeight="1" x14ac:dyDescent="0.2">
      <c r="A72" s="336"/>
      <c r="B72" s="337"/>
      <c r="C72" s="315" t="s">
        <v>229</v>
      </c>
      <c r="D72" s="316" t="s">
        <v>281</v>
      </c>
      <c r="E72" s="300" t="s">
        <v>30</v>
      </c>
      <c r="F72" s="301">
        <v>1.7719907407407406E-2</v>
      </c>
      <c r="G72" s="301">
        <v>1.7719907407407406E-2</v>
      </c>
      <c r="H72" s="302">
        <f t="shared" si="13"/>
        <v>1.7719907407407406E-2</v>
      </c>
      <c r="I72" s="303">
        <f t="shared" si="14"/>
        <v>3.4606481481481467E-3</v>
      </c>
      <c r="J72" s="304"/>
      <c r="K72" s="305" t="str">
        <f t="shared" si="20"/>
        <v/>
      </c>
      <c r="L72" s="306" t="str">
        <f t="shared" si="18"/>
        <v/>
      </c>
      <c r="M72" s="306" t="str">
        <f t="shared" si="19"/>
        <v/>
      </c>
      <c r="N72" s="307"/>
      <c r="O72" s="307"/>
      <c r="P72" s="307"/>
      <c r="Q72" s="308"/>
      <c r="R72" s="309">
        <f t="shared" si="15"/>
        <v>1.7719907407407406E-2</v>
      </c>
      <c r="S72" s="318"/>
      <c r="T72" s="311">
        <v>39294</v>
      </c>
      <c r="U72" s="312"/>
      <c r="V72" s="313" t="str">
        <f t="shared" si="21"/>
        <v/>
      </c>
      <c r="W72" s="314" t="str">
        <f t="shared" si="22"/>
        <v/>
      </c>
    </row>
    <row r="73" spans="1:23" s="272" customFormat="1" ht="21" customHeight="1" x14ac:dyDescent="0.2">
      <c r="A73" s="336"/>
      <c r="B73" s="337"/>
      <c r="C73" s="298" t="s">
        <v>374</v>
      </c>
      <c r="D73" s="299" t="s">
        <v>375</v>
      </c>
      <c r="E73" s="300" t="s">
        <v>14</v>
      </c>
      <c r="F73" s="301">
        <v>1.7685185185185189E-2</v>
      </c>
      <c r="G73" s="301">
        <v>1.7685185185185189E-2</v>
      </c>
      <c r="H73" s="302">
        <f t="shared" si="13"/>
        <v>1.7685185185185189E-2</v>
      </c>
      <c r="I73" s="303">
        <f t="shared" si="14"/>
        <v>3.495370370370364E-3</v>
      </c>
      <c r="J73" s="304"/>
      <c r="K73" s="305" t="str">
        <f t="shared" si="20"/>
        <v/>
      </c>
      <c r="L73" s="306" t="str">
        <f t="shared" si="18"/>
        <v/>
      </c>
      <c r="M73" s="306" t="str">
        <f t="shared" si="19"/>
        <v/>
      </c>
      <c r="N73" s="307"/>
      <c r="O73" s="307"/>
      <c r="P73" s="307"/>
      <c r="Q73" s="308"/>
      <c r="R73" s="309">
        <f t="shared" si="15"/>
        <v>1.7685185185185189E-2</v>
      </c>
      <c r="S73" s="310"/>
      <c r="T73" s="311">
        <v>39844</v>
      </c>
      <c r="U73" s="312"/>
      <c r="V73" s="313" t="str">
        <f t="shared" si="21"/>
        <v/>
      </c>
      <c r="W73" s="314" t="str">
        <f t="shared" si="22"/>
        <v/>
      </c>
    </row>
    <row r="74" spans="1:23" s="272" customFormat="1" ht="21" customHeight="1" x14ac:dyDescent="0.2">
      <c r="A74" s="336"/>
      <c r="B74" s="337"/>
      <c r="C74" s="315" t="s">
        <v>377</v>
      </c>
      <c r="D74" s="316" t="s">
        <v>378</v>
      </c>
      <c r="E74" s="300" t="s">
        <v>30</v>
      </c>
      <c r="F74" s="322">
        <v>1.7685185185185182E-2</v>
      </c>
      <c r="G74" s="301">
        <v>1.7685185185185182E-2</v>
      </c>
      <c r="H74" s="302">
        <f t="shared" si="13"/>
        <v>1.7685185185185182E-2</v>
      </c>
      <c r="I74" s="303">
        <f t="shared" si="14"/>
        <v>3.4953703703703709E-3</v>
      </c>
      <c r="J74" s="304"/>
      <c r="K74" s="305" t="str">
        <f t="shared" si="20"/>
        <v/>
      </c>
      <c r="L74" s="306" t="str">
        <f t="shared" si="18"/>
        <v/>
      </c>
      <c r="M74" s="306" t="str">
        <f t="shared" si="19"/>
        <v/>
      </c>
      <c r="N74" s="307"/>
      <c r="O74" s="307"/>
      <c r="P74" s="307"/>
      <c r="Q74" s="308"/>
      <c r="R74" s="309">
        <f t="shared" si="15"/>
        <v>1.7685185185185182E-2</v>
      </c>
      <c r="S74" s="318"/>
      <c r="T74" s="311">
        <v>39844</v>
      </c>
      <c r="U74" s="312"/>
      <c r="V74" s="313" t="str">
        <f t="shared" si="21"/>
        <v/>
      </c>
      <c r="W74" s="314" t="str">
        <f t="shared" si="22"/>
        <v/>
      </c>
    </row>
    <row r="75" spans="1:23" s="272" customFormat="1" ht="21" customHeight="1" x14ac:dyDescent="0.2">
      <c r="A75" s="336"/>
      <c r="B75" s="337"/>
      <c r="C75" s="315" t="s">
        <v>106</v>
      </c>
      <c r="D75" s="316" t="s">
        <v>426</v>
      </c>
      <c r="E75" s="317" t="s">
        <v>14</v>
      </c>
      <c r="F75" s="322">
        <v>1.6782407407407409E-2</v>
      </c>
      <c r="G75" s="301">
        <v>1.8466435185185186E-2</v>
      </c>
      <c r="H75" s="302">
        <f t="shared" si="13"/>
        <v>1.7624421296296298E-2</v>
      </c>
      <c r="I75" s="303">
        <f t="shared" si="14"/>
        <v>3.5561342592592554E-3</v>
      </c>
      <c r="J75" s="304"/>
      <c r="K75" s="305" t="str">
        <f t="shared" si="20"/>
        <v/>
      </c>
      <c r="L75" s="306" t="str">
        <f t="shared" si="18"/>
        <v/>
      </c>
      <c r="M75" s="306" t="str">
        <f t="shared" si="19"/>
        <v/>
      </c>
      <c r="N75" s="307"/>
      <c r="O75" s="307"/>
      <c r="P75" s="321"/>
      <c r="Q75" s="308"/>
      <c r="R75" s="309">
        <f t="shared" si="15"/>
        <v>1.6782407407407409E-2</v>
      </c>
      <c r="S75" s="318"/>
      <c r="T75" s="311">
        <v>39933</v>
      </c>
      <c r="U75" s="312"/>
      <c r="V75" s="313" t="str">
        <f t="shared" si="21"/>
        <v/>
      </c>
      <c r="W75" s="314" t="str">
        <f t="shared" si="22"/>
        <v/>
      </c>
    </row>
    <row r="76" spans="1:23" s="272" customFormat="1" ht="21" customHeight="1" x14ac:dyDescent="0.2">
      <c r="A76" s="336"/>
      <c r="B76" s="337"/>
      <c r="C76" s="315" t="s">
        <v>447</v>
      </c>
      <c r="D76" s="316" t="s">
        <v>448</v>
      </c>
      <c r="E76" s="300" t="s">
        <v>14</v>
      </c>
      <c r="F76" s="322">
        <v>1.7337962962962961E-2</v>
      </c>
      <c r="G76" s="301">
        <v>1.7847222222222223E-2</v>
      </c>
      <c r="H76" s="302">
        <f t="shared" si="13"/>
        <v>1.759259259259259E-2</v>
      </c>
      <c r="I76" s="303">
        <f t="shared" si="14"/>
        <v>3.5879629629629629E-3</v>
      </c>
      <c r="J76" s="304"/>
      <c r="K76" s="305" t="str">
        <f t="shared" si="20"/>
        <v/>
      </c>
      <c r="L76" s="306" t="str">
        <f t="shared" si="18"/>
        <v/>
      </c>
      <c r="M76" s="306" t="str">
        <f t="shared" si="19"/>
        <v/>
      </c>
      <c r="N76" s="307"/>
      <c r="O76" s="307"/>
      <c r="P76" s="321"/>
      <c r="Q76" s="308"/>
      <c r="R76" s="309">
        <f t="shared" si="15"/>
        <v>1.7337962962962961E-2</v>
      </c>
      <c r="S76" s="318"/>
      <c r="T76" s="311">
        <v>40117</v>
      </c>
      <c r="U76" s="312"/>
      <c r="V76" s="313" t="str">
        <f t="shared" si="21"/>
        <v/>
      </c>
      <c r="W76" s="314" t="str">
        <f t="shared" si="22"/>
        <v/>
      </c>
    </row>
    <row r="77" spans="1:23" s="272" customFormat="1" ht="21" customHeight="1" x14ac:dyDescent="0.2">
      <c r="A77" s="336"/>
      <c r="B77" s="337"/>
      <c r="C77" s="315" t="s">
        <v>84</v>
      </c>
      <c r="D77" s="316" t="s">
        <v>85</v>
      </c>
      <c r="E77" s="317" t="s">
        <v>14</v>
      </c>
      <c r="F77" s="322">
        <v>1.7557870370370373E-2</v>
      </c>
      <c r="G77" s="301">
        <v>1.7557870370370373E-2</v>
      </c>
      <c r="H77" s="302">
        <f t="shared" si="13"/>
        <v>1.7557870370370373E-2</v>
      </c>
      <c r="I77" s="303">
        <f t="shared" si="14"/>
        <v>3.6226851851851802E-3</v>
      </c>
      <c r="J77" s="304"/>
      <c r="K77" s="305" t="str">
        <f t="shared" si="20"/>
        <v/>
      </c>
      <c r="L77" s="306" t="str">
        <f t="shared" si="18"/>
        <v/>
      </c>
      <c r="M77" s="306" t="str">
        <f t="shared" si="19"/>
        <v/>
      </c>
      <c r="N77" s="307"/>
      <c r="O77" s="307"/>
      <c r="P77" s="307"/>
      <c r="Q77" s="308"/>
      <c r="R77" s="309">
        <f t="shared" si="15"/>
        <v>1.7557870370370373E-2</v>
      </c>
      <c r="S77" s="318"/>
      <c r="T77" s="311">
        <v>38929</v>
      </c>
      <c r="U77" s="312"/>
      <c r="V77" s="313" t="str">
        <f t="shared" si="21"/>
        <v/>
      </c>
      <c r="W77" s="314" t="str">
        <f t="shared" si="22"/>
        <v/>
      </c>
    </row>
    <row r="78" spans="1:23" s="272" customFormat="1" ht="21" customHeight="1" x14ac:dyDescent="0.2">
      <c r="A78" s="336"/>
      <c r="B78" s="337"/>
      <c r="C78" s="315" t="s">
        <v>82</v>
      </c>
      <c r="D78" s="316" t="s">
        <v>83</v>
      </c>
      <c r="E78" s="317" t="s">
        <v>14</v>
      </c>
      <c r="F78" s="322">
        <v>1.7557870370370373E-2</v>
      </c>
      <c r="G78" s="301">
        <v>1.7557870370370373E-2</v>
      </c>
      <c r="H78" s="302">
        <f t="shared" si="13"/>
        <v>1.7557870370370373E-2</v>
      </c>
      <c r="I78" s="303">
        <f t="shared" si="14"/>
        <v>3.6226851851851802E-3</v>
      </c>
      <c r="J78" s="304"/>
      <c r="K78" s="305" t="str">
        <f t="shared" si="20"/>
        <v/>
      </c>
      <c r="L78" s="306" t="str">
        <f t="shared" si="18"/>
        <v/>
      </c>
      <c r="M78" s="306" t="str">
        <f t="shared" si="19"/>
        <v/>
      </c>
      <c r="N78" s="307"/>
      <c r="O78" s="307"/>
      <c r="P78" s="307"/>
      <c r="Q78" s="308"/>
      <c r="R78" s="309">
        <f t="shared" si="15"/>
        <v>1.7557870370370373E-2</v>
      </c>
      <c r="S78" s="318"/>
      <c r="T78" s="311">
        <v>38748</v>
      </c>
      <c r="U78" s="312"/>
      <c r="V78" s="313" t="str">
        <f t="shared" si="21"/>
        <v/>
      </c>
      <c r="W78" s="314" t="str">
        <f t="shared" si="22"/>
        <v/>
      </c>
    </row>
    <row r="79" spans="1:23" s="272" customFormat="1" ht="21" customHeight="1" x14ac:dyDescent="0.2">
      <c r="A79" s="336"/>
      <c r="B79" s="337"/>
      <c r="C79" s="315" t="s">
        <v>96</v>
      </c>
      <c r="D79" s="316" t="s">
        <v>396</v>
      </c>
      <c r="E79" s="317" t="s">
        <v>14</v>
      </c>
      <c r="F79" s="322">
        <v>1.7245370370370362E-2</v>
      </c>
      <c r="G79" s="301">
        <v>1.7824074074074065E-2</v>
      </c>
      <c r="H79" s="302">
        <f t="shared" si="13"/>
        <v>1.7534722222222215E-2</v>
      </c>
      <c r="I79" s="303">
        <f t="shared" si="14"/>
        <v>3.6458333333333377E-3</v>
      </c>
      <c r="J79" s="320"/>
      <c r="K79" s="305" t="str">
        <f t="shared" si="20"/>
        <v/>
      </c>
      <c r="L79" s="306" t="str">
        <f t="shared" si="18"/>
        <v/>
      </c>
      <c r="M79" s="306" t="str">
        <f t="shared" si="19"/>
        <v/>
      </c>
      <c r="N79" s="307"/>
      <c r="O79" s="307"/>
      <c r="P79" s="307"/>
      <c r="Q79" s="308"/>
      <c r="R79" s="309">
        <f t="shared" si="15"/>
        <v>1.7245370370370362E-2</v>
      </c>
      <c r="S79" s="318"/>
      <c r="T79" s="311">
        <v>40209</v>
      </c>
      <c r="U79" s="312"/>
      <c r="V79" s="313" t="str">
        <f t="shared" si="21"/>
        <v/>
      </c>
      <c r="W79" s="314" t="str">
        <f t="shared" si="22"/>
        <v/>
      </c>
    </row>
    <row r="80" spans="1:23" s="272" customFormat="1" ht="21" customHeight="1" x14ac:dyDescent="0.2">
      <c r="A80" s="336"/>
      <c r="B80" s="337"/>
      <c r="C80" s="298" t="s">
        <v>488</v>
      </c>
      <c r="D80" s="299" t="s">
        <v>489</v>
      </c>
      <c r="E80" s="300" t="s">
        <v>14</v>
      </c>
      <c r="F80" s="322">
        <v>1.7488425925925928E-2</v>
      </c>
      <c r="G80" s="301">
        <v>1.7488425925925928E-2</v>
      </c>
      <c r="H80" s="302">
        <f t="shared" si="13"/>
        <v>1.7488425925925928E-2</v>
      </c>
      <c r="I80" s="303">
        <f t="shared" si="14"/>
        <v>3.6921296296296251E-3</v>
      </c>
      <c r="J80" s="320"/>
      <c r="K80" s="305" t="str">
        <f t="shared" si="20"/>
        <v/>
      </c>
      <c r="L80" s="306" t="str">
        <f t="shared" si="18"/>
        <v/>
      </c>
      <c r="M80" s="306" t="str">
        <f t="shared" si="19"/>
        <v/>
      </c>
      <c r="N80" s="307"/>
      <c r="O80" s="307"/>
      <c r="P80" s="307"/>
      <c r="Q80" s="308"/>
      <c r="R80" s="309">
        <f t="shared" si="15"/>
        <v>1.7488425925925928E-2</v>
      </c>
      <c r="S80" s="318"/>
      <c r="T80" s="311">
        <v>40209</v>
      </c>
      <c r="U80" s="312"/>
      <c r="V80" s="313" t="str">
        <f t="shared" si="21"/>
        <v/>
      </c>
      <c r="W80" s="314" t="str">
        <f t="shared" si="22"/>
        <v/>
      </c>
    </row>
    <row r="81" spans="1:23" s="272" customFormat="1" ht="21" customHeight="1" x14ac:dyDescent="0.2">
      <c r="A81" s="336"/>
      <c r="B81" s="337"/>
      <c r="C81" s="298" t="s">
        <v>483</v>
      </c>
      <c r="D81" s="299" t="s">
        <v>484</v>
      </c>
      <c r="E81" s="317" t="s">
        <v>14</v>
      </c>
      <c r="F81" s="322">
        <v>1.7395833333333333E-2</v>
      </c>
      <c r="G81" s="301">
        <v>1.7395833333333333E-2</v>
      </c>
      <c r="H81" s="302">
        <f t="shared" si="13"/>
        <v>1.7395833333333333E-2</v>
      </c>
      <c r="I81" s="303">
        <f t="shared" si="14"/>
        <v>3.7847222222222206E-3</v>
      </c>
      <c r="J81" s="304"/>
      <c r="K81" s="305" t="str">
        <f t="shared" si="20"/>
        <v/>
      </c>
      <c r="L81" s="306" t="str">
        <f t="shared" si="18"/>
        <v/>
      </c>
      <c r="M81" s="306" t="str">
        <f t="shared" si="19"/>
        <v/>
      </c>
      <c r="N81" s="307"/>
      <c r="O81" s="307"/>
      <c r="P81" s="321"/>
      <c r="Q81" s="308"/>
      <c r="R81" s="309">
        <f t="shared" si="15"/>
        <v>1.7395833333333333E-2</v>
      </c>
      <c r="S81" s="318"/>
      <c r="T81" s="311">
        <v>40117</v>
      </c>
      <c r="U81" s="312"/>
      <c r="V81" s="313" t="str">
        <f t="shared" si="21"/>
        <v/>
      </c>
      <c r="W81" s="314" t="str">
        <f t="shared" si="22"/>
        <v/>
      </c>
    </row>
    <row r="82" spans="1:23" s="272" customFormat="1" ht="21" customHeight="1" x14ac:dyDescent="0.2">
      <c r="A82" s="336"/>
      <c r="B82" s="337"/>
      <c r="C82" s="315" t="s">
        <v>90</v>
      </c>
      <c r="D82" s="316" t="s">
        <v>91</v>
      </c>
      <c r="E82" s="317" t="s">
        <v>30</v>
      </c>
      <c r="F82" s="322">
        <v>1.7384259259259256E-2</v>
      </c>
      <c r="G82" s="301">
        <v>1.7384259259259256E-2</v>
      </c>
      <c r="H82" s="302">
        <f t="shared" ref="H82:H113" si="23">IF(G82&lt;&gt;"",(G82+F82)/2,F82)</f>
        <v>1.7384259259259256E-2</v>
      </c>
      <c r="I82" s="303">
        <f t="shared" ref="I82:I113" si="24">$D$3-H82</f>
        <v>3.7962962962962976E-3</v>
      </c>
      <c r="J82" s="304"/>
      <c r="K82" s="305" t="str">
        <f t="shared" si="20"/>
        <v/>
      </c>
      <c r="L82" s="306" t="str">
        <f t="shared" si="18"/>
        <v/>
      </c>
      <c r="M82" s="306" t="str">
        <f t="shared" si="19"/>
        <v/>
      </c>
      <c r="N82" s="307"/>
      <c r="O82" s="307"/>
      <c r="P82" s="307"/>
      <c r="Q82" s="308"/>
      <c r="R82" s="309">
        <f t="shared" ref="R82:R113" si="25">IF(J82&lt;&gt;"",MIN(F82,K82),F82)</f>
        <v>1.7384259259259256E-2</v>
      </c>
      <c r="S82" s="318"/>
      <c r="T82" s="327" t="s">
        <v>212</v>
      </c>
      <c r="U82" s="312"/>
      <c r="V82" s="313" t="str">
        <f t="shared" si="21"/>
        <v/>
      </c>
      <c r="W82" s="314" t="str">
        <f t="shared" si="22"/>
        <v/>
      </c>
    </row>
    <row r="83" spans="1:23" s="272" customFormat="1" ht="21" customHeight="1" x14ac:dyDescent="0.2">
      <c r="A83" s="336"/>
      <c r="B83" s="337"/>
      <c r="C83" s="315" t="s">
        <v>92</v>
      </c>
      <c r="D83" s="316" t="s">
        <v>93</v>
      </c>
      <c r="E83" s="317" t="s">
        <v>30</v>
      </c>
      <c r="F83" s="322">
        <v>1.7361111111111112E-2</v>
      </c>
      <c r="G83" s="301">
        <v>1.7361111111111112E-2</v>
      </c>
      <c r="H83" s="302">
        <f t="shared" si="23"/>
        <v>1.7361111111111112E-2</v>
      </c>
      <c r="I83" s="303">
        <f t="shared" si="24"/>
        <v>3.8194444444444413E-3</v>
      </c>
      <c r="J83" s="304"/>
      <c r="K83" s="305" t="str">
        <f t="shared" si="20"/>
        <v/>
      </c>
      <c r="L83" s="306" t="str">
        <f t="shared" si="18"/>
        <v/>
      </c>
      <c r="M83" s="306" t="str">
        <f t="shared" si="19"/>
        <v/>
      </c>
      <c r="N83" s="307"/>
      <c r="O83" s="307"/>
      <c r="P83" s="307"/>
      <c r="Q83" s="308"/>
      <c r="R83" s="309">
        <f t="shared" si="25"/>
        <v>1.7361111111111112E-2</v>
      </c>
      <c r="S83" s="318"/>
      <c r="T83" s="311">
        <v>39082</v>
      </c>
      <c r="U83" s="312"/>
      <c r="V83" s="313" t="str">
        <f t="shared" si="21"/>
        <v/>
      </c>
      <c r="W83" s="314" t="str">
        <f t="shared" si="22"/>
        <v/>
      </c>
    </row>
    <row r="84" spans="1:23" s="272" customFormat="1" ht="21" customHeight="1" x14ac:dyDescent="0.2">
      <c r="A84" s="336"/>
      <c r="B84" s="337"/>
      <c r="C84" s="315" t="s">
        <v>111</v>
      </c>
      <c r="D84" s="316" t="s">
        <v>360</v>
      </c>
      <c r="E84" s="317" t="s">
        <v>30</v>
      </c>
      <c r="F84" s="322">
        <v>1.7303240740740741E-2</v>
      </c>
      <c r="G84" s="301">
        <v>1.7303240740740741E-2</v>
      </c>
      <c r="H84" s="302">
        <f t="shared" si="23"/>
        <v>1.7303240740740741E-2</v>
      </c>
      <c r="I84" s="303">
        <f t="shared" si="24"/>
        <v>3.8773148148148126E-3</v>
      </c>
      <c r="J84" s="304"/>
      <c r="K84" s="305" t="str">
        <f t="shared" si="20"/>
        <v/>
      </c>
      <c r="L84" s="306"/>
      <c r="M84" s="306"/>
      <c r="N84" s="307"/>
      <c r="O84" s="307"/>
      <c r="P84" s="307"/>
      <c r="Q84" s="308"/>
      <c r="R84" s="309">
        <f t="shared" si="25"/>
        <v>1.7303240740740741E-2</v>
      </c>
      <c r="S84" s="318"/>
      <c r="T84" s="311"/>
      <c r="U84" s="312"/>
      <c r="V84" s="313" t="str">
        <f t="shared" si="21"/>
        <v/>
      </c>
      <c r="W84" s="314" t="str">
        <f t="shared" si="22"/>
        <v/>
      </c>
    </row>
    <row r="85" spans="1:23" s="272" customFormat="1" ht="21" customHeight="1" x14ac:dyDescent="0.2">
      <c r="A85" s="336"/>
      <c r="B85" s="337"/>
      <c r="C85" s="315" t="s">
        <v>98</v>
      </c>
      <c r="D85" s="316" t="s">
        <v>99</v>
      </c>
      <c r="E85" s="317" t="s">
        <v>14</v>
      </c>
      <c r="F85" s="322">
        <v>1.7256944444444443E-2</v>
      </c>
      <c r="G85" s="301">
        <v>1.7256944444444443E-2</v>
      </c>
      <c r="H85" s="302">
        <f t="shared" si="23"/>
        <v>1.7256944444444443E-2</v>
      </c>
      <c r="I85" s="303">
        <f t="shared" si="24"/>
        <v>3.9236111111111104E-3</v>
      </c>
      <c r="J85" s="304"/>
      <c r="K85" s="305" t="str">
        <f t="shared" si="20"/>
        <v/>
      </c>
      <c r="L85" s="306" t="str">
        <f t="shared" ref="L85:L109" si="26">IF(J85&lt;&gt;"",K85-H85,"")</f>
        <v/>
      </c>
      <c r="M85" s="306" t="str">
        <f t="shared" ref="M85:M109" si="27">IF(J85&lt;&gt;"",K85-F85,"")</f>
        <v/>
      </c>
      <c r="N85" s="307"/>
      <c r="O85" s="307"/>
      <c r="P85" s="307"/>
      <c r="Q85" s="308"/>
      <c r="R85" s="309">
        <f t="shared" si="25"/>
        <v>1.7256944444444443E-2</v>
      </c>
      <c r="S85" s="318"/>
      <c r="T85" s="311">
        <v>39141</v>
      </c>
      <c r="U85" s="312"/>
      <c r="V85" s="313" t="str">
        <f t="shared" si="21"/>
        <v/>
      </c>
      <c r="W85" s="314" t="str">
        <f t="shared" si="22"/>
        <v/>
      </c>
    </row>
    <row r="86" spans="1:23" s="272" customFormat="1" ht="21" customHeight="1" x14ac:dyDescent="0.2">
      <c r="A86" s="336"/>
      <c r="B86" s="337"/>
      <c r="C86" s="315" t="s">
        <v>125</v>
      </c>
      <c r="D86" s="316" t="s">
        <v>132</v>
      </c>
      <c r="E86" s="317" t="s">
        <v>30</v>
      </c>
      <c r="F86" s="322">
        <v>1.6041666666666673E-2</v>
      </c>
      <c r="G86" s="301">
        <v>1.8402777777777785E-2</v>
      </c>
      <c r="H86" s="302">
        <f t="shared" si="23"/>
        <v>1.7222222222222229E-2</v>
      </c>
      <c r="I86" s="303">
        <f t="shared" si="24"/>
        <v>3.9583333333333241E-3</v>
      </c>
      <c r="J86" s="304"/>
      <c r="K86" s="305" t="str">
        <f t="shared" si="20"/>
        <v/>
      </c>
      <c r="L86" s="306" t="str">
        <f t="shared" si="26"/>
        <v/>
      </c>
      <c r="M86" s="306" t="str">
        <f t="shared" si="27"/>
        <v/>
      </c>
      <c r="N86" s="307"/>
      <c r="O86" s="307"/>
      <c r="P86" s="307"/>
      <c r="Q86" s="308"/>
      <c r="R86" s="309">
        <f t="shared" si="25"/>
        <v>1.6041666666666673E-2</v>
      </c>
      <c r="S86" s="318"/>
      <c r="T86" s="311">
        <v>39325</v>
      </c>
      <c r="U86" s="312"/>
      <c r="V86" s="313" t="str">
        <f t="shared" si="21"/>
        <v/>
      </c>
      <c r="W86" s="314" t="str">
        <f t="shared" si="22"/>
        <v/>
      </c>
    </row>
    <row r="87" spans="1:23" s="272" customFormat="1" ht="21" customHeight="1" x14ac:dyDescent="0.2">
      <c r="A87" s="336"/>
      <c r="B87" s="337"/>
      <c r="C87" s="315" t="s">
        <v>408</v>
      </c>
      <c r="D87" s="316" t="s">
        <v>421</v>
      </c>
      <c r="E87" s="300" t="s">
        <v>30</v>
      </c>
      <c r="F87" s="322">
        <v>1.6493055555555552E-2</v>
      </c>
      <c r="G87" s="301">
        <v>1.7905092592592591E-2</v>
      </c>
      <c r="H87" s="302">
        <f t="shared" si="23"/>
        <v>1.7199074074074071E-2</v>
      </c>
      <c r="I87" s="303">
        <f t="shared" si="24"/>
        <v>3.9814814814814817E-3</v>
      </c>
      <c r="J87" s="304"/>
      <c r="K87" s="305" t="str">
        <f t="shared" si="20"/>
        <v/>
      </c>
      <c r="L87" s="306" t="str">
        <f t="shared" si="26"/>
        <v/>
      </c>
      <c r="M87" s="306" t="str">
        <f t="shared" si="27"/>
        <v/>
      </c>
      <c r="N87" s="307"/>
      <c r="O87" s="307"/>
      <c r="P87" s="321"/>
      <c r="Q87" s="308"/>
      <c r="R87" s="309">
        <f t="shared" si="25"/>
        <v>1.6493055555555552E-2</v>
      </c>
      <c r="S87" s="318"/>
      <c r="T87" s="311">
        <v>40117</v>
      </c>
      <c r="U87" s="312"/>
      <c r="V87" s="313" t="str">
        <f t="shared" si="21"/>
        <v/>
      </c>
      <c r="W87" s="314" t="str">
        <f t="shared" si="22"/>
        <v/>
      </c>
    </row>
    <row r="88" spans="1:23" s="272" customFormat="1" ht="21" customHeight="1" x14ac:dyDescent="0.2">
      <c r="A88" s="336"/>
      <c r="B88" s="337"/>
      <c r="C88" s="315" t="s">
        <v>100</v>
      </c>
      <c r="D88" s="316" t="s">
        <v>101</v>
      </c>
      <c r="E88" s="317" t="s">
        <v>14</v>
      </c>
      <c r="F88" s="322">
        <v>1.7152777777777781E-2</v>
      </c>
      <c r="G88" s="301">
        <v>1.7152777777777781E-2</v>
      </c>
      <c r="H88" s="302">
        <f t="shared" si="23"/>
        <v>1.7152777777777781E-2</v>
      </c>
      <c r="I88" s="303">
        <f t="shared" si="24"/>
        <v>4.0277777777777725E-3</v>
      </c>
      <c r="J88" s="304"/>
      <c r="K88" s="305" t="str">
        <f t="shared" si="20"/>
        <v/>
      </c>
      <c r="L88" s="306" t="str">
        <f t="shared" si="26"/>
        <v/>
      </c>
      <c r="M88" s="306" t="str">
        <f t="shared" si="27"/>
        <v/>
      </c>
      <c r="N88" s="307"/>
      <c r="O88" s="307"/>
      <c r="P88" s="307"/>
      <c r="Q88" s="308"/>
      <c r="R88" s="309">
        <f t="shared" si="25"/>
        <v>1.7152777777777781E-2</v>
      </c>
      <c r="S88" s="318"/>
      <c r="T88" s="311">
        <v>39141</v>
      </c>
      <c r="U88" s="312"/>
      <c r="V88" s="313" t="str">
        <f t="shared" si="21"/>
        <v/>
      </c>
      <c r="W88" s="314" t="str">
        <f t="shared" si="22"/>
        <v/>
      </c>
    </row>
    <row r="89" spans="1:23" s="272" customFormat="1" ht="21" customHeight="1" x14ac:dyDescent="0.2">
      <c r="A89" s="336"/>
      <c r="B89" s="337"/>
      <c r="C89" s="315" t="s">
        <v>193</v>
      </c>
      <c r="D89" s="316" t="s">
        <v>470</v>
      </c>
      <c r="E89" s="300" t="s">
        <v>30</v>
      </c>
      <c r="F89" s="322">
        <v>1.7025462962962961E-2</v>
      </c>
      <c r="G89" s="301">
        <v>1.7025462962962961E-2</v>
      </c>
      <c r="H89" s="302">
        <f t="shared" si="23"/>
        <v>1.7025462962962961E-2</v>
      </c>
      <c r="I89" s="303">
        <f t="shared" si="24"/>
        <v>4.1550925925925922E-3</v>
      </c>
      <c r="J89" s="304"/>
      <c r="K89" s="305" t="str">
        <f t="shared" si="20"/>
        <v/>
      </c>
      <c r="L89" s="306" t="str">
        <f t="shared" si="26"/>
        <v/>
      </c>
      <c r="M89" s="306" t="str">
        <f t="shared" si="27"/>
        <v/>
      </c>
      <c r="N89" s="307"/>
      <c r="O89" s="307"/>
      <c r="P89" s="321"/>
      <c r="Q89" s="308"/>
      <c r="R89" s="309">
        <f t="shared" si="25"/>
        <v>1.7025462962962961E-2</v>
      </c>
      <c r="S89" s="318"/>
      <c r="T89" s="311">
        <v>40117</v>
      </c>
      <c r="U89" s="312"/>
      <c r="V89" s="313" t="str">
        <f t="shared" si="21"/>
        <v/>
      </c>
      <c r="W89" s="314" t="str">
        <f t="shared" si="22"/>
        <v/>
      </c>
    </row>
    <row r="90" spans="1:23" s="272" customFormat="1" ht="21" customHeight="1" x14ac:dyDescent="0.2">
      <c r="A90" s="336"/>
      <c r="B90" s="337"/>
      <c r="C90" s="315" t="s">
        <v>49</v>
      </c>
      <c r="D90" s="316" t="s">
        <v>294</v>
      </c>
      <c r="E90" s="317" t="s">
        <v>14</v>
      </c>
      <c r="F90" s="322">
        <v>1.7013888888888891E-2</v>
      </c>
      <c r="G90" s="301">
        <v>1.7013888888888891E-2</v>
      </c>
      <c r="H90" s="302">
        <f t="shared" si="23"/>
        <v>1.7013888888888891E-2</v>
      </c>
      <c r="I90" s="303">
        <f t="shared" si="24"/>
        <v>4.1666666666666623E-3</v>
      </c>
      <c r="J90" s="304"/>
      <c r="K90" s="305" t="str">
        <f t="shared" si="20"/>
        <v/>
      </c>
      <c r="L90" s="306" t="str">
        <f t="shared" si="26"/>
        <v/>
      </c>
      <c r="M90" s="306" t="str">
        <f t="shared" si="27"/>
        <v/>
      </c>
      <c r="N90" s="307"/>
      <c r="O90" s="307"/>
      <c r="P90" s="307"/>
      <c r="Q90" s="308"/>
      <c r="R90" s="309">
        <f t="shared" si="25"/>
        <v>1.7013888888888891E-2</v>
      </c>
      <c r="S90" s="318"/>
      <c r="T90" s="311">
        <v>39629</v>
      </c>
      <c r="U90" s="312"/>
      <c r="V90" s="313" t="str">
        <f t="shared" si="21"/>
        <v/>
      </c>
      <c r="W90" s="314" t="str">
        <f t="shared" si="22"/>
        <v/>
      </c>
    </row>
    <row r="91" spans="1:23" s="272" customFormat="1" ht="21" customHeight="1" x14ac:dyDescent="0.2">
      <c r="A91" s="336"/>
      <c r="B91" s="337"/>
      <c r="C91" s="315" t="s">
        <v>155</v>
      </c>
      <c r="D91" s="316" t="s">
        <v>216</v>
      </c>
      <c r="E91" s="317" t="s">
        <v>30</v>
      </c>
      <c r="F91" s="322">
        <v>1.5810185185185184E-2</v>
      </c>
      <c r="G91" s="301">
        <v>1.8049768518518514E-2</v>
      </c>
      <c r="H91" s="302">
        <f t="shared" si="23"/>
        <v>1.6929976851851849E-2</v>
      </c>
      <c r="I91" s="303">
        <f t="shared" si="24"/>
        <v>4.2505787037037043E-3</v>
      </c>
      <c r="J91" s="304"/>
      <c r="K91" s="305" t="str">
        <f t="shared" si="20"/>
        <v/>
      </c>
      <c r="L91" s="306" t="str">
        <f t="shared" si="26"/>
        <v/>
      </c>
      <c r="M91" s="306" t="str">
        <f t="shared" si="27"/>
        <v/>
      </c>
      <c r="N91" s="307"/>
      <c r="O91" s="307"/>
      <c r="P91" s="307"/>
      <c r="Q91" s="308"/>
      <c r="R91" s="309">
        <f t="shared" si="25"/>
        <v>1.5810185185185184E-2</v>
      </c>
      <c r="S91" s="318"/>
      <c r="T91" s="311">
        <v>39994</v>
      </c>
      <c r="U91" s="312"/>
      <c r="V91" s="313" t="str">
        <f t="shared" si="21"/>
        <v/>
      </c>
      <c r="W91" s="314" t="str">
        <f t="shared" si="22"/>
        <v/>
      </c>
    </row>
    <row r="92" spans="1:23" s="272" customFormat="1" ht="21" customHeight="1" x14ac:dyDescent="0.2">
      <c r="A92" s="336"/>
      <c r="B92" s="337"/>
      <c r="C92" s="315" t="s">
        <v>49</v>
      </c>
      <c r="D92" s="316" t="s">
        <v>105</v>
      </c>
      <c r="E92" s="317" t="s">
        <v>14</v>
      </c>
      <c r="F92" s="322">
        <v>1.6886574074074075E-2</v>
      </c>
      <c r="G92" s="301">
        <v>1.6886574074074075E-2</v>
      </c>
      <c r="H92" s="302">
        <f t="shared" si="23"/>
        <v>1.6886574074074075E-2</v>
      </c>
      <c r="I92" s="303">
        <f t="shared" si="24"/>
        <v>4.2939814814814785E-3</v>
      </c>
      <c r="J92" s="304"/>
      <c r="K92" s="305" t="str">
        <f t="shared" si="20"/>
        <v/>
      </c>
      <c r="L92" s="306" t="str">
        <f t="shared" si="26"/>
        <v/>
      </c>
      <c r="M92" s="306" t="str">
        <f t="shared" si="27"/>
        <v/>
      </c>
      <c r="N92" s="307"/>
      <c r="O92" s="307"/>
      <c r="P92" s="307"/>
      <c r="Q92" s="308"/>
      <c r="R92" s="309">
        <f t="shared" si="25"/>
        <v>1.6886574074074075E-2</v>
      </c>
      <c r="S92" s="318"/>
      <c r="T92" s="311">
        <v>38990</v>
      </c>
      <c r="U92" s="312"/>
      <c r="V92" s="313" t="str">
        <f t="shared" si="21"/>
        <v/>
      </c>
      <c r="W92" s="314" t="str">
        <f t="shared" si="22"/>
        <v/>
      </c>
    </row>
    <row r="93" spans="1:23" s="272" customFormat="1" ht="21" customHeight="1" x14ac:dyDescent="0.2">
      <c r="A93" s="336"/>
      <c r="B93" s="337"/>
      <c r="C93" s="315" t="s">
        <v>324</v>
      </c>
      <c r="D93" s="316" t="s">
        <v>325</v>
      </c>
      <c r="E93" s="317" t="s">
        <v>30</v>
      </c>
      <c r="F93" s="322">
        <v>1.6782407407407409E-2</v>
      </c>
      <c r="G93" s="301">
        <v>1.6782407407407409E-2</v>
      </c>
      <c r="H93" s="302">
        <f t="shared" si="23"/>
        <v>1.6782407407407409E-2</v>
      </c>
      <c r="I93" s="303">
        <f t="shared" si="24"/>
        <v>4.3981481481481441E-3</v>
      </c>
      <c r="J93" s="304"/>
      <c r="K93" s="305" t="str">
        <f t="shared" si="20"/>
        <v/>
      </c>
      <c r="L93" s="306" t="str">
        <f t="shared" si="26"/>
        <v/>
      </c>
      <c r="M93" s="306" t="str">
        <f t="shared" si="27"/>
        <v/>
      </c>
      <c r="N93" s="307"/>
      <c r="O93" s="307"/>
      <c r="P93" s="307"/>
      <c r="Q93" s="308"/>
      <c r="R93" s="309">
        <f t="shared" si="25"/>
        <v>1.6782407407407409E-2</v>
      </c>
      <c r="S93" s="318"/>
      <c r="T93" s="311">
        <v>39721</v>
      </c>
      <c r="U93" s="312"/>
      <c r="V93" s="313" t="str">
        <f t="shared" si="21"/>
        <v/>
      </c>
      <c r="W93" s="314" t="str">
        <f t="shared" si="22"/>
        <v/>
      </c>
    </row>
    <row r="94" spans="1:23" s="272" customFormat="1" ht="21" customHeight="1" x14ac:dyDescent="0.2">
      <c r="A94" s="336"/>
      <c r="B94" s="337"/>
      <c r="C94" s="315" t="s">
        <v>114</v>
      </c>
      <c r="D94" s="316" t="s">
        <v>220</v>
      </c>
      <c r="E94" s="317" t="s">
        <v>14</v>
      </c>
      <c r="F94" s="324">
        <v>1.6678240740740743E-2</v>
      </c>
      <c r="G94" s="319">
        <v>1.6678240740740743E-2</v>
      </c>
      <c r="H94" s="302">
        <f t="shared" si="23"/>
        <v>1.6678240740740743E-2</v>
      </c>
      <c r="I94" s="303">
        <f t="shared" si="24"/>
        <v>4.5023148148148097E-3</v>
      </c>
      <c r="J94" s="304"/>
      <c r="K94" s="305" t="str">
        <f t="shared" si="20"/>
        <v/>
      </c>
      <c r="L94" s="306" t="str">
        <f t="shared" si="26"/>
        <v/>
      </c>
      <c r="M94" s="306" t="str">
        <f t="shared" si="27"/>
        <v/>
      </c>
      <c r="N94" s="307"/>
      <c r="O94" s="307"/>
      <c r="P94" s="307"/>
      <c r="Q94" s="308"/>
      <c r="R94" s="309">
        <f t="shared" si="25"/>
        <v>1.6678240740740743E-2</v>
      </c>
      <c r="S94" s="318"/>
      <c r="T94" s="311">
        <v>38776</v>
      </c>
      <c r="U94" s="312"/>
      <c r="V94" s="313" t="str">
        <f t="shared" si="21"/>
        <v/>
      </c>
      <c r="W94" s="314" t="str">
        <f t="shared" si="22"/>
        <v/>
      </c>
    </row>
    <row r="95" spans="1:23" s="272" customFormat="1" ht="21" customHeight="1" x14ac:dyDescent="0.2">
      <c r="A95" s="336"/>
      <c r="B95" s="337"/>
      <c r="C95" s="315" t="s">
        <v>125</v>
      </c>
      <c r="D95" s="316" t="s">
        <v>444</v>
      </c>
      <c r="E95" s="300" t="s">
        <v>30</v>
      </c>
      <c r="F95" s="322">
        <v>1.6660879629629633E-2</v>
      </c>
      <c r="G95" s="301">
        <v>1.6660879629629633E-2</v>
      </c>
      <c r="H95" s="302">
        <f t="shared" si="23"/>
        <v>1.6660879629629633E-2</v>
      </c>
      <c r="I95" s="303">
        <f t="shared" si="24"/>
        <v>4.51967592592592E-3</v>
      </c>
      <c r="J95" s="304"/>
      <c r="K95" s="305" t="str">
        <f t="shared" si="20"/>
        <v/>
      </c>
      <c r="L95" s="306" t="str">
        <f t="shared" si="26"/>
        <v/>
      </c>
      <c r="M95" s="306" t="str">
        <f t="shared" si="27"/>
        <v/>
      </c>
      <c r="N95" s="307"/>
      <c r="O95" s="307"/>
      <c r="P95" s="307"/>
      <c r="Q95" s="308"/>
      <c r="R95" s="309">
        <f t="shared" si="25"/>
        <v>1.6660879629629633E-2</v>
      </c>
      <c r="S95" s="318"/>
      <c r="T95" s="311">
        <v>39325</v>
      </c>
      <c r="U95" s="312"/>
      <c r="V95" s="313" t="str">
        <f t="shared" si="21"/>
        <v/>
      </c>
      <c r="W95" s="314"/>
    </row>
    <row r="96" spans="1:23" s="272" customFormat="1" ht="21" customHeight="1" x14ac:dyDescent="0.2">
      <c r="A96" s="336"/>
      <c r="B96" s="337"/>
      <c r="C96" s="298" t="s">
        <v>242</v>
      </c>
      <c r="D96" s="299" t="s">
        <v>395</v>
      </c>
      <c r="E96" s="317" t="s">
        <v>14</v>
      </c>
      <c r="F96" s="322">
        <v>1.6643518518518519E-2</v>
      </c>
      <c r="G96" s="301">
        <v>1.6643518518518519E-2</v>
      </c>
      <c r="H96" s="302">
        <f t="shared" si="23"/>
        <v>1.6643518518518519E-2</v>
      </c>
      <c r="I96" s="303">
        <f t="shared" si="24"/>
        <v>4.5370370370370339E-3</v>
      </c>
      <c r="J96" s="304"/>
      <c r="K96" s="305" t="str">
        <f t="shared" si="20"/>
        <v/>
      </c>
      <c r="L96" s="306" t="str">
        <f t="shared" si="26"/>
        <v/>
      </c>
      <c r="M96" s="306" t="str">
        <f t="shared" si="27"/>
        <v/>
      </c>
      <c r="N96" s="321"/>
      <c r="O96" s="307"/>
      <c r="P96" s="321"/>
      <c r="Q96" s="308"/>
      <c r="R96" s="309">
        <f t="shared" si="25"/>
        <v>1.6643518518518519E-2</v>
      </c>
      <c r="S96" s="318"/>
      <c r="T96" s="311">
        <v>39844</v>
      </c>
      <c r="U96" s="312"/>
      <c r="V96" s="313" t="str">
        <f t="shared" si="21"/>
        <v/>
      </c>
      <c r="W96" s="314" t="str">
        <f t="shared" ref="W96:W127" si="28">IF(V96=5,C96&amp;" "&amp;D96,"")</f>
        <v/>
      </c>
    </row>
    <row r="97" spans="1:23" s="272" customFormat="1" ht="21" customHeight="1" x14ac:dyDescent="0.2">
      <c r="A97" s="336"/>
      <c r="B97" s="337"/>
      <c r="C97" s="315" t="s">
        <v>74</v>
      </c>
      <c r="D97" s="316" t="s">
        <v>86</v>
      </c>
      <c r="E97" s="317" t="s">
        <v>30</v>
      </c>
      <c r="F97" s="322">
        <v>1.6627604166666667E-2</v>
      </c>
      <c r="G97" s="301">
        <v>1.6627604166666667E-2</v>
      </c>
      <c r="H97" s="302">
        <f t="shared" si="23"/>
        <v>1.6627604166666667E-2</v>
      </c>
      <c r="I97" s="303">
        <f t="shared" si="24"/>
        <v>4.5529513888888859E-3</v>
      </c>
      <c r="J97" s="304"/>
      <c r="K97" s="305" t="str">
        <f t="shared" si="20"/>
        <v/>
      </c>
      <c r="L97" s="306" t="str">
        <f t="shared" si="26"/>
        <v/>
      </c>
      <c r="M97" s="306" t="str">
        <f t="shared" si="27"/>
        <v/>
      </c>
      <c r="N97" s="307"/>
      <c r="O97" s="307"/>
      <c r="P97" s="321"/>
      <c r="Q97" s="308"/>
      <c r="R97" s="309">
        <f t="shared" si="25"/>
        <v>1.6627604166666667E-2</v>
      </c>
      <c r="S97" s="318"/>
      <c r="T97" s="311">
        <v>40178</v>
      </c>
      <c r="U97" s="312"/>
      <c r="V97" s="313" t="str">
        <f t="shared" si="21"/>
        <v/>
      </c>
      <c r="W97" s="314" t="str">
        <f t="shared" si="28"/>
        <v/>
      </c>
    </row>
    <row r="98" spans="1:23" s="272" customFormat="1" ht="21" customHeight="1" x14ac:dyDescent="0.2">
      <c r="A98" s="336"/>
      <c r="B98" s="337"/>
      <c r="C98" s="315" t="s">
        <v>182</v>
      </c>
      <c r="D98" s="316" t="s">
        <v>295</v>
      </c>
      <c r="E98" s="317" t="s">
        <v>30</v>
      </c>
      <c r="F98" s="322">
        <v>1.6527777777777773E-2</v>
      </c>
      <c r="G98" s="301">
        <v>1.6527777777777773E-2</v>
      </c>
      <c r="H98" s="302">
        <f t="shared" si="23"/>
        <v>1.6527777777777773E-2</v>
      </c>
      <c r="I98" s="303">
        <f t="shared" si="24"/>
        <v>4.65277777777778E-3</v>
      </c>
      <c r="J98" s="304"/>
      <c r="K98" s="305" t="str">
        <f t="shared" si="20"/>
        <v/>
      </c>
      <c r="L98" s="306" t="str">
        <f t="shared" si="26"/>
        <v/>
      </c>
      <c r="M98" s="306" t="str">
        <f t="shared" si="27"/>
        <v/>
      </c>
      <c r="N98" s="307"/>
      <c r="O98" s="307"/>
      <c r="P98" s="307"/>
      <c r="Q98" s="308"/>
      <c r="R98" s="309">
        <f t="shared" si="25"/>
        <v>1.6527777777777773E-2</v>
      </c>
      <c r="S98" s="318"/>
      <c r="T98" s="311">
        <v>39629</v>
      </c>
      <c r="U98" s="312"/>
      <c r="V98" s="313" t="str">
        <f t="shared" si="21"/>
        <v/>
      </c>
      <c r="W98" s="314" t="str">
        <f t="shared" si="28"/>
        <v/>
      </c>
    </row>
    <row r="99" spans="1:23" s="272" customFormat="1" ht="21" customHeight="1" x14ac:dyDescent="0.2">
      <c r="A99" s="336"/>
      <c r="B99" s="337"/>
      <c r="C99" s="315" t="s">
        <v>115</v>
      </c>
      <c r="D99" s="316" t="s">
        <v>116</v>
      </c>
      <c r="E99" s="317" t="s">
        <v>30</v>
      </c>
      <c r="F99" s="324">
        <v>1.6516203703703703E-2</v>
      </c>
      <c r="G99" s="319">
        <v>1.6516203703703703E-2</v>
      </c>
      <c r="H99" s="302">
        <f t="shared" si="23"/>
        <v>1.6516203703703703E-2</v>
      </c>
      <c r="I99" s="303">
        <f t="shared" si="24"/>
        <v>4.6643518518518501E-3</v>
      </c>
      <c r="J99" s="304"/>
      <c r="K99" s="305" t="str">
        <f t="shared" si="20"/>
        <v/>
      </c>
      <c r="L99" s="306" t="str">
        <f t="shared" si="26"/>
        <v/>
      </c>
      <c r="M99" s="306" t="str">
        <f t="shared" si="27"/>
        <v/>
      </c>
      <c r="N99" s="307"/>
      <c r="O99" s="307"/>
      <c r="P99" s="307"/>
      <c r="Q99" s="308"/>
      <c r="R99" s="309">
        <f t="shared" si="25"/>
        <v>1.6516203703703703E-2</v>
      </c>
      <c r="S99" s="318"/>
      <c r="T99" s="311">
        <v>38990</v>
      </c>
      <c r="U99" s="312"/>
      <c r="V99" s="313" t="str">
        <f t="shared" si="21"/>
        <v/>
      </c>
      <c r="W99" s="314" t="str">
        <f t="shared" si="28"/>
        <v/>
      </c>
    </row>
    <row r="100" spans="1:23" s="272" customFormat="1" ht="21" customHeight="1" x14ac:dyDescent="0.2">
      <c r="A100" s="336"/>
      <c r="B100" s="337"/>
      <c r="C100" s="315" t="s">
        <v>117</v>
      </c>
      <c r="D100" s="316" t="s">
        <v>118</v>
      </c>
      <c r="E100" s="317" t="s">
        <v>14</v>
      </c>
      <c r="F100" s="324">
        <v>1.6446759259259258E-2</v>
      </c>
      <c r="G100" s="324">
        <v>1.6446759259259258E-2</v>
      </c>
      <c r="H100" s="302">
        <f t="shared" si="23"/>
        <v>1.6446759259259258E-2</v>
      </c>
      <c r="I100" s="303">
        <f t="shared" si="24"/>
        <v>4.733796296296295E-3</v>
      </c>
      <c r="J100" s="304"/>
      <c r="K100" s="305" t="str">
        <f t="shared" si="20"/>
        <v/>
      </c>
      <c r="L100" s="306" t="str">
        <f t="shared" si="26"/>
        <v/>
      </c>
      <c r="M100" s="306" t="str">
        <f t="shared" si="27"/>
        <v/>
      </c>
      <c r="N100" s="307"/>
      <c r="O100" s="307"/>
      <c r="P100" s="307"/>
      <c r="Q100" s="308"/>
      <c r="R100" s="309">
        <f t="shared" si="25"/>
        <v>1.6446759259259258E-2</v>
      </c>
      <c r="S100" s="318"/>
      <c r="T100" s="311">
        <v>39141</v>
      </c>
      <c r="U100" s="312"/>
      <c r="V100" s="313" t="str">
        <f t="shared" si="21"/>
        <v/>
      </c>
      <c r="W100" s="314" t="str">
        <f t="shared" si="28"/>
        <v/>
      </c>
    </row>
    <row r="101" spans="1:23" s="272" customFormat="1" ht="21" customHeight="1" x14ac:dyDescent="0.2">
      <c r="A101" s="336"/>
      <c r="B101" s="337"/>
      <c r="C101" s="315" t="s">
        <v>119</v>
      </c>
      <c r="D101" s="316" t="s">
        <v>120</v>
      </c>
      <c r="E101" s="317" t="s">
        <v>30</v>
      </c>
      <c r="F101" s="322">
        <v>1.6400462962962964E-2</v>
      </c>
      <c r="G101" s="301">
        <v>1.6400462962962964E-2</v>
      </c>
      <c r="H101" s="302">
        <f t="shared" si="23"/>
        <v>1.6400462962962964E-2</v>
      </c>
      <c r="I101" s="303">
        <f t="shared" si="24"/>
        <v>4.7800925925925893E-3</v>
      </c>
      <c r="J101" s="304"/>
      <c r="K101" s="305" t="str">
        <f t="shared" si="20"/>
        <v/>
      </c>
      <c r="L101" s="306" t="str">
        <f t="shared" si="26"/>
        <v/>
      </c>
      <c r="M101" s="306" t="str">
        <f t="shared" si="27"/>
        <v/>
      </c>
      <c r="N101" s="307"/>
      <c r="O101" s="307"/>
      <c r="P101" s="307"/>
      <c r="Q101" s="308"/>
      <c r="R101" s="309">
        <f t="shared" si="25"/>
        <v>1.6400462962962964E-2</v>
      </c>
      <c r="S101" s="318"/>
      <c r="T101" s="311">
        <v>39113</v>
      </c>
      <c r="U101" s="312"/>
      <c r="V101" s="313" t="str">
        <f t="shared" si="21"/>
        <v/>
      </c>
      <c r="W101" s="314" t="str">
        <f t="shared" si="28"/>
        <v/>
      </c>
    </row>
    <row r="102" spans="1:23" s="272" customFormat="1" ht="21" customHeight="1" x14ac:dyDescent="0.2">
      <c r="A102" s="336"/>
      <c r="B102" s="337"/>
      <c r="C102" s="315" t="s">
        <v>96</v>
      </c>
      <c r="D102" s="316" t="s">
        <v>97</v>
      </c>
      <c r="E102" s="317" t="s">
        <v>14</v>
      </c>
      <c r="F102" s="322">
        <v>1.622685185185185E-2</v>
      </c>
      <c r="G102" s="301">
        <v>1.622685185185185E-2</v>
      </c>
      <c r="H102" s="302">
        <f t="shared" si="23"/>
        <v>1.622685185185185E-2</v>
      </c>
      <c r="I102" s="303">
        <f t="shared" si="24"/>
        <v>4.9537037037037032E-3</v>
      </c>
      <c r="J102" s="304"/>
      <c r="K102" s="305" t="str">
        <f t="shared" ref="K102:K133" si="29">IF(J102&lt;&gt;"",J102-I102,"")</f>
        <v/>
      </c>
      <c r="L102" s="306" t="str">
        <f t="shared" si="26"/>
        <v/>
      </c>
      <c r="M102" s="306" t="str">
        <f t="shared" si="27"/>
        <v/>
      </c>
      <c r="N102" s="321"/>
      <c r="O102" s="307"/>
      <c r="P102" s="321"/>
      <c r="Q102" s="308"/>
      <c r="R102" s="309">
        <f t="shared" si="25"/>
        <v>1.622685185185185E-2</v>
      </c>
      <c r="S102" s="318"/>
      <c r="T102" s="311">
        <v>39447</v>
      </c>
      <c r="U102" s="312"/>
      <c r="V102" s="313" t="str">
        <f t="shared" ref="V102:V133" si="30">IF(OR(NOT(U102=""),NOT(K102="")),5,"")</f>
        <v/>
      </c>
      <c r="W102" s="314" t="str">
        <f t="shared" si="28"/>
        <v/>
      </c>
    </row>
    <row r="103" spans="1:23" s="272" customFormat="1" ht="21" customHeight="1" x14ac:dyDescent="0.2">
      <c r="A103" s="336"/>
      <c r="B103" s="337"/>
      <c r="C103" s="315" t="s">
        <v>199</v>
      </c>
      <c r="D103" s="316" t="s">
        <v>43</v>
      </c>
      <c r="E103" s="317" t="s">
        <v>30</v>
      </c>
      <c r="F103" s="322">
        <v>1.6096643518518517E-2</v>
      </c>
      <c r="G103" s="301">
        <v>1.621238425925926E-2</v>
      </c>
      <c r="H103" s="302">
        <f t="shared" si="23"/>
        <v>1.6154513888888888E-2</v>
      </c>
      <c r="I103" s="303">
        <f t="shared" si="24"/>
        <v>5.0260416666666648E-3</v>
      </c>
      <c r="J103" s="320"/>
      <c r="K103" s="305" t="str">
        <f t="shared" si="29"/>
        <v/>
      </c>
      <c r="L103" s="306" t="str">
        <f t="shared" si="26"/>
        <v/>
      </c>
      <c r="M103" s="306" t="str">
        <f t="shared" si="27"/>
        <v/>
      </c>
      <c r="N103" s="307"/>
      <c r="O103" s="307"/>
      <c r="P103" s="321"/>
      <c r="Q103" s="308"/>
      <c r="R103" s="309">
        <f t="shared" si="25"/>
        <v>1.6096643518518517E-2</v>
      </c>
      <c r="S103" s="318"/>
      <c r="T103" s="311">
        <v>40209</v>
      </c>
      <c r="U103" s="312"/>
      <c r="V103" s="313" t="str">
        <f t="shared" si="30"/>
        <v/>
      </c>
      <c r="W103" s="314" t="str">
        <f t="shared" si="28"/>
        <v/>
      </c>
    </row>
    <row r="104" spans="1:23" s="272" customFormat="1" ht="21" customHeight="1" x14ac:dyDescent="0.2">
      <c r="A104" s="336"/>
      <c r="B104" s="337"/>
      <c r="C104" s="315" t="s">
        <v>326</v>
      </c>
      <c r="D104" s="316" t="s">
        <v>327</v>
      </c>
      <c r="E104" s="317" t="s">
        <v>30</v>
      </c>
      <c r="F104" s="322">
        <v>1.6121238425925916E-2</v>
      </c>
      <c r="G104" s="301">
        <v>1.6121238425925916E-2</v>
      </c>
      <c r="H104" s="302">
        <f t="shared" si="23"/>
        <v>1.6121238425925916E-2</v>
      </c>
      <c r="I104" s="303">
        <f t="shared" si="24"/>
        <v>5.0593171296296376E-3</v>
      </c>
      <c r="J104" s="304"/>
      <c r="K104" s="305" t="str">
        <f t="shared" si="29"/>
        <v/>
      </c>
      <c r="L104" s="306" t="str">
        <f t="shared" si="26"/>
        <v/>
      </c>
      <c r="M104" s="306" t="str">
        <f t="shared" si="27"/>
        <v/>
      </c>
      <c r="N104" s="307"/>
      <c r="O104" s="307"/>
      <c r="P104" s="321"/>
      <c r="Q104" s="308"/>
      <c r="R104" s="309">
        <f t="shared" si="25"/>
        <v>1.6121238425925916E-2</v>
      </c>
      <c r="S104" s="318"/>
      <c r="T104" s="311">
        <v>40178</v>
      </c>
      <c r="U104" s="312"/>
      <c r="V104" s="313" t="str">
        <f t="shared" si="30"/>
        <v/>
      </c>
      <c r="W104" s="314" t="str">
        <f t="shared" si="28"/>
        <v/>
      </c>
    </row>
    <row r="105" spans="1:23" s="272" customFormat="1" ht="21" customHeight="1" x14ac:dyDescent="0.2">
      <c r="A105" s="336"/>
      <c r="B105" s="337"/>
      <c r="C105" s="315" t="s">
        <v>130</v>
      </c>
      <c r="D105" s="316" t="s">
        <v>133</v>
      </c>
      <c r="E105" s="317" t="s">
        <v>30</v>
      </c>
      <c r="F105" s="322">
        <v>1.5898437499999991E-2</v>
      </c>
      <c r="G105" s="301">
        <v>1.6259042245370357E-2</v>
      </c>
      <c r="H105" s="302">
        <f t="shared" si="23"/>
        <v>1.6078739872685176E-2</v>
      </c>
      <c r="I105" s="303">
        <f t="shared" si="24"/>
        <v>5.1018156828703774E-3</v>
      </c>
      <c r="J105" s="304"/>
      <c r="K105" s="305" t="str">
        <f t="shared" si="29"/>
        <v/>
      </c>
      <c r="L105" s="306" t="str">
        <f t="shared" si="26"/>
        <v/>
      </c>
      <c r="M105" s="306" t="str">
        <f t="shared" si="27"/>
        <v/>
      </c>
      <c r="N105" s="307"/>
      <c r="O105" s="307"/>
      <c r="P105" s="307"/>
      <c r="Q105" s="308"/>
      <c r="R105" s="309">
        <f t="shared" si="25"/>
        <v>1.5898437499999991E-2</v>
      </c>
      <c r="S105" s="318"/>
      <c r="T105" s="311">
        <v>40025</v>
      </c>
      <c r="U105" s="312"/>
      <c r="V105" s="313" t="str">
        <f t="shared" si="30"/>
        <v/>
      </c>
      <c r="W105" s="314" t="str">
        <f t="shared" si="28"/>
        <v/>
      </c>
    </row>
    <row r="106" spans="1:23" s="272" customFormat="1" ht="21" customHeight="1" x14ac:dyDescent="0.2">
      <c r="A106" s="336"/>
      <c r="B106" s="337"/>
      <c r="C106" s="315" t="s">
        <v>128</v>
      </c>
      <c r="D106" s="316" t="s">
        <v>129</v>
      </c>
      <c r="E106" s="317" t="s">
        <v>30</v>
      </c>
      <c r="F106" s="322">
        <v>1.6064814814814816E-2</v>
      </c>
      <c r="G106" s="301">
        <v>1.6064814814814816E-2</v>
      </c>
      <c r="H106" s="302">
        <f t="shared" si="23"/>
        <v>1.6064814814814816E-2</v>
      </c>
      <c r="I106" s="303">
        <f t="shared" si="24"/>
        <v>5.1157407407407367E-3</v>
      </c>
      <c r="J106" s="304"/>
      <c r="K106" s="305" t="str">
        <f t="shared" si="29"/>
        <v/>
      </c>
      <c r="L106" s="306" t="str">
        <f t="shared" si="26"/>
        <v/>
      </c>
      <c r="M106" s="306" t="str">
        <f t="shared" si="27"/>
        <v/>
      </c>
      <c r="N106" s="307"/>
      <c r="O106" s="307"/>
      <c r="P106" s="307"/>
      <c r="Q106" s="308"/>
      <c r="R106" s="309">
        <f t="shared" si="25"/>
        <v>1.6064814814814816E-2</v>
      </c>
      <c r="S106" s="318"/>
      <c r="T106" s="311">
        <v>38837</v>
      </c>
      <c r="U106" s="312"/>
      <c r="V106" s="313" t="str">
        <f t="shared" si="30"/>
        <v/>
      </c>
      <c r="W106" s="314" t="str">
        <f t="shared" si="28"/>
        <v/>
      </c>
    </row>
    <row r="107" spans="1:23" s="272" customFormat="1" ht="21" customHeight="1" x14ac:dyDescent="0.2">
      <c r="A107" s="336"/>
      <c r="B107" s="337"/>
      <c r="C107" s="315" t="s">
        <v>130</v>
      </c>
      <c r="D107" s="316" t="s">
        <v>131</v>
      </c>
      <c r="E107" s="317" t="s">
        <v>30</v>
      </c>
      <c r="F107" s="322">
        <v>1.6064814814814813E-2</v>
      </c>
      <c r="G107" s="301">
        <v>1.6064814814814813E-2</v>
      </c>
      <c r="H107" s="302">
        <f t="shared" si="23"/>
        <v>1.6064814814814813E-2</v>
      </c>
      <c r="I107" s="303">
        <f t="shared" si="24"/>
        <v>5.1157407407407401E-3</v>
      </c>
      <c r="J107" s="304"/>
      <c r="K107" s="305" t="str">
        <f t="shared" si="29"/>
        <v/>
      </c>
      <c r="L107" s="306" t="str">
        <f t="shared" si="26"/>
        <v/>
      </c>
      <c r="M107" s="306" t="str">
        <f t="shared" si="27"/>
        <v/>
      </c>
      <c r="N107" s="307"/>
      <c r="O107" s="307"/>
      <c r="P107" s="307"/>
      <c r="Q107" s="308"/>
      <c r="R107" s="309">
        <f t="shared" si="25"/>
        <v>1.6064814814814813E-2</v>
      </c>
      <c r="S107" s="318"/>
      <c r="T107" s="311">
        <v>38960</v>
      </c>
      <c r="U107" s="312"/>
      <c r="V107" s="313" t="str">
        <f t="shared" si="30"/>
        <v/>
      </c>
      <c r="W107" s="314" t="str">
        <f t="shared" si="28"/>
        <v/>
      </c>
    </row>
    <row r="108" spans="1:23" s="272" customFormat="1" ht="21" customHeight="1" x14ac:dyDescent="0.2">
      <c r="A108" s="336"/>
      <c r="B108" s="337"/>
      <c r="C108" s="298" t="s">
        <v>450</v>
      </c>
      <c r="D108" s="299" t="s">
        <v>110</v>
      </c>
      <c r="E108" s="300" t="s">
        <v>30</v>
      </c>
      <c r="F108" s="322">
        <v>1.6053240740740739E-2</v>
      </c>
      <c r="G108" s="301">
        <v>1.6053240740740739E-2</v>
      </c>
      <c r="H108" s="302">
        <f t="shared" si="23"/>
        <v>1.6053240740740739E-2</v>
      </c>
      <c r="I108" s="303">
        <f t="shared" si="24"/>
        <v>5.1273148148148137E-3</v>
      </c>
      <c r="J108" s="304"/>
      <c r="K108" s="305" t="str">
        <f t="shared" si="29"/>
        <v/>
      </c>
      <c r="L108" s="306" t="str">
        <f t="shared" si="26"/>
        <v/>
      </c>
      <c r="M108" s="306" t="str">
        <f t="shared" si="27"/>
        <v/>
      </c>
      <c r="N108" s="307"/>
      <c r="O108" s="307"/>
      <c r="P108" s="307"/>
      <c r="Q108" s="308"/>
      <c r="R108" s="309">
        <f t="shared" si="25"/>
        <v>1.6053240740740739E-2</v>
      </c>
      <c r="S108" s="318"/>
      <c r="T108" s="311">
        <v>39994</v>
      </c>
      <c r="U108" s="312"/>
      <c r="V108" s="313" t="str">
        <f t="shared" si="30"/>
        <v/>
      </c>
      <c r="W108" s="314" t="str">
        <f t="shared" si="28"/>
        <v/>
      </c>
    </row>
    <row r="109" spans="1:23" s="272" customFormat="1" ht="21" customHeight="1" x14ac:dyDescent="0.2">
      <c r="A109" s="336"/>
      <c r="B109" s="337"/>
      <c r="C109" s="298" t="s">
        <v>145</v>
      </c>
      <c r="D109" s="299" t="s">
        <v>146</v>
      </c>
      <c r="E109" s="300" t="s">
        <v>14</v>
      </c>
      <c r="F109" s="322">
        <v>1.6006944444444438E-2</v>
      </c>
      <c r="G109" s="301">
        <v>1.6006944444444438E-2</v>
      </c>
      <c r="H109" s="302">
        <f t="shared" si="23"/>
        <v>1.6006944444444438E-2</v>
      </c>
      <c r="I109" s="303">
        <f t="shared" si="24"/>
        <v>5.1736111111111149E-3</v>
      </c>
      <c r="J109" s="304"/>
      <c r="K109" s="305" t="str">
        <f t="shared" si="29"/>
        <v/>
      </c>
      <c r="L109" s="306" t="str">
        <f t="shared" si="26"/>
        <v/>
      </c>
      <c r="M109" s="306" t="str">
        <f t="shared" si="27"/>
        <v/>
      </c>
      <c r="N109" s="307"/>
      <c r="O109" s="307"/>
      <c r="P109" s="307"/>
      <c r="Q109" s="308"/>
      <c r="R109" s="309">
        <f t="shared" si="25"/>
        <v>1.6006944444444438E-2</v>
      </c>
      <c r="S109" s="318"/>
      <c r="T109" s="311">
        <v>40178</v>
      </c>
      <c r="U109" s="312"/>
      <c r="V109" s="313" t="str">
        <f t="shared" si="30"/>
        <v/>
      </c>
      <c r="W109" s="314" t="str">
        <f t="shared" si="28"/>
        <v/>
      </c>
    </row>
    <row r="110" spans="1:23" s="272" customFormat="1" ht="21" customHeight="1" x14ac:dyDescent="0.2">
      <c r="A110" s="336"/>
      <c r="B110" s="337"/>
      <c r="C110" s="315" t="s">
        <v>343</v>
      </c>
      <c r="D110" s="316" t="s">
        <v>315</v>
      </c>
      <c r="E110" s="317" t="s">
        <v>14</v>
      </c>
      <c r="F110" s="322">
        <v>1.5949074074074077E-2</v>
      </c>
      <c r="G110" s="301">
        <v>1.5949074074074077E-2</v>
      </c>
      <c r="H110" s="302">
        <f t="shared" si="23"/>
        <v>1.5949074074074077E-2</v>
      </c>
      <c r="I110" s="303">
        <f t="shared" si="24"/>
        <v>5.2314814814814758E-3</v>
      </c>
      <c r="J110" s="304"/>
      <c r="K110" s="305" t="str">
        <f t="shared" si="29"/>
        <v/>
      </c>
      <c r="L110" s="306"/>
      <c r="M110" s="306"/>
      <c r="N110" s="307"/>
      <c r="O110" s="307"/>
      <c r="P110" s="307"/>
      <c r="Q110" s="308"/>
      <c r="R110" s="309">
        <f t="shared" si="25"/>
        <v>1.5949074074074077E-2</v>
      </c>
      <c r="S110" s="318"/>
      <c r="T110" s="311">
        <v>39752</v>
      </c>
      <c r="U110" s="312"/>
      <c r="V110" s="313" t="str">
        <f t="shared" si="30"/>
        <v/>
      </c>
      <c r="W110" s="314" t="str">
        <f t="shared" si="28"/>
        <v/>
      </c>
    </row>
    <row r="111" spans="1:23" s="272" customFormat="1" ht="21" customHeight="1" x14ac:dyDescent="0.2">
      <c r="A111" s="336"/>
      <c r="B111" s="337"/>
      <c r="C111" s="315" t="s">
        <v>125</v>
      </c>
      <c r="D111" s="316" t="s">
        <v>126</v>
      </c>
      <c r="E111" s="317" t="s">
        <v>30</v>
      </c>
      <c r="F111" s="322">
        <v>1.5949074074074074E-2</v>
      </c>
      <c r="G111" s="301">
        <v>1.5949074074074074E-2</v>
      </c>
      <c r="H111" s="302">
        <f t="shared" si="23"/>
        <v>1.5949074074074074E-2</v>
      </c>
      <c r="I111" s="303">
        <f t="shared" si="24"/>
        <v>5.2314814814814793E-3</v>
      </c>
      <c r="J111" s="304"/>
      <c r="K111" s="305" t="str">
        <f t="shared" si="29"/>
        <v/>
      </c>
      <c r="L111" s="306" t="str">
        <f>IF(J111&lt;&gt;"",K111-H111,"")</f>
        <v/>
      </c>
      <c r="M111" s="306" t="str">
        <f>IF(J111&lt;&gt;"",K111-F111,"")</f>
        <v/>
      </c>
      <c r="N111" s="307"/>
      <c r="O111" s="307"/>
      <c r="P111" s="307"/>
      <c r="Q111" s="308"/>
      <c r="R111" s="309">
        <f t="shared" si="25"/>
        <v>1.5949074074074074E-2</v>
      </c>
      <c r="S111" s="318"/>
      <c r="T111" s="311">
        <v>39202</v>
      </c>
      <c r="U111" s="312"/>
      <c r="V111" s="313" t="str">
        <f t="shared" si="30"/>
        <v/>
      </c>
      <c r="W111" s="314" t="str">
        <f t="shared" si="28"/>
        <v/>
      </c>
    </row>
    <row r="112" spans="1:23" s="272" customFormat="1" ht="21" customHeight="1" x14ac:dyDescent="0.2">
      <c r="A112" s="336"/>
      <c r="B112" s="337"/>
      <c r="C112" s="315" t="s">
        <v>155</v>
      </c>
      <c r="D112" s="316" t="s">
        <v>361</v>
      </c>
      <c r="E112" s="317" t="s">
        <v>30</v>
      </c>
      <c r="F112" s="319">
        <v>1.5856481481481478E-2</v>
      </c>
      <c r="G112" s="319">
        <v>1.5856481481481478E-2</v>
      </c>
      <c r="H112" s="302">
        <f t="shared" si="23"/>
        <v>1.5856481481481478E-2</v>
      </c>
      <c r="I112" s="303">
        <f t="shared" si="24"/>
        <v>5.3240740740740748E-3</v>
      </c>
      <c r="J112" s="304"/>
      <c r="K112" s="305" t="str">
        <f t="shared" si="29"/>
        <v/>
      </c>
      <c r="L112" s="306" t="str">
        <f>IF(J112&lt;&gt;"",K112-H112,"")</f>
        <v/>
      </c>
      <c r="M112" s="306" t="str">
        <f>IF(J112&lt;&gt;"",K112-F112,"")</f>
        <v/>
      </c>
      <c r="N112" s="307"/>
      <c r="O112" s="307"/>
      <c r="P112" s="307"/>
      <c r="Q112" s="308"/>
      <c r="R112" s="309">
        <f t="shared" si="25"/>
        <v>1.5856481481481478E-2</v>
      </c>
      <c r="S112" s="318"/>
      <c r="T112" s="311">
        <v>39994</v>
      </c>
      <c r="U112" s="312"/>
      <c r="V112" s="313" t="str">
        <f t="shared" si="30"/>
        <v/>
      </c>
      <c r="W112" s="314" t="str">
        <f t="shared" si="28"/>
        <v/>
      </c>
    </row>
    <row r="113" spans="1:23" s="272" customFormat="1" ht="21" customHeight="1" x14ac:dyDescent="0.2">
      <c r="A113" s="336"/>
      <c r="B113" s="337"/>
      <c r="C113" s="298" t="s">
        <v>18</v>
      </c>
      <c r="D113" s="299" t="s">
        <v>449</v>
      </c>
      <c r="E113" s="300" t="s">
        <v>14</v>
      </c>
      <c r="F113" s="301">
        <v>1.5844907407407405E-2</v>
      </c>
      <c r="G113" s="301">
        <v>1.5844907407407405E-2</v>
      </c>
      <c r="H113" s="302">
        <f t="shared" si="23"/>
        <v>1.5844907407407405E-2</v>
      </c>
      <c r="I113" s="303">
        <f t="shared" si="24"/>
        <v>5.3356481481481484E-3</v>
      </c>
      <c r="J113" s="304"/>
      <c r="K113" s="305" t="str">
        <f t="shared" si="29"/>
        <v/>
      </c>
      <c r="L113" s="306" t="str">
        <f>IF(J113&lt;&gt;"",K113-H113,"")</f>
        <v/>
      </c>
      <c r="M113" s="306" t="str">
        <f>IF(J113&lt;&gt;"",K113-F113,"")</f>
        <v/>
      </c>
      <c r="N113" s="307"/>
      <c r="O113" s="307"/>
      <c r="P113" s="307"/>
      <c r="Q113" s="308"/>
      <c r="R113" s="309">
        <f t="shared" si="25"/>
        <v>1.5844907407407405E-2</v>
      </c>
      <c r="S113" s="318"/>
      <c r="T113" s="311">
        <v>39994</v>
      </c>
      <c r="U113" s="312"/>
      <c r="V113" s="313" t="str">
        <f t="shared" si="30"/>
        <v/>
      </c>
      <c r="W113" s="314" t="str">
        <f t="shared" si="28"/>
        <v/>
      </c>
    </row>
    <row r="114" spans="1:23" s="272" customFormat="1" ht="21" customHeight="1" x14ac:dyDescent="0.2">
      <c r="A114" s="336"/>
      <c r="B114" s="337"/>
      <c r="C114" s="298" t="s">
        <v>55</v>
      </c>
      <c r="D114" s="299" t="s">
        <v>116</v>
      </c>
      <c r="E114" s="300" t="s">
        <v>30</v>
      </c>
      <c r="F114" s="301">
        <v>1.5810185185185181E-2</v>
      </c>
      <c r="G114" s="301">
        <v>1.5810185185185181E-2</v>
      </c>
      <c r="H114" s="302">
        <f t="shared" ref="H114:H145" si="31">IF(G114&lt;&gt;"",(G114+F114)/2,F114)</f>
        <v>1.5810185185185181E-2</v>
      </c>
      <c r="I114" s="303">
        <f t="shared" ref="I114:I145" si="32">$D$3-H114</f>
        <v>5.3703703703703726E-3</v>
      </c>
      <c r="J114" s="304"/>
      <c r="K114" s="305" t="str">
        <f t="shared" si="29"/>
        <v/>
      </c>
      <c r="L114" s="306" t="str">
        <f>IF(J114&lt;&gt;"",K114-H114,"")</f>
        <v/>
      </c>
      <c r="M114" s="306" t="str">
        <f>IF(J114&lt;&gt;"",K114-F114,"")</f>
        <v/>
      </c>
      <c r="N114" s="307"/>
      <c r="O114" s="307"/>
      <c r="P114" s="307"/>
      <c r="Q114" s="308"/>
      <c r="R114" s="309">
        <f t="shared" ref="R114:R145" si="33">IF(J114&lt;&gt;"",MIN(F114,K114),F114)</f>
        <v>1.5810185185185181E-2</v>
      </c>
      <c r="S114" s="318"/>
      <c r="T114" s="311">
        <v>40025</v>
      </c>
      <c r="U114" s="312"/>
      <c r="V114" s="313" t="str">
        <f t="shared" si="30"/>
        <v/>
      </c>
      <c r="W114" s="314" t="str">
        <f t="shared" si="28"/>
        <v/>
      </c>
    </row>
    <row r="115" spans="1:23" s="272" customFormat="1" ht="21" customHeight="1" x14ac:dyDescent="0.2">
      <c r="A115" s="336"/>
      <c r="B115" s="337"/>
      <c r="C115" s="315" t="s">
        <v>475</v>
      </c>
      <c r="D115" s="316" t="s">
        <v>476</v>
      </c>
      <c r="E115" s="317" t="s">
        <v>30</v>
      </c>
      <c r="F115" s="301">
        <v>1.5798611111111114E-2</v>
      </c>
      <c r="G115" s="301">
        <v>1.5798611111111114E-2</v>
      </c>
      <c r="H115" s="302">
        <f t="shared" si="31"/>
        <v>1.5798611111111114E-2</v>
      </c>
      <c r="I115" s="303">
        <f t="shared" si="32"/>
        <v>5.3819444444444392E-3</v>
      </c>
      <c r="J115" s="304"/>
      <c r="K115" s="305" t="str">
        <f t="shared" si="29"/>
        <v/>
      </c>
      <c r="L115" s="306"/>
      <c r="M115" s="306"/>
      <c r="N115" s="307"/>
      <c r="O115" s="307"/>
      <c r="P115" s="307"/>
      <c r="Q115" s="308"/>
      <c r="R115" s="309">
        <f t="shared" si="33"/>
        <v>1.5798611111111114E-2</v>
      </c>
      <c r="S115" s="318"/>
      <c r="T115" s="311">
        <v>40086</v>
      </c>
      <c r="U115" s="312"/>
      <c r="V115" s="313" t="str">
        <f t="shared" si="30"/>
        <v/>
      </c>
      <c r="W115" s="314" t="str">
        <f t="shared" si="28"/>
        <v/>
      </c>
    </row>
    <row r="116" spans="1:23" s="272" customFormat="1" ht="21" customHeight="1" x14ac:dyDescent="0.2">
      <c r="A116" s="336"/>
      <c r="B116" s="337"/>
      <c r="C116" s="298" t="s">
        <v>351</v>
      </c>
      <c r="D116" s="299" t="s">
        <v>233</v>
      </c>
      <c r="E116" s="300" t="s">
        <v>30</v>
      </c>
      <c r="F116" s="301">
        <v>1.5787037037037037E-2</v>
      </c>
      <c r="G116" s="301">
        <v>1.5787037037037037E-2</v>
      </c>
      <c r="H116" s="302">
        <f t="shared" si="31"/>
        <v>1.5787037037037037E-2</v>
      </c>
      <c r="I116" s="303">
        <f t="shared" si="32"/>
        <v>5.3935185185185162E-3</v>
      </c>
      <c r="J116" s="304"/>
      <c r="K116" s="305" t="str">
        <f t="shared" si="29"/>
        <v/>
      </c>
      <c r="L116" s="306" t="str">
        <f>IF(J116&lt;&gt;"",K116-H116,"")</f>
        <v/>
      </c>
      <c r="M116" s="306" t="str">
        <f>IF(J116&lt;&gt;"",K116-F116,"")</f>
        <v/>
      </c>
      <c r="N116" s="307"/>
      <c r="O116" s="307"/>
      <c r="P116" s="307"/>
      <c r="Q116" s="308"/>
      <c r="R116" s="309">
        <f t="shared" si="33"/>
        <v>1.5787037037037037E-2</v>
      </c>
      <c r="S116" s="318"/>
      <c r="T116" s="311">
        <v>39994</v>
      </c>
      <c r="U116" s="312"/>
      <c r="V116" s="313" t="str">
        <f t="shared" si="30"/>
        <v/>
      </c>
      <c r="W116" s="314" t="str">
        <f t="shared" si="28"/>
        <v/>
      </c>
    </row>
    <row r="117" spans="1:23" s="272" customFormat="1" ht="21" customHeight="1" x14ac:dyDescent="0.2">
      <c r="A117" s="336"/>
      <c r="B117" s="337"/>
      <c r="C117" s="315" t="s">
        <v>134</v>
      </c>
      <c r="D117" s="316" t="s">
        <v>135</v>
      </c>
      <c r="E117" s="317" t="s">
        <v>30</v>
      </c>
      <c r="F117" s="301">
        <v>1.5706018518518518E-2</v>
      </c>
      <c r="G117" s="301">
        <v>1.5706018518518518E-2</v>
      </c>
      <c r="H117" s="302">
        <f t="shared" si="31"/>
        <v>1.5706018518518518E-2</v>
      </c>
      <c r="I117" s="303">
        <f t="shared" si="32"/>
        <v>5.4745370370370347E-3</v>
      </c>
      <c r="J117" s="304"/>
      <c r="K117" s="305" t="str">
        <f t="shared" si="29"/>
        <v/>
      </c>
      <c r="L117" s="306" t="str">
        <f>IF(J117&lt;&gt;"",K117-H117,"")</f>
        <v/>
      </c>
      <c r="M117" s="306" t="str">
        <f>IF(J117&lt;&gt;"",K117-F117,"")</f>
        <v/>
      </c>
      <c r="N117" s="307"/>
      <c r="O117" s="307"/>
      <c r="P117" s="307"/>
      <c r="Q117" s="308"/>
      <c r="R117" s="309">
        <f t="shared" si="33"/>
        <v>1.5706018518518518E-2</v>
      </c>
      <c r="S117" s="318"/>
      <c r="T117" s="323">
        <v>39294</v>
      </c>
      <c r="U117" s="312"/>
      <c r="V117" s="313" t="str">
        <f t="shared" si="30"/>
        <v/>
      </c>
      <c r="W117" s="314" t="str">
        <f t="shared" si="28"/>
        <v/>
      </c>
    </row>
    <row r="118" spans="1:23" s="272" customFormat="1" ht="21" customHeight="1" x14ac:dyDescent="0.2">
      <c r="A118" s="336"/>
      <c r="B118" s="337"/>
      <c r="C118" s="315" t="s">
        <v>173</v>
      </c>
      <c r="D118" s="316" t="s">
        <v>445</v>
      </c>
      <c r="E118" s="317" t="s">
        <v>14</v>
      </c>
      <c r="F118" s="301">
        <v>1.4895833333333332E-2</v>
      </c>
      <c r="G118" s="301">
        <v>1.6481481481481479E-2</v>
      </c>
      <c r="H118" s="302">
        <f t="shared" si="31"/>
        <v>1.5688657407407405E-2</v>
      </c>
      <c r="I118" s="303">
        <f t="shared" si="32"/>
        <v>5.4918981481481485E-3</v>
      </c>
      <c r="J118" s="304"/>
      <c r="K118" s="305" t="str">
        <f t="shared" si="29"/>
        <v/>
      </c>
      <c r="L118" s="306" t="str">
        <f>IF(J118&lt;&gt;"",K118-H118,"")</f>
        <v/>
      </c>
      <c r="M118" s="306" t="str">
        <f>IF(J118&lt;&gt;"",K118-F118,"")</f>
        <v/>
      </c>
      <c r="N118" s="307"/>
      <c r="O118" s="307"/>
      <c r="P118" s="307"/>
      <c r="Q118" s="308"/>
      <c r="R118" s="309">
        <f t="shared" si="33"/>
        <v>1.4895833333333332E-2</v>
      </c>
      <c r="S118" s="318"/>
      <c r="T118" s="311">
        <v>39233</v>
      </c>
      <c r="U118" s="312"/>
      <c r="V118" s="313" t="str">
        <f t="shared" si="30"/>
        <v/>
      </c>
      <c r="W118" s="314" t="str">
        <f t="shared" si="28"/>
        <v/>
      </c>
    </row>
    <row r="119" spans="1:23" s="272" customFormat="1" ht="21" customHeight="1" x14ac:dyDescent="0.2">
      <c r="A119" s="336"/>
      <c r="B119" s="337"/>
      <c r="C119" s="315" t="s">
        <v>149</v>
      </c>
      <c r="D119" s="316" t="s">
        <v>150</v>
      </c>
      <c r="E119" s="317" t="s">
        <v>14</v>
      </c>
      <c r="F119" s="301">
        <v>1.5370370370370368E-2</v>
      </c>
      <c r="G119" s="301">
        <v>1.5976562499999999E-2</v>
      </c>
      <c r="H119" s="302">
        <f t="shared" si="31"/>
        <v>1.5673466435185184E-2</v>
      </c>
      <c r="I119" s="303">
        <f t="shared" si="32"/>
        <v>5.5070891203703697E-3</v>
      </c>
      <c r="J119" s="304"/>
      <c r="K119" s="305" t="str">
        <f t="shared" si="29"/>
        <v/>
      </c>
      <c r="L119" s="306" t="str">
        <f>IF(J119&lt;&gt;"",K119-H119,"")</f>
        <v/>
      </c>
      <c r="M119" s="306" t="str">
        <f>IF(J119&lt;&gt;"",K119-F119,"")</f>
        <v/>
      </c>
      <c r="N119" s="307"/>
      <c r="O119" s="307"/>
      <c r="P119" s="307"/>
      <c r="Q119" s="325"/>
      <c r="R119" s="309">
        <f t="shared" si="33"/>
        <v>1.5370370370370368E-2</v>
      </c>
      <c r="S119" s="318"/>
      <c r="T119" s="311">
        <v>40086</v>
      </c>
      <c r="U119" s="312"/>
      <c r="V119" s="313" t="str">
        <f t="shared" si="30"/>
        <v/>
      </c>
      <c r="W119" s="314" t="str">
        <f t="shared" si="28"/>
        <v/>
      </c>
    </row>
    <row r="120" spans="1:23" s="272" customFormat="1" ht="21" customHeight="1" x14ac:dyDescent="0.2">
      <c r="A120" s="336"/>
      <c r="B120" s="337"/>
      <c r="C120" s="298" t="s">
        <v>17</v>
      </c>
      <c r="D120" s="299" t="s">
        <v>491</v>
      </c>
      <c r="E120" s="328" t="s">
        <v>14</v>
      </c>
      <c r="F120" s="301">
        <v>1.5659722222222224E-2</v>
      </c>
      <c r="G120" s="301">
        <v>1.5659722222222224E-2</v>
      </c>
      <c r="H120" s="302">
        <f t="shared" si="31"/>
        <v>1.5659722222222224E-2</v>
      </c>
      <c r="I120" s="303">
        <f t="shared" si="32"/>
        <v>5.520833333333329E-3</v>
      </c>
      <c r="J120" s="326"/>
      <c r="K120" s="305" t="str">
        <f t="shared" si="29"/>
        <v/>
      </c>
      <c r="L120" s="306"/>
      <c r="M120" s="306"/>
      <c r="N120" s="307"/>
      <c r="O120" s="307"/>
      <c r="P120" s="307"/>
      <c r="Q120" s="308"/>
      <c r="R120" s="309">
        <f t="shared" si="33"/>
        <v>1.5659722222222224E-2</v>
      </c>
      <c r="S120" s="318"/>
      <c r="T120" s="311">
        <v>40209</v>
      </c>
      <c r="U120" s="312"/>
      <c r="V120" s="313" t="str">
        <f t="shared" si="30"/>
        <v/>
      </c>
      <c r="W120" s="314" t="str">
        <f t="shared" si="28"/>
        <v/>
      </c>
    </row>
    <row r="121" spans="1:23" s="272" customFormat="1" ht="21" customHeight="1" x14ac:dyDescent="0.2">
      <c r="A121" s="336"/>
      <c r="B121" s="337"/>
      <c r="C121" s="315" t="s">
        <v>147</v>
      </c>
      <c r="D121" s="316" t="s">
        <v>148</v>
      </c>
      <c r="E121" s="317" t="s">
        <v>30</v>
      </c>
      <c r="F121" s="301">
        <v>1.5405092592592592E-2</v>
      </c>
      <c r="G121" s="301">
        <v>1.5613425925925926E-2</v>
      </c>
      <c r="H121" s="302">
        <f t="shared" si="31"/>
        <v>1.5509259259259259E-2</v>
      </c>
      <c r="I121" s="303">
        <f t="shared" si="32"/>
        <v>5.6712962962962941E-3</v>
      </c>
      <c r="J121" s="304"/>
      <c r="K121" s="305" t="str">
        <f t="shared" si="29"/>
        <v/>
      </c>
      <c r="L121" s="306" t="str">
        <f>IF(J121&lt;&gt;"",K121-H121,"")</f>
        <v/>
      </c>
      <c r="M121" s="306" t="str">
        <f>IF(J121&lt;&gt;"",K121-F121,"")</f>
        <v/>
      </c>
      <c r="N121" s="307"/>
      <c r="O121" s="307"/>
      <c r="P121" s="307"/>
      <c r="Q121" s="308"/>
      <c r="R121" s="309">
        <f t="shared" si="33"/>
        <v>1.5405092592592592E-2</v>
      </c>
      <c r="S121" s="318"/>
      <c r="T121" s="311">
        <v>39202</v>
      </c>
      <c r="U121" s="312"/>
      <c r="V121" s="313" t="str">
        <f t="shared" si="30"/>
        <v/>
      </c>
      <c r="W121" s="314" t="str">
        <f t="shared" si="28"/>
        <v/>
      </c>
    </row>
    <row r="122" spans="1:23" s="272" customFormat="1" ht="21" customHeight="1" x14ac:dyDescent="0.2">
      <c r="A122" s="336"/>
      <c r="B122" s="337"/>
      <c r="C122" s="315" t="s">
        <v>143</v>
      </c>
      <c r="D122" s="316" t="s">
        <v>144</v>
      </c>
      <c r="E122" s="317" t="s">
        <v>14</v>
      </c>
      <c r="F122" s="319">
        <v>1.5497685185185186E-2</v>
      </c>
      <c r="G122" s="319">
        <v>1.5497685185185186E-2</v>
      </c>
      <c r="H122" s="302">
        <f t="shared" si="31"/>
        <v>1.5497685185185186E-2</v>
      </c>
      <c r="I122" s="303">
        <f t="shared" si="32"/>
        <v>5.6828703703703676E-3</v>
      </c>
      <c r="J122" s="304"/>
      <c r="K122" s="305" t="str">
        <f t="shared" si="29"/>
        <v/>
      </c>
      <c r="L122" s="306" t="str">
        <f>IF(J122&lt;&gt;"",K122-H122,"")</f>
        <v/>
      </c>
      <c r="M122" s="306" t="str">
        <f>IF(J122&lt;&gt;"",K122-F122,"")</f>
        <v/>
      </c>
      <c r="N122" s="307"/>
      <c r="O122" s="307"/>
      <c r="P122" s="307"/>
      <c r="Q122" s="308"/>
      <c r="R122" s="309">
        <f t="shared" si="33"/>
        <v>1.5497685185185186E-2</v>
      </c>
      <c r="S122" s="318"/>
      <c r="T122" s="311">
        <v>38776</v>
      </c>
      <c r="U122" s="312"/>
      <c r="V122" s="313" t="str">
        <f t="shared" si="30"/>
        <v/>
      </c>
      <c r="W122" s="314" t="str">
        <f t="shared" si="28"/>
        <v/>
      </c>
    </row>
    <row r="123" spans="1:23" s="272" customFormat="1" ht="21" customHeight="1" x14ac:dyDescent="0.2">
      <c r="A123" s="336"/>
      <c r="B123" s="337"/>
      <c r="C123" s="298" t="s">
        <v>328</v>
      </c>
      <c r="D123" s="299" t="s">
        <v>226</v>
      </c>
      <c r="E123" s="300" t="s">
        <v>30</v>
      </c>
      <c r="F123" s="301">
        <v>1.5393518518518518E-2</v>
      </c>
      <c r="G123" s="301">
        <v>1.5393518518518518E-2</v>
      </c>
      <c r="H123" s="302">
        <f t="shared" si="31"/>
        <v>1.5393518518518518E-2</v>
      </c>
      <c r="I123" s="303">
        <f t="shared" si="32"/>
        <v>5.787037037037035E-3</v>
      </c>
      <c r="J123" s="304"/>
      <c r="K123" s="305" t="str">
        <f t="shared" si="29"/>
        <v/>
      </c>
      <c r="L123" s="306"/>
      <c r="M123" s="306"/>
      <c r="N123" s="307"/>
      <c r="O123" s="307"/>
      <c r="P123" s="307"/>
      <c r="Q123" s="325"/>
      <c r="R123" s="309">
        <f t="shared" si="33"/>
        <v>1.5393518518518518E-2</v>
      </c>
      <c r="S123" s="318"/>
      <c r="T123" s="311">
        <v>39721</v>
      </c>
      <c r="U123" s="312"/>
      <c r="V123" s="313" t="str">
        <f t="shared" si="30"/>
        <v/>
      </c>
      <c r="W123" s="314" t="str">
        <f t="shared" si="28"/>
        <v/>
      </c>
    </row>
    <row r="124" spans="1:23" s="272" customFormat="1" ht="21" customHeight="1" x14ac:dyDescent="0.2">
      <c r="A124" s="336"/>
      <c r="B124" s="337"/>
      <c r="C124" s="298" t="s">
        <v>153</v>
      </c>
      <c r="D124" s="299" t="s">
        <v>154</v>
      </c>
      <c r="E124" s="328" t="s">
        <v>14</v>
      </c>
      <c r="F124" s="301">
        <v>1.5208333333333339E-2</v>
      </c>
      <c r="G124" s="301">
        <v>1.5509259259259257E-2</v>
      </c>
      <c r="H124" s="302">
        <f t="shared" si="31"/>
        <v>1.5358796296296297E-2</v>
      </c>
      <c r="I124" s="303">
        <f t="shared" si="32"/>
        <v>5.8217592592592557E-3</v>
      </c>
      <c r="J124" s="304"/>
      <c r="K124" s="305" t="str">
        <f t="shared" si="29"/>
        <v/>
      </c>
      <c r="L124" s="306" t="str">
        <f t="shared" ref="L124:L132" si="34">IF(J124&lt;&gt;"",K124-H124,"")</f>
        <v/>
      </c>
      <c r="M124" s="306" t="str">
        <f t="shared" ref="M124:M132" si="35">IF(J124&lt;&gt;"",K124-F124,"")</f>
        <v/>
      </c>
      <c r="N124" s="307"/>
      <c r="O124" s="307"/>
      <c r="P124" s="307"/>
      <c r="Q124" s="308"/>
      <c r="R124" s="309">
        <f t="shared" si="33"/>
        <v>1.5208333333333339E-2</v>
      </c>
      <c r="S124" s="318"/>
      <c r="T124" s="311">
        <v>39872</v>
      </c>
      <c r="U124" s="312"/>
      <c r="V124" s="313" t="str">
        <f t="shared" si="30"/>
        <v/>
      </c>
      <c r="W124" s="314" t="str">
        <f t="shared" si="28"/>
        <v/>
      </c>
    </row>
    <row r="125" spans="1:23" s="272" customFormat="1" ht="21" customHeight="1" x14ac:dyDescent="0.2">
      <c r="A125" s="336"/>
      <c r="B125" s="337"/>
      <c r="C125" s="315" t="s">
        <v>94</v>
      </c>
      <c r="D125" s="316" t="s">
        <v>165</v>
      </c>
      <c r="E125" s="317" t="s">
        <v>30</v>
      </c>
      <c r="F125" s="301">
        <v>1.4699074074074074E-2</v>
      </c>
      <c r="G125" s="301">
        <v>1.5833333333333338E-2</v>
      </c>
      <c r="H125" s="302">
        <f t="shared" si="31"/>
        <v>1.5266203703703705E-2</v>
      </c>
      <c r="I125" s="303">
        <f t="shared" si="32"/>
        <v>5.9143518518518477E-3</v>
      </c>
      <c r="J125" s="304"/>
      <c r="K125" s="305" t="str">
        <f t="shared" si="29"/>
        <v/>
      </c>
      <c r="L125" s="306" t="str">
        <f t="shared" si="34"/>
        <v/>
      </c>
      <c r="M125" s="306" t="str">
        <f t="shared" si="35"/>
        <v/>
      </c>
      <c r="N125" s="307"/>
      <c r="O125" s="307"/>
      <c r="P125" s="307"/>
      <c r="Q125" s="308"/>
      <c r="R125" s="309">
        <f t="shared" si="33"/>
        <v>1.4699074074074074E-2</v>
      </c>
      <c r="S125" s="318"/>
      <c r="T125" s="311">
        <v>39872</v>
      </c>
      <c r="U125" s="312"/>
      <c r="V125" s="313" t="str">
        <f t="shared" si="30"/>
        <v/>
      </c>
      <c r="W125" s="314" t="str">
        <f t="shared" si="28"/>
        <v/>
      </c>
    </row>
    <row r="126" spans="1:23" s="272" customFormat="1" ht="21" customHeight="1" x14ac:dyDescent="0.2">
      <c r="A126" s="336"/>
      <c r="B126" s="337"/>
      <c r="C126" s="315" t="s">
        <v>155</v>
      </c>
      <c r="D126" s="316" t="s">
        <v>156</v>
      </c>
      <c r="E126" s="317" t="s">
        <v>30</v>
      </c>
      <c r="F126" s="319">
        <v>1.5196759259259264E-2</v>
      </c>
      <c r="G126" s="319">
        <v>1.5196759259259264E-2</v>
      </c>
      <c r="H126" s="302">
        <f t="shared" si="31"/>
        <v>1.5196759259259264E-2</v>
      </c>
      <c r="I126" s="303">
        <f t="shared" si="32"/>
        <v>5.9837962962962891E-3</v>
      </c>
      <c r="J126" s="304"/>
      <c r="K126" s="305" t="str">
        <f t="shared" si="29"/>
        <v/>
      </c>
      <c r="L126" s="306" t="str">
        <f t="shared" si="34"/>
        <v/>
      </c>
      <c r="M126" s="306" t="str">
        <f t="shared" si="35"/>
        <v/>
      </c>
      <c r="N126" s="307"/>
      <c r="O126" s="307"/>
      <c r="P126" s="307"/>
      <c r="Q126" s="308"/>
      <c r="R126" s="309">
        <f t="shared" si="33"/>
        <v>1.5196759259259264E-2</v>
      </c>
      <c r="S126" s="318"/>
      <c r="T126" s="311">
        <v>39113</v>
      </c>
      <c r="U126" s="312"/>
      <c r="V126" s="313" t="str">
        <f t="shared" si="30"/>
        <v/>
      </c>
      <c r="W126" s="314" t="str">
        <f t="shared" si="28"/>
        <v/>
      </c>
    </row>
    <row r="127" spans="1:23" s="272" customFormat="1" ht="21" customHeight="1" x14ac:dyDescent="0.2">
      <c r="A127" s="336"/>
      <c r="B127" s="337"/>
      <c r="C127" s="315" t="s">
        <v>121</v>
      </c>
      <c r="D127" s="316" t="s">
        <v>122</v>
      </c>
      <c r="E127" s="317" t="s">
        <v>14</v>
      </c>
      <c r="F127" s="301">
        <v>1.5185185185185184E-2</v>
      </c>
      <c r="G127" s="301">
        <v>1.5185185185185184E-2</v>
      </c>
      <c r="H127" s="302">
        <f t="shared" si="31"/>
        <v>1.5185185185185184E-2</v>
      </c>
      <c r="I127" s="303">
        <f t="shared" si="32"/>
        <v>5.9953703703703697E-3</v>
      </c>
      <c r="J127" s="304"/>
      <c r="K127" s="305" t="str">
        <f t="shared" si="29"/>
        <v/>
      </c>
      <c r="L127" s="306" t="str">
        <f t="shared" si="34"/>
        <v/>
      </c>
      <c r="M127" s="306" t="str">
        <f t="shared" si="35"/>
        <v/>
      </c>
      <c r="N127" s="307"/>
      <c r="O127" s="307"/>
      <c r="P127" s="321"/>
      <c r="Q127" s="308"/>
      <c r="R127" s="309">
        <f t="shared" si="33"/>
        <v>1.5185185185185184E-2</v>
      </c>
      <c r="S127" s="318"/>
      <c r="T127" s="311">
        <v>40117</v>
      </c>
      <c r="U127" s="312"/>
      <c r="V127" s="313" t="str">
        <f t="shared" si="30"/>
        <v/>
      </c>
      <c r="W127" s="314" t="str">
        <f t="shared" si="28"/>
        <v/>
      </c>
    </row>
    <row r="128" spans="1:23" s="272" customFormat="1" ht="21" customHeight="1" x14ac:dyDescent="0.2">
      <c r="A128" s="336"/>
      <c r="B128" s="337"/>
      <c r="C128" s="315" t="s">
        <v>409</v>
      </c>
      <c r="D128" s="316" t="s">
        <v>410</v>
      </c>
      <c r="E128" s="300" t="s">
        <v>14</v>
      </c>
      <c r="F128" s="319">
        <v>1.4965277777777779E-2</v>
      </c>
      <c r="G128" s="319">
        <v>1.5277777777777779E-2</v>
      </c>
      <c r="H128" s="302">
        <f t="shared" si="31"/>
        <v>1.5121527777777779E-2</v>
      </c>
      <c r="I128" s="303">
        <f t="shared" si="32"/>
        <v>6.0590277777777743E-3</v>
      </c>
      <c r="J128" s="320"/>
      <c r="K128" s="305" t="str">
        <f t="shared" si="29"/>
        <v/>
      </c>
      <c r="L128" s="306" t="str">
        <f t="shared" si="34"/>
        <v/>
      </c>
      <c r="M128" s="306" t="str">
        <f t="shared" si="35"/>
        <v/>
      </c>
      <c r="N128" s="307"/>
      <c r="O128" s="307"/>
      <c r="P128" s="307"/>
      <c r="Q128" s="308"/>
      <c r="R128" s="309">
        <f t="shared" si="33"/>
        <v>1.4965277777777779E-2</v>
      </c>
      <c r="S128" s="318"/>
      <c r="T128" s="311">
        <v>40209</v>
      </c>
      <c r="U128" s="312"/>
      <c r="V128" s="313" t="str">
        <f t="shared" si="30"/>
        <v/>
      </c>
      <c r="W128" s="314" t="str">
        <f t="shared" ref="W128:W159" si="36">IF(V128=5,C128&amp;" "&amp;D128,"")</f>
        <v/>
      </c>
    </row>
    <row r="129" spans="1:23" s="272" customFormat="1" ht="21" customHeight="1" x14ac:dyDescent="0.2">
      <c r="A129" s="336"/>
      <c r="B129" s="337"/>
      <c r="C129" s="315" t="s">
        <v>145</v>
      </c>
      <c r="D129" s="316" t="s">
        <v>159</v>
      </c>
      <c r="E129" s="317" t="s">
        <v>14</v>
      </c>
      <c r="F129" s="301">
        <v>1.5115740740740742E-2</v>
      </c>
      <c r="G129" s="301">
        <v>1.5115740740740742E-2</v>
      </c>
      <c r="H129" s="302">
        <f t="shared" si="31"/>
        <v>1.5115740740740742E-2</v>
      </c>
      <c r="I129" s="303">
        <f t="shared" si="32"/>
        <v>6.0648148148148111E-3</v>
      </c>
      <c r="J129" s="304"/>
      <c r="K129" s="305" t="str">
        <f t="shared" si="29"/>
        <v/>
      </c>
      <c r="L129" s="306" t="str">
        <f t="shared" si="34"/>
        <v/>
      </c>
      <c r="M129" s="306" t="str">
        <f t="shared" si="35"/>
        <v/>
      </c>
      <c r="N129" s="307"/>
      <c r="O129" s="307"/>
      <c r="P129" s="307"/>
      <c r="Q129" s="308"/>
      <c r="R129" s="309">
        <f t="shared" si="33"/>
        <v>1.5115740740740742E-2</v>
      </c>
      <c r="S129" s="318"/>
      <c r="T129" s="311">
        <v>39141</v>
      </c>
      <c r="U129" s="312"/>
      <c r="V129" s="313" t="str">
        <f t="shared" si="30"/>
        <v/>
      </c>
      <c r="W129" s="314" t="str">
        <f t="shared" si="36"/>
        <v/>
      </c>
    </row>
    <row r="130" spans="1:23" s="272" customFormat="1" ht="21" customHeight="1" x14ac:dyDescent="0.2">
      <c r="A130" s="336"/>
      <c r="B130" s="337"/>
      <c r="C130" s="315" t="s">
        <v>176</v>
      </c>
      <c r="D130" s="316" t="s">
        <v>177</v>
      </c>
      <c r="E130" s="317" t="s">
        <v>30</v>
      </c>
      <c r="F130" s="322">
        <v>1.4745370370370372E-2</v>
      </c>
      <c r="G130" s="301">
        <v>1.546875E-2</v>
      </c>
      <c r="H130" s="302">
        <f t="shared" si="31"/>
        <v>1.5107060185185185E-2</v>
      </c>
      <c r="I130" s="303">
        <f t="shared" si="32"/>
        <v>6.073495370370368E-3</v>
      </c>
      <c r="J130" s="304"/>
      <c r="K130" s="305" t="str">
        <f t="shared" si="29"/>
        <v/>
      </c>
      <c r="L130" s="306" t="str">
        <f t="shared" si="34"/>
        <v/>
      </c>
      <c r="M130" s="306" t="str">
        <f t="shared" si="35"/>
        <v/>
      </c>
      <c r="N130" s="307"/>
      <c r="O130" s="307"/>
      <c r="P130" s="307"/>
      <c r="Q130" s="308"/>
      <c r="R130" s="309">
        <f t="shared" si="33"/>
        <v>1.4745370370370372E-2</v>
      </c>
      <c r="S130" s="318"/>
      <c r="T130" s="311">
        <v>40056</v>
      </c>
      <c r="U130" s="312"/>
      <c r="V130" s="313" t="str">
        <f t="shared" si="30"/>
        <v/>
      </c>
      <c r="W130" s="314" t="str">
        <f t="shared" si="36"/>
        <v/>
      </c>
    </row>
    <row r="131" spans="1:23" s="272" customFormat="1" ht="21" customHeight="1" x14ac:dyDescent="0.2">
      <c r="A131" s="336"/>
      <c r="B131" s="337"/>
      <c r="C131" s="315" t="s">
        <v>268</v>
      </c>
      <c r="D131" s="316" t="s">
        <v>215</v>
      </c>
      <c r="E131" s="317" t="s">
        <v>30</v>
      </c>
      <c r="F131" s="322">
        <v>1.4583333333333332E-2</v>
      </c>
      <c r="G131" s="301">
        <v>1.5416666666666667E-2</v>
      </c>
      <c r="H131" s="302">
        <f t="shared" si="31"/>
        <v>1.4999999999999999E-2</v>
      </c>
      <c r="I131" s="303">
        <f t="shared" si="32"/>
        <v>6.1805555555555537E-3</v>
      </c>
      <c r="J131" s="304"/>
      <c r="K131" s="305" t="str">
        <f t="shared" si="29"/>
        <v/>
      </c>
      <c r="L131" s="306" t="str">
        <f t="shared" si="34"/>
        <v/>
      </c>
      <c r="M131" s="306" t="str">
        <f t="shared" si="35"/>
        <v/>
      </c>
      <c r="N131" s="307"/>
      <c r="O131" s="307"/>
      <c r="P131" s="307"/>
      <c r="Q131" s="308"/>
      <c r="R131" s="309">
        <f t="shared" si="33"/>
        <v>1.4583333333333332E-2</v>
      </c>
      <c r="S131" s="318"/>
      <c r="T131" s="311">
        <v>39507</v>
      </c>
      <c r="U131" s="312"/>
      <c r="V131" s="313" t="str">
        <f t="shared" si="30"/>
        <v/>
      </c>
      <c r="W131" s="314" t="str">
        <f t="shared" si="36"/>
        <v/>
      </c>
    </row>
    <row r="132" spans="1:23" s="272" customFormat="1" ht="21" customHeight="1" x14ac:dyDescent="0.2">
      <c r="A132" s="336"/>
      <c r="B132" s="337"/>
      <c r="C132" s="315" t="s">
        <v>351</v>
      </c>
      <c r="D132" s="316" t="s">
        <v>458</v>
      </c>
      <c r="E132" s="317" t="s">
        <v>30</v>
      </c>
      <c r="F132" s="322">
        <v>1.4983362268518506E-2</v>
      </c>
      <c r="G132" s="322">
        <v>1.4983362268518506E-2</v>
      </c>
      <c r="H132" s="302">
        <f t="shared" si="31"/>
        <v>1.4983362268518506E-2</v>
      </c>
      <c r="I132" s="303">
        <f t="shared" si="32"/>
        <v>6.1971932870370471E-3</v>
      </c>
      <c r="J132" s="304"/>
      <c r="K132" s="305" t="str">
        <f t="shared" si="29"/>
        <v/>
      </c>
      <c r="L132" s="306" t="str">
        <f t="shared" si="34"/>
        <v/>
      </c>
      <c r="M132" s="306" t="str">
        <f t="shared" si="35"/>
        <v/>
      </c>
      <c r="N132" s="307"/>
      <c r="O132" s="307"/>
      <c r="P132" s="307"/>
      <c r="Q132" s="308"/>
      <c r="R132" s="309">
        <f t="shared" si="33"/>
        <v>1.4983362268518506E-2</v>
      </c>
      <c r="S132" s="318"/>
      <c r="T132" s="311">
        <v>40025</v>
      </c>
      <c r="U132" s="312"/>
      <c r="V132" s="313" t="str">
        <f t="shared" si="30"/>
        <v/>
      </c>
      <c r="W132" s="314" t="str">
        <f t="shared" si="36"/>
        <v/>
      </c>
    </row>
    <row r="133" spans="1:23" s="272" customFormat="1" ht="21" customHeight="1" x14ac:dyDescent="0.2">
      <c r="A133" s="336"/>
      <c r="B133" s="337"/>
      <c r="C133" s="315" t="s">
        <v>155</v>
      </c>
      <c r="D133" s="316" t="s">
        <v>425</v>
      </c>
      <c r="E133" s="317" t="s">
        <v>30</v>
      </c>
      <c r="F133" s="322">
        <v>1.4976851851851852E-2</v>
      </c>
      <c r="G133" s="301">
        <v>1.4976851851851852E-2</v>
      </c>
      <c r="H133" s="302">
        <f t="shared" si="31"/>
        <v>1.4976851851851852E-2</v>
      </c>
      <c r="I133" s="303">
        <f t="shared" si="32"/>
        <v>6.2037037037037009E-3</v>
      </c>
      <c r="J133" s="304"/>
      <c r="K133" s="305" t="str">
        <f t="shared" si="29"/>
        <v/>
      </c>
      <c r="L133" s="306"/>
      <c r="M133" s="306"/>
      <c r="N133" s="307"/>
      <c r="O133" s="307"/>
      <c r="P133" s="307"/>
      <c r="Q133" s="308"/>
      <c r="R133" s="309">
        <f t="shared" si="33"/>
        <v>1.4976851851851852E-2</v>
      </c>
      <c r="S133" s="318"/>
      <c r="T133" s="311">
        <v>39933</v>
      </c>
      <c r="U133" s="312"/>
      <c r="V133" s="313" t="str">
        <f t="shared" si="30"/>
        <v/>
      </c>
      <c r="W133" s="314" t="str">
        <f t="shared" si="36"/>
        <v/>
      </c>
    </row>
    <row r="134" spans="1:23" s="272" customFormat="1" ht="21" customHeight="1" x14ac:dyDescent="0.2">
      <c r="A134" s="336"/>
      <c r="B134" s="337"/>
      <c r="C134" s="315" t="s">
        <v>286</v>
      </c>
      <c r="D134" s="316" t="s">
        <v>287</v>
      </c>
      <c r="E134" s="317" t="s">
        <v>14</v>
      </c>
      <c r="F134" s="322">
        <v>1.4840856481481476E-2</v>
      </c>
      <c r="G134" s="301">
        <v>1.5092592592592591E-2</v>
      </c>
      <c r="H134" s="302">
        <f t="shared" si="31"/>
        <v>1.4966724537037034E-2</v>
      </c>
      <c r="I134" s="303">
        <f t="shared" si="32"/>
        <v>6.2138310185185196E-3</v>
      </c>
      <c r="J134" s="304"/>
      <c r="K134" s="305" t="str">
        <f t="shared" ref="K134:K165" si="37">IF(J134&lt;&gt;"",J134-I134,"")</f>
        <v/>
      </c>
      <c r="L134" s="306" t="str">
        <f t="shared" ref="L134:L141" si="38">IF(J134&lt;&gt;"",K134-H134,"")</f>
        <v/>
      </c>
      <c r="M134" s="306" t="str">
        <f t="shared" ref="M134:M141" si="39">IF(J134&lt;&gt;"",K134-F134,"")</f>
        <v/>
      </c>
      <c r="N134" s="307"/>
      <c r="O134" s="307"/>
      <c r="P134" s="307"/>
      <c r="Q134" s="308"/>
      <c r="R134" s="309">
        <f t="shared" si="33"/>
        <v>1.4840856481481476E-2</v>
      </c>
      <c r="S134" s="318"/>
      <c r="T134" s="311">
        <v>40025</v>
      </c>
      <c r="U134" s="312"/>
      <c r="V134" s="313" t="str">
        <f t="shared" ref="V134:V165" si="40">IF(OR(NOT(U134=""),NOT(K134="")),5,"")</f>
        <v/>
      </c>
      <c r="W134" s="314" t="str">
        <f t="shared" si="36"/>
        <v/>
      </c>
    </row>
    <row r="135" spans="1:23" s="272" customFormat="1" ht="21" customHeight="1" x14ac:dyDescent="0.2">
      <c r="A135" s="336"/>
      <c r="B135" s="337"/>
      <c r="C135" s="315" t="s">
        <v>169</v>
      </c>
      <c r="D135" s="316" t="s">
        <v>170</v>
      </c>
      <c r="E135" s="317" t="s">
        <v>30</v>
      </c>
      <c r="F135" s="322">
        <v>1.4895833333333337E-2</v>
      </c>
      <c r="G135" s="301">
        <v>1.5011574074074078E-2</v>
      </c>
      <c r="H135" s="302">
        <f t="shared" si="31"/>
        <v>1.4953703703703709E-2</v>
      </c>
      <c r="I135" s="303">
        <f t="shared" si="32"/>
        <v>6.2268518518518445E-3</v>
      </c>
      <c r="J135" s="304"/>
      <c r="K135" s="305" t="str">
        <f t="shared" si="37"/>
        <v/>
      </c>
      <c r="L135" s="306" t="str">
        <f t="shared" si="38"/>
        <v/>
      </c>
      <c r="M135" s="306" t="str">
        <f t="shared" si="39"/>
        <v/>
      </c>
      <c r="N135" s="307"/>
      <c r="O135" s="307"/>
      <c r="P135" s="307"/>
      <c r="Q135" s="308"/>
      <c r="R135" s="309">
        <f t="shared" si="33"/>
        <v>1.4895833333333337E-2</v>
      </c>
      <c r="S135" s="318"/>
      <c r="T135" s="311">
        <v>39568</v>
      </c>
      <c r="U135" s="312"/>
      <c r="V135" s="313" t="str">
        <f t="shared" si="40"/>
        <v/>
      </c>
      <c r="W135" s="314" t="str">
        <f t="shared" si="36"/>
        <v/>
      </c>
    </row>
    <row r="136" spans="1:23" s="272" customFormat="1" ht="21" customHeight="1" x14ac:dyDescent="0.2">
      <c r="A136" s="336"/>
      <c r="B136" s="337"/>
      <c r="C136" s="315" t="s">
        <v>227</v>
      </c>
      <c r="D136" s="316" t="s">
        <v>228</v>
      </c>
      <c r="E136" s="300" t="s">
        <v>30</v>
      </c>
      <c r="F136" s="322">
        <v>1.4930555555555556E-2</v>
      </c>
      <c r="G136" s="301">
        <v>1.4930555555555556E-2</v>
      </c>
      <c r="H136" s="302">
        <f t="shared" si="31"/>
        <v>1.4930555555555556E-2</v>
      </c>
      <c r="I136" s="303">
        <f t="shared" si="32"/>
        <v>6.2499999999999969E-3</v>
      </c>
      <c r="J136" s="304"/>
      <c r="K136" s="305" t="str">
        <f t="shared" si="37"/>
        <v/>
      </c>
      <c r="L136" s="306" t="str">
        <f t="shared" si="38"/>
        <v/>
      </c>
      <c r="M136" s="306" t="str">
        <f t="shared" si="39"/>
        <v/>
      </c>
      <c r="N136" s="307"/>
      <c r="O136" s="307"/>
      <c r="P136" s="307"/>
      <c r="Q136" s="308"/>
      <c r="R136" s="309">
        <f t="shared" si="33"/>
        <v>1.4930555555555556E-2</v>
      </c>
      <c r="S136" s="318"/>
      <c r="T136" s="311">
        <v>39263</v>
      </c>
      <c r="U136" s="312"/>
      <c r="V136" s="313" t="str">
        <f t="shared" si="40"/>
        <v/>
      </c>
      <c r="W136" s="314" t="str">
        <f t="shared" si="36"/>
        <v/>
      </c>
    </row>
    <row r="137" spans="1:23" s="272" customFormat="1" ht="21" customHeight="1" x14ac:dyDescent="0.2">
      <c r="A137" s="336"/>
      <c r="B137" s="337"/>
      <c r="C137" s="298" t="s">
        <v>115</v>
      </c>
      <c r="D137" s="299" t="s">
        <v>303</v>
      </c>
      <c r="E137" s="300" t="s">
        <v>30</v>
      </c>
      <c r="F137" s="322">
        <v>1.4988425925925929E-2</v>
      </c>
      <c r="G137" s="301">
        <v>1.4803240740740745E-2</v>
      </c>
      <c r="H137" s="302">
        <f t="shared" si="31"/>
        <v>1.4895833333333337E-2</v>
      </c>
      <c r="I137" s="303">
        <f t="shared" si="32"/>
        <v>6.2847222222222159E-3</v>
      </c>
      <c r="J137" s="304"/>
      <c r="K137" s="305" t="str">
        <f t="shared" si="37"/>
        <v/>
      </c>
      <c r="L137" s="306" t="str">
        <f t="shared" si="38"/>
        <v/>
      </c>
      <c r="M137" s="306" t="str">
        <f t="shared" si="39"/>
        <v/>
      </c>
      <c r="N137" s="307"/>
      <c r="O137" s="307"/>
      <c r="P137" s="307"/>
      <c r="Q137" s="308"/>
      <c r="R137" s="309">
        <f t="shared" si="33"/>
        <v>1.4988425925925929E-2</v>
      </c>
      <c r="S137" s="318"/>
      <c r="T137" s="311">
        <v>40086</v>
      </c>
      <c r="U137" s="312"/>
      <c r="V137" s="313" t="str">
        <f t="shared" si="40"/>
        <v/>
      </c>
      <c r="W137" s="314" t="str">
        <f t="shared" si="36"/>
        <v/>
      </c>
    </row>
    <row r="138" spans="1:23" s="272" customFormat="1" ht="21" customHeight="1" x14ac:dyDescent="0.2">
      <c r="A138" s="336"/>
      <c r="B138" s="337"/>
      <c r="C138" s="315" t="s">
        <v>451</v>
      </c>
      <c r="D138" s="316" t="s">
        <v>452</v>
      </c>
      <c r="E138" s="317" t="s">
        <v>30</v>
      </c>
      <c r="F138" s="324">
        <v>1.486111111111111E-2</v>
      </c>
      <c r="G138" s="319">
        <v>1.486111111111111E-2</v>
      </c>
      <c r="H138" s="302">
        <f t="shared" si="31"/>
        <v>1.486111111111111E-2</v>
      </c>
      <c r="I138" s="303">
        <f t="shared" si="32"/>
        <v>6.3194444444444435E-3</v>
      </c>
      <c r="J138" s="304"/>
      <c r="K138" s="305" t="str">
        <f t="shared" si="37"/>
        <v/>
      </c>
      <c r="L138" s="306" t="str">
        <f t="shared" si="38"/>
        <v/>
      </c>
      <c r="M138" s="306" t="str">
        <f t="shared" si="39"/>
        <v/>
      </c>
      <c r="N138" s="307"/>
      <c r="O138" s="307"/>
      <c r="P138" s="307"/>
      <c r="Q138" s="308"/>
      <c r="R138" s="309">
        <f t="shared" si="33"/>
        <v>1.486111111111111E-2</v>
      </c>
      <c r="S138" s="318"/>
      <c r="T138" s="311">
        <v>39994</v>
      </c>
      <c r="U138" s="312"/>
      <c r="V138" s="313" t="str">
        <f t="shared" si="40"/>
        <v/>
      </c>
      <c r="W138" s="314" t="str">
        <f t="shared" si="36"/>
        <v/>
      </c>
    </row>
    <row r="139" spans="1:23" s="272" customFormat="1" ht="21" customHeight="1" x14ac:dyDescent="0.2">
      <c r="A139" s="336"/>
      <c r="B139" s="337"/>
      <c r="C139" s="315" t="s">
        <v>167</v>
      </c>
      <c r="D139" s="316" t="s">
        <v>168</v>
      </c>
      <c r="E139" s="317" t="s">
        <v>30</v>
      </c>
      <c r="F139" s="322">
        <v>1.4814814814814814E-2</v>
      </c>
      <c r="G139" s="301">
        <v>1.4814814814814814E-2</v>
      </c>
      <c r="H139" s="302">
        <f t="shared" si="31"/>
        <v>1.4814814814814814E-2</v>
      </c>
      <c r="I139" s="303">
        <f t="shared" si="32"/>
        <v>6.3657407407407395E-3</v>
      </c>
      <c r="J139" s="304"/>
      <c r="K139" s="305" t="str">
        <f t="shared" si="37"/>
        <v/>
      </c>
      <c r="L139" s="306" t="str">
        <f t="shared" si="38"/>
        <v/>
      </c>
      <c r="M139" s="306" t="str">
        <f t="shared" si="39"/>
        <v/>
      </c>
      <c r="N139" s="307"/>
      <c r="O139" s="307"/>
      <c r="P139" s="307"/>
      <c r="Q139" s="308"/>
      <c r="R139" s="309">
        <f t="shared" si="33"/>
        <v>1.4814814814814814E-2</v>
      </c>
      <c r="S139" s="318"/>
      <c r="T139" s="311">
        <v>39294</v>
      </c>
      <c r="U139" s="312"/>
      <c r="V139" s="313" t="str">
        <f t="shared" si="40"/>
        <v/>
      </c>
      <c r="W139" s="314" t="str">
        <f t="shared" si="36"/>
        <v/>
      </c>
    </row>
    <row r="140" spans="1:23" s="272" customFormat="1" ht="21" customHeight="1" x14ac:dyDescent="0.2">
      <c r="A140" s="336"/>
      <c r="B140" s="337"/>
      <c r="C140" s="315" t="s">
        <v>163</v>
      </c>
      <c r="D140" s="316" t="s">
        <v>164</v>
      </c>
      <c r="E140" s="317" t="s">
        <v>30</v>
      </c>
      <c r="F140" s="322">
        <v>1.4814814814814814E-2</v>
      </c>
      <c r="G140" s="301">
        <v>1.4814814814814814E-2</v>
      </c>
      <c r="H140" s="302">
        <f t="shared" si="31"/>
        <v>1.4814814814814814E-2</v>
      </c>
      <c r="I140" s="303">
        <f t="shared" si="32"/>
        <v>6.3657407407407395E-3</v>
      </c>
      <c r="J140" s="304"/>
      <c r="K140" s="305" t="str">
        <f t="shared" si="37"/>
        <v/>
      </c>
      <c r="L140" s="306" t="str">
        <f t="shared" si="38"/>
        <v/>
      </c>
      <c r="M140" s="306" t="str">
        <f t="shared" si="39"/>
        <v/>
      </c>
      <c r="N140" s="307"/>
      <c r="O140" s="307"/>
      <c r="P140" s="307"/>
      <c r="Q140" s="308"/>
      <c r="R140" s="309">
        <f t="shared" si="33"/>
        <v>1.4814814814814814E-2</v>
      </c>
      <c r="S140" s="318"/>
      <c r="T140" s="311">
        <v>39599</v>
      </c>
      <c r="U140" s="312"/>
      <c r="V140" s="313" t="str">
        <f t="shared" si="40"/>
        <v/>
      </c>
      <c r="W140" s="314" t="str">
        <f t="shared" si="36"/>
        <v/>
      </c>
    </row>
    <row r="141" spans="1:23" s="272" customFormat="1" ht="21" customHeight="1" x14ac:dyDescent="0.2">
      <c r="A141" s="336"/>
      <c r="B141" s="337"/>
      <c r="C141" s="315" t="s">
        <v>180</v>
      </c>
      <c r="D141" s="316" t="s">
        <v>261</v>
      </c>
      <c r="E141" s="317" t="s">
        <v>30</v>
      </c>
      <c r="F141" s="322">
        <v>1.4537037037037032E-2</v>
      </c>
      <c r="G141" s="322">
        <v>1.4999999999999999E-2</v>
      </c>
      <c r="H141" s="302">
        <f t="shared" si="31"/>
        <v>1.4768518518518516E-2</v>
      </c>
      <c r="I141" s="303">
        <f t="shared" si="32"/>
        <v>6.4120370370370373E-3</v>
      </c>
      <c r="J141" s="304"/>
      <c r="K141" s="305" t="str">
        <f t="shared" si="37"/>
        <v/>
      </c>
      <c r="L141" s="306" t="str">
        <f t="shared" si="38"/>
        <v/>
      </c>
      <c r="M141" s="306" t="str">
        <f t="shared" si="39"/>
        <v/>
      </c>
      <c r="N141" s="307"/>
      <c r="O141" s="307"/>
      <c r="P141" s="321"/>
      <c r="Q141" s="308"/>
      <c r="R141" s="309">
        <f t="shared" si="33"/>
        <v>1.4537037037037032E-2</v>
      </c>
      <c r="S141" s="318"/>
      <c r="T141" s="311">
        <v>40117</v>
      </c>
      <c r="U141" s="312"/>
      <c r="V141" s="313" t="str">
        <f t="shared" si="40"/>
        <v/>
      </c>
      <c r="W141" s="314" t="str">
        <f t="shared" si="36"/>
        <v/>
      </c>
    </row>
    <row r="142" spans="1:23" s="272" customFormat="1" ht="21" customHeight="1" x14ac:dyDescent="0.2">
      <c r="A142" s="336"/>
      <c r="B142" s="337"/>
      <c r="C142" s="298" t="s">
        <v>474</v>
      </c>
      <c r="D142" s="299" t="s">
        <v>472</v>
      </c>
      <c r="E142" s="300" t="s">
        <v>30</v>
      </c>
      <c r="F142" s="322">
        <v>1.4733796296296287E-2</v>
      </c>
      <c r="G142" s="301">
        <v>1.4733796296296287E-2</v>
      </c>
      <c r="H142" s="302">
        <f t="shared" si="31"/>
        <v>1.4733796296296287E-2</v>
      </c>
      <c r="I142" s="303">
        <f t="shared" si="32"/>
        <v>6.4467592592592667E-3</v>
      </c>
      <c r="J142" s="304"/>
      <c r="K142" s="305" t="str">
        <f t="shared" si="37"/>
        <v/>
      </c>
      <c r="L142" s="306"/>
      <c r="M142" s="306"/>
      <c r="N142" s="307"/>
      <c r="O142" s="307"/>
      <c r="P142" s="307"/>
      <c r="Q142" s="308"/>
      <c r="R142" s="309">
        <f t="shared" si="33"/>
        <v>1.4733796296296287E-2</v>
      </c>
      <c r="S142" s="318"/>
      <c r="T142" s="311">
        <v>40056</v>
      </c>
      <c r="U142" s="312"/>
      <c r="V142" s="313" t="str">
        <f t="shared" si="40"/>
        <v/>
      </c>
      <c r="W142" s="314" t="str">
        <f t="shared" si="36"/>
        <v/>
      </c>
    </row>
    <row r="143" spans="1:23" s="272" customFormat="1" ht="21" customHeight="1" x14ac:dyDescent="0.2">
      <c r="A143" s="336"/>
      <c r="B143" s="337"/>
      <c r="C143" s="315" t="s">
        <v>94</v>
      </c>
      <c r="D143" s="316" t="s">
        <v>186</v>
      </c>
      <c r="E143" s="317" t="s">
        <v>30</v>
      </c>
      <c r="F143" s="322">
        <v>1.4398148148148148E-2</v>
      </c>
      <c r="G143" s="301">
        <v>1.4965277777777779E-2</v>
      </c>
      <c r="H143" s="302">
        <f t="shared" si="31"/>
        <v>1.4681712962962962E-2</v>
      </c>
      <c r="I143" s="303">
        <f t="shared" si="32"/>
        <v>6.4988425925925908E-3</v>
      </c>
      <c r="J143" s="304"/>
      <c r="K143" s="305" t="str">
        <f t="shared" si="37"/>
        <v/>
      </c>
      <c r="L143" s="306" t="str">
        <f t="shared" ref="L143:L156" si="41">IF(J143&lt;&gt;"",K143-H143,"")</f>
        <v/>
      </c>
      <c r="M143" s="306" t="str">
        <f t="shared" ref="M143:M156" si="42">IF(J143&lt;&gt;"",K143-F143,"")</f>
        <v/>
      </c>
      <c r="N143" s="307"/>
      <c r="O143" s="307"/>
      <c r="P143" s="307"/>
      <c r="Q143" s="308"/>
      <c r="R143" s="309">
        <f t="shared" si="33"/>
        <v>1.4398148148148148E-2</v>
      </c>
      <c r="S143" s="318"/>
      <c r="T143" s="311">
        <v>39294</v>
      </c>
      <c r="U143" s="312"/>
      <c r="V143" s="313" t="str">
        <f t="shared" si="40"/>
        <v/>
      </c>
      <c r="W143" s="314" t="str">
        <f t="shared" si="36"/>
        <v/>
      </c>
    </row>
    <row r="144" spans="1:23" s="272" customFormat="1" ht="21" customHeight="1" x14ac:dyDescent="0.2">
      <c r="A144" s="336"/>
      <c r="B144" s="337"/>
      <c r="C144" s="298" t="s">
        <v>268</v>
      </c>
      <c r="D144" s="299" t="s">
        <v>385</v>
      </c>
      <c r="E144" s="300" t="s">
        <v>30</v>
      </c>
      <c r="F144" s="322">
        <v>1.4652777777777778E-2</v>
      </c>
      <c r="G144" s="301">
        <v>1.4652777777777778E-2</v>
      </c>
      <c r="H144" s="302">
        <f t="shared" si="31"/>
        <v>1.4652777777777778E-2</v>
      </c>
      <c r="I144" s="303">
        <f t="shared" si="32"/>
        <v>6.5277777777777747E-3</v>
      </c>
      <c r="J144" s="304"/>
      <c r="K144" s="305" t="str">
        <f t="shared" si="37"/>
        <v/>
      </c>
      <c r="L144" s="306" t="str">
        <f t="shared" si="41"/>
        <v/>
      </c>
      <c r="M144" s="306" t="str">
        <f t="shared" si="42"/>
        <v/>
      </c>
      <c r="N144" s="307"/>
      <c r="O144" s="307"/>
      <c r="P144" s="307"/>
      <c r="Q144" s="308"/>
      <c r="R144" s="309">
        <f t="shared" si="33"/>
        <v>1.4652777777777778E-2</v>
      </c>
      <c r="S144" s="318"/>
      <c r="T144" s="311">
        <v>39844</v>
      </c>
      <c r="U144" s="312"/>
      <c r="V144" s="313" t="str">
        <f t="shared" si="40"/>
        <v/>
      </c>
      <c r="W144" s="314" t="str">
        <f t="shared" si="36"/>
        <v/>
      </c>
    </row>
    <row r="145" spans="1:23" s="272" customFormat="1" ht="21" customHeight="1" x14ac:dyDescent="0.2">
      <c r="A145" s="336"/>
      <c r="B145" s="337"/>
      <c r="C145" s="315" t="s">
        <v>130</v>
      </c>
      <c r="D145" s="316" t="s">
        <v>239</v>
      </c>
      <c r="E145" s="317" t="s">
        <v>30</v>
      </c>
      <c r="F145" s="322">
        <v>1.4328703703703701E-2</v>
      </c>
      <c r="G145" s="301">
        <v>1.4907407407407404E-2</v>
      </c>
      <c r="H145" s="302">
        <f t="shared" si="31"/>
        <v>1.4618055555555553E-2</v>
      </c>
      <c r="I145" s="303">
        <f t="shared" si="32"/>
        <v>6.5625000000000006E-3</v>
      </c>
      <c r="J145" s="320"/>
      <c r="K145" s="305" t="str">
        <f t="shared" si="37"/>
        <v/>
      </c>
      <c r="L145" s="306" t="str">
        <f t="shared" si="41"/>
        <v/>
      </c>
      <c r="M145" s="306" t="str">
        <f t="shared" si="42"/>
        <v/>
      </c>
      <c r="N145" s="307"/>
      <c r="O145" s="307"/>
      <c r="P145" s="307"/>
      <c r="Q145" s="308"/>
      <c r="R145" s="309">
        <f t="shared" si="33"/>
        <v>1.4328703703703701E-2</v>
      </c>
      <c r="S145" s="318"/>
      <c r="T145" s="311">
        <v>40209</v>
      </c>
      <c r="U145" s="312"/>
      <c r="V145" s="313" t="str">
        <f t="shared" si="40"/>
        <v/>
      </c>
      <c r="W145" s="314" t="str">
        <f t="shared" si="36"/>
        <v/>
      </c>
    </row>
    <row r="146" spans="1:23" s="272" customFormat="1" ht="21" customHeight="1" x14ac:dyDescent="0.2">
      <c r="A146" s="336"/>
      <c r="B146" s="337"/>
      <c r="C146" s="315" t="s">
        <v>155</v>
      </c>
      <c r="D146" s="316" t="s">
        <v>424</v>
      </c>
      <c r="E146" s="317" t="s">
        <v>30</v>
      </c>
      <c r="F146" s="324">
        <v>1.4560185185185179E-2</v>
      </c>
      <c r="G146" s="319">
        <v>1.4560185185185179E-2</v>
      </c>
      <c r="H146" s="302">
        <f t="shared" ref="H146:H172" si="43">IF(G146&lt;&gt;"",(G146+F146)/2,F146)</f>
        <v>1.4560185185185179E-2</v>
      </c>
      <c r="I146" s="303">
        <f t="shared" ref="I146:I172" si="44">$D$3-H146</f>
        <v>6.6203703703703737E-3</v>
      </c>
      <c r="J146" s="304"/>
      <c r="K146" s="305" t="str">
        <f t="shared" si="37"/>
        <v/>
      </c>
      <c r="L146" s="306" t="str">
        <f t="shared" si="41"/>
        <v/>
      </c>
      <c r="M146" s="306" t="str">
        <f t="shared" si="42"/>
        <v/>
      </c>
      <c r="N146" s="307"/>
      <c r="O146" s="307"/>
      <c r="P146" s="307"/>
      <c r="Q146" s="308"/>
      <c r="R146" s="309">
        <f t="shared" ref="R146:R172" si="45">IF(J146&lt;&gt;"",MIN(F146,K146),F146)</f>
        <v>1.4560185185185179E-2</v>
      </c>
      <c r="S146" s="318"/>
      <c r="T146" s="311">
        <v>39933</v>
      </c>
      <c r="U146" s="312"/>
      <c r="V146" s="313" t="str">
        <f t="shared" si="40"/>
        <v/>
      </c>
      <c r="W146" s="314" t="str">
        <f t="shared" si="36"/>
        <v/>
      </c>
    </row>
    <row r="147" spans="1:23" s="272" customFormat="1" ht="21" customHeight="1" x14ac:dyDescent="0.2">
      <c r="A147" s="336"/>
      <c r="B147" s="337"/>
      <c r="C147" s="315" t="s">
        <v>155</v>
      </c>
      <c r="D147" s="316" t="s">
        <v>191</v>
      </c>
      <c r="E147" s="317" t="s">
        <v>30</v>
      </c>
      <c r="F147" s="322">
        <v>1.4189814814814815E-2</v>
      </c>
      <c r="G147" s="301">
        <v>1.4918981481481479E-2</v>
      </c>
      <c r="H147" s="302">
        <f t="shared" si="43"/>
        <v>1.4554398148148146E-2</v>
      </c>
      <c r="I147" s="303">
        <f t="shared" si="44"/>
        <v>6.626157407407407E-3</v>
      </c>
      <c r="J147" s="304"/>
      <c r="K147" s="305" t="str">
        <f t="shared" si="37"/>
        <v/>
      </c>
      <c r="L147" s="306" t="str">
        <f t="shared" si="41"/>
        <v/>
      </c>
      <c r="M147" s="306" t="str">
        <f t="shared" si="42"/>
        <v/>
      </c>
      <c r="N147" s="307"/>
      <c r="O147" s="307"/>
      <c r="P147" s="321"/>
      <c r="Q147" s="308"/>
      <c r="R147" s="309">
        <f t="shared" si="45"/>
        <v>1.4189814814814815E-2</v>
      </c>
      <c r="S147" s="318"/>
      <c r="T147" s="311">
        <v>39721</v>
      </c>
      <c r="U147" s="312"/>
      <c r="V147" s="313" t="str">
        <f t="shared" si="40"/>
        <v/>
      </c>
      <c r="W147" s="314" t="str">
        <f t="shared" si="36"/>
        <v/>
      </c>
    </row>
    <row r="148" spans="1:23" s="272" customFormat="1" ht="21" customHeight="1" x14ac:dyDescent="0.2">
      <c r="A148" s="336"/>
      <c r="B148" s="337"/>
      <c r="C148" s="315" t="s">
        <v>147</v>
      </c>
      <c r="D148" s="316" t="s">
        <v>175</v>
      </c>
      <c r="E148" s="317" t="s">
        <v>30</v>
      </c>
      <c r="F148" s="322">
        <v>1.4548611111111109E-2</v>
      </c>
      <c r="G148" s="301">
        <v>1.4548611111111109E-2</v>
      </c>
      <c r="H148" s="302">
        <f t="shared" si="43"/>
        <v>1.4548611111111109E-2</v>
      </c>
      <c r="I148" s="303">
        <f t="shared" si="44"/>
        <v>6.6319444444444438E-3</v>
      </c>
      <c r="J148" s="304"/>
      <c r="K148" s="305" t="str">
        <f t="shared" si="37"/>
        <v/>
      </c>
      <c r="L148" s="306" t="str">
        <f t="shared" si="41"/>
        <v/>
      </c>
      <c r="M148" s="306" t="str">
        <f t="shared" si="42"/>
        <v/>
      </c>
      <c r="N148" s="307"/>
      <c r="O148" s="307"/>
      <c r="P148" s="307"/>
      <c r="Q148" s="308"/>
      <c r="R148" s="309">
        <f t="shared" si="45"/>
        <v>1.4548611111111109E-2</v>
      </c>
      <c r="S148" s="318"/>
      <c r="T148" s="311">
        <v>40025</v>
      </c>
      <c r="U148" s="312"/>
      <c r="V148" s="313" t="str">
        <f t="shared" si="40"/>
        <v/>
      </c>
      <c r="W148" s="314" t="str">
        <f t="shared" si="36"/>
        <v/>
      </c>
    </row>
    <row r="149" spans="1:23" s="272" customFormat="1" ht="21" customHeight="1" x14ac:dyDescent="0.2">
      <c r="A149" s="336"/>
      <c r="B149" s="337"/>
      <c r="C149" s="315" t="s">
        <v>296</v>
      </c>
      <c r="D149" s="316" t="s">
        <v>297</v>
      </c>
      <c r="E149" s="317" t="s">
        <v>30</v>
      </c>
      <c r="F149" s="322">
        <v>1.3553240740740737E-2</v>
      </c>
      <c r="G149" s="301">
        <v>1.5066550925925917E-2</v>
      </c>
      <c r="H149" s="302">
        <f t="shared" si="43"/>
        <v>1.4309895833333327E-2</v>
      </c>
      <c r="I149" s="303">
        <f t="shared" si="44"/>
        <v>6.8706597222222259E-3</v>
      </c>
      <c r="J149" s="304"/>
      <c r="K149" s="305" t="str">
        <f t="shared" si="37"/>
        <v/>
      </c>
      <c r="L149" s="306" t="str">
        <f t="shared" si="41"/>
        <v/>
      </c>
      <c r="M149" s="306" t="str">
        <f t="shared" si="42"/>
        <v/>
      </c>
      <c r="N149" s="307"/>
      <c r="O149" s="307"/>
      <c r="P149" s="321"/>
      <c r="Q149" s="308"/>
      <c r="R149" s="309">
        <f t="shared" si="45"/>
        <v>1.3553240740740737E-2</v>
      </c>
      <c r="S149" s="318"/>
      <c r="T149" s="311">
        <v>40086</v>
      </c>
      <c r="U149" s="312"/>
      <c r="V149" s="313" t="str">
        <f t="shared" si="40"/>
        <v/>
      </c>
      <c r="W149" s="314" t="str">
        <f t="shared" si="36"/>
        <v/>
      </c>
    </row>
    <row r="150" spans="1:23" s="272" customFormat="1" ht="21" customHeight="1" x14ac:dyDescent="0.2">
      <c r="A150" s="336"/>
      <c r="B150" s="337"/>
      <c r="C150" s="315" t="s">
        <v>90</v>
      </c>
      <c r="D150" s="316" t="s">
        <v>231</v>
      </c>
      <c r="E150" s="300" t="s">
        <v>30</v>
      </c>
      <c r="F150" s="322">
        <v>1.4137731481481484E-2</v>
      </c>
      <c r="G150" s="301">
        <v>1.4474826388888883E-2</v>
      </c>
      <c r="H150" s="302">
        <f t="shared" si="43"/>
        <v>1.4306278935185183E-2</v>
      </c>
      <c r="I150" s="303">
        <f t="shared" si="44"/>
        <v>6.87427662037037E-3</v>
      </c>
      <c r="J150" s="304"/>
      <c r="K150" s="305" t="str">
        <f t="shared" si="37"/>
        <v/>
      </c>
      <c r="L150" s="306" t="str">
        <f t="shared" si="41"/>
        <v/>
      </c>
      <c r="M150" s="306" t="str">
        <f t="shared" si="42"/>
        <v/>
      </c>
      <c r="N150" s="307"/>
      <c r="O150" s="307"/>
      <c r="P150" s="307"/>
      <c r="Q150" s="308"/>
      <c r="R150" s="309">
        <f t="shared" si="45"/>
        <v>1.4137731481481484E-2</v>
      </c>
      <c r="S150" s="318"/>
      <c r="T150" s="311">
        <v>39933</v>
      </c>
      <c r="U150" s="312"/>
      <c r="V150" s="313" t="str">
        <f t="shared" si="40"/>
        <v/>
      </c>
      <c r="W150" s="314" t="str">
        <f t="shared" si="36"/>
        <v/>
      </c>
    </row>
    <row r="151" spans="1:23" s="272" customFormat="1" ht="21" customHeight="1" x14ac:dyDescent="0.2">
      <c r="A151" s="336"/>
      <c r="B151" s="337"/>
      <c r="C151" s="315" t="s">
        <v>187</v>
      </c>
      <c r="D151" s="316" t="s">
        <v>188</v>
      </c>
      <c r="E151" s="317" t="s">
        <v>30</v>
      </c>
      <c r="F151" s="322">
        <v>1.3948115596064816E-2</v>
      </c>
      <c r="G151" s="301">
        <v>1.4619411892361111E-2</v>
      </c>
      <c r="H151" s="302">
        <f t="shared" si="43"/>
        <v>1.4283763744212963E-2</v>
      </c>
      <c r="I151" s="303">
        <f t="shared" si="44"/>
        <v>6.8967918113425897E-3</v>
      </c>
      <c r="J151" s="320"/>
      <c r="K151" s="305" t="str">
        <f t="shared" si="37"/>
        <v/>
      </c>
      <c r="L151" s="306" t="str">
        <f t="shared" si="41"/>
        <v/>
      </c>
      <c r="M151" s="306" t="str">
        <f t="shared" si="42"/>
        <v/>
      </c>
      <c r="N151" s="307"/>
      <c r="O151" s="307"/>
      <c r="P151" s="321"/>
      <c r="Q151" s="308"/>
      <c r="R151" s="309">
        <f t="shared" si="45"/>
        <v>1.3948115596064816E-2</v>
      </c>
      <c r="S151" s="318"/>
      <c r="T151" s="311">
        <v>40209</v>
      </c>
      <c r="U151" s="312"/>
      <c r="V151" s="313" t="str">
        <f t="shared" si="40"/>
        <v/>
      </c>
      <c r="W151" s="314" t="str">
        <f t="shared" si="36"/>
        <v/>
      </c>
    </row>
    <row r="152" spans="1:23" s="272" customFormat="1" ht="21" customHeight="1" x14ac:dyDescent="0.2">
      <c r="A152" s="336"/>
      <c r="B152" s="337"/>
      <c r="C152" s="315" t="s">
        <v>214</v>
      </c>
      <c r="D152" s="316" t="s">
        <v>215</v>
      </c>
      <c r="E152" s="317" t="s">
        <v>14</v>
      </c>
      <c r="F152" s="322">
        <v>1.40625E-2</v>
      </c>
      <c r="G152" s="301">
        <v>1.40625E-2</v>
      </c>
      <c r="H152" s="302">
        <f t="shared" si="43"/>
        <v>1.40625E-2</v>
      </c>
      <c r="I152" s="303">
        <f t="shared" si="44"/>
        <v>7.1180555555555528E-3</v>
      </c>
      <c r="J152" s="304"/>
      <c r="K152" s="305" t="str">
        <f t="shared" si="37"/>
        <v/>
      </c>
      <c r="L152" s="306" t="str">
        <f t="shared" si="41"/>
        <v/>
      </c>
      <c r="M152" s="306" t="str">
        <f t="shared" si="42"/>
        <v/>
      </c>
      <c r="N152" s="307"/>
      <c r="O152" s="307"/>
      <c r="P152" s="307"/>
      <c r="Q152" s="308"/>
      <c r="R152" s="309">
        <f t="shared" si="45"/>
        <v>1.40625E-2</v>
      </c>
      <c r="S152" s="318"/>
      <c r="T152" s="311">
        <v>40025</v>
      </c>
      <c r="U152" s="312"/>
      <c r="V152" s="313" t="str">
        <f t="shared" si="40"/>
        <v/>
      </c>
      <c r="W152" s="314" t="str">
        <f t="shared" si="36"/>
        <v/>
      </c>
    </row>
    <row r="153" spans="1:23" s="272" customFormat="1" ht="21" customHeight="1" x14ac:dyDescent="0.2">
      <c r="A153" s="336"/>
      <c r="B153" s="337"/>
      <c r="C153" s="315" t="s">
        <v>346</v>
      </c>
      <c r="D153" s="316" t="s">
        <v>209</v>
      </c>
      <c r="E153" s="300" t="s">
        <v>30</v>
      </c>
      <c r="F153" s="322">
        <v>1.3981481481481482E-2</v>
      </c>
      <c r="G153" s="301">
        <v>1.4129050925925925E-2</v>
      </c>
      <c r="H153" s="302">
        <f t="shared" si="43"/>
        <v>1.4055266203703703E-2</v>
      </c>
      <c r="I153" s="303">
        <f t="shared" si="44"/>
        <v>7.1252893518518497E-3</v>
      </c>
      <c r="J153" s="320"/>
      <c r="K153" s="305" t="str">
        <f t="shared" si="37"/>
        <v/>
      </c>
      <c r="L153" s="306" t="str">
        <f t="shared" si="41"/>
        <v/>
      </c>
      <c r="M153" s="306" t="str">
        <f t="shared" si="42"/>
        <v/>
      </c>
      <c r="N153" s="307"/>
      <c r="O153" s="307"/>
      <c r="P153" s="307"/>
      <c r="Q153" s="308"/>
      <c r="R153" s="309">
        <f t="shared" si="45"/>
        <v>1.3981481481481482E-2</v>
      </c>
      <c r="S153" s="318"/>
      <c r="T153" s="311">
        <v>40209</v>
      </c>
      <c r="U153" s="312"/>
      <c r="V153" s="313" t="str">
        <f t="shared" si="40"/>
        <v/>
      </c>
      <c r="W153" s="314" t="str">
        <f t="shared" si="36"/>
        <v/>
      </c>
    </row>
    <row r="154" spans="1:23" s="272" customFormat="1" ht="21" customHeight="1" x14ac:dyDescent="0.2">
      <c r="A154" s="336"/>
      <c r="B154" s="337"/>
      <c r="C154" s="315" t="s">
        <v>403</v>
      </c>
      <c r="D154" s="316" t="s">
        <v>35</v>
      </c>
      <c r="E154" s="300" t="s">
        <v>30</v>
      </c>
      <c r="F154" s="322">
        <v>1.3975694444444454E-2</v>
      </c>
      <c r="G154" s="301">
        <v>1.411458333333334E-2</v>
      </c>
      <c r="H154" s="302">
        <f t="shared" si="43"/>
        <v>1.4045138888888897E-2</v>
      </c>
      <c r="I154" s="303">
        <f t="shared" si="44"/>
        <v>7.1354166666666562E-3</v>
      </c>
      <c r="J154" s="304"/>
      <c r="K154" s="305" t="str">
        <f t="shared" si="37"/>
        <v/>
      </c>
      <c r="L154" s="306" t="str">
        <f t="shared" si="41"/>
        <v/>
      </c>
      <c r="M154" s="306" t="str">
        <f t="shared" si="42"/>
        <v/>
      </c>
      <c r="N154" s="307"/>
      <c r="O154" s="307"/>
      <c r="P154" s="321"/>
      <c r="Q154" s="308"/>
      <c r="R154" s="309">
        <f t="shared" si="45"/>
        <v>1.3975694444444454E-2</v>
      </c>
      <c r="S154" s="318"/>
      <c r="T154" s="311">
        <v>39933</v>
      </c>
      <c r="U154" s="312"/>
      <c r="V154" s="313" t="str">
        <f t="shared" si="40"/>
        <v/>
      </c>
      <c r="W154" s="314" t="str">
        <f t="shared" si="36"/>
        <v/>
      </c>
    </row>
    <row r="155" spans="1:23" s="272" customFormat="1" ht="21" customHeight="1" x14ac:dyDescent="0.2">
      <c r="A155" s="336"/>
      <c r="B155" s="337"/>
      <c r="C155" s="315" t="s">
        <v>125</v>
      </c>
      <c r="D155" s="316" t="s">
        <v>185</v>
      </c>
      <c r="E155" s="317" t="s">
        <v>30</v>
      </c>
      <c r="F155" s="322">
        <v>1.3900462962962962E-2</v>
      </c>
      <c r="G155" s="301">
        <v>1.3900462962962962E-2</v>
      </c>
      <c r="H155" s="302">
        <f t="shared" si="43"/>
        <v>1.3900462962962962E-2</v>
      </c>
      <c r="I155" s="303">
        <f t="shared" si="44"/>
        <v>7.2800925925925915E-3</v>
      </c>
      <c r="J155" s="304"/>
      <c r="K155" s="305" t="str">
        <f t="shared" si="37"/>
        <v/>
      </c>
      <c r="L155" s="306" t="str">
        <f t="shared" si="41"/>
        <v/>
      </c>
      <c r="M155" s="306" t="str">
        <f t="shared" si="42"/>
        <v/>
      </c>
      <c r="N155" s="307"/>
      <c r="O155" s="307"/>
      <c r="P155" s="307"/>
      <c r="Q155" s="308"/>
      <c r="R155" s="309">
        <f t="shared" si="45"/>
        <v>1.3900462962962962E-2</v>
      </c>
      <c r="S155" s="318"/>
      <c r="T155" s="311">
        <v>39355</v>
      </c>
      <c r="U155" s="312"/>
      <c r="V155" s="313" t="str">
        <f t="shared" si="40"/>
        <v/>
      </c>
      <c r="W155" s="314" t="str">
        <f t="shared" si="36"/>
        <v/>
      </c>
    </row>
    <row r="156" spans="1:23" s="272" customFormat="1" ht="21" customHeight="1" x14ac:dyDescent="0.2">
      <c r="A156" s="336"/>
      <c r="B156" s="337"/>
      <c r="C156" s="315" t="s">
        <v>128</v>
      </c>
      <c r="D156" s="316" t="s">
        <v>195</v>
      </c>
      <c r="E156" s="317" t="s">
        <v>30</v>
      </c>
      <c r="F156" s="322">
        <v>1.3877314814814811E-2</v>
      </c>
      <c r="G156" s="301">
        <v>1.3877314814814811E-2</v>
      </c>
      <c r="H156" s="302">
        <f t="shared" si="43"/>
        <v>1.3877314814814811E-2</v>
      </c>
      <c r="I156" s="303">
        <f t="shared" si="44"/>
        <v>7.3032407407407421E-3</v>
      </c>
      <c r="J156" s="304"/>
      <c r="K156" s="305" t="str">
        <f t="shared" si="37"/>
        <v/>
      </c>
      <c r="L156" s="306" t="str">
        <f t="shared" si="41"/>
        <v/>
      </c>
      <c r="M156" s="306" t="str">
        <f t="shared" si="42"/>
        <v/>
      </c>
      <c r="N156" s="307"/>
      <c r="O156" s="307"/>
      <c r="P156" s="307"/>
      <c r="Q156" s="308"/>
      <c r="R156" s="309">
        <f t="shared" si="45"/>
        <v>1.3877314814814811E-2</v>
      </c>
      <c r="S156" s="318"/>
      <c r="T156" s="311">
        <v>38990</v>
      </c>
      <c r="U156" s="312"/>
      <c r="V156" s="313" t="str">
        <f t="shared" si="40"/>
        <v/>
      </c>
      <c r="W156" s="314" t="str">
        <f t="shared" si="36"/>
        <v/>
      </c>
    </row>
    <row r="157" spans="1:23" s="272" customFormat="1" ht="21" customHeight="1" x14ac:dyDescent="0.2">
      <c r="A157" s="336"/>
      <c r="B157" s="337"/>
      <c r="C157" s="315" t="s">
        <v>344</v>
      </c>
      <c r="D157" s="316" t="s">
        <v>345</v>
      </c>
      <c r="E157" s="317" t="s">
        <v>30</v>
      </c>
      <c r="F157" s="301">
        <v>1.3871527777777778E-2</v>
      </c>
      <c r="G157" s="301">
        <v>1.3871527777777778E-2</v>
      </c>
      <c r="H157" s="302">
        <f t="shared" si="43"/>
        <v>1.3871527777777778E-2</v>
      </c>
      <c r="I157" s="303">
        <f t="shared" si="44"/>
        <v>7.3090277777777754E-3</v>
      </c>
      <c r="J157" s="304"/>
      <c r="K157" s="305" t="str">
        <f t="shared" si="37"/>
        <v/>
      </c>
      <c r="L157" s="306"/>
      <c r="M157" s="306"/>
      <c r="N157" s="307"/>
      <c r="O157" s="307"/>
      <c r="P157" s="307"/>
      <c r="Q157" s="308"/>
      <c r="R157" s="309">
        <f t="shared" si="45"/>
        <v>1.3871527777777778E-2</v>
      </c>
      <c r="S157" s="318"/>
      <c r="T157" s="311">
        <v>39752</v>
      </c>
      <c r="U157" s="312"/>
      <c r="V157" s="313" t="str">
        <f t="shared" si="40"/>
        <v/>
      </c>
      <c r="W157" s="314" t="str">
        <f t="shared" si="36"/>
        <v/>
      </c>
    </row>
    <row r="158" spans="1:23" s="272" customFormat="1" ht="21" customHeight="1" x14ac:dyDescent="0.2">
      <c r="A158" s="336"/>
      <c r="B158" s="337"/>
      <c r="C158" s="315" t="s">
        <v>160</v>
      </c>
      <c r="D158" s="316" t="s">
        <v>161</v>
      </c>
      <c r="E158" s="300" t="s">
        <v>30</v>
      </c>
      <c r="F158" s="301">
        <v>1.3745298032407408E-2</v>
      </c>
      <c r="G158" s="301">
        <v>1.3745298032407408E-2</v>
      </c>
      <c r="H158" s="302">
        <f t="shared" si="43"/>
        <v>1.3745298032407408E-2</v>
      </c>
      <c r="I158" s="303">
        <f t="shared" si="44"/>
        <v>7.4352575231481453E-3</v>
      </c>
      <c r="J158" s="304"/>
      <c r="K158" s="305" t="str">
        <f t="shared" si="37"/>
        <v/>
      </c>
      <c r="L158" s="306" t="str">
        <f>IF(J158&lt;&gt;"",K158-H158,"")</f>
        <v/>
      </c>
      <c r="M158" s="306" t="str">
        <f>IF(J158&lt;&gt;"",K158-F158,"")</f>
        <v/>
      </c>
      <c r="N158" s="307"/>
      <c r="O158" s="307"/>
      <c r="P158" s="307"/>
      <c r="Q158" s="308"/>
      <c r="R158" s="309">
        <f t="shared" si="45"/>
        <v>1.3745298032407408E-2</v>
      </c>
      <c r="S158" s="318"/>
      <c r="T158" s="311">
        <v>40056</v>
      </c>
      <c r="U158" s="312"/>
      <c r="V158" s="313" t="str">
        <f t="shared" si="40"/>
        <v/>
      </c>
      <c r="W158" s="314" t="str">
        <f t="shared" si="36"/>
        <v/>
      </c>
    </row>
    <row r="159" spans="1:23" s="272" customFormat="1" ht="21" customHeight="1" x14ac:dyDescent="0.2">
      <c r="A159" s="336"/>
      <c r="B159" s="337"/>
      <c r="C159" s="315" t="s">
        <v>392</v>
      </c>
      <c r="D159" s="316" t="s">
        <v>393</v>
      </c>
      <c r="E159" s="300" t="s">
        <v>30</v>
      </c>
      <c r="F159" s="301">
        <v>1.3726851851851853E-2</v>
      </c>
      <c r="G159" s="301">
        <v>1.3726851851851853E-2</v>
      </c>
      <c r="H159" s="302">
        <f t="shared" si="43"/>
        <v>1.3726851851851853E-2</v>
      </c>
      <c r="I159" s="303">
        <f t="shared" si="44"/>
        <v>7.4537037037037002E-3</v>
      </c>
      <c r="J159" s="304"/>
      <c r="K159" s="305" t="str">
        <f t="shared" si="37"/>
        <v/>
      </c>
      <c r="L159" s="306" t="str">
        <f>IF(J159&lt;&gt;"",K159-H159,"")</f>
        <v/>
      </c>
      <c r="M159" s="306"/>
      <c r="N159" s="307"/>
      <c r="O159" s="307"/>
      <c r="P159" s="307"/>
      <c r="Q159" s="308"/>
      <c r="R159" s="309">
        <f t="shared" si="45"/>
        <v>1.3726851851851853E-2</v>
      </c>
      <c r="S159" s="318"/>
      <c r="T159" s="311">
        <v>39844</v>
      </c>
      <c r="U159" s="312"/>
      <c r="V159" s="313" t="str">
        <f t="shared" si="40"/>
        <v/>
      </c>
      <c r="W159" s="314" t="str">
        <f t="shared" si="36"/>
        <v/>
      </c>
    </row>
    <row r="160" spans="1:23" s="272" customFormat="1" ht="21" customHeight="1" x14ac:dyDescent="0.2">
      <c r="A160" s="336"/>
      <c r="B160" s="337"/>
      <c r="C160" s="315" t="s">
        <v>178</v>
      </c>
      <c r="D160" s="316" t="s">
        <v>260</v>
      </c>
      <c r="E160" s="317" t="s">
        <v>30</v>
      </c>
      <c r="F160" s="301">
        <v>1.3605324074074075E-2</v>
      </c>
      <c r="G160" s="301">
        <v>1.3744212962962962E-2</v>
      </c>
      <c r="H160" s="302">
        <f t="shared" si="43"/>
        <v>1.3674768518518518E-2</v>
      </c>
      <c r="I160" s="303">
        <f t="shared" si="44"/>
        <v>7.5057870370370348E-3</v>
      </c>
      <c r="J160" s="304"/>
      <c r="K160" s="305" t="str">
        <f t="shared" si="37"/>
        <v/>
      </c>
      <c r="L160" s="306" t="str">
        <f>IF(J160&lt;&gt;"",K160-H160,"")</f>
        <v/>
      </c>
      <c r="M160" s="306" t="str">
        <f>IF(J160&lt;&gt;"",K160-F160,"")</f>
        <v/>
      </c>
      <c r="N160" s="307"/>
      <c r="O160" s="307"/>
      <c r="P160" s="307"/>
      <c r="Q160" s="308"/>
      <c r="R160" s="309">
        <f t="shared" si="45"/>
        <v>1.3605324074074075E-2</v>
      </c>
      <c r="S160" s="318"/>
      <c r="T160" s="311">
        <v>40025</v>
      </c>
      <c r="U160" s="312"/>
      <c r="V160" s="313" t="str">
        <f t="shared" si="40"/>
        <v/>
      </c>
      <c r="W160" s="314" t="str">
        <f t="shared" ref="W160:W161" si="46">IF(V160=5,C160&amp;" "&amp;D160,"")</f>
        <v/>
      </c>
    </row>
    <row r="161" spans="1:23" s="272" customFormat="1" ht="21" customHeight="1" x14ac:dyDescent="0.2">
      <c r="A161" s="336"/>
      <c r="B161" s="337"/>
      <c r="C161" s="315" t="s">
        <v>201</v>
      </c>
      <c r="D161" s="316" t="s">
        <v>202</v>
      </c>
      <c r="E161" s="317" t="s">
        <v>30</v>
      </c>
      <c r="F161" s="319">
        <v>1.2719907407407411E-2</v>
      </c>
      <c r="G161" s="301">
        <v>1.4456018518518524E-2</v>
      </c>
      <c r="H161" s="302">
        <f t="shared" si="43"/>
        <v>1.3587962962962968E-2</v>
      </c>
      <c r="I161" s="303">
        <f t="shared" si="44"/>
        <v>7.5925925925925848E-3</v>
      </c>
      <c r="J161" s="304"/>
      <c r="K161" s="305" t="str">
        <f t="shared" si="37"/>
        <v/>
      </c>
      <c r="L161" s="306"/>
      <c r="M161" s="306"/>
      <c r="N161" s="307"/>
      <c r="O161" s="307"/>
      <c r="P161" s="321"/>
      <c r="Q161" s="308"/>
      <c r="R161" s="309">
        <f t="shared" si="45"/>
        <v>1.2719907407407411E-2</v>
      </c>
      <c r="S161" s="318"/>
      <c r="T161" s="311">
        <v>39721</v>
      </c>
      <c r="U161" s="312"/>
      <c r="V161" s="313" t="str">
        <f t="shared" si="40"/>
        <v/>
      </c>
      <c r="W161" s="314" t="str">
        <f t="shared" si="46"/>
        <v/>
      </c>
    </row>
    <row r="162" spans="1:23" s="272" customFormat="1" ht="21" customHeight="1" x14ac:dyDescent="0.2">
      <c r="A162" s="336"/>
      <c r="B162" s="337"/>
      <c r="C162" s="315" t="s">
        <v>422</v>
      </c>
      <c r="D162" s="316" t="s">
        <v>423</v>
      </c>
      <c r="E162" s="317" t="s">
        <v>30</v>
      </c>
      <c r="F162" s="301">
        <v>1.3530092592592587E-2</v>
      </c>
      <c r="G162" s="301">
        <v>1.3530092592592587E-2</v>
      </c>
      <c r="H162" s="302">
        <f t="shared" si="43"/>
        <v>1.3530092592592587E-2</v>
      </c>
      <c r="I162" s="303">
        <f t="shared" si="44"/>
        <v>7.6504629629629665E-3</v>
      </c>
      <c r="J162" s="304"/>
      <c r="K162" s="305" t="str">
        <f t="shared" si="37"/>
        <v/>
      </c>
      <c r="L162" s="306" t="str">
        <f>IF(J162&lt;&gt;"",K162-H162,"")</f>
        <v/>
      </c>
      <c r="M162" s="306" t="str">
        <f>IF(J162&lt;&gt;"",K162-F162,"")</f>
        <v/>
      </c>
      <c r="N162" s="307"/>
      <c r="O162" s="307"/>
      <c r="P162" s="307"/>
      <c r="Q162" s="308"/>
      <c r="R162" s="309">
        <f t="shared" si="45"/>
        <v>1.3530092592592587E-2</v>
      </c>
      <c r="S162" s="318"/>
      <c r="T162" s="311">
        <v>40025</v>
      </c>
      <c r="U162" s="312"/>
      <c r="V162" s="313" t="str">
        <f t="shared" si="40"/>
        <v/>
      </c>
      <c r="W162" s="314"/>
    </row>
    <row r="163" spans="1:23" s="272" customFormat="1" ht="21" customHeight="1" x14ac:dyDescent="0.2">
      <c r="A163" s="336"/>
      <c r="B163" s="337"/>
      <c r="C163" s="315" t="s">
        <v>115</v>
      </c>
      <c r="D163" s="316" t="s">
        <v>316</v>
      </c>
      <c r="E163" s="317" t="s">
        <v>30</v>
      </c>
      <c r="F163" s="301">
        <v>1.3425925925925919E-2</v>
      </c>
      <c r="G163" s="301">
        <v>1.3466435185185184E-2</v>
      </c>
      <c r="H163" s="302">
        <f t="shared" si="43"/>
        <v>1.3446180555555552E-2</v>
      </c>
      <c r="I163" s="303">
        <f t="shared" si="44"/>
        <v>7.7343750000000017E-3</v>
      </c>
      <c r="J163" s="304"/>
      <c r="K163" s="305" t="str">
        <f t="shared" si="37"/>
        <v/>
      </c>
      <c r="L163" s="306" t="str">
        <f>IF(J163&lt;&gt;"",K163-H163,"")</f>
        <v/>
      </c>
      <c r="M163" s="306" t="str">
        <f>IF(J163&lt;&gt;"",K163-F163,"")</f>
        <v/>
      </c>
      <c r="N163" s="307"/>
      <c r="O163" s="307"/>
      <c r="P163" s="321"/>
      <c r="Q163" s="308"/>
      <c r="R163" s="309">
        <f t="shared" si="45"/>
        <v>1.3425925925925919E-2</v>
      </c>
      <c r="S163" s="318"/>
      <c r="T163" s="311">
        <v>40178</v>
      </c>
      <c r="U163" s="312"/>
      <c r="V163" s="313" t="str">
        <f t="shared" si="40"/>
        <v/>
      </c>
      <c r="W163" s="314" t="str">
        <f t="shared" ref="W163:W172" si="47">IF(V163=5,C163&amp;" "&amp;D163,"")</f>
        <v/>
      </c>
    </row>
    <row r="164" spans="1:23" s="272" customFormat="1" ht="21" customHeight="1" x14ac:dyDescent="0.2">
      <c r="A164" s="336"/>
      <c r="B164" s="337"/>
      <c r="C164" s="315" t="s">
        <v>204</v>
      </c>
      <c r="D164" s="316" t="s">
        <v>205</v>
      </c>
      <c r="E164" s="317" t="s">
        <v>30</v>
      </c>
      <c r="F164" s="301">
        <v>1.2638888888888892E-2</v>
      </c>
      <c r="G164" s="301">
        <v>1.3707292344835073E-2</v>
      </c>
      <c r="H164" s="302">
        <f t="shared" si="43"/>
        <v>1.3173090616861984E-2</v>
      </c>
      <c r="I164" s="303">
        <f t="shared" si="44"/>
        <v>8.0074649386935697E-3</v>
      </c>
      <c r="J164" s="304"/>
      <c r="K164" s="305" t="str">
        <f t="shared" si="37"/>
        <v/>
      </c>
      <c r="L164" s="306" t="str">
        <f>IF(J164&lt;&gt;"",K164-H164,"")</f>
        <v/>
      </c>
      <c r="M164" s="306" t="str">
        <f>IF(J164&lt;&gt;"",K164-F164,"")</f>
        <v/>
      </c>
      <c r="N164" s="307"/>
      <c r="O164" s="307"/>
      <c r="P164" s="321"/>
      <c r="Q164" s="308"/>
      <c r="R164" s="309">
        <f t="shared" si="45"/>
        <v>1.2638888888888892E-2</v>
      </c>
      <c r="S164" s="318"/>
      <c r="T164" s="311">
        <v>40178</v>
      </c>
      <c r="U164" s="312"/>
      <c r="V164" s="313" t="str">
        <f t="shared" si="40"/>
        <v/>
      </c>
      <c r="W164" s="314" t="str">
        <f t="shared" si="47"/>
        <v/>
      </c>
    </row>
    <row r="165" spans="1:23" s="272" customFormat="1" ht="21" customHeight="1" x14ac:dyDescent="0.2">
      <c r="A165" s="336"/>
      <c r="B165" s="337"/>
      <c r="C165" s="315" t="s">
        <v>199</v>
      </c>
      <c r="D165" s="316" t="s">
        <v>200</v>
      </c>
      <c r="E165" s="317" t="s">
        <v>30</v>
      </c>
      <c r="F165" s="301">
        <v>1.292824074074074E-2</v>
      </c>
      <c r="G165" s="301">
        <v>1.292824074074074E-2</v>
      </c>
      <c r="H165" s="302">
        <f t="shared" si="43"/>
        <v>1.292824074074074E-2</v>
      </c>
      <c r="I165" s="303">
        <f t="shared" si="44"/>
        <v>8.252314814814813E-3</v>
      </c>
      <c r="J165" s="304"/>
      <c r="K165" s="305" t="str">
        <f t="shared" si="37"/>
        <v/>
      </c>
      <c r="L165" s="306" t="str">
        <f>IF(J165&lt;&gt;"",K165-H165,"")</f>
        <v/>
      </c>
      <c r="M165" s="306" t="str">
        <f>IF(J165&lt;&gt;"",K165-F165,"")</f>
        <v/>
      </c>
      <c r="N165" s="307"/>
      <c r="O165" s="307"/>
      <c r="P165" s="307"/>
      <c r="Q165" s="308"/>
      <c r="R165" s="309">
        <f t="shared" si="45"/>
        <v>1.292824074074074E-2</v>
      </c>
      <c r="S165" s="318"/>
      <c r="T165" s="311">
        <v>38929</v>
      </c>
      <c r="U165" s="312"/>
      <c r="V165" s="313" t="str">
        <f t="shared" si="40"/>
        <v/>
      </c>
      <c r="W165" s="314" t="str">
        <f t="shared" si="47"/>
        <v/>
      </c>
    </row>
    <row r="166" spans="1:23" s="272" customFormat="1" ht="21" customHeight="1" x14ac:dyDescent="0.2">
      <c r="A166" s="336"/>
      <c r="B166" s="337"/>
      <c r="C166" s="315" t="s">
        <v>477</v>
      </c>
      <c r="D166" s="316" t="s">
        <v>478</v>
      </c>
      <c r="E166" s="317" t="s">
        <v>30</v>
      </c>
      <c r="F166" s="301">
        <v>1.2789351851851854E-2</v>
      </c>
      <c r="G166" s="301">
        <v>1.2789351851851854E-2</v>
      </c>
      <c r="H166" s="302">
        <f t="shared" si="43"/>
        <v>1.2789351851851854E-2</v>
      </c>
      <c r="I166" s="303">
        <f t="shared" si="44"/>
        <v>8.3912037037036993E-3</v>
      </c>
      <c r="J166" s="304"/>
      <c r="K166" s="305" t="str">
        <f t="shared" ref="K166:K172" si="48">IF(J166&lt;&gt;"",J166-I166,"")</f>
        <v/>
      </c>
      <c r="L166" s="306" t="str">
        <f>IF(J166&lt;&gt;"",K166-H166,"")</f>
        <v/>
      </c>
      <c r="M166" s="306" t="str">
        <f>IF(J166&lt;&gt;"",K166-F166,"")</f>
        <v/>
      </c>
      <c r="N166" s="307"/>
      <c r="O166" s="307"/>
      <c r="P166" s="321"/>
      <c r="Q166" s="308"/>
      <c r="R166" s="309">
        <f t="shared" si="45"/>
        <v>1.2789351851851854E-2</v>
      </c>
      <c r="S166" s="318"/>
      <c r="T166" s="311">
        <v>40178</v>
      </c>
      <c r="U166" s="312"/>
      <c r="V166" s="313" t="str">
        <f t="shared" ref="V166:V172" si="49">IF(OR(NOT(U166=""),NOT(K166="")),5,"")</f>
        <v/>
      </c>
      <c r="W166" s="314" t="str">
        <f t="shared" si="47"/>
        <v/>
      </c>
    </row>
    <row r="167" spans="1:23" s="272" customFormat="1" ht="21" customHeight="1" x14ac:dyDescent="0.2">
      <c r="A167" s="336"/>
      <c r="B167" s="337"/>
      <c r="C167" s="315" t="s">
        <v>115</v>
      </c>
      <c r="D167" s="316" t="s">
        <v>221</v>
      </c>
      <c r="E167" s="317" t="s">
        <v>30</v>
      </c>
      <c r="F167" s="301">
        <v>1.2719907407407411E-2</v>
      </c>
      <c r="G167" s="301">
        <v>1.2719907407407411E-2</v>
      </c>
      <c r="H167" s="302">
        <f t="shared" si="43"/>
        <v>1.2719907407407411E-2</v>
      </c>
      <c r="I167" s="303">
        <f t="shared" si="44"/>
        <v>8.4606481481481425E-3</v>
      </c>
      <c r="J167" s="304"/>
      <c r="K167" s="305" t="str">
        <f t="shared" si="48"/>
        <v/>
      </c>
      <c r="L167" s="306"/>
      <c r="M167" s="306"/>
      <c r="N167" s="307"/>
      <c r="O167" s="307"/>
      <c r="P167" s="307"/>
      <c r="Q167" s="308"/>
      <c r="R167" s="309">
        <f t="shared" si="45"/>
        <v>1.2719907407407411E-2</v>
      </c>
      <c r="S167" s="318"/>
      <c r="T167" s="311">
        <v>39721</v>
      </c>
      <c r="U167" s="312"/>
      <c r="V167" s="313" t="str">
        <f t="shared" si="49"/>
        <v/>
      </c>
      <c r="W167" s="314" t="str">
        <f t="shared" si="47"/>
        <v/>
      </c>
    </row>
    <row r="168" spans="1:23" s="272" customFormat="1" ht="21" customHeight="1" x14ac:dyDescent="0.2">
      <c r="A168" s="336"/>
      <c r="B168" s="337"/>
      <c r="C168" s="315" t="s">
        <v>244</v>
      </c>
      <c r="D168" s="316" t="s">
        <v>245</v>
      </c>
      <c r="E168" s="317" t="s">
        <v>30</v>
      </c>
      <c r="F168" s="319">
        <v>1.2499999999999999E-2</v>
      </c>
      <c r="G168" s="301">
        <v>1.255787037037037E-2</v>
      </c>
      <c r="H168" s="302">
        <f t="shared" si="43"/>
        <v>1.2528935185185185E-2</v>
      </c>
      <c r="I168" s="303">
        <f t="shared" si="44"/>
        <v>8.6516203703703685E-3</v>
      </c>
      <c r="J168" s="304"/>
      <c r="K168" s="305" t="str">
        <f t="shared" si="48"/>
        <v/>
      </c>
      <c r="L168" s="306" t="str">
        <f>IF(J168&lt;&gt;"",K168-H168,"")</f>
        <v/>
      </c>
      <c r="M168" s="306" t="str">
        <f>IF(J168&lt;&gt;"",K168-F168,"")</f>
        <v/>
      </c>
      <c r="N168" s="321"/>
      <c r="O168" s="307"/>
      <c r="P168" s="321"/>
      <c r="Q168" s="308"/>
      <c r="R168" s="309">
        <f t="shared" si="45"/>
        <v>1.2499999999999999E-2</v>
      </c>
      <c r="S168" s="318"/>
      <c r="T168" s="311">
        <v>39568</v>
      </c>
      <c r="U168" s="312"/>
      <c r="V168" s="313" t="str">
        <f t="shared" si="49"/>
        <v/>
      </c>
      <c r="W168" s="314" t="str">
        <f t="shared" si="47"/>
        <v/>
      </c>
    </row>
    <row r="169" spans="1:23" s="272" customFormat="1" ht="21" customHeight="1" x14ac:dyDescent="0.2">
      <c r="A169" s="336"/>
      <c r="B169" s="337"/>
      <c r="C169" s="315" t="s">
        <v>55</v>
      </c>
      <c r="D169" s="316" t="s">
        <v>206</v>
      </c>
      <c r="E169" s="317" t="s">
        <v>30</v>
      </c>
      <c r="F169" s="301">
        <v>1.2442129629629629E-2</v>
      </c>
      <c r="G169" s="301">
        <v>1.2442129629629629E-2</v>
      </c>
      <c r="H169" s="302">
        <f t="shared" si="43"/>
        <v>1.2442129629629629E-2</v>
      </c>
      <c r="I169" s="303">
        <f t="shared" si="44"/>
        <v>8.7384259259259238E-3</v>
      </c>
      <c r="J169" s="304"/>
      <c r="K169" s="305" t="str">
        <f t="shared" si="48"/>
        <v/>
      </c>
      <c r="L169" s="306" t="str">
        <f>IF(J169&lt;&gt;"",K169-H169,"")</f>
        <v/>
      </c>
      <c r="M169" s="306" t="str">
        <f>IF(J169&lt;&gt;"",K169-F169,"")</f>
        <v/>
      </c>
      <c r="N169" s="307"/>
      <c r="O169" s="307"/>
      <c r="P169" s="307"/>
      <c r="Q169" s="308"/>
      <c r="R169" s="309">
        <f t="shared" si="45"/>
        <v>1.2442129629629629E-2</v>
      </c>
      <c r="S169" s="318"/>
      <c r="T169" s="311">
        <v>38960</v>
      </c>
      <c r="U169" s="312"/>
      <c r="V169" s="313" t="str">
        <f t="shared" si="49"/>
        <v/>
      </c>
      <c r="W169" s="314" t="str">
        <f t="shared" si="47"/>
        <v/>
      </c>
    </row>
    <row r="170" spans="1:23" s="272" customFormat="1" ht="21" customHeight="1" x14ac:dyDescent="0.2">
      <c r="A170" s="336"/>
      <c r="B170" s="337"/>
      <c r="C170" s="315" t="s">
        <v>155</v>
      </c>
      <c r="D170" s="316" t="s">
        <v>207</v>
      </c>
      <c r="E170" s="317" t="s">
        <v>30</v>
      </c>
      <c r="F170" s="301">
        <v>1.2326388888888895E-2</v>
      </c>
      <c r="G170" s="301">
        <v>1.2442129629629629E-2</v>
      </c>
      <c r="H170" s="302">
        <f t="shared" si="43"/>
        <v>1.2384259259259262E-2</v>
      </c>
      <c r="I170" s="303">
        <f t="shared" si="44"/>
        <v>8.7962962962962916E-3</v>
      </c>
      <c r="J170" s="304"/>
      <c r="K170" s="305" t="str">
        <f t="shared" si="48"/>
        <v/>
      </c>
      <c r="L170" s="306" t="str">
        <f>IF(J170&lt;&gt;"",K170-H170,"")</f>
        <v/>
      </c>
      <c r="M170" s="306" t="str">
        <f>IF(J170&lt;&gt;"",K170-F170,"")</f>
        <v/>
      </c>
      <c r="N170" s="307"/>
      <c r="O170" s="307"/>
      <c r="P170" s="307"/>
      <c r="Q170" s="308"/>
      <c r="R170" s="309">
        <f t="shared" si="45"/>
        <v>1.2326388888888895E-2</v>
      </c>
      <c r="S170" s="318"/>
      <c r="T170" s="311">
        <v>39386</v>
      </c>
      <c r="U170" s="312"/>
      <c r="V170" s="313" t="str">
        <f t="shared" si="49"/>
        <v/>
      </c>
      <c r="W170" s="314" t="str">
        <f t="shared" si="47"/>
        <v/>
      </c>
    </row>
    <row r="171" spans="1:23" s="272" customFormat="1" ht="21" customHeight="1" x14ac:dyDescent="0.2">
      <c r="A171" s="336"/>
      <c r="B171" s="337"/>
      <c r="C171" s="315" t="s">
        <v>130</v>
      </c>
      <c r="D171" s="316" t="s">
        <v>211</v>
      </c>
      <c r="E171" s="317" t="s">
        <v>30</v>
      </c>
      <c r="F171" s="301">
        <v>1.1979166666666666E-2</v>
      </c>
      <c r="G171" s="301">
        <v>1.2745044849537038E-2</v>
      </c>
      <c r="H171" s="302">
        <f t="shared" si="43"/>
        <v>1.2362105758101852E-2</v>
      </c>
      <c r="I171" s="303">
        <f t="shared" si="44"/>
        <v>8.8184497974537011E-3</v>
      </c>
      <c r="J171" s="304"/>
      <c r="K171" s="305" t="str">
        <f t="shared" si="48"/>
        <v/>
      </c>
      <c r="L171" s="306" t="str">
        <f>IF(J171&lt;&gt;"",K171-H171,"")</f>
        <v/>
      </c>
      <c r="M171" s="306" t="str">
        <f>IF(J171&lt;&gt;"",K171-F171,"")</f>
        <v/>
      </c>
      <c r="N171" s="307"/>
      <c r="O171" s="307"/>
      <c r="P171" s="321"/>
      <c r="Q171" s="308"/>
      <c r="R171" s="309">
        <f t="shared" si="45"/>
        <v>1.1979166666666666E-2</v>
      </c>
      <c r="S171" s="318"/>
      <c r="T171" s="311">
        <v>40117</v>
      </c>
      <c r="U171" s="312"/>
      <c r="V171" s="313" t="str">
        <f t="shared" si="49"/>
        <v/>
      </c>
      <c r="W171" s="314" t="str">
        <f t="shared" si="47"/>
        <v/>
      </c>
    </row>
    <row r="172" spans="1:23" s="272" customFormat="1" ht="21" customHeight="1" x14ac:dyDescent="0.2">
      <c r="A172" s="336"/>
      <c r="B172" s="337"/>
      <c r="C172" s="315" t="s">
        <v>79</v>
      </c>
      <c r="D172" s="316" t="s">
        <v>210</v>
      </c>
      <c r="E172" s="317" t="s">
        <v>30</v>
      </c>
      <c r="F172" s="301">
        <v>1.2106481481481484E-2</v>
      </c>
      <c r="G172" s="301">
        <v>1.238425925925926E-2</v>
      </c>
      <c r="H172" s="302">
        <f t="shared" si="43"/>
        <v>1.2245370370370372E-2</v>
      </c>
      <c r="I172" s="303">
        <f t="shared" si="44"/>
        <v>8.9351851851851814E-3</v>
      </c>
      <c r="J172" s="304"/>
      <c r="K172" s="305" t="str">
        <f t="shared" si="48"/>
        <v/>
      </c>
      <c r="L172" s="306" t="str">
        <f>IF(J172&lt;&gt;"",K172-H172,"")</f>
        <v/>
      </c>
      <c r="M172" s="306" t="str">
        <f>IF(J172&lt;&gt;"",K172-F172,"")</f>
        <v/>
      </c>
      <c r="N172" s="307"/>
      <c r="O172" s="307"/>
      <c r="P172" s="307"/>
      <c r="Q172" s="308"/>
      <c r="R172" s="309">
        <f t="shared" si="45"/>
        <v>1.2106481481481484E-2</v>
      </c>
      <c r="S172" s="318"/>
      <c r="T172" s="311">
        <v>39355</v>
      </c>
      <c r="U172" s="312"/>
      <c r="V172" s="313" t="str">
        <f t="shared" si="49"/>
        <v/>
      </c>
      <c r="W172" s="314" t="str">
        <f t="shared" si="47"/>
        <v/>
      </c>
    </row>
    <row r="173" spans="1:23" s="272" customFormat="1" ht="21" customHeight="1" x14ac:dyDescent="0.2">
      <c r="A173" s="336"/>
      <c r="B173" s="337"/>
      <c r="C173" s="298"/>
      <c r="D173" s="299"/>
      <c r="E173" s="300"/>
      <c r="F173" s="301"/>
      <c r="G173" s="301"/>
      <c r="H173" s="302"/>
      <c r="I173" s="303"/>
      <c r="J173" s="304"/>
      <c r="K173" s="305"/>
      <c r="L173" s="306"/>
      <c r="M173" s="306"/>
      <c r="N173" s="307"/>
      <c r="O173" s="307"/>
      <c r="P173" s="307"/>
      <c r="Q173" s="308"/>
      <c r="R173" s="309"/>
      <c r="S173" s="318"/>
      <c r="T173" s="327"/>
      <c r="U173" s="312"/>
      <c r="V173" s="313"/>
      <c r="W173" s="314"/>
    </row>
    <row r="174" spans="1:23" s="272" customFormat="1" ht="21" customHeight="1" x14ac:dyDescent="0.2">
      <c r="A174" s="336"/>
      <c r="B174" s="337"/>
      <c r="C174" s="298" t="s">
        <v>18</v>
      </c>
      <c r="D174" s="299" t="s">
        <v>493</v>
      </c>
      <c r="E174" s="300" t="s">
        <v>14</v>
      </c>
      <c r="F174" s="301">
        <v>2.0011574074074074E-2</v>
      </c>
      <c r="G174" s="301">
        <v>2.0011574074074074E-2</v>
      </c>
      <c r="H174" s="302">
        <f>IF(G174&lt;&gt;"",(G174+F174)/2,F174)</f>
        <v>2.0011574074074074E-2</v>
      </c>
      <c r="I174" s="303">
        <f>$D$3-H174</f>
        <v>1.1689814814814792E-3</v>
      </c>
      <c r="J174" s="320"/>
      <c r="K174" s="305" t="str">
        <f>IF(J174&lt;&gt;"",J174-I174,"")</f>
        <v/>
      </c>
      <c r="L174" s="306"/>
      <c r="M174" s="306"/>
      <c r="N174" s="307"/>
      <c r="O174" s="307"/>
      <c r="P174" s="307"/>
      <c r="Q174" s="308"/>
      <c r="R174" s="309">
        <f>IF(J174&lt;&gt;"",MIN(F174,K174),F174)</f>
        <v>2.0011574074074074E-2</v>
      </c>
      <c r="S174" s="318"/>
      <c r="T174" s="311">
        <v>40209</v>
      </c>
      <c r="U174" s="312"/>
      <c r="V174" s="313"/>
      <c r="W174" s="314" t="str">
        <f>IF(V174=5,C174&amp;" "&amp;D174,"")</f>
        <v/>
      </c>
    </row>
    <row r="175" spans="1:23" s="272" customFormat="1" ht="21" customHeight="1" x14ac:dyDescent="0.2">
      <c r="A175" s="336"/>
      <c r="B175" s="337"/>
      <c r="C175" s="315"/>
      <c r="D175" s="316"/>
      <c r="E175" s="317"/>
      <c r="F175" s="301"/>
      <c r="G175" s="301"/>
      <c r="H175" s="302"/>
      <c r="I175" s="303"/>
      <c r="J175" s="304"/>
      <c r="K175" s="305"/>
      <c r="L175" s="306"/>
      <c r="M175" s="306"/>
      <c r="N175" s="307"/>
      <c r="O175" s="307"/>
      <c r="P175" s="307"/>
      <c r="Q175" s="308"/>
      <c r="R175" s="309"/>
      <c r="S175" s="318"/>
      <c r="T175" s="311"/>
      <c r="U175" s="312"/>
      <c r="V175" s="313"/>
      <c r="W175" s="314"/>
    </row>
    <row r="176" spans="1:23" s="272" customFormat="1" ht="21" customHeight="1" x14ac:dyDescent="0.2">
      <c r="A176" s="336"/>
      <c r="B176" s="337"/>
      <c r="C176" s="315"/>
      <c r="D176" s="316"/>
      <c r="E176" s="317"/>
      <c r="F176" s="301"/>
      <c r="G176" s="301"/>
      <c r="H176" s="302"/>
      <c r="I176" s="303"/>
      <c r="J176" s="304"/>
      <c r="K176" s="305"/>
      <c r="L176" s="306"/>
      <c r="M176" s="306"/>
      <c r="N176" s="307"/>
      <c r="O176" s="307"/>
      <c r="P176" s="321"/>
      <c r="Q176" s="308"/>
      <c r="R176" s="309"/>
      <c r="S176" s="318"/>
      <c r="T176" s="311"/>
      <c r="U176" s="312"/>
      <c r="V176" s="313"/>
      <c r="W176" s="314"/>
    </row>
    <row r="177" spans="1:23" s="272" customFormat="1" ht="21" customHeight="1" x14ac:dyDescent="0.2">
      <c r="A177" s="336"/>
      <c r="B177" s="337"/>
      <c r="C177" s="298"/>
      <c r="D177" s="299"/>
      <c r="E177" s="300"/>
      <c r="F177" s="301"/>
      <c r="G177" s="301"/>
      <c r="H177" s="302"/>
      <c r="I177" s="303"/>
      <c r="J177" s="304"/>
      <c r="K177" s="305"/>
      <c r="L177" s="306"/>
      <c r="M177" s="306"/>
      <c r="N177" s="307"/>
      <c r="O177" s="307"/>
      <c r="P177" s="307"/>
      <c r="Q177" s="308"/>
      <c r="R177" s="309"/>
      <c r="S177" s="318"/>
      <c r="T177" s="311"/>
      <c r="U177" s="312"/>
      <c r="V177" s="313"/>
      <c r="W177" s="314"/>
    </row>
    <row r="178" spans="1:23" s="272" customFormat="1" ht="21" customHeight="1" x14ac:dyDescent="0.2">
      <c r="A178" s="336"/>
      <c r="B178" s="337"/>
      <c r="C178" s="315"/>
      <c r="D178" s="316"/>
      <c r="E178" s="300"/>
      <c r="F178" s="301"/>
      <c r="G178" s="301"/>
      <c r="H178" s="302"/>
      <c r="I178" s="303"/>
      <c r="J178" s="304"/>
      <c r="K178" s="305"/>
      <c r="L178" s="306"/>
      <c r="M178" s="306"/>
      <c r="N178" s="307"/>
      <c r="O178" s="307"/>
      <c r="P178" s="307"/>
      <c r="Q178" s="308"/>
      <c r="R178" s="309"/>
      <c r="S178" s="318"/>
      <c r="T178" s="311"/>
      <c r="U178" s="312"/>
      <c r="V178" s="313"/>
      <c r="W178" s="314"/>
    </row>
    <row r="179" spans="1:23" s="272" customFormat="1" ht="21" customHeight="1" x14ac:dyDescent="0.2">
      <c r="A179" s="336"/>
      <c r="B179" s="337"/>
      <c r="C179" s="315"/>
      <c r="D179" s="316"/>
      <c r="E179" s="317"/>
      <c r="F179" s="301"/>
      <c r="G179" s="301"/>
      <c r="H179" s="302"/>
      <c r="I179" s="303"/>
      <c r="J179" s="320"/>
      <c r="K179" s="305"/>
      <c r="L179" s="306"/>
      <c r="M179" s="306"/>
      <c r="N179" s="307"/>
      <c r="O179" s="307"/>
      <c r="P179" s="321"/>
      <c r="Q179" s="308"/>
      <c r="R179" s="309"/>
      <c r="S179" s="318"/>
      <c r="T179" s="311"/>
      <c r="U179" s="312"/>
      <c r="V179" s="313"/>
      <c r="W179" s="314"/>
    </row>
    <row r="180" spans="1:23" s="272" customFormat="1" ht="21" customHeight="1" x14ac:dyDescent="0.2">
      <c r="A180" s="336"/>
      <c r="B180" s="337"/>
      <c r="C180" s="315"/>
      <c r="D180" s="316"/>
      <c r="E180" s="300"/>
      <c r="F180" s="301"/>
      <c r="G180" s="301"/>
      <c r="H180" s="302"/>
      <c r="I180" s="303"/>
      <c r="J180" s="304"/>
      <c r="K180" s="305"/>
      <c r="L180" s="306"/>
      <c r="M180" s="306"/>
      <c r="N180" s="307"/>
      <c r="O180" s="307"/>
      <c r="P180" s="321"/>
      <c r="Q180" s="308"/>
      <c r="R180" s="309"/>
      <c r="S180" s="318"/>
      <c r="T180" s="311"/>
      <c r="U180" s="312"/>
      <c r="V180" s="313"/>
      <c r="W180" s="314"/>
    </row>
    <row r="181" spans="1:23" s="272" customFormat="1" ht="21" customHeight="1" x14ac:dyDescent="0.2">
      <c r="A181" s="336"/>
      <c r="B181" s="337"/>
      <c r="C181" s="315"/>
      <c r="D181" s="316"/>
      <c r="E181" s="300"/>
      <c r="F181" s="322"/>
      <c r="G181" s="322"/>
      <c r="H181" s="302"/>
      <c r="I181" s="303"/>
      <c r="J181" s="304"/>
      <c r="K181" s="305"/>
      <c r="L181" s="306"/>
      <c r="M181" s="306"/>
      <c r="N181" s="307"/>
      <c r="O181" s="307"/>
      <c r="P181" s="307"/>
      <c r="Q181" s="308"/>
      <c r="R181" s="309"/>
      <c r="S181" s="318"/>
      <c r="T181" s="311"/>
      <c r="U181" s="312"/>
      <c r="V181" s="313"/>
      <c r="W181" s="314"/>
    </row>
    <row r="182" spans="1:23" s="272" customFormat="1" ht="21" customHeight="1" x14ac:dyDescent="0.2">
      <c r="A182" s="336"/>
      <c r="B182" s="337"/>
      <c r="C182" s="315"/>
      <c r="D182" s="316"/>
      <c r="E182" s="317"/>
      <c r="F182" s="322"/>
      <c r="G182" s="301"/>
      <c r="H182" s="302"/>
      <c r="I182" s="303"/>
      <c r="J182" s="304"/>
      <c r="K182" s="305"/>
      <c r="L182" s="306"/>
      <c r="M182" s="306"/>
      <c r="N182" s="321"/>
      <c r="O182" s="307"/>
      <c r="P182" s="321"/>
      <c r="Q182" s="308"/>
      <c r="R182" s="309"/>
      <c r="S182" s="318"/>
      <c r="T182" s="311"/>
      <c r="U182" s="312"/>
      <c r="V182" s="313"/>
      <c r="W182" s="314"/>
    </row>
    <row r="183" spans="1:23" s="272" customFormat="1" ht="21" customHeight="1" x14ac:dyDescent="0.2">
      <c r="A183" s="336"/>
      <c r="B183" s="337"/>
      <c r="C183" s="315"/>
      <c r="D183" s="316"/>
      <c r="E183" s="317"/>
      <c r="F183" s="322"/>
      <c r="G183" s="301"/>
      <c r="H183" s="302"/>
      <c r="I183" s="303"/>
      <c r="J183" s="304"/>
      <c r="K183" s="305"/>
      <c r="L183" s="306"/>
      <c r="M183" s="306"/>
      <c r="N183" s="307"/>
      <c r="O183" s="307"/>
      <c r="P183" s="307"/>
      <c r="Q183" s="308"/>
      <c r="R183" s="309"/>
      <c r="S183" s="318"/>
      <c r="T183" s="311"/>
      <c r="U183" s="312"/>
      <c r="V183" s="313"/>
      <c r="W183" s="314"/>
    </row>
    <row r="184" spans="1:23" s="272" customFormat="1" ht="21" customHeight="1" x14ac:dyDescent="0.2">
      <c r="A184" s="336"/>
      <c r="B184" s="337"/>
      <c r="C184" s="315"/>
      <c r="D184" s="316"/>
      <c r="E184" s="317"/>
      <c r="F184" s="322"/>
      <c r="G184" s="301"/>
      <c r="H184" s="302"/>
      <c r="I184" s="303"/>
      <c r="J184" s="304"/>
      <c r="K184" s="305"/>
      <c r="L184" s="306"/>
      <c r="M184" s="306"/>
      <c r="N184" s="307"/>
      <c r="O184" s="307"/>
      <c r="P184" s="307"/>
      <c r="Q184" s="308"/>
      <c r="R184" s="309"/>
      <c r="S184" s="318"/>
      <c r="T184" s="311"/>
      <c r="U184" s="312"/>
      <c r="V184" s="313"/>
      <c r="W184" s="314"/>
    </row>
    <row r="185" spans="1:23" s="272" customFormat="1" ht="21" customHeight="1" x14ac:dyDescent="0.2">
      <c r="A185" s="336"/>
      <c r="B185" s="337"/>
      <c r="C185" s="315"/>
      <c r="D185" s="316"/>
      <c r="E185" s="317"/>
      <c r="F185" s="322"/>
      <c r="G185" s="301"/>
      <c r="H185" s="302"/>
      <c r="I185" s="303"/>
      <c r="J185" s="304"/>
      <c r="K185" s="305"/>
      <c r="L185" s="306"/>
      <c r="M185" s="306"/>
      <c r="N185" s="307"/>
      <c r="O185" s="307"/>
      <c r="P185" s="307"/>
      <c r="Q185" s="308"/>
      <c r="R185" s="309"/>
      <c r="S185" s="318"/>
      <c r="T185" s="311"/>
      <c r="U185" s="312"/>
      <c r="V185" s="313"/>
      <c r="W185" s="314"/>
    </row>
    <row r="186" spans="1:23" s="272" customFormat="1" ht="21" customHeight="1" x14ac:dyDescent="0.2">
      <c r="A186" s="336"/>
      <c r="B186" s="337"/>
      <c r="C186" s="315"/>
      <c r="D186" s="316"/>
      <c r="E186" s="300"/>
      <c r="F186" s="322"/>
      <c r="G186" s="301"/>
      <c r="H186" s="302"/>
      <c r="I186" s="303"/>
      <c r="J186" s="304"/>
      <c r="K186" s="305"/>
      <c r="L186" s="306"/>
      <c r="M186" s="306"/>
      <c r="N186" s="307"/>
      <c r="O186" s="307"/>
      <c r="P186" s="307"/>
      <c r="Q186" s="308"/>
      <c r="R186" s="309"/>
      <c r="S186" s="318"/>
      <c r="T186" s="311"/>
      <c r="U186" s="312"/>
      <c r="V186" s="313"/>
      <c r="W186" s="314"/>
    </row>
    <row r="187" spans="1:23" s="272" customFormat="1" ht="21" customHeight="1" x14ac:dyDescent="0.2">
      <c r="A187" s="336"/>
      <c r="B187" s="337"/>
      <c r="C187" s="315"/>
      <c r="D187" s="316"/>
      <c r="E187" s="317"/>
      <c r="F187" s="322"/>
      <c r="G187" s="301"/>
      <c r="H187" s="302"/>
      <c r="I187" s="303"/>
      <c r="J187" s="304"/>
      <c r="K187" s="305"/>
      <c r="L187" s="306"/>
      <c r="M187" s="306"/>
      <c r="N187" s="307"/>
      <c r="O187" s="307"/>
      <c r="P187" s="307"/>
      <c r="Q187" s="308"/>
      <c r="R187" s="309"/>
      <c r="S187" s="318"/>
      <c r="T187" s="311"/>
      <c r="U187" s="312"/>
      <c r="V187" s="313"/>
      <c r="W187" s="314"/>
    </row>
    <row r="188" spans="1:23" s="272" customFormat="1" ht="21" customHeight="1" x14ac:dyDescent="0.2">
      <c r="A188" s="336"/>
      <c r="B188" s="337"/>
      <c r="C188" s="315"/>
      <c r="D188" s="316"/>
      <c r="E188" s="300"/>
      <c r="F188" s="322"/>
      <c r="G188" s="301"/>
      <c r="H188" s="302"/>
      <c r="I188" s="303"/>
      <c r="J188" s="304"/>
      <c r="K188" s="305"/>
      <c r="L188" s="306"/>
      <c r="M188" s="306"/>
      <c r="N188" s="307"/>
      <c r="O188" s="307"/>
      <c r="P188" s="307"/>
      <c r="Q188" s="308"/>
      <c r="R188" s="309"/>
      <c r="S188" s="318"/>
      <c r="T188" s="311"/>
      <c r="U188" s="312"/>
      <c r="V188" s="313"/>
      <c r="W188" s="314"/>
    </row>
    <row r="189" spans="1:23" s="272" customFormat="1" ht="21" customHeight="1" x14ac:dyDescent="0.2">
      <c r="A189" s="336"/>
      <c r="B189" s="337"/>
      <c r="C189" s="315"/>
      <c r="D189" s="316"/>
      <c r="E189" s="317"/>
      <c r="F189" s="322"/>
      <c r="G189" s="301"/>
      <c r="H189" s="302"/>
      <c r="I189" s="303"/>
      <c r="J189" s="304"/>
      <c r="K189" s="305"/>
      <c r="L189" s="306"/>
      <c r="M189" s="306"/>
      <c r="N189" s="307"/>
      <c r="O189" s="307"/>
      <c r="P189" s="321"/>
      <c r="Q189" s="308"/>
      <c r="R189" s="309"/>
      <c r="S189" s="318"/>
      <c r="T189" s="311"/>
      <c r="U189" s="312"/>
      <c r="V189" s="313"/>
      <c r="W189" s="314"/>
    </row>
    <row r="190" spans="1:23" s="272" customFormat="1" ht="21" customHeight="1" x14ac:dyDescent="0.2">
      <c r="A190" s="336"/>
      <c r="B190" s="337"/>
      <c r="C190" s="315"/>
      <c r="D190" s="316"/>
      <c r="E190" s="317"/>
      <c r="F190" s="322"/>
      <c r="G190" s="301"/>
      <c r="H190" s="302"/>
      <c r="I190" s="303"/>
      <c r="J190" s="304"/>
      <c r="K190" s="305"/>
      <c r="L190" s="306"/>
      <c r="M190" s="306"/>
      <c r="N190" s="307"/>
      <c r="O190" s="307"/>
      <c r="P190" s="307"/>
      <c r="Q190" s="308"/>
      <c r="R190" s="309"/>
      <c r="S190" s="318"/>
      <c r="T190" s="311"/>
      <c r="U190" s="312"/>
      <c r="V190" s="313"/>
      <c r="W190" s="314"/>
    </row>
    <row r="191" spans="1:23" s="272" customFormat="1" ht="21" customHeight="1" x14ac:dyDescent="0.2">
      <c r="A191" s="338"/>
      <c r="B191" s="339"/>
      <c r="C191" s="277"/>
      <c r="D191" s="278"/>
      <c r="E191" s="279"/>
      <c r="F191" s="281"/>
      <c r="G191" s="273"/>
      <c r="H191" s="282"/>
      <c r="I191" s="283"/>
      <c r="J191" s="284"/>
      <c r="K191" s="285"/>
      <c r="L191" s="286"/>
      <c r="M191" s="286"/>
      <c r="N191" s="287"/>
      <c r="O191" s="287"/>
      <c r="P191" s="287"/>
      <c r="Q191" s="288"/>
      <c r="R191" s="289"/>
      <c r="S191" s="280"/>
      <c r="T191" s="274"/>
      <c r="U191" s="275"/>
      <c r="V191" s="290"/>
      <c r="W191" s="276"/>
    </row>
    <row r="192" spans="1:23" ht="15" customHeight="1" x14ac:dyDescent="0.25">
      <c r="A192" s="340"/>
      <c r="B192" s="341"/>
      <c r="C192" s="178"/>
      <c r="D192" s="179"/>
      <c r="E192" s="171"/>
      <c r="F192" s="157"/>
      <c r="G192" s="158"/>
      <c r="H192" s="159"/>
      <c r="I192" s="160"/>
      <c r="J192" s="161"/>
      <c r="K192" s="162"/>
      <c r="L192" s="163"/>
      <c r="M192" s="163"/>
      <c r="N192" s="164"/>
      <c r="O192" s="164"/>
      <c r="P192" s="164"/>
      <c r="Q192" s="166"/>
      <c r="R192" s="167"/>
      <c r="S192" s="262"/>
      <c r="T192" s="154"/>
      <c r="U192" s="225"/>
      <c r="V192" s="228"/>
      <c r="W192" s="229"/>
    </row>
  </sheetData>
  <autoFilter ref="C5:W192"/>
  <mergeCells count="2">
    <mergeCell ref="H3:Q3"/>
    <mergeCell ref="N4:Q4"/>
  </mergeCells>
  <conditionalFormatting sqref="M22 L70:M192">
    <cfRule type="expression" dxfId="516" priority="5" stopIfTrue="1">
      <formula>L22=0</formula>
    </cfRule>
    <cfRule type="expression" dxfId="515" priority="6" stopIfTrue="1">
      <formula>L22&lt;0</formula>
    </cfRule>
    <cfRule type="expression" dxfId="514" priority="7" stopIfTrue="1">
      <formula>L22&gt;0</formula>
    </cfRule>
  </conditionalFormatting>
  <conditionalFormatting sqref="R6:R192">
    <cfRule type="expression" dxfId="513" priority="4" stopIfTrue="1">
      <formula>M6&lt;0</formula>
    </cfRule>
  </conditionalFormatting>
  <conditionalFormatting sqref="L6:M21 L24:M69 M23 L22:L23">
    <cfRule type="expression" dxfId="512" priority="1" stopIfTrue="1">
      <formula>L6=0</formula>
    </cfRule>
    <cfRule type="expression" dxfId="511" priority="2" stopIfTrue="1">
      <formula>L6&lt;0</formula>
    </cfRule>
    <cfRule type="expression" dxfId="510" priority="3" stopIfTrue="1">
      <formula>L6&gt;0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 filterMode="1"/>
  <dimension ref="A1:R166"/>
  <sheetViews>
    <sheetView zoomScaleNormal="100" workbookViewId="0">
      <pane xSplit="2" ySplit="4" topLeftCell="C5" activePane="bottomRight" state="frozen"/>
      <selection activeCell="N124" sqref="N124"/>
      <selection pane="topRight" activeCell="N124" sqref="N124"/>
      <selection pane="bottomLeft" activeCell="N124" sqref="N124"/>
      <selection pane="bottomRight" activeCell="G7" sqref="G7"/>
    </sheetView>
  </sheetViews>
  <sheetFormatPr defaultRowHeight="15" x14ac:dyDescent="0.25"/>
  <cols>
    <col min="1" max="1" width="12.42578125" style="143" customWidth="1"/>
    <col min="2" max="2" width="14.28515625" style="143" customWidth="1"/>
    <col min="5" max="5" width="9.140625" style="3"/>
    <col min="7" max="7" width="9.5703125" style="183" customWidth="1"/>
    <col min="8" max="8" width="11.140625" customWidth="1"/>
    <col min="9" max="9" width="9.140625" style="119" customWidth="1"/>
    <col min="10" max="12" width="9.140625" customWidth="1"/>
    <col min="13" max="14" width="10.42578125" customWidth="1"/>
    <col min="15" max="15" width="9.140625" customWidth="1"/>
    <col min="16" max="16" width="11.42578125" style="71" customWidth="1"/>
    <col min="17" max="17" width="29.7109375" customWidth="1"/>
    <col min="18" max="18" width="9.140625" style="132"/>
  </cols>
  <sheetData>
    <row r="1" spans="1:18" ht="15.75" thickBot="1" x14ac:dyDescent="0.3">
      <c r="Q1" s="135"/>
    </row>
    <row r="2" spans="1:18" ht="15.75" thickBot="1" x14ac:dyDescent="0.3">
      <c r="A2" s="139" t="s">
        <v>0</v>
      </c>
      <c r="B2" s="146">
        <v>2.326388888888889E-2</v>
      </c>
      <c r="C2" s="3"/>
      <c r="F2" s="537" t="s">
        <v>291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5"/>
    </row>
    <row r="3" spans="1:18" x14ac:dyDescent="0.25">
      <c r="A3" s="147" t="str">
        <f>F2</f>
        <v>2012 - July - Summer Route - Nickey Line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5"/>
    </row>
    <row r="4" spans="1:18" s="80" customFormat="1" ht="49.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79" t="s">
        <v>11</v>
      </c>
      <c r="R4" s="133" t="s">
        <v>280</v>
      </c>
    </row>
    <row r="5" spans="1:18" s="138" customFormat="1" ht="14.25" customHeight="1" x14ac:dyDescent="0.25">
      <c r="A5" s="189" t="s">
        <v>292</v>
      </c>
      <c r="B5" s="190" t="s">
        <v>293</v>
      </c>
      <c r="C5" s="184" t="s">
        <v>14</v>
      </c>
      <c r="D5" s="185"/>
      <c r="E5" s="186"/>
      <c r="F5" s="187">
        <v>1.9791666666666666E-2</v>
      </c>
      <c r="G5" s="200">
        <f>$B$2-F5</f>
        <v>3.4722222222222238E-3</v>
      </c>
      <c r="H5" s="188">
        <v>2.2326388888888885E-2</v>
      </c>
      <c r="I5" s="149">
        <f t="shared" ref="I5:I36" si="0">IF(H5&lt;&gt;"",H5-G5,"")</f>
        <v>1.8854166666666661E-2</v>
      </c>
      <c r="J5" s="150">
        <f t="shared" ref="J5:J36" si="1">IF(H5&lt;&gt;"",I5-F5,"")</f>
        <v>-9.375000000000043E-4</v>
      </c>
      <c r="K5" s="150"/>
      <c r="L5" s="151">
        <v>1</v>
      </c>
      <c r="M5" s="151"/>
      <c r="N5" s="151"/>
      <c r="O5" s="152"/>
      <c r="P5" s="153">
        <f t="shared" ref="P5:P36" si="2">IF(H5&lt;&gt;"",MIN(D5,I5),D5)</f>
        <v>1.8854166666666661E-2</v>
      </c>
      <c r="Q5" s="22" t="s">
        <v>298</v>
      </c>
      <c r="R5" s="154"/>
    </row>
    <row r="6" spans="1:18" s="138" customFormat="1" ht="14.25" customHeight="1" x14ac:dyDescent="0.25">
      <c r="A6" s="180" t="s">
        <v>187</v>
      </c>
      <c r="B6" s="181" t="s">
        <v>188</v>
      </c>
      <c r="C6" s="156" t="s">
        <v>30</v>
      </c>
      <c r="D6" s="157">
        <v>1.4375000000000002E-2</v>
      </c>
      <c r="E6" s="158">
        <v>1.5205439814814811E-2</v>
      </c>
      <c r="F6" s="159">
        <f>IF(E6&lt;&gt;"",(E6+D6)/2,D6)</f>
        <v>1.4790219907407406E-2</v>
      </c>
      <c r="G6" s="160">
        <f>$B$2-F6</f>
        <v>8.4736689814814831E-3</v>
      </c>
      <c r="H6" s="161">
        <v>2.2650462962962966E-2</v>
      </c>
      <c r="I6" s="162">
        <f t="shared" si="0"/>
        <v>1.4176793981481483E-2</v>
      </c>
      <c r="J6" s="163">
        <f t="shared" si="1"/>
        <v>-6.1342592592592352E-4</v>
      </c>
      <c r="K6" s="163">
        <f>IF(H6&lt;&gt;"",I6-D6,"")</f>
        <v>-1.9820601851851943E-4</v>
      </c>
      <c r="L6" s="165">
        <v>2</v>
      </c>
      <c r="M6" s="164">
        <v>2</v>
      </c>
      <c r="N6" s="164"/>
      <c r="O6" s="166"/>
      <c r="P6" s="167">
        <f t="shared" si="2"/>
        <v>1.4176793981481483E-2</v>
      </c>
      <c r="Q6" s="90" t="s">
        <v>300</v>
      </c>
      <c r="R6" s="154">
        <v>39538</v>
      </c>
    </row>
    <row r="7" spans="1:18" s="138" customFormat="1" ht="14.25" customHeight="1" x14ac:dyDescent="0.25">
      <c r="A7" s="180" t="s">
        <v>49</v>
      </c>
      <c r="B7" s="181" t="s">
        <v>294</v>
      </c>
      <c r="C7" s="156" t="s">
        <v>14</v>
      </c>
      <c r="D7" s="157"/>
      <c r="E7" s="158"/>
      <c r="F7" s="159">
        <v>1.7361111111111112E-2</v>
      </c>
      <c r="G7" s="194">
        <v>5.9027777777777776E-3</v>
      </c>
      <c r="H7" s="161">
        <v>2.2916666666666669E-2</v>
      </c>
      <c r="I7" s="162">
        <f t="shared" si="0"/>
        <v>1.7013888888888891E-2</v>
      </c>
      <c r="J7" s="163">
        <f t="shared" si="1"/>
        <v>-3.4722222222222099E-4</v>
      </c>
      <c r="K7" s="163"/>
      <c r="L7" s="164">
        <v>3</v>
      </c>
      <c r="M7" s="164"/>
      <c r="N7" s="164">
        <v>2</v>
      </c>
      <c r="O7" s="166"/>
      <c r="P7" s="167">
        <f t="shared" si="2"/>
        <v>1.7013888888888891E-2</v>
      </c>
      <c r="Q7" s="90" t="s">
        <v>298</v>
      </c>
      <c r="R7" s="154"/>
    </row>
    <row r="8" spans="1:18" s="138" customFormat="1" ht="14.25" customHeight="1" x14ac:dyDescent="0.25">
      <c r="A8" s="180" t="s">
        <v>286</v>
      </c>
      <c r="B8" s="181" t="s">
        <v>287</v>
      </c>
      <c r="C8" s="156" t="s">
        <v>14</v>
      </c>
      <c r="D8" s="157">
        <v>1.5486111111111114E-2</v>
      </c>
      <c r="E8" s="158">
        <v>1.5486111111111114E-2</v>
      </c>
      <c r="F8" s="159">
        <f t="shared" ref="F8:F14" si="3">IF(E8&lt;&gt;"",(E8+D8)/2,D8)</f>
        <v>1.5486111111111114E-2</v>
      </c>
      <c r="G8" s="160">
        <f>$B$2-F8</f>
        <v>7.7777777777777758E-3</v>
      </c>
      <c r="H8" s="161">
        <v>2.2951388888888886E-2</v>
      </c>
      <c r="I8" s="162">
        <f t="shared" si="0"/>
        <v>1.517361111111111E-2</v>
      </c>
      <c r="J8" s="163">
        <f t="shared" si="1"/>
        <v>-3.1250000000000375E-4</v>
      </c>
      <c r="K8" s="163">
        <f t="shared" ref="K8:K14" si="4">IF(H8&lt;&gt;"",I8-D8,"")</f>
        <v>-3.1250000000000375E-4</v>
      </c>
      <c r="L8" s="165">
        <v>4</v>
      </c>
      <c r="M8" s="164">
        <v>1</v>
      </c>
      <c r="N8" s="164">
        <v>1</v>
      </c>
      <c r="O8" s="166"/>
      <c r="P8" s="167">
        <f t="shared" si="2"/>
        <v>1.517361111111111E-2</v>
      </c>
      <c r="Q8" s="90" t="s">
        <v>299</v>
      </c>
      <c r="R8" s="154">
        <v>39568</v>
      </c>
    </row>
    <row r="9" spans="1:18" s="138" customFormat="1" ht="14.25" customHeight="1" x14ac:dyDescent="0.25">
      <c r="A9" s="180" t="s">
        <v>121</v>
      </c>
      <c r="B9" s="181" t="s">
        <v>259</v>
      </c>
      <c r="C9" s="156" t="s">
        <v>14</v>
      </c>
      <c r="D9" s="157">
        <v>1.7180266203703703E-2</v>
      </c>
      <c r="E9" s="158">
        <v>1.7770543981481483E-2</v>
      </c>
      <c r="F9" s="159">
        <f t="shared" si="3"/>
        <v>1.7475405092592593E-2</v>
      </c>
      <c r="G9" s="160">
        <f>$B$2-F9</f>
        <v>5.7884837962962968E-3</v>
      </c>
      <c r="H9" s="161">
        <v>2.3159722222222224E-2</v>
      </c>
      <c r="I9" s="162">
        <f t="shared" si="0"/>
        <v>1.7371238425925927E-2</v>
      </c>
      <c r="J9" s="163">
        <f t="shared" si="1"/>
        <v>-1.041666666666656E-4</v>
      </c>
      <c r="K9" s="163">
        <f t="shared" si="4"/>
        <v>1.9097222222222432E-4</v>
      </c>
      <c r="L9" s="164">
        <v>5</v>
      </c>
      <c r="M9" s="164"/>
      <c r="N9" s="164">
        <v>3</v>
      </c>
      <c r="O9" s="166"/>
      <c r="P9" s="167">
        <f t="shared" si="2"/>
        <v>1.7180266203703703E-2</v>
      </c>
      <c r="Q9" s="90"/>
      <c r="R9" s="154">
        <v>39599</v>
      </c>
    </row>
    <row r="10" spans="1:18" s="138" customFormat="1" ht="14.25" customHeight="1" x14ac:dyDescent="0.25">
      <c r="A10" s="180" t="s">
        <v>204</v>
      </c>
      <c r="B10" s="181" t="s">
        <v>205</v>
      </c>
      <c r="C10" s="156" t="s">
        <v>30</v>
      </c>
      <c r="D10" s="157">
        <v>1.2638888888888892E-2</v>
      </c>
      <c r="E10" s="158">
        <v>1.3171296296296294E-2</v>
      </c>
      <c r="F10" s="159">
        <f t="shared" si="3"/>
        <v>1.2905092592592593E-2</v>
      </c>
      <c r="G10" s="160">
        <f>$B$2-F10</f>
        <v>1.0358796296296297E-2</v>
      </c>
      <c r="H10" s="161">
        <v>2.3564814814814813E-2</v>
      </c>
      <c r="I10" s="162">
        <f t="shared" si="0"/>
        <v>1.3206018518518516E-2</v>
      </c>
      <c r="J10" s="163">
        <f t="shared" si="1"/>
        <v>3.0092592592592324E-4</v>
      </c>
      <c r="K10" s="163">
        <f t="shared" si="4"/>
        <v>5.6712962962962403E-4</v>
      </c>
      <c r="L10" s="165">
        <v>6</v>
      </c>
      <c r="M10" s="164"/>
      <c r="N10" s="165"/>
      <c r="O10" s="166">
        <v>2</v>
      </c>
      <c r="P10" s="167">
        <f t="shared" si="2"/>
        <v>1.2638888888888892E-2</v>
      </c>
      <c r="Q10" s="90" t="s">
        <v>301</v>
      </c>
      <c r="R10" s="154">
        <v>39478</v>
      </c>
    </row>
    <row r="11" spans="1:18" s="138" customFormat="1" ht="14.25" customHeight="1" x14ac:dyDescent="0.25">
      <c r="A11" s="180" t="s">
        <v>155</v>
      </c>
      <c r="B11" s="181" t="s">
        <v>216</v>
      </c>
      <c r="C11" s="156" t="s">
        <v>30</v>
      </c>
      <c r="D11" s="157">
        <v>1.5810185185185184E-2</v>
      </c>
      <c r="E11" s="158">
        <v>1.5810185185185184E-2</v>
      </c>
      <c r="F11" s="159">
        <f t="shared" si="3"/>
        <v>1.5810185185185184E-2</v>
      </c>
      <c r="G11" s="194">
        <v>7.0370370370370396E-3</v>
      </c>
      <c r="H11" s="161">
        <v>2.3680555555555555E-2</v>
      </c>
      <c r="I11" s="162">
        <f t="shared" si="0"/>
        <v>1.6643518518518516E-2</v>
      </c>
      <c r="J11" s="163">
        <f t="shared" si="1"/>
        <v>8.3333333333333176E-4</v>
      </c>
      <c r="K11" s="163">
        <f t="shared" si="4"/>
        <v>8.3333333333333176E-4</v>
      </c>
      <c r="L11" s="164">
        <v>7</v>
      </c>
      <c r="M11" s="164"/>
      <c r="N11" s="164"/>
      <c r="O11" s="166"/>
      <c r="P11" s="167">
        <f t="shared" si="2"/>
        <v>1.5810185185185184E-2</v>
      </c>
      <c r="Q11" s="90"/>
      <c r="R11" s="154">
        <v>39202</v>
      </c>
    </row>
    <row r="12" spans="1:18" s="138" customFormat="1" ht="14.25" customHeight="1" x14ac:dyDescent="0.25">
      <c r="A12" s="180" t="s">
        <v>189</v>
      </c>
      <c r="B12" s="181" t="s">
        <v>192</v>
      </c>
      <c r="C12" s="156" t="s">
        <v>30</v>
      </c>
      <c r="D12" s="157">
        <v>1.3408564814814811E-2</v>
      </c>
      <c r="E12" s="158">
        <v>1.4062499999999997E-2</v>
      </c>
      <c r="F12" s="159">
        <f t="shared" si="3"/>
        <v>1.3735532407407405E-2</v>
      </c>
      <c r="G12" s="160">
        <f t="shared" ref="G12:G43" si="5">$B$2-F12</f>
        <v>9.5283564814814849E-3</v>
      </c>
      <c r="H12" s="161">
        <v>2.372685185185185E-2</v>
      </c>
      <c r="I12" s="162">
        <f t="shared" si="0"/>
        <v>1.4198495370370365E-2</v>
      </c>
      <c r="J12" s="163">
        <f t="shared" si="1"/>
        <v>4.6296296296296016E-4</v>
      </c>
      <c r="K12" s="163">
        <f t="shared" si="4"/>
        <v>7.8993055555555414E-4</v>
      </c>
      <c r="L12" s="165">
        <v>8</v>
      </c>
      <c r="M12" s="164"/>
      <c r="N12" s="164"/>
      <c r="O12" s="166"/>
      <c r="P12" s="167">
        <f t="shared" si="2"/>
        <v>1.3408564814814811E-2</v>
      </c>
      <c r="Q12" s="193"/>
      <c r="R12" s="154">
        <v>39599</v>
      </c>
    </row>
    <row r="13" spans="1:18" s="138" customFormat="1" ht="14.25" customHeight="1" x14ac:dyDescent="0.25">
      <c r="A13" s="180" t="s">
        <v>203</v>
      </c>
      <c r="B13" s="181" t="s">
        <v>110</v>
      </c>
      <c r="C13" s="156" t="s">
        <v>30</v>
      </c>
      <c r="D13" s="157">
        <v>1.2259837962962958E-2</v>
      </c>
      <c r="E13" s="158">
        <v>1.2259837962962958E-2</v>
      </c>
      <c r="F13" s="159">
        <f t="shared" si="3"/>
        <v>1.2259837962962958E-2</v>
      </c>
      <c r="G13" s="160">
        <f t="shared" si="5"/>
        <v>1.1004050925925931E-2</v>
      </c>
      <c r="H13" s="161">
        <v>2.3993055555555556E-2</v>
      </c>
      <c r="I13" s="162">
        <f t="shared" si="0"/>
        <v>1.2989004629629625E-2</v>
      </c>
      <c r="J13" s="163">
        <f t="shared" si="1"/>
        <v>7.2916666666666616E-4</v>
      </c>
      <c r="K13" s="163">
        <f t="shared" si="4"/>
        <v>7.2916666666666616E-4</v>
      </c>
      <c r="L13" s="164">
        <v>9</v>
      </c>
      <c r="M13" s="164"/>
      <c r="N13" s="164"/>
      <c r="O13" s="166">
        <v>1</v>
      </c>
      <c r="P13" s="167">
        <f t="shared" si="2"/>
        <v>1.2259837962962958E-2</v>
      </c>
      <c r="Q13" s="168"/>
      <c r="R13" s="169">
        <v>39507</v>
      </c>
    </row>
    <row r="14" spans="1:18" s="138" customFormat="1" ht="14.25" customHeight="1" x14ac:dyDescent="0.25">
      <c r="A14" s="180" t="s">
        <v>130</v>
      </c>
      <c r="B14" s="181" t="s">
        <v>133</v>
      </c>
      <c r="C14" s="156" t="s">
        <v>30</v>
      </c>
      <c r="D14" s="157">
        <v>1.5983796296296295E-2</v>
      </c>
      <c r="E14" s="158">
        <v>1.69849537037037E-2</v>
      </c>
      <c r="F14" s="159">
        <f t="shared" si="3"/>
        <v>1.6484374999999996E-2</v>
      </c>
      <c r="G14" s="160">
        <f t="shared" si="5"/>
        <v>6.7795138888888939E-3</v>
      </c>
      <c r="H14" s="161">
        <v>2.4120370370370372E-2</v>
      </c>
      <c r="I14" s="162">
        <f t="shared" si="0"/>
        <v>1.7340856481481478E-2</v>
      </c>
      <c r="J14" s="163">
        <f t="shared" si="1"/>
        <v>8.5648148148148237E-4</v>
      </c>
      <c r="K14" s="163">
        <f t="shared" si="4"/>
        <v>1.3570601851851834E-3</v>
      </c>
      <c r="L14" s="165">
        <v>10</v>
      </c>
      <c r="M14" s="164"/>
      <c r="N14" s="164"/>
      <c r="O14" s="166"/>
      <c r="P14" s="167">
        <f t="shared" si="2"/>
        <v>1.5983796296296295E-2</v>
      </c>
      <c r="Q14" s="168"/>
      <c r="R14" s="169">
        <v>39538</v>
      </c>
    </row>
    <row r="15" spans="1:18" s="138" customFormat="1" ht="14.25" customHeight="1" x14ac:dyDescent="0.25">
      <c r="A15" s="180" t="s">
        <v>296</v>
      </c>
      <c r="B15" s="181" t="s">
        <v>297</v>
      </c>
      <c r="C15" s="156" t="s">
        <v>30</v>
      </c>
      <c r="D15" s="157"/>
      <c r="E15" s="158" t="s">
        <v>218</v>
      </c>
      <c r="F15" s="159">
        <v>1.292824074074074E-2</v>
      </c>
      <c r="G15" s="160">
        <f t="shared" si="5"/>
        <v>1.0335648148148149E-2</v>
      </c>
      <c r="H15" s="161">
        <v>2.4143518518518519E-2</v>
      </c>
      <c r="I15" s="162">
        <f t="shared" si="0"/>
        <v>1.380787037037037E-2</v>
      </c>
      <c r="J15" s="163">
        <f t="shared" si="1"/>
        <v>8.7962962962962951E-4</v>
      </c>
      <c r="K15" s="163"/>
      <c r="L15" s="164">
        <v>11</v>
      </c>
      <c r="M15" s="164"/>
      <c r="N15" s="164"/>
      <c r="O15" s="166">
        <v>3</v>
      </c>
      <c r="P15" s="167">
        <f t="shared" si="2"/>
        <v>1.380787037037037E-2</v>
      </c>
      <c r="Q15" s="168"/>
      <c r="R15" s="169"/>
    </row>
    <row r="16" spans="1:18" s="138" customFormat="1" ht="14.25" customHeight="1" x14ac:dyDescent="0.25">
      <c r="A16" s="180" t="s">
        <v>166</v>
      </c>
      <c r="B16" s="181" t="s">
        <v>27</v>
      </c>
      <c r="C16" s="156" t="s">
        <v>30</v>
      </c>
      <c r="D16" s="157">
        <v>1.4956597222222232E-2</v>
      </c>
      <c r="E16" s="158">
        <v>1.4956597222222232E-2</v>
      </c>
      <c r="F16" s="159">
        <f>IF(E16&lt;&gt;"",(E16+D16)/2,D16)</f>
        <v>1.4956597222222232E-2</v>
      </c>
      <c r="G16" s="160">
        <f t="shared" si="5"/>
        <v>8.3072916666666573E-3</v>
      </c>
      <c r="H16" s="161">
        <v>2.4293981481481482E-2</v>
      </c>
      <c r="I16" s="162">
        <f t="shared" si="0"/>
        <v>1.5986689814814825E-2</v>
      </c>
      <c r="J16" s="163">
        <f t="shared" si="1"/>
        <v>1.0300925925925929E-3</v>
      </c>
      <c r="K16" s="163">
        <f>IF(H16&lt;&gt;"",I16-D16,"")</f>
        <v>1.0300925925925929E-3</v>
      </c>
      <c r="L16" s="165">
        <v>12</v>
      </c>
      <c r="M16" s="164"/>
      <c r="N16" s="164"/>
      <c r="O16" s="166"/>
      <c r="P16" s="167">
        <f t="shared" si="2"/>
        <v>1.4956597222222232E-2</v>
      </c>
      <c r="Q16" s="168"/>
      <c r="R16" s="169">
        <v>39568</v>
      </c>
    </row>
    <row r="17" spans="1:18" s="138" customFormat="1" ht="14.25" customHeight="1" x14ac:dyDescent="0.25">
      <c r="A17" s="180" t="s">
        <v>199</v>
      </c>
      <c r="B17" s="181" t="s">
        <v>43</v>
      </c>
      <c r="C17" s="156" t="s">
        <v>30</v>
      </c>
      <c r="D17" s="157">
        <v>1.6331018518518516E-2</v>
      </c>
      <c r="E17" s="158">
        <v>1.6331018518518516E-2</v>
      </c>
      <c r="F17" s="159">
        <f>IF(E17&lt;&gt;"",(E17+D17)/2,D17)</f>
        <v>1.6331018518518516E-2</v>
      </c>
      <c r="G17" s="160">
        <f t="shared" si="5"/>
        <v>6.932870370370374E-3</v>
      </c>
      <c r="H17" s="161">
        <v>2.4386574074074074E-2</v>
      </c>
      <c r="I17" s="162">
        <f t="shared" si="0"/>
        <v>1.74537037037037E-2</v>
      </c>
      <c r="J17" s="163">
        <f t="shared" si="1"/>
        <v>1.1226851851851849E-3</v>
      </c>
      <c r="K17" s="163">
        <f>IF(H17&lt;&gt;"",I17-D17,"")</f>
        <v>1.1226851851851849E-3</v>
      </c>
      <c r="L17" s="164">
        <v>13</v>
      </c>
      <c r="M17" s="164"/>
      <c r="N17" s="165"/>
      <c r="O17" s="166"/>
      <c r="P17" s="167">
        <f t="shared" si="2"/>
        <v>1.6331018518518516E-2</v>
      </c>
      <c r="Q17" s="168"/>
      <c r="R17" s="169">
        <v>39568</v>
      </c>
    </row>
    <row r="18" spans="1:18" s="138" customFormat="1" ht="14.25" customHeight="1" x14ac:dyDescent="0.25">
      <c r="A18" s="180" t="s">
        <v>162</v>
      </c>
      <c r="B18" s="181" t="s">
        <v>161</v>
      </c>
      <c r="C18" s="156" t="s">
        <v>30</v>
      </c>
      <c r="D18" s="157">
        <v>1.501157407407408E-2</v>
      </c>
      <c r="E18" s="158">
        <v>1.6435185185185185E-2</v>
      </c>
      <c r="F18" s="159">
        <f>IF(E18&lt;&gt;"",(E18+D18)/2,D18)</f>
        <v>1.5723379629629632E-2</v>
      </c>
      <c r="G18" s="160">
        <f t="shared" si="5"/>
        <v>7.5405092592592572E-3</v>
      </c>
      <c r="H18" s="161">
        <v>2.4432870370370369E-2</v>
      </c>
      <c r="I18" s="162">
        <f t="shared" si="0"/>
        <v>1.6892361111111111E-2</v>
      </c>
      <c r="J18" s="163">
        <f t="shared" si="1"/>
        <v>1.1689814814814792E-3</v>
      </c>
      <c r="K18" s="163">
        <f>IF(H18&lt;&gt;"",I18-D18,"")</f>
        <v>1.8807870370370315E-3</v>
      </c>
      <c r="L18" s="165">
        <v>14</v>
      </c>
      <c r="M18" s="164"/>
      <c r="N18" s="165"/>
      <c r="O18" s="166"/>
      <c r="P18" s="167">
        <f t="shared" si="2"/>
        <v>1.501157407407408E-2</v>
      </c>
      <c r="Q18" s="173"/>
      <c r="R18" s="169">
        <v>39538</v>
      </c>
    </row>
    <row r="19" spans="1:18" s="138" customFormat="1" ht="14.25" customHeight="1" x14ac:dyDescent="0.25">
      <c r="A19" s="180" t="s">
        <v>28</v>
      </c>
      <c r="B19" s="181" t="s">
        <v>29</v>
      </c>
      <c r="C19" s="156" t="s">
        <v>30</v>
      </c>
      <c r="D19" s="157">
        <v>1.7824074074074076E-2</v>
      </c>
      <c r="E19" s="158">
        <v>1.9004629629629628E-2</v>
      </c>
      <c r="F19" s="159">
        <f>IF(E19&lt;&gt;"",(E19+D19)/2,D19)</f>
        <v>1.8414351851851852E-2</v>
      </c>
      <c r="G19" s="160">
        <f t="shared" si="5"/>
        <v>4.8495370370370376E-3</v>
      </c>
      <c r="H19" s="161">
        <v>2.4467592592592593E-2</v>
      </c>
      <c r="I19" s="162">
        <f t="shared" si="0"/>
        <v>1.9618055555555555E-2</v>
      </c>
      <c r="J19" s="163">
        <f t="shared" si="1"/>
        <v>1.2037037037037034E-3</v>
      </c>
      <c r="K19" s="163">
        <f>IF(H19&lt;&gt;"",I19-D19,"")</f>
        <v>1.7939814814814797E-3</v>
      </c>
      <c r="L19" s="164">
        <v>15</v>
      </c>
      <c r="M19" s="164"/>
      <c r="N19" s="164"/>
      <c r="O19" s="166"/>
      <c r="P19" s="167">
        <f t="shared" si="2"/>
        <v>1.7824074074074076E-2</v>
      </c>
      <c r="Q19" s="168"/>
      <c r="R19" s="169">
        <v>39568</v>
      </c>
    </row>
    <row r="20" spans="1:18" s="138" customFormat="1" ht="14.25" customHeight="1" x14ac:dyDescent="0.25">
      <c r="A20" s="180" t="s">
        <v>62</v>
      </c>
      <c r="B20" s="181" t="s">
        <v>63</v>
      </c>
      <c r="C20" s="156" t="s">
        <v>30</v>
      </c>
      <c r="D20" s="157">
        <v>1.8229166666666668E-2</v>
      </c>
      <c r="E20" s="158">
        <v>1.9334490740740742E-2</v>
      </c>
      <c r="F20" s="159">
        <f>IF(E20&lt;&gt;"",(E20+D20)/2,D20)</f>
        <v>1.8781828703703707E-2</v>
      </c>
      <c r="G20" s="160">
        <f t="shared" si="5"/>
        <v>4.4820601851851827E-3</v>
      </c>
      <c r="H20" s="161">
        <v>2.4502314814814814E-2</v>
      </c>
      <c r="I20" s="162">
        <f t="shared" si="0"/>
        <v>2.0020254629629631E-2</v>
      </c>
      <c r="J20" s="163">
        <f t="shared" si="1"/>
        <v>1.2384259259259241E-3</v>
      </c>
      <c r="K20" s="163">
        <f>IF(H20&lt;&gt;"",I20-D20,"")</f>
        <v>1.7910879629629631E-3</v>
      </c>
      <c r="L20" s="165">
        <v>16</v>
      </c>
      <c r="M20" s="164"/>
      <c r="N20" s="165"/>
      <c r="O20" s="166"/>
      <c r="P20" s="167">
        <f t="shared" si="2"/>
        <v>1.8229166666666668E-2</v>
      </c>
      <c r="Q20" s="201"/>
      <c r="R20" s="169">
        <v>39568</v>
      </c>
    </row>
    <row r="21" spans="1:18" s="138" customFormat="1" ht="14.25" customHeight="1" x14ac:dyDescent="0.25">
      <c r="A21" s="180" t="s">
        <v>182</v>
      </c>
      <c r="B21" s="181" t="s">
        <v>295</v>
      </c>
      <c r="C21" s="156" t="s">
        <v>30</v>
      </c>
      <c r="D21" s="157"/>
      <c r="E21" s="158"/>
      <c r="F21" s="159">
        <v>1.5277777777777777E-2</v>
      </c>
      <c r="G21" s="194">
        <f t="shared" si="5"/>
        <v>7.9861111111111122E-3</v>
      </c>
      <c r="H21" s="161">
        <v>2.4513888888888887E-2</v>
      </c>
      <c r="I21" s="162">
        <f t="shared" si="0"/>
        <v>1.6527777777777773E-2</v>
      </c>
      <c r="J21" s="163">
        <f t="shared" si="1"/>
        <v>1.2499999999999959E-3</v>
      </c>
      <c r="K21" s="163"/>
      <c r="L21" s="164">
        <v>17</v>
      </c>
      <c r="M21" s="164"/>
      <c r="N21" s="164"/>
      <c r="O21" s="166"/>
      <c r="P21" s="167">
        <f t="shared" si="2"/>
        <v>1.6527777777777773E-2</v>
      </c>
      <c r="Q21" s="193" t="s">
        <v>298</v>
      </c>
      <c r="R21" s="169"/>
    </row>
    <row r="22" spans="1:18" s="138" customFormat="1" ht="14.25" customHeight="1" x14ac:dyDescent="0.25">
      <c r="A22" s="180" t="s">
        <v>44</v>
      </c>
      <c r="B22" s="181" t="s">
        <v>25</v>
      </c>
      <c r="C22" s="156" t="s">
        <v>14</v>
      </c>
      <c r="D22" s="157">
        <v>1.894675925925926E-2</v>
      </c>
      <c r="E22" s="158">
        <v>2.0538194444444446E-2</v>
      </c>
      <c r="F22" s="159">
        <f t="shared" ref="F22:F53" si="6">IF(E22&lt;&gt;"",(E22+D22)/2,D22)</f>
        <v>1.9742476851851855E-2</v>
      </c>
      <c r="G22" s="160">
        <f t="shared" si="5"/>
        <v>3.5214120370370347E-3</v>
      </c>
      <c r="H22" s="161">
        <v>2.4548611111111115E-2</v>
      </c>
      <c r="I22" s="162">
        <f t="shared" si="0"/>
        <v>2.102719907407408E-2</v>
      </c>
      <c r="J22" s="163">
        <f t="shared" si="1"/>
        <v>1.2847222222222253E-3</v>
      </c>
      <c r="K22" s="163">
        <f t="shared" ref="K22:K53" si="7">IF(H22&lt;&gt;"",I22-D22,"")</f>
        <v>2.0804398148148197E-3</v>
      </c>
      <c r="L22" s="165">
        <v>18</v>
      </c>
      <c r="M22" s="164"/>
      <c r="N22" s="164"/>
      <c r="O22" s="166"/>
      <c r="P22" s="167">
        <f t="shared" si="2"/>
        <v>1.894675925925926E-2</v>
      </c>
      <c r="Q22" s="168"/>
      <c r="R22" s="169">
        <v>39599</v>
      </c>
    </row>
    <row r="23" spans="1:18" s="138" customFormat="1" ht="14.25" hidden="1" customHeight="1" x14ac:dyDescent="0.25">
      <c r="A23" s="178" t="s">
        <v>18</v>
      </c>
      <c r="B23" s="179" t="s">
        <v>19</v>
      </c>
      <c r="C23" s="156" t="s">
        <v>14</v>
      </c>
      <c r="D23" s="157">
        <v>2.1203703703703707E-2</v>
      </c>
      <c r="E23" s="158">
        <v>2.5358796296296296E-2</v>
      </c>
      <c r="F23" s="159">
        <f t="shared" si="6"/>
        <v>2.3281250000000003E-2</v>
      </c>
      <c r="G23" s="160">
        <f t="shared" si="5"/>
        <v>-1.7361111111113825E-5</v>
      </c>
      <c r="H23" s="161"/>
      <c r="I23" s="162" t="str">
        <f t="shared" si="0"/>
        <v/>
      </c>
      <c r="J23" s="163" t="str">
        <f t="shared" si="1"/>
        <v/>
      </c>
      <c r="K23" s="163" t="str">
        <f t="shared" si="7"/>
        <v/>
      </c>
      <c r="L23" s="164"/>
      <c r="M23" s="164"/>
      <c r="N23" s="165"/>
      <c r="O23" s="166"/>
      <c r="P23" s="167">
        <f t="shared" si="2"/>
        <v>2.1203703703703707E-2</v>
      </c>
      <c r="Q23" s="168"/>
      <c r="R23" s="169">
        <v>39478</v>
      </c>
    </row>
    <row r="24" spans="1:18" s="138" customFormat="1" ht="14.25" hidden="1" customHeight="1" x14ac:dyDescent="0.25">
      <c r="A24" s="178" t="s">
        <v>269</v>
      </c>
      <c r="B24" s="179" t="s">
        <v>270</v>
      </c>
      <c r="C24" s="156" t="s">
        <v>14</v>
      </c>
      <c r="D24" s="157">
        <v>2.2881944444444444E-2</v>
      </c>
      <c r="E24" s="158">
        <v>2.2881944444444444E-2</v>
      </c>
      <c r="F24" s="159">
        <f t="shared" si="6"/>
        <v>2.2881944444444444E-2</v>
      </c>
      <c r="G24" s="160">
        <f t="shared" si="5"/>
        <v>3.8194444444444517E-4</v>
      </c>
      <c r="H24" s="161"/>
      <c r="I24" s="162" t="str">
        <f t="shared" si="0"/>
        <v/>
      </c>
      <c r="J24" s="163" t="str">
        <f t="shared" si="1"/>
        <v/>
      </c>
      <c r="K24" s="163" t="str">
        <f t="shared" si="7"/>
        <v/>
      </c>
      <c r="L24" s="164"/>
      <c r="M24" s="164"/>
      <c r="N24" s="165"/>
      <c r="O24" s="166"/>
      <c r="P24" s="167">
        <f t="shared" si="2"/>
        <v>2.2881944444444444E-2</v>
      </c>
      <c r="Q24" s="168"/>
      <c r="R24" s="169">
        <v>39538</v>
      </c>
    </row>
    <row r="25" spans="1:18" s="138" customFormat="1" ht="14.25" hidden="1" customHeight="1" x14ac:dyDescent="0.25">
      <c r="A25" s="180" t="s">
        <v>17</v>
      </c>
      <c r="B25" s="181" t="s">
        <v>258</v>
      </c>
      <c r="C25" s="156" t="s">
        <v>14</v>
      </c>
      <c r="D25" s="157">
        <v>1.9710648148148147E-2</v>
      </c>
      <c r="E25" s="158">
        <v>2.4976851851851851E-2</v>
      </c>
      <c r="F25" s="159">
        <f t="shared" si="6"/>
        <v>2.2343749999999999E-2</v>
      </c>
      <c r="G25" s="160">
        <f t="shared" si="5"/>
        <v>9.2013888888889048E-4</v>
      </c>
      <c r="H25" s="161"/>
      <c r="I25" s="162" t="str">
        <f t="shared" si="0"/>
        <v/>
      </c>
      <c r="J25" s="163" t="str">
        <f t="shared" si="1"/>
        <v/>
      </c>
      <c r="K25" s="163" t="str">
        <f t="shared" si="7"/>
        <v/>
      </c>
      <c r="L25" s="164"/>
      <c r="M25" s="164"/>
      <c r="N25" s="164"/>
      <c r="O25" s="166"/>
      <c r="P25" s="167">
        <f t="shared" si="2"/>
        <v>1.9710648148148147E-2</v>
      </c>
      <c r="Q25" s="168"/>
      <c r="R25" s="169">
        <v>39478</v>
      </c>
    </row>
    <row r="26" spans="1:18" s="138" customFormat="1" ht="14.25" hidden="1" customHeight="1" x14ac:dyDescent="0.25">
      <c r="A26" s="180" t="s">
        <v>56</v>
      </c>
      <c r="B26" s="181" t="s">
        <v>57</v>
      </c>
      <c r="C26" s="156" t="s">
        <v>30</v>
      </c>
      <c r="D26" s="157">
        <v>1.8518518518518521E-2</v>
      </c>
      <c r="E26" s="158">
        <v>2.4664351851851851E-2</v>
      </c>
      <c r="F26" s="159">
        <f t="shared" si="6"/>
        <v>2.1591435185185186E-2</v>
      </c>
      <c r="G26" s="160">
        <f t="shared" si="5"/>
        <v>1.6724537037037038E-3</v>
      </c>
      <c r="H26" s="161"/>
      <c r="I26" s="162" t="str">
        <f t="shared" si="0"/>
        <v/>
      </c>
      <c r="J26" s="163" t="str">
        <f t="shared" si="1"/>
        <v/>
      </c>
      <c r="K26" s="163" t="str">
        <f t="shared" si="7"/>
        <v/>
      </c>
      <c r="L26" s="164"/>
      <c r="M26" s="164"/>
      <c r="N26" s="164"/>
      <c r="O26" s="166"/>
      <c r="P26" s="167">
        <f t="shared" si="2"/>
        <v>1.8518518518518521E-2</v>
      </c>
      <c r="Q26" s="168"/>
      <c r="R26" s="169">
        <v>39478</v>
      </c>
    </row>
    <row r="27" spans="1:18" s="138" customFormat="1" ht="14.25" hidden="1" customHeight="1" x14ac:dyDescent="0.25">
      <c r="A27" s="178" t="s">
        <v>224</v>
      </c>
      <c r="B27" s="179" t="s">
        <v>192</v>
      </c>
      <c r="C27" s="171" t="s">
        <v>14</v>
      </c>
      <c r="D27" s="157">
        <v>2.0833333333333332E-2</v>
      </c>
      <c r="E27" s="158"/>
      <c r="F27" s="159">
        <f t="shared" si="6"/>
        <v>2.0833333333333332E-2</v>
      </c>
      <c r="G27" s="160">
        <f t="shared" si="5"/>
        <v>2.4305555555555573E-3</v>
      </c>
      <c r="H27" s="161"/>
      <c r="I27" s="162" t="str">
        <f t="shared" si="0"/>
        <v/>
      </c>
      <c r="J27" s="163" t="str">
        <f t="shared" si="1"/>
        <v/>
      </c>
      <c r="K27" s="163" t="str">
        <f t="shared" si="7"/>
        <v/>
      </c>
      <c r="L27" s="164"/>
      <c r="M27" s="164"/>
      <c r="N27" s="164"/>
      <c r="O27" s="166"/>
      <c r="P27" s="167">
        <f t="shared" si="2"/>
        <v>2.0833333333333332E-2</v>
      </c>
      <c r="Q27" s="168"/>
      <c r="R27" s="170" t="s">
        <v>212</v>
      </c>
    </row>
    <row r="28" spans="1:18" s="138" customFormat="1" ht="14.25" hidden="1" customHeight="1" x14ac:dyDescent="0.25">
      <c r="A28" s="180" t="s">
        <v>20</v>
      </c>
      <c r="B28" s="181" t="s">
        <v>21</v>
      </c>
      <c r="C28" s="156" t="s">
        <v>14</v>
      </c>
      <c r="D28" s="157">
        <v>2.0821759259259259E-2</v>
      </c>
      <c r="E28" s="158" t="s">
        <v>218</v>
      </c>
      <c r="F28" s="159">
        <f t="shared" si="6"/>
        <v>2.0821759259259259E-2</v>
      </c>
      <c r="G28" s="160">
        <f t="shared" si="5"/>
        <v>2.4421296296296309E-3</v>
      </c>
      <c r="H28" s="161"/>
      <c r="I28" s="162" t="str">
        <f t="shared" si="0"/>
        <v/>
      </c>
      <c r="J28" s="163" t="str">
        <f t="shared" si="1"/>
        <v/>
      </c>
      <c r="K28" s="163" t="str">
        <f t="shared" si="7"/>
        <v/>
      </c>
      <c r="L28" s="164"/>
      <c r="M28" s="164"/>
      <c r="N28" s="164"/>
      <c r="O28" s="166"/>
      <c r="P28" s="167">
        <f t="shared" si="2"/>
        <v>2.0821759259259259E-2</v>
      </c>
      <c r="Q28" s="168"/>
      <c r="R28" s="169">
        <v>38868</v>
      </c>
    </row>
    <row r="29" spans="1:18" s="138" customFormat="1" ht="14.25" hidden="1" customHeight="1" x14ac:dyDescent="0.25">
      <c r="A29" s="180" t="s">
        <v>96</v>
      </c>
      <c r="B29" s="181" t="s">
        <v>58</v>
      </c>
      <c r="C29" s="171" t="s">
        <v>14</v>
      </c>
      <c r="D29" s="157">
        <v>2.0023148148148148E-2</v>
      </c>
      <c r="E29" s="158">
        <v>2.1238425925925924E-2</v>
      </c>
      <c r="F29" s="159">
        <f t="shared" si="6"/>
        <v>2.0630787037037038E-2</v>
      </c>
      <c r="G29" s="160">
        <f t="shared" si="5"/>
        <v>2.6331018518518517E-3</v>
      </c>
      <c r="H29" s="161"/>
      <c r="I29" s="162" t="str">
        <f t="shared" si="0"/>
        <v/>
      </c>
      <c r="J29" s="163" t="str">
        <f t="shared" si="1"/>
        <v/>
      </c>
      <c r="K29" s="163" t="str">
        <f t="shared" si="7"/>
        <v/>
      </c>
      <c r="L29" s="164"/>
      <c r="M29" s="164"/>
      <c r="N29" s="164"/>
      <c r="O29" s="166"/>
      <c r="P29" s="167">
        <f t="shared" si="2"/>
        <v>2.0023148148148148E-2</v>
      </c>
      <c r="Q29" s="168"/>
      <c r="R29" s="169">
        <v>39538</v>
      </c>
    </row>
    <row r="30" spans="1:18" s="138" customFormat="1" ht="14.25" hidden="1" customHeight="1" x14ac:dyDescent="0.25">
      <c r="A30" s="180" t="s">
        <v>72</v>
      </c>
      <c r="B30" s="181" t="s">
        <v>271</v>
      </c>
      <c r="C30" s="156" t="s">
        <v>14</v>
      </c>
      <c r="D30" s="172">
        <v>1.8402777777777778E-2</v>
      </c>
      <c r="E30" s="158">
        <v>2.1753472222222226E-2</v>
      </c>
      <c r="F30" s="159">
        <f t="shared" si="6"/>
        <v>2.0078125000000002E-2</v>
      </c>
      <c r="G30" s="160">
        <f t="shared" si="5"/>
        <v>3.1857638888888873E-3</v>
      </c>
      <c r="H30" s="161"/>
      <c r="I30" s="162" t="str">
        <f t="shared" si="0"/>
        <v/>
      </c>
      <c r="J30" s="163" t="str">
        <f t="shared" si="1"/>
        <v/>
      </c>
      <c r="K30" s="163" t="str">
        <f t="shared" si="7"/>
        <v/>
      </c>
      <c r="L30" s="165"/>
      <c r="M30" s="164"/>
      <c r="N30" s="165"/>
      <c r="O30" s="166"/>
      <c r="P30" s="167">
        <f t="shared" si="2"/>
        <v>1.8402777777777778E-2</v>
      </c>
      <c r="Q30" s="168"/>
      <c r="R30" s="169">
        <v>39599</v>
      </c>
    </row>
    <row r="31" spans="1:18" s="138" customFormat="1" ht="14.25" hidden="1" customHeight="1" x14ac:dyDescent="0.25">
      <c r="A31" s="180" t="s">
        <v>24</v>
      </c>
      <c r="B31" s="181" t="s">
        <v>25</v>
      </c>
      <c r="C31" s="171" t="s">
        <v>14</v>
      </c>
      <c r="D31" s="157">
        <v>2.0023148148148148E-2</v>
      </c>
      <c r="E31" s="158">
        <v>2.0023148148148148E-2</v>
      </c>
      <c r="F31" s="159">
        <f t="shared" si="6"/>
        <v>2.0023148148148148E-2</v>
      </c>
      <c r="G31" s="160">
        <f t="shared" si="5"/>
        <v>3.2407407407407419E-3</v>
      </c>
      <c r="H31" s="161"/>
      <c r="I31" s="162" t="str">
        <f t="shared" si="0"/>
        <v/>
      </c>
      <c r="J31" s="163" t="str">
        <f t="shared" si="1"/>
        <v/>
      </c>
      <c r="K31" s="163" t="str">
        <f t="shared" si="7"/>
        <v/>
      </c>
      <c r="L31" s="164"/>
      <c r="M31" s="164"/>
      <c r="N31" s="164"/>
      <c r="O31" s="166"/>
      <c r="P31" s="167">
        <f t="shared" si="2"/>
        <v>2.0023148148148148E-2</v>
      </c>
      <c r="Q31" s="168"/>
      <c r="R31" s="169">
        <v>39202</v>
      </c>
    </row>
    <row r="32" spans="1:18" s="138" customFormat="1" ht="14.25" hidden="1" customHeight="1" x14ac:dyDescent="0.25">
      <c r="A32" s="178" t="s">
        <v>31</v>
      </c>
      <c r="B32" s="179" t="s">
        <v>32</v>
      </c>
      <c r="C32" s="156" t="s">
        <v>14</v>
      </c>
      <c r="D32" s="157">
        <v>1.9988425925925927E-2</v>
      </c>
      <c r="E32" s="158" t="s">
        <v>218</v>
      </c>
      <c r="F32" s="159">
        <f t="shared" si="6"/>
        <v>1.9988425925925927E-2</v>
      </c>
      <c r="G32" s="160">
        <f t="shared" si="5"/>
        <v>3.2754629629629627E-3</v>
      </c>
      <c r="H32" s="161"/>
      <c r="I32" s="162" t="str">
        <f t="shared" si="0"/>
        <v/>
      </c>
      <c r="J32" s="163" t="str">
        <f t="shared" si="1"/>
        <v/>
      </c>
      <c r="K32" s="163" t="str">
        <f t="shared" si="7"/>
        <v/>
      </c>
      <c r="L32" s="164"/>
      <c r="M32" s="164"/>
      <c r="N32" s="164"/>
      <c r="O32" s="166"/>
      <c r="P32" s="167">
        <f t="shared" si="2"/>
        <v>1.9988425925925927E-2</v>
      </c>
      <c r="Q32" s="168"/>
      <c r="R32" s="169">
        <v>39172</v>
      </c>
    </row>
    <row r="33" spans="1:18" s="138" customFormat="1" ht="14.25" hidden="1" customHeight="1" x14ac:dyDescent="0.25">
      <c r="A33" s="178" t="s">
        <v>225</v>
      </c>
      <c r="B33" s="179" t="s">
        <v>232</v>
      </c>
      <c r="C33" s="171" t="s">
        <v>14</v>
      </c>
      <c r="D33" s="157">
        <v>1.9861111111111111E-2</v>
      </c>
      <c r="E33" s="158">
        <v>1.9861111111111111E-2</v>
      </c>
      <c r="F33" s="159">
        <f t="shared" si="6"/>
        <v>1.9861111111111111E-2</v>
      </c>
      <c r="G33" s="160">
        <f t="shared" si="5"/>
        <v>3.4027777777777789E-3</v>
      </c>
      <c r="H33" s="161"/>
      <c r="I33" s="162" t="str">
        <f t="shared" si="0"/>
        <v/>
      </c>
      <c r="J33" s="163" t="str">
        <f t="shared" si="1"/>
        <v/>
      </c>
      <c r="K33" s="163" t="str">
        <f t="shared" si="7"/>
        <v/>
      </c>
      <c r="L33" s="164"/>
      <c r="M33" s="164"/>
      <c r="N33" s="164"/>
      <c r="O33" s="166"/>
      <c r="P33" s="167">
        <f t="shared" si="2"/>
        <v>1.9861111111111111E-2</v>
      </c>
      <c r="Q33" s="168"/>
      <c r="R33" s="169">
        <v>39325</v>
      </c>
    </row>
    <row r="34" spans="1:18" s="138" customFormat="1" ht="14.25" hidden="1" customHeight="1" x14ac:dyDescent="0.25">
      <c r="A34" s="180" t="s">
        <v>33</v>
      </c>
      <c r="B34" s="181" t="s">
        <v>34</v>
      </c>
      <c r="C34" s="156" t="s">
        <v>14</v>
      </c>
      <c r="D34" s="157">
        <v>1.9814814814814816E-2</v>
      </c>
      <c r="E34" s="158" t="s">
        <v>218</v>
      </c>
      <c r="F34" s="159">
        <f t="shared" si="6"/>
        <v>1.9814814814814816E-2</v>
      </c>
      <c r="G34" s="160">
        <f t="shared" si="5"/>
        <v>3.4490740740740732E-3</v>
      </c>
      <c r="H34" s="161"/>
      <c r="I34" s="162" t="str">
        <f t="shared" si="0"/>
        <v/>
      </c>
      <c r="J34" s="163" t="str">
        <f t="shared" si="1"/>
        <v/>
      </c>
      <c r="K34" s="163" t="str">
        <f t="shared" si="7"/>
        <v/>
      </c>
      <c r="L34" s="164"/>
      <c r="M34" s="164"/>
      <c r="N34" s="164"/>
      <c r="O34" s="166"/>
      <c r="P34" s="167">
        <f t="shared" si="2"/>
        <v>1.9814814814814816E-2</v>
      </c>
      <c r="Q34" s="168"/>
      <c r="R34" s="169">
        <v>38748</v>
      </c>
    </row>
    <row r="35" spans="1:18" s="138" customFormat="1" ht="14.25" hidden="1" customHeight="1" x14ac:dyDescent="0.25">
      <c r="A35" s="178" t="s">
        <v>15</v>
      </c>
      <c r="B35" s="179" t="s">
        <v>35</v>
      </c>
      <c r="C35" s="156" t="s">
        <v>14</v>
      </c>
      <c r="D35" s="157">
        <v>1.9710648148148147E-2</v>
      </c>
      <c r="E35" s="158" t="s">
        <v>218</v>
      </c>
      <c r="F35" s="159">
        <f t="shared" si="6"/>
        <v>1.9710648148148147E-2</v>
      </c>
      <c r="G35" s="160">
        <f t="shared" si="5"/>
        <v>3.5532407407407422E-3</v>
      </c>
      <c r="H35" s="161"/>
      <c r="I35" s="162" t="str">
        <f t="shared" si="0"/>
        <v/>
      </c>
      <c r="J35" s="163" t="str">
        <f t="shared" si="1"/>
        <v/>
      </c>
      <c r="K35" s="163" t="str">
        <f t="shared" si="7"/>
        <v/>
      </c>
      <c r="L35" s="164"/>
      <c r="M35" s="164"/>
      <c r="N35" s="164"/>
      <c r="O35" s="166"/>
      <c r="P35" s="167">
        <f t="shared" si="2"/>
        <v>1.9710648148148147E-2</v>
      </c>
      <c r="Q35" s="168"/>
      <c r="R35" s="169">
        <v>39172</v>
      </c>
    </row>
    <row r="36" spans="1:18" s="138" customFormat="1" ht="14.25" hidden="1" customHeight="1" x14ac:dyDescent="0.25">
      <c r="A36" s="180" t="s">
        <v>36</v>
      </c>
      <c r="B36" s="181" t="s">
        <v>37</v>
      </c>
      <c r="C36" s="156" t="s">
        <v>14</v>
      </c>
      <c r="D36" s="157">
        <v>1.9699074074074074E-2</v>
      </c>
      <c r="E36" s="158" t="s">
        <v>218</v>
      </c>
      <c r="F36" s="159">
        <f t="shared" si="6"/>
        <v>1.9699074074074074E-2</v>
      </c>
      <c r="G36" s="160">
        <f t="shared" si="5"/>
        <v>3.5648148148148158E-3</v>
      </c>
      <c r="H36" s="161"/>
      <c r="I36" s="162" t="str">
        <f t="shared" si="0"/>
        <v/>
      </c>
      <c r="J36" s="163" t="str">
        <f t="shared" si="1"/>
        <v/>
      </c>
      <c r="K36" s="163" t="str">
        <f t="shared" si="7"/>
        <v/>
      </c>
      <c r="L36" s="164"/>
      <c r="M36" s="164"/>
      <c r="N36" s="164"/>
      <c r="O36" s="166"/>
      <c r="P36" s="167">
        <f t="shared" si="2"/>
        <v>1.9699074074074074E-2</v>
      </c>
      <c r="Q36" s="168"/>
      <c r="R36" s="169">
        <v>38868</v>
      </c>
    </row>
    <row r="37" spans="1:18" s="138" customFormat="1" ht="14.25" hidden="1" customHeight="1" x14ac:dyDescent="0.25">
      <c r="A37" s="178" t="s">
        <v>38</v>
      </c>
      <c r="B37" s="179" t="s">
        <v>39</v>
      </c>
      <c r="C37" s="156" t="s">
        <v>14</v>
      </c>
      <c r="D37" s="157">
        <v>1.96875E-2</v>
      </c>
      <c r="E37" s="158">
        <v>1.96875E-2</v>
      </c>
      <c r="F37" s="159">
        <f t="shared" si="6"/>
        <v>1.96875E-2</v>
      </c>
      <c r="G37" s="160">
        <f t="shared" si="5"/>
        <v>3.5763888888888894E-3</v>
      </c>
      <c r="H37" s="161"/>
      <c r="I37" s="162" t="str">
        <f t="shared" ref="I37:I68" si="8">IF(H37&lt;&gt;"",H37-G37,"")</f>
        <v/>
      </c>
      <c r="J37" s="163" t="str">
        <f t="shared" ref="J37:J68" si="9">IF(H37&lt;&gt;"",I37-F37,"")</f>
        <v/>
      </c>
      <c r="K37" s="163" t="str">
        <f t="shared" si="7"/>
        <v/>
      </c>
      <c r="L37" s="164"/>
      <c r="M37" s="164"/>
      <c r="N37" s="164"/>
      <c r="O37" s="166"/>
      <c r="P37" s="167">
        <f t="shared" ref="P37:P68" si="10">IF(H37&lt;&gt;"",MIN(D37,I37),D37)</f>
        <v>1.96875E-2</v>
      </c>
      <c r="Q37" s="168"/>
      <c r="R37" s="169">
        <v>39172</v>
      </c>
    </row>
    <row r="38" spans="1:18" s="138" customFormat="1" ht="14.25" hidden="1" customHeight="1" x14ac:dyDescent="0.25">
      <c r="A38" s="178" t="s">
        <v>66</v>
      </c>
      <c r="B38" s="179" t="s">
        <v>165</v>
      </c>
      <c r="C38" s="171" t="s">
        <v>14</v>
      </c>
      <c r="D38" s="157">
        <v>1.9652777777777779E-2</v>
      </c>
      <c r="E38" s="158">
        <v>1.9652777777777779E-2</v>
      </c>
      <c r="F38" s="159">
        <f t="shared" si="6"/>
        <v>1.9652777777777779E-2</v>
      </c>
      <c r="G38" s="160">
        <f t="shared" si="5"/>
        <v>3.6111111111111101E-3</v>
      </c>
      <c r="H38" s="161"/>
      <c r="I38" s="162" t="str">
        <f t="shared" si="8"/>
        <v/>
      </c>
      <c r="J38" s="163" t="str">
        <f t="shared" si="9"/>
        <v/>
      </c>
      <c r="K38" s="163" t="str">
        <f t="shared" si="7"/>
        <v/>
      </c>
      <c r="L38" s="164"/>
      <c r="M38" s="164"/>
      <c r="N38" s="164"/>
      <c r="O38" s="166"/>
      <c r="P38" s="167">
        <f t="shared" si="10"/>
        <v>1.9652777777777779E-2</v>
      </c>
      <c r="Q38" s="168"/>
      <c r="R38" s="169">
        <v>39233</v>
      </c>
    </row>
    <row r="39" spans="1:18" s="138" customFormat="1" ht="14.25" hidden="1" customHeight="1" x14ac:dyDescent="0.25">
      <c r="A39" s="180" t="s">
        <v>262</v>
      </c>
      <c r="B39" s="181" t="s">
        <v>46</v>
      </c>
      <c r="C39" s="156" t="s">
        <v>14</v>
      </c>
      <c r="D39" s="157">
        <v>1.8819444444444444E-2</v>
      </c>
      <c r="E39" s="158">
        <v>2.0295138888888887E-2</v>
      </c>
      <c r="F39" s="159">
        <f t="shared" si="6"/>
        <v>1.9557291666666664E-2</v>
      </c>
      <c r="G39" s="160">
        <f t="shared" si="5"/>
        <v>3.7065972222222257E-3</v>
      </c>
      <c r="H39" s="161"/>
      <c r="I39" s="162" t="str">
        <f t="shared" si="8"/>
        <v/>
      </c>
      <c r="J39" s="163" t="str">
        <f t="shared" si="9"/>
        <v/>
      </c>
      <c r="K39" s="163" t="str">
        <f t="shared" si="7"/>
        <v/>
      </c>
      <c r="L39" s="164"/>
      <c r="M39" s="164"/>
      <c r="N39" s="164"/>
      <c r="O39" s="166"/>
      <c r="P39" s="167">
        <f t="shared" si="10"/>
        <v>1.8819444444444444E-2</v>
      </c>
      <c r="Q39" s="168"/>
      <c r="R39" s="169">
        <v>39568</v>
      </c>
    </row>
    <row r="40" spans="1:18" s="138" customFormat="1" ht="14.25" hidden="1" customHeight="1" x14ac:dyDescent="0.25">
      <c r="A40" s="180" t="s">
        <v>40</v>
      </c>
      <c r="B40" s="181" t="s">
        <v>41</v>
      </c>
      <c r="C40" s="156" t="s">
        <v>14</v>
      </c>
      <c r="D40" s="157">
        <v>1.9398148148148147E-2</v>
      </c>
      <c r="E40" s="158" t="s">
        <v>218</v>
      </c>
      <c r="F40" s="159">
        <f t="shared" si="6"/>
        <v>1.9398148148148147E-2</v>
      </c>
      <c r="G40" s="160">
        <f t="shared" si="5"/>
        <v>3.8657407407407425E-3</v>
      </c>
      <c r="H40" s="161"/>
      <c r="I40" s="162" t="str">
        <f t="shared" si="8"/>
        <v/>
      </c>
      <c r="J40" s="163" t="str">
        <f t="shared" si="9"/>
        <v/>
      </c>
      <c r="K40" s="163" t="str">
        <f t="shared" si="7"/>
        <v/>
      </c>
      <c r="L40" s="164"/>
      <c r="M40" s="164"/>
      <c r="N40" s="164"/>
      <c r="O40" s="166"/>
      <c r="P40" s="167">
        <f t="shared" si="10"/>
        <v>1.9398148148148147E-2</v>
      </c>
      <c r="Q40" s="168"/>
      <c r="R40" s="169">
        <v>38564</v>
      </c>
    </row>
    <row r="41" spans="1:18" s="138" customFormat="1" ht="14.25" hidden="1" customHeight="1" x14ac:dyDescent="0.25">
      <c r="A41" s="180" t="s">
        <v>42</v>
      </c>
      <c r="B41" s="181" t="s">
        <v>43</v>
      </c>
      <c r="C41" s="156" t="s">
        <v>14</v>
      </c>
      <c r="D41" s="157">
        <v>1.9398148148148147E-2</v>
      </c>
      <c r="E41" s="158" t="s">
        <v>218</v>
      </c>
      <c r="F41" s="159">
        <f t="shared" si="6"/>
        <v>1.9398148148148147E-2</v>
      </c>
      <c r="G41" s="160">
        <f t="shared" si="5"/>
        <v>3.8657407407407425E-3</v>
      </c>
      <c r="H41" s="161"/>
      <c r="I41" s="162" t="str">
        <f t="shared" si="8"/>
        <v/>
      </c>
      <c r="J41" s="163" t="str">
        <f t="shared" si="9"/>
        <v/>
      </c>
      <c r="K41" s="163" t="str">
        <f t="shared" si="7"/>
        <v/>
      </c>
      <c r="L41" s="164"/>
      <c r="M41" s="164"/>
      <c r="N41" s="164"/>
      <c r="O41" s="166"/>
      <c r="P41" s="167">
        <f t="shared" si="10"/>
        <v>1.9398148148148147E-2</v>
      </c>
      <c r="Q41" s="168"/>
      <c r="R41" s="169">
        <v>38533</v>
      </c>
    </row>
    <row r="42" spans="1:18" s="138" customFormat="1" ht="14.25" hidden="1" customHeight="1" x14ac:dyDescent="0.25">
      <c r="A42" s="178" t="s">
        <v>242</v>
      </c>
      <c r="B42" s="179" t="s">
        <v>243</v>
      </c>
      <c r="C42" s="156" t="s">
        <v>14</v>
      </c>
      <c r="D42" s="157">
        <v>1.9293981481481485E-2</v>
      </c>
      <c r="E42" s="158">
        <v>1.9305555555555558E-2</v>
      </c>
      <c r="F42" s="159">
        <f t="shared" si="6"/>
        <v>1.9299768518518522E-2</v>
      </c>
      <c r="G42" s="160">
        <f t="shared" si="5"/>
        <v>3.9641203703703679E-3</v>
      </c>
      <c r="H42" s="161"/>
      <c r="I42" s="162" t="str">
        <f t="shared" si="8"/>
        <v/>
      </c>
      <c r="J42" s="163" t="str">
        <f t="shared" si="9"/>
        <v/>
      </c>
      <c r="K42" s="163" t="str">
        <f t="shared" si="7"/>
        <v/>
      </c>
      <c r="L42" s="165"/>
      <c r="M42" s="164"/>
      <c r="N42" s="165"/>
      <c r="O42" s="166"/>
      <c r="P42" s="167">
        <f t="shared" si="10"/>
        <v>1.9293981481481485E-2</v>
      </c>
      <c r="Q42" s="168"/>
      <c r="R42" s="169">
        <v>39538</v>
      </c>
    </row>
    <row r="43" spans="1:18" s="138" customFormat="1" ht="14.25" hidden="1" customHeight="1" x14ac:dyDescent="0.25">
      <c r="A43" s="180" t="s">
        <v>284</v>
      </c>
      <c r="B43" s="181" t="s">
        <v>285</v>
      </c>
      <c r="C43" s="156" t="s">
        <v>30</v>
      </c>
      <c r="D43" s="157">
        <v>1.892361111111111E-2</v>
      </c>
      <c r="E43" s="158">
        <v>1.892361111111111E-2</v>
      </c>
      <c r="F43" s="159">
        <f t="shared" si="6"/>
        <v>1.892361111111111E-2</v>
      </c>
      <c r="G43" s="160">
        <f t="shared" si="5"/>
        <v>4.3402777777777797E-3</v>
      </c>
      <c r="H43" s="161"/>
      <c r="I43" s="162" t="str">
        <f t="shared" si="8"/>
        <v/>
      </c>
      <c r="J43" s="163" t="str">
        <f t="shared" si="9"/>
        <v/>
      </c>
      <c r="K43" s="163" t="str">
        <f t="shared" si="7"/>
        <v/>
      </c>
      <c r="L43" s="164"/>
      <c r="M43" s="164"/>
      <c r="N43" s="165"/>
      <c r="O43" s="166"/>
      <c r="P43" s="167">
        <f t="shared" si="10"/>
        <v>1.892361111111111E-2</v>
      </c>
      <c r="Q43" s="168"/>
      <c r="R43" s="169">
        <v>39568</v>
      </c>
    </row>
    <row r="44" spans="1:18" s="138" customFormat="1" ht="14.25" hidden="1" customHeight="1" x14ac:dyDescent="0.25">
      <c r="A44" s="180" t="s">
        <v>53</v>
      </c>
      <c r="B44" s="181" t="s">
        <v>54</v>
      </c>
      <c r="C44" s="156" t="s">
        <v>14</v>
      </c>
      <c r="D44" s="157">
        <v>1.8692129629629631E-2</v>
      </c>
      <c r="E44" s="158" t="s">
        <v>218</v>
      </c>
      <c r="F44" s="159">
        <f t="shared" si="6"/>
        <v>1.8692129629629631E-2</v>
      </c>
      <c r="G44" s="160">
        <f t="shared" ref="G44:G75" si="11">$B$2-F44</f>
        <v>4.5717592592592581E-3</v>
      </c>
      <c r="H44" s="161"/>
      <c r="I44" s="162" t="str">
        <f t="shared" si="8"/>
        <v/>
      </c>
      <c r="J44" s="163" t="str">
        <f t="shared" si="9"/>
        <v/>
      </c>
      <c r="K44" s="163" t="str">
        <f t="shared" si="7"/>
        <v/>
      </c>
      <c r="L44" s="164"/>
      <c r="M44" s="164"/>
      <c r="N44" s="164"/>
      <c r="O44" s="166"/>
      <c r="P44" s="167">
        <f t="shared" si="10"/>
        <v>1.8692129629629631E-2</v>
      </c>
      <c r="Q44" s="173"/>
      <c r="R44" s="169">
        <v>38990</v>
      </c>
    </row>
    <row r="45" spans="1:18" s="138" customFormat="1" ht="14.25" hidden="1" customHeight="1" x14ac:dyDescent="0.25">
      <c r="A45" s="180" t="s">
        <v>64</v>
      </c>
      <c r="B45" s="181" t="s">
        <v>65</v>
      </c>
      <c r="C45" s="156" t="s">
        <v>14</v>
      </c>
      <c r="D45" s="172">
        <v>1.8078703703703704E-2</v>
      </c>
      <c r="E45" s="158">
        <v>1.8405671296296295E-2</v>
      </c>
      <c r="F45" s="159">
        <f t="shared" si="6"/>
        <v>1.82421875E-2</v>
      </c>
      <c r="G45" s="160">
        <f t="shared" si="11"/>
        <v>5.0217013888888898E-3</v>
      </c>
      <c r="H45" s="161"/>
      <c r="I45" s="162" t="str">
        <f t="shared" si="8"/>
        <v/>
      </c>
      <c r="J45" s="163" t="str">
        <f t="shared" si="9"/>
        <v/>
      </c>
      <c r="K45" s="163" t="str">
        <f t="shared" si="7"/>
        <v/>
      </c>
      <c r="L45" s="165"/>
      <c r="M45" s="164"/>
      <c r="N45" s="165"/>
      <c r="O45" s="166"/>
      <c r="P45" s="167">
        <f t="shared" si="10"/>
        <v>1.8078703703703704E-2</v>
      </c>
      <c r="Q45" s="168"/>
      <c r="R45" s="169">
        <v>39599</v>
      </c>
    </row>
    <row r="46" spans="1:18" s="138" customFormat="1" ht="14.25" hidden="1" customHeight="1" x14ac:dyDescent="0.25">
      <c r="A46" s="178" t="s">
        <v>155</v>
      </c>
      <c r="B46" s="179" t="s">
        <v>257</v>
      </c>
      <c r="C46" s="171" t="s">
        <v>30</v>
      </c>
      <c r="D46" s="157">
        <v>1.8206018518518514E-2</v>
      </c>
      <c r="E46" s="158">
        <v>1.8206018518518517E-2</v>
      </c>
      <c r="F46" s="159">
        <f t="shared" si="6"/>
        <v>1.8206018518518517E-2</v>
      </c>
      <c r="G46" s="160">
        <f t="shared" si="11"/>
        <v>5.0578703703703723E-3</v>
      </c>
      <c r="H46" s="161"/>
      <c r="I46" s="162" t="str">
        <f t="shared" si="8"/>
        <v/>
      </c>
      <c r="J46" s="163" t="str">
        <f t="shared" si="9"/>
        <v/>
      </c>
      <c r="K46" s="163" t="str">
        <f t="shared" si="7"/>
        <v/>
      </c>
      <c r="L46" s="164"/>
      <c r="M46" s="164"/>
      <c r="N46" s="164"/>
      <c r="O46" s="166"/>
      <c r="P46" s="167">
        <f t="shared" si="10"/>
        <v>1.8206018518518514E-2</v>
      </c>
      <c r="Q46" s="168"/>
      <c r="R46" s="169">
        <v>39478</v>
      </c>
    </row>
    <row r="47" spans="1:18" s="138" customFormat="1" ht="14.25" hidden="1" customHeight="1" x14ac:dyDescent="0.25">
      <c r="A47" s="180" t="s">
        <v>68</v>
      </c>
      <c r="B47" s="181" t="s">
        <v>69</v>
      </c>
      <c r="C47" s="156" t="s">
        <v>14</v>
      </c>
      <c r="D47" s="157">
        <v>1.8055555555555557E-2</v>
      </c>
      <c r="E47" s="158" t="s">
        <v>218</v>
      </c>
      <c r="F47" s="159">
        <f t="shared" si="6"/>
        <v>1.8055555555555557E-2</v>
      </c>
      <c r="G47" s="160">
        <f t="shared" si="11"/>
        <v>5.2083333333333322E-3</v>
      </c>
      <c r="H47" s="161"/>
      <c r="I47" s="162" t="str">
        <f t="shared" si="8"/>
        <v/>
      </c>
      <c r="J47" s="163" t="str">
        <f t="shared" si="9"/>
        <v/>
      </c>
      <c r="K47" s="163" t="str">
        <f t="shared" si="7"/>
        <v/>
      </c>
      <c r="L47" s="164"/>
      <c r="M47" s="164"/>
      <c r="N47" s="164"/>
      <c r="O47" s="166"/>
      <c r="P47" s="167">
        <f t="shared" si="10"/>
        <v>1.8055555555555557E-2</v>
      </c>
      <c r="Q47" s="168"/>
      <c r="R47" s="169">
        <v>38960</v>
      </c>
    </row>
    <row r="48" spans="1:18" s="138" customFormat="1" ht="14.25" hidden="1" customHeight="1" x14ac:dyDescent="0.25">
      <c r="A48" s="180" t="s">
        <v>70</v>
      </c>
      <c r="B48" s="181" t="s">
        <v>71</v>
      </c>
      <c r="C48" s="156" t="s">
        <v>30</v>
      </c>
      <c r="D48" s="157">
        <v>1.7974537037037039E-2</v>
      </c>
      <c r="E48" s="158" t="s">
        <v>218</v>
      </c>
      <c r="F48" s="159">
        <f t="shared" si="6"/>
        <v>1.7974537037037039E-2</v>
      </c>
      <c r="G48" s="160">
        <f t="shared" si="11"/>
        <v>5.2893518518518506E-3</v>
      </c>
      <c r="H48" s="161"/>
      <c r="I48" s="162" t="str">
        <f t="shared" si="8"/>
        <v/>
      </c>
      <c r="J48" s="163" t="str">
        <f t="shared" si="9"/>
        <v/>
      </c>
      <c r="K48" s="163" t="str">
        <f t="shared" si="7"/>
        <v/>
      </c>
      <c r="L48" s="164"/>
      <c r="M48" s="164"/>
      <c r="N48" s="164"/>
      <c r="O48" s="166"/>
      <c r="P48" s="167">
        <f t="shared" si="10"/>
        <v>1.7974537037037039E-2</v>
      </c>
      <c r="Q48" s="168"/>
      <c r="R48" s="169">
        <v>39172</v>
      </c>
    </row>
    <row r="49" spans="1:18" s="138" customFormat="1" ht="14.25" hidden="1" customHeight="1" x14ac:dyDescent="0.25">
      <c r="A49" s="178" t="s">
        <v>55</v>
      </c>
      <c r="B49" s="179" t="s">
        <v>233</v>
      </c>
      <c r="C49" s="171" t="s">
        <v>30</v>
      </c>
      <c r="D49" s="157">
        <v>1.9444444444444445E-2</v>
      </c>
      <c r="E49" s="158">
        <v>1.6180555555555556E-2</v>
      </c>
      <c r="F49" s="159">
        <f t="shared" si="6"/>
        <v>1.7812500000000002E-2</v>
      </c>
      <c r="G49" s="160">
        <f t="shared" si="11"/>
        <v>5.4513888888888876E-3</v>
      </c>
      <c r="H49" s="161"/>
      <c r="I49" s="162" t="str">
        <f t="shared" si="8"/>
        <v/>
      </c>
      <c r="J49" s="163" t="str">
        <f t="shared" si="9"/>
        <v/>
      </c>
      <c r="K49" s="163" t="str">
        <f t="shared" si="7"/>
        <v/>
      </c>
      <c r="L49" s="164"/>
      <c r="M49" s="164"/>
      <c r="N49" s="164"/>
      <c r="O49" s="166"/>
      <c r="P49" s="167">
        <f t="shared" si="10"/>
        <v>1.9444444444444445E-2</v>
      </c>
      <c r="Q49" s="168"/>
      <c r="R49" s="169">
        <v>39325</v>
      </c>
    </row>
    <row r="50" spans="1:18" s="138" customFormat="1" ht="14.25" hidden="1" customHeight="1" x14ac:dyDescent="0.25">
      <c r="A50" s="180" t="s">
        <v>55</v>
      </c>
      <c r="B50" s="181" t="s">
        <v>226</v>
      </c>
      <c r="C50" s="156" t="s">
        <v>30</v>
      </c>
      <c r="D50" s="172">
        <v>1.7743055555555557E-2</v>
      </c>
      <c r="E50" s="158">
        <v>1.7743055555555557E-2</v>
      </c>
      <c r="F50" s="159">
        <f t="shared" si="6"/>
        <v>1.7743055555555557E-2</v>
      </c>
      <c r="G50" s="160">
        <f t="shared" si="11"/>
        <v>5.5208333333333325E-3</v>
      </c>
      <c r="H50" s="161"/>
      <c r="I50" s="162" t="str">
        <f t="shared" si="8"/>
        <v/>
      </c>
      <c r="J50" s="163" t="str">
        <f t="shared" si="9"/>
        <v/>
      </c>
      <c r="K50" s="163" t="str">
        <f t="shared" si="7"/>
        <v/>
      </c>
      <c r="L50" s="164"/>
      <c r="M50" s="164"/>
      <c r="N50" s="164"/>
      <c r="O50" s="166"/>
      <c r="P50" s="167">
        <f t="shared" si="10"/>
        <v>1.7743055555555557E-2</v>
      </c>
      <c r="Q50" s="168"/>
      <c r="R50" s="169">
        <v>39263</v>
      </c>
    </row>
    <row r="51" spans="1:18" s="138" customFormat="1" ht="14.25" hidden="1" customHeight="1" x14ac:dyDescent="0.25">
      <c r="A51" s="180" t="s">
        <v>229</v>
      </c>
      <c r="B51" s="181" t="s">
        <v>281</v>
      </c>
      <c r="C51" s="171" t="s">
        <v>30</v>
      </c>
      <c r="D51" s="157">
        <v>1.7719907407407406E-2</v>
      </c>
      <c r="E51" s="158">
        <v>1.7719907407407406E-2</v>
      </c>
      <c r="F51" s="159">
        <f t="shared" si="6"/>
        <v>1.7719907407407406E-2</v>
      </c>
      <c r="G51" s="160">
        <f t="shared" si="11"/>
        <v>5.5439814814814831E-3</v>
      </c>
      <c r="H51" s="161"/>
      <c r="I51" s="162" t="str">
        <f t="shared" si="8"/>
        <v/>
      </c>
      <c r="J51" s="163" t="str">
        <f t="shared" si="9"/>
        <v/>
      </c>
      <c r="K51" s="163" t="str">
        <f t="shared" si="7"/>
        <v/>
      </c>
      <c r="L51" s="164"/>
      <c r="M51" s="164"/>
      <c r="N51" s="164"/>
      <c r="O51" s="166"/>
      <c r="P51" s="167">
        <f t="shared" si="10"/>
        <v>1.7719907407407406E-2</v>
      </c>
      <c r="Q51" s="168"/>
      <c r="R51" s="169">
        <v>39294</v>
      </c>
    </row>
    <row r="52" spans="1:18" s="138" customFormat="1" ht="14.25" hidden="1" customHeight="1" x14ac:dyDescent="0.25">
      <c r="A52" s="180" t="s">
        <v>49</v>
      </c>
      <c r="B52" s="181" t="s">
        <v>81</v>
      </c>
      <c r="C52" s="156" t="s">
        <v>14</v>
      </c>
      <c r="D52" s="157">
        <v>1.758101851851852E-2</v>
      </c>
      <c r="E52" s="158" t="s">
        <v>218</v>
      </c>
      <c r="F52" s="159">
        <f t="shared" si="6"/>
        <v>1.758101851851852E-2</v>
      </c>
      <c r="G52" s="160">
        <f t="shared" si="11"/>
        <v>5.6828703703703694E-3</v>
      </c>
      <c r="H52" s="161"/>
      <c r="I52" s="162" t="str">
        <f t="shared" si="8"/>
        <v/>
      </c>
      <c r="J52" s="163" t="str">
        <f t="shared" si="9"/>
        <v/>
      </c>
      <c r="K52" s="163" t="str">
        <f t="shared" si="7"/>
        <v/>
      </c>
      <c r="L52" s="164"/>
      <c r="M52" s="164"/>
      <c r="N52" s="164"/>
      <c r="O52" s="166"/>
      <c r="P52" s="167">
        <f t="shared" si="10"/>
        <v>1.758101851851852E-2</v>
      </c>
      <c r="Q52" s="168"/>
      <c r="R52" s="169">
        <v>39141</v>
      </c>
    </row>
    <row r="53" spans="1:18" s="138" customFormat="1" ht="14.25" hidden="1" customHeight="1" x14ac:dyDescent="0.25">
      <c r="A53" s="180" t="s">
        <v>84</v>
      </c>
      <c r="B53" s="181" t="s">
        <v>85</v>
      </c>
      <c r="C53" s="156" t="s">
        <v>14</v>
      </c>
      <c r="D53" s="157">
        <v>1.7557870370370373E-2</v>
      </c>
      <c r="E53" s="158" t="s">
        <v>218</v>
      </c>
      <c r="F53" s="159">
        <f t="shared" si="6"/>
        <v>1.7557870370370373E-2</v>
      </c>
      <c r="G53" s="160">
        <f t="shared" si="11"/>
        <v>5.7060185185185165E-3</v>
      </c>
      <c r="H53" s="161"/>
      <c r="I53" s="162" t="str">
        <f t="shared" si="8"/>
        <v/>
      </c>
      <c r="J53" s="163" t="str">
        <f t="shared" si="9"/>
        <v/>
      </c>
      <c r="K53" s="163" t="str">
        <f t="shared" si="7"/>
        <v/>
      </c>
      <c r="L53" s="164"/>
      <c r="M53" s="164"/>
      <c r="N53" s="164"/>
      <c r="O53" s="166"/>
      <c r="P53" s="167">
        <f t="shared" si="10"/>
        <v>1.7557870370370373E-2</v>
      </c>
      <c r="Q53" s="168"/>
      <c r="R53" s="169">
        <v>38929</v>
      </c>
    </row>
    <row r="54" spans="1:18" s="138" customFormat="1" ht="14.25" hidden="1" customHeight="1" x14ac:dyDescent="0.25">
      <c r="A54" s="180" t="s">
        <v>82</v>
      </c>
      <c r="B54" s="181" t="s">
        <v>83</v>
      </c>
      <c r="C54" s="156" t="s">
        <v>14</v>
      </c>
      <c r="D54" s="157">
        <v>1.7557870370370373E-2</v>
      </c>
      <c r="E54" s="158" t="s">
        <v>218</v>
      </c>
      <c r="F54" s="159">
        <f t="shared" ref="F54:F85" si="12">IF(E54&lt;&gt;"",(E54+D54)/2,D54)</f>
        <v>1.7557870370370373E-2</v>
      </c>
      <c r="G54" s="160">
        <f t="shared" si="11"/>
        <v>5.7060185185185165E-3</v>
      </c>
      <c r="H54" s="161"/>
      <c r="I54" s="162" t="str">
        <f t="shared" si="8"/>
        <v/>
      </c>
      <c r="J54" s="163" t="str">
        <f t="shared" si="9"/>
        <v/>
      </c>
      <c r="K54" s="163" t="str">
        <f t="shared" ref="K54:K85" si="13">IF(H54&lt;&gt;"",I54-D54,"")</f>
        <v/>
      </c>
      <c r="L54" s="164"/>
      <c r="M54" s="164"/>
      <c r="N54" s="164"/>
      <c r="O54" s="166"/>
      <c r="P54" s="167">
        <f t="shared" si="10"/>
        <v>1.7557870370370373E-2</v>
      </c>
      <c r="Q54" s="168"/>
      <c r="R54" s="169">
        <v>38748</v>
      </c>
    </row>
    <row r="55" spans="1:18" s="138" customFormat="1" ht="14.25" hidden="1" customHeight="1" x14ac:dyDescent="0.25">
      <c r="A55" s="180" t="s">
        <v>90</v>
      </c>
      <c r="B55" s="181" t="s">
        <v>91</v>
      </c>
      <c r="C55" s="156" t="s">
        <v>30</v>
      </c>
      <c r="D55" s="157">
        <v>1.7384259259259256E-2</v>
      </c>
      <c r="E55" s="158" t="s">
        <v>218</v>
      </c>
      <c r="F55" s="159">
        <f t="shared" si="12"/>
        <v>1.7384259259259256E-2</v>
      </c>
      <c r="G55" s="160">
        <f t="shared" si="11"/>
        <v>5.879629629629634E-3</v>
      </c>
      <c r="H55" s="161"/>
      <c r="I55" s="162" t="str">
        <f t="shared" si="8"/>
        <v/>
      </c>
      <c r="J55" s="163" t="str">
        <f t="shared" si="9"/>
        <v/>
      </c>
      <c r="K55" s="163" t="str">
        <f t="shared" si="13"/>
        <v/>
      </c>
      <c r="L55" s="164"/>
      <c r="M55" s="164"/>
      <c r="N55" s="164"/>
      <c r="O55" s="166"/>
      <c r="P55" s="167">
        <f t="shared" si="10"/>
        <v>1.7384259259259256E-2</v>
      </c>
      <c r="Q55" s="168"/>
      <c r="R55" s="170" t="s">
        <v>212</v>
      </c>
    </row>
    <row r="56" spans="1:18" s="138" customFormat="1" ht="14.25" hidden="1" customHeight="1" x14ac:dyDescent="0.25">
      <c r="A56" s="180" t="s">
        <v>92</v>
      </c>
      <c r="B56" s="181" t="s">
        <v>93</v>
      </c>
      <c r="C56" s="156" t="s">
        <v>30</v>
      </c>
      <c r="D56" s="157">
        <v>1.7361111111111112E-2</v>
      </c>
      <c r="E56" s="158" t="s">
        <v>218</v>
      </c>
      <c r="F56" s="159">
        <f t="shared" si="12"/>
        <v>1.7361111111111112E-2</v>
      </c>
      <c r="G56" s="160">
        <f t="shared" si="11"/>
        <v>5.9027777777777776E-3</v>
      </c>
      <c r="H56" s="161"/>
      <c r="I56" s="162" t="str">
        <f t="shared" si="8"/>
        <v/>
      </c>
      <c r="J56" s="163" t="str">
        <f t="shared" si="9"/>
        <v/>
      </c>
      <c r="K56" s="163" t="str">
        <f t="shared" si="13"/>
        <v/>
      </c>
      <c r="L56" s="164"/>
      <c r="M56" s="164"/>
      <c r="N56" s="164"/>
      <c r="O56" s="166"/>
      <c r="P56" s="167">
        <f t="shared" si="10"/>
        <v>1.7361111111111112E-2</v>
      </c>
      <c r="Q56" s="168"/>
      <c r="R56" s="169">
        <v>39082</v>
      </c>
    </row>
    <row r="57" spans="1:18" s="138" customFormat="1" ht="14.25" hidden="1" customHeight="1" x14ac:dyDescent="0.25">
      <c r="A57" s="180" t="s">
        <v>98</v>
      </c>
      <c r="B57" s="181" t="s">
        <v>99</v>
      </c>
      <c r="C57" s="156" t="s">
        <v>14</v>
      </c>
      <c r="D57" s="157">
        <v>1.7256944444444443E-2</v>
      </c>
      <c r="E57" s="158" t="s">
        <v>218</v>
      </c>
      <c r="F57" s="159">
        <f t="shared" si="12"/>
        <v>1.7256944444444443E-2</v>
      </c>
      <c r="G57" s="160">
        <f t="shared" si="11"/>
        <v>6.0069444444444467E-3</v>
      </c>
      <c r="H57" s="161"/>
      <c r="I57" s="162" t="str">
        <f t="shared" si="8"/>
        <v/>
      </c>
      <c r="J57" s="163" t="str">
        <f t="shared" si="9"/>
        <v/>
      </c>
      <c r="K57" s="163" t="str">
        <f t="shared" si="13"/>
        <v/>
      </c>
      <c r="L57" s="164"/>
      <c r="M57" s="164"/>
      <c r="N57" s="164"/>
      <c r="O57" s="166"/>
      <c r="P57" s="167">
        <f t="shared" si="10"/>
        <v>1.7256944444444443E-2</v>
      </c>
      <c r="Q57" s="168"/>
      <c r="R57" s="169">
        <v>39141</v>
      </c>
    </row>
    <row r="58" spans="1:18" s="138" customFormat="1" ht="14.25" hidden="1" customHeight="1" x14ac:dyDescent="0.25">
      <c r="A58" s="180" t="s">
        <v>125</v>
      </c>
      <c r="B58" s="181" t="s">
        <v>132</v>
      </c>
      <c r="C58" s="156" t="s">
        <v>30</v>
      </c>
      <c r="D58" s="157">
        <v>1.6041666666666673E-2</v>
      </c>
      <c r="E58" s="158">
        <v>1.8402777777777785E-2</v>
      </c>
      <c r="F58" s="159">
        <f t="shared" si="12"/>
        <v>1.7222222222222229E-2</v>
      </c>
      <c r="G58" s="160">
        <f t="shared" si="11"/>
        <v>6.0416666666666605E-3</v>
      </c>
      <c r="H58" s="161"/>
      <c r="I58" s="162" t="str">
        <f t="shared" si="8"/>
        <v/>
      </c>
      <c r="J58" s="163" t="str">
        <f t="shared" si="9"/>
        <v/>
      </c>
      <c r="K58" s="163" t="str">
        <f t="shared" si="13"/>
        <v/>
      </c>
      <c r="L58" s="164"/>
      <c r="M58" s="164"/>
      <c r="N58" s="164"/>
      <c r="O58" s="166"/>
      <c r="P58" s="167">
        <f t="shared" si="10"/>
        <v>1.6041666666666673E-2</v>
      </c>
      <c r="Q58" s="168"/>
      <c r="R58" s="169">
        <v>39325</v>
      </c>
    </row>
    <row r="59" spans="1:18" s="138" customFormat="1" ht="14.25" hidden="1" customHeight="1" x14ac:dyDescent="0.25">
      <c r="A59" s="180" t="s">
        <v>282</v>
      </c>
      <c r="B59" s="181" t="s">
        <v>205</v>
      </c>
      <c r="C59" s="156" t="s">
        <v>14</v>
      </c>
      <c r="D59" s="157">
        <v>1.6782407407407409E-2</v>
      </c>
      <c r="E59" s="158">
        <v>1.7624421296296298E-2</v>
      </c>
      <c r="F59" s="159">
        <f t="shared" si="12"/>
        <v>1.7203414351851853E-2</v>
      </c>
      <c r="G59" s="160">
        <f t="shared" si="11"/>
        <v>6.0604745370370361E-3</v>
      </c>
      <c r="H59" s="161"/>
      <c r="I59" s="162" t="str">
        <f t="shared" si="8"/>
        <v/>
      </c>
      <c r="J59" s="163" t="str">
        <f t="shared" si="9"/>
        <v/>
      </c>
      <c r="K59" s="163" t="str">
        <f t="shared" si="13"/>
        <v/>
      </c>
      <c r="L59" s="165"/>
      <c r="M59" s="164"/>
      <c r="N59" s="165"/>
      <c r="O59" s="166"/>
      <c r="P59" s="167">
        <f t="shared" si="10"/>
        <v>1.6782407407407409E-2</v>
      </c>
      <c r="Q59" s="168"/>
      <c r="R59" s="169">
        <v>39568</v>
      </c>
    </row>
    <row r="60" spans="1:18" s="138" customFormat="1" ht="14.25" hidden="1" customHeight="1" x14ac:dyDescent="0.25">
      <c r="A60" s="180" t="s">
        <v>100</v>
      </c>
      <c r="B60" s="181" t="s">
        <v>101</v>
      </c>
      <c r="C60" s="156" t="s">
        <v>14</v>
      </c>
      <c r="D60" s="157">
        <v>1.7152777777777781E-2</v>
      </c>
      <c r="E60" s="158" t="s">
        <v>218</v>
      </c>
      <c r="F60" s="159">
        <f t="shared" si="12"/>
        <v>1.7152777777777781E-2</v>
      </c>
      <c r="G60" s="160">
        <f t="shared" si="11"/>
        <v>6.1111111111111088E-3</v>
      </c>
      <c r="H60" s="161"/>
      <c r="I60" s="162" t="str">
        <f t="shared" si="8"/>
        <v/>
      </c>
      <c r="J60" s="163" t="str">
        <f t="shared" si="9"/>
        <v/>
      </c>
      <c r="K60" s="163" t="str">
        <f t="shared" si="13"/>
        <v/>
      </c>
      <c r="L60" s="164"/>
      <c r="M60" s="164"/>
      <c r="N60" s="164"/>
      <c r="O60" s="166"/>
      <c r="P60" s="167">
        <f t="shared" si="10"/>
        <v>1.7152777777777781E-2</v>
      </c>
      <c r="Q60" s="168"/>
      <c r="R60" s="169">
        <v>39141</v>
      </c>
    </row>
    <row r="61" spans="1:18" s="138" customFormat="1" ht="14.25" hidden="1" customHeight="1" x14ac:dyDescent="0.25">
      <c r="A61" s="180" t="s">
        <v>74</v>
      </c>
      <c r="B61" s="181" t="s">
        <v>86</v>
      </c>
      <c r="C61" s="156" t="s">
        <v>30</v>
      </c>
      <c r="D61" s="157">
        <v>1.6805555555555556E-2</v>
      </c>
      <c r="E61" s="158">
        <v>1.7349537037037038E-2</v>
      </c>
      <c r="F61" s="159">
        <f t="shared" si="12"/>
        <v>1.7077546296296299E-2</v>
      </c>
      <c r="G61" s="160">
        <f t="shared" si="11"/>
        <v>6.1863425925925905E-3</v>
      </c>
      <c r="H61" s="161"/>
      <c r="I61" s="162" t="str">
        <f t="shared" si="8"/>
        <v/>
      </c>
      <c r="J61" s="163" t="str">
        <f t="shared" si="9"/>
        <v/>
      </c>
      <c r="K61" s="163" t="str">
        <f t="shared" si="13"/>
        <v/>
      </c>
      <c r="L61" s="165"/>
      <c r="M61" s="164"/>
      <c r="N61" s="165"/>
      <c r="O61" s="166"/>
      <c r="P61" s="167">
        <f t="shared" si="10"/>
        <v>1.6805555555555556E-2</v>
      </c>
      <c r="Q61" s="168"/>
      <c r="R61" s="169">
        <v>39447</v>
      </c>
    </row>
    <row r="62" spans="1:18" s="138" customFormat="1" ht="14.25" hidden="1" customHeight="1" x14ac:dyDescent="0.25">
      <c r="A62" s="180" t="s">
        <v>49</v>
      </c>
      <c r="B62" s="181" t="s">
        <v>105</v>
      </c>
      <c r="C62" s="156" t="s">
        <v>14</v>
      </c>
      <c r="D62" s="157">
        <v>1.6886574074074075E-2</v>
      </c>
      <c r="E62" s="158" t="s">
        <v>218</v>
      </c>
      <c r="F62" s="159">
        <f t="shared" si="12"/>
        <v>1.6886574074074075E-2</v>
      </c>
      <c r="G62" s="160">
        <f t="shared" si="11"/>
        <v>6.3773148148148148E-3</v>
      </c>
      <c r="H62" s="161"/>
      <c r="I62" s="162" t="str">
        <f t="shared" si="8"/>
        <v/>
      </c>
      <c r="J62" s="163" t="str">
        <f t="shared" si="9"/>
        <v/>
      </c>
      <c r="K62" s="163" t="str">
        <f t="shared" si="13"/>
        <v/>
      </c>
      <c r="L62" s="164"/>
      <c r="M62" s="164"/>
      <c r="N62" s="164"/>
      <c r="O62" s="166"/>
      <c r="P62" s="167">
        <f t="shared" si="10"/>
        <v>1.6886574074074075E-2</v>
      </c>
      <c r="Q62" s="168"/>
      <c r="R62" s="169">
        <v>38990</v>
      </c>
    </row>
    <row r="63" spans="1:18" s="138" customFormat="1" ht="14.25" hidden="1" customHeight="1" x14ac:dyDescent="0.25">
      <c r="A63" s="180" t="s">
        <v>114</v>
      </c>
      <c r="B63" s="181" t="s">
        <v>220</v>
      </c>
      <c r="C63" s="156" t="s">
        <v>14</v>
      </c>
      <c r="D63" s="172">
        <v>1.6678240740740743E-2</v>
      </c>
      <c r="E63" s="158" t="s">
        <v>218</v>
      </c>
      <c r="F63" s="159">
        <f t="shared" si="12"/>
        <v>1.6678240740740743E-2</v>
      </c>
      <c r="G63" s="160">
        <f t="shared" si="11"/>
        <v>6.585648148148146E-3</v>
      </c>
      <c r="H63" s="161"/>
      <c r="I63" s="162" t="str">
        <f t="shared" si="8"/>
        <v/>
      </c>
      <c r="J63" s="163" t="str">
        <f t="shared" si="9"/>
        <v/>
      </c>
      <c r="K63" s="163" t="str">
        <f t="shared" si="13"/>
        <v/>
      </c>
      <c r="L63" s="164"/>
      <c r="M63" s="164"/>
      <c r="N63" s="164"/>
      <c r="O63" s="166"/>
      <c r="P63" s="167">
        <f t="shared" si="10"/>
        <v>1.6678240740740743E-2</v>
      </c>
      <c r="Q63" s="168"/>
      <c r="R63" s="169">
        <v>38776</v>
      </c>
    </row>
    <row r="64" spans="1:18" s="138" customFormat="1" ht="14.25" hidden="1" customHeight="1" x14ac:dyDescent="0.25">
      <c r="A64" s="180" t="s">
        <v>125</v>
      </c>
      <c r="B64" s="181" t="s">
        <v>234</v>
      </c>
      <c r="C64" s="171" t="s">
        <v>30</v>
      </c>
      <c r="D64" s="157">
        <v>1.6660879629629633E-2</v>
      </c>
      <c r="E64" s="158">
        <v>1.6660879629629633E-2</v>
      </c>
      <c r="F64" s="159">
        <f t="shared" si="12"/>
        <v>1.6660879629629633E-2</v>
      </c>
      <c r="G64" s="160">
        <f t="shared" si="11"/>
        <v>6.6030092592592564E-3</v>
      </c>
      <c r="H64" s="161"/>
      <c r="I64" s="162" t="str">
        <f t="shared" si="8"/>
        <v/>
      </c>
      <c r="J64" s="163" t="str">
        <f t="shared" si="9"/>
        <v/>
      </c>
      <c r="K64" s="163" t="str">
        <f t="shared" si="13"/>
        <v/>
      </c>
      <c r="L64" s="164"/>
      <c r="M64" s="164"/>
      <c r="N64" s="164"/>
      <c r="O64" s="166"/>
      <c r="P64" s="167">
        <f t="shared" si="10"/>
        <v>1.6660879629629633E-2</v>
      </c>
      <c r="Q64" s="168"/>
      <c r="R64" s="169">
        <v>39325</v>
      </c>
    </row>
    <row r="65" spans="1:18" s="138" customFormat="1" ht="14.25" hidden="1" customHeight="1" x14ac:dyDescent="0.25">
      <c r="A65" s="180" t="s">
        <v>115</v>
      </c>
      <c r="B65" s="181" t="s">
        <v>116</v>
      </c>
      <c r="C65" s="156" t="s">
        <v>30</v>
      </c>
      <c r="D65" s="172">
        <v>1.6516203703703703E-2</v>
      </c>
      <c r="E65" s="158" t="s">
        <v>218</v>
      </c>
      <c r="F65" s="159">
        <f t="shared" si="12"/>
        <v>1.6516203703703703E-2</v>
      </c>
      <c r="G65" s="160">
        <f t="shared" si="11"/>
        <v>6.7476851851851864E-3</v>
      </c>
      <c r="H65" s="161"/>
      <c r="I65" s="162" t="str">
        <f t="shared" si="8"/>
        <v/>
      </c>
      <c r="J65" s="163" t="str">
        <f t="shared" si="9"/>
        <v/>
      </c>
      <c r="K65" s="163" t="str">
        <f t="shared" si="13"/>
        <v/>
      </c>
      <c r="L65" s="164"/>
      <c r="M65" s="164"/>
      <c r="N65" s="164"/>
      <c r="O65" s="166"/>
      <c r="P65" s="167">
        <f t="shared" si="10"/>
        <v>1.6516203703703703E-2</v>
      </c>
      <c r="Q65" s="168"/>
      <c r="R65" s="169">
        <v>38990</v>
      </c>
    </row>
    <row r="66" spans="1:18" s="138" customFormat="1" ht="14.25" hidden="1" customHeight="1" x14ac:dyDescent="0.25">
      <c r="A66" s="180" t="s">
        <v>117</v>
      </c>
      <c r="B66" s="181" t="s">
        <v>118</v>
      </c>
      <c r="C66" s="156" t="s">
        <v>14</v>
      </c>
      <c r="D66" s="172">
        <v>1.6446759259259258E-2</v>
      </c>
      <c r="E66" s="158" t="s">
        <v>218</v>
      </c>
      <c r="F66" s="159">
        <f t="shared" si="12"/>
        <v>1.6446759259259258E-2</v>
      </c>
      <c r="G66" s="160">
        <f t="shared" si="11"/>
        <v>6.8171296296296313E-3</v>
      </c>
      <c r="H66" s="161"/>
      <c r="I66" s="162" t="str">
        <f t="shared" si="8"/>
        <v/>
      </c>
      <c r="J66" s="163" t="str">
        <f t="shared" si="9"/>
        <v/>
      </c>
      <c r="K66" s="163" t="str">
        <f t="shared" si="13"/>
        <v/>
      </c>
      <c r="L66" s="164"/>
      <c r="M66" s="164"/>
      <c r="N66" s="164"/>
      <c r="O66" s="166"/>
      <c r="P66" s="167">
        <f t="shared" si="10"/>
        <v>1.6446759259259258E-2</v>
      </c>
      <c r="Q66" s="168"/>
      <c r="R66" s="169">
        <v>39141</v>
      </c>
    </row>
    <row r="67" spans="1:18" s="138" customFormat="1" ht="14.25" hidden="1" customHeight="1" x14ac:dyDescent="0.25">
      <c r="A67" s="180" t="s">
        <v>119</v>
      </c>
      <c r="B67" s="181" t="s">
        <v>120</v>
      </c>
      <c r="C67" s="156" t="s">
        <v>30</v>
      </c>
      <c r="D67" s="157">
        <v>1.6400462962962964E-2</v>
      </c>
      <c r="E67" s="158" t="s">
        <v>218</v>
      </c>
      <c r="F67" s="159">
        <f t="shared" si="12"/>
        <v>1.6400462962962964E-2</v>
      </c>
      <c r="G67" s="160">
        <f t="shared" si="11"/>
        <v>6.8634259259259256E-3</v>
      </c>
      <c r="H67" s="161"/>
      <c r="I67" s="162" t="str">
        <f t="shared" si="8"/>
        <v/>
      </c>
      <c r="J67" s="163" t="str">
        <f t="shared" si="9"/>
        <v/>
      </c>
      <c r="K67" s="163" t="str">
        <f t="shared" si="13"/>
        <v/>
      </c>
      <c r="L67" s="164"/>
      <c r="M67" s="164"/>
      <c r="N67" s="164"/>
      <c r="O67" s="166"/>
      <c r="P67" s="167">
        <f t="shared" si="10"/>
        <v>1.6400462962962964E-2</v>
      </c>
      <c r="Q67" s="168"/>
      <c r="R67" s="169">
        <v>39113</v>
      </c>
    </row>
    <row r="68" spans="1:18" s="138" customFormat="1" ht="14.25" hidden="1" customHeight="1" x14ac:dyDescent="0.25">
      <c r="A68" s="180" t="s">
        <v>96</v>
      </c>
      <c r="B68" s="181" t="s">
        <v>97</v>
      </c>
      <c r="C68" s="156" t="s">
        <v>14</v>
      </c>
      <c r="D68" s="157">
        <v>1.622685185185185E-2</v>
      </c>
      <c r="E68" s="158">
        <v>1.622685185185185E-2</v>
      </c>
      <c r="F68" s="159">
        <f t="shared" si="12"/>
        <v>1.622685185185185E-2</v>
      </c>
      <c r="G68" s="160">
        <f t="shared" si="11"/>
        <v>7.0370370370370396E-3</v>
      </c>
      <c r="H68" s="161"/>
      <c r="I68" s="162" t="str">
        <f t="shared" si="8"/>
        <v/>
      </c>
      <c r="J68" s="163" t="str">
        <f t="shared" si="9"/>
        <v/>
      </c>
      <c r="K68" s="163" t="str">
        <f t="shared" si="13"/>
        <v/>
      </c>
      <c r="L68" s="165"/>
      <c r="M68" s="164"/>
      <c r="N68" s="165"/>
      <c r="O68" s="166"/>
      <c r="P68" s="167">
        <f t="shared" si="10"/>
        <v>1.622685185185185E-2</v>
      </c>
      <c r="Q68" s="168"/>
      <c r="R68" s="169">
        <v>39447</v>
      </c>
    </row>
    <row r="69" spans="1:18" s="138" customFormat="1" ht="14.25" hidden="1" customHeight="1" x14ac:dyDescent="0.25">
      <c r="A69" s="180" t="s">
        <v>128</v>
      </c>
      <c r="B69" s="181" t="s">
        <v>129</v>
      </c>
      <c r="C69" s="156" t="s">
        <v>30</v>
      </c>
      <c r="D69" s="157">
        <v>1.6064814814814816E-2</v>
      </c>
      <c r="E69" s="158" t="s">
        <v>218</v>
      </c>
      <c r="F69" s="159">
        <f t="shared" si="12"/>
        <v>1.6064814814814816E-2</v>
      </c>
      <c r="G69" s="160">
        <f t="shared" si="11"/>
        <v>7.199074074074073E-3</v>
      </c>
      <c r="H69" s="161"/>
      <c r="I69" s="162" t="str">
        <f t="shared" ref="I69:I100" si="14">IF(H69&lt;&gt;"",H69-G69,"")</f>
        <v/>
      </c>
      <c r="J69" s="163" t="str">
        <f t="shared" ref="J69:J100" si="15">IF(H69&lt;&gt;"",I69-F69,"")</f>
        <v/>
      </c>
      <c r="K69" s="163" t="str">
        <f t="shared" si="13"/>
        <v/>
      </c>
      <c r="L69" s="164"/>
      <c r="M69" s="164"/>
      <c r="N69" s="164"/>
      <c r="O69" s="166"/>
      <c r="P69" s="167">
        <f t="shared" ref="P69:P100" si="16">IF(H69&lt;&gt;"",MIN(D69,I69),D69)</f>
        <v>1.6064814814814816E-2</v>
      </c>
      <c r="Q69" s="168"/>
      <c r="R69" s="169">
        <v>38837</v>
      </c>
    </row>
    <row r="70" spans="1:18" s="138" customFormat="1" ht="14.25" hidden="1" customHeight="1" x14ac:dyDescent="0.25">
      <c r="A70" s="180" t="s">
        <v>130</v>
      </c>
      <c r="B70" s="181" t="s">
        <v>131</v>
      </c>
      <c r="C70" s="156" t="s">
        <v>30</v>
      </c>
      <c r="D70" s="157">
        <v>1.6064814814814813E-2</v>
      </c>
      <c r="E70" s="158" t="s">
        <v>218</v>
      </c>
      <c r="F70" s="159">
        <f t="shared" si="12"/>
        <v>1.6064814814814813E-2</v>
      </c>
      <c r="G70" s="160">
        <f t="shared" si="11"/>
        <v>7.1990740740740765E-3</v>
      </c>
      <c r="H70" s="161"/>
      <c r="I70" s="162" t="str">
        <f t="shared" si="14"/>
        <v/>
      </c>
      <c r="J70" s="163" t="str">
        <f t="shared" si="15"/>
        <v/>
      </c>
      <c r="K70" s="163" t="str">
        <f t="shared" si="13"/>
        <v/>
      </c>
      <c r="L70" s="164"/>
      <c r="M70" s="164"/>
      <c r="N70" s="164"/>
      <c r="O70" s="166"/>
      <c r="P70" s="167">
        <f t="shared" si="16"/>
        <v>1.6064814814814813E-2</v>
      </c>
      <c r="Q70" s="168"/>
      <c r="R70" s="169">
        <v>38960</v>
      </c>
    </row>
    <row r="71" spans="1:18" s="138" customFormat="1" ht="14.25" hidden="1" customHeight="1" x14ac:dyDescent="0.25">
      <c r="A71" s="180" t="s">
        <v>125</v>
      </c>
      <c r="B71" s="181" t="s">
        <v>126</v>
      </c>
      <c r="C71" s="156" t="s">
        <v>30</v>
      </c>
      <c r="D71" s="157">
        <v>1.5949074074074074E-2</v>
      </c>
      <c r="E71" s="158">
        <v>1.5949074074074074E-2</v>
      </c>
      <c r="F71" s="159">
        <f t="shared" si="12"/>
        <v>1.5949074074074074E-2</v>
      </c>
      <c r="G71" s="160">
        <f t="shared" si="11"/>
        <v>7.3148148148148157E-3</v>
      </c>
      <c r="H71" s="161"/>
      <c r="I71" s="162" t="str">
        <f t="shared" si="14"/>
        <v/>
      </c>
      <c r="J71" s="163" t="str">
        <f t="shared" si="15"/>
        <v/>
      </c>
      <c r="K71" s="163" t="str">
        <f t="shared" si="13"/>
        <v/>
      </c>
      <c r="L71" s="164"/>
      <c r="M71" s="164"/>
      <c r="N71" s="164"/>
      <c r="O71" s="166"/>
      <c r="P71" s="167">
        <f t="shared" si="16"/>
        <v>1.5949074074074074E-2</v>
      </c>
      <c r="Q71" s="168"/>
      <c r="R71" s="169">
        <v>39202</v>
      </c>
    </row>
    <row r="72" spans="1:18" s="138" customFormat="1" ht="14.25" hidden="1" customHeight="1" x14ac:dyDescent="0.25">
      <c r="A72" s="180" t="s">
        <v>149</v>
      </c>
      <c r="B72" s="181" t="s">
        <v>150</v>
      </c>
      <c r="C72" s="156" t="s">
        <v>14</v>
      </c>
      <c r="D72" s="157">
        <v>1.5370370370370368E-2</v>
      </c>
      <c r="E72" s="158">
        <v>1.652199074074074E-2</v>
      </c>
      <c r="F72" s="159">
        <f t="shared" si="12"/>
        <v>1.5946180555555554E-2</v>
      </c>
      <c r="G72" s="160">
        <f t="shared" si="11"/>
        <v>7.3177083333333358E-3</v>
      </c>
      <c r="H72" s="161"/>
      <c r="I72" s="162" t="str">
        <f t="shared" si="14"/>
        <v/>
      </c>
      <c r="J72" s="163" t="str">
        <f t="shared" si="15"/>
        <v/>
      </c>
      <c r="K72" s="163" t="str">
        <f t="shared" si="13"/>
        <v/>
      </c>
      <c r="L72" s="165"/>
      <c r="M72" s="164"/>
      <c r="N72" s="164"/>
      <c r="O72" s="174"/>
      <c r="P72" s="167">
        <f t="shared" si="16"/>
        <v>1.5370370370370368E-2</v>
      </c>
      <c r="Q72" s="168"/>
      <c r="R72" s="169">
        <v>39538</v>
      </c>
    </row>
    <row r="73" spans="1:18" s="138" customFormat="1" ht="14.25" hidden="1" customHeight="1" x14ac:dyDescent="0.25">
      <c r="A73" s="180" t="s">
        <v>121</v>
      </c>
      <c r="B73" s="181" t="s">
        <v>122</v>
      </c>
      <c r="C73" s="156" t="s">
        <v>14</v>
      </c>
      <c r="D73" s="157">
        <v>1.5821759259259261E-2</v>
      </c>
      <c r="E73" s="158">
        <v>1.5833333333333335E-2</v>
      </c>
      <c r="F73" s="159">
        <f t="shared" si="12"/>
        <v>1.5827546296296298E-2</v>
      </c>
      <c r="G73" s="160">
        <f t="shared" si="11"/>
        <v>7.4363425925925916E-3</v>
      </c>
      <c r="H73" s="161"/>
      <c r="I73" s="162" t="str">
        <f t="shared" si="14"/>
        <v/>
      </c>
      <c r="J73" s="163" t="str">
        <f t="shared" si="15"/>
        <v/>
      </c>
      <c r="K73" s="163" t="str">
        <f t="shared" si="13"/>
        <v/>
      </c>
      <c r="L73" s="164"/>
      <c r="M73" s="164"/>
      <c r="N73" s="164"/>
      <c r="O73" s="166"/>
      <c r="P73" s="167">
        <f t="shared" si="16"/>
        <v>1.5821759259259261E-2</v>
      </c>
      <c r="Q73" s="168"/>
      <c r="R73" s="169">
        <v>39263</v>
      </c>
    </row>
    <row r="74" spans="1:18" s="138" customFormat="1" ht="14.25" hidden="1" customHeight="1" x14ac:dyDescent="0.25">
      <c r="A74" s="180" t="s">
        <v>96</v>
      </c>
      <c r="B74" s="181" t="s">
        <v>141</v>
      </c>
      <c r="C74" s="156" t="s">
        <v>14</v>
      </c>
      <c r="D74" s="157">
        <v>1.5740740740740736E-2</v>
      </c>
      <c r="E74" s="158">
        <v>1.5740740740740743E-2</v>
      </c>
      <c r="F74" s="159">
        <f t="shared" si="12"/>
        <v>1.5740740740740739E-2</v>
      </c>
      <c r="G74" s="160">
        <f t="shared" si="11"/>
        <v>7.5231481481481503E-3</v>
      </c>
      <c r="H74" s="161"/>
      <c r="I74" s="162" t="str">
        <f t="shared" si="14"/>
        <v/>
      </c>
      <c r="J74" s="163" t="str">
        <f t="shared" si="15"/>
        <v/>
      </c>
      <c r="K74" s="163" t="str">
        <f t="shared" si="13"/>
        <v/>
      </c>
      <c r="L74" s="164"/>
      <c r="M74" s="164"/>
      <c r="N74" s="164"/>
      <c r="O74" s="174"/>
      <c r="P74" s="167">
        <f t="shared" si="16"/>
        <v>1.5740740740740736E-2</v>
      </c>
      <c r="Q74" s="168"/>
      <c r="R74" s="169">
        <v>39478</v>
      </c>
    </row>
    <row r="75" spans="1:18" s="138" customFormat="1" ht="14.25" hidden="1" customHeight="1" x14ac:dyDescent="0.25">
      <c r="A75" s="180" t="s">
        <v>134</v>
      </c>
      <c r="B75" s="181" t="s">
        <v>135</v>
      </c>
      <c r="C75" s="156" t="s">
        <v>30</v>
      </c>
      <c r="D75" s="157">
        <v>1.5706018518518518E-2</v>
      </c>
      <c r="E75" s="158">
        <v>1.5706018518518518E-2</v>
      </c>
      <c r="F75" s="159">
        <f t="shared" si="12"/>
        <v>1.5706018518518518E-2</v>
      </c>
      <c r="G75" s="160">
        <f t="shared" si="11"/>
        <v>7.557870370370371E-3</v>
      </c>
      <c r="H75" s="161"/>
      <c r="I75" s="163" t="str">
        <f t="shared" si="14"/>
        <v/>
      </c>
      <c r="J75" s="163" t="str">
        <f t="shared" si="15"/>
        <v/>
      </c>
      <c r="K75" s="163" t="str">
        <f t="shared" si="13"/>
        <v/>
      </c>
      <c r="L75" s="164"/>
      <c r="M75" s="164"/>
      <c r="N75" s="164"/>
      <c r="O75" s="166"/>
      <c r="P75" s="167">
        <f t="shared" si="16"/>
        <v>1.5706018518518518E-2</v>
      </c>
      <c r="Q75" s="168"/>
      <c r="R75" s="175">
        <v>39294</v>
      </c>
    </row>
    <row r="76" spans="1:18" s="138" customFormat="1" ht="14.25" hidden="1" customHeight="1" x14ac:dyDescent="0.25">
      <c r="A76" s="180" t="s">
        <v>173</v>
      </c>
      <c r="B76" s="181" t="s">
        <v>174</v>
      </c>
      <c r="C76" s="156" t="s">
        <v>14</v>
      </c>
      <c r="D76" s="157">
        <v>1.4895833333333332E-2</v>
      </c>
      <c r="E76" s="158">
        <v>1.6481481481481479E-2</v>
      </c>
      <c r="F76" s="159">
        <f t="shared" si="12"/>
        <v>1.5688657407407405E-2</v>
      </c>
      <c r="G76" s="160">
        <f t="shared" ref="G76:G107" si="17">$B$2-F76</f>
        <v>7.5752314814814849E-3</v>
      </c>
      <c r="H76" s="161"/>
      <c r="I76" s="162" t="str">
        <f t="shared" si="14"/>
        <v/>
      </c>
      <c r="J76" s="163" t="str">
        <f t="shared" si="15"/>
        <v/>
      </c>
      <c r="K76" s="163" t="str">
        <f t="shared" si="13"/>
        <v/>
      </c>
      <c r="L76" s="164"/>
      <c r="M76" s="164"/>
      <c r="N76" s="164"/>
      <c r="O76" s="166"/>
      <c r="P76" s="167">
        <f t="shared" si="16"/>
        <v>1.4895833333333332E-2</v>
      </c>
      <c r="Q76" s="168"/>
      <c r="R76" s="169">
        <v>39233</v>
      </c>
    </row>
    <row r="77" spans="1:18" s="138" customFormat="1" ht="14.25" hidden="1" customHeight="1" x14ac:dyDescent="0.25">
      <c r="A77" s="180" t="s">
        <v>147</v>
      </c>
      <c r="B77" s="181" t="s">
        <v>148</v>
      </c>
      <c r="C77" s="156" t="s">
        <v>30</v>
      </c>
      <c r="D77" s="157">
        <v>1.5405092592592592E-2</v>
      </c>
      <c r="E77" s="158">
        <v>1.5613425925925926E-2</v>
      </c>
      <c r="F77" s="159">
        <f t="shared" si="12"/>
        <v>1.5509259259259259E-2</v>
      </c>
      <c r="G77" s="160">
        <f t="shared" si="17"/>
        <v>7.7546296296296304E-3</v>
      </c>
      <c r="H77" s="161"/>
      <c r="I77" s="162" t="str">
        <f t="shared" si="14"/>
        <v/>
      </c>
      <c r="J77" s="163" t="str">
        <f t="shared" si="15"/>
        <v/>
      </c>
      <c r="K77" s="163" t="str">
        <f t="shared" si="13"/>
        <v/>
      </c>
      <c r="L77" s="164"/>
      <c r="M77" s="164"/>
      <c r="N77" s="164"/>
      <c r="O77" s="166"/>
      <c r="P77" s="167">
        <f t="shared" si="16"/>
        <v>1.5405092592592592E-2</v>
      </c>
      <c r="Q77" s="168"/>
      <c r="R77" s="169">
        <v>39202</v>
      </c>
    </row>
    <row r="78" spans="1:18" s="138" customFormat="1" ht="14.25" hidden="1" customHeight="1" x14ac:dyDescent="0.25">
      <c r="A78" s="180" t="s">
        <v>143</v>
      </c>
      <c r="B78" s="181" t="s">
        <v>144</v>
      </c>
      <c r="C78" s="156" t="s">
        <v>14</v>
      </c>
      <c r="D78" s="172">
        <v>1.5497685185185186E-2</v>
      </c>
      <c r="E78" s="158" t="s">
        <v>218</v>
      </c>
      <c r="F78" s="159">
        <f t="shared" si="12"/>
        <v>1.5497685185185186E-2</v>
      </c>
      <c r="G78" s="160">
        <f t="shared" si="17"/>
        <v>7.766203703703704E-3</v>
      </c>
      <c r="H78" s="161"/>
      <c r="I78" s="162" t="str">
        <f t="shared" si="14"/>
        <v/>
      </c>
      <c r="J78" s="163" t="str">
        <f t="shared" si="15"/>
        <v/>
      </c>
      <c r="K78" s="163" t="str">
        <f t="shared" si="13"/>
        <v/>
      </c>
      <c r="L78" s="164"/>
      <c r="M78" s="164"/>
      <c r="N78" s="164"/>
      <c r="O78" s="166"/>
      <c r="P78" s="167">
        <f t="shared" si="16"/>
        <v>1.5497685185185186E-2</v>
      </c>
      <c r="Q78" s="168"/>
      <c r="R78" s="169">
        <v>38776</v>
      </c>
    </row>
    <row r="79" spans="1:18" s="138" customFormat="1" ht="14.25" hidden="1" customHeight="1" x14ac:dyDescent="0.25">
      <c r="A79" s="178" t="s">
        <v>153</v>
      </c>
      <c r="B79" s="179" t="s">
        <v>154</v>
      </c>
      <c r="C79" s="176" t="s">
        <v>14</v>
      </c>
      <c r="D79" s="157">
        <v>1.5208333333333339E-2</v>
      </c>
      <c r="E79" s="158">
        <v>1.5732060185185189E-2</v>
      </c>
      <c r="F79" s="159">
        <f t="shared" si="12"/>
        <v>1.5470196759259265E-2</v>
      </c>
      <c r="G79" s="160">
        <f t="shared" si="17"/>
        <v>7.7936921296296244E-3</v>
      </c>
      <c r="H79" s="161"/>
      <c r="I79" s="162" t="str">
        <f t="shared" si="14"/>
        <v/>
      </c>
      <c r="J79" s="163" t="str">
        <f t="shared" si="15"/>
        <v/>
      </c>
      <c r="K79" s="163" t="str">
        <f t="shared" si="13"/>
        <v/>
      </c>
      <c r="L79" s="164"/>
      <c r="M79" s="164"/>
      <c r="N79" s="164"/>
      <c r="O79" s="166"/>
      <c r="P79" s="167">
        <f t="shared" si="16"/>
        <v>1.5208333333333339E-2</v>
      </c>
      <c r="Q79" s="168"/>
      <c r="R79" s="169">
        <v>39599</v>
      </c>
    </row>
    <row r="80" spans="1:18" s="138" customFormat="1" ht="14.25" hidden="1" customHeight="1" x14ac:dyDescent="0.25">
      <c r="A80" s="180" t="s">
        <v>130</v>
      </c>
      <c r="B80" s="181" t="s">
        <v>239</v>
      </c>
      <c r="C80" s="156" t="s">
        <v>30</v>
      </c>
      <c r="D80" s="157">
        <v>1.53125E-2</v>
      </c>
      <c r="E80" s="158">
        <v>1.53125E-2</v>
      </c>
      <c r="F80" s="159">
        <f t="shared" si="12"/>
        <v>1.53125E-2</v>
      </c>
      <c r="G80" s="160">
        <f t="shared" si="17"/>
        <v>7.9513888888888898E-3</v>
      </c>
      <c r="H80" s="161"/>
      <c r="I80" s="162" t="str">
        <f t="shared" si="14"/>
        <v/>
      </c>
      <c r="J80" s="163" t="str">
        <f t="shared" si="15"/>
        <v/>
      </c>
      <c r="K80" s="163" t="str">
        <f t="shared" si="13"/>
        <v/>
      </c>
      <c r="L80" s="164"/>
      <c r="M80" s="164"/>
      <c r="N80" s="164"/>
      <c r="O80" s="166"/>
      <c r="P80" s="167">
        <f t="shared" si="16"/>
        <v>1.53125E-2</v>
      </c>
      <c r="Q80" s="168"/>
      <c r="R80" s="169">
        <v>39478</v>
      </c>
    </row>
    <row r="81" spans="1:18" s="138" customFormat="1" ht="14.25" hidden="1" customHeight="1" x14ac:dyDescent="0.25">
      <c r="A81" s="180" t="s">
        <v>53</v>
      </c>
      <c r="B81" s="181" t="s">
        <v>102</v>
      </c>
      <c r="C81" s="156" t="s">
        <v>14</v>
      </c>
      <c r="D81" s="157">
        <v>1.5254629629629628E-2</v>
      </c>
      <c r="E81" s="158">
        <v>1.5254629629629628E-2</v>
      </c>
      <c r="F81" s="159">
        <f t="shared" si="12"/>
        <v>1.5254629629629628E-2</v>
      </c>
      <c r="G81" s="160">
        <f t="shared" si="17"/>
        <v>8.0092592592592611E-3</v>
      </c>
      <c r="H81" s="161"/>
      <c r="I81" s="162" t="str">
        <f t="shared" si="14"/>
        <v/>
      </c>
      <c r="J81" s="163" t="str">
        <f t="shared" si="15"/>
        <v/>
      </c>
      <c r="K81" s="163" t="str">
        <f t="shared" si="13"/>
        <v/>
      </c>
      <c r="L81" s="164"/>
      <c r="M81" s="164"/>
      <c r="N81" s="164"/>
      <c r="O81" s="174"/>
      <c r="P81" s="167">
        <f t="shared" si="16"/>
        <v>1.5254629629629628E-2</v>
      </c>
      <c r="Q81" s="168"/>
      <c r="R81" s="169">
        <v>39507</v>
      </c>
    </row>
    <row r="82" spans="1:18" s="138" customFormat="1" ht="14.25" hidden="1" customHeight="1" x14ac:dyDescent="0.25">
      <c r="A82" s="180" t="s">
        <v>155</v>
      </c>
      <c r="B82" s="181" t="s">
        <v>156</v>
      </c>
      <c r="C82" s="156" t="s">
        <v>30</v>
      </c>
      <c r="D82" s="172">
        <v>1.5196759259259264E-2</v>
      </c>
      <c r="E82" s="158" t="s">
        <v>218</v>
      </c>
      <c r="F82" s="159">
        <f t="shared" si="12"/>
        <v>1.5196759259259264E-2</v>
      </c>
      <c r="G82" s="160">
        <f t="shared" si="17"/>
        <v>8.0671296296296255E-3</v>
      </c>
      <c r="H82" s="161"/>
      <c r="I82" s="162" t="str">
        <f t="shared" si="14"/>
        <v/>
      </c>
      <c r="J82" s="163" t="str">
        <f t="shared" si="15"/>
        <v/>
      </c>
      <c r="K82" s="163" t="str">
        <f t="shared" si="13"/>
        <v/>
      </c>
      <c r="L82" s="164"/>
      <c r="M82" s="164"/>
      <c r="N82" s="164"/>
      <c r="O82" s="166"/>
      <c r="P82" s="167">
        <f t="shared" si="16"/>
        <v>1.5196759259259264E-2</v>
      </c>
      <c r="Q82" s="168"/>
      <c r="R82" s="169">
        <v>39113</v>
      </c>
    </row>
    <row r="83" spans="1:18" s="138" customFormat="1" ht="14.25" hidden="1" customHeight="1" x14ac:dyDescent="0.25">
      <c r="A83" s="180" t="s">
        <v>157</v>
      </c>
      <c r="B83" s="181" t="s">
        <v>158</v>
      </c>
      <c r="C83" s="156" t="s">
        <v>30</v>
      </c>
      <c r="D83" s="157">
        <v>1.5150462962962963E-2</v>
      </c>
      <c r="E83" s="158" t="s">
        <v>218</v>
      </c>
      <c r="F83" s="159">
        <f t="shared" si="12"/>
        <v>1.5150462962962963E-2</v>
      </c>
      <c r="G83" s="160">
        <f t="shared" si="17"/>
        <v>8.1134259259259267E-3</v>
      </c>
      <c r="H83" s="161"/>
      <c r="I83" s="162" t="str">
        <f t="shared" si="14"/>
        <v/>
      </c>
      <c r="J83" s="163" t="str">
        <f t="shared" si="15"/>
        <v/>
      </c>
      <c r="K83" s="163" t="str">
        <f t="shared" si="13"/>
        <v/>
      </c>
      <c r="L83" s="164"/>
      <c r="M83" s="164"/>
      <c r="N83" s="164"/>
      <c r="O83" s="166"/>
      <c r="P83" s="167">
        <f t="shared" si="16"/>
        <v>1.5150462962962963E-2</v>
      </c>
      <c r="Q83" s="168"/>
      <c r="R83" s="169">
        <v>38990</v>
      </c>
    </row>
    <row r="84" spans="1:18" s="138" customFormat="1" ht="14.25" hidden="1" customHeight="1" x14ac:dyDescent="0.25">
      <c r="A84" s="180" t="s">
        <v>145</v>
      </c>
      <c r="B84" s="181" t="s">
        <v>159</v>
      </c>
      <c r="C84" s="156" t="s">
        <v>14</v>
      </c>
      <c r="D84" s="157">
        <v>1.5115740740740742E-2</v>
      </c>
      <c r="E84" s="158" t="s">
        <v>218</v>
      </c>
      <c r="F84" s="159">
        <f t="shared" si="12"/>
        <v>1.5115740740740742E-2</v>
      </c>
      <c r="G84" s="160">
        <f t="shared" si="17"/>
        <v>8.1481481481481474E-3</v>
      </c>
      <c r="H84" s="161"/>
      <c r="I84" s="162" t="str">
        <f t="shared" si="14"/>
        <v/>
      </c>
      <c r="J84" s="163" t="str">
        <f t="shared" si="15"/>
        <v/>
      </c>
      <c r="K84" s="163" t="str">
        <f t="shared" si="13"/>
        <v/>
      </c>
      <c r="L84" s="164"/>
      <c r="M84" s="164"/>
      <c r="N84" s="164"/>
      <c r="O84" s="166"/>
      <c r="P84" s="167">
        <f t="shared" si="16"/>
        <v>1.5115740740740742E-2</v>
      </c>
      <c r="Q84" s="168"/>
      <c r="R84" s="169">
        <v>39141</v>
      </c>
    </row>
    <row r="85" spans="1:18" s="138" customFormat="1" ht="14.25" hidden="1" customHeight="1" x14ac:dyDescent="0.25">
      <c r="A85" s="180" t="s">
        <v>176</v>
      </c>
      <c r="B85" s="181" t="s">
        <v>177</v>
      </c>
      <c r="C85" s="156" t="s">
        <v>30</v>
      </c>
      <c r="D85" s="157">
        <v>1.4745370370370372E-2</v>
      </c>
      <c r="E85" s="158">
        <v>1.5277777777777781E-2</v>
      </c>
      <c r="F85" s="159">
        <f t="shared" si="12"/>
        <v>1.5011574074074076E-2</v>
      </c>
      <c r="G85" s="160">
        <f t="shared" si="17"/>
        <v>8.252314814814813E-3</v>
      </c>
      <c r="H85" s="161"/>
      <c r="I85" s="162" t="str">
        <f t="shared" si="14"/>
        <v/>
      </c>
      <c r="J85" s="163" t="str">
        <f t="shared" si="15"/>
        <v/>
      </c>
      <c r="K85" s="163" t="str">
        <f t="shared" si="13"/>
        <v/>
      </c>
      <c r="L85" s="164"/>
      <c r="M85" s="164"/>
      <c r="N85" s="164"/>
      <c r="O85" s="166"/>
      <c r="P85" s="167">
        <f t="shared" si="16"/>
        <v>1.4745370370370372E-2</v>
      </c>
      <c r="Q85" s="168"/>
      <c r="R85" s="169">
        <v>39568</v>
      </c>
    </row>
    <row r="86" spans="1:18" s="138" customFormat="1" ht="14.25" hidden="1" customHeight="1" x14ac:dyDescent="0.25">
      <c r="A86" s="180" t="s">
        <v>268</v>
      </c>
      <c r="B86" s="181" t="s">
        <v>215</v>
      </c>
      <c r="C86" s="156" t="s">
        <v>30</v>
      </c>
      <c r="D86" s="157">
        <v>1.4583333333333332E-2</v>
      </c>
      <c r="E86" s="158">
        <v>1.5416666666666667E-2</v>
      </c>
      <c r="F86" s="159">
        <f t="shared" ref="F86:F107" si="18">IF(E86&lt;&gt;"",(E86+D86)/2,D86)</f>
        <v>1.4999999999999999E-2</v>
      </c>
      <c r="G86" s="160">
        <f t="shared" si="17"/>
        <v>8.2638888888888901E-3</v>
      </c>
      <c r="H86" s="161"/>
      <c r="I86" s="162" t="str">
        <f t="shared" si="14"/>
        <v/>
      </c>
      <c r="J86" s="163" t="str">
        <f t="shared" si="15"/>
        <v/>
      </c>
      <c r="K86" s="163" t="str">
        <f t="shared" ref="K86:K107" si="19">IF(H86&lt;&gt;"",I86-D86,"")</f>
        <v/>
      </c>
      <c r="L86" s="164"/>
      <c r="M86" s="164"/>
      <c r="N86" s="164"/>
      <c r="O86" s="166"/>
      <c r="P86" s="167">
        <f t="shared" si="16"/>
        <v>1.4583333333333332E-2</v>
      </c>
      <c r="Q86" s="168"/>
      <c r="R86" s="169">
        <v>39507</v>
      </c>
    </row>
    <row r="87" spans="1:18" s="138" customFormat="1" ht="14.25" hidden="1" customHeight="1" x14ac:dyDescent="0.25">
      <c r="A87" s="180" t="s">
        <v>180</v>
      </c>
      <c r="B87" s="181" t="s">
        <v>261</v>
      </c>
      <c r="C87" s="156" t="s">
        <v>30</v>
      </c>
      <c r="D87" s="157">
        <v>1.4652777777777778E-2</v>
      </c>
      <c r="E87" s="158">
        <v>1.5300925925925926E-2</v>
      </c>
      <c r="F87" s="159">
        <f t="shared" si="18"/>
        <v>1.4976851851851852E-2</v>
      </c>
      <c r="G87" s="160">
        <f t="shared" si="17"/>
        <v>8.2870370370370372E-3</v>
      </c>
      <c r="H87" s="161"/>
      <c r="I87" s="162" t="str">
        <f t="shared" si="14"/>
        <v/>
      </c>
      <c r="J87" s="163" t="str">
        <f t="shared" si="15"/>
        <v/>
      </c>
      <c r="K87" s="163" t="str">
        <f t="shared" si="19"/>
        <v/>
      </c>
      <c r="L87" s="164"/>
      <c r="M87" s="164"/>
      <c r="N87" s="164"/>
      <c r="O87" s="166"/>
      <c r="P87" s="167">
        <f t="shared" si="16"/>
        <v>1.4652777777777778E-2</v>
      </c>
      <c r="Q87" s="168"/>
      <c r="R87" s="169">
        <v>39478</v>
      </c>
    </row>
    <row r="88" spans="1:18" s="138" customFormat="1" ht="14.25" hidden="1" customHeight="1" x14ac:dyDescent="0.25">
      <c r="A88" s="180" t="s">
        <v>169</v>
      </c>
      <c r="B88" s="181" t="s">
        <v>170</v>
      </c>
      <c r="C88" s="156" t="s">
        <v>30</v>
      </c>
      <c r="D88" s="157">
        <v>1.4895833333333337E-2</v>
      </c>
      <c r="E88" s="158">
        <v>1.5011574074074078E-2</v>
      </c>
      <c r="F88" s="159">
        <f t="shared" si="18"/>
        <v>1.4953703703703709E-2</v>
      </c>
      <c r="G88" s="160">
        <f t="shared" si="17"/>
        <v>8.3101851851851809E-3</v>
      </c>
      <c r="H88" s="161"/>
      <c r="I88" s="162" t="str">
        <f t="shared" si="14"/>
        <v/>
      </c>
      <c r="J88" s="163" t="str">
        <f t="shared" si="15"/>
        <v/>
      </c>
      <c r="K88" s="163" t="str">
        <f t="shared" si="19"/>
        <v/>
      </c>
      <c r="L88" s="164"/>
      <c r="M88" s="164"/>
      <c r="N88" s="164"/>
      <c r="O88" s="166"/>
      <c r="P88" s="167">
        <f t="shared" si="16"/>
        <v>1.4895833333333337E-2</v>
      </c>
      <c r="Q88" s="168"/>
      <c r="R88" s="169">
        <v>39568</v>
      </c>
    </row>
    <row r="89" spans="1:18" s="138" customFormat="1" ht="14.25" hidden="1" customHeight="1" x14ac:dyDescent="0.25">
      <c r="A89" s="180" t="s">
        <v>227</v>
      </c>
      <c r="B89" s="181" t="s">
        <v>228</v>
      </c>
      <c r="C89" s="171" t="s">
        <v>30</v>
      </c>
      <c r="D89" s="157">
        <v>1.4930555555555556E-2</v>
      </c>
      <c r="E89" s="158">
        <v>1.4930555555555556E-2</v>
      </c>
      <c r="F89" s="159">
        <f t="shared" si="18"/>
        <v>1.4930555555555556E-2</v>
      </c>
      <c r="G89" s="160">
        <f t="shared" si="17"/>
        <v>8.3333333333333332E-3</v>
      </c>
      <c r="H89" s="161"/>
      <c r="I89" s="162" t="str">
        <f t="shared" si="14"/>
        <v/>
      </c>
      <c r="J89" s="163" t="str">
        <f t="shared" si="15"/>
        <v/>
      </c>
      <c r="K89" s="163" t="str">
        <f t="shared" si="19"/>
        <v/>
      </c>
      <c r="L89" s="164"/>
      <c r="M89" s="164"/>
      <c r="N89" s="164"/>
      <c r="O89" s="166"/>
      <c r="P89" s="167">
        <f t="shared" si="16"/>
        <v>1.4930555555555556E-2</v>
      </c>
      <c r="Q89" s="168"/>
      <c r="R89" s="169">
        <v>39263</v>
      </c>
    </row>
    <row r="90" spans="1:18" s="138" customFormat="1" ht="14.25" hidden="1" customHeight="1" x14ac:dyDescent="0.25">
      <c r="A90" s="180" t="s">
        <v>163</v>
      </c>
      <c r="B90" s="181" t="s">
        <v>164</v>
      </c>
      <c r="C90" s="156" t="s">
        <v>30</v>
      </c>
      <c r="D90" s="157">
        <v>1.4814814814814814E-2</v>
      </c>
      <c r="E90" s="158">
        <v>1.4814814814814814E-2</v>
      </c>
      <c r="F90" s="159">
        <f t="shared" si="18"/>
        <v>1.4814814814814814E-2</v>
      </c>
      <c r="G90" s="160">
        <f t="shared" si="17"/>
        <v>8.4490740740740759E-3</v>
      </c>
      <c r="H90" s="161"/>
      <c r="I90" s="162" t="str">
        <f t="shared" si="14"/>
        <v/>
      </c>
      <c r="J90" s="163" t="str">
        <f t="shared" si="15"/>
        <v/>
      </c>
      <c r="K90" s="163" t="str">
        <f t="shared" si="19"/>
        <v/>
      </c>
      <c r="L90" s="164"/>
      <c r="M90" s="164"/>
      <c r="N90" s="164"/>
      <c r="O90" s="166"/>
      <c r="P90" s="167">
        <f t="shared" si="16"/>
        <v>1.4814814814814814E-2</v>
      </c>
      <c r="Q90" s="168"/>
      <c r="R90" s="169">
        <v>39599</v>
      </c>
    </row>
    <row r="91" spans="1:18" s="138" customFormat="1" ht="14.25" hidden="1" customHeight="1" x14ac:dyDescent="0.25">
      <c r="A91" s="180" t="s">
        <v>167</v>
      </c>
      <c r="B91" s="181" t="s">
        <v>168</v>
      </c>
      <c r="C91" s="156" t="s">
        <v>30</v>
      </c>
      <c r="D91" s="157">
        <v>1.4814814814814814E-2</v>
      </c>
      <c r="E91" s="158">
        <v>1.4814814814814814E-2</v>
      </c>
      <c r="F91" s="159">
        <f t="shared" si="18"/>
        <v>1.4814814814814814E-2</v>
      </c>
      <c r="G91" s="160">
        <f t="shared" si="17"/>
        <v>8.4490740740740759E-3</v>
      </c>
      <c r="H91" s="161"/>
      <c r="I91" s="162" t="str">
        <f t="shared" si="14"/>
        <v/>
      </c>
      <c r="J91" s="163" t="str">
        <f t="shared" si="15"/>
        <v/>
      </c>
      <c r="K91" s="163" t="str">
        <f t="shared" si="19"/>
        <v/>
      </c>
      <c r="L91" s="164"/>
      <c r="M91" s="164"/>
      <c r="N91" s="164"/>
      <c r="O91" s="166"/>
      <c r="P91" s="167">
        <f t="shared" si="16"/>
        <v>1.4814814814814814E-2</v>
      </c>
      <c r="Q91" s="168"/>
      <c r="R91" s="169">
        <v>39294</v>
      </c>
    </row>
    <row r="92" spans="1:18" s="138" customFormat="1" ht="14.25" hidden="1" customHeight="1" x14ac:dyDescent="0.25">
      <c r="A92" s="180" t="s">
        <v>94</v>
      </c>
      <c r="B92" s="181" t="s">
        <v>165</v>
      </c>
      <c r="C92" s="156" t="s">
        <v>30</v>
      </c>
      <c r="D92" s="157">
        <v>1.4699074074074074E-2</v>
      </c>
      <c r="E92" s="158">
        <v>1.4699074074074076E-2</v>
      </c>
      <c r="F92" s="159">
        <f t="shared" si="18"/>
        <v>1.4699074074074076E-2</v>
      </c>
      <c r="G92" s="160">
        <f t="shared" si="17"/>
        <v>8.5648148148148133E-3</v>
      </c>
      <c r="H92" s="161"/>
      <c r="I92" s="162" t="str">
        <f t="shared" si="14"/>
        <v/>
      </c>
      <c r="J92" s="163" t="str">
        <f t="shared" si="15"/>
        <v/>
      </c>
      <c r="K92" s="163" t="str">
        <f t="shared" si="19"/>
        <v/>
      </c>
      <c r="L92" s="164"/>
      <c r="M92" s="164"/>
      <c r="N92" s="164"/>
      <c r="O92" s="166"/>
      <c r="P92" s="167">
        <f t="shared" si="16"/>
        <v>1.4699074074074074E-2</v>
      </c>
      <c r="Q92" s="168"/>
      <c r="R92" s="169">
        <v>39202</v>
      </c>
    </row>
    <row r="93" spans="1:18" s="138" customFormat="1" ht="14.25" hidden="1" customHeight="1" x14ac:dyDescent="0.25">
      <c r="A93" s="180" t="s">
        <v>94</v>
      </c>
      <c r="B93" s="181" t="s">
        <v>186</v>
      </c>
      <c r="C93" s="156" t="s">
        <v>30</v>
      </c>
      <c r="D93" s="157">
        <v>1.4398148148148148E-2</v>
      </c>
      <c r="E93" s="158">
        <v>1.4965277777777779E-2</v>
      </c>
      <c r="F93" s="159">
        <f t="shared" si="18"/>
        <v>1.4681712962962962E-2</v>
      </c>
      <c r="G93" s="160">
        <f t="shared" si="17"/>
        <v>8.5821759259259271E-3</v>
      </c>
      <c r="H93" s="161"/>
      <c r="I93" s="162" t="str">
        <f t="shared" si="14"/>
        <v/>
      </c>
      <c r="J93" s="163" t="str">
        <f t="shared" si="15"/>
        <v/>
      </c>
      <c r="K93" s="163" t="str">
        <f t="shared" si="19"/>
        <v/>
      </c>
      <c r="L93" s="164"/>
      <c r="M93" s="164"/>
      <c r="N93" s="164"/>
      <c r="O93" s="166"/>
      <c r="P93" s="167">
        <f t="shared" si="16"/>
        <v>1.4398148148148148E-2</v>
      </c>
      <c r="Q93" s="168"/>
      <c r="R93" s="169">
        <v>39294</v>
      </c>
    </row>
    <row r="94" spans="1:18" s="138" customFormat="1" ht="14.25" hidden="1" customHeight="1" x14ac:dyDescent="0.25">
      <c r="A94" s="180" t="s">
        <v>107</v>
      </c>
      <c r="B94" s="181" t="s">
        <v>46</v>
      </c>
      <c r="C94" s="156" t="s">
        <v>30</v>
      </c>
      <c r="D94" s="157">
        <v>1.4479166666666668E-2</v>
      </c>
      <c r="E94" s="158" t="s">
        <v>218</v>
      </c>
      <c r="F94" s="159">
        <f t="shared" si="18"/>
        <v>1.4479166666666668E-2</v>
      </c>
      <c r="G94" s="160">
        <f t="shared" si="17"/>
        <v>8.7847222222222215E-3</v>
      </c>
      <c r="H94" s="161"/>
      <c r="I94" s="162" t="str">
        <f t="shared" si="14"/>
        <v/>
      </c>
      <c r="J94" s="163" t="str">
        <f t="shared" si="15"/>
        <v/>
      </c>
      <c r="K94" s="163" t="str">
        <f t="shared" si="19"/>
        <v/>
      </c>
      <c r="L94" s="164"/>
      <c r="M94" s="164"/>
      <c r="N94" s="164"/>
      <c r="O94" s="166"/>
      <c r="P94" s="167">
        <f t="shared" si="16"/>
        <v>1.4479166666666668E-2</v>
      </c>
      <c r="Q94" s="168"/>
      <c r="R94" s="169">
        <v>39021</v>
      </c>
    </row>
    <row r="95" spans="1:18" s="138" customFormat="1" ht="14.25" hidden="1" customHeight="1" x14ac:dyDescent="0.25">
      <c r="A95" s="180" t="s">
        <v>178</v>
      </c>
      <c r="B95" s="181" t="s">
        <v>260</v>
      </c>
      <c r="C95" s="156" t="s">
        <v>30</v>
      </c>
      <c r="D95" s="157">
        <v>1.4247685185185184E-2</v>
      </c>
      <c r="E95" s="158">
        <v>1.4270833333333332E-2</v>
      </c>
      <c r="F95" s="159">
        <f t="shared" si="18"/>
        <v>1.4259259259259258E-2</v>
      </c>
      <c r="G95" s="160">
        <f t="shared" si="17"/>
        <v>9.0046296296296315E-3</v>
      </c>
      <c r="H95" s="161"/>
      <c r="I95" s="162" t="str">
        <f t="shared" si="14"/>
        <v/>
      </c>
      <c r="J95" s="163" t="str">
        <f t="shared" si="15"/>
        <v/>
      </c>
      <c r="K95" s="163" t="str">
        <f t="shared" si="19"/>
        <v/>
      </c>
      <c r="L95" s="164"/>
      <c r="M95" s="164"/>
      <c r="N95" s="164"/>
      <c r="O95" s="166"/>
      <c r="P95" s="167">
        <f t="shared" si="16"/>
        <v>1.4247685185185184E-2</v>
      </c>
      <c r="Q95" s="168"/>
      <c r="R95" s="169">
        <v>39538</v>
      </c>
    </row>
    <row r="96" spans="1:18" s="138" customFormat="1" ht="14.25" hidden="1" customHeight="1" x14ac:dyDescent="0.25">
      <c r="A96" s="180" t="s">
        <v>90</v>
      </c>
      <c r="B96" s="181" t="s">
        <v>231</v>
      </c>
      <c r="C96" s="171" t="s">
        <v>30</v>
      </c>
      <c r="D96" s="157">
        <v>1.4137731481481484E-2</v>
      </c>
      <c r="E96" s="158">
        <v>1.4233217592592589E-2</v>
      </c>
      <c r="F96" s="159">
        <f t="shared" si="18"/>
        <v>1.4185474537037036E-2</v>
      </c>
      <c r="G96" s="160">
        <f t="shared" si="17"/>
        <v>9.0784143518518531E-3</v>
      </c>
      <c r="H96" s="161"/>
      <c r="I96" s="162" t="str">
        <f t="shared" si="14"/>
        <v/>
      </c>
      <c r="J96" s="163" t="str">
        <f t="shared" si="15"/>
        <v/>
      </c>
      <c r="K96" s="163" t="str">
        <f t="shared" si="19"/>
        <v/>
      </c>
      <c r="L96" s="164"/>
      <c r="M96" s="164"/>
      <c r="N96" s="164"/>
      <c r="O96" s="166"/>
      <c r="P96" s="167">
        <f t="shared" si="16"/>
        <v>1.4137731481481484E-2</v>
      </c>
      <c r="Q96" s="168"/>
      <c r="R96" s="169">
        <v>39538</v>
      </c>
    </row>
    <row r="97" spans="1:18" s="138" customFormat="1" ht="14.25" hidden="1" customHeight="1" x14ac:dyDescent="0.25">
      <c r="A97" s="180" t="s">
        <v>214</v>
      </c>
      <c r="B97" s="181" t="s">
        <v>215</v>
      </c>
      <c r="C97" s="156" t="s">
        <v>14</v>
      </c>
      <c r="D97" s="157">
        <v>1.4120370370370372E-2</v>
      </c>
      <c r="E97" s="158">
        <v>1.4120370370370372E-2</v>
      </c>
      <c r="F97" s="159">
        <f t="shared" si="18"/>
        <v>1.4120370370370372E-2</v>
      </c>
      <c r="G97" s="160">
        <f t="shared" si="17"/>
        <v>9.1435185185185178E-3</v>
      </c>
      <c r="H97" s="161"/>
      <c r="I97" s="162" t="str">
        <f t="shared" si="14"/>
        <v/>
      </c>
      <c r="J97" s="163" t="str">
        <f t="shared" si="15"/>
        <v/>
      </c>
      <c r="K97" s="163" t="str">
        <f t="shared" si="19"/>
        <v/>
      </c>
      <c r="L97" s="164"/>
      <c r="M97" s="164"/>
      <c r="N97" s="164"/>
      <c r="O97" s="166"/>
      <c r="P97" s="167">
        <f t="shared" si="16"/>
        <v>1.4120370370370372E-2</v>
      </c>
      <c r="Q97" s="168"/>
      <c r="R97" s="169">
        <v>39507</v>
      </c>
    </row>
    <row r="98" spans="1:18" s="138" customFormat="1" ht="14.25" hidden="1" customHeight="1" x14ac:dyDescent="0.25">
      <c r="A98" s="180" t="s">
        <v>125</v>
      </c>
      <c r="B98" s="181" t="s">
        <v>185</v>
      </c>
      <c r="C98" s="156" t="s">
        <v>30</v>
      </c>
      <c r="D98" s="157">
        <v>1.3900462962962962E-2</v>
      </c>
      <c r="E98" s="158">
        <v>1.3900462962962962E-2</v>
      </c>
      <c r="F98" s="159">
        <f t="shared" si="18"/>
        <v>1.3900462962962962E-2</v>
      </c>
      <c r="G98" s="160">
        <f t="shared" si="17"/>
        <v>9.3634259259259278E-3</v>
      </c>
      <c r="H98" s="161"/>
      <c r="I98" s="162" t="str">
        <f t="shared" si="14"/>
        <v/>
      </c>
      <c r="J98" s="163" t="str">
        <f t="shared" si="15"/>
        <v/>
      </c>
      <c r="K98" s="163" t="str">
        <f t="shared" si="19"/>
        <v/>
      </c>
      <c r="L98" s="164"/>
      <c r="M98" s="164"/>
      <c r="N98" s="164"/>
      <c r="O98" s="166"/>
      <c r="P98" s="167">
        <f t="shared" si="16"/>
        <v>1.3900462962962962E-2</v>
      </c>
      <c r="Q98" s="168"/>
      <c r="R98" s="169">
        <v>39355</v>
      </c>
    </row>
    <row r="99" spans="1:18" s="138" customFormat="1" ht="14.25" hidden="1" customHeight="1" x14ac:dyDescent="0.25">
      <c r="A99" s="180" t="s">
        <v>128</v>
      </c>
      <c r="B99" s="181" t="s">
        <v>195</v>
      </c>
      <c r="C99" s="156" t="s">
        <v>30</v>
      </c>
      <c r="D99" s="157">
        <v>1.3877314814814811E-2</v>
      </c>
      <c r="E99" s="158" t="s">
        <v>218</v>
      </c>
      <c r="F99" s="159">
        <f t="shared" si="18"/>
        <v>1.3877314814814811E-2</v>
      </c>
      <c r="G99" s="160">
        <f t="shared" si="17"/>
        <v>9.3865740740740784E-3</v>
      </c>
      <c r="H99" s="161"/>
      <c r="I99" s="162" t="str">
        <f t="shared" si="14"/>
        <v/>
      </c>
      <c r="J99" s="163" t="str">
        <f t="shared" si="15"/>
        <v/>
      </c>
      <c r="K99" s="163" t="str">
        <f t="shared" si="19"/>
        <v/>
      </c>
      <c r="L99" s="164"/>
      <c r="M99" s="164"/>
      <c r="N99" s="164"/>
      <c r="O99" s="166"/>
      <c r="P99" s="167">
        <f t="shared" si="16"/>
        <v>1.3877314814814811E-2</v>
      </c>
      <c r="Q99" s="168"/>
      <c r="R99" s="169">
        <v>38990</v>
      </c>
    </row>
    <row r="100" spans="1:18" s="138" customFormat="1" ht="14.25" hidden="1" customHeight="1" x14ac:dyDescent="0.25">
      <c r="A100" s="180" t="s">
        <v>115</v>
      </c>
      <c r="B100" s="181" t="s">
        <v>196</v>
      </c>
      <c r="C100" s="156" t="s">
        <v>30</v>
      </c>
      <c r="D100" s="157">
        <v>1.3854166666666666E-2</v>
      </c>
      <c r="E100" s="158" t="s">
        <v>218</v>
      </c>
      <c r="F100" s="159">
        <f t="shared" si="18"/>
        <v>1.3854166666666666E-2</v>
      </c>
      <c r="G100" s="160">
        <f t="shared" si="17"/>
        <v>9.4097222222222238E-3</v>
      </c>
      <c r="H100" s="161"/>
      <c r="I100" s="162" t="str">
        <f t="shared" si="14"/>
        <v/>
      </c>
      <c r="J100" s="163" t="str">
        <f t="shared" si="15"/>
        <v/>
      </c>
      <c r="K100" s="163" t="str">
        <f t="shared" si="19"/>
        <v/>
      </c>
      <c r="L100" s="164"/>
      <c r="M100" s="164"/>
      <c r="N100" s="164"/>
      <c r="O100" s="166"/>
      <c r="P100" s="167">
        <f t="shared" si="16"/>
        <v>1.3854166666666666E-2</v>
      </c>
      <c r="Q100" s="168"/>
      <c r="R100" s="169">
        <v>39172</v>
      </c>
    </row>
    <row r="101" spans="1:18" s="138" customFormat="1" ht="14.25" hidden="1" customHeight="1" x14ac:dyDescent="0.25">
      <c r="A101" s="180" t="s">
        <v>201</v>
      </c>
      <c r="B101" s="181" t="s">
        <v>202</v>
      </c>
      <c r="C101" s="156" t="s">
        <v>30</v>
      </c>
      <c r="D101" s="172">
        <v>1.2719907407407411E-2</v>
      </c>
      <c r="E101" s="158">
        <v>1.3321759259259261E-2</v>
      </c>
      <c r="F101" s="159">
        <f t="shared" si="18"/>
        <v>1.3020833333333336E-2</v>
      </c>
      <c r="G101" s="160">
        <f t="shared" si="17"/>
        <v>1.0243055555555554E-2</v>
      </c>
      <c r="H101" s="161"/>
      <c r="I101" s="162" t="str">
        <f t="shared" ref="I101:I107" si="20">IF(H101&lt;&gt;"",H101-G101,"")</f>
        <v/>
      </c>
      <c r="J101" s="163" t="str">
        <f t="shared" ref="J101:J107" si="21">IF(H101&lt;&gt;"",I101-F101,"")</f>
        <v/>
      </c>
      <c r="K101" s="163" t="str">
        <f t="shared" si="19"/>
        <v/>
      </c>
      <c r="L101" s="165"/>
      <c r="M101" s="164"/>
      <c r="N101" s="165"/>
      <c r="O101" s="166"/>
      <c r="P101" s="167">
        <f t="shared" ref="P101:P107" si="22">IF(H101&lt;&gt;"",MIN(D101,I101),D101)</f>
        <v>1.2719907407407411E-2</v>
      </c>
      <c r="Q101" s="168"/>
      <c r="R101" s="169">
        <v>39447</v>
      </c>
    </row>
    <row r="102" spans="1:18" s="138" customFormat="1" ht="14.25" hidden="1" customHeight="1" x14ac:dyDescent="0.25">
      <c r="A102" s="180" t="s">
        <v>199</v>
      </c>
      <c r="B102" s="181" t="s">
        <v>200</v>
      </c>
      <c r="C102" s="156" t="s">
        <v>30</v>
      </c>
      <c r="D102" s="157">
        <v>1.292824074074074E-2</v>
      </c>
      <c r="E102" s="158" t="s">
        <v>218</v>
      </c>
      <c r="F102" s="159">
        <f t="shared" si="18"/>
        <v>1.292824074074074E-2</v>
      </c>
      <c r="G102" s="160">
        <f t="shared" si="17"/>
        <v>1.0335648148148149E-2</v>
      </c>
      <c r="H102" s="161"/>
      <c r="I102" s="162" t="str">
        <f t="shared" si="20"/>
        <v/>
      </c>
      <c r="J102" s="163" t="str">
        <f t="shared" si="21"/>
        <v/>
      </c>
      <c r="K102" s="163" t="str">
        <f t="shared" si="19"/>
        <v/>
      </c>
      <c r="L102" s="164"/>
      <c r="M102" s="164"/>
      <c r="N102" s="164"/>
      <c r="O102" s="166"/>
      <c r="P102" s="167">
        <f t="shared" si="22"/>
        <v>1.292824074074074E-2</v>
      </c>
      <c r="Q102" s="168"/>
      <c r="R102" s="169">
        <v>38929</v>
      </c>
    </row>
    <row r="103" spans="1:18" s="138" customFormat="1" ht="14.25" hidden="1" customHeight="1" x14ac:dyDescent="0.25">
      <c r="A103" s="180" t="s">
        <v>244</v>
      </c>
      <c r="B103" s="181" t="s">
        <v>245</v>
      </c>
      <c r="C103" s="156" t="s">
        <v>30</v>
      </c>
      <c r="D103" s="172">
        <v>1.2499999999999999E-2</v>
      </c>
      <c r="E103" s="158">
        <v>1.255787037037037E-2</v>
      </c>
      <c r="F103" s="159">
        <f t="shared" si="18"/>
        <v>1.2528935185185185E-2</v>
      </c>
      <c r="G103" s="160">
        <f t="shared" si="17"/>
        <v>1.0734953703703705E-2</v>
      </c>
      <c r="H103" s="161"/>
      <c r="I103" s="162" t="str">
        <f t="shared" si="20"/>
        <v/>
      </c>
      <c r="J103" s="163" t="str">
        <f t="shared" si="21"/>
        <v/>
      </c>
      <c r="K103" s="163" t="str">
        <f t="shared" si="19"/>
        <v/>
      </c>
      <c r="L103" s="165"/>
      <c r="M103" s="164"/>
      <c r="N103" s="165"/>
      <c r="O103" s="166"/>
      <c r="P103" s="167">
        <f t="shared" si="22"/>
        <v>1.2499999999999999E-2</v>
      </c>
      <c r="Q103" s="168"/>
      <c r="R103" s="169">
        <v>39568</v>
      </c>
    </row>
    <row r="104" spans="1:18" s="138" customFormat="1" ht="14.25" hidden="1" customHeight="1" x14ac:dyDescent="0.25">
      <c r="A104" s="180" t="s">
        <v>55</v>
      </c>
      <c r="B104" s="181" t="s">
        <v>206</v>
      </c>
      <c r="C104" s="156" t="s">
        <v>30</v>
      </c>
      <c r="D104" s="157">
        <v>1.2442129629629629E-2</v>
      </c>
      <c r="E104" s="158" t="s">
        <v>218</v>
      </c>
      <c r="F104" s="159">
        <f t="shared" si="18"/>
        <v>1.2442129629629629E-2</v>
      </c>
      <c r="G104" s="160">
        <f t="shared" si="17"/>
        <v>1.082175925925926E-2</v>
      </c>
      <c r="H104" s="161"/>
      <c r="I104" s="162" t="str">
        <f t="shared" si="20"/>
        <v/>
      </c>
      <c r="J104" s="163" t="str">
        <f t="shared" si="21"/>
        <v/>
      </c>
      <c r="K104" s="163" t="str">
        <f t="shared" si="19"/>
        <v/>
      </c>
      <c r="L104" s="164"/>
      <c r="M104" s="164"/>
      <c r="N104" s="164"/>
      <c r="O104" s="166"/>
      <c r="P104" s="167">
        <f t="shared" si="22"/>
        <v>1.2442129629629629E-2</v>
      </c>
      <c r="Q104" s="168"/>
      <c r="R104" s="169">
        <v>38960</v>
      </c>
    </row>
    <row r="105" spans="1:18" s="138" customFormat="1" ht="14.25" hidden="1" customHeight="1" x14ac:dyDescent="0.25">
      <c r="A105" s="180" t="s">
        <v>155</v>
      </c>
      <c r="B105" s="181" t="s">
        <v>207</v>
      </c>
      <c r="C105" s="156" t="s">
        <v>30</v>
      </c>
      <c r="D105" s="157">
        <v>1.2326388888888895E-2</v>
      </c>
      <c r="E105" s="158">
        <v>1.2442129629629629E-2</v>
      </c>
      <c r="F105" s="159">
        <f t="shared" si="18"/>
        <v>1.2384259259259262E-2</v>
      </c>
      <c r="G105" s="160">
        <f t="shared" si="17"/>
        <v>1.0879629629629628E-2</v>
      </c>
      <c r="H105" s="161"/>
      <c r="I105" s="162" t="str">
        <f t="shared" si="20"/>
        <v/>
      </c>
      <c r="J105" s="163" t="str">
        <f t="shared" si="21"/>
        <v/>
      </c>
      <c r="K105" s="163" t="str">
        <f t="shared" si="19"/>
        <v/>
      </c>
      <c r="L105" s="164"/>
      <c r="M105" s="164"/>
      <c r="N105" s="164"/>
      <c r="O105" s="166"/>
      <c r="P105" s="167">
        <f t="shared" si="22"/>
        <v>1.2326388888888895E-2</v>
      </c>
      <c r="Q105" s="168"/>
      <c r="R105" s="169">
        <v>39386</v>
      </c>
    </row>
    <row r="106" spans="1:18" s="138" customFormat="1" ht="14.25" hidden="1" customHeight="1" x14ac:dyDescent="0.25">
      <c r="A106" s="180" t="s">
        <v>79</v>
      </c>
      <c r="B106" s="181" t="s">
        <v>210</v>
      </c>
      <c r="C106" s="156" t="s">
        <v>30</v>
      </c>
      <c r="D106" s="157">
        <v>1.2106481481481484E-2</v>
      </c>
      <c r="E106" s="158">
        <v>1.238425925925926E-2</v>
      </c>
      <c r="F106" s="159">
        <f t="shared" si="18"/>
        <v>1.2245370370370372E-2</v>
      </c>
      <c r="G106" s="160">
        <f t="shared" si="17"/>
        <v>1.1018518518518518E-2</v>
      </c>
      <c r="H106" s="161"/>
      <c r="I106" s="162" t="str">
        <f t="shared" si="20"/>
        <v/>
      </c>
      <c r="J106" s="163" t="str">
        <f t="shared" si="21"/>
        <v/>
      </c>
      <c r="K106" s="163" t="str">
        <f t="shared" si="19"/>
        <v/>
      </c>
      <c r="L106" s="164"/>
      <c r="M106" s="164"/>
      <c r="N106" s="164"/>
      <c r="O106" s="166"/>
      <c r="P106" s="167">
        <f t="shared" si="22"/>
        <v>1.2106481481481484E-2</v>
      </c>
      <c r="Q106" s="168"/>
      <c r="R106" s="169">
        <v>39355</v>
      </c>
    </row>
    <row r="107" spans="1:18" s="138" customFormat="1" ht="14.25" hidden="1" customHeight="1" x14ac:dyDescent="0.25">
      <c r="A107" s="180" t="s">
        <v>130</v>
      </c>
      <c r="B107" s="181" t="s">
        <v>211</v>
      </c>
      <c r="C107" s="156" t="s">
        <v>30</v>
      </c>
      <c r="D107" s="157">
        <v>1.1979166666666666E-2</v>
      </c>
      <c r="E107" s="158">
        <v>1.230324074074074E-2</v>
      </c>
      <c r="F107" s="159">
        <f t="shared" si="18"/>
        <v>1.2141203703703703E-2</v>
      </c>
      <c r="G107" s="160">
        <f t="shared" si="17"/>
        <v>1.1122685185185187E-2</v>
      </c>
      <c r="H107" s="161"/>
      <c r="I107" s="162" t="str">
        <f t="shared" si="20"/>
        <v/>
      </c>
      <c r="J107" s="163" t="str">
        <f t="shared" si="21"/>
        <v/>
      </c>
      <c r="K107" s="163" t="str">
        <f t="shared" si="19"/>
        <v/>
      </c>
      <c r="L107" s="164"/>
      <c r="M107" s="164"/>
      <c r="N107" s="164"/>
      <c r="O107" s="166"/>
      <c r="P107" s="167">
        <f t="shared" si="22"/>
        <v>1.1979166666666666E-2</v>
      </c>
      <c r="Q107" s="168"/>
      <c r="R107" s="169">
        <v>39355</v>
      </c>
    </row>
    <row r="108" spans="1:18" s="138" customFormat="1" ht="14.25" hidden="1" customHeight="1" x14ac:dyDescent="0.25">
      <c r="A108" s="180"/>
      <c r="B108" s="181"/>
      <c r="C108" s="156"/>
      <c r="D108" s="157"/>
      <c r="E108" s="158"/>
      <c r="F108" s="159"/>
      <c r="G108" s="160"/>
      <c r="H108" s="161"/>
      <c r="I108" s="162"/>
      <c r="J108" s="163"/>
      <c r="K108" s="163"/>
      <c r="L108" s="164"/>
      <c r="M108" s="164"/>
      <c r="N108" s="164"/>
      <c r="O108" s="166"/>
      <c r="P108" s="167"/>
      <c r="Q108" s="168"/>
      <c r="R108" s="169"/>
    </row>
    <row r="109" spans="1:18" s="138" customFormat="1" ht="13.5" hidden="1" customHeight="1" x14ac:dyDescent="0.25">
      <c r="A109" s="180"/>
      <c r="B109" s="181"/>
      <c r="C109" s="156"/>
      <c r="D109" s="157"/>
      <c r="E109" s="158"/>
      <c r="F109" s="159"/>
      <c r="G109" s="160"/>
      <c r="H109" s="161"/>
      <c r="I109" s="162"/>
      <c r="J109" s="163"/>
      <c r="K109" s="163"/>
      <c r="L109" s="164"/>
      <c r="M109" s="164"/>
      <c r="N109" s="164"/>
      <c r="O109" s="166"/>
      <c r="P109" s="167"/>
      <c r="Q109" s="168"/>
      <c r="R109" s="169"/>
    </row>
    <row r="110" spans="1:18" s="138" customFormat="1" ht="13.5" hidden="1" customHeight="1" x14ac:dyDescent="0.25">
      <c r="A110" s="180"/>
      <c r="B110" s="181"/>
      <c r="C110" s="156"/>
      <c r="D110" s="157"/>
      <c r="E110" s="158"/>
      <c r="F110" s="159"/>
      <c r="G110" s="160"/>
      <c r="H110" s="161"/>
      <c r="I110" s="162"/>
      <c r="J110" s="163"/>
      <c r="K110" s="163"/>
      <c r="L110" s="164"/>
      <c r="M110" s="164"/>
      <c r="N110" s="164"/>
      <c r="O110" s="166"/>
      <c r="P110" s="167"/>
      <c r="Q110" s="168"/>
      <c r="R110" s="169"/>
    </row>
    <row r="111" spans="1:18" s="138" customFormat="1" ht="13.5" hidden="1" customHeight="1" x14ac:dyDescent="0.25">
      <c r="A111" s="180"/>
      <c r="B111" s="181"/>
      <c r="C111" s="156"/>
      <c r="D111" s="172"/>
      <c r="E111" s="158"/>
      <c r="F111" s="159"/>
      <c r="G111" s="160"/>
      <c r="H111" s="161"/>
      <c r="I111" s="162"/>
      <c r="J111" s="163"/>
      <c r="K111" s="163"/>
      <c r="L111" s="164"/>
      <c r="M111" s="164"/>
      <c r="N111" s="164"/>
      <c r="O111" s="166"/>
      <c r="P111" s="167"/>
      <c r="Q111" s="168"/>
      <c r="R111" s="169"/>
    </row>
    <row r="112" spans="1:18" s="138" customFormat="1" ht="14.25" hidden="1" customHeight="1" x14ac:dyDescent="0.25">
      <c r="A112" s="180"/>
      <c r="B112" s="181"/>
      <c r="C112" s="156"/>
      <c r="D112" s="157"/>
      <c r="E112" s="158"/>
      <c r="F112" s="159"/>
      <c r="G112" s="160"/>
      <c r="H112" s="161"/>
      <c r="I112" s="162"/>
      <c r="J112" s="163"/>
      <c r="K112" s="163"/>
      <c r="L112" s="164"/>
      <c r="M112" s="164"/>
      <c r="N112" s="164"/>
      <c r="O112" s="166"/>
      <c r="P112" s="167"/>
      <c r="Q112" s="168"/>
      <c r="R112" s="169"/>
    </row>
    <row r="113" spans="1:18" s="138" customFormat="1" ht="14.25" hidden="1" customHeight="1" x14ac:dyDescent="0.25">
      <c r="A113" s="180"/>
      <c r="B113" s="181"/>
      <c r="C113" s="156"/>
      <c r="D113" s="157"/>
      <c r="E113" s="158"/>
      <c r="F113" s="159"/>
      <c r="G113" s="160"/>
      <c r="H113" s="161"/>
      <c r="I113" s="162"/>
      <c r="J113" s="163"/>
      <c r="K113" s="163"/>
      <c r="L113" s="164"/>
      <c r="M113" s="164"/>
      <c r="N113" s="164"/>
      <c r="O113" s="166"/>
      <c r="P113" s="167"/>
      <c r="Q113" s="168"/>
      <c r="R113" s="169"/>
    </row>
    <row r="114" spans="1:18" s="138" customFormat="1" ht="14.25" hidden="1" customHeight="1" x14ac:dyDescent="0.25">
      <c r="A114" s="180"/>
      <c r="B114" s="181"/>
      <c r="C114" s="156"/>
      <c r="D114" s="157"/>
      <c r="E114" s="158"/>
      <c r="F114" s="159"/>
      <c r="G114" s="160"/>
      <c r="H114" s="161"/>
      <c r="I114" s="162"/>
      <c r="J114" s="163"/>
      <c r="K114" s="163"/>
      <c r="L114" s="164"/>
      <c r="M114" s="164"/>
      <c r="N114" s="164"/>
      <c r="O114" s="166"/>
      <c r="P114" s="167"/>
      <c r="Q114" s="168"/>
      <c r="R114" s="169"/>
    </row>
    <row r="115" spans="1:18" s="138" customFormat="1" ht="14.25" hidden="1" customHeight="1" x14ac:dyDescent="0.25">
      <c r="A115" s="180"/>
      <c r="B115" s="181"/>
      <c r="C115" s="156"/>
      <c r="D115" s="157"/>
      <c r="E115" s="158"/>
      <c r="F115" s="159"/>
      <c r="G115" s="160"/>
      <c r="H115" s="161"/>
      <c r="I115" s="162"/>
      <c r="J115" s="163"/>
      <c r="K115" s="163"/>
      <c r="L115" s="164"/>
      <c r="M115" s="164"/>
      <c r="N115" s="164"/>
      <c r="O115" s="166"/>
      <c r="P115" s="167"/>
      <c r="Q115" s="168"/>
      <c r="R115" s="169"/>
    </row>
    <row r="116" spans="1:18" s="138" customFormat="1" ht="14.25" hidden="1" customHeight="1" x14ac:dyDescent="0.25">
      <c r="A116" s="180"/>
      <c r="B116" s="181"/>
      <c r="C116" s="156"/>
      <c r="D116" s="157"/>
      <c r="E116" s="158"/>
      <c r="F116" s="159"/>
      <c r="G116" s="160"/>
      <c r="H116" s="161"/>
      <c r="I116" s="162"/>
      <c r="J116" s="163"/>
      <c r="K116" s="163"/>
      <c r="L116" s="164"/>
      <c r="M116" s="164"/>
      <c r="N116" s="164"/>
      <c r="O116" s="166"/>
      <c r="P116" s="167"/>
      <c r="Q116" s="168"/>
      <c r="R116" s="169"/>
    </row>
    <row r="117" spans="1:18" s="138" customFormat="1" ht="14.25" hidden="1" customHeight="1" x14ac:dyDescent="0.25">
      <c r="A117" s="180"/>
      <c r="B117" s="181"/>
      <c r="C117" s="171"/>
      <c r="D117" s="157"/>
      <c r="E117" s="158"/>
      <c r="F117" s="159"/>
      <c r="G117" s="160"/>
      <c r="H117" s="161"/>
      <c r="I117" s="162"/>
      <c r="J117" s="163"/>
      <c r="K117" s="163"/>
      <c r="L117" s="164"/>
      <c r="M117" s="164"/>
      <c r="N117" s="164"/>
      <c r="O117" s="166"/>
      <c r="P117" s="167"/>
      <c r="Q117" s="168"/>
      <c r="R117" s="169"/>
    </row>
    <row r="118" spans="1:18" s="138" customFormat="1" ht="14.25" hidden="1" customHeight="1" x14ac:dyDescent="0.25">
      <c r="A118" s="180"/>
      <c r="B118" s="181"/>
      <c r="C118" s="156"/>
      <c r="D118" s="157"/>
      <c r="E118" s="158"/>
      <c r="F118" s="159"/>
      <c r="G118" s="160"/>
      <c r="H118" s="161"/>
      <c r="I118" s="162"/>
      <c r="J118" s="163"/>
      <c r="K118" s="163"/>
      <c r="L118" s="164"/>
      <c r="M118" s="164"/>
      <c r="N118" s="164"/>
      <c r="O118" s="166"/>
      <c r="P118" s="167"/>
      <c r="Q118" s="168"/>
      <c r="R118" s="169"/>
    </row>
    <row r="119" spans="1:18" s="138" customFormat="1" ht="14.25" hidden="1" customHeight="1" x14ac:dyDescent="0.25">
      <c r="A119" s="180"/>
      <c r="B119" s="181"/>
      <c r="C119" s="156"/>
      <c r="D119" s="157"/>
      <c r="E119" s="158"/>
      <c r="F119" s="159"/>
      <c r="G119" s="160"/>
      <c r="H119" s="161"/>
      <c r="I119" s="162"/>
      <c r="J119" s="163"/>
      <c r="K119" s="163"/>
      <c r="L119" s="164"/>
      <c r="M119" s="164"/>
      <c r="N119" s="164"/>
      <c r="O119" s="166"/>
      <c r="P119" s="167"/>
      <c r="Q119" s="168"/>
      <c r="R119" s="169"/>
    </row>
    <row r="120" spans="1:18" s="138" customFormat="1" ht="14.25" hidden="1" customHeight="1" x14ac:dyDescent="0.25">
      <c r="A120" s="178"/>
      <c r="B120" s="179"/>
      <c r="C120" s="171"/>
      <c r="D120" s="157"/>
      <c r="E120" s="158"/>
      <c r="F120" s="159"/>
      <c r="G120" s="160"/>
      <c r="H120" s="161"/>
      <c r="I120" s="162"/>
      <c r="J120" s="163"/>
      <c r="K120" s="163"/>
      <c r="L120" s="164"/>
      <c r="M120" s="164"/>
      <c r="N120" s="164"/>
      <c r="O120" s="166"/>
      <c r="P120" s="167"/>
      <c r="Q120" s="168"/>
      <c r="R120" s="170"/>
    </row>
    <row r="121" spans="1:18" s="138" customFormat="1" ht="14.25" hidden="1" customHeight="1" x14ac:dyDescent="0.25">
      <c r="A121" s="178"/>
      <c r="B121" s="179"/>
      <c r="C121" s="156"/>
      <c r="D121" s="157"/>
      <c r="E121" s="158"/>
      <c r="F121" s="159"/>
      <c r="G121" s="160"/>
      <c r="H121" s="161"/>
      <c r="I121" s="162"/>
      <c r="J121" s="163"/>
      <c r="K121" s="163"/>
      <c r="L121" s="164"/>
      <c r="M121" s="164"/>
      <c r="N121" s="164"/>
      <c r="O121" s="166"/>
      <c r="P121" s="167"/>
      <c r="Q121" s="168"/>
      <c r="R121" s="169"/>
    </row>
    <row r="122" spans="1:18" s="138" customFormat="1" ht="14.25" hidden="1" customHeight="1" x14ac:dyDescent="0.25">
      <c r="A122" s="180"/>
      <c r="B122" s="181"/>
      <c r="C122" s="156"/>
      <c r="D122" s="157"/>
      <c r="E122" s="158"/>
      <c r="F122" s="159"/>
      <c r="G122" s="160"/>
      <c r="H122" s="161"/>
      <c r="I122" s="162"/>
      <c r="J122" s="163"/>
      <c r="K122" s="163"/>
      <c r="L122" s="164"/>
      <c r="M122" s="164"/>
      <c r="N122" s="164"/>
      <c r="O122" s="166"/>
      <c r="P122" s="167"/>
      <c r="Q122" s="168"/>
      <c r="R122" s="169"/>
    </row>
    <row r="123" spans="1:18" s="138" customFormat="1" ht="14.25" hidden="1" customHeight="1" x14ac:dyDescent="0.25">
      <c r="A123" s="180"/>
      <c r="B123" s="181"/>
      <c r="C123" s="156"/>
      <c r="D123" s="157"/>
      <c r="E123" s="158"/>
      <c r="F123" s="159"/>
      <c r="G123" s="160"/>
      <c r="H123" s="161"/>
      <c r="I123" s="162"/>
      <c r="J123" s="163"/>
      <c r="K123" s="163"/>
      <c r="L123" s="164"/>
      <c r="M123" s="164"/>
      <c r="N123" s="164"/>
      <c r="O123" s="166"/>
      <c r="P123" s="167"/>
      <c r="Q123" s="168"/>
      <c r="R123" s="169"/>
    </row>
    <row r="124" spans="1:18" s="138" customFormat="1" ht="14.25" hidden="1" customHeight="1" x14ac:dyDescent="0.25">
      <c r="A124" s="178"/>
      <c r="B124" s="179"/>
      <c r="C124" s="171"/>
      <c r="D124" s="157"/>
      <c r="E124" s="158"/>
      <c r="F124" s="159"/>
      <c r="G124" s="160"/>
      <c r="H124" s="161"/>
      <c r="I124" s="162"/>
      <c r="J124" s="163"/>
      <c r="K124" s="163"/>
      <c r="L124" s="164"/>
      <c r="M124" s="164"/>
      <c r="N124" s="164"/>
      <c r="O124" s="166"/>
      <c r="P124" s="167"/>
      <c r="Q124" s="168"/>
      <c r="R124" s="169"/>
    </row>
    <row r="125" spans="1:18" s="138" customFormat="1" ht="14.25" hidden="1" customHeight="1" x14ac:dyDescent="0.25">
      <c r="A125" s="180"/>
      <c r="B125" s="181"/>
      <c r="C125" s="156"/>
      <c r="D125" s="157"/>
      <c r="E125" s="158"/>
      <c r="F125" s="159"/>
      <c r="G125" s="160"/>
      <c r="H125" s="161"/>
      <c r="I125" s="162"/>
      <c r="J125" s="163"/>
      <c r="K125" s="163"/>
      <c r="L125" s="164"/>
      <c r="M125" s="164"/>
      <c r="N125" s="164"/>
      <c r="O125" s="166"/>
      <c r="P125" s="167"/>
      <c r="Q125" s="168"/>
      <c r="R125" s="169"/>
    </row>
    <row r="126" spans="1:18" s="138" customFormat="1" ht="14.25" hidden="1" customHeight="1" x14ac:dyDescent="0.25">
      <c r="A126" s="180"/>
      <c r="B126" s="181"/>
      <c r="C126" s="156"/>
      <c r="D126" s="157"/>
      <c r="E126" s="158"/>
      <c r="F126" s="159"/>
      <c r="G126" s="160"/>
      <c r="H126" s="161"/>
      <c r="I126" s="162"/>
      <c r="J126" s="163"/>
      <c r="K126" s="163"/>
      <c r="L126" s="165"/>
      <c r="M126" s="164"/>
      <c r="N126" s="164"/>
      <c r="O126" s="166"/>
      <c r="P126" s="167"/>
      <c r="Q126" s="168"/>
      <c r="R126" s="169"/>
    </row>
    <row r="127" spans="1:18" s="138" customFormat="1" ht="14.25" hidden="1" customHeight="1" x14ac:dyDescent="0.25">
      <c r="A127" s="180"/>
      <c r="B127" s="181"/>
      <c r="C127" s="156"/>
      <c r="D127" s="157"/>
      <c r="E127" s="158"/>
      <c r="F127" s="159"/>
      <c r="G127" s="160"/>
      <c r="H127" s="161"/>
      <c r="I127" s="162"/>
      <c r="J127" s="163"/>
      <c r="K127" s="163"/>
      <c r="L127" s="164"/>
      <c r="M127" s="164"/>
      <c r="N127" s="164"/>
      <c r="O127" s="166"/>
      <c r="P127" s="167"/>
      <c r="Q127" s="168"/>
      <c r="R127" s="169"/>
    </row>
    <row r="128" spans="1:18" s="138" customFormat="1" ht="14.25" hidden="1" customHeight="1" x14ac:dyDescent="0.25">
      <c r="A128" s="180"/>
      <c r="B128" s="181"/>
      <c r="C128" s="156"/>
      <c r="D128" s="157"/>
      <c r="E128" s="158"/>
      <c r="F128" s="159"/>
      <c r="G128" s="160"/>
      <c r="H128" s="161"/>
      <c r="I128" s="162"/>
      <c r="J128" s="163"/>
      <c r="K128" s="163"/>
      <c r="L128" s="165"/>
      <c r="M128" s="164"/>
      <c r="N128" s="165"/>
      <c r="O128" s="166"/>
      <c r="P128" s="167"/>
      <c r="Q128" s="168"/>
      <c r="R128" s="169"/>
    </row>
    <row r="129" spans="1:18" s="138" customFormat="1" ht="14.25" hidden="1" customHeight="1" x14ac:dyDescent="0.25">
      <c r="A129" s="180"/>
      <c r="B129" s="181"/>
      <c r="C129" s="156"/>
      <c r="D129" s="157"/>
      <c r="E129" s="158"/>
      <c r="F129" s="159"/>
      <c r="G129" s="160"/>
      <c r="H129" s="161"/>
      <c r="I129" s="162"/>
      <c r="J129" s="163"/>
      <c r="K129" s="163"/>
      <c r="L129" s="164"/>
      <c r="M129" s="164"/>
      <c r="N129" s="164"/>
      <c r="O129" s="166"/>
      <c r="P129" s="167"/>
      <c r="Q129" s="168"/>
      <c r="R129" s="169"/>
    </row>
    <row r="130" spans="1:18" s="138" customFormat="1" ht="14.25" hidden="1" customHeight="1" x14ac:dyDescent="0.25">
      <c r="A130" s="178"/>
      <c r="B130" s="179"/>
      <c r="C130" s="176"/>
      <c r="D130" s="157"/>
      <c r="E130" s="158"/>
      <c r="F130" s="159"/>
      <c r="G130" s="160"/>
      <c r="H130" s="161"/>
      <c r="I130" s="162"/>
      <c r="J130" s="163"/>
      <c r="K130" s="163"/>
      <c r="L130" s="164"/>
      <c r="M130" s="164"/>
      <c r="N130" s="164"/>
      <c r="O130" s="166"/>
      <c r="P130" s="167"/>
      <c r="Q130" s="168"/>
      <c r="R130" s="169"/>
    </row>
    <row r="131" spans="1:18" s="138" customFormat="1" ht="14.25" hidden="1" customHeight="1" x14ac:dyDescent="0.25">
      <c r="A131" s="180"/>
      <c r="B131" s="181"/>
      <c r="C131" s="156"/>
      <c r="D131" s="157"/>
      <c r="E131" s="158"/>
      <c r="F131" s="159"/>
      <c r="G131" s="160"/>
      <c r="H131" s="161"/>
      <c r="I131" s="162"/>
      <c r="J131" s="163"/>
      <c r="K131" s="163"/>
      <c r="L131" s="164"/>
      <c r="M131" s="164"/>
      <c r="N131" s="164"/>
      <c r="O131" s="166"/>
      <c r="P131" s="167"/>
      <c r="Q131" s="168"/>
      <c r="R131" s="169"/>
    </row>
    <row r="132" spans="1:18" s="138" customFormat="1" ht="14.25" hidden="1" customHeight="1" x14ac:dyDescent="0.25">
      <c r="A132" s="180"/>
      <c r="B132" s="181"/>
      <c r="C132" s="156"/>
      <c r="D132" s="157"/>
      <c r="E132" s="158"/>
      <c r="F132" s="159"/>
      <c r="G132" s="160"/>
      <c r="H132" s="161"/>
      <c r="I132" s="162"/>
      <c r="J132" s="163"/>
      <c r="K132" s="163"/>
      <c r="L132" s="164"/>
      <c r="M132" s="164"/>
      <c r="N132" s="164"/>
      <c r="O132" s="166"/>
      <c r="P132" s="167"/>
      <c r="Q132" s="168"/>
      <c r="R132" s="169"/>
    </row>
    <row r="133" spans="1:18" s="138" customFormat="1" ht="14.25" hidden="1" customHeight="1" x14ac:dyDescent="0.25">
      <c r="A133" s="180"/>
      <c r="B133" s="181"/>
      <c r="C133" s="156"/>
      <c r="D133" s="157"/>
      <c r="E133" s="158"/>
      <c r="F133" s="159"/>
      <c r="G133" s="160"/>
      <c r="H133" s="161"/>
      <c r="I133" s="162"/>
      <c r="J133" s="163"/>
      <c r="K133" s="163"/>
      <c r="L133" s="164"/>
      <c r="M133" s="164"/>
      <c r="N133" s="164"/>
      <c r="O133" s="166"/>
      <c r="P133" s="167"/>
      <c r="Q133" s="168"/>
      <c r="R133" s="169"/>
    </row>
    <row r="134" spans="1:18" s="138" customFormat="1" ht="14.25" hidden="1" customHeight="1" x14ac:dyDescent="0.25">
      <c r="A134" s="180"/>
      <c r="B134" s="181"/>
      <c r="C134" s="156"/>
      <c r="D134" s="157"/>
      <c r="E134" s="158"/>
      <c r="F134" s="159"/>
      <c r="G134" s="160"/>
      <c r="H134" s="161"/>
      <c r="I134" s="162"/>
      <c r="J134" s="163"/>
      <c r="K134" s="163"/>
      <c r="L134" s="164"/>
      <c r="M134" s="164"/>
      <c r="N134" s="164"/>
      <c r="O134" s="166"/>
      <c r="P134" s="167"/>
      <c r="Q134" s="168"/>
      <c r="R134" s="169"/>
    </row>
    <row r="135" spans="1:18" s="138" customFormat="1" ht="14.25" hidden="1" customHeight="1" x14ac:dyDescent="0.25">
      <c r="A135" s="180"/>
      <c r="B135" s="181"/>
      <c r="C135" s="156"/>
      <c r="D135" s="157"/>
      <c r="E135" s="158"/>
      <c r="F135" s="159"/>
      <c r="G135" s="160"/>
      <c r="H135" s="161"/>
      <c r="I135" s="162"/>
      <c r="J135" s="163"/>
      <c r="K135" s="163"/>
      <c r="L135" s="164"/>
      <c r="M135" s="164"/>
      <c r="N135" s="165"/>
      <c r="O135" s="166"/>
      <c r="P135" s="167"/>
      <c r="Q135" s="168"/>
      <c r="R135" s="169"/>
    </row>
    <row r="136" spans="1:18" s="138" customFormat="1" ht="14.25" hidden="1" customHeight="1" x14ac:dyDescent="0.25">
      <c r="A136" s="180"/>
      <c r="B136" s="181"/>
      <c r="C136" s="156"/>
      <c r="D136" s="157"/>
      <c r="E136" s="158"/>
      <c r="F136" s="159"/>
      <c r="G136" s="160"/>
      <c r="H136" s="161"/>
      <c r="I136" s="162"/>
      <c r="J136" s="163"/>
      <c r="K136" s="163"/>
      <c r="L136" s="164"/>
      <c r="M136" s="164"/>
      <c r="N136" s="164"/>
      <c r="O136" s="166"/>
      <c r="P136" s="167"/>
      <c r="Q136" s="168"/>
      <c r="R136" s="169"/>
    </row>
    <row r="137" spans="1:18" s="138" customFormat="1" ht="14.25" hidden="1" customHeight="1" x14ac:dyDescent="0.25">
      <c r="A137" s="180"/>
      <c r="B137" s="181"/>
      <c r="C137" s="156"/>
      <c r="D137" s="157"/>
      <c r="E137" s="158"/>
      <c r="F137" s="159"/>
      <c r="G137" s="160"/>
      <c r="H137" s="161"/>
      <c r="I137" s="162"/>
      <c r="J137" s="163"/>
      <c r="K137" s="163"/>
      <c r="L137" s="164"/>
      <c r="M137" s="164"/>
      <c r="N137" s="164"/>
      <c r="O137" s="166"/>
      <c r="P137" s="167"/>
      <c r="Q137" s="168"/>
      <c r="R137" s="169"/>
    </row>
    <row r="138" spans="1:18" s="138" customFormat="1" ht="14.25" hidden="1" customHeight="1" x14ac:dyDescent="0.25">
      <c r="A138" s="178"/>
      <c r="B138" s="179"/>
      <c r="C138" s="156"/>
      <c r="D138" s="157"/>
      <c r="E138" s="158"/>
      <c r="F138" s="159"/>
      <c r="G138" s="160"/>
      <c r="H138" s="161"/>
      <c r="I138" s="162"/>
      <c r="J138" s="163"/>
      <c r="K138" s="163"/>
      <c r="L138" s="165"/>
      <c r="M138" s="164"/>
      <c r="N138" s="165"/>
      <c r="O138" s="166"/>
      <c r="P138" s="167"/>
      <c r="Q138" s="168"/>
      <c r="R138" s="169"/>
    </row>
    <row r="139" spans="1:18" s="138" customFormat="1" ht="14.25" hidden="1" customHeight="1" x14ac:dyDescent="0.25">
      <c r="A139" s="180"/>
      <c r="B139" s="181"/>
      <c r="C139" s="156"/>
      <c r="D139" s="157"/>
      <c r="E139" s="158"/>
      <c r="F139" s="159"/>
      <c r="G139" s="160"/>
      <c r="H139" s="161"/>
      <c r="I139" s="162"/>
      <c r="J139" s="163"/>
      <c r="K139" s="163"/>
      <c r="L139" s="164"/>
      <c r="M139" s="164"/>
      <c r="N139" s="164"/>
      <c r="O139" s="166"/>
      <c r="P139" s="167"/>
      <c r="Q139" s="168"/>
      <c r="R139" s="169"/>
    </row>
    <row r="140" spans="1:18" s="138" customFormat="1" ht="14.25" hidden="1" customHeight="1" x14ac:dyDescent="0.25">
      <c r="A140" s="180"/>
      <c r="B140" s="181"/>
      <c r="C140" s="156"/>
      <c r="D140" s="157"/>
      <c r="E140" s="158"/>
      <c r="F140" s="159"/>
      <c r="G140" s="160"/>
      <c r="H140" s="161"/>
      <c r="I140" s="162"/>
      <c r="J140" s="163"/>
      <c r="K140" s="163"/>
      <c r="L140" s="164"/>
      <c r="M140" s="164"/>
      <c r="N140" s="164"/>
      <c r="O140" s="166"/>
      <c r="P140" s="167"/>
      <c r="Q140" s="168"/>
      <c r="R140" s="169"/>
    </row>
    <row r="141" spans="1:18" s="138" customFormat="1" ht="14.25" hidden="1" customHeight="1" x14ac:dyDescent="0.25">
      <c r="A141" s="180"/>
      <c r="B141" s="181"/>
      <c r="C141" s="156"/>
      <c r="D141" s="172"/>
      <c r="E141" s="158"/>
      <c r="F141" s="159"/>
      <c r="G141" s="160"/>
      <c r="H141" s="161"/>
      <c r="I141" s="162"/>
      <c r="J141" s="163"/>
      <c r="K141" s="163"/>
      <c r="L141" s="164"/>
      <c r="M141" s="164"/>
      <c r="N141" s="164"/>
      <c r="O141" s="166"/>
      <c r="P141" s="167"/>
      <c r="Q141" s="168"/>
      <c r="R141" s="169"/>
    </row>
    <row r="142" spans="1:18" s="138" customFormat="1" ht="14.25" hidden="1" customHeight="1" x14ac:dyDescent="0.25">
      <c r="A142" s="180"/>
      <c r="B142" s="181"/>
      <c r="C142" s="156"/>
      <c r="D142" s="157"/>
      <c r="E142" s="158"/>
      <c r="F142" s="159"/>
      <c r="G142" s="160"/>
      <c r="H142" s="161"/>
      <c r="I142" s="162"/>
      <c r="J142" s="163"/>
      <c r="K142" s="163"/>
      <c r="L142" s="164"/>
      <c r="M142" s="164"/>
      <c r="N142" s="164"/>
      <c r="O142" s="166"/>
      <c r="P142" s="167"/>
      <c r="Q142" s="168"/>
      <c r="R142" s="169"/>
    </row>
    <row r="143" spans="1:18" s="138" customFormat="1" ht="14.25" hidden="1" customHeight="1" x14ac:dyDescent="0.25">
      <c r="A143" s="180"/>
      <c r="B143" s="181"/>
      <c r="C143" s="156"/>
      <c r="D143" s="157"/>
      <c r="E143" s="158"/>
      <c r="F143" s="159"/>
      <c r="G143" s="160"/>
      <c r="H143" s="161"/>
      <c r="I143" s="163"/>
      <c r="J143" s="163"/>
      <c r="K143" s="163"/>
      <c r="L143" s="164"/>
      <c r="M143" s="164"/>
      <c r="N143" s="164"/>
      <c r="O143" s="166"/>
      <c r="P143" s="167"/>
      <c r="Q143" s="168"/>
      <c r="R143" s="175"/>
    </row>
    <row r="144" spans="1:18" s="138" customFormat="1" ht="14.25" hidden="1" customHeight="1" x14ac:dyDescent="0.25">
      <c r="A144" s="180"/>
      <c r="B144" s="181"/>
      <c r="C144" s="156"/>
      <c r="D144" s="172"/>
      <c r="E144" s="158"/>
      <c r="F144" s="159"/>
      <c r="G144" s="160"/>
      <c r="H144" s="161"/>
      <c r="I144" s="162"/>
      <c r="J144" s="163"/>
      <c r="K144" s="163"/>
      <c r="L144" s="164"/>
      <c r="M144" s="164"/>
      <c r="N144" s="164"/>
      <c r="O144" s="166"/>
      <c r="P144" s="167"/>
      <c r="Q144" s="168"/>
      <c r="R144" s="169"/>
    </row>
    <row r="145" spans="1:18" s="138" customFormat="1" ht="14.25" hidden="1" customHeight="1" x14ac:dyDescent="0.25">
      <c r="A145" s="180"/>
      <c r="B145" s="181"/>
      <c r="C145" s="156"/>
      <c r="D145" s="157"/>
      <c r="E145" s="158"/>
      <c r="F145" s="159"/>
      <c r="G145" s="160"/>
      <c r="H145" s="161"/>
      <c r="I145" s="162"/>
      <c r="J145" s="163"/>
      <c r="K145" s="163"/>
      <c r="L145" s="164"/>
      <c r="M145" s="164"/>
      <c r="N145" s="164"/>
      <c r="O145" s="166"/>
      <c r="P145" s="167"/>
      <c r="Q145" s="168"/>
      <c r="R145" s="169"/>
    </row>
    <row r="146" spans="1:18" s="138" customFormat="1" ht="14.25" hidden="1" customHeight="1" x14ac:dyDescent="0.25">
      <c r="A146" s="180"/>
      <c r="B146" s="181"/>
      <c r="C146" s="156"/>
      <c r="D146" s="157"/>
      <c r="E146" s="158"/>
      <c r="F146" s="159"/>
      <c r="G146" s="160"/>
      <c r="H146" s="161"/>
      <c r="I146" s="162"/>
      <c r="J146" s="163"/>
      <c r="K146" s="163"/>
      <c r="L146" s="164"/>
      <c r="M146" s="164"/>
      <c r="N146" s="164"/>
      <c r="O146" s="166"/>
      <c r="P146" s="167"/>
      <c r="Q146" s="168"/>
      <c r="R146" s="169"/>
    </row>
    <row r="147" spans="1:18" s="138" customFormat="1" ht="14.25" hidden="1" customHeight="1" x14ac:dyDescent="0.25">
      <c r="A147" s="180"/>
      <c r="B147" s="181"/>
      <c r="C147" s="156"/>
      <c r="D147" s="157"/>
      <c r="E147" s="158"/>
      <c r="F147" s="159"/>
      <c r="G147" s="160"/>
      <c r="H147" s="161"/>
      <c r="I147" s="162"/>
      <c r="J147" s="163"/>
      <c r="K147" s="163"/>
      <c r="L147" s="164"/>
      <c r="M147" s="164"/>
      <c r="N147" s="164"/>
      <c r="O147" s="166"/>
      <c r="P147" s="167"/>
      <c r="Q147" s="168"/>
      <c r="R147" s="169"/>
    </row>
    <row r="148" spans="1:18" s="138" customFormat="1" ht="14.25" hidden="1" customHeight="1" x14ac:dyDescent="0.25">
      <c r="A148" s="182"/>
      <c r="B148" s="181"/>
      <c r="C148" s="156"/>
      <c r="D148" s="157"/>
      <c r="E148" s="158"/>
      <c r="F148" s="159"/>
      <c r="G148" s="160"/>
      <c r="H148" s="161"/>
      <c r="I148" s="162"/>
      <c r="J148" s="163"/>
      <c r="K148" s="163"/>
      <c r="L148" s="164"/>
      <c r="M148" s="164"/>
      <c r="N148" s="164"/>
      <c r="O148" s="166"/>
      <c r="P148" s="167"/>
      <c r="Q148" s="168"/>
      <c r="R148" s="169"/>
    </row>
    <row r="149" spans="1:18" s="138" customFormat="1" x14ac:dyDescent="0.25">
      <c r="A149" s="143"/>
      <c r="B149" s="143"/>
      <c r="E149" s="142"/>
      <c r="G149" s="177"/>
      <c r="I149" s="144"/>
      <c r="P149" s="145"/>
      <c r="R149" s="141"/>
    </row>
    <row r="150" spans="1:18" s="138" customFormat="1" x14ac:dyDescent="0.25">
      <c r="A150" s="143"/>
      <c r="B150" s="143"/>
      <c r="E150" s="142"/>
      <c r="G150" s="177"/>
      <c r="I150" s="144"/>
      <c r="P150" s="145"/>
      <c r="R150" s="141"/>
    </row>
    <row r="151" spans="1:18" s="138" customFormat="1" x14ac:dyDescent="0.25">
      <c r="A151" s="143"/>
      <c r="B151" s="143"/>
      <c r="E151" s="142"/>
      <c r="G151" s="177"/>
      <c r="I151" s="144"/>
      <c r="P151" s="145"/>
      <c r="R151" s="141"/>
    </row>
    <row r="152" spans="1:18" s="138" customFormat="1" x14ac:dyDescent="0.25">
      <c r="A152" s="143"/>
      <c r="B152" s="143"/>
      <c r="E152" s="142"/>
      <c r="G152" s="177"/>
      <c r="I152" s="144"/>
      <c r="P152" s="145"/>
      <c r="R152" s="141"/>
    </row>
    <row r="153" spans="1:18" s="138" customFormat="1" x14ac:dyDescent="0.25">
      <c r="A153" s="143"/>
      <c r="B153" s="143"/>
      <c r="E153" s="142"/>
      <c r="G153" s="177"/>
      <c r="I153" s="144"/>
      <c r="P153" s="145"/>
      <c r="R153" s="141"/>
    </row>
    <row r="154" spans="1:18" s="138" customFormat="1" x14ac:dyDescent="0.25">
      <c r="A154" s="143"/>
      <c r="B154" s="143"/>
      <c r="E154" s="142"/>
      <c r="G154" s="177"/>
      <c r="I154" s="144"/>
      <c r="P154" s="145"/>
      <c r="R154" s="141"/>
    </row>
    <row r="155" spans="1:18" s="138" customFormat="1" x14ac:dyDescent="0.25">
      <c r="A155" s="143"/>
      <c r="B155" s="143"/>
      <c r="E155" s="142"/>
      <c r="G155" s="177"/>
      <c r="I155" s="144"/>
      <c r="P155" s="145"/>
      <c r="R155" s="141"/>
    </row>
    <row r="156" spans="1:18" s="138" customFormat="1" x14ac:dyDescent="0.25">
      <c r="A156" s="143"/>
      <c r="B156" s="143"/>
      <c r="E156" s="142"/>
      <c r="G156" s="177"/>
      <c r="I156" s="144"/>
      <c r="P156" s="145"/>
      <c r="R156" s="141"/>
    </row>
    <row r="157" spans="1:18" s="138" customFormat="1" x14ac:dyDescent="0.25">
      <c r="A157" s="143"/>
      <c r="B157" s="143"/>
      <c r="E157" s="142"/>
      <c r="G157" s="177"/>
      <c r="I157" s="144"/>
      <c r="P157" s="145"/>
      <c r="R157" s="141"/>
    </row>
    <row r="158" spans="1:18" s="138" customFormat="1" x14ac:dyDescent="0.25">
      <c r="A158" s="143"/>
      <c r="B158" s="143"/>
      <c r="E158" s="142"/>
      <c r="G158" s="177"/>
      <c r="I158" s="144"/>
      <c r="P158" s="145"/>
      <c r="R158" s="141"/>
    </row>
    <row r="159" spans="1:18" s="138" customFormat="1" x14ac:dyDescent="0.25">
      <c r="A159" s="143"/>
      <c r="B159" s="143"/>
      <c r="E159" s="142"/>
      <c r="G159" s="177"/>
      <c r="I159" s="144"/>
      <c r="P159" s="145"/>
      <c r="R159" s="141"/>
    </row>
    <row r="160" spans="1:18" s="138" customFormat="1" x14ac:dyDescent="0.25">
      <c r="A160" s="143"/>
      <c r="B160" s="143"/>
      <c r="E160" s="142"/>
      <c r="G160" s="177"/>
      <c r="I160" s="144"/>
      <c r="P160" s="145"/>
      <c r="R160" s="141"/>
    </row>
    <row r="161" spans="1:18" s="138" customFormat="1" x14ac:dyDescent="0.25">
      <c r="A161" s="143"/>
      <c r="B161" s="143"/>
      <c r="E161" s="142"/>
      <c r="G161" s="177"/>
      <c r="I161" s="144"/>
      <c r="P161" s="145"/>
      <c r="R161" s="141"/>
    </row>
    <row r="162" spans="1:18" s="138" customFormat="1" x14ac:dyDescent="0.25">
      <c r="A162" s="143"/>
      <c r="B162" s="143"/>
      <c r="E162" s="142"/>
      <c r="G162" s="177"/>
      <c r="I162" s="144"/>
      <c r="P162" s="145"/>
      <c r="R162" s="141"/>
    </row>
    <row r="163" spans="1:18" s="138" customFormat="1" x14ac:dyDescent="0.25">
      <c r="A163" s="143"/>
      <c r="B163" s="143"/>
      <c r="E163" s="142"/>
      <c r="G163" s="177"/>
      <c r="I163" s="144"/>
      <c r="P163" s="145"/>
      <c r="R163" s="141"/>
    </row>
    <row r="164" spans="1:18" s="138" customFormat="1" x14ac:dyDescent="0.25">
      <c r="A164" s="143"/>
      <c r="B164" s="143"/>
      <c r="E164" s="142"/>
      <c r="G164" s="177"/>
      <c r="I164" s="144"/>
      <c r="P164" s="145"/>
      <c r="R164" s="141"/>
    </row>
    <row r="165" spans="1:18" s="138" customFormat="1" x14ac:dyDescent="0.25">
      <c r="A165" s="143"/>
      <c r="B165" s="143"/>
      <c r="E165" s="142"/>
      <c r="G165" s="177"/>
      <c r="I165" s="144"/>
      <c r="P165" s="145"/>
      <c r="R165" s="141"/>
    </row>
    <row r="166" spans="1:18" s="138" customFormat="1" x14ac:dyDescent="0.25">
      <c r="A166" s="143"/>
      <c r="B166" s="143"/>
      <c r="E166" s="142"/>
      <c r="G166" s="177"/>
      <c r="I166" s="144"/>
      <c r="P166" s="145"/>
      <c r="R166" s="141"/>
    </row>
  </sheetData>
  <autoFilter ref="A4:R148">
    <filterColumn colId="7">
      <customFilters and="1">
        <customFilter operator="notEqual" val=" "/>
      </customFilters>
    </filterColumn>
  </autoFilter>
  <mergeCells count="2">
    <mergeCell ref="F2:O2"/>
    <mergeCell ref="L3:O3"/>
  </mergeCells>
  <conditionalFormatting sqref="J19:K42 J5:K13 J44:K51 J53:K109 J111:K148">
    <cfRule type="expression" dxfId="308" priority="20" stopIfTrue="1">
      <formula>J5=0</formula>
    </cfRule>
    <cfRule type="expression" dxfId="307" priority="21" stopIfTrue="1">
      <formula>J5&lt;0</formula>
    </cfRule>
    <cfRule type="expression" dxfId="306" priority="22" stopIfTrue="1">
      <formula>J5&gt;0</formula>
    </cfRule>
  </conditionalFormatting>
  <conditionalFormatting sqref="P5:P13 P19:P109 P111:P148">
    <cfRule type="expression" dxfId="305" priority="19" stopIfTrue="1">
      <formula>K5&lt;0</formula>
    </cfRule>
  </conditionalFormatting>
  <conditionalFormatting sqref="J52:K52">
    <cfRule type="expression" dxfId="304" priority="16" stopIfTrue="1">
      <formula>J52=0</formula>
    </cfRule>
    <cfRule type="expression" dxfId="303" priority="17" stopIfTrue="1">
      <formula>J52&lt;0</formula>
    </cfRule>
    <cfRule type="expression" dxfId="302" priority="18" stopIfTrue="1">
      <formula>J52&gt;0</formula>
    </cfRule>
  </conditionalFormatting>
  <conditionalFormatting sqref="J14:K18">
    <cfRule type="expression" dxfId="301" priority="13" stopIfTrue="1">
      <formula>J14=0</formula>
    </cfRule>
    <cfRule type="expression" dxfId="300" priority="14" stopIfTrue="1">
      <formula>J14&lt;0</formula>
    </cfRule>
    <cfRule type="expression" dxfId="299" priority="15" stopIfTrue="1">
      <formula>J14&gt;0</formula>
    </cfRule>
  </conditionalFormatting>
  <conditionalFormatting sqref="P14:P18">
    <cfRule type="expression" dxfId="298" priority="12" stopIfTrue="1">
      <formula>K14&lt;0</formula>
    </cfRule>
  </conditionalFormatting>
  <conditionalFormatting sqref="J43:K43">
    <cfRule type="expression" dxfId="297" priority="9" stopIfTrue="1">
      <formula>J43=0</formula>
    </cfRule>
    <cfRule type="expression" dxfId="296" priority="10" stopIfTrue="1">
      <formula>J43&lt;0</formula>
    </cfRule>
    <cfRule type="expression" dxfId="295" priority="11" stopIfTrue="1">
      <formula>J43&gt;0</formula>
    </cfRule>
  </conditionalFormatting>
  <conditionalFormatting sqref="J110:K110">
    <cfRule type="expression" dxfId="294" priority="2" stopIfTrue="1">
      <formula>J110=0</formula>
    </cfRule>
    <cfRule type="expression" dxfId="293" priority="3" stopIfTrue="1">
      <formula>J110&lt;0</formula>
    </cfRule>
    <cfRule type="expression" dxfId="292" priority="4" stopIfTrue="1">
      <formula>J110&gt;0</formula>
    </cfRule>
  </conditionalFormatting>
  <conditionalFormatting sqref="P110">
    <cfRule type="expression" dxfId="291" priority="1" stopIfTrue="1">
      <formula>K110&lt;0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5" orientation="portrait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 filterMode="1"/>
  <dimension ref="A1:R150"/>
  <sheetViews>
    <sheetView zoomScaleNormal="100" workbookViewId="0">
      <pane xSplit="2" ySplit="4" topLeftCell="G5" activePane="bottomRight" state="frozen"/>
      <selection activeCell="N124" sqref="N124"/>
      <selection pane="topRight" activeCell="N124" sqref="N124"/>
      <selection pane="bottomLeft" activeCell="N124" sqref="N124"/>
      <selection pane="bottomRight" activeCell="H138" sqref="H138"/>
    </sheetView>
  </sheetViews>
  <sheetFormatPr defaultRowHeight="15" x14ac:dyDescent="0.25"/>
  <cols>
    <col min="1" max="1" width="12.42578125" style="143" customWidth="1"/>
    <col min="2" max="2" width="14.28515625" style="143" customWidth="1"/>
    <col min="5" max="5" width="9.140625" style="3"/>
    <col min="7" max="7" width="9.5703125" style="183" customWidth="1"/>
    <col min="8" max="8" width="11.140625" customWidth="1"/>
    <col min="9" max="9" width="9.140625" style="119" customWidth="1"/>
    <col min="10" max="12" width="9.140625" customWidth="1"/>
    <col min="13" max="14" width="10.42578125" customWidth="1"/>
    <col min="15" max="15" width="9.140625" customWidth="1"/>
    <col min="16" max="16" width="11.42578125" style="71" customWidth="1"/>
    <col min="17" max="17" width="29.7109375" customWidth="1"/>
    <col min="18" max="18" width="9.140625" style="132"/>
  </cols>
  <sheetData>
    <row r="1" spans="1:18" ht="15.75" thickBot="1" x14ac:dyDescent="0.3">
      <c r="Q1" s="135"/>
    </row>
    <row r="2" spans="1:18" ht="15.75" thickBot="1" x14ac:dyDescent="0.3">
      <c r="A2" s="139" t="s">
        <v>0</v>
      </c>
      <c r="B2" s="146">
        <v>1.9791666666666666E-2</v>
      </c>
      <c r="C2" s="3"/>
      <c r="F2" s="537" t="s">
        <v>290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5"/>
    </row>
    <row r="3" spans="1:18" x14ac:dyDescent="0.25">
      <c r="A3" s="147" t="str">
        <f>F2</f>
        <v>2012 - June - Summer Route - Nickey Line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5"/>
    </row>
    <row r="4" spans="1:18" s="80" customFormat="1" ht="49.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79" t="s">
        <v>11</v>
      </c>
      <c r="R4" s="133" t="s">
        <v>280</v>
      </c>
    </row>
    <row r="5" spans="1:18" s="138" customFormat="1" ht="14.25" customHeight="1" x14ac:dyDescent="0.25">
      <c r="A5" s="189" t="s">
        <v>163</v>
      </c>
      <c r="B5" s="190" t="s">
        <v>164</v>
      </c>
      <c r="C5" s="184" t="s">
        <v>30</v>
      </c>
      <c r="D5" s="185">
        <v>1.5011574074074075E-2</v>
      </c>
      <c r="E5" s="186" t="s">
        <v>218</v>
      </c>
      <c r="F5" s="187">
        <f t="shared" ref="F5:F36" si="0">IF(E5&lt;&gt;"",(E5+D5)/2,D5)</f>
        <v>1.5011574074074075E-2</v>
      </c>
      <c r="G5" s="191">
        <f t="shared" ref="G5:G36" si="1">$B$2-F5</f>
        <v>4.780092592592591E-3</v>
      </c>
      <c r="H5" s="188">
        <v>1.9594907407407405E-2</v>
      </c>
      <c r="I5" s="149">
        <f t="shared" ref="I5:I36" si="2">IF(H5&lt;&gt;"",H5-G5,"")</f>
        <v>1.4814814814814814E-2</v>
      </c>
      <c r="J5" s="150">
        <f t="shared" ref="J5:J36" si="3">IF(H5&lt;&gt;"",I5-F5,"")</f>
        <v>-1.967592592592611E-4</v>
      </c>
      <c r="K5" s="150">
        <f t="shared" ref="K5:K36" si="4">IF(H5&lt;&gt;"",I5-D5,"")</f>
        <v>-1.967592592592611E-4</v>
      </c>
      <c r="L5" s="151">
        <v>1</v>
      </c>
      <c r="M5" s="151"/>
      <c r="N5" s="151"/>
      <c r="O5" s="152">
        <v>2</v>
      </c>
      <c r="P5" s="153">
        <f t="shared" ref="P5:P36" si="5">IF(H5&lt;&gt;"",MIN(D5,I5),D5)</f>
        <v>1.4814814814814814E-2</v>
      </c>
      <c r="Q5" s="22"/>
      <c r="R5" s="154">
        <v>39599</v>
      </c>
    </row>
    <row r="6" spans="1:18" s="138" customFormat="1" ht="14.25" customHeight="1" x14ac:dyDescent="0.25">
      <c r="A6" s="180" t="s">
        <v>64</v>
      </c>
      <c r="B6" s="181" t="s">
        <v>65</v>
      </c>
      <c r="C6" s="156" t="s">
        <v>14</v>
      </c>
      <c r="D6" s="172">
        <v>1.8078703703703704E-2</v>
      </c>
      <c r="E6" s="158">
        <v>1.8130787037037032E-2</v>
      </c>
      <c r="F6" s="159">
        <f t="shared" si="0"/>
        <v>1.8104745370370368E-2</v>
      </c>
      <c r="G6" s="160">
        <f t="shared" si="1"/>
        <v>1.6869212962962975E-3</v>
      </c>
      <c r="H6" s="161">
        <v>2.0092592592592592E-2</v>
      </c>
      <c r="I6" s="162">
        <f t="shared" si="2"/>
        <v>1.8405671296296295E-2</v>
      </c>
      <c r="J6" s="163">
        <f t="shared" si="3"/>
        <v>3.0092592592592671E-4</v>
      </c>
      <c r="K6" s="163">
        <f t="shared" si="4"/>
        <v>3.2696759259259051E-4</v>
      </c>
      <c r="L6" s="165">
        <v>2</v>
      </c>
      <c r="M6" s="164"/>
      <c r="N6" s="165">
        <v>3</v>
      </c>
      <c r="O6" s="166"/>
      <c r="P6" s="167">
        <f t="shared" si="5"/>
        <v>1.8078703703703704E-2</v>
      </c>
      <c r="Q6" s="90"/>
      <c r="R6" s="154">
        <v>39599</v>
      </c>
    </row>
    <row r="7" spans="1:18" s="138" customFormat="1" ht="14.25" customHeight="1" x14ac:dyDescent="0.25">
      <c r="A7" s="180" t="s">
        <v>189</v>
      </c>
      <c r="B7" s="181" t="s">
        <v>192</v>
      </c>
      <c r="C7" s="156" t="s">
        <v>30</v>
      </c>
      <c r="D7" s="157">
        <v>1.3408564814814811E-2</v>
      </c>
      <c r="E7" s="158">
        <v>1.3859953703703697E-2</v>
      </c>
      <c r="F7" s="159">
        <f t="shared" si="0"/>
        <v>1.3634259259259254E-2</v>
      </c>
      <c r="G7" s="160">
        <f t="shared" si="1"/>
        <v>6.1574074074074118E-3</v>
      </c>
      <c r="H7" s="161">
        <v>2.0219907407407409E-2</v>
      </c>
      <c r="I7" s="162">
        <f t="shared" si="2"/>
        <v>1.4062499999999997E-2</v>
      </c>
      <c r="J7" s="163">
        <f t="shared" si="3"/>
        <v>4.2824074074074292E-4</v>
      </c>
      <c r="K7" s="163">
        <f t="shared" si="4"/>
        <v>6.5393518518518622E-4</v>
      </c>
      <c r="L7" s="164">
        <v>3</v>
      </c>
      <c r="M7" s="164"/>
      <c r="N7" s="164"/>
      <c r="O7" s="166">
        <v>1</v>
      </c>
      <c r="P7" s="167">
        <f t="shared" si="5"/>
        <v>1.3408564814814811E-2</v>
      </c>
      <c r="Q7" s="90"/>
      <c r="R7" s="154">
        <v>39599</v>
      </c>
    </row>
    <row r="8" spans="1:18" s="138" customFormat="1" ht="14.25" customHeight="1" x14ac:dyDescent="0.25">
      <c r="A8" s="178" t="s">
        <v>153</v>
      </c>
      <c r="B8" s="179" t="s">
        <v>154</v>
      </c>
      <c r="C8" s="176" t="s">
        <v>14</v>
      </c>
      <c r="D8" s="157">
        <v>1.5208333333333339E-2</v>
      </c>
      <c r="E8" s="158">
        <v>1.5353009259259266E-2</v>
      </c>
      <c r="F8" s="159">
        <f t="shared" si="0"/>
        <v>1.5280671296296303E-2</v>
      </c>
      <c r="G8" s="160">
        <f t="shared" si="1"/>
        <v>4.5109953703703631E-3</v>
      </c>
      <c r="H8" s="161">
        <v>2.0243055555555552E-2</v>
      </c>
      <c r="I8" s="162">
        <f t="shared" si="2"/>
        <v>1.5732060185185189E-2</v>
      </c>
      <c r="J8" s="163">
        <f t="shared" si="3"/>
        <v>4.5138888888888659E-4</v>
      </c>
      <c r="K8" s="163">
        <f t="shared" si="4"/>
        <v>5.2372685185184988E-4</v>
      </c>
      <c r="L8" s="164">
        <v>4</v>
      </c>
      <c r="M8" s="164"/>
      <c r="N8" s="164">
        <v>1</v>
      </c>
      <c r="O8" s="166"/>
      <c r="P8" s="167">
        <f t="shared" si="5"/>
        <v>1.5208333333333339E-2</v>
      </c>
      <c r="Q8" s="90"/>
      <c r="R8" s="154">
        <v>39599</v>
      </c>
    </row>
    <row r="9" spans="1:18" s="138" customFormat="1" ht="14.25" customHeight="1" x14ac:dyDescent="0.25">
      <c r="A9" s="180" t="s">
        <v>121</v>
      </c>
      <c r="B9" s="181" t="s">
        <v>259</v>
      </c>
      <c r="C9" s="156" t="s">
        <v>14</v>
      </c>
      <c r="D9" s="157">
        <v>1.7180266203703703E-2</v>
      </c>
      <c r="E9" s="158">
        <v>1.7180266203703703E-2</v>
      </c>
      <c r="F9" s="159">
        <f t="shared" si="0"/>
        <v>1.7180266203703703E-2</v>
      </c>
      <c r="G9" s="160">
        <f t="shared" si="1"/>
        <v>2.6114004629629629E-3</v>
      </c>
      <c r="H9" s="161">
        <v>2.0381944444444446E-2</v>
      </c>
      <c r="I9" s="162">
        <f t="shared" si="2"/>
        <v>1.7770543981481483E-2</v>
      </c>
      <c r="J9" s="163">
        <f t="shared" si="3"/>
        <v>5.9027777777777984E-4</v>
      </c>
      <c r="K9" s="163">
        <f t="shared" si="4"/>
        <v>5.9027777777777984E-4</v>
      </c>
      <c r="L9" s="165">
        <v>5</v>
      </c>
      <c r="M9" s="164"/>
      <c r="N9" s="164">
        <v>2</v>
      </c>
      <c r="O9" s="166"/>
      <c r="P9" s="167">
        <f t="shared" si="5"/>
        <v>1.7180266203703703E-2</v>
      </c>
      <c r="Q9" s="90"/>
      <c r="R9" s="154">
        <v>39599</v>
      </c>
    </row>
    <row r="10" spans="1:18" s="138" customFormat="1" ht="14.25" customHeight="1" x14ac:dyDescent="0.25">
      <c r="A10" s="180" t="s">
        <v>44</v>
      </c>
      <c r="B10" s="181" t="s">
        <v>25</v>
      </c>
      <c r="C10" s="156" t="s">
        <v>14</v>
      </c>
      <c r="D10" s="157">
        <v>1.894675925925926E-2</v>
      </c>
      <c r="E10" s="158">
        <v>2.0046296296296298E-2</v>
      </c>
      <c r="F10" s="159">
        <f t="shared" si="0"/>
        <v>1.9496527777777779E-2</v>
      </c>
      <c r="G10" s="160">
        <f t="shared" si="1"/>
        <v>2.9513888888888645E-4</v>
      </c>
      <c r="H10" s="161">
        <v>2.0833333333333332E-2</v>
      </c>
      <c r="I10" s="162">
        <f t="shared" si="2"/>
        <v>2.0538194444444446E-2</v>
      </c>
      <c r="J10" s="163">
        <f t="shared" si="3"/>
        <v>1.0416666666666664E-3</v>
      </c>
      <c r="K10" s="163">
        <f t="shared" si="4"/>
        <v>1.5914351851851853E-3</v>
      </c>
      <c r="L10" s="164">
        <v>6</v>
      </c>
      <c r="M10" s="164"/>
      <c r="N10" s="164"/>
      <c r="O10" s="166"/>
      <c r="P10" s="167">
        <f t="shared" si="5"/>
        <v>1.894675925925926E-2</v>
      </c>
      <c r="Q10" s="90"/>
      <c r="R10" s="154">
        <v>39599</v>
      </c>
    </row>
    <row r="11" spans="1:18" s="138" customFormat="1" ht="14.25" customHeight="1" x14ac:dyDescent="0.25">
      <c r="A11" s="180" t="s">
        <v>72</v>
      </c>
      <c r="B11" s="181" t="s">
        <v>271</v>
      </c>
      <c r="C11" s="156" t="s">
        <v>14</v>
      </c>
      <c r="D11" s="172">
        <v>1.8402777777777778E-2</v>
      </c>
      <c r="E11" s="158">
        <v>1.9340277777777779E-2</v>
      </c>
      <c r="F11" s="159">
        <f t="shared" si="0"/>
        <v>1.8871527777777779E-2</v>
      </c>
      <c r="G11" s="160">
        <f t="shared" si="1"/>
        <v>9.2013888888888701E-4</v>
      </c>
      <c r="H11" s="161">
        <v>2.2673611111111113E-2</v>
      </c>
      <c r="I11" s="162">
        <f t="shared" si="2"/>
        <v>2.1753472222222226E-2</v>
      </c>
      <c r="J11" s="163">
        <f t="shared" si="3"/>
        <v>2.8819444444444474E-3</v>
      </c>
      <c r="K11" s="163">
        <f t="shared" si="4"/>
        <v>3.3506944444444478E-3</v>
      </c>
      <c r="L11" s="165">
        <v>7</v>
      </c>
      <c r="M11" s="164"/>
      <c r="N11" s="165"/>
      <c r="O11" s="166"/>
      <c r="P11" s="167">
        <f t="shared" si="5"/>
        <v>1.8402777777777778E-2</v>
      </c>
      <c r="Q11" s="193"/>
      <c r="R11" s="154">
        <v>39599</v>
      </c>
    </row>
    <row r="12" spans="1:18" s="138" customFormat="1" ht="14.25" hidden="1" customHeight="1" x14ac:dyDescent="0.25">
      <c r="A12" s="178" t="s">
        <v>18</v>
      </c>
      <c r="B12" s="179" t="s">
        <v>19</v>
      </c>
      <c r="C12" s="156" t="s">
        <v>14</v>
      </c>
      <c r="D12" s="157">
        <v>2.1203703703703707E-2</v>
      </c>
      <c r="E12" s="158">
        <v>2.5358796296296296E-2</v>
      </c>
      <c r="F12" s="159">
        <f t="shared" si="0"/>
        <v>2.3281250000000003E-2</v>
      </c>
      <c r="G12" s="160">
        <f t="shared" si="1"/>
        <v>-3.4895833333333376E-3</v>
      </c>
      <c r="H12" s="161"/>
      <c r="I12" s="162" t="str">
        <f t="shared" si="2"/>
        <v/>
      </c>
      <c r="J12" s="163" t="str">
        <f t="shared" si="3"/>
        <v/>
      </c>
      <c r="K12" s="163" t="str">
        <f t="shared" si="4"/>
        <v/>
      </c>
      <c r="L12" s="164"/>
      <c r="M12" s="164"/>
      <c r="N12" s="165"/>
      <c r="O12" s="166"/>
      <c r="P12" s="167">
        <f t="shared" si="5"/>
        <v>2.1203703703703707E-2</v>
      </c>
      <c r="Q12" s="168"/>
      <c r="R12" s="169">
        <v>39478</v>
      </c>
    </row>
    <row r="13" spans="1:18" s="138" customFormat="1" ht="14.25" hidden="1" customHeight="1" x14ac:dyDescent="0.25">
      <c r="A13" s="178" t="s">
        <v>269</v>
      </c>
      <c r="B13" s="179" t="s">
        <v>270</v>
      </c>
      <c r="C13" s="156" t="s">
        <v>14</v>
      </c>
      <c r="D13" s="157">
        <v>2.2881944444444444E-2</v>
      </c>
      <c r="E13" s="158">
        <v>2.2881944444444444E-2</v>
      </c>
      <c r="F13" s="159">
        <f t="shared" si="0"/>
        <v>2.2881944444444444E-2</v>
      </c>
      <c r="G13" s="160">
        <f t="shared" si="1"/>
        <v>-3.0902777777777786E-3</v>
      </c>
      <c r="H13" s="161"/>
      <c r="I13" s="162" t="str">
        <f t="shared" si="2"/>
        <v/>
      </c>
      <c r="J13" s="163" t="str">
        <f t="shared" si="3"/>
        <v/>
      </c>
      <c r="K13" s="163" t="str">
        <f t="shared" si="4"/>
        <v/>
      </c>
      <c r="L13" s="164"/>
      <c r="M13" s="164"/>
      <c r="N13" s="165"/>
      <c r="O13" s="166"/>
      <c r="P13" s="167">
        <f t="shared" si="5"/>
        <v>2.2881944444444444E-2</v>
      </c>
      <c r="Q13" s="168"/>
      <c r="R13" s="169">
        <v>39538</v>
      </c>
    </row>
    <row r="14" spans="1:18" s="138" customFormat="1" ht="14.25" hidden="1" customHeight="1" x14ac:dyDescent="0.25">
      <c r="A14" s="180" t="s">
        <v>17</v>
      </c>
      <c r="B14" s="181" t="s">
        <v>258</v>
      </c>
      <c r="C14" s="156" t="s">
        <v>14</v>
      </c>
      <c r="D14" s="157">
        <v>1.9710648148148147E-2</v>
      </c>
      <c r="E14" s="158">
        <v>2.4976851851851851E-2</v>
      </c>
      <c r="F14" s="159">
        <f t="shared" si="0"/>
        <v>2.2343749999999999E-2</v>
      </c>
      <c r="G14" s="160">
        <f t="shared" si="1"/>
        <v>-2.5520833333333333E-3</v>
      </c>
      <c r="H14" s="161"/>
      <c r="I14" s="162" t="str">
        <f t="shared" si="2"/>
        <v/>
      </c>
      <c r="J14" s="163" t="str">
        <f t="shared" si="3"/>
        <v/>
      </c>
      <c r="K14" s="163" t="str">
        <f t="shared" si="4"/>
        <v/>
      </c>
      <c r="L14" s="164"/>
      <c r="M14" s="164"/>
      <c r="N14" s="164"/>
      <c r="O14" s="166"/>
      <c r="P14" s="167">
        <f t="shared" si="5"/>
        <v>1.9710648148148147E-2</v>
      </c>
      <c r="Q14" s="168"/>
      <c r="R14" s="169">
        <v>39478</v>
      </c>
    </row>
    <row r="15" spans="1:18" s="138" customFormat="1" ht="14.25" hidden="1" customHeight="1" x14ac:dyDescent="0.25">
      <c r="A15" s="180" t="s">
        <v>56</v>
      </c>
      <c r="B15" s="181" t="s">
        <v>57</v>
      </c>
      <c r="C15" s="156" t="s">
        <v>30</v>
      </c>
      <c r="D15" s="157">
        <v>1.8518518518518521E-2</v>
      </c>
      <c r="E15" s="158">
        <v>2.4664351851851851E-2</v>
      </c>
      <c r="F15" s="159">
        <f t="shared" si="0"/>
        <v>2.1591435185185186E-2</v>
      </c>
      <c r="G15" s="160">
        <f t="shared" si="1"/>
        <v>-1.79976851851852E-3</v>
      </c>
      <c r="H15" s="161"/>
      <c r="I15" s="162" t="str">
        <f t="shared" si="2"/>
        <v/>
      </c>
      <c r="J15" s="163" t="str">
        <f t="shared" si="3"/>
        <v/>
      </c>
      <c r="K15" s="163" t="str">
        <f t="shared" si="4"/>
        <v/>
      </c>
      <c r="L15" s="164"/>
      <c r="M15" s="164"/>
      <c r="N15" s="164"/>
      <c r="O15" s="166"/>
      <c r="P15" s="167">
        <f t="shared" si="5"/>
        <v>1.8518518518518521E-2</v>
      </c>
      <c r="Q15" s="168"/>
      <c r="R15" s="169">
        <v>39478</v>
      </c>
    </row>
    <row r="16" spans="1:18" s="138" customFormat="1" ht="14.25" hidden="1" customHeight="1" x14ac:dyDescent="0.25">
      <c r="A16" s="178" t="s">
        <v>224</v>
      </c>
      <c r="B16" s="179" t="s">
        <v>192</v>
      </c>
      <c r="C16" s="171" t="s">
        <v>14</v>
      </c>
      <c r="D16" s="157">
        <v>2.0833333333333332E-2</v>
      </c>
      <c r="E16" s="158"/>
      <c r="F16" s="159">
        <f t="shared" si="0"/>
        <v>2.0833333333333332E-2</v>
      </c>
      <c r="G16" s="160">
        <f t="shared" si="1"/>
        <v>-1.0416666666666664E-3</v>
      </c>
      <c r="H16" s="161"/>
      <c r="I16" s="162" t="str">
        <f t="shared" si="2"/>
        <v/>
      </c>
      <c r="J16" s="163" t="str">
        <f t="shared" si="3"/>
        <v/>
      </c>
      <c r="K16" s="163" t="str">
        <f t="shared" si="4"/>
        <v/>
      </c>
      <c r="L16" s="164"/>
      <c r="M16" s="164"/>
      <c r="N16" s="164"/>
      <c r="O16" s="166"/>
      <c r="P16" s="167">
        <f t="shared" si="5"/>
        <v>2.0833333333333332E-2</v>
      </c>
      <c r="Q16" s="168"/>
      <c r="R16" s="170" t="s">
        <v>212</v>
      </c>
    </row>
    <row r="17" spans="1:18" s="138" customFormat="1" ht="14.25" hidden="1" customHeight="1" x14ac:dyDescent="0.25">
      <c r="A17" s="180" t="s">
        <v>96</v>
      </c>
      <c r="B17" s="181" t="s">
        <v>58</v>
      </c>
      <c r="C17" s="171" t="s">
        <v>14</v>
      </c>
      <c r="D17" s="157">
        <v>2.0023148148148148E-2</v>
      </c>
      <c r="E17" s="158">
        <v>2.1238425925925924E-2</v>
      </c>
      <c r="F17" s="159">
        <f t="shared" si="0"/>
        <v>2.0630787037037038E-2</v>
      </c>
      <c r="G17" s="160">
        <f t="shared" si="1"/>
        <v>-8.3912037037037202E-4</v>
      </c>
      <c r="H17" s="161"/>
      <c r="I17" s="162" t="str">
        <f t="shared" si="2"/>
        <v/>
      </c>
      <c r="J17" s="163" t="str">
        <f t="shared" si="3"/>
        <v/>
      </c>
      <c r="K17" s="163" t="str">
        <f t="shared" si="4"/>
        <v/>
      </c>
      <c r="L17" s="164"/>
      <c r="M17" s="164"/>
      <c r="N17" s="164"/>
      <c r="O17" s="166"/>
      <c r="P17" s="167">
        <f t="shared" si="5"/>
        <v>2.0023148148148148E-2</v>
      </c>
      <c r="Q17" s="168"/>
      <c r="R17" s="169">
        <v>39538</v>
      </c>
    </row>
    <row r="18" spans="1:18" s="138" customFormat="1" ht="14.25" hidden="1" customHeight="1" x14ac:dyDescent="0.25">
      <c r="A18" s="180" t="s">
        <v>24</v>
      </c>
      <c r="B18" s="181" t="s">
        <v>25</v>
      </c>
      <c r="C18" s="171" t="s">
        <v>14</v>
      </c>
      <c r="D18" s="157">
        <v>2.0023148148148148E-2</v>
      </c>
      <c r="E18" s="158">
        <v>2.0023148148148148E-2</v>
      </c>
      <c r="F18" s="159">
        <f t="shared" si="0"/>
        <v>2.0023148148148148E-2</v>
      </c>
      <c r="G18" s="160">
        <f t="shared" si="1"/>
        <v>-2.3148148148148182E-4</v>
      </c>
      <c r="H18" s="161"/>
      <c r="I18" s="162" t="str">
        <f t="shared" si="2"/>
        <v/>
      </c>
      <c r="J18" s="163" t="str">
        <f t="shared" si="3"/>
        <v/>
      </c>
      <c r="K18" s="163" t="str">
        <f t="shared" si="4"/>
        <v/>
      </c>
      <c r="L18" s="164"/>
      <c r="M18" s="164"/>
      <c r="N18" s="164"/>
      <c r="O18" s="166"/>
      <c r="P18" s="167">
        <f t="shared" si="5"/>
        <v>2.0023148148148148E-2</v>
      </c>
      <c r="Q18" s="168"/>
      <c r="R18" s="169">
        <v>39202</v>
      </c>
    </row>
    <row r="19" spans="1:18" s="138" customFormat="1" ht="14.25" hidden="1" customHeight="1" x14ac:dyDescent="0.25">
      <c r="A19" s="178" t="s">
        <v>31</v>
      </c>
      <c r="B19" s="179" t="s">
        <v>32</v>
      </c>
      <c r="C19" s="156" t="s">
        <v>14</v>
      </c>
      <c r="D19" s="157">
        <v>1.9988425925925927E-2</v>
      </c>
      <c r="E19" s="158" t="s">
        <v>218</v>
      </c>
      <c r="F19" s="159">
        <f t="shared" si="0"/>
        <v>1.9988425925925927E-2</v>
      </c>
      <c r="G19" s="160">
        <f t="shared" si="1"/>
        <v>-1.967592592592611E-4</v>
      </c>
      <c r="H19" s="161"/>
      <c r="I19" s="162" t="str">
        <f t="shared" si="2"/>
        <v/>
      </c>
      <c r="J19" s="163" t="str">
        <f t="shared" si="3"/>
        <v/>
      </c>
      <c r="K19" s="163" t="str">
        <f t="shared" si="4"/>
        <v/>
      </c>
      <c r="L19" s="164"/>
      <c r="M19" s="164"/>
      <c r="N19" s="164"/>
      <c r="O19" s="166"/>
      <c r="P19" s="167">
        <f t="shared" si="5"/>
        <v>1.9988425925925927E-2</v>
      </c>
      <c r="Q19" s="168"/>
      <c r="R19" s="169">
        <v>39172</v>
      </c>
    </row>
    <row r="20" spans="1:18" s="138" customFormat="1" ht="14.25" hidden="1" customHeight="1" x14ac:dyDescent="0.25">
      <c r="A20" s="178" t="s">
        <v>225</v>
      </c>
      <c r="B20" s="179" t="s">
        <v>232</v>
      </c>
      <c r="C20" s="171" t="s">
        <v>14</v>
      </c>
      <c r="D20" s="157">
        <v>1.9861111111111111E-2</v>
      </c>
      <c r="E20" s="158">
        <v>1.9861111111111111E-2</v>
      </c>
      <c r="F20" s="159">
        <f t="shared" si="0"/>
        <v>1.9861111111111111E-2</v>
      </c>
      <c r="G20" s="160">
        <f t="shared" si="1"/>
        <v>-6.9444444444444892E-5</v>
      </c>
      <c r="H20" s="161"/>
      <c r="I20" s="162" t="str">
        <f t="shared" si="2"/>
        <v/>
      </c>
      <c r="J20" s="163" t="str">
        <f t="shared" si="3"/>
        <v/>
      </c>
      <c r="K20" s="163" t="str">
        <f t="shared" si="4"/>
        <v/>
      </c>
      <c r="L20" s="164"/>
      <c r="M20" s="164"/>
      <c r="N20" s="164"/>
      <c r="O20" s="166"/>
      <c r="P20" s="167">
        <f t="shared" si="5"/>
        <v>1.9861111111111111E-2</v>
      </c>
      <c r="Q20" s="168"/>
      <c r="R20" s="169">
        <v>39325</v>
      </c>
    </row>
    <row r="21" spans="1:18" s="138" customFormat="1" ht="14.25" hidden="1" customHeight="1" x14ac:dyDescent="0.25">
      <c r="A21" s="178" t="s">
        <v>15</v>
      </c>
      <c r="B21" s="179" t="s">
        <v>35</v>
      </c>
      <c r="C21" s="156" t="s">
        <v>14</v>
      </c>
      <c r="D21" s="157">
        <v>1.9710648148148147E-2</v>
      </c>
      <c r="E21" s="158" t="s">
        <v>218</v>
      </c>
      <c r="F21" s="159">
        <f t="shared" si="0"/>
        <v>1.9710648148148147E-2</v>
      </c>
      <c r="G21" s="160">
        <f t="shared" si="1"/>
        <v>8.1018518518518462E-5</v>
      </c>
      <c r="H21" s="161"/>
      <c r="I21" s="162" t="str">
        <f t="shared" si="2"/>
        <v/>
      </c>
      <c r="J21" s="163" t="str">
        <f t="shared" si="3"/>
        <v/>
      </c>
      <c r="K21" s="163" t="str">
        <f t="shared" si="4"/>
        <v/>
      </c>
      <c r="L21" s="164"/>
      <c r="M21" s="164"/>
      <c r="N21" s="164"/>
      <c r="O21" s="166"/>
      <c r="P21" s="167">
        <f t="shared" si="5"/>
        <v>1.9710648148148147E-2</v>
      </c>
      <c r="Q21" s="168"/>
      <c r="R21" s="169">
        <v>39172</v>
      </c>
    </row>
    <row r="22" spans="1:18" s="138" customFormat="1" ht="14.25" hidden="1" customHeight="1" x14ac:dyDescent="0.25">
      <c r="A22" s="180" t="s">
        <v>36</v>
      </c>
      <c r="B22" s="181" t="s">
        <v>37</v>
      </c>
      <c r="C22" s="156" t="s">
        <v>14</v>
      </c>
      <c r="D22" s="157">
        <v>1.9699074074074074E-2</v>
      </c>
      <c r="E22" s="158" t="s">
        <v>218</v>
      </c>
      <c r="F22" s="159">
        <f t="shared" si="0"/>
        <v>1.9699074074074074E-2</v>
      </c>
      <c r="G22" s="160">
        <f t="shared" si="1"/>
        <v>9.2592592592592032E-5</v>
      </c>
      <c r="H22" s="161"/>
      <c r="I22" s="162" t="str">
        <f t="shared" si="2"/>
        <v/>
      </c>
      <c r="J22" s="163" t="str">
        <f t="shared" si="3"/>
        <v/>
      </c>
      <c r="K22" s="163" t="str">
        <f t="shared" si="4"/>
        <v/>
      </c>
      <c r="L22" s="164"/>
      <c r="M22" s="164"/>
      <c r="N22" s="164"/>
      <c r="O22" s="166"/>
      <c r="P22" s="167">
        <f t="shared" si="5"/>
        <v>1.9699074074074074E-2</v>
      </c>
      <c r="Q22" s="168"/>
      <c r="R22" s="169">
        <v>38868</v>
      </c>
    </row>
    <row r="23" spans="1:18" s="138" customFormat="1" ht="14.25" hidden="1" customHeight="1" x14ac:dyDescent="0.25">
      <c r="A23" s="178" t="s">
        <v>38</v>
      </c>
      <c r="B23" s="179" t="s">
        <v>39</v>
      </c>
      <c r="C23" s="156" t="s">
        <v>14</v>
      </c>
      <c r="D23" s="157">
        <v>1.96875E-2</v>
      </c>
      <c r="E23" s="158">
        <v>1.96875E-2</v>
      </c>
      <c r="F23" s="159">
        <f t="shared" si="0"/>
        <v>1.96875E-2</v>
      </c>
      <c r="G23" s="160">
        <f t="shared" si="1"/>
        <v>1.041666666666656E-4</v>
      </c>
      <c r="H23" s="161"/>
      <c r="I23" s="162" t="str">
        <f t="shared" si="2"/>
        <v/>
      </c>
      <c r="J23" s="163" t="str">
        <f t="shared" si="3"/>
        <v/>
      </c>
      <c r="K23" s="163" t="str">
        <f t="shared" si="4"/>
        <v/>
      </c>
      <c r="L23" s="164"/>
      <c r="M23" s="164"/>
      <c r="N23" s="164"/>
      <c r="O23" s="166"/>
      <c r="P23" s="167">
        <f t="shared" si="5"/>
        <v>1.96875E-2</v>
      </c>
      <c r="Q23" s="168"/>
      <c r="R23" s="169">
        <v>39172</v>
      </c>
    </row>
    <row r="24" spans="1:18" s="138" customFormat="1" ht="14.25" hidden="1" customHeight="1" x14ac:dyDescent="0.25">
      <c r="A24" s="178" t="s">
        <v>66</v>
      </c>
      <c r="B24" s="179" t="s">
        <v>165</v>
      </c>
      <c r="C24" s="171" t="s">
        <v>14</v>
      </c>
      <c r="D24" s="157">
        <v>1.9652777777777779E-2</v>
      </c>
      <c r="E24" s="158">
        <v>1.9652777777777779E-2</v>
      </c>
      <c r="F24" s="159">
        <f t="shared" si="0"/>
        <v>1.9652777777777779E-2</v>
      </c>
      <c r="G24" s="160">
        <f t="shared" si="1"/>
        <v>1.3888888888888631E-4</v>
      </c>
      <c r="H24" s="161"/>
      <c r="I24" s="162" t="str">
        <f t="shared" si="2"/>
        <v/>
      </c>
      <c r="J24" s="163" t="str">
        <f t="shared" si="3"/>
        <v/>
      </c>
      <c r="K24" s="163" t="str">
        <f t="shared" si="4"/>
        <v/>
      </c>
      <c r="L24" s="164"/>
      <c r="M24" s="164"/>
      <c r="N24" s="164"/>
      <c r="O24" s="166"/>
      <c r="P24" s="167">
        <f t="shared" si="5"/>
        <v>1.9652777777777779E-2</v>
      </c>
      <c r="Q24" s="168"/>
      <c r="R24" s="169">
        <v>39233</v>
      </c>
    </row>
    <row r="25" spans="1:18" s="138" customFormat="1" ht="14.25" hidden="1" customHeight="1" x14ac:dyDescent="0.25">
      <c r="A25" s="180" t="s">
        <v>262</v>
      </c>
      <c r="B25" s="181" t="s">
        <v>46</v>
      </c>
      <c r="C25" s="156" t="s">
        <v>14</v>
      </c>
      <c r="D25" s="157">
        <v>1.8819444444444444E-2</v>
      </c>
      <c r="E25" s="158">
        <v>2.0295138888888887E-2</v>
      </c>
      <c r="F25" s="159">
        <f t="shared" si="0"/>
        <v>1.9557291666666664E-2</v>
      </c>
      <c r="G25" s="160">
        <f t="shared" si="1"/>
        <v>2.3437500000000194E-4</v>
      </c>
      <c r="H25" s="161"/>
      <c r="I25" s="162" t="str">
        <f t="shared" si="2"/>
        <v/>
      </c>
      <c r="J25" s="163" t="str">
        <f t="shared" si="3"/>
        <v/>
      </c>
      <c r="K25" s="163" t="str">
        <f t="shared" si="4"/>
        <v/>
      </c>
      <c r="L25" s="164"/>
      <c r="M25" s="164"/>
      <c r="N25" s="164"/>
      <c r="O25" s="166"/>
      <c r="P25" s="167">
        <f t="shared" si="5"/>
        <v>1.8819444444444444E-2</v>
      </c>
      <c r="Q25" s="168"/>
      <c r="R25" s="169">
        <v>39568</v>
      </c>
    </row>
    <row r="26" spans="1:18" s="138" customFormat="1" ht="14.25" hidden="1" customHeight="1" x14ac:dyDescent="0.25">
      <c r="A26" s="180" t="s">
        <v>40</v>
      </c>
      <c r="B26" s="181" t="s">
        <v>41</v>
      </c>
      <c r="C26" s="156" t="s">
        <v>14</v>
      </c>
      <c r="D26" s="157">
        <v>1.9398148148148147E-2</v>
      </c>
      <c r="E26" s="158" t="s">
        <v>218</v>
      </c>
      <c r="F26" s="159">
        <f t="shared" si="0"/>
        <v>1.9398148148148147E-2</v>
      </c>
      <c r="G26" s="160">
        <f t="shared" si="1"/>
        <v>3.9351851851851874E-4</v>
      </c>
      <c r="H26" s="161"/>
      <c r="I26" s="162" t="str">
        <f t="shared" si="2"/>
        <v/>
      </c>
      <c r="J26" s="163" t="str">
        <f t="shared" si="3"/>
        <v/>
      </c>
      <c r="K26" s="163" t="str">
        <f t="shared" si="4"/>
        <v/>
      </c>
      <c r="L26" s="164"/>
      <c r="M26" s="164"/>
      <c r="N26" s="164"/>
      <c r="O26" s="166"/>
      <c r="P26" s="167">
        <f t="shared" si="5"/>
        <v>1.9398148148148147E-2</v>
      </c>
      <c r="Q26" s="168"/>
      <c r="R26" s="169">
        <v>38564</v>
      </c>
    </row>
    <row r="27" spans="1:18" s="138" customFormat="1" ht="14.25" hidden="1" customHeight="1" x14ac:dyDescent="0.25">
      <c r="A27" s="180" t="s">
        <v>42</v>
      </c>
      <c r="B27" s="181" t="s">
        <v>43</v>
      </c>
      <c r="C27" s="156" t="s">
        <v>14</v>
      </c>
      <c r="D27" s="157">
        <v>1.9398148148148147E-2</v>
      </c>
      <c r="E27" s="158" t="s">
        <v>218</v>
      </c>
      <c r="F27" s="159">
        <f t="shared" si="0"/>
        <v>1.9398148148148147E-2</v>
      </c>
      <c r="G27" s="160">
        <f t="shared" si="1"/>
        <v>3.9351851851851874E-4</v>
      </c>
      <c r="H27" s="161"/>
      <c r="I27" s="162" t="str">
        <f t="shared" si="2"/>
        <v/>
      </c>
      <c r="J27" s="163" t="str">
        <f t="shared" si="3"/>
        <v/>
      </c>
      <c r="K27" s="163" t="str">
        <f t="shared" si="4"/>
        <v/>
      </c>
      <c r="L27" s="164"/>
      <c r="M27" s="164"/>
      <c r="N27" s="164"/>
      <c r="O27" s="166"/>
      <c r="P27" s="167">
        <f t="shared" si="5"/>
        <v>1.9398148148148147E-2</v>
      </c>
      <c r="Q27" s="168"/>
      <c r="R27" s="169">
        <v>38533</v>
      </c>
    </row>
    <row r="28" spans="1:18" s="138" customFormat="1" ht="14.25" hidden="1" customHeight="1" x14ac:dyDescent="0.25">
      <c r="A28" s="178" t="s">
        <v>242</v>
      </c>
      <c r="B28" s="179" t="s">
        <v>243</v>
      </c>
      <c r="C28" s="156" t="s">
        <v>14</v>
      </c>
      <c r="D28" s="157">
        <v>1.9293981481481485E-2</v>
      </c>
      <c r="E28" s="158">
        <v>1.9305555555555558E-2</v>
      </c>
      <c r="F28" s="159">
        <f t="shared" si="0"/>
        <v>1.9299768518518522E-2</v>
      </c>
      <c r="G28" s="160">
        <f t="shared" si="1"/>
        <v>4.9189814814814409E-4</v>
      </c>
      <c r="H28" s="161"/>
      <c r="I28" s="162" t="str">
        <f t="shared" si="2"/>
        <v/>
      </c>
      <c r="J28" s="163" t="str">
        <f t="shared" si="3"/>
        <v/>
      </c>
      <c r="K28" s="163" t="str">
        <f t="shared" si="4"/>
        <v/>
      </c>
      <c r="L28" s="165"/>
      <c r="M28" s="164"/>
      <c r="N28" s="165"/>
      <c r="O28" s="166"/>
      <c r="P28" s="167">
        <f t="shared" si="5"/>
        <v>1.9293981481481485E-2</v>
      </c>
      <c r="Q28" s="168"/>
      <c r="R28" s="169">
        <v>39538</v>
      </c>
    </row>
    <row r="29" spans="1:18" s="138" customFormat="1" ht="14.25" hidden="1" customHeight="1" x14ac:dyDescent="0.25">
      <c r="A29" s="180" t="s">
        <v>284</v>
      </c>
      <c r="B29" s="181" t="s">
        <v>285</v>
      </c>
      <c r="C29" s="156" t="s">
        <v>30</v>
      </c>
      <c r="D29" s="157">
        <v>1.892361111111111E-2</v>
      </c>
      <c r="E29" s="158">
        <v>1.892361111111111E-2</v>
      </c>
      <c r="F29" s="159">
        <f t="shared" si="0"/>
        <v>1.892361111111111E-2</v>
      </c>
      <c r="G29" s="160">
        <f t="shared" si="1"/>
        <v>8.6805555555555594E-4</v>
      </c>
      <c r="H29" s="161"/>
      <c r="I29" s="162" t="str">
        <f t="shared" si="2"/>
        <v/>
      </c>
      <c r="J29" s="163" t="str">
        <f t="shared" si="3"/>
        <v/>
      </c>
      <c r="K29" s="163" t="str">
        <f t="shared" si="4"/>
        <v/>
      </c>
      <c r="L29" s="164"/>
      <c r="M29" s="164"/>
      <c r="N29" s="165"/>
      <c r="O29" s="166"/>
      <c r="P29" s="167">
        <f t="shared" si="5"/>
        <v>1.892361111111111E-2</v>
      </c>
      <c r="Q29" s="168"/>
      <c r="R29" s="169">
        <v>39568</v>
      </c>
    </row>
    <row r="30" spans="1:18" s="138" customFormat="1" ht="14.25" hidden="1" customHeight="1" x14ac:dyDescent="0.25">
      <c r="A30" s="180" t="s">
        <v>20</v>
      </c>
      <c r="B30" s="181" t="s">
        <v>21</v>
      </c>
      <c r="C30" s="156" t="s">
        <v>14</v>
      </c>
      <c r="D30" s="157">
        <v>2.0821759259259259E-2</v>
      </c>
      <c r="E30" s="158" t="s">
        <v>218</v>
      </c>
      <c r="F30" s="159">
        <f t="shared" si="0"/>
        <v>2.0821759259259259E-2</v>
      </c>
      <c r="G30" s="160">
        <f t="shared" si="1"/>
        <v>-1.0300925925925929E-3</v>
      </c>
      <c r="H30" s="161"/>
      <c r="I30" s="162" t="str">
        <f t="shared" si="2"/>
        <v/>
      </c>
      <c r="J30" s="163" t="str">
        <f t="shared" si="3"/>
        <v/>
      </c>
      <c r="K30" s="163" t="str">
        <f t="shared" si="4"/>
        <v/>
      </c>
      <c r="L30" s="164"/>
      <c r="M30" s="164"/>
      <c r="N30" s="164"/>
      <c r="O30" s="166"/>
      <c r="P30" s="167">
        <f t="shared" si="5"/>
        <v>2.0821759259259259E-2</v>
      </c>
      <c r="Q30" s="168"/>
      <c r="R30" s="169">
        <v>38868</v>
      </c>
    </row>
    <row r="31" spans="1:18" s="138" customFormat="1" ht="14.25" hidden="1" customHeight="1" x14ac:dyDescent="0.25">
      <c r="A31" s="180" t="s">
        <v>62</v>
      </c>
      <c r="B31" s="181" t="s">
        <v>63</v>
      </c>
      <c r="C31" s="156" t="s">
        <v>30</v>
      </c>
      <c r="D31" s="157">
        <v>1.8229166666666668E-2</v>
      </c>
      <c r="E31" s="158">
        <v>1.9334490740740742E-2</v>
      </c>
      <c r="F31" s="159">
        <f t="shared" si="0"/>
        <v>1.8781828703703707E-2</v>
      </c>
      <c r="G31" s="160">
        <f t="shared" si="1"/>
        <v>1.0098379629629589E-3</v>
      </c>
      <c r="H31" s="161"/>
      <c r="I31" s="162" t="str">
        <f t="shared" si="2"/>
        <v/>
      </c>
      <c r="J31" s="163" t="str">
        <f t="shared" si="3"/>
        <v/>
      </c>
      <c r="K31" s="163" t="str">
        <f t="shared" si="4"/>
        <v/>
      </c>
      <c r="L31" s="164"/>
      <c r="M31" s="164"/>
      <c r="N31" s="165"/>
      <c r="O31" s="166"/>
      <c r="P31" s="167">
        <f t="shared" si="5"/>
        <v>1.8229166666666668E-2</v>
      </c>
      <c r="Q31" s="168"/>
      <c r="R31" s="169">
        <v>39568</v>
      </c>
    </row>
    <row r="32" spans="1:18" s="138" customFormat="1" ht="14.25" hidden="1" customHeight="1" x14ac:dyDescent="0.25">
      <c r="A32" s="180" t="s">
        <v>28</v>
      </c>
      <c r="B32" s="181" t="s">
        <v>29</v>
      </c>
      <c r="C32" s="156" t="s">
        <v>30</v>
      </c>
      <c r="D32" s="157">
        <v>1.7824074074074076E-2</v>
      </c>
      <c r="E32" s="158">
        <v>1.9004629629629628E-2</v>
      </c>
      <c r="F32" s="159">
        <f t="shared" si="0"/>
        <v>1.8414351851851852E-2</v>
      </c>
      <c r="G32" s="160">
        <f t="shared" si="1"/>
        <v>1.3773148148148139E-3</v>
      </c>
      <c r="H32" s="161"/>
      <c r="I32" s="162" t="str">
        <f t="shared" si="2"/>
        <v/>
      </c>
      <c r="J32" s="163" t="str">
        <f t="shared" si="3"/>
        <v/>
      </c>
      <c r="K32" s="163" t="str">
        <f t="shared" si="4"/>
        <v/>
      </c>
      <c r="L32" s="164"/>
      <c r="M32" s="164"/>
      <c r="N32" s="164"/>
      <c r="O32" s="166"/>
      <c r="P32" s="167">
        <f t="shared" si="5"/>
        <v>1.7824074074074076E-2</v>
      </c>
      <c r="Q32" s="168"/>
      <c r="R32" s="169">
        <v>39568</v>
      </c>
    </row>
    <row r="33" spans="1:18" s="138" customFormat="1" ht="14.25" hidden="1" customHeight="1" x14ac:dyDescent="0.25">
      <c r="A33" s="178" t="s">
        <v>155</v>
      </c>
      <c r="B33" s="179" t="s">
        <v>257</v>
      </c>
      <c r="C33" s="171" t="s">
        <v>30</v>
      </c>
      <c r="D33" s="157">
        <v>1.8206018518518514E-2</v>
      </c>
      <c r="E33" s="158">
        <v>1.8206018518518517E-2</v>
      </c>
      <c r="F33" s="159">
        <f t="shared" si="0"/>
        <v>1.8206018518518517E-2</v>
      </c>
      <c r="G33" s="160">
        <f t="shared" si="1"/>
        <v>1.5856481481481485E-3</v>
      </c>
      <c r="H33" s="161"/>
      <c r="I33" s="162" t="str">
        <f t="shared" si="2"/>
        <v/>
      </c>
      <c r="J33" s="163" t="str">
        <f t="shared" si="3"/>
        <v/>
      </c>
      <c r="K33" s="163" t="str">
        <f t="shared" si="4"/>
        <v/>
      </c>
      <c r="L33" s="164"/>
      <c r="M33" s="164"/>
      <c r="N33" s="164"/>
      <c r="O33" s="166"/>
      <c r="P33" s="167">
        <f t="shared" si="5"/>
        <v>1.8206018518518514E-2</v>
      </c>
      <c r="Q33" s="168"/>
      <c r="R33" s="169">
        <v>39478</v>
      </c>
    </row>
    <row r="34" spans="1:18" s="138" customFormat="1" ht="14.25" hidden="1" customHeight="1" x14ac:dyDescent="0.25">
      <c r="A34" s="180" t="s">
        <v>33</v>
      </c>
      <c r="B34" s="181" t="s">
        <v>34</v>
      </c>
      <c r="C34" s="156" t="s">
        <v>14</v>
      </c>
      <c r="D34" s="157">
        <v>1.9814814814814816E-2</v>
      </c>
      <c r="E34" s="158" t="s">
        <v>218</v>
      </c>
      <c r="F34" s="159">
        <f t="shared" si="0"/>
        <v>1.9814814814814816E-2</v>
      </c>
      <c r="G34" s="160">
        <f t="shared" si="1"/>
        <v>-2.314814814815061E-5</v>
      </c>
      <c r="H34" s="161"/>
      <c r="I34" s="162" t="str">
        <f t="shared" si="2"/>
        <v/>
      </c>
      <c r="J34" s="163" t="str">
        <f t="shared" si="3"/>
        <v/>
      </c>
      <c r="K34" s="163" t="str">
        <f t="shared" si="4"/>
        <v/>
      </c>
      <c r="L34" s="164"/>
      <c r="M34" s="164"/>
      <c r="N34" s="164"/>
      <c r="O34" s="166"/>
      <c r="P34" s="167">
        <f t="shared" si="5"/>
        <v>1.9814814814814816E-2</v>
      </c>
      <c r="Q34" s="168"/>
      <c r="R34" s="169">
        <v>38748</v>
      </c>
    </row>
    <row r="35" spans="1:18" s="138" customFormat="1" ht="14.25" hidden="1" customHeight="1" x14ac:dyDescent="0.25">
      <c r="A35" s="180" t="s">
        <v>70</v>
      </c>
      <c r="B35" s="181" t="s">
        <v>71</v>
      </c>
      <c r="C35" s="156" t="s">
        <v>30</v>
      </c>
      <c r="D35" s="157">
        <v>1.7974537037037039E-2</v>
      </c>
      <c r="E35" s="158" t="s">
        <v>218</v>
      </c>
      <c r="F35" s="159">
        <f t="shared" si="0"/>
        <v>1.7974537037037039E-2</v>
      </c>
      <c r="G35" s="160">
        <f t="shared" si="1"/>
        <v>1.8171296296296269E-3</v>
      </c>
      <c r="H35" s="161"/>
      <c r="I35" s="162" t="str">
        <f t="shared" si="2"/>
        <v/>
      </c>
      <c r="J35" s="163" t="str">
        <f t="shared" si="3"/>
        <v/>
      </c>
      <c r="K35" s="163" t="str">
        <f t="shared" si="4"/>
        <v/>
      </c>
      <c r="L35" s="164"/>
      <c r="M35" s="164"/>
      <c r="N35" s="164"/>
      <c r="O35" s="166"/>
      <c r="P35" s="167">
        <f t="shared" si="5"/>
        <v>1.7974537037037039E-2</v>
      </c>
      <c r="Q35" s="168"/>
      <c r="R35" s="169">
        <v>39172</v>
      </c>
    </row>
    <row r="36" spans="1:18" s="138" customFormat="1" ht="14.25" hidden="1" customHeight="1" x14ac:dyDescent="0.25">
      <c r="A36" s="178" t="s">
        <v>55</v>
      </c>
      <c r="B36" s="179" t="s">
        <v>233</v>
      </c>
      <c r="C36" s="171" t="s">
        <v>30</v>
      </c>
      <c r="D36" s="157">
        <v>1.9444444444444445E-2</v>
      </c>
      <c r="E36" s="158">
        <v>1.6180555555555556E-2</v>
      </c>
      <c r="F36" s="159">
        <f t="shared" si="0"/>
        <v>1.7812500000000002E-2</v>
      </c>
      <c r="G36" s="160">
        <f t="shared" si="1"/>
        <v>1.9791666666666638E-3</v>
      </c>
      <c r="H36" s="161"/>
      <c r="I36" s="162" t="str">
        <f t="shared" si="2"/>
        <v/>
      </c>
      <c r="J36" s="163" t="str">
        <f t="shared" si="3"/>
        <v/>
      </c>
      <c r="K36" s="163" t="str">
        <f t="shared" si="4"/>
        <v/>
      </c>
      <c r="L36" s="164"/>
      <c r="M36" s="164"/>
      <c r="N36" s="164"/>
      <c r="O36" s="166"/>
      <c r="P36" s="167">
        <f t="shared" si="5"/>
        <v>1.9444444444444445E-2</v>
      </c>
      <c r="Q36" s="168"/>
      <c r="R36" s="169">
        <v>39325</v>
      </c>
    </row>
    <row r="37" spans="1:18" s="138" customFormat="1" ht="14.25" hidden="1" customHeight="1" x14ac:dyDescent="0.25">
      <c r="A37" s="180" t="s">
        <v>55</v>
      </c>
      <c r="B37" s="181" t="s">
        <v>226</v>
      </c>
      <c r="C37" s="156" t="s">
        <v>30</v>
      </c>
      <c r="D37" s="172">
        <v>1.7743055555555557E-2</v>
      </c>
      <c r="E37" s="158">
        <v>1.7743055555555557E-2</v>
      </c>
      <c r="F37" s="159">
        <f t="shared" ref="F37:F68" si="6">IF(E37&lt;&gt;"",(E37+D37)/2,D37)</f>
        <v>1.7743055555555557E-2</v>
      </c>
      <c r="G37" s="160">
        <f t="shared" ref="G37:G68" si="7">$B$2-F37</f>
        <v>2.0486111111111087E-3</v>
      </c>
      <c r="H37" s="161"/>
      <c r="I37" s="162" t="str">
        <f t="shared" ref="I37:I68" si="8">IF(H37&lt;&gt;"",H37-G37,"")</f>
        <v/>
      </c>
      <c r="J37" s="163" t="str">
        <f t="shared" ref="J37:J68" si="9">IF(H37&lt;&gt;"",I37-F37,"")</f>
        <v/>
      </c>
      <c r="K37" s="163" t="str">
        <f t="shared" ref="K37:K68" si="10">IF(H37&lt;&gt;"",I37-D37,"")</f>
        <v/>
      </c>
      <c r="L37" s="164"/>
      <c r="M37" s="164"/>
      <c r="N37" s="164"/>
      <c r="O37" s="166"/>
      <c r="P37" s="167">
        <f t="shared" ref="P37:P68" si="11">IF(H37&lt;&gt;"",MIN(D37,I37),D37)</f>
        <v>1.7743055555555557E-2</v>
      </c>
      <c r="Q37" s="168"/>
      <c r="R37" s="169">
        <v>39263</v>
      </c>
    </row>
    <row r="38" spans="1:18" s="138" customFormat="1" ht="14.25" hidden="1" customHeight="1" x14ac:dyDescent="0.25">
      <c r="A38" s="180" t="s">
        <v>229</v>
      </c>
      <c r="B38" s="181" t="s">
        <v>281</v>
      </c>
      <c r="C38" s="171" t="s">
        <v>30</v>
      </c>
      <c r="D38" s="157">
        <v>1.7719907407407406E-2</v>
      </c>
      <c r="E38" s="158">
        <v>1.7719907407407406E-2</v>
      </c>
      <c r="F38" s="159">
        <f t="shared" si="6"/>
        <v>1.7719907407407406E-2</v>
      </c>
      <c r="G38" s="160">
        <f t="shared" si="7"/>
        <v>2.0717592592592593E-3</v>
      </c>
      <c r="H38" s="161"/>
      <c r="I38" s="162" t="str">
        <f t="shared" si="8"/>
        <v/>
      </c>
      <c r="J38" s="163" t="str">
        <f t="shared" si="9"/>
        <v/>
      </c>
      <c r="K38" s="163" t="str">
        <f t="shared" si="10"/>
        <v/>
      </c>
      <c r="L38" s="164"/>
      <c r="M38" s="164"/>
      <c r="N38" s="164"/>
      <c r="O38" s="166"/>
      <c r="P38" s="167">
        <f t="shared" si="11"/>
        <v>1.7719907407407406E-2</v>
      </c>
      <c r="Q38" s="168"/>
      <c r="R38" s="169">
        <v>39294</v>
      </c>
    </row>
    <row r="39" spans="1:18" s="138" customFormat="1" ht="14.25" hidden="1" customHeight="1" x14ac:dyDescent="0.25">
      <c r="A39" s="180" t="s">
        <v>49</v>
      </c>
      <c r="B39" s="181" t="s">
        <v>81</v>
      </c>
      <c r="C39" s="156" t="s">
        <v>14</v>
      </c>
      <c r="D39" s="157">
        <v>1.758101851851852E-2</v>
      </c>
      <c r="E39" s="158" t="s">
        <v>218</v>
      </c>
      <c r="F39" s="159">
        <f t="shared" si="6"/>
        <v>1.758101851851852E-2</v>
      </c>
      <c r="G39" s="160">
        <f t="shared" si="7"/>
        <v>2.2106481481481456E-3</v>
      </c>
      <c r="H39" s="161"/>
      <c r="I39" s="162" t="str">
        <f t="shared" si="8"/>
        <v/>
      </c>
      <c r="J39" s="163" t="str">
        <f t="shared" si="9"/>
        <v/>
      </c>
      <c r="K39" s="163" t="str">
        <f t="shared" si="10"/>
        <v/>
      </c>
      <c r="L39" s="164"/>
      <c r="M39" s="164"/>
      <c r="N39" s="164"/>
      <c r="O39" s="166"/>
      <c r="P39" s="167">
        <f t="shared" si="11"/>
        <v>1.758101851851852E-2</v>
      </c>
      <c r="Q39" s="168"/>
      <c r="R39" s="169">
        <v>39141</v>
      </c>
    </row>
    <row r="40" spans="1:18" s="138" customFormat="1" ht="14.25" hidden="1" customHeight="1" x14ac:dyDescent="0.25">
      <c r="A40" s="180" t="s">
        <v>84</v>
      </c>
      <c r="B40" s="181" t="s">
        <v>85</v>
      </c>
      <c r="C40" s="156" t="s">
        <v>14</v>
      </c>
      <c r="D40" s="157">
        <v>1.7557870370370373E-2</v>
      </c>
      <c r="E40" s="158" t="s">
        <v>218</v>
      </c>
      <c r="F40" s="159">
        <f t="shared" si="6"/>
        <v>1.7557870370370373E-2</v>
      </c>
      <c r="G40" s="160">
        <f t="shared" si="7"/>
        <v>2.2337962962962928E-3</v>
      </c>
      <c r="H40" s="161"/>
      <c r="I40" s="162" t="str">
        <f t="shared" si="8"/>
        <v/>
      </c>
      <c r="J40" s="163" t="str">
        <f t="shared" si="9"/>
        <v/>
      </c>
      <c r="K40" s="163" t="str">
        <f t="shared" si="10"/>
        <v/>
      </c>
      <c r="L40" s="164"/>
      <c r="M40" s="164"/>
      <c r="N40" s="164"/>
      <c r="O40" s="166"/>
      <c r="P40" s="167">
        <f t="shared" si="11"/>
        <v>1.7557870370370373E-2</v>
      </c>
      <c r="Q40" s="168"/>
      <c r="R40" s="169">
        <v>38929</v>
      </c>
    </row>
    <row r="41" spans="1:18" s="138" customFormat="1" ht="14.25" hidden="1" customHeight="1" x14ac:dyDescent="0.25">
      <c r="A41" s="180" t="s">
        <v>82</v>
      </c>
      <c r="B41" s="181" t="s">
        <v>83</v>
      </c>
      <c r="C41" s="156" t="s">
        <v>14</v>
      </c>
      <c r="D41" s="157">
        <v>1.7557870370370373E-2</v>
      </c>
      <c r="E41" s="158" t="s">
        <v>218</v>
      </c>
      <c r="F41" s="159">
        <f t="shared" si="6"/>
        <v>1.7557870370370373E-2</v>
      </c>
      <c r="G41" s="160">
        <f t="shared" si="7"/>
        <v>2.2337962962962928E-3</v>
      </c>
      <c r="H41" s="161"/>
      <c r="I41" s="162" t="str">
        <f t="shared" si="8"/>
        <v/>
      </c>
      <c r="J41" s="163" t="str">
        <f t="shared" si="9"/>
        <v/>
      </c>
      <c r="K41" s="163" t="str">
        <f t="shared" si="10"/>
        <v/>
      </c>
      <c r="L41" s="164"/>
      <c r="M41" s="164"/>
      <c r="N41" s="164"/>
      <c r="O41" s="166"/>
      <c r="P41" s="167">
        <f t="shared" si="11"/>
        <v>1.7557870370370373E-2</v>
      </c>
      <c r="Q41" s="168"/>
      <c r="R41" s="169">
        <v>38748</v>
      </c>
    </row>
    <row r="42" spans="1:18" s="138" customFormat="1" ht="14.25" hidden="1" customHeight="1" x14ac:dyDescent="0.25">
      <c r="A42" s="180" t="s">
        <v>90</v>
      </c>
      <c r="B42" s="181" t="s">
        <v>91</v>
      </c>
      <c r="C42" s="156" t="s">
        <v>30</v>
      </c>
      <c r="D42" s="157">
        <v>1.7384259259259256E-2</v>
      </c>
      <c r="E42" s="158" t="s">
        <v>218</v>
      </c>
      <c r="F42" s="159">
        <f t="shared" si="6"/>
        <v>1.7384259259259256E-2</v>
      </c>
      <c r="G42" s="160">
        <f t="shared" si="7"/>
        <v>2.4074074074074102E-3</v>
      </c>
      <c r="H42" s="161"/>
      <c r="I42" s="162" t="str">
        <f t="shared" si="8"/>
        <v/>
      </c>
      <c r="J42" s="163" t="str">
        <f t="shared" si="9"/>
        <v/>
      </c>
      <c r="K42" s="163" t="str">
        <f t="shared" si="10"/>
        <v/>
      </c>
      <c r="L42" s="164"/>
      <c r="M42" s="164"/>
      <c r="N42" s="164"/>
      <c r="O42" s="166"/>
      <c r="P42" s="167">
        <f t="shared" si="11"/>
        <v>1.7384259259259256E-2</v>
      </c>
      <c r="Q42" s="168"/>
      <c r="R42" s="170" t="s">
        <v>212</v>
      </c>
    </row>
    <row r="43" spans="1:18" s="138" customFormat="1" ht="14.25" hidden="1" customHeight="1" x14ac:dyDescent="0.25">
      <c r="A43" s="180" t="s">
        <v>53</v>
      </c>
      <c r="B43" s="181" t="s">
        <v>54</v>
      </c>
      <c r="C43" s="156" t="s">
        <v>14</v>
      </c>
      <c r="D43" s="157">
        <v>1.8692129629629631E-2</v>
      </c>
      <c r="E43" s="158" t="s">
        <v>218</v>
      </c>
      <c r="F43" s="159">
        <f t="shared" si="6"/>
        <v>1.8692129629629631E-2</v>
      </c>
      <c r="G43" s="160">
        <f t="shared" si="7"/>
        <v>1.0995370370370343E-3</v>
      </c>
      <c r="H43" s="161"/>
      <c r="I43" s="162" t="str">
        <f t="shared" si="8"/>
        <v/>
      </c>
      <c r="J43" s="163" t="str">
        <f t="shared" si="9"/>
        <v/>
      </c>
      <c r="K43" s="163" t="str">
        <f t="shared" si="10"/>
        <v/>
      </c>
      <c r="L43" s="164"/>
      <c r="M43" s="164"/>
      <c r="N43" s="164"/>
      <c r="O43" s="166"/>
      <c r="P43" s="167">
        <f t="shared" si="11"/>
        <v>1.8692129629629631E-2</v>
      </c>
      <c r="Q43" s="173"/>
      <c r="R43" s="169">
        <v>38990</v>
      </c>
    </row>
    <row r="44" spans="1:18" s="138" customFormat="1" ht="14.25" hidden="1" customHeight="1" x14ac:dyDescent="0.25">
      <c r="A44" s="180" t="s">
        <v>98</v>
      </c>
      <c r="B44" s="181" t="s">
        <v>99</v>
      </c>
      <c r="C44" s="156" t="s">
        <v>14</v>
      </c>
      <c r="D44" s="157">
        <v>1.7256944444444443E-2</v>
      </c>
      <c r="E44" s="158" t="s">
        <v>218</v>
      </c>
      <c r="F44" s="159">
        <f t="shared" si="6"/>
        <v>1.7256944444444443E-2</v>
      </c>
      <c r="G44" s="160">
        <f t="shared" si="7"/>
        <v>2.5347222222222229E-3</v>
      </c>
      <c r="H44" s="161"/>
      <c r="I44" s="162" t="str">
        <f t="shared" si="8"/>
        <v/>
      </c>
      <c r="J44" s="163" t="str">
        <f t="shared" si="9"/>
        <v/>
      </c>
      <c r="K44" s="163" t="str">
        <f t="shared" si="10"/>
        <v/>
      </c>
      <c r="L44" s="164"/>
      <c r="M44" s="164"/>
      <c r="N44" s="164"/>
      <c r="O44" s="166"/>
      <c r="P44" s="167">
        <f t="shared" si="11"/>
        <v>1.7256944444444443E-2</v>
      </c>
      <c r="Q44" s="168"/>
      <c r="R44" s="169">
        <v>39141</v>
      </c>
    </row>
    <row r="45" spans="1:18" s="138" customFormat="1" ht="14.25" hidden="1" customHeight="1" x14ac:dyDescent="0.25">
      <c r="A45" s="180" t="s">
        <v>68</v>
      </c>
      <c r="B45" s="181" t="s">
        <v>69</v>
      </c>
      <c r="C45" s="156" t="s">
        <v>14</v>
      </c>
      <c r="D45" s="157">
        <v>1.8055555555555557E-2</v>
      </c>
      <c r="E45" s="158" t="s">
        <v>218</v>
      </c>
      <c r="F45" s="159">
        <f t="shared" si="6"/>
        <v>1.8055555555555557E-2</v>
      </c>
      <c r="G45" s="160">
        <f t="shared" si="7"/>
        <v>1.7361111111111084E-3</v>
      </c>
      <c r="H45" s="161"/>
      <c r="I45" s="162" t="str">
        <f t="shared" si="8"/>
        <v/>
      </c>
      <c r="J45" s="163" t="str">
        <f t="shared" si="9"/>
        <v/>
      </c>
      <c r="K45" s="163" t="str">
        <f t="shared" si="10"/>
        <v/>
      </c>
      <c r="L45" s="164"/>
      <c r="M45" s="164"/>
      <c r="N45" s="164"/>
      <c r="O45" s="166"/>
      <c r="P45" s="167">
        <f t="shared" si="11"/>
        <v>1.8055555555555557E-2</v>
      </c>
      <c r="Q45" s="168"/>
      <c r="R45" s="169">
        <v>38960</v>
      </c>
    </row>
    <row r="46" spans="1:18" s="138" customFormat="1" ht="14.25" hidden="1" customHeight="1" x14ac:dyDescent="0.25">
      <c r="A46" s="180" t="s">
        <v>125</v>
      </c>
      <c r="B46" s="181" t="s">
        <v>132</v>
      </c>
      <c r="C46" s="156" t="s">
        <v>30</v>
      </c>
      <c r="D46" s="157">
        <v>1.6041666666666673E-2</v>
      </c>
      <c r="E46" s="158">
        <v>1.8402777777777785E-2</v>
      </c>
      <c r="F46" s="159">
        <f t="shared" si="6"/>
        <v>1.7222222222222229E-2</v>
      </c>
      <c r="G46" s="160">
        <f t="shared" si="7"/>
        <v>2.5694444444444367E-3</v>
      </c>
      <c r="H46" s="161"/>
      <c r="I46" s="162" t="str">
        <f t="shared" si="8"/>
        <v/>
      </c>
      <c r="J46" s="163" t="str">
        <f t="shared" si="9"/>
        <v/>
      </c>
      <c r="K46" s="163" t="str">
        <f t="shared" si="10"/>
        <v/>
      </c>
      <c r="L46" s="164"/>
      <c r="M46" s="164"/>
      <c r="N46" s="164"/>
      <c r="O46" s="166"/>
      <c r="P46" s="167">
        <f t="shared" si="11"/>
        <v>1.6041666666666673E-2</v>
      </c>
      <c r="Q46" s="168"/>
      <c r="R46" s="169">
        <v>39325</v>
      </c>
    </row>
    <row r="47" spans="1:18" s="138" customFormat="1" ht="14.25" hidden="1" customHeight="1" x14ac:dyDescent="0.25">
      <c r="A47" s="180" t="s">
        <v>282</v>
      </c>
      <c r="B47" s="181" t="s">
        <v>205</v>
      </c>
      <c r="C47" s="156" t="s">
        <v>14</v>
      </c>
      <c r="D47" s="157">
        <v>1.6782407407407409E-2</v>
      </c>
      <c r="E47" s="158">
        <v>1.7624421296296298E-2</v>
      </c>
      <c r="F47" s="159">
        <f t="shared" si="6"/>
        <v>1.7203414351851853E-2</v>
      </c>
      <c r="G47" s="160">
        <f t="shared" si="7"/>
        <v>2.5882523148148123E-3</v>
      </c>
      <c r="H47" s="161"/>
      <c r="I47" s="162" t="str">
        <f t="shared" si="8"/>
        <v/>
      </c>
      <c r="J47" s="163" t="str">
        <f t="shared" si="9"/>
        <v/>
      </c>
      <c r="K47" s="163" t="str">
        <f t="shared" si="10"/>
        <v/>
      </c>
      <c r="L47" s="165"/>
      <c r="M47" s="164"/>
      <c r="N47" s="165"/>
      <c r="O47" s="166"/>
      <c r="P47" s="167">
        <f t="shared" si="11"/>
        <v>1.6782407407407409E-2</v>
      </c>
      <c r="Q47" s="168"/>
      <c r="R47" s="169">
        <v>39568</v>
      </c>
    </row>
    <row r="48" spans="1:18" s="138" customFormat="1" ht="14.25" hidden="1" customHeight="1" x14ac:dyDescent="0.25">
      <c r="A48" s="180" t="s">
        <v>100</v>
      </c>
      <c r="B48" s="181" t="s">
        <v>101</v>
      </c>
      <c r="C48" s="156" t="s">
        <v>14</v>
      </c>
      <c r="D48" s="157">
        <v>1.7152777777777781E-2</v>
      </c>
      <c r="E48" s="158" t="s">
        <v>218</v>
      </c>
      <c r="F48" s="159">
        <f t="shared" si="6"/>
        <v>1.7152777777777781E-2</v>
      </c>
      <c r="G48" s="160">
        <f t="shared" si="7"/>
        <v>2.6388888888888851E-3</v>
      </c>
      <c r="H48" s="161"/>
      <c r="I48" s="162" t="str">
        <f t="shared" si="8"/>
        <v/>
      </c>
      <c r="J48" s="163" t="str">
        <f t="shared" si="9"/>
        <v/>
      </c>
      <c r="K48" s="163" t="str">
        <f t="shared" si="10"/>
        <v/>
      </c>
      <c r="L48" s="164"/>
      <c r="M48" s="164"/>
      <c r="N48" s="164"/>
      <c r="O48" s="166"/>
      <c r="P48" s="167">
        <f t="shared" si="11"/>
        <v>1.7152777777777781E-2</v>
      </c>
      <c r="Q48" s="168"/>
      <c r="R48" s="169">
        <v>39141</v>
      </c>
    </row>
    <row r="49" spans="1:18" s="138" customFormat="1" ht="14.25" hidden="1" customHeight="1" x14ac:dyDescent="0.25">
      <c r="A49" s="180" t="s">
        <v>74</v>
      </c>
      <c r="B49" s="181" t="s">
        <v>86</v>
      </c>
      <c r="C49" s="156" t="s">
        <v>30</v>
      </c>
      <c r="D49" s="157">
        <v>1.6805555555555556E-2</v>
      </c>
      <c r="E49" s="158">
        <v>1.7349537037037038E-2</v>
      </c>
      <c r="F49" s="159">
        <f t="shared" si="6"/>
        <v>1.7077546296296299E-2</v>
      </c>
      <c r="G49" s="160">
        <f t="shared" si="7"/>
        <v>2.7141203703703667E-3</v>
      </c>
      <c r="H49" s="161"/>
      <c r="I49" s="162" t="str">
        <f t="shared" si="8"/>
        <v/>
      </c>
      <c r="J49" s="163" t="str">
        <f t="shared" si="9"/>
        <v/>
      </c>
      <c r="K49" s="163" t="str">
        <f t="shared" si="10"/>
        <v/>
      </c>
      <c r="L49" s="165"/>
      <c r="M49" s="164"/>
      <c r="N49" s="165"/>
      <c r="O49" s="166"/>
      <c r="P49" s="167">
        <f t="shared" si="11"/>
        <v>1.6805555555555556E-2</v>
      </c>
      <c r="Q49" s="168"/>
      <c r="R49" s="169">
        <v>39447</v>
      </c>
    </row>
    <row r="50" spans="1:18" s="138" customFormat="1" ht="14.25" hidden="1" customHeight="1" x14ac:dyDescent="0.25">
      <c r="A50" s="180" t="s">
        <v>114</v>
      </c>
      <c r="B50" s="181" t="s">
        <v>220</v>
      </c>
      <c r="C50" s="156" t="s">
        <v>14</v>
      </c>
      <c r="D50" s="172">
        <v>1.6678240740740743E-2</v>
      </c>
      <c r="E50" s="158" t="s">
        <v>218</v>
      </c>
      <c r="F50" s="159">
        <f t="shared" si="6"/>
        <v>1.6678240740740743E-2</v>
      </c>
      <c r="G50" s="160">
        <f t="shared" si="7"/>
        <v>3.1134259259259223E-3</v>
      </c>
      <c r="H50" s="161"/>
      <c r="I50" s="162" t="str">
        <f t="shared" si="8"/>
        <v/>
      </c>
      <c r="J50" s="163" t="str">
        <f t="shared" si="9"/>
        <v/>
      </c>
      <c r="K50" s="163" t="str">
        <f t="shared" si="10"/>
        <v/>
      </c>
      <c r="L50" s="164"/>
      <c r="M50" s="164"/>
      <c r="N50" s="164"/>
      <c r="O50" s="166"/>
      <c r="P50" s="167">
        <f t="shared" si="11"/>
        <v>1.6678240740740743E-2</v>
      </c>
      <c r="Q50" s="168"/>
      <c r="R50" s="169">
        <v>38776</v>
      </c>
    </row>
    <row r="51" spans="1:18" s="138" customFormat="1" ht="14.25" hidden="1" customHeight="1" x14ac:dyDescent="0.25">
      <c r="A51" s="180" t="s">
        <v>125</v>
      </c>
      <c r="B51" s="181" t="s">
        <v>234</v>
      </c>
      <c r="C51" s="171" t="s">
        <v>30</v>
      </c>
      <c r="D51" s="157">
        <v>1.6660879629629633E-2</v>
      </c>
      <c r="E51" s="158">
        <v>1.6660879629629633E-2</v>
      </c>
      <c r="F51" s="159">
        <f t="shared" si="6"/>
        <v>1.6660879629629633E-2</v>
      </c>
      <c r="G51" s="160">
        <f t="shared" si="7"/>
        <v>3.1307870370370326E-3</v>
      </c>
      <c r="H51" s="161"/>
      <c r="I51" s="162" t="str">
        <f t="shared" si="8"/>
        <v/>
      </c>
      <c r="J51" s="163" t="str">
        <f t="shared" si="9"/>
        <v/>
      </c>
      <c r="K51" s="163" t="str">
        <f t="shared" si="10"/>
        <v/>
      </c>
      <c r="L51" s="164"/>
      <c r="M51" s="164"/>
      <c r="N51" s="164"/>
      <c r="O51" s="166"/>
      <c r="P51" s="167">
        <f t="shared" si="11"/>
        <v>1.6660879629629633E-2</v>
      </c>
      <c r="Q51" s="168"/>
      <c r="R51" s="169">
        <v>39325</v>
      </c>
    </row>
    <row r="52" spans="1:18" s="138" customFormat="1" ht="14.25" hidden="1" customHeight="1" x14ac:dyDescent="0.25">
      <c r="A52" s="180" t="s">
        <v>115</v>
      </c>
      <c r="B52" s="181" t="s">
        <v>116</v>
      </c>
      <c r="C52" s="156" t="s">
        <v>30</v>
      </c>
      <c r="D52" s="172">
        <v>1.6516203703703703E-2</v>
      </c>
      <c r="E52" s="158" t="s">
        <v>218</v>
      </c>
      <c r="F52" s="159">
        <f t="shared" si="6"/>
        <v>1.6516203703703703E-2</v>
      </c>
      <c r="G52" s="160">
        <f t="shared" si="7"/>
        <v>3.2754629629629627E-3</v>
      </c>
      <c r="H52" s="161"/>
      <c r="I52" s="162" t="str">
        <f t="shared" si="8"/>
        <v/>
      </c>
      <c r="J52" s="163" t="str">
        <f t="shared" si="9"/>
        <v/>
      </c>
      <c r="K52" s="163" t="str">
        <f t="shared" si="10"/>
        <v/>
      </c>
      <c r="L52" s="164"/>
      <c r="M52" s="164"/>
      <c r="N52" s="164"/>
      <c r="O52" s="166"/>
      <c r="P52" s="167">
        <f t="shared" si="11"/>
        <v>1.6516203703703703E-2</v>
      </c>
      <c r="Q52" s="168"/>
      <c r="R52" s="169">
        <v>38990</v>
      </c>
    </row>
    <row r="53" spans="1:18" s="138" customFormat="1" ht="14.25" hidden="1" customHeight="1" x14ac:dyDescent="0.25">
      <c r="A53" s="180" t="s">
        <v>92</v>
      </c>
      <c r="B53" s="181" t="s">
        <v>93</v>
      </c>
      <c r="C53" s="156" t="s">
        <v>30</v>
      </c>
      <c r="D53" s="157">
        <v>1.7361111111111112E-2</v>
      </c>
      <c r="E53" s="158" t="s">
        <v>218</v>
      </c>
      <c r="F53" s="159">
        <f t="shared" si="6"/>
        <v>1.7361111111111112E-2</v>
      </c>
      <c r="G53" s="160">
        <f t="shared" si="7"/>
        <v>2.4305555555555539E-3</v>
      </c>
      <c r="H53" s="161"/>
      <c r="I53" s="162" t="str">
        <f t="shared" si="8"/>
        <v/>
      </c>
      <c r="J53" s="163" t="str">
        <f t="shared" si="9"/>
        <v/>
      </c>
      <c r="K53" s="163" t="str">
        <f t="shared" si="10"/>
        <v/>
      </c>
      <c r="L53" s="164"/>
      <c r="M53" s="164"/>
      <c r="N53" s="164"/>
      <c r="O53" s="166"/>
      <c r="P53" s="167">
        <f t="shared" si="11"/>
        <v>1.7361111111111112E-2</v>
      </c>
      <c r="Q53" s="168"/>
      <c r="R53" s="169">
        <v>39082</v>
      </c>
    </row>
    <row r="54" spans="1:18" s="138" customFormat="1" ht="14.25" hidden="1" customHeight="1" x14ac:dyDescent="0.25">
      <c r="A54" s="180" t="s">
        <v>130</v>
      </c>
      <c r="B54" s="181" t="s">
        <v>133</v>
      </c>
      <c r="C54" s="156" t="s">
        <v>30</v>
      </c>
      <c r="D54" s="157">
        <v>1.5983796296296295E-2</v>
      </c>
      <c r="E54" s="158">
        <v>1.69849537037037E-2</v>
      </c>
      <c r="F54" s="159">
        <f t="shared" si="6"/>
        <v>1.6484374999999996E-2</v>
      </c>
      <c r="G54" s="160">
        <f t="shared" si="7"/>
        <v>3.3072916666666702E-3</v>
      </c>
      <c r="H54" s="161"/>
      <c r="I54" s="162" t="str">
        <f t="shared" si="8"/>
        <v/>
      </c>
      <c r="J54" s="163" t="str">
        <f t="shared" si="9"/>
        <v/>
      </c>
      <c r="K54" s="163" t="str">
        <f t="shared" si="10"/>
        <v/>
      </c>
      <c r="L54" s="164"/>
      <c r="M54" s="164"/>
      <c r="N54" s="164"/>
      <c r="O54" s="166"/>
      <c r="P54" s="167">
        <f t="shared" si="11"/>
        <v>1.5983796296296295E-2</v>
      </c>
      <c r="Q54" s="168"/>
      <c r="R54" s="169">
        <v>39538</v>
      </c>
    </row>
    <row r="55" spans="1:18" s="138" customFormat="1" ht="14.25" hidden="1" customHeight="1" x14ac:dyDescent="0.25">
      <c r="A55" s="180" t="s">
        <v>117</v>
      </c>
      <c r="B55" s="181" t="s">
        <v>118</v>
      </c>
      <c r="C55" s="156" t="s">
        <v>14</v>
      </c>
      <c r="D55" s="172">
        <v>1.6446759259259258E-2</v>
      </c>
      <c r="E55" s="158" t="s">
        <v>218</v>
      </c>
      <c r="F55" s="159">
        <f t="shared" si="6"/>
        <v>1.6446759259259258E-2</v>
      </c>
      <c r="G55" s="160">
        <f t="shared" si="7"/>
        <v>3.3449074074074076E-3</v>
      </c>
      <c r="H55" s="161"/>
      <c r="I55" s="162" t="str">
        <f t="shared" si="8"/>
        <v/>
      </c>
      <c r="J55" s="163" t="str">
        <f t="shared" si="9"/>
        <v/>
      </c>
      <c r="K55" s="163" t="str">
        <f t="shared" si="10"/>
        <v/>
      </c>
      <c r="L55" s="164"/>
      <c r="M55" s="164"/>
      <c r="N55" s="164"/>
      <c r="O55" s="166"/>
      <c r="P55" s="167">
        <f t="shared" si="11"/>
        <v>1.6446759259259258E-2</v>
      </c>
      <c r="Q55" s="168"/>
      <c r="R55" s="169">
        <v>39141</v>
      </c>
    </row>
    <row r="56" spans="1:18" s="138" customFormat="1" ht="14.25" hidden="1" customHeight="1" x14ac:dyDescent="0.25">
      <c r="A56" s="180" t="s">
        <v>119</v>
      </c>
      <c r="B56" s="181" t="s">
        <v>120</v>
      </c>
      <c r="C56" s="156" t="s">
        <v>30</v>
      </c>
      <c r="D56" s="157">
        <v>1.6400462962962964E-2</v>
      </c>
      <c r="E56" s="158" t="s">
        <v>218</v>
      </c>
      <c r="F56" s="159">
        <f t="shared" si="6"/>
        <v>1.6400462962962964E-2</v>
      </c>
      <c r="G56" s="160">
        <f t="shared" si="7"/>
        <v>3.3912037037037018E-3</v>
      </c>
      <c r="H56" s="161"/>
      <c r="I56" s="162" t="str">
        <f t="shared" si="8"/>
        <v/>
      </c>
      <c r="J56" s="163" t="str">
        <f t="shared" si="9"/>
        <v/>
      </c>
      <c r="K56" s="163" t="str">
        <f t="shared" si="10"/>
        <v/>
      </c>
      <c r="L56" s="164"/>
      <c r="M56" s="164"/>
      <c r="N56" s="164"/>
      <c r="O56" s="166"/>
      <c r="P56" s="167">
        <f t="shared" si="11"/>
        <v>1.6400462962962964E-2</v>
      </c>
      <c r="Q56" s="168"/>
      <c r="R56" s="169">
        <v>39113</v>
      </c>
    </row>
    <row r="57" spans="1:18" s="138" customFormat="1" ht="14.25" hidden="1" customHeight="1" x14ac:dyDescent="0.25">
      <c r="A57" s="180" t="s">
        <v>199</v>
      </c>
      <c r="B57" s="181" t="s">
        <v>43</v>
      </c>
      <c r="C57" s="156" t="s">
        <v>30</v>
      </c>
      <c r="D57" s="157">
        <v>1.6331018518518516E-2</v>
      </c>
      <c r="E57" s="158">
        <v>1.6331018518518516E-2</v>
      </c>
      <c r="F57" s="159">
        <f t="shared" si="6"/>
        <v>1.6331018518518516E-2</v>
      </c>
      <c r="G57" s="160">
        <f t="shared" si="7"/>
        <v>3.4606481481481502E-3</v>
      </c>
      <c r="H57" s="161"/>
      <c r="I57" s="162" t="str">
        <f t="shared" si="8"/>
        <v/>
      </c>
      <c r="J57" s="163" t="str">
        <f t="shared" si="9"/>
        <v/>
      </c>
      <c r="K57" s="163" t="str">
        <f t="shared" si="10"/>
        <v/>
      </c>
      <c r="L57" s="164"/>
      <c r="M57" s="164"/>
      <c r="N57" s="165"/>
      <c r="O57" s="166"/>
      <c r="P57" s="167">
        <f t="shared" si="11"/>
        <v>1.6331018518518516E-2</v>
      </c>
      <c r="Q57" s="168"/>
      <c r="R57" s="169">
        <v>39568</v>
      </c>
    </row>
    <row r="58" spans="1:18" s="138" customFormat="1" ht="14.25" hidden="1" customHeight="1" x14ac:dyDescent="0.25">
      <c r="A58" s="180" t="s">
        <v>49</v>
      </c>
      <c r="B58" s="181" t="s">
        <v>105</v>
      </c>
      <c r="C58" s="156" t="s">
        <v>14</v>
      </c>
      <c r="D58" s="157">
        <v>1.6886574074074075E-2</v>
      </c>
      <c r="E58" s="158" t="s">
        <v>218</v>
      </c>
      <c r="F58" s="159">
        <f t="shared" si="6"/>
        <v>1.6886574074074075E-2</v>
      </c>
      <c r="G58" s="160">
        <f t="shared" si="7"/>
        <v>2.9050925925925911E-3</v>
      </c>
      <c r="H58" s="161"/>
      <c r="I58" s="162" t="str">
        <f t="shared" si="8"/>
        <v/>
      </c>
      <c r="J58" s="163" t="str">
        <f t="shared" si="9"/>
        <v/>
      </c>
      <c r="K58" s="163" t="str">
        <f t="shared" si="10"/>
        <v/>
      </c>
      <c r="L58" s="164"/>
      <c r="M58" s="164"/>
      <c r="N58" s="164"/>
      <c r="O58" s="166"/>
      <c r="P58" s="167">
        <f t="shared" si="11"/>
        <v>1.6886574074074075E-2</v>
      </c>
      <c r="Q58" s="168"/>
      <c r="R58" s="169">
        <v>38990</v>
      </c>
    </row>
    <row r="59" spans="1:18" s="138" customFormat="1" ht="14.25" hidden="1" customHeight="1" x14ac:dyDescent="0.25">
      <c r="A59" s="180" t="s">
        <v>96</v>
      </c>
      <c r="B59" s="181" t="s">
        <v>97</v>
      </c>
      <c r="C59" s="156" t="s">
        <v>14</v>
      </c>
      <c r="D59" s="157">
        <v>1.622685185185185E-2</v>
      </c>
      <c r="E59" s="158">
        <v>1.622685185185185E-2</v>
      </c>
      <c r="F59" s="159">
        <f t="shared" si="6"/>
        <v>1.622685185185185E-2</v>
      </c>
      <c r="G59" s="160">
        <f t="shared" si="7"/>
        <v>3.5648148148148158E-3</v>
      </c>
      <c r="H59" s="161"/>
      <c r="I59" s="162" t="str">
        <f t="shared" si="8"/>
        <v/>
      </c>
      <c r="J59" s="163" t="str">
        <f t="shared" si="9"/>
        <v/>
      </c>
      <c r="K59" s="163" t="str">
        <f t="shared" si="10"/>
        <v/>
      </c>
      <c r="L59" s="165"/>
      <c r="M59" s="164"/>
      <c r="N59" s="165"/>
      <c r="O59" s="166"/>
      <c r="P59" s="167">
        <f t="shared" si="11"/>
        <v>1.622685185185185E-2</v>
      </c>
      <c r="Q59" s="168"/>
      <c r="R59" s="169">
        <v>39447</v>
      </c>
    </row>
    <row r="60" spans="1:18" s="138" customFormat="1" ht="14.25" hidden="1" customHeight="1" x14ac:dyDescent="0.25">
      <c r="A60" s="180" t="s">
        <v>125</v>
      </c>
      <c r="B60" s="181" t="s">
        <v>126</v>
      </c>
      <c r="C60" s="156" t="s">
        <v>30</v>
      </c>
      <c r="D60" s="157">
        <v>1.5949074074074074E-2</v>
      </c>
      <c r="E60" s="158">
        <v>1.5949074074074074E-2</v>
      </c>
      <c r="F60" s="159">
        <f t="shared" si="6"/>
        <v>1.5949074074074074E-2</v>
      </c>
      <c r="G60" s="160">
        <f t="shared" si="7"/>
        <v>3.8425925925925919E-3</v>
      </c>
      <c r="H60" s="161"/>
      <c r="I60" s="162" t="str">
        <f t="shared" si="8"/>
        <v/>
      </c>
      <c r="J60" s="163" t="str">
        <f t="shared" si="9"/>
        <v/>
      </c>
      <c r="K60" s="163" t="str">
        <f t="shared" si="10"/>
        <v/>
      </c>
      <c r="L60" s="164"/>
      <c r="M60" s="164"/>
      <c r="N60" s="164"/>
      <c r="O60" s="166"/>
      <c r="P60" s="167">
        <f t="shared" si="11"/>
        <v>1.5949074074074074E-2</v>
      </c>
      <c r="Q60" s="168"/>
      <c r="R60" s="169">
        <v>39202</v>
      </c>
    </row>
    <row r="61" spans="1:18" s="138" customFormat="1" ht="14.25" hidden="1" customHeight="1" x14ac:dyDescent="0.25">
      <c r="A61" s="180" t="s">
        <v>149</v>
      </c>
      <c r="B61" s="181" t="s">
        <v>150</v>
      </c>
      <c r="C61" s="156" t="s">
        <v>14</v>
      </c>
      <c r="D61" s="157">
        <v>1.5370370370370368E-2</v>
      </c>
      <c r="E61" s="158">
        <v>1.652199074074074E-2</v>
      </c>
      <c r="F61" s="159">
        <f t="shared" si="6"/>
        <v>1.5946180555555554E-2</v>
      </c>
      <c r="G61" s="160">
        <f t="shared" si="7"/>
        <v>3.845486111111112E-3</v>
      </c>
      <c r="H61" s="161"/>
      <c r="I61" s="162" t="str">
        <f t="shared" si="8"/>
        <v/>
      </c>
      <c r="J61" s="163" t="str">
        <f t="shared" si="9"/>
        <v/>
      </c>
      <c r="K61" s="163" t="str">
        <f t="shared" si="10"/>
        <v/>
      </c>
      <c r="L61" s="165"/>
      <c r="M61" s="164"/>
      <c r="N61" s="164"/>
      <c r="O61" s="174"/>
      <c r="P61" s="167">
        <f t="shared" si="11"/>
        <v>1.5370370370370368E-2</v>
      </c>
      <c r="Q61" s="168"/>
      <c r="R61" s="169">
        <v>39538</v>
      </c>
    </row>
    <row r="62" spans="1:18" s="138" customFormat="1" ht="14.25" hidden="1" customHeight="1" x14ac:dyDescent="0.25">
      <c r="A62" s="180" t="s">
        <v>121</v>
      </c>
      <c r="B62" s="181" t="s">
        <v>122</v>
      </c>
      <c r="C62" s="156" t="s">
        <v>14</v>
      </c>
      <c r="D62" s="157">
        <v>1.5821759259259261E-2</v>
      </c>
      <c r="E62" s="158">
        <v>1.5833333333333335E-2</v>
      </c>
      <c r="F62" s="159">
        <f t="shared" si="6"/>
        <v>1.5827546296296298E-2</v>
      </c>
      <c r="G62" s="160">
        <f t="shared" si="7"/>
        <v>3.9641203703703679E-3</v>
      </c>
      <c r="H62" s="161"/>
      <c r="I62" s="162" t="str">
        <f t="shared" si="8"/>
        <v/>
      </c>
      <c r="J62" s="163" t="str">
        <f t="shared" si="9"/>
        <v/>
      </c>
      <c r="K62" s="163" t="str">
        <f t="shared" si="10"/>
        <v/>
      </c>
      <c r="L62" s="164"/>
      <c r="M62" s="164"/>
      <c r="N62" s="164"/>
      <c r="O62" s="166"/>
      <c r="P62" s="167">
        <f t="shared" si="11"/>
        <v>1.5821759259259261E-2</v>
      </c>
      <c r="Q62" s="168"/>
      <c r="R62" s="169">
        <v>39263</v>
      </c>
    </row>
    <row r="63" spans="1:18" s="138" customFormat="1" ht="14.25" hidden="1" customHeight="1" x14ac:dyDescent="0.25">
      <c r="A63" s="180" t="s">
        <v>155</v>
      </c>
      <c r="B63" s="181" t="s">
        <v>216</v>
      </c>
      <c r="C63" s="156" t="s">
        <v>30</v>
      </c>
      <c r="D63" s="157">
        <v>1.5810185185185184E-2</v>
      </c>
      <c r="E63" s="158">
        <v>1.5810185185185184E-2</v>
      </c>
      <c r="F63" s="159">
        <f t="shared" si="6"/>
        <v>1.5810185185185184E-2</v>
      </c>
      <c r="G63" s="160">
        <f t="shared" si="7"/>
        <v>3.9814814814814817E-3</v>
      </c>
      <c r="H63" s="161"/>
      <c r="I63" s="162" t="str">
        <f t="shared" si="8"/>
        <v/>
      </c>
      <c r="J63" s="163" t="str">
        <f t="shared" si="9"/>
        <v/>
      </c>
      <c r="K63" s="163" t="str">
        <f t="shared" si="10"/>
        <v/>
      </c>
      <c r="L63" s="164"/>
      <c r="M63" s="164"/>
      <c r="N63" s="164"/>
      <c r="O63" s="166"/>
      <c r="P63" s="167">
        <f t="shared" si="11"/>
        <v>1.5810185185185184E-2</v>
      </c>
      <c r="Q63" s="168"/>
      <c r="R63" s="169">
        <v>39202</v>
      </c>
    </row>
    <row r="64" spans="1:18" s="138" customFormat="1" ht="14.25" hidden="1" customHeight="1" x14ac:dyDescent="0.25">
      <c r="A64" s="180" t="s">
        <v>96</v>
      </c>
      <c r="B64" s="181" t="s">
        <v>141</v>
      </c>
      <c r="C64" s="156" t="s">
        <v>14</v>
      </c>
      <c r="D64" s="157">
        <v>1.5740740740740736E-2</v>
      </c>
      <c r="E64" s="158">
        <v>1.5740740740740743E-2</v>
      </c>
      <c r="F64" s="159">
        <f t="shared" si="6"/>
        <v>1.5740740740740739E-2</v>
      </c>
      <c r="G64" s="160">
        <f t="shared" si="7"/>
        <v>4.0509259259259266E-3</v>
      </c>
      <c r="H64" s="161"/>
      <c r="I64" s="162" t="str">
        <f t="shared" si="8"/>
        <v/>
      </c>
      <c r="J64" s="163" t="str">
        <f t="shared" si="9"/>
        <v/>
      </c>
      <c r="K64" s="163" t="str">
        <f t="shared" si="10"/>
        <v/>
      </c>
      <c r="L64" s="164"/>
      <c r="M64" s="164"/>
      <c r="N64" s="164"/>
      <c r="O64" s="174"/>
      <c r="P64" s="167">
        <f t="shared" si="11"/>
        <v>1.5740740740740736E-2</v>
      </c>
      <c r="Q64" s="168"/>
      <c r="R64" s="169">
        <v>39478</v>
      </c>
    </row>
    <row r="65" spans="1:18" s="138" customFormat="1" ht="14.25" hidden="1" customHeight="1" x14ac:dyDescent="0.25">
      <c r="A65" s="180" t="s">
        <v>162</v>
      </c>
      <c r="B65" s="181" t="s">
        <v>161</v>
      </c>
      <c r="C65" s="156" t="s">
        <v>30</v>
      </c>
      <c r="D65" s="157">
        <v>1.501157407407408E-2</v>
      </c>
      <c r="E65" s="158">
        <v>1.6435185185185185E-2</v>
      </c>
      <c r="F65" s="159">
        <f t="shared" si="6"/>
        <v>1.5723379629629632E-2</v>
      </c>
      <c r="G65" s="160">
        <f t="shared" si="7"/>
        <v>4.0682870370370335E-3</v>
      </c>
      <c r="H65" s="161"/>
      <c r="I65" s="162" t="str">
        <f t="shared" si="8"/>
        <v/>
      </c>
      <c r="J65" s="163" t="str">
        <f t="shared" si="9"/>
        <v/>
      </c>
      <c r="K65" s="163" t="str">
        <f t="shared" si="10"/>
        <v/>
      </c>
      <c r="L65" s="164"/>
      <c r="M65" s="164"/>
      <c r="N65" s="165"/>
      <c r="O65" s="166"/>
      <c r="P65" s="167">
        <f t="shared" si="11"/>
        <v>1.501157407407408E-2</v>
      </c>
      <c r="Q65" s="173"/>
      <c r="R65" s="169">
        <v>39538</v>
      </c>
    </row>
    <row r="66" spans="1:18" s="138" customFormat="1" ht="14.25" hidden="1" customHeight="1" x14ac:dyDescent="0.25">
      <c r="A66" s="180" t="s">
        <v>128</v>
      </c>
      <c r="B66" s="181" t="s">
        <v>129</v>
      </c>
      <c r="C66" s="156" t="s">
        <v>30</v>
      </c>
      <c r="D66" s="157">
        <v>1.6064814814814816E-2</v>
      </c>
      <c r="E66" s="158" t="s">
        <v>218</v>
      </c>
      <c r="F66" s="159">
        <f t="shared" si="6"/>
        <v>1.6064814814814816E-2</v>
      </c>
      <c r="G66" s="160">
        <f t="shared" si="7"/>
        <v>3.7268518518518493E-3</v>
      </c>
      <c r="H66" s="161"/>
      <c r="I66" s="162" t="str">
        <f t="shared" si="8"/>
        <v/>
      </c>
      <c r="J66" s="163" t="str">
        <f t="shared" si="9"/>
        <v/>
      </c>
      <c r="K66" s="163" t="str">
        <f t="shared" si="10"/>
        <v/>
      </c>
      <c r="L66" s="164"/>
      <c r="M66" s="164"/>
      <c r="N66" s="164"/>
      <c r="O66" s="166"/>
      <c r="P66" s="167">
        <f t="shared" si="11"/>
        <v>1.6064814814814816E-2</v>
      </c>
      <c r="Q66" s="168"/>
      <c r="R66" s="169">
        <v>38837</v>
      </c>
    </row>
    <row r="67" spans="1:18" s="138" customFormat="1" ht="14.25" hidden="1" customHeight="1" x14ac:dyDescent="0.25">
      <c r="A67" s="180" t="s">
        <v>130</v>
      </c>
      <c r="B67" s="181" t="s">
        <v>131</v>
      </c>
      <c r="C67" s="156" t="s">
        <v>30</v>
      </c>
      <c r="D67" s="157">
        <v>1.6064814814814813E-2</v>
      </c>
      <c r="E67" s="158" t="s">
        <v>218</v>
      </c>
      <c r="F67" s="159">
        <f t="shared" si="6"/>
        <v>1.6064814814814813E-2</v>
      </c>
      <c r="G67" s="160">
        <f t="shared" si="7"/>
        <v>3.7268518518518527E-3</v>
      </c>
      <c r="H67" s="161"/>
      <c r="I67" s="162" t="str">
        <f t="shared" si="8"/>
        <v/>
      </c>
      <c r="J67" s="163" t="str">
        <f t="shared" si="9"/>
        <v/>
      </c>
      <c r="K67" s="163" t="str">
        <f t="shared" si="10"/>
        <v/>
      </c>
      <c r="L67" s="164"/>
      <c r="M67" s="164"/>
      <c r="N67" s="164"/>
      <c r="O67" s="166"/>
      <c r="P67" s="167">
        <f t="shared" si="11"/>
        <v>1.6064814814814813E-2</v>
      </c>
      <c r="Q67" s="168"/>
      <c r="R67" s="169">
        <v>38960</v>
      </c>
    </row>
    <row r="68" spans="1:18" s="138" customFormat="1" ht="14.25" hidden="1" customHeight="1" x14ac:dyDescent="0.25">
      <c r="A68" s="180" t="s">
        <v>134</v>
      </c>
      <c r="B68" s="181" t="s">
        <v>135</v>
      </c>
      <c r="C68" s="156" t="s">
        <v>30</v>
      </c>
      <c r="D68" s="157">
        <v>1.5706018518518518E-2</v>
      </c>
      <c r="E68" s="158">
        <v>1.5706018518518518E-2</v>
      </c>
      <c r="F68" s="159">
        <f t="shared" si="6"/>
        <v>1.5706018518518518E-2</v>
      </c>
      <c r="G68" s="160">
        <f t="shared" si="7"/>
        <v>4.0856481481481473E-3</v>
      </c>
      <c r="H68" s="161"/>
      <c r="I68" s="163" t="str">
        <f t="shared" si="8"/>
        <v/>
      </c>
      <c r="J68" s="163" t="str">
        <f t="shared" si="9"/>
        <v/>
      </c>
      <c r="K68" s="163" t="str">
        <f t="shared" si="10"/>
        <v/>
      </c>
      <c r="L68" s="164"/>
      <c r="M68" s="164"/>
      <c r="N68" s="164"/>
      <c r="O68" s="166"/>
      <c r="P68" s="167">
        <f t="shared" si="11"/>
        <v>1.5706018518518518E-2</v>
      </c>
      <c r="Q68" s="168"/>
      <c r="R68" s="175">
        <v>39294</v>
      </c>
    </row>
    <row r="69" spans="1:18" s="138" customFormat="1" ht="14.25" hidden="1" customHeight="1" x14ac:dyDescent="0.25">
      <c r="A69" s="180" t="s">
        <v>173</v>
      </c>
      <c r="B69" s="181" t="s">
        <v>174</v>
      </c>
      <c r="C69" s="156" t="s">
        <v>14</v>
      </c>
      <c r="D69" s="157">
        <v>1.4895833333333332E-2</v>
      </c>
      <c r="E69" s="158">
        <v>1.6481481481481479E-2</v>
      </c>
      <c r="F69" s="159">
        <f t="shared" ref="F69:F100" si="12">IF(E69&lt;&gt;"",(E69+D69)/2,D69)</f>
        <v>1.5688657407407405E-2</v>
      </c>
      <c r="G69" s="160">
        <f t="shared" ref="G69:G100" si="13">$B$2-F69</f>
        <v>4.1030092592592611E-3</v>
      </c>
      <c r="H69" s="161"/>
      <c r="I69" s="162" t="str">
        <f t="shared" ref="I69:I100" si="14">IF(H69&lt;&gt;"",H69-G69,"")</f>
        <v/>
      </c>
      <c r="J69" s="163" t="str">
        <f t="shared" ref="J69:J100" si="15">IF(H69&lt;&gt;"",I69-F69,"")</f>
        <v/>
      </c>
      <c r="K69" s="163" t="str">
        <f t="shared" ref="K69:K103" si="16">IF(H69&lt;&gt;"",I69-D69,"")</f>
        <v/>
      </c>
      <c r="L69" s="164"/>
      <c r="M69" s="164"/>
      <c r="N69" s="164"/>
      <c r="O69" s="166"/>
      <c r="P69" s="167">
        <f t="shared" ref="P69:P103" si="17">IF(H69&lt;&gt;"",MIN(D69,I69),D69)</f>
        <v>1.4895833333333332E-2</v>
      </c>
      <c r="Q69" s="168"/>
      <c r="R69" s="169">
        <v>39233</v>
      </c>
    </row>
    <row r="70" spans="1:18" s="138" customFormat="1" ht="14.25" hidden="1" customHeight="1" x14ac:dyDescent="0.25">
      <c r="A70" s="180" t="s">
        <v>147</v>
      </c>
      <c r="B70" s="181" t="s">
        <v>148</v>
      </c>
      <c r="C70" s="156" t="s">
        <v>30</v>
      </c>
      <c r="D70" s="157">
        <v>1.5405092592592592E-2</v>
      </c>
      <c r="E70" s="158">
        <v>1.5613425925925926E-2</v>
      </c>
      <c r="F70" s="159">
        <f t="shared" si="12"/>
        <v>1.5509259259259259E-2</v>
      </c>
      <c r="G70" s="160">
        <f t="shared" si="13"/>
        <v>4.2824074074074066E-3</v>
      </c>
      <c r="H70" s="161"/>
      <c r="I70" s="162" t="str">
        <f t="shared" si="14"/>
        <v/>
      </c>
      <c r="J70" s="163" t="str">
        <f t="shared" si="15"/>
        <v/>
      </c>
      <c r="K70" s="163" t="str">
        <f t="shared" si="16"/>
        <v/>
      </c>
      <c r="L70" s="164"/>
      <c r="M70" s="164"/>
      <c r="N70" s="164"/>
      <c r="O70" s="166"/>
      <c r="P70" s="167">
        <f t="shared" si="17"/>
        <v>1.5405092592592592E-2</v>
      </c>
      <c r="Q70" s="168"/>
      <c r="R70" s="169">
        <v>39202</v>
      </c>
    </row>
    <row r="71" spans="1:18" s="138" customFormat="1" ht="14.25" hidden="1" customHeight="1" x14ac:dyDescent="0.25">
      <c r="A71" s="180" t="s">
        <v>286</v>
      </c>
      <c r="B71" s="181" t="s">
        <v>287</v>
      </c>
      <c r="C71" s="156" t="s">
        <v>14</v>
      </c>
      <c r="D71" s="157">
        <v>1.5486111111111114E-2</v>
      </c>
      <c r="E71" s="158">
        <v>1.5486111111111114E-2</v>
      </c>
      <c r="F71" s="159">
        <f t="shared" si="12"/>
        <v>1.5486111111111114E-2</v>
      </c>
      <c r="G71" s="160">
        <f t="shared" si="13"/>
        <v>4.3055555555555521E-3</v>
      </c>
      <c r="H71" s="161"/>
      <c r="I71" s="162" t="str">
        <f t="shared" si="14"/>
        <v/>
      </c>
      <c r="J71" s="163" t="str">
        <f t="shared" si="15"/>
        <v/>
      </c>
      <c r="K71" s="163" t="str">
        <f t="shared" si="16"/>
        <v/>
      </c>
      <c r="L71" s="164"/>
      <c r="M71" s="164"/>
      <c r="N71" s="164"/>
      <c r="O71" s="166"/>
      <c r="P71" s="167">
        <f t="shared" si="17"/>
        <v>1.5486111111111114E-2</v>
      </c>
      <c r="Q71" s="168"/>
      <c r="R71" s="169">
        <v>39568</v>
      </c>
    </row>
    <row r="72" spans="1:18" s="138" customFormat="1" ht="14.25" hidden="1" customHeight="1" x14ac:dyDescent="0.25">
      <c r="A72" s="180" t="s">
        <v>130</v>
      </c>
      <c r="B72" s="181" t="s">
        <v>239</v>
      </c>
      <c r="C72" s="156" t="s">
        <v>30</v>
      </c>
      <c r="D72" s="157">
        <v>1.53125E-2</v>
      </c>
      <c r="E72" s="158">
        <v>1.53125E-2</v>
      </c>
      <c r="F72" s="159">
        <f t="shared" si="12"/>
        <v>1.53125E-2</v>
      </c>
      <c r="G72" s="160">
        <f t="shared" si="13"/>
        <v>4.479166666666666E-3</v>
      </c>
      <c r="H72" s="161"/>
      <c r="I72" s="162" t="str">
        <f t="shared" si="14"/>
        <v/>
      </c>
      <c r="J72" s="163" t="str">
        <f t="shared" si="15"/>
        <v/>
      </c>
      <c r="K72" s="163" t="str">
        <f t="shared" si="16"/>
        <v/>
      </c>
      <c r="L72" s="164"/>
      <c r="M72" s="164"/>
      <c r="N72" s="164"/>
      <c r="O72" s="166"/>
      <c r="P72" s="167">
        <f t="shared" si="17"/>
        <v>1.53125E-2</v>
      </c>
      <c r="Q72" s="168"/>
      <c r="R72" s="169">
        <v>39478</v>
      </c>
    </row>
    <row r="73" spans="1:18" s="138" customFormat="1" ht="14.25" hidden="1" customHeight="1" x14ac:dyDescent="0.25">
      <c r="A73" s="180" t="s">
        <v>53</v>
      </c>
      <c r="B73" s="181" t="s">
        <v>102</v>
      </c>
      <c r="C73" s="156" t="s">
        <v>14</v>
      </c>
      <c r="D73" s="157">
        <v>1.5254629629629628E-2</v>
      </c>
      <c r="E73" s="158">
        <v>1.5254629629629628E-2</v>
      </c>
      <c r="F73" s="159">
        <f t="shared" si="12"/>
        <v>1.5254629629629628E-2</v>
      </c>
      <c r="G73" s="160">
        <f t="shared" si="13"/>
        <v>4.5370370370370373E-3</v>
      </c>
      <c r="H73" s="161"/>
      <c r="I73" s="162" t="str">
        <f t="shared" si="14"/>
        <v/>
      </c>
      <c r="J73" s="163" t="str">
        <f t="shared" si="15"/>
        <v/>
      </c>
      <c r="K73" s="163" t="str">
        <f t="shared" si="16"/>
        <v/>
      </c>
      <c r="L73" s="164"/>
      <c r="M73" s="164"/>
      <c r="N73" s="164"/>
      <c r="O73" s="174"/>
      <c r="P73" s="167">
        <f t="shared" si="17"/>
        <v>1.5254629629629628E-2</v>
      </c>
      <c r="Q73" s="168"/>
      <c r="R73" s="169">
        <v>39507</v>
      </c>
    </row>
    <row r="74" spans="1:18" s="138" customFormat="1" ht="14.25" hidden="1" customHeight="1" x14ac:dyDescent="0.25">
      <c r="A74" s="180" t="s">
        <v>155</v>
      </c>
      <c r="B74" s="181" t="s">
        <v>156</v>
      </c>
      <c r="C74" s="156" t="s">
        <v>30</v>
      </c>
      <c r="D74" s="172">
        <v>1.5196759259259264E-2</v>
      </c>
      <c r="E74" s="158" t="s">
        <v>218</v>
      </c>
      <c r="F74" s="159">
        <f t="shared" si="12"/>
        <v>1.5196759259259264E-2</v>
      </c>
      <c r="G74" s="160">
        <f t="shared" si="13"/>
        <v>4.5949074074074017E-3</v>
      </c>
      <c r="H74" s="161"/>
      <c r="I74" s="162" t="str">
        <f t="shared" si="14"/>
        <v/>
      </c>
      <c r="J74" s="163" t="str">
        <f t="shared" si="15"/>
        <v/>
      </c>
      <c r="K74" s="163" t="str">
        <f t="shared" si="16"/>
        <v/>
      </c>
      <c r="L74" s="164"/>
      <c r="M74" s="164"/>
      <c r="N74" s="164"/>
      <c r="O74" s="166"/>
      <c r="P74" s="167">
        <f t="shared" si="17"/>
        <v>1.5196759259259264E-2</v>
      </c>
      <c r="Q74" s="168"/>
      <c r="R74" s="169">
        <v>39113</v>
      </c>
    </row>
    <row r="75" spans="1:18" s="138" customFormat="1" ht="14.25" hidden="1" customHeight="1" x14ac:dyDescent="0.25">
      <c r="A75" s="180" t="s">
        <v>157</v>
      </c>
      <c r="B75" s="181" t="s">
        <v>158</v>
      </c>
      <c r="C75" s="156" t="s">
        <v>30</v>
      </c>
      <c r="D75" s="157">
        <v>1.5150462962962963E-2</v>
      </c>
      <c r="E75" s="158" t="s">
        <v>218</v>
      </c>
      <c r="F75" s="159">
        <f t="shared" si="12"/>
        <v>1.5150462962962963E-2</v>
      </c>
      <c r="G75" s="160">
        <f t="shared" si="13"/>
        <v>4.6412037037037029E-3</v>
      </c>
      <c r="H75" s="161"/>
      <c r="I75" s="162" t="str">
        <f t="shared" si="14"/>
        <v/>
      </c>
      <c r="J75" s="163" t="str">
        <f t="shared" si="15"/>
        <v/>
      </c>
      <c r="K75" s="163" t="str">
        <f t="shared" si="16"/>
        <v/>
      </c>
      <c r="L75" s="164"/>
      <c r="M75" s="164"/>
      <c r="N75" s="164"/>
      <c r="O75" s="166"/>
      <c r="P75" s="167">
        <f t="shared" si="17"/>
        <v>1.5150462962962963E-2</v>
      </c>
      <c r="Q75" s="168"/>
      <c r="R75" s="169">
        <v>38990</v>
      </c>
    </row>
    <row r="76" spans="1:18" s="138" customFormat="1" ht="14.25" hidden="1" customHeight="1" x14ac:dyDescent="0.25">
      <c r="A76" s="180" t="s">
        <v>143</v>
      </c>
      <c r="B76" s="181" t="s">
        <v>144</v>
      </c>
      <c r="C76" s="156" t="s">
        <v>14</v>
      </c>
      <c r="D76" s="172">
        <v>1.5497685185185186E-2</v>
      </c>
      <c r="E76" s="158" t="s">
        <v>218</v>
      </c>
      <c r="F76" s="159">
        <f t="shared" si="12"/>
        <v>1.5497685185185186E-2</v>
      </c>
      <c r="G76" s="160">
        <f t="shared" si="13"/>
        <v>4.2939814814814802E-3</v>
      </c>
      <c r="H76" s="161"/>
      <c r="I76" s="162" t="str">
        <f t="shared" si="14"/>
        <v/>
      </c>
      <c r="J76" s="163" t="str">
        <f t="shared" si="15"/>
        <v/>
      </c>
      <c r="K76" s="163" t="str">
        <f t="shared" si="16"/>
        <v/>
      </c>
      <c r="L76" s="164"/>
      <c r="M76" s="164"/>
      <c r="N76" s="164"/>
      <c r="O76" s="166"/>
      <c r="P76" s="167">
        <f t="shared" si="17"/>
        <v>1.5497685185185186E-2</v>
      </c>
      <c r="Q76" s="168"/>
      <c r="R76" s="169">
        <v>38776</v>
      </c>
    </row>
    <row r="77" spans="1:18" s="138" customFormat="1" ht="14.25" hidden="1" customHeight="1" x14ac:dyDescent="0.25">
      <c r="A77" s="180" t="s">
        <v>145</v>
      </c>
      <c r="B77" s="181" t="s">
        <v>159</v>
      </c>
      <c r="C77" s="156" t="s">
        <v>14</v>
      </c>
      <c r="D77" s="157">
        <v>1.5115740740740742E-2</v>
      </c>
      <c r="E77" s="158" t="s">
        <v>218</v>
      </c>
      <c r="F77" s="159">
        <f t="shared" si="12"/>
        <v>1.5115740740740742E-2</v>
      </c>
      <c r="G77" s="160">
        <f t="shared" si="13"/>
        <v>4.6759259259259237E-3</v>
      </c>
      <c r="H77" s="161"/>
      <c r="I77" s="162" t="str">
        <f t="shared" si="14"/>
        <v/>
      </c>
      <c r="J77" s="163" t="str">
        <f t="shared" si="15"/>
        <v/>
      </c>
      <c r="K77" s="163" t="str">
        <f t="shared" si="16"/>
        <v/>
      </c>
      <c r="L77" s="164"/>
      <c r="M77" s="164"/>
      <c r="N77" s="164"/>
      <c r="O77" s="166"/>
      <c r="P77" s="167">
        <f t="shared" si="17"/>
        <v>1.5115740740740742E-2</v>
      </c>
      <c r="Q77" s="168"/>
      <c r="R77" s="169">
        <v>39141</v>
      </c>
    </row>
    <row r="78" spans="1:18" s="138" customFormat="1" ht="14.25" hidden="1" customHeight="1" x14ac:dyDescent="0.25">
      <c r="A78" s="180" t="s">
        <v>176</v>
      </c>
      <c r="B78" s="181" t="s">
        <v>177</v>
      </c>
      <c r="C78" s="156" t="s">
        <v>30</v>
      </c>
      <c r="D78" s="157">
        <v>1.4745370370370372E-2</v>
      </c>
      <c r="E78" s="158">
        <v>1.5277777777777781E-2</v>
      </c>
      <c r="F78" s="159">
        <f t="shared" si="12"/>
        <v>1.5011574074074076E-2</v>
      </c>
      <c r="G78" s="160">
        <f t="shared" si="13"/>
        <v>4.7800925925925893E-3</v>
      </c>
      <c r="H78" s="161"/>
      <c r="I78" s="162" t="str">
        <f t="shared" si="14"/>
        <v/>
      </c>
      <c r="J78" s="163" t="str">
        <f t="shared" si="15"/>
        <v/>
      </c>
      <c r="K78" s="163" t="str">
        <f t="shared" si="16"/>
        <v/>
      </c>
      <c r="L78" s="164"/>
      <c r="M78" s="164"/>
      <c r="N78" s="164"/>
      <c r="O78" s="166"/>
      <c r="P78" s="167">
        <f t="shared" si="17"/>
        <v>1.4745370370370372E-2</v>
      </c>
      <c r="Q78" s="168"/>
      <c r="R78" s="169">
        <v>39568</v>
      </c>
    </row>
    <row r="79" spans="1:18" s="138" customFormat="1" ht="14.25" hidden="1" customHeight="1" x14ac:dyDescent="0.25">
      <c r="A79" s="180" t="s">
        <v>268</v>
      </c>
      <c r="B79" s="181" t="s">
        <v>215</v>
      </c>
      <c r="C79" s="156" t="s">
        <v>30</v>
      </c>
      <c r="D79" s="157">
        <v>1.4583333333333332E-2</v>
      </c>
      <c r="E79" s="158">
        <v>1.5416666666666667E-2</v>
      </c>
      <c r="F79" s="159">
        <f t="shared" si="12"/>
        <v>1.4999999999999999E-2</v>
      </c>
      <c r="G79" s="160">
        <f t="shared" si="13"/>
        <v>4.7916666666666663E-3</v>
      </c>
      <c r="H79" s="161"/>
      <c r="I79" s="162" t="str">
        <f t="shared" si="14"/>
        <v/>
      </c>
      <c r="J79" s="163" t="str">
        <f t="shared" si="15"/>
        <v/>
      </c>
      <c r="K79" s="163" t="str">
        <f t="shared" si="16"/>
        <v/>
      </c>
      <c r="L79" s="164"/>
      <c r="M79" s="164"/>
      <c r="N79" s="164"/>
      <c r="O79" s="166"/>
      <c r="P79" s="167">
        <f t="shared" si="17"/>
        <v>1.4583333333333332E-2</v>
      </c>
      <c r="Q79" s="168"/>
      <c r="R79" s="169">
        <v>39507</v>
      </c>
    </row>
    <row r="80" spans="1:18" s="138" customFormat="1" ht="14.25" hidden="1" customHeight="1" x14ac:dyDescent="0.25">
      <c r="A80" s="180" t="s">
        <v>180</v>
      </c>
      <c r="B80" s="181" t="s">
        <v>261</v>
      </c>
      <c r="C80" s="156" t="s">
        <v>30</v>
      </c>
      <c r="D80" s="157">
        <v>1.4652777777777778E-2</v>
      </c>
      <c r="E80" s="158">
        <v>1.5300925925925926E-2</v>
      </c>
      <c r="F80" s="159">
        <f t="shared" si="12"/>
        <v>1.4976851851851852E-2</v>
      </c>
      <c r="G80" s="160">
        <f t="shared" si="13"/>
        <v>4.8148148148148134E-3</v>
      </c>
      <c r="H80" s="161"/>
      <c r="I80" s="162" t="str">
        <f t="shared" si="14"/>
        <v/>
      </c>
      <c r="J80" s="163" t="str">
        <f t="shared" si="15"/>
        <v/>
      </c>
      <c r="K80" s="163" t="str">
        <f t="shared" si="16"/>
        <v/>
      </c>
      <c r="L80" s="164"/>
      <c r="M80" s="164"/>
      <c r="N80" s="164"/>
      <c r="O80" s="166"/>
      <c r="P80" s="167">
        <f t="shared" si="17"/>
        <v>1.4652777777777778E-2</v>
      </c>
      <c r="Q80" s="168"/>
      <c r="R80" s="169">
        <v>39478</v>
      </c>
    </row>
    <row r="81" spans="1:18" s="138" customFormat="1" ht="14.25" hidden="1" customHeight="1" x14ac:dyDescent="0.25">
      <c r="A81" s="180" t="s">
        <v>166</v>
      </c>
      <c r="B81" s="181" t="s">
        <v>27</v>
      </c>
      <c r="C81" s="156" t="s">
        <v>30</v>
      </c>
      <c r="D81" s="157">
        <v>1.4956597222222232E-2</v>
      </c>
      <c r="E81" s="158">
        <v>1.4956597222222232E-2</v>
      </c>
      <c r="F81" s="159">
        <f t="shared" si="12"/>
        <v>1.4956597222222232E-2</v>
      </c>
      <c r="G81" s="160">
        <f t="shared" si="13"/>
        <v>4.8350694444444335E-3</v>
      </c>
      <c r="H81" s="161"/>
      <c r="I81" s="162" t="str">
        <f t="shared" si="14"/>
        <v/>
      </c>
      <c r="J81" s="163" t="str">
        <f t="shared" si="15"/>
        <v/>
      </c>
      <c r="K81" s="163" t="str">
        <f t="shared" si="16"/>
        <v/>
      </c>
      <c r="L81" s="164"/>
      <c r="M81" s="164"/>
      <c r="N81" s="164"/>
      <c r="O81" s="166"/>
      <c r="P81" s="167">
        <f t="shared" si="17"/>
        <v>1.4956597222222232E-2</v>
      </c>
      <c r="Q81" s="168"/>
      <c r="R81" s="169">
        <v>39568</v>
      </c>
    </row>
    <row r="82" spans="1:18" s="138" customFormat="1" ht="14.25" hidden="1" customHeight="1" x14ac:dyDescent="0.25">
      <c r="A82" s="180" t="s">
        <v>169</v>
      </c>
      <c r="B82" s="181" t="s">
        <v>170</v>
      </c>
      <c r="C82" s="156" t="s">
        <v>30</v>
      </c>
      <c r="D82" s="157">
        <v>1.4895833333333337E-2</v>
      </c>
      <c r="E82" s="158">
        <v>1.5011574074074078E-2</v>
      </c>
      <c r="F82" s="159">
        <f t="shared" si="12"/>
        <v>1.4953703703703709E-2</v>
      </c>
      <c r="G82" s="160">
        <f t="shared" si="13"/>
        <v>4.8379629629629571E-3</v>
      </c>
      <c r="H82" s="161"/>
      <c r="I82" s="162" t="str">
        <f t="shared" si="14"/>
        <v/>
      </c>
      <c r="J82" s="163" t="str">
        <f t="shared" si="15"/>
        <v/>
      </c>
      <c r="K82" s="163" t="str">
        <f t="shared" si="16"/>
        <v/>
      </c>
      <c r="L82" s="164"/>
      <c r="M82" s="164"/>
      <c r="N82" s="164"/>
      <c r="O82" s="166"/>
      <c r="P82" s="167">
        <f t="shared" si="17"/>
        <v>1.4895833333333337E-2</v>
      </c>
      <c r="Q82" s="168"/>
      <c r="R82" s="169">
        <v>39568</v>
      </c>
    </row>
    <row r="83" spans="1:18" s="138" customFormat="1" ht="14.25" hidden="1" customHeight="1" x14ac:dyDescent="0.25">
      <c r="A83" s="180" t="s">
        <v>227</v>
      </c>
      <c r="B83" s="181" t="s">
        <v>228</v>
      </c>
      <c r="C83" s="171" t="s">
        <v>30</v>
      </c>
      <c r="D83" s="157">
        <v>1.4930555555555556E-2</v>
      </c>
      <c r="E83" s="158">
        <v>1.4930555555555556E-2</v>
      </c>
      <c r="F83" s="159">
        <f t="shared" si="12"/>
        <v>1.4930555555555556E-2</v>
      </c>
      <c r="G83" s="160">
        <f t="shared" si="13"/>
        <v>4.8611111111111095E-3</v>
      </c>
      <c r="H83" s="161"/>
      <c r="I83" s="162" t="str">
        <f t="shared" si="14"/>
        <v/>
      </c>
      <c r="J83" s="163" t="str">
        <f t="shared" si="15"/>
        <v/>
      </c>
      <c r="K83" s="163" t="str">
        <f t="shared" si="16"/>
        <v/>
      </c>
      <c r="L83" s="164"/>
      <c r="M83" s="164"/>
      <c r="N83" s="164"/>
      <c r="O83" s="166"/>
      <c r="P83" s="167">
        <f t="shared" si="17"/>
        <v>1.4930555555555556E-2</v>
      </c>
      <c r="Q83" s="168"/>
      <c r="R83" s="169">
        <v>39263</v>
      </c>
    </row>
    <row r="84" spans="1:18" s="138" customFormat="1" ht="14.25" hidden="1" customHeight="1" x14ac:dyDescent="0.25">
      <c r="A84" s="180" t="s">
        <v>167</v>
      </c>
      <c r="B84" s="181" t="s">
        <v>168</v>
      </c>
      <c r="C84" s="156" t="s">
        <v>30</v>
      </c>
      <c r="D84" s="157">
        <v>1.4814814814814814E-2</v>
      </c>
      <c r="E84" s="158">
        <v>1.4814814814814814E-2</v>
      </c>
      <c r="F84" s="159">
        <f t="shared" si="12"/>
        <v>1.4814814814814814E-2</v>
      </c>
      <c r="G84" s="160">
        <f t="shared" si="13"/>
        <v>4.9768518518518521E-3</v>
      </c>
      <c r="H84" s="161"/>
      <c r="I84" s="162" t="str">
        <f t="shared" si="14"/>
        <v/>
      </c>
      <c r="J84" s="163" t="str">
        <f t="shared" si="15"/>
        <v/>
      </c>
      <c r="K84" s="163" t="str">
        <f t="shared" si="16"/>
        <v/>
      </c>
      <c r="L84" s="164"/>
      <c r="M84" s="164"/>
      <c r="N84" s="164"/>
      <c r="O84" s="166"/>
      <c r="P84" s="167">
        <f t="shared" si="17"/>
        <v>1.4814814814814814E-2</v>
      </c>
      <c r="Q84" s="168"/>
      <c r="R84" s="169">
        <v>39294</v>
      </c>
    </row>
    <row r="85" spans="1:18" s="138" customFormat="1" ht="14.25" hidden="1" customHeight="1" x14ac:dyDescent="0.25">
      <c r="A85" s="180" t="s">
        <v>187</v>
      </c>
      <c r="B85" s="181" t="s">
        <v>188</v>
      </c>
      <c r="C85" s="156" t="s">
        <v>30</v>
      </c>
      <c r="D85" s="157">
        <v>1.4375000000000002E-2</v>
      </c>
      <c r="E85" s="158">
        <v>1.5205439814814811E-2</v>
      </c>
      <c r="F85" s="159">
        <f t="shared" si="12"/>
        <v>1.4790219907407406E-2</v>
      </c>
      <c r="G85" s="160">
        <f t="shared" si="13"/>
        <v>5.0014467592592593E-3</v>
      </c>
      <c r="H85" s="161"/>
      <c r="I85" s="162" t="str">
        <f t="shared" si="14"/>
        <v/>
      </c>
      <c r="J85" s="163" t="str">
        <f t="shared" si="15"/>
        <v/>
      </c>
      <c r="K85" s="163" t="str">
        <f t="shared" si="16"/>
        <v/>
      </c>
      <c r="L85" s="165"/>
      <c r="M85" s="164"/>
      <c r="N85" s="164"/>
      <c r="O85" s="166"/>
      <c r="P85" s="167">
        <f t="shared" si="17"/>
        <v>1.4375000000000002E-2</v>
      </c>
      <c r="Q85" s="168"/>
      <c r="R85" s="169">
        <v>39538</v>
      </c>
    </row>
    <row r="86" spans="1:18" s="138" customFormat="1" ht="14.25" hidden="1" customHeight="1" x14ac:dyDescent="0.25">
      <c r="A86" s="180" t="s">
        <v>94</v>
      </c>
      <c r="B86" s="181" t="s">
        <v>165</v>
      </c>
      <c r="C86" s="156" t="s">
        <v>30</v>
      </c>
      <c r="D86" s="157">
        <v>1.4699074074074074E-2</v>
      </c>
      <c r="E86" s="158">
        <v>1.4699074074074076E-2</v>
      </c>
      <c r="F86" s="159">
        <f t="shared" si="12"/>
        <v>1.4699074074074076E-2</v>
      </c>
      <c r="G86" s="160">
        <f t="shared" si="13"/>
        <v>5.0925925925925895E-3</v>
      </c>
      <c r="H86" s="161"/>
      <c r="I86" s="162" t="str">
        <f t="shared" si="14"/>
        <v/>
      </c>
      <c r="J86" s="163" t="str">
        <f t="shared" si="15"/>
        <v/>
      </c>
      <c r="K86" s="163" t="str">
        <f t="shared" si="16"/>
        <v/>
      </c>
      <c r="L86" s="164"/>
      <c r="M86" s="164"/>
      <c r="N86" s="164"/>
      <c r="O86" s="166"/>
      <c r="P86" s="167">
        <f t="shared" si="17"/>
        <v>1.4699074074074074E-2</v>
      </c>
      <c r="Q86" s="168"/>
      <c r="R86" s="169">
        <v>39202</v>
      </c>
    </row>
    <row r="87" spans="1:18" s="138" customFormat="1" ht="14.25" hidden="1" customHeight="1" x14ac:dyDescent="0.25">
      <c r="A87" s="180" t="s">
        <v>94</v>
      </c>
      <c r="B87" s="181" t="s">
        <v>186</v>
      </c>
      <c r="C87" s="156" t="s">
        <v>30</v>
      </c>
      <c r="D87" s="157">
        <v>1.4398148148148148E-2</v>
      </c>
      <c r="E87" s="158">
        <v>1.4965277777777779E-2</v>
      </c>
      <c r="F87" s="159">
        <f t="shared" si="12"/>
        <v>1.4681712962962962E-2</v>
      </c>
      <c r="G87" s="160">
        <f t="shared" si="13"/>
        <v>5.1099537037037034E-3</v>
      </c>
      <c r="H87" s="161"/>
      <c r="I87" s="162" t="str">
        <f t="shared" si="14"/>
        <v/>
      </c>
      <c r="J87" s="163" t="str">
        <f t="shared" si="15"/>
        <v/>
      </c>
      <c r="K87" s="163" t="str">
        <f t="shared" si="16"/>
        <v/>
      </c>
      <c r="L87" s="164"/>
      <c r="M87" s="164"/>
      <c r="N87" s="164"/>
      <c r="O87" s="166"/>
      <c r="P87" s="167">
        <f t="shared" si="17"/>
        <v>1.4398148148148148E-2</v>
      </c>
      <c r="Q87" s="168"/>
      <c r="R87" s="169">
        <v>39294</v>
      </c>
    </row>
    <row r="88" spans="1:18" s="138" customFormat="1" ht="14.25" hidden="1" customHeight="1" x14ac:dyDescent="0.25">
      <c r="A88" s="180" t="s">
        <v>107</v>
      </c>
      <c r="B88" s="181" t="s">
        <v>46</v>
      </c>
      <c r="C88" s="156" t="s">
        <v>30</v>
      </c>
      <c r="D88" s="157">
        <v>1.4479166666666668E-2</v>
      </c>
      <c r="E88" s="158" t="s">
        <v>218</v>
      </c>
      <c r="F88" s="159">
        <f t="shared" si="12"/>
        <v>1.4479166666666668E-2</v>
      </c>
      <c r="G88" s="160">
        <f t="shared" si="13"/>
        <v>5.3124999999999978E-3</v>
      </c>
      <c r="H88" s="161"/>
      <c r="I88" s="162" t="str">
        <f t="shared" si="14"/>
        <v/>
      </c>
      <c r="J88" s="163" t="str">
        <f t="shared" si="15"/>
        <v/>
      </c>
      <c r="K88" s="163" t="str">
        <f t="shared" si="16"/>
        <v/>
      </c>
      <c r="L88" s="164"/>
      <c r="M88" s="164"/>
      <c r="N88" s="164"/>
      <c r="O88" s="166"/>
      <c r="P88" s="167">
        <f t="shared" si="17"/>
        <v>1.4479166666666668E-2</v>
      </c>
      <c r="Q88" s="168"/>
      <c r="R88" s="169">
        <v>39021</v>
      </c>
    </row>
    <row r="89" spans="1:18" s="138" customFormat="1" ht="14.25" hidden="1" customHeight="1" x14ac:dyDescent="0.25">
      <c r="A89" s="180" t="s">
        <v>178</v>
      </c>
      <c r="B89" s="181" t="s">
        <v>260</v>
      </c>
      <c r="C89" s="156" t="s">
        <v>30</v>
      </c>
      <c r="D89" s="157">
        <v>1.4247685185185184E-2</v>
      </c>
      <c r="E89" s="158">
        <v>1.4270833333333332E-2</v>
      </c>
      <c r="F89" s="159">
        <f t="shared" si="12"/>
        <v>1.4259259259259258E-2</v>
      </c>
      <c r="G89" s="160">
        <f t="shared" si="13"/>
        <v>5.5324074074074078E-3</v>
      </c>
      <c r="H89" s="161"/>
      <c r="I89" s="162" t="str">
        <f t="shared" si="14"/>
        <v/>
      </c>
      <c r="J89" s="163" t="str">
        <f t="shared" si="15"/>
        <v/>
      </c>
      <c r="K89" s="163" t="str">
        <f t="shared" si="16"/>
        <v/>
      </c>
      <c r="L89" s="164"/>
      <c r="M89" s="164"/>
      <c r="N89" s="164"/>
      <c r="O89" s="166"/>
      <c r="P89" s="167">
        <f t="shared" si="17"/>
        <v>1.4247685185185184E-2</v>
      </c>
      <c r="Q89" s="168"/>
      <c r="R89" s="169">
        <v>39538</v>
      </c>
    </row>
    <row r="90" spans="1:18" s="138" customFormat="1" ht="14.25" hidden="1" customHeight="1" x14ac:dyDescent="0.25">
      <c r="A90" s="180" t="s">
        <v>90</v>
      </c>
      <c r="B90" s="181" t="s">
        <v>231</v>
      </c>
      <c r="C90" s="171" t="s">
        <v>30</v>
      </c>
      <c r="D90" s="157">
        <v>1.4137731481481484E-2</v>
      </c>
      <c r="E90" s="158">
        <v>1.4233217592592589E-2</v>
      </c>
      <c r="F90" s="159">
        <f t="shared" si="12"/>
        <v>1.4185474537037036E-2</v>
      </c>
      <c r="G90" s="160">
        <f t="shared" si="13"/>
        <v>5.6061921296296294E-3</v>
      </c>
      <c r="H90" s="161"/>
      <c r="I90" s="162" t="str">
        <f t="shared" si="14"/>
        <v/>
      </c>
      <c r="J90" s="163" t="str">
        <f t="shared" si="15"/>
        <v/>
      </c>
      <c r="K90" s="163" t="str">
        <f t="shared" si="16"/>
        <v/>
      </c>
      <c r="L90" s="164"/>
      <c r="M90" s="164"/>
      <c r="N90" s="164"/>
      <c r="O90" s="166"/>
      <c r="P90" s="167">
        <f t="shared" si="17"/>
        <v>1.4137731481481484E-2</v>
      </c>
      <c r="Q90" s="168"/>
      <c r="R90" s="169">
        <v>39538</v>
      </c>
    </row>
    <row r="91" spans="1:18" s="138" customFormat="1" ht="14.25" hidden="1" customHeight="1" x14ac:dyDescent="0.25">
      <c r="A91" s="180" t="s">
        <v>214</v>
      </c>
      <c r="B91" s="181" t="s">
        <v>215</v>
      </c>
      <c r="C91" s="156" t="s">
        <v>14</v>
      </c>
      <c r="D91" s="157">
        <v>1.4120370370370372E-2</v>
      </c>
      <c r="E91" s="158">
        <v>1.4120370370370372E-2</v>
      </c>
      <c r="F91" s="159">
        <f t="shared" si="12"/>
        <v>1.4120370370370372E-2</v>
      </c>
      <c r="G91" s="160">
        <f t="shared" si="13"/>
        <v>5.6712962962962941E-3</v>
      </c>
      <c r="H91" s="161"/>
      <c r="I91" s="162" t="str">
        <f t="shared" si="14"/>
        <v/>
      </c>
      <c r="J91" s="163" t="str">
        <f t="shared" si="15"/>
        <v/>
      </c>
      <c r="K91" s="163" t="str">
        <f t="shared" si="16"/>
        <v/>
      </c>
      <c r="L91" s="164"/>
      <c r="M91" s="164"/>
      <c r="N91" s="164"/>
      <c r="O91" s="166"/>
      <c r="P91" s="167">
        <f t="shared" si="17"/>
        <v>1.4120370370370372E-2</v>
      </c>
      <c r="Q91" s="168"/>
      <c r="R91" s="169">
        <v>39507</v>
      </c>
    </row>
    <row r="92" spans="1:18" s="138" customFormat="1" ht="14.25" hidden="1" customHeight="1" x14ac:dyDescent="0.25">
      <c r="A92" s="180" t="s">
        <v>125</v>
      </c>
      <c r="B92" s="181" t="s">
        <v>185</v>
      </c>
      <c r="C92" s="156" t="s">
        <v>30</v>
      </c>
      <c r="D92" s="157">
        <v>1.3900462962962962E-2</v>
      </c>
      <c r="E92" s="158">
        <v>1.3900462962962962E-2</v>
      </c>
      <c r="F92" s="159">
        <f t="shared" si="12"/>
        <v>1.3900462962962962E-2</v>
      </c>
      <c r="G92" s="160">
        <f t="shared" si="13"/>
        <v>5.8912037037037041E-3</v>
      </c>
      <c r="H92" s="161"/>
      <c r="I92" s="162" t="str">
        <f t="shared" si="14"/>
        <v/>
      </c>
      <c r="J92" s="163" t="str">
        <f t="shared" si="15"/>
        <v/>
      </c>
      <c r="K92" s="163" t="str">
        <f t="shared" si="16"/>
        <v/>
      </c>
      <c r="L92" s="164"/>
      <c r="M92" s="164"/>
      <c r="N92" s="164"/>
      <c r="O92" s="166"/>
      <c r="P92" s="167">
        <f t="shared" si="17"/>
        <v>1.3900462962962962E-2</v>
      </c>
      <c r="Q92" s="168"/>
      <c r="R92" s="169">
        <v>39355</v>
      </c>
    </row>
    <row r="93" spans="1:18" s="138" customFormat="1" ht="14.25" hidden="1" customHeight="1" x14ac:dyDescent="0.25">
      <c r="A93" s="180" t="s">
        <v>115</v>
      </c>
      <c r="B93" s="181" t="s">
        <v>196</v>
      </c>
      <c r="C93" s="156" t="s">
        <v>30</v>
      </c>
      <c r="D93" s="157">
        <v>1.3854166666666666E-2</v>
      </c>
      <c r="E93" s="158" t="s">
        <v>218</v>
      </c>
      <c r="F93" s="159">
        <f t="shared" si="12"/>
        <v>1.3854166666666666E-2</v>
      </c>
      <c r="G93" s="160">
        <f t="shared" si="13"/>
        <v>5.9375000000000001E-3</v>
      </c>
      <c r="H93" s="161"/>
      <c r="I93" s="162" t="str">
        <f t="shared" si="14"/>
        <v/>
      </c>
      <c r="J93" s="163" t="str">
        <f t="shared" si="15"/>
        <v/>
      </c>
      <c r="K93" s="163" t="str">
        <f t="shared" si="16"/>
        <v/>
      </c>
      <c r="L93" s="164"/>
      <c r="M93" s="164"/>
      <c r="N93" s="164"/>
      <c r="O93" s="166"/>
      <c r="P93" s="167">
        <f t="shared" si="17"/>
        <v>1.3854166666666666E-2</v>
      </c>
      <c r="Q93" s="168"/>
      <c r="R93" s="169">
        <v>39172</v>
      </c>
    </row>
    <row r="94" spans="1:18" s="138" customFormat="1" ht="14.25" hidden="1" customHeight="1" x14ac:dyDescent="0.25">
      <c r="A94" s="180" t="s">
        <v>128</v>
      </c>
      <c r="B94" s="181" t="s">
        <v>195</v>
      </c>
      <c r="C94" s="156" t="s">
        <v>30</v>
      </c>
      <c r="D94" s="157">
        <v>1.3877314814814811E-2</v>
      </c>
      <c r="E94" s="158" t="s">
        <v>218</v>
      </c>
      <c r="F94" s="159">
        <f t="shared" si="12"/>
        <v>1.3877314814814811E-2</v>
      </c>
      <c r="G94" s="160">
        <f t="shared" si="13"/>
        <v>5.9143518518518547E-3</v>
      </c>
      <c r="H94" s="161"/>
      <c r="I94" s="162" t="str">
        <f t="shared" si="14"/>
        <v/>
      </c>
      <c r="J94" s="163" t="str">
        <f t="shared" si="15"/>
        <v/>
      </c>
      <c r="K94" s="163" t="str">
        <f t="shared" si="16"/>
        <v/>
      </c>
      <c r="L94" s="164"/>
      <c r="M94" s="164"/>
      <c r="N94" s="164"/>
      <c r="O94" s="166"/>
      <c r="P94" s="167">
        <f t="shared" si="17"/>
        <v>1.3877314814814811E-2</v>
      </c>
      <c r="Q94" s="168"/>
      <c r="R94" s="169">
        <v>38990</v>
      </c>
    </row>
    <row r="95" spans="1:18" s="138" customFormat="1" ht="13.5" hidden="1" customHeight="1" x14ac:dyDescent="0.25">
      <c r="A95" s="180" t="s">
        <v>201</v>
      </c>
      <c r="B95" s="181" t="s">
        <v>202</v>
      </c>
      <c r="C95" s="156" t="s">
        <v>30</v>
      </c>
      <c r="D95" s="172">
        <v>1.2719907407407411E-2</v>
      </c>
      <c r="E95" s="158">
        <v>1.3321759259259261E-2</v>
      </c>
      <c r="F95" s="159">
        <f t="shared" si="12"/>
        <v>1.3020833333333336E-2</v>
      </c>
      <c r="G95" s="160">
        <f t="shared" si="13"/>
        <v>6.7708333333333301E-3</v>
      </c>
      <c r="H95" s="161"/>
      <c r="I95" s="162" t="str">
        <f t="shared" si="14"/>
        <v/>
      </c>
      <c r="J95" s="163" t="str">
        <f t="shared" si="15"/>
        <v/>
      </c>
      <c r="K95" s="163" t="str">
        <f t="shared" si="16"/>
        <v/>
      </c>
      <c r="L95" s="165"/>
      <c r="M95" s="164"/>
      <c r="N95" s="165"/>
      <c r="O95" s="166"/>
      <c r="P95" s="167">
        <f t="shared" si="17"/>
        <v>1.2719907407407411E-2</v>
      </c>
      <c r="Q95" s="168"/>
      <c r="R95" s="169">
        <v>39447</v>
      </c>
    </row>
    <row r="96" spans="1:18" s="138" customFormat="1" ht="13.5" hidden="1" customHeight="1" x14ac:dyDescent="0.25">
      <c r="A96" s="180" t="s">
        <v>199</v>
      </c>
      <c r="B96" s="181" t="s">
        <v>200</v>
      </c>
      <c r="C96" s="156" t="s">
        <v>30</v>
      </c>
      <c r="D96" s="157">
        <v>1.292824074074074E-2</v>
      </c>
      <c r="E96" s="158" t="s">
        <v>218</v>
      </c>
      <c r="F96" s="159">
        <f t="shared" si="12"/>
        <v>1.292824074074074E-2</v>
      </c>
      <c r="G96" s="160">
        <f t="shared" si="13"/>
        <v>6.8634259259259256E-3</v>
      </c>
      <c r="H96" s="161"/>
      <c r="I96" s="162" t="str">
        <f t="shared" si="14"/>
        <v/>
      </c>
      <c r="J96" s="163" t="str">
        <f t="shared" si="15"/>
        <v/>
      </c>
      <c r="K96" s="163" t="str">
        <f t="shared" si="16"/>
        <v/>
      </c>
      <c r="L96" s="164"/>
      <c r="M96" s="164"/>
      <c r="N96" s="164"/>
      <c r="O96" s="166"/>
      <c r="P96" s="167">
        <f t="shared" si="17"/>
        <v>1.292824074074074E-2</v>
      </c>
      <c r="Q96" s="168"/>
      <c r="R96" s="169">
        <v>38929</v>
      </c>
    </row>
    <row r="97" spans="1:18" s="138" customFormat="1" ht="14.25" hidden="1" customHeight="1" x14ac:dyDescent="0.25">
      <c r="A97" s="180" t="s">
        <v>204</v>
      </c>
      <c r="B97" s="181" t="s">
        <v>205</v>
      </c>
      <c r="C97" s="156" t="s">
        <v>30</v>
      </c>
      <c r="D97" s="157">
        <v>1.2638888888888892E-2</v>
      </c>
      <c r="E97" s="158">
        <v>1.3171296296296294E-2</v>
      </c>
      <c r="F97" s="159">
        <f t="shared" si="12"/>
        <v>1.2905092592592593E-2</v>
      </c>
      <c r="G97" s="160">
        <f t="shared" si="13"/>
        <v>6.8865740740740727E-3</v>
      </c>
      <c r="H97" s="161"/>
      <c r="I97" s="162" t="str">
        <f t="shared" si="14"/>
        <v/>
      </c>
      <c r="J97" s="163" t="str">
        <f t="shared" si="15"/>
        <v/>
      </c>
      <c r="K97" s="163" t="str">
        <f t="shared" si="16"/>
        <v/>
      </c>
      <c r="L97" s="164"/>
      <c r="M97" s="164"/>
      <c r="N97" s="165"/>
      <c r="O97" s="166"/>
      <c r="P97" s="167">
        <f t="shared" si="17"/>
        <v>1.2638888888888892E-2</v>
      </c>
      <c r="Q97" s="168"/>
      <c r="R97" s="169">
        <v>39478</v>
      </c>
    </row>
    <row r="98" spans="1:18" s="138" customFormat="1" ht="14.25" hidden="1" customHeight="1" x14ac:dyDescent="0.25">
      <c r="A98" s="180" t="s">
        <v>244</v>
      </c>
      <c r="B98" s="181" t="s">
        <v>245</v>
      </c>
      <c r="C98" s="156" t="s">
        <v>30</v>
      </c>
      <c r="D98" s="172">
        <v>1.2499999999999999E-2</v>
      </c>
      <c r="E98" s="158">
        <v>1.255787037037037E-2</v>
      </c>
      <c r="F98" s="159">
        <f t="shared" si="12"/>
        <v>1.2528935185185185E-2</v>
      </c>
      <c r="G98" s="160">
        <f t="shared" si="13"/>
        <v>7.2627314814814811E-3</v>
      </c>
      <c r="H98" s="161"/>
      <c r="I98" s="162" t="str">
        <f t="shared" si="14"/>
        <v/>
      </c>
      <c r="J98" s="163" t="str">
        <f t="shared" si="15"/>
        <v/>
      </c>
      <c r="K98" s="163" t="str">
        <f t="shared" si="16"/>
        <v/>
      </c>
      <c r="L98" s="165"/>
      <c r="M98" s="164"/>
      <c r="N98" s="165"/>
      <c r="O98" s="166"/>
      <c r="P98" s="167">
        <f t="shared" si="17"/>
        <v>1.2499999999999999E-2</v>
      </c>
      <c r="Q98" s="168"/>
      <c r="R98" s="169">
        <v>39568</v>
      </c>
    </row>
    <row r="99" spans="1:18" s="138" customFormat="1" ht="14.25" hidden="1" customHeight="1" x14ac:dyDescent="0.25">
      <c r="A99" s="180" t="s">
        <v>55</v>
      </c>
      <c r="B99" s="181" t="s">
        <v>206</v>
      </c>
      <c r="C99" s="156" t="s">
        <v>30</v>
      </c>
      <c r="D99" s="157">
        <v>1.2442129629629629E-2</v>
      </c>
      <c r="E99" s="158" t="s">
        <v>218</v>
      </c>
      <c r="F99" s="159">
        <f t="shared" si="12"/>
        <v>1.2442129629629629E-2</v>
      </c>
      <c r="G99" s="160">
        <f t="shared" si="13"/>
        <v>7.3495370370370364E-3</v>
      </c>
      <c r="H99" s="161"/>
      <c r="I99" s="162" t="str">
        <f t="shared" si="14"/>
        <v/>
      </c>
      <c r="J99" s="163" t="str">
        <f t="shared" si="15"/>
        <v/>
      </c>
      <c r="K99" s="163" t="str">
        <f t="shared" si="16"/>
        <v/>
      </c>
      <c r="L99" s="164"/>
      <c r="M99" s="164"/>
      <c r="N99" s="164"/>
      <c r="O99" s="166"/>
      <c r="P99" s="167">
        <f t="shared" si="17"/>
        <v>1.2442129629629629E-2</v>
      </c>
      <c r="Q99" s="168"/>
      <c r="R99" s="169">
        <v>38960</v>
      </c>
    </row>
    <row r="100" spans="1:18" s="138" customFormat="1" ht="14.25" hidden="1" customHeight="1" x14ac:dyDescent="0.25">
      <c r="A100" s="180" t="s">
        <v>155</v>
      </c>
      <c r="B100" s="181" t="s">
        <v>207</v>
      </c>
      <c r="C100" s="156" t="s">
        <v>30</v>
      </c>
      <c r="D100" s="157">
        <v>1.2326388888888895E-2</v>
      </c>
      <c r="E100" s="158">
        <v>1.2442129629629629E-2</v>
      </c>
      <c r="F100" s="159">
        <f t="shared" si="12"/>
        <v>1.2384259259259262E-2</v>
      </c>
      <c r="G100" s="160">
        <f t="shared" si="13"/>
        <v>7.4074074074074042E-3</v>
      </c>
      <c r="H100" s="161"/>
      <c r="I100" s="162" t="str">
        <f t="shared" si="14"/>
        <v/>
      </c>
      <c r="J100" s="163" t="str">
        <f t="shared" si="15"/>
        <v/>
      </c>
      <c r="K100" s="163" t="str">
        <f t="shared" si="16"/>
        <v/>
      </c>
      <c r="L100" s="164"/>
      <c r="M100" s="164"/>
      <c r="N100" s="164"/>
      <c r="O100" s="166"/>
      <c r="P100" s="167">
        <f t="shared" si="17"/>
        <v>1.2326388888888895E-2</v>
      </c>
      <c r="Q100" s="168"/>
      <c r="R100" s="169">
        <v>39386</v>
      </c>
    </row>
    <row r="101" spans="1:18" s="138" customFormat="1" ht="14.25" hidden="1" customHeight="1" x14ac:dyDescent="0.25">
      <c r="A101" s="180" t="s">
        <v>203</v>
      </c>
      <c r="B101" s="181" t="s">
        <v>110</v>
      </c>
      <c r="C101" s="156" t="s">
        <v>30</v>
      </c>
      <c r="D101" s="157">
        <v>1.2259837962962958E-2</v>
      </c>
      <c r="E101" s="158">
        <v>1.2259837962962958E-2</v>
      </c>
      <c r="F101" s="159">
        <f>IF(E101&lt;&gt;"",(E101+D101)/2,D101)</f>
        <v>1.2259837962962958E-2</v>
      </c>
      <c r="G101" s="160">
        <f>$B$2-F101</f>
        <v>7.5318287037037072E-3</v>
      </c>
      <c r="H101" s="161"/>
      <c r="I101" s="162" t="str">
        <f>IF(H101&lt;&gt;"",H101-G101,"")</f>
        <v/>
      </c>
      <c r="J101" s="163" t="str">
        <f>IF(H101&lt;&gt;"",I101-F101,"")</f>
        <v/>
      </c>
      <c r="K101" s="163" t="str">
        <f t="shared" si="16"/>
        <v/>
      </c>
      <c r="L101" s="164"/>
      <c r="M101" s="164"/>
      <c r="N101" s="164"/>
      <c r="O101" s="166"/>
      <c r="P101" s="167">
        <f t="shared" si="17"/>
        <v>1.2259837962962958E-2</v>
      </c>
      <c r="Q101" s="168"/>
      <c r="R101" s="169">
        <v>39507</v>
      </c>
    </row>
    <row r="102" spans="1:18" s="138" customFormat="1" ht="14.25" hidden="1" customHeight="1" x14ac:dyDescent="0.25">
      <c r="A102" s="180" t="s">
        <v>79</v>
      </c>
      <c r="B102" s="181" t="s">
        <v>210</v>
      </c>
      <c r="C102" s="156" t="s">
        <v>30</v>
      </c>
      <c r="D102" s="157">
        <v>1.2106481481481484E-2</v>
      </c>
      <c r="E102" s="158">
        <v>1.238425925925926E-2</v>
      </c>
      <c r="F102" s="159">
        <f>IF(E102&lt;&gt;"",(E102+D102)/2,D102)</f>
        <v>1.2245370370370372E-2</v>
      </c>
      <c r="G102" s="160">
        <f>$B$2-F102</f>
        <v>7.546296296296294E-3</v>
      </c>
      <c r="H102" s="161"/>
      <c r="I102" s="162" t="str">
        <f>IF(H102&lt;&gt;"",H102-G102,"")</f>
        <v/>
      </c>
      <c r="J102" s="163" t="str">
        <f>IF(H102&lt;&gt;"",I102-F102,"")</f>
        <v/>
      </c>
      <c r="K102" s="163" t="str">
        <f t="shared" si="16"/>
        <v/>
      </c>
      <c r="L102" s="164"/>
      <c r="M102" s="164"/>
      <c r="N102" s="164"/>
      <c r="O102" s="166"/>
      <c r="P102" s="167">
        <f t="shared" si="17"/>
        <v>1.2106481481481484E-2</v>
      </c>
      <c r="Q102" s="168"/>
      <c r="R102" s="169">
        <v>39355</v>
      </c>
    </row>
    <row r="103" spans="1:18" s="138" customFormat="1" ht="14.25" hidden="1" customHeight="1" x14ac:dyDescent="0.25">
      <c r="A103" s="180" t="s">
        <v>130</v>
      </c>
      <c r="B103" s="181" t="s">
        <v>211</v>
      </c>
      <c r="C103" s="156" t="s">
        <v>30</v>
      </c>
      <c r="D103" s="157">
        <v>1.1979166666666666E-2</v>
      </c>
      <c r="E103" s="158">
        <v>1.230324074074074E-2</v>
      </c>
      <c r="F103" s="159">
        <f>IF(E103&lt;&gt;"",(E103+D103)/2,D103)</f>
        <v>1.2141203703703703E-2</v>
      </c>
      <c r="G103" s="160">
        <f>$B$2-F103</f>
        <v>7.6504629629629631E-3</v>
      </c>
      <c r="H103" s="161"/>
      <c r="I103" s="162" t="str">
        <f>IF(H103&lt;&gt;"",H103-G103,"")</f>
        <v/>
      </c>
      <c r="J103" s="163" t="str">
        <f>IF(H103&lt;&gt;"",I103-F103,"")</f>
        <v/>
      </c>
      <c r="K103" s="163" t="str">
        <f t="shared" si="16"/>
        <v/>
      </c>
      <c r="L103" s="164"/>
      <c r="M103" s="164"/>
      <c r="N103" s="164"/>
      <c r="O103" s="166"/>
      <c r="P103" s="167">
        <f t="shared" si="17"/>
        <v>1.1979166666666666E-2</v>
      </c>
      <c r="Q103" s="168"/>
      <c r="R103" s="169">
        <v>39355</v>
      </c>
    </row>
    <row r="104" spans="1:18" s="138" customFormat="1" ht="14.25" hidden="1" customHeight="1" x14ac:dyDescent="0.25">
      <c r="A104" s="178"/>
      <c r="B104" s="179"/>
      <c r="C104" s="171"/>
      <c r="D104" s="157"/>
      <c r="E104" s="158"/>
      <c r="F104" s="159"/>
      <c r="G104" s="160"/>
      <c r="H104" s="161"/>
      <c r="I104" s="162"/>
      <c r="J104" s="163"/>
      <c r="K104" s="163"/>
      <c r="L104" s="164"/>
      <c r="M104" s="164"/>
      <c r="N104" s="164"/>
      <c r="O104" s="166"/>
      <c r="P104" s="167"/>
      <c r="Q104" s="168"/>
      <c r="R104" s="170"/>
    </row>
    <row r="105" spans="1:18" s="138" customFormat="1" ht="14.25" hidden="1" customHeight="1" x14ac:dyDescent="0.25">
      <c r="A105" s="178"/>
      <c r="B105" s="179"/>
      <c r="C105" s="156"/>
      <c r="D105" s="157"/>
      <c r="E105" s="158"/>
      <c r="F105" s="159"/>
      <c r="G105" s="160"/>
      <c r="H105" s="161"/>
      <c r="I105" s="162"/>
      <c r="J105" s="163"/>
      <c r="K105" s="163"/>
      <c r="L105" s="164"/>
      <c r="M105" s="164"/>
      <c r="N105" s="164"/>
      <c r="O105" s="166"/>
      <c r="P105" s="167"/>
      <c r="Q105" s="168"/>
      <c r="R105" s="169"/>
    </row>
    <row r="106" spans="1:18" s="138" customFormat="1" ht="14.25" hidden="1" customHeight="1" x14ac:dyDescent="0.25">
      <c r="A106" s="180"/>
      <c r="B106" s="181"/>
      <c r="C106" s="156"/>
      <c r="D106" s="157"/>
      <c r="E106" s="158"/>
      <c r="F106" s="159"/>
      <c r="G106" s="160"/>
      <c r="H106" s="161"/>
      <c r="I106" s="162"/>
      <c r="J106" s="163"/>
      <c r="K106" s="163"/>
      <c r="L106" s="164"/>
      <c r="M106" s="164"/>
      <c r="N106" s="164"/>
      <c r="O106" s="166"/>
      <c r="P106" s="167"/>
      <c r="Q106" s="168"/>
      <c r="R106" s="169"/>
    </row>
    <row r="107" spans="1:18" s="138" customFormat="1" ht="14.25" hidden="1" customHeight="1" x14ac:dyDescent="0.25">
      <c r="A107" s="180"/>
      <c r="B107" s="181"/>
      <c r="C107" s="156"/>
      <c r="D107" s="157"/>
      <c r="E107" s="158"/>
      <c r="F107" s="159"/>
      <c r="G107" s="160"/>
      <c r="H107" s="161"/>
      <c r="I107" s="162"/>
      <c r="J107" s="163"/>
      <c r="K107" s="163"/>
      <c r="L107" s="164"/>
      <c r="M107" s="164"/>
      <c r="N107" s="164"/>
      <c r="O107" s="166"/>
      <c r="P107" s="167"/>
      <c r="Q107" s="168"/>
      <c r="R107" s="169"/>
    </row>
    <row r="108" spans="1:18" s="138" customFormat="1" ht="14.25" hidden="1" customHeight="1" x14ac:dyDescent="0.25">
      <c r="A108" s="178"/>
      <c r="B108" s="179"/>
      <c r="C108" s="171"/>
      <c r="D108" s="157"/>
      <c r="E108" s="158"/>
      <c r="F108" s="159"/>
      <c r="G108" s="160"/>
      <c r="H108" s="161"/>
      <c r="I108" s="162"/>
      <c r="J108" s="163"/>
      <c r="K108" s="163"/>
      <c r="L108" s="164"/>
      <c r="M108" s="164"/>
      <c r="N108" s="164"/>
      <c r="O108" s="166"/>
      <c r="P108" s="167"/>
      <c r="Q108" s="168"/>
      <c r="R108" s="169"/>
    </row>
    <row r="109" spans="1:18" s="138" customFormat="1" ht="14.25" hidden="1" customHeight="1" x14ac:dyDescent="0.25">
      <c r="A109" s="180"/>
      <c r="B109" s="181"/>
      <c r="C109" s="156"/>
      <c r="D109" s="157"/>
      <c r="E109" s="158"/>
      <c r="F109" s="159"/>
      <c r="G109" s="160"/>
      <c r="H109" s="161"/>
      <c r="I109" s="162"/>
      <c r="J109" s="163"/>
      <c r="K109" s="163"/>
      <c r="L109" s="164"/>
      <c r="M109" s="164"/>
      <c r="N109" s="164"/>
      <c r="O109" s="166"/>
      <c r="P109" s="167"/>
      <c r="Q109" s="168"/>
      <c r="R109" s="169"/>
    </row>
    <row r="110" spans="1:18" s="138" customFormat="1" ht="14.25" hidden="1" customHeight="1" x14ac:dyDescent="0.25">
      <c r="A110" s="180"/>
      <c r="B110" s="181"/>
      <c r="C110" s="156"/>
      <c r="D110" s="157"/>
      <c r="E110" s="158"/>
      <c r="F110" s="159"/>
      <c r="G110" s="160"/>
      <c r="H110" s="161"/>
      <c r="I110" s="162"/>
      <c r="J110" s="163"/>
      <c r="K110" s="163"/>
      <c r="L110" s="165"/>
      <c r="M110" s="164"/>
      <c r="N110" s="164"/>
      <c r="O110" s="166"/>
      <c r="P110" s="167"/>
      <c r="Q110" s="168"/>
      <c r="R110" s="169"/>
    </row>
    <row r="111" spans="1:18" s="138" customFormat="1" ht="14.25" hidden="1" customHeight="1" x14ac:dyDescent="0.25">
      <c r="A111" s="180"/>
      <c r="B111" s="181"/>
      <c r="C111" s="156"/>
      <c r="D111" s="157"/>
      <c r="E111" s="158"/>
      <c r="F111" s="159"/>
      <c r="G111" s="160"/>
      <c r="H111" s="161"/>
      <c r="I111" s="162"/>
      <c r="J111" s="163"/>
      <c r="K111" s="163"/>
      <c r="L111" s="164"/>
      <c r="M111" s="164"/>
      <c r="N111" s="164"/>
      <c r="O111" s="166"/>
      <c r="P111" s="167"/>
      <c r="Q111" s="168"/>
      <c r="R111" s="169"/>
    </row>
    <row r="112" spans="1:18" s="138" customFormat="1" ht="14.25" hidden="1" customHeight="1" x14ac:dyDescent="0.25">
      <c r="A112" s="180"/>
      <c r="B112" s="181"/>
      <c r="C112" s="156"/>
      <c r="D112" s="157"/>
      <c r="E112" s="158"/>
      <c r="F112" s="159"/>
      <c r="G112" s="160"/>
      <c r="H112" s="161"/>
      <c r="I112" s="162"/>
      <c r="J112" s="163"/>
      <c r="K112" s="163"/>
      <c r="L112" s="165"/>
      <c r="M112" s="164"/>
      <c r="N112" s="165"/>
      <c r="O112" s="166"/>
      <c r="P112" s="167"/>
      <c r="Q112" s="168"/>
      <c r="R112" s="169"/>
    </row>
    <row r="113" spans="1:18" s="138" customFormat="1" ht="14.25" hidden="1" customHeight="1" x14ac:dyDescent="0.25">
      <c r="A113" s="180"/>
      <c r="B113" s="181"/>
      <c r="C113" s="156"/>
      <c r="D113" s="157"/>
      <c r="E113" s="158"/>
      <c r="F113" s="159"/>
      <c r="G113" s="160"/>
      <c r="H113" s="161"/>
      <c r="I113" s="162"/>
      <c r="J113" s="163"/>
      <c r="K113" s="163"/>
      <c r="L113" s="164"/>
      <c r="M113" s="164"/>
      <c r="N113" s="164"/>
      <c r="O113" s="166"/>
      <c r="P113" s="167"/>
      <c r="Q113" s="168"/>
      <c r="R113" s="169"/>
    </row>
    <row r="114" spans="1:18" s="138" customFormat="1" ht="14.25" hidden="1" customHeight="1" x14ac:dyDescent="0.25">
      <c r="A114" s="178"/>
      <c r="B114" s="179"/>
      <c r="C114" s="176"/>
      <c r="D114" s="157"/>
      <c r="E114" s="158"/>
      <c r="F114" s="159"/>
      <c r="G114" s="160"/>
      <c r="H114" s="161"/>
      <c r="I114" s="162"/>
      <c r="J114" s="163"/>
      <c r="K114" s="163"/>
      <c r="L114" s="164"/>
      <c r="M114" s="164"/>
      <c r="N114" s="164"/>
      <c r="O114" s="166"/>
      <c r="P114" s="167"/>
      <c r="Q114" s="168"/>
      <c r="R114" s="169"/>
    </row>
    <row r="115" spans="1:18" s="138" customFormat="1" ht="14.25" hidden="1" customHeight="1" x14ac:dyDescent="0.25">
      <c r="A115" s="180"/>
      <c r="B115" s="181"/>
      <c r="C115" s="156"/>
      <c r="D115" s="157"/>
      <c r="E115" s="158"/>
      <c r="F115" s="159"/>
      <c r="G115" s="160"/>
      <c r="H115" s="161"/>
      <c r="I115" s="162"/>
      <c r="J115" s="163"/>
      <c r="K115" s="163"/>
      <c r="L115" s="164"/>
      <c r="M115" s="164"/>
      <c r="N115" s="164"/>
      <c r="O115" s="166"/>
      <c r="P115" s="167"/>
      <c r="Q115" s="168"/>
      <c r="R115" s="169"/>
    </row>
    <row r="116" spans="1:18" s="138" customFormat="1" ht="14.25" hidden="1" customHeight="1" x14ac:dyDescent="0.25">
      <c r="A116" s="180"/>
      <c r="B116" s="181"/>
      <c r="C116" s="156"/>
      <c r="D116" s="157"/>
      <c r="E116" s="158"/>
      <c r="F116" s="159"/>
      <c r="G116" s="160"/>
      <c r="H116" s="161"/>
      <c r="I116" s="162"/>
      <c r="J116" s="163"/>
      <c r="K116" s="163"/>
      <c r="L116" s="164"/>
      <c r="M116" s="164"/>
      <c r="N116" s="164"/>
      <c r="O116" s="166"/>
      <c r="P116" s="167"/>
      <c r="Q116" s="168"/>
      <c r="R116" s="169"/>
    </row>
    <row r="117" spans="1:18" s="138" customFormat="1" ht="14.25" hidden="1" customHeight="1" x14ac:dyDescent="0.25">
      <c r="A117" s="180"/>
      <c r="B117" s="181"/>
      <c r="C117" s="156"/>
      <c r="D117" s="157"/>
      <c r="E117" s="158"/>
      <c r="F117" s="159"/>
      <c r="G117" s="160"/>
      <c r="H117" s="161"/>
      <c r="I117" s="162"/>
      <c r="J117" s="163"/>
      <c r="K117" s="163"/>
      <c r="L117" s="164"/>
      <c r="M117" s="164"/>
      <c r="N117" s="164"/>
      <c r="O117" s="166"/>
      <c r="P117" s="167"/>
      <c r="Q117" s="168"/>
      <c r="R117" s="169"/>
    </row>
    <row r="118" spans="1:18" s="138" customFormat="1" ht="14.25" hidden="1" customHeight="1" x14ac:dyDescent="0.25">
      <c r="A118" s="180"/>
      <c r="B118" s="181"/>
      <c r="C118" s="156"/>
      <c r="D118" s="157"/>
      <c r="E118" s="158"/>
      <c r="F118" s="159"/>
      <c r="G118" s="160"/>
      <c r="H118" s="161"/>
      <c r="I118" s="162"/>
      <c r="J118" s="163"/>
      <c r="K118" s="163"/>
      <c r="L118" s="164"/>
      <c r="M118" s="164"/>
      <c r="N118" s="164"/>
      <c r="O118" s="166"/>
      <c r="P118" s="167"/>
      <c r="Q118" s="168"/>
      <c r="R118" s="169"/>
    </row>
    <row r="119" spans="1:18" s="138" customFormat="1" ht="14.25" hidden="1" customHeight="1" x14ac:dyDescent="0.25">
      <c r="A119" s="180"/>
      <c r="B119" s="181"/>
      <c r="C119" s="156"/>
      <c r="D119" s="157"/>
      <c r="E119" s="158"/>
      <c r="F119" s="159"/>
      <c r="G119" s="160"/>
      <c r="H119" s="161"/>
      <c r="I119" s="162"/>
      <c r="J119" s="163"/>
      <c r="K119" s="163"/>
      <c r="L119" s="164"/>
      <c r="M119" s="164"/>
      <c r="N119" s="165"/>
      <c r="O119" s="166"/>
      <c r="P119" s="167"/>
      <c r="Q119" s="168"/>
      <c r="R119" s="169"/>
    </row>
    <row r="120" spans="1:18" s="138" customFormat="1" ht="14.25" hidden="1" customHeight="1" x14ac:dyDescent="0.25">
      <c r="A120" s="180"/>
      <c r="B120" s="181"/>
      <c r="C120" s="156"/>
      <c r="D120" s="157"/>
      <c r="E120" s="158"/>
      <c r="F120" s="159"/>
      <c r="G120" s="160"/>
      <c r="H120" s="161"/>
      <c r="I120" s="162"/>
      <c r="J120" s="163"/>
      <c r="K120" s="163"/>
      <c r="L120" s="164"/>
      <c r="M120" s="164"/>
      <c r="N120" s="164"/>
      <c r="O120" s="166"/>
      <c r="P120" s="167"/>
      <c r="Q120" s="168"/>
      <c r="R120" s="169"/>
    </row>
    <row r="121" spans="1:18" s="138" customFormat="1" ht="14.25" hidden="1" customHeight="1" x14ac:dyDescent="0.25">
      <c r="A121" s="180"/>
      <c r="B121" s="181"/>
      <c r="C121" s="156"/>
      <c r="D121" s="157"/>
      <c r="E121" s="158"/>
      <c r="F121" s="159"/>
      <c r="G121" s="160"/>
      <c r="H121" s="161"/>
      <c r="I121" s="162"/>
      <c r="J121" s="163"/>
      <c r="K121" s="163"/>
      <c r="L121" s="164"/>
      <c r="M121" s="164"/>
      <c r="N121" s="164"/>
      <c r="O121" s="166"/>
      <c r="P121" s="167"/>
      <c r="Q121" s="168"/>
      <c r="R121" s="169"/>
    </row>
    <row r="122" spans="1:18" s="138" customFormat="1" ht="14.25" hidden="1" customHeight="1" x14ac:dyDescent="0.25">
      <c r="A122" s="178"/>
      <c r="B122" s="179"/>
      <c r="C122" s="156"/>
      <c r="D122" s="157"/>
      <c r="E122" s="158"/>
      <c r="F122" s="159"/>
      <c r="G122" s="160"/>
      <c r="H122" s="161"/>
      <c r="I122" s="162"/>
      <c r="J122" s="163"/>
      <c r="K122" s="163"/>
      <c r="L122" s="165"/>
      <c r="M122" s="164"/>
      <c r="N122" s="165"/>
      <c r="O122" s="166"/>
      <c r="P122" s="167"/>
      <c r="Q122" s="168"/>
      <c r="R122" s="169"/>
    </row>
    <row r="123" spans="1:18" s="138" customFormat="1" ht="14.25" hidden="1" customHeight="1" x14ac:dyDescent="0.25">
      <c r="A123" s="180"/>
      <c r="B123" s="181"/>
      <c r="C123" s="156"/>
      <c r="D123" s="157"/>
      <c r="E123" s="158"/>
      <c r="F123" s="159"/>
      <c r="G123" s="160"/>
      <c r="H123" s="161"/>
      <c r="I123" s="162"/>
      <c r="J123" s="163"/>
      <c r="K123" s="163"/>
      <c r="L123" s="164"/>
      <c r="M123" s="164"/>
      <c r="N123" s="164"/>
      <c r="O123" s="166"/>
      <c r="P123" s="167"/>
      <c r="Q123" s="168"/>
      <c r="R123" s="169"/>
    </row>
    <row r="124" spans="1:18" s="138" customFormat="1" ht="14.25" hidden="1" customHeight="1" x14ac:dyDescent="0.25">
      <c r="A124" s="180"/>
      <c r="B124" s="181"/>
      <c r="C124" s="156"/>
      <c r="D124" s="157"/>
      <c r="E124" s="158"/>
      <c r="F124" s="159"/>
      <c r="G124" s="160"/>
      <c r="H124" s="161"/>
      <c r="I124" s="162"/>
      <c r="J124" s="163"/>
      <c r="K124" s="163"/>
      <c r="L124" s="164"/>
      <c r="M124" s="164"/>
      <c r="N124" s="164"/>
      <c r="O124" s="166"/>
      <c r="P124" s="167"/>
      <c r="Q124" s="168"/>
      <c r="R124" s="169"/>
    </row>
    <row r="125" spans="1:18" s="138" customFormat="1" ht="14.25" hidden="1" customHeight="1" x14ac:dyDescent="0.25">
      <c r="A125" s="180"/>
      <c r="B125" s="181"/>
      <c r="C125" s="156"/>
      <c r="D125" s="172"/>
      <c r="E125" s="158"/>
      <c r="F125" s="159"/>
      <c r="G125" s="160"/>
      <c r="H125" s="161"/>
      <c r="I125" s="162"/>
      <c r="J125" s="163"/>
      <c r="K125" s="163"/>
      <c r="L125" s="164"/>
      <c r="M125" s="164"/>
      <c r="N125" s="164"/>
      <c r="O125" s="166"/>
      <c r="P125" s="167"/>
      <c r="Q125" s="168"/>
      <c r="R125" s="169"/>
    </row>
    <row r="126" spans="1:18" s="138" customFormat="1" ht="14.25" hidden="1" customHeight="1" x14ac:dyDescent="0.25">
      <c r="A126" s="180"/>
      <c r="B126" s="181"/>
      <c r="C126" s="156"/>
      <c r="D126" s="157"/>
      <c r="E126" s="158"/>
      <c r="F126" s="159"/>
      <c r="G126" s="160"/>
      <c r="H126" s="161"/>
      <c r="I126" s="162"/>
      <c r="J126" s="163"/>
      <c r="K126" s="163"/>
      <c r="L126" s="164"/>
      <c r="M126" s="164"/>
      <c r="N126" s="164"/>
      <c r="O126" s="166"/>
      <c r="P126" s="167"/>
      <c r="Q126" s="168"/>
      <c r="R126" s="169"/>
    </row>
    <row r="127" spans="1:18" s="138" customFormat="1" ht="14.25" hidden="1" customHeight="1" x14ac:dyDescent="0.25">
      <c r="A127" s="180"/>
      <c r="B127" s="181"/>
      <c r="C127" s="156"/>
      <c r="D127" s="157"/>
      <c r="E127" s="158"/>
      <c r="F127" s="159"/>
      <c r="G127" s="160"/>
      <c r="H127" s="161"/>
      <c r="I127" s="163"/>
      <c r="J127" s="163"/>
      <c r="K127" s="163"/>
      <c r="L127" s="164"/>
      <c r="M127" s="164"/>
      <c r="N127" s="164"/>
      <c r="O127" s="166"/>
      <c r="P127" s="167"/>
      <c r="Q127" s="168"/>
      <c r="R127" s="175"/>
    </row>
    <row r="128" spans="1:18" s="138" customFormat="1" ht="14.25" hidden="1" customHeight="1" x14ac:dyDescent="0.25">
      <c r="A128" s="180"/>
      <c r="B128" s="181"/>
      <c r="C128" s="156"/>
      <c r="D128" s="172"/>
      <c r="E128" s="158"/>
      <c r="F128" s="159"/>
      <c r="G128" s="160"/>
      <c r="H128" s="161"/>
      <c r="I128" s="162"/>
      <c r="J128" s="163"/>
      <c r="K128" s="163"/>
      <c r="L128" s="164"/>
      <c r="M128" s="164"/>
      <c r="N128" s="164"/>
      <c r="O128" s="166"/>
      <c r="P128" s="167"/>
      <c r="Q128" s="168"/>
      <c r="R128" s="169"/>
    </row>
    <row r="129" spans="1:18" s="138" customFormat="1" ht="14.25" hidden="1" customHeight="1" x14ac:dyDescent="0.25">
      <c r="A129" s="180"/>
      <c r="B129" s="181"/>
      <c r="C129" s="156"/>
      <c r="D129" s="157"/>
      <c r="E129" s="158"/>
      <c r="F129" s="159"/>
      <c r="G129" s="160"/>
      <c r="H129" s="161"/>
      <c r="I129" s="162"/>
      <c r="J129" s="163"/>
      <c r="K129" s="163"/>
      <c r="L129" s="164"/>
      <c r="M129" s="164"/>
      <c r="N129" s="164"/>
      <c r="O129" s="166"/>
      <c r="P129" s="167"/>
      <c r="Q129" s="168"/>
      <c r="R129" s="169"/>
    </row>
    <row r="130" spans="1:18" s="138" customFormat="1" ht="14.25" hidden="1" customHeight="1" x14ac:dyDescent="0.25">
      <c r="A130" s="180"/>
      <c r="B130" s="181"/>
      <c r="C130" s="156"/>
      <c r="D130" s="157"/>
      <c r="E130" s="158"/>
      <c r="F130" s="159"/>
      <c r="G130" s="160"/>
      <c r="H130" s="161"/>
      <c r="I130" s="162"/>
      <c r="J130" s="163"/>
      <c r="K130" s="163"/>
      <c r="L130" s="164"/>
      <c r="M130" s="164"/>
      <c r="N130" s="164"/>
      <c r="O130" s="166"/>
      <c r="P130" s="167"/>
      <c r="Q130" s="168"/>
      <c r="R130" s="169"/>
    </row>
    <row r="131" spans="1:18" s="138" customFormat="1" ht="14.25" hidden="1" customHeight="1" x14ac:dyDescent="0.25">
      <c r="A131" s="180"/>
      <c r="B131" s="181"/>
      <c r="C131" s="156"/>
      <c r="D131" s="157"/>
      <c r="E131" s="158"/>
      <c r="F131" s="159"/>
      <c r="G131" s="160"/>
      <c r="H131" s="161"/>
      <c r="I131" s="162"/>
      <c r="J131" s="163"/>
      <c r="K131" s="163"/>
      <c r="L131" s="164"/>
      <c r="M131" s="164"/>
      <c r="N131" s="164"/>
      <c r="O131" s="166"/>
      <c r="P131" s="167"/>
      <c r="Q131" s="168"/>
      <c r="R131" s="169"/>
    </row>
    <row r="132" spans="1:18" s="138" customFormat="1" ht="14.25" hidden="1" customHeight="1" x14ac:dyDescent="0.25">
      <c r="A132" s="182"/>
      <c r="B132" s="181"/>
      <c r="C132" s="156"/>
      <c r="D132" s="157"/>
      <c r="E132" s="158"/>
      <c r="F132" s="159"/>
      <c r="G132" s="160"/>
      <c r="H132" s="161"/>
      <c r="I132" s="162"/>
      <c r="J132" s="163"/>
      <c r="K132" s="163"/>
      <c r="L132" s="164"/>
      <c r="M132" s="164"/>
      <c r="N132" s="164"/>
      <c r="O132" s="166"/>
      <c r="P132" s="167"/>
      <c r="Q132" s="168"/>
      <c r="R132" s="169"/>
    </row>
    <row r="133" spans="1:18" s="138" customFormat="1" x14ac:dyDescent="0.25">
      <c r="A133" s="143"/>
      <c r="B133" s="143"/>
      <c r="E133" s="142"/>
      <c r="G133" s="177"/>
      <c r="I133" s="144"/>
      <c r="P133" s="145"/>
      <c r="R133" s="141"/>
    </row>
    <row r="134" spans="1:18" s="138" customFormat="1" x14ac:dyDescent="0.25">
      <c r="A134" s="143"/>
      <c r="B134" s="143"/>
      <c r="E134" s="142"/>
      <c r="G134" s="177"/>
      <c r="I134" s="144"/>
      <c r="P134" s="145"/>
      <c r="R134" s="141"/>
    </row>
    <row r="135" spans="1:18" s="138" customFormat="1" x14ac:dyDescent="0.25">
      <c r="A135" s="143"/>
      <c r="B135" s="143"/>
      <c r="E135" s="142"/>
      <c r="G135" s="177"/>
      <c r="I135" s="144"/>
      <c r="P135" s="145"/>
      <c r="R135" s="141"/>
    </row>
    <row r="136" spans="1:18" s="138" customFormat="1" x14ac:dyDescent="0.25">
      <c r="A136" s="143"/>
      <c r="B136" s="143"/>
      <c r="E136" s="142"/>
      <c r="G136" s="177"/>
      <c r="I136" s="144"/>
      <c r="P136" s="145"/>
      <c r="R136" s="141"/>
    </row>
    <row r="137" spans="1:18" s="138" customFormat="1" x14ac:dyDescent="0.25">
      <c r="A137" s="143"/>
      <c r="B137" s="143"/>
      <c r="E137" s="142"/>
      <c r="G137" s="177"/>
      <c r="I137" s="144"/>
      <c r="P137" s="145"/>
      <c r="R137" s="141"/>
    </row>
    <row r="138" spans="1:18" s="138" customFormat="1" x14ac:dyDescent="0.25">
      <c r="A138" s="143"/>
      <c r="B138" s="143"/>
      <c r="E138" s="142"/>
      <c r="G138" s="177"/>
      <c r="I138" s="144"/>
      <c r="P138" s="145"/>
      <c r="R138" s="141"/>
    </row>
    <row r="139" spans="1:18" s="138" customFormat="1" x14ac:dyDescent="0.25">
      <c r="A139" s="143"/>
      <c r="B139" s="143"/>
      <c r="E139" s="142"/>
      <c r="G139" s="177"/>
      <c r="I139" s="144"/>
      <c r="P139" s="145"/>
      <c r="R139" s="141"/>
    </row>
    <row r="140" spans="1:18" s="138" customFormat="1" x14ac:dyDescent="0.25">
      <c r="A140" s="143"/>
      <c r="B140" s="143"/>
      <c r="E140" s="142"/>
      <c r="G140" s="177"/>
      <c r="I140" s="144"/>
      <c r="P140" s="145"/>
      <c r="R140" s="141"/>
    </row>
    <row r="141" spans="1:18" s="138" customFormat="1" x14ac:dyDescent="0.25">
      <c r="A141" s="143"/>
      <c r="B141" s="143"/>
      <c r="E141" s="142"/>
      <c r="G141" s="177"/>
      <c r="I141" s="144"/>
      <c r="P141" s="145"/>
      <c r="R141" s="141"/>
    </row>
    <row r="142" spans="1:18" s="138" customFormat="1" x14ac:dyDescent="0.25">
      <c r="A142" s="143"/>
      <c r="B142" s="143"/>
      <c r="E142" s="142"/>
      <c r="G142" s="177"/>
      <c r="I142" s="144"/>
      <c r="P142" s="145"/>
      <c r="R142" s="141"/>
    </row>
    <row r="143" spans="1:18" s="138" customFormat="1" x14ac:dyDescent="0.25">
      <c r="A143" s="143"/>
      <c r="B143" s="143"/>
      <c r="E143" s="142"/>
      <c r="G143" s="177"/>
      <c r="I143" s="144"/>
      <c r="P143" s="145"/>
      <c r="R143" s="141"/>
    </row>
    <row r="144" spans="1:18" s="138" customFormat="1" x14ac:dyDescent="0.25">
      <c r="A144" s="143"/>
      <c r="B144" s="143"/>
      <c r="E144" s="142"/>
      <c r="G144" s="177"/>
      <c r="I144" s="144"/>
      <c r="P144" s="145"/>
      <c r="R144" s="141"/>
    </row>
    <row r="145" spans="1:18" s="138" customFormat="1" x14ac:dyDescent="0.25">
      <c r="A145" s="143"/>
      <c r="B145" s="143"/>
      <c r="E145" s="142"/>
      <c r="G145" s="177"/>
      <c r="I145" s="144"/>
      <c r="P145" s="145"/>
      <c r="R145" s="141"/>
    </row>
    <row r="146" spans="1:18" s="138" customFormat="1" x14ac:dyDescent="0.25">
      <c r="A146" s="143"/>
      <c r="B146" s="143"/>
      <c r="E146" s="142"/>
      <c r="G146" s="177"/>
      <c r="I146" s="144"/>
      <c r="P146" s="145"/>
      <c r="R146" s="141"/>
    </row>
    <row r="147" spans="1:18" s="138" customFormat="1" x14ac:dyDescent="0.25">
      <c r="A147" s="143"/>
      <c r="B147" s="143"/>
      <c r="E147" s="142"/>
      <c r="G147" s="177"/>
      <c r="I147" s="144"/>
      <c r="P147" s="145"/>
      <c r="R147" s="141"/>
    </row>
    <row r="148" spans="1:18" s="138" customFormat="1" x14ac:dyDescent="0.25">
      <c r="A148" s="143"/>
      <c r="B148" s="143"/>
      <c r="E148" s="142"/>
      <c r="G148" s="177"/>
      <c r="I148" s="144"/>
      <c r="P148" s="145"/>
      <c r="R148" s="141"/>
    </row>
    <row r="149" spans="1:18" s="138" customFormat="1" x14ac:dyDescent="0.25">
      <c r="A149" s="143"/>
      <c r="B149" s="143"/>
      <c r="E149" s="142"/>
      <c r="G149" s="177"/>
      <c r="I149" s="144"/>
      <c r="P149" s="145"/>
      <c r="R149" s="141"/>
    </row>
    <row r="150" spans="1:18" s="138" customFormat="1" x14ac:dyDescent="0.25">
      <c r="A150" s="143"/>
      <c r="B150" s="143"/>
      <c r="E150" s="142"/>
      <c r="G150" s="177"/>
      <c r="I150" s="144"/>
      <c r="P150" s="145"/>
      <c r="R150" s="141"/>
    </row>
  </sheetData>
  <autoFilter ref="A4:R132">
    <filterColumn colId="8">
      <customFilters and="1">
        <customFilter operator="notEqual" val=" "/>
      </customFilters>
    </filterColumn>
  </autoFilter>
  <mergeCells count="2">
    <mergeCell ref="F2:O2"/>
    <mergeCell ref="L3:O3"/>
  </mergeCells>
  <conditionalFormatting sqref="J17:K37 J39:K45 J5:K12 J47:K132">
    <cfRule type="expression" dxfId="290" priority="12" stopIfTrue="1">
      <formula>J5=0</formula>
    </cfRule>
    <cfRule type="expression" dxfId="289" priority="13" stopIfTrue="1">
      <formula>J5&lt;0</formula>
    </cfRule>
    <cfRule type="expression" dxfId="288" priority="14" stopIfTrue="1">
      <formula>J5&gt;0</formula>
    </cfRule>
  </conditionalFormatting>
  <conditionalFormatting sqref="P5:P12 P17:P132">
    <cfRule type="expression" dxfId="287" priority="11" stopIfTrue="1">
      <formula>K5&lt;0</formula>
    </cfRule>
  </conditionalFormatting>
  <conditionalFormatting sqref="J46:K46">
    <cfRule type="expression" dxfId="286" priority="8" stopIfTrue="1">
      <formula>J46=0</formula>
    </cfRule>
    <cfRule type="expression" dxfId="285" priority="9" stopIfTrue="1">
      <formula>J46&lt;0</formula>
    </cfRule>
    <cfRule type="expression" dxfId="284" priority="10" stopIfTrue="1">
      <formula>J46&gt;0</formula>
    </cfRule>
  </conditionalFormatting>
  <conditionalFormatting sqref="J13:K16">
    <cfRule type="expression" dxfId="283" priority="5" stopIfTrue="1">
      <formula>J13=0</formula>
    </cfRule>
    <cfRule type="expression" dxfId="282" priority="6" stopIfTrue="1">
      <formula>J13&lt;0</formula>
    </cfRule>
    <cfRule type="expression" dxfId="281" priority="7" stopIfTrue="1">
      <formula>J13&gt;0</formula>
    </cfRule>
  </conditionalFormatting>
  <conditionalFormatting sqref="P13:P16">
    <cfRule type="expression" dxfId="280" priority="4" stopIfTrue="1">
      <formula>K13&lt;0</formula>
    </cfRule>
  </conditionalFormatting>
  <conditionalFormatting sqref="J38:K38">
    <cfRule type="expression" dxfId="279" priority="1" stopIfTrue="1">
      <formula>J38=0</formula>
    </cfRule>
    <cfRule type="expression" dxfId="278" priority="2" stopIfTrue="1">
      <formula>J38&lt;0</formula>
    </cfRule>
    <cfRule type="expression" dxfId="277" priority="3" stopIfTrue="1">
      <formula>J38&gt;0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5" orientation="portrait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 filterMode="1">
    <pageSetUpPr fitToPage="1"/>
  </sheetPr>
  <dimension ref="A1:R134"/>
  <sheetViews>
    <sheetView zoomScaleNormal="100" workbookViewId="0">
      <pane xSplit="2" ySplit="4" topLeftCell="G5" activePane="bottomRight" state="frozen"/>
      <selection activeCell="N124" sqref="N124"/>
      <selection pane="topRight" activeCell="N124" sqref="N124"/>
      <selection pane="bottomLeft" activeCell="N124" sqref="N124"/>
      <selection pane="bottomRight" activeCell="Q126" sqref="Q126"/>
    </sheetView>
  </sheetViews>
  <sheetFormatPr defaultRowHeight="15" x14ac:dyDescent="0.25"/>
  <cols>
    <col min="1" max="1" width="12.42578125" style="143" customWidth="1"/>
    <col min="2" max="2" width="14.28515625" style="143" customWidth="1"/>
    <col min="5" max="5" width="9.140625" style="3"/>
    <col min="7" max="7" width="9.5703125" style="183" customWidth="1"/>
    <col min="8" max="8" width="11.140625" customWidth="1"/>
    <col min="9" max="9" width="9.140625" style="119" customWidth="1"/>
    <col min="10" max="12" width="9.140625" customWidth="1"/>
    <col min="13" max="14" width="10.42578125" customWidth="1"/>
    <col min="15" max="15" width="9.140625" customWidth="1"/>
    <col min="16" max="16" width="11.42578125" style="71" customWidth="1"/>
    <col min="17" max="17" width="29.7109375" customWidth="1"/>
    <col min="18" max="18" width="9.140625" style="132"/>
  </cols>
  <sheetData>
    <row r="1" spans="1:18" ht="15.75" thickBot="1" x14ac:dyDescent="0.3">
      <c r="Q1" s="135"/>
    </row>
    <row r="2" spans="1:18" ht="15.75" thickBot="1" x14ac:dyDescent="0.3">
      <c r="A2" s="139" t="s">
        <v>0</v>
      </c>
      <c r="B2" s="146">
        <v>2.326388888888889E-2</v>
      </c>
      <c r="C2" s="3"/>
      <c r="F2" s="537" t="s">
        <v>283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5"/>
    </row>
    <row r="3" spans="1:18" x14ac:dyDescent="0.25">
      <c r="A3" s="147" t="str">
        <f>F2</f>
        <v>2012 - May - Summer Route - Nickey Line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5"/>
    </row>
    <row r="4" spans="1:18" s="80" customFormat="1" ht="49.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79" t="s">
        <v>11</v>
      </c>
      <c r="R4" s="133" t="s">
        <v>280</v>
      </c>
    </row>
    <row r="5" spans="1:18" s="138" customFormat="1" ht="14.25" customHeight="1" x14ac:dyDescent="0.25">
      <c r="A5" s="189" t="s">
        <v>284</v>
      </c>
      <c r="B5" s="190" t="s">
        <v>285</v>
      </c>
      <c r="C5" s="184" t="s">
        <v>30</v>
      </c>
      <c r="D5" s="185">
        <v>2.2141203703703705E-2</v>
      </c>
      <c r="E5" s="186"/>
      <c r="F5" s="187">
        <f t="shared" ref="F5:F19" si="0">IF(E5&lt;&gt;"",(E5+D5)/2,D5)</f>
        <v>2.2141203703703705E-2</v>
      </c>
      <c r="G5" s="191">
        <f t="shared" ref="G5:G11" si="1">$B$2-F5</f>
        <v>1.1226851851851849E-3</v>
      </c>
      <c r="H5" s="188">
        <v>2.0046296296296295E-2</v>
      </c>
      <c r="I5" s="149">
        <f t="shared" ref="I5:I19" si="2">IF(H5&lt;&gt;"",H5-G5,"")</f>
        <v>1.892361111111111E-2</v>
      </c>
      <c r="J5" s="150">
        <f t="shared" ref="J5:J19" si="3">IF(H5&lt;&gt;"",I5-F5,"")</f>
        <v>-3.2175925925925948E-3</v>
      </c>
      <c r="K5" s="150">
        <f t="shared" ref="K5:K19" si="4">IF(H5&lt;&gt;"",I5-D5,"")</f>
        <v>-3.2175925925925948E-3</v>
      </c>
      <c r="L5" s="151">
        <v>1</v>
      </c>
      <c r="M5" s="151"/>
      <c r="N5" s="192"/>
      <c r="O5" s="152"/>
      <c r="P5" s="153">
        <f t="shared" ref="P5:P19" si="5">IF(H5&lt;&gt;"",MIN(D5,I5),D5)</f>
        <v>1.892361111111111E-2</v>
      </c>
      <c r="Q5" s="22" t="s">
        <v>288</v>
      </c>
      <c r="R5" s="154">
        <v>39568</v>
      </c>
    </row>
    <row r="6" spans="1:18" s="138" customFormat="1" ht="14.25" customHeight="1" x14ac:dyDescent="0.25">
      <c r="A6" s="180" t="s">
        <v>121</v>
      </c>
      <c r="B6" s="181" t="s">
        <v>259</v>
      </c>
      <c r="C6" s="156" t="s">
        <v>14</v>
      </c>
      <c r="D6" s="157">
        <v>1.894675925925926E-2</v>
      </c>
      <c r="E6" s="158">
        <v>1.9071180555555556E-2</v>
      </c>
      <c r="F6" s="159">
        <f t="shared" si="0"/>
        <v>1.9008969907407407E-2</v>
      </c>
      <c r="G6" s="160">
        <f t="shared" si="1"/>
        <v>4.2549189814814828E-3</v>
      </c>
      <c r="H6" s="161">
        <v>2.1435185185185186E-2</v>
      </c>
      <c r="I6" s="162">
        <f t="shared" si="2"/>
        <v>1.7180266203703703E-2</v>
      </c>
      <c r="J6" s="163">
        <f t="shared" si="3"/>
        <v>-1.8287037037037039E-3</v>
      </c>
      <c r="K6" s="163">
        <f t="shared" si="4"/>
        <v>-1.7664930555555576E-3</v>
      </c>
      <c r="L6" s="165">
        <v>3</v>
      </c>
      <c r="M6" s="164">
        <v>1</v>
      </c>
      <c r="N6" s="164">
        <v>3</v>
      </c>
      <c r="O6" s="166"/>
      <c r="P6" s="167">
        <f t="shared" si="5"/>
        <v>1.7180266203703703E-2</v>
      </c>
      <c r="Q6" s="90" t="s">
        <v>289</v>
      </c>
      <c r="R6" s="169">
        <v>39568</v>
      </c>
    </row>
    <row r="7" spans="1:18" s="138" customFormat="1" ht="14.25" customHeight="1" x14ac:dyDescent="0.25">
      <c r="A7" s="180" t="s">
        <v>286</v>
      </c>
      <c r="B7" s="181" t="s">
        <v>287</v>
      </c>
      <c r="C7" s="156" t="s">
        <v>14</v>
      </c>
      <c r="D7" s="157">
        <v>1.5949074074074074E-2</v>
      </c>
      <c r="E7" s="158"/>
      <c r="F7" s="159">
        <f t="shared" si="0"/>
        <v>1.5949074074074074E-2</v>
      </c>
      <c r="G7" s="160">
        <f t="shared" si="1"/>
        <v>7.3148148148148157E-3</v>
      </c>
      <c r="H7" s="161">
        <v>2.2800925925925929E-2</v>
      </c>
      <c r="I7" s="162">
        <f t="shared" si="2"/>
        <v>1.5486111111111114E-2</v>
      </c>
      <c r="J7" s="163">
        <f t="shared" si="3"/>
        <v>-4.6296296296296016E-4</v>
      </c>
      <c r="K7" s="163">
        <f t="shared" si="4"/>
        <v>-4.6296296296296016E-4</v>
      </c>
      <c r="L7" s="164">
        <v>6</v>
      </c>
      <c r="M7" s="164"/>
      <c r="N7" s="164">
        <v>2</v>
      </c>
      <c r="O7" s="166"/>
      <c r="P7" s="167">
        <f t="shared" si="5"/>
        <v>1.5486111111111114E-2</v>
      </c>
      <c r="Q7" s="90" t="s">
        <v>288</v>
      </c>
      <c r="R7" s="169">
        <v>39568</v>
      </c>
    </row>
    <row r="8" spans="1:18" s="138" customFormat="1" ht="14.25" customHeight="1" x14ac:dyDescent="0.25">
      <c r="A8" s="180" t="s">
        <v>199</v>
      </c>
      <c r="B8" s="181" t="s">
        <v>43</v>
      </c>
      <c r="C8" s="156" t="s">
        <v>30</v>
      </c>
      <c r="D8" s="157">
        <v>1.6377314814814813E-2</v>
      </c>
      <c r="E8" s="158">
        <v>1.8530092592592591E-2</v>
      </c>
      <c r="F8" s="159">
        <f t="shared" si="0"/>
        <v>1.74537037037037E-2</v>
      </c>
      <c r="G8" s="160">
        <f t="shared" si="1"/>
        <v>5.8101851851851891E-3</v>
      </c>
      <c r="H8" s="161">
        <v>2.2141203703703705E-2</v>
      </c>
      <c r="I8" s="162">
        <f t="shared" si="2"/>
        <v>1.6331018518518516E-2</v>
      </c>
      <c r="J8" s="163">
        <f t="shared" si="3"/>
        <v>-1.1226851851851849E-3</v>
      </c>
      <c r="K8" s="163">
        <f t="shared" si="4"/>
        <v>-4.6296296296297751E-5</v>
      </c>
      <c r="L8" s="164">
        <v>4</v>
      </c>
      <c r="M8" s="164">
        <v>2</v>
      </c>
      <c r="N8" s="165"/>
      <c r="O8" s="166"/>
      <c r="P8" s="167">
        <f t="shared" si="5"/>
        <v>1.6331018518518516E-2</v>
      </c>
      <c r="Q8" s="90"/>
      <c r="R8" s="169">
        <v>39568</v>
      </c>
    </row>
    <row r="9" spans="1:18" s="138" customFormat="1" ht="14.25" customHeight="1" x14ac:dyDescent="0.25">
      <c r="A9" s="180" t="s">
        <v>166</v>
      </c>
      <c r="B9" s="181" t="s">
        <v>27</v>
      </c>
      <c r="C9" s="156" t="s">
        <v>30</v>
      </c>
      <c r="D9" s="157">
        <v>1.4988425925925935E-2</v>
      </c>
      <c r="E9" s="158">
        <v>1.5156250000000007E-2</v>
      </c>
      <c r="F9" s="159">
        <f t="shared" si="0"/>
        <v>1.5072337962962971E-2</v>
      </c>
      <c r="G9" s="160">
        <f t="shared" si="1"/>
        <v>8.1915509259259181E-3</v>
      </c>
      <c r="H9" s="161">
        <v>2.314814814814815E-2</v>
      </c>
      <c r="I9" s="162">
        <f t="shared" si="2"/>
        <v>1.4956597222222232E-2</v>
      </c>
      <c r="J9" s="163">
        <f t="shared" si="3"/>
        <v>-1.1574074074073917E-4</v>
      </c>
      <c r="K9" s="163">
        <f t="shared" si="4"/>
        <v>-3.1828703703702318E-5</v>
      </c>
      <c r="L9" s="164">
        <v>9</v>
      </c>
      <c r="M9" s="164">
        <v>3</v>
      </c>
      <c r="N9" s="164"/>
      <c r="O9" s="166">
        <v>2</v>
      </c>
      <c r="P9" s="167">
        <f t="shared" si="5"/>
        <v>1.4956597222222232E-2</v>
      </c>
      <c r="Q9" s="90"/>
      <c r="R9" s="169">
        <v>39568</v>
      </c>
    </row>
    <row r="10" spans="1:18" s="138" customFormat="1" ht="14.25" customHeight="1" x14ac:dyDescent="0.25">
      <c r="A10" s="180" t="s">
        <v>64</v>
      </c>
      <c r="B10" s="181" t="s">
        <v>65</v>
      </c>
      <c r="C10" s="156" t="s">
        <v>14</v>
      </c>
      <c r="D10" s="172">
        <v>1.8078703703703704E-2</v>
      </c>
      <c r="E10" s="158">
        <v>1.9155092592592592E-2</v>
      </c>
      <c r="F10" s="159">
        <f t="shared" si="0"/>
        <v>1.8616898148148146E-2</v>
      </c>
      <c r="G10" s="160">
        <f t="shared" si="1"/>
        <v>4.6469907407407432E-3</v>
      </c>
      <c r="H10" s="161">
        <v>2.2777777777777775E-2</v>
      </c>
      <c r="I10" s="162">
        <f t="shared" si="2"/>
        <v>1.8130787037037032E-2</v>
      </c>
      <c r="J10" s="163">
        <f t="shared" si="3"/>
        <v>-4.8611111111111424E-4</v>
      </c>
      <c r="K10" s="163">
        <f t="shared" si="4"/>
        <v>5.2083333333327597E-5</v>
      </c>
      <c r="L10" s="165">
        <v>5</v>
      </c>
      <c r="M10" s="164"/>
      <c r="N10" s="165"/>
      <c r="O10" s="166"/>
      <c r="P10" s="167">
        <f t="shared" si="5"/>
        <v>1.8078703703703704E-2</v>
      </c>
      <c r="Q10" s="193"/>
      <c r="R10" s="169">
        <v>39568</v>
      </c>
    </row>
    <row r="11" spans="1:18" s="138" customFormat="1" ht="14.25" customHeight="1" x14ac:dyDescent="0.25">
      <c r="A11" s="180" t="s">
        <v>244</v>
      </c>
      <c r="B11" s="181" t="s">
        <v>245</v>
      </c>
      <c r="C11" s="156" t="s">
        <v>30</v>
      </c>
      <c r="D11" s="172">
        <v>1.2499999999999999E-2</v>
      </c>
      <c r="E11" s="158">
        <v>1.2499999999999999E-2</v>
      </c>
      <c r="F11" s="159">
        <f t="shared" si="0"/>
        <v>1.2499999999999999E-2</v>
      </c>
      <c r="G11" s="160">
        <f t="shared" si="1"/>
        <v>1.0763888888888891E-2</v>
      </c>
      <c r="H11" s="161">
        <v>2.3321759259259261E-2</v>
      </c>
      <c r="I11" s="162">
        <f t="shared" si="2"/>
        <v>1.255787037037037E-2</v>
      </c>
      <c r="J11" s="163">
        <f t="shared" si="3"/>
        <v>5.7870370370371321E-5</v>
      </c>
      <c r="K11" s="163">
        <f t="shared" si="4"/>
        <v>5.7870370370371321E-5</v>
      </c>
      <c r="L11" s="165">
        <v>12</v>
      </c>
      <c r="M11" s="164"/>
      <c r="N11" s="165"/>
      <c r="O11" s="166">
        <v>1</v>
      </c>
      <c r="P11" s="167">
        <f t="shared" si="5"/>
        <v>1.2499999999999999E-2</v>
      </c>
      <c r="Q11" s="168"/>
      <c r="R11" s="169">
        <v>39568</v>
      </c>
    </row>
    <row r="12" spans="1:18" s="138" customFormat="1" ht="14.25" customHeight="1" x14ac:dyDescent="0.25">
      <c r="A12" s="180" t="s">
        <v>169</v>
      </c>
      <c r="B12" s="181" t="s">
        <v>170</v>
      </c>
      <c r="C12" s="156" t="s">
        <v>30</v>
      </c>
      <c r="D12" s="157">
        <v>1.4895833333333337E-2</v>
      </c>
      <c r="E12" s="158" t="s">
        <v>218</v>
      </c>
      <c r="F12" s="159">
        <f t="shared" si="0"/>
        <v>1.4895833333333337E-2</v>
      </c>
      <c r="G12" s="194">
        <v>7.951388888888888E-3</v>
      </c>
      <c r="H12" s="161">
        <v>2.2962962962962966E-2</v>
      </c>
      <c r="I12" s="162">
        <f t="shared" si="2"/>
        <v>1.5011574074074078E-2</v>
      </c>
      <c r="J12" s="163">
        <f t="shared" si="3"/>
        <v>1.1574074074074091E-4</v>
      </c>
      <c r="K12" s="163">
        <f t="shared" si="4"/>
        <v>1.1574074074074091E-4</v>
      </c>
      <c r="L12" s="164">
        <v>7</v>
      </c>
      <c r="M12" s="164"/>
      <c r="N12" s="164"/>
      <c r="O12" s="166">
        <v>3</v>
      </c>
      <c r="P12" s="167">
        <f t="shared" si="5"/>
        <v>1.4895833333333337E-2</v>
      </c>
      <c r="Q12" s="168"/>
      <c r="R12" s="169">
        <v>39568</v>
      </c>
    </row>
    <row r="13" spans="1:18" s="138" customFormat="1" ht="14.25" customHeight="1" x14ac:dyDescent="0.25">
      <c r="A13" s="178" t="s">
        <v>153</v>
      </c>
      <c r="B13" s="179" t="s">
        <v>154</v>
      </c>
      <c r="C13" s="176" t="s">
        <v>14</v>
      </c>
      <c r="D13" s="157">
        <v>1.5208333333333339E-2</v>
      </c>
      <c r="E13" s="158">
        <v>1.5497685185185192E-2</v>
      </c>
      <c r="F13" s="159">
        <f t="shared" si="0"/>
        <v>1.5353009259259266E-2</v>
      </c>
      <c r="G13" s="160">
        <f t="shared" ref="G13:G19" si="6">$B$2-F13</f>
        <v>7.9108796296296236E-3</v>
      </c>
      <c r="H13" s="161">
        <v>2.326388888888889E-2</v>
      </c>
      <c r="I13" s="162">
        <f t="shared" si="2"/>
        <v>1.5353009259259266E-2</v>
      </c>
      <c r="J13" s="163">
        <f t="shared" si="3"/>
        <v>0</v>
      </c>
      <c r="K13" s="163">
        <f t="shared" si="4"/>
        <v>1.4467592592592657E-4</v>
      </c>
      <c r="L13" s="164">
        <v>11</v>
      </c>
      <c r="M13" s="164"/>
      <c r="N13" s="164">
        <v>1</v>
      </c>
      <c r="O13" s="166"/>
      <c r="P13" s="167">
        <f t="shared" si="5"/>
        <v>1.5208333333333339E-2</v>
      </c>
      <c r="Q13" s="168"/>
      <c r="R13" s="169">
        <v>39568</v>
      </c>
    </row>
    <row r="14" spans="1:18" s="138" customFormat="1" ht="14.25" customHeight="1" x14ac:dyDescent="0.25">
      <c r="A14" s="180" t="s">
        <v>176</v>
      </c>
      <c r="B14" s="181" t="s">
        <v>177</v>
      </c>
      <c r="C14" s="156" t="s">
        <v>30</v>
      </c>
      <c r="D14" s="157">
        <v>1.4745370370370372E-2</v>
      </c>
      <c r="E14" s="158" t="s">
        <v>218</v>
      </c>
      <c r="F14" s="159">
        <f t="shared" si="0"/>
        <v>1.4745370370370372E-2</v>
      </c>
      <c r="G14" s="160">
        <f t="shared" si="6"/>
        <v>8.5185185185185173E-3</v>
      </c>
      <c r="H14" s="161">
        <v>2.3796296296296298E-2</v>
      </c>
      <c r="I14" s="162">
        <f t="shared" si="2"/>
        <v>1.5277777777777781E-2</v>
      </c>
      <c r="J14" s="163">
        <f t="shared" si="3"/>
        <v>5.3240740740740852E-4</v>
      </c>
      <c r="K14" s="163">
        <f t="shared" si="4"/>
        <v>5.3240740740740852E-4</v>
      </c>
      <c r="L14" s="164">
        <v>15</v>
      </c>
      <c r="M14" s="164"/>
      <c r="N14" s="164"/>
      <c r="O14" s="166"/>
      <c r="P14" s="167">
        <f t="shared" si="5"/>
        <v>1.4745370370370372E-2</v>
      </c>
      <c r="Q14" s="168"/>
      <c r="R14" s="169">
        <v>39568</v>
      </c>
    </row>
    <row r="15" spans="1:18" s="138" customFormat="1" ht="14.25" customHeight="1" x14ac:dyDescent="0.25">
      <c r="A15" s="180" t="s">
        <v>282</v>
      </c>
      <c r="B15" s="181" t="s">
        <v>205</v>
      </c>
      <c r="C15" s="156" t="s">
        <v>14</v>
      </c>
      <c r="D15" s="157">
        <v>1.6782407407407409E-2</v>
      </c>
      <c r="E15" s="158">
        <v>1.8489583333333337E-2</v>
      </c>
      <c r="F15" s="159">
        <f t="shared" si="0"/>
        <v>1.7635995370370375E-2</v>
      </c>
      <c r="G15" s="160">
        <f t="shared" si="6"/>
        <v>5.6278935185185147E-3</v>
      </c>
      <c r="H15" s="161">
        <v>2.3252314814814812E-2</v>
      </c>
      <c r="I15" s="162">
        <f t="shared" si="2"/>
        <v>1.7624421296296298E-2</v>
      </c>
      <c r="J15" s="163">
        <f t="shared" si="3"/>
        <v>-1.157407407407704E-5</v>
      </c>
      <c r="K15" s="163">
        <f t="shared" si="4"/>
        <v>8.4201388888888867E-4</v>
      </c>
      <c r="L15" s="165">
        <v>10</v>
      </c>
      <c r="M15" s="164"/>
      <c r="N15" s="165"/>
      <c r="O15" s="166"/>
      <c r="P15" s="167">
        <f t="shared" si="5"/>
        <v>1.6782407407407409E-2</v>
      </c>
      <c r="Q15" s="168"/>
      <c r="R15" s="169">
        <v>39568</v>
      </c>
    </row>
    <row r="16" spans="1:18" s="138" customFormat="1" ht="14.25" customHeight="1" x14ac:dyDescent="0.25">
      <c r="A16" s="180" t="s">
        <v>44</v>
      </c>
      <c r="B16" s="181" t="s">
        <v>25</v>
      </c>
      <c r="C16" s="156" t="s">
        <v>14</v>
      </c>
      <c r="D16" s="157">
        <v>1.894675925925926E-2</v>
      </c>
      <c r="E16" s="158">
        <v>2.1446759259259263E-2</v>
      </c>
      <c r="F16" s="159">
        <f t="shared" si="0"/>
        <v>2.0196759259259262E-2</v>
      </c>
      <c r="G16" s="160">
        <f t="shared" si="6"/>
        <v>3.067129629629628E-3</v>
      </c>
      <c r="H16" s="161">
        <v>2.3113425925925926E-2</v>
      </c>
      <c r="I16" s="162">
        <f t="shared" si="2"/>
        <v>2.0046296296296298E-2</v>
      </c>
      <c r="J16" s="163">
        <f t="shared" si="3"/>
        <v>-1.5046296296296335E-4</v>
      </c>
      <c r="K16" s="163">
        <f t="shared" si="4"/>
        <v>1.0995370370370378E-3</v>
      </c>
      <c r="L16" s="164">
        <v>8</v>
      </c>
      <c r="M16" s="164"/>
      <c r="N16" s="164"/>
      <c r="O16" s="166"/>
      <c r="P16" s="167">
        <f t="shared" si="5"/>
        <v>1.894675925925926E-2</v>
      </c>
      <c r="Q16" s="168"/>
      <c r="R16" s="169">
        <v>39568</v>
      </c>
    </row>
    <row r="17" spans="1:18" s="138" customFormat="1" ht="14.25" customHeight="1" x14ac:dyDescent="0.25">
      <c r="A17" s="180" t="s">
        <v>62</v>
      </c>
      <c r="B17" s="181" t="s">
        <v>63</v>
      </c>
      <c r="C17" s="156" t="s">
        <v>30</v>
      </c>
      <c r="D17" s="157">
        <v>1.8229166666666668E-2</v>
      </c>
      <c r="E17" s="158">
        <v>2.6041666666666668E-2</v>
      </c>
      <c r="F17" s="159">
        <f t="shared" si="0"/>
        <v>2.2135416666666668E-2</v>
      </c>
      <c r="G17" s="160">
        <f t="shared" si="6"/>
        <v>1.1284722222222217E-3</v>
      </c>
      <c r="H17" s="161">
        <v>2.0462962962962964E-2</v>
      </c>
      <c r="I17" s="162">
        <f t="shared" si="2"/>
        <v>1.9334490740740742E-2</v>
      </c>
      <c r="J17" s="163">
        <f t="shared" si="3"/>
        <v>-2.8009259259259255E-3</v>
      </c>
      <c r="K17" s="163">
        <f t="shared" si="4"/>
        <v>1.1053240740740745E-3</v>
      </c>
      <c r="L17" s="164">
        <v>2</v>
      </c>
      <c r="M17" s="164"/>
      <c r="N17" s="165"/>
      <c r="O17" s="166"/>
      <c r="P17" s="167">
        <f t="shared" si="5"/>
        <v>1.8229166666666668E-2</v>
      </c>
      <c r="Q17" s="168"/>
      <c r="R17" s="169">
        <v>39568</v>
      </c>
    </row>
    <row r="18" spans="1:18" s="138" customFormat="1" ht="14.25" customHeight="1" x14ac:dyDescent="0.25">
      <c r="A18" s="180" t="s">
        <v>28</v>
      </c>
      <c r="B18" s="181" t="s">
        <v>29</v>
      </c>
      <c r="C18" s="156" t="s">
        <v>30</v>
      </c>
      <c r="D18" s="157">
        <v>1.7824074074074076E-2</v>
      </c>
      <c r="E18" s="158">
        <v>1.9791666666666666E-2</v>
      </c>
      <c r="F18" s="159">
        <f t="shared" si="0"/>
        <v>1.8807870370370371E-2</v>
      </c>
      <c r="G18" s="160">
        <f t="shared" si="6"/>
        <v>4.4560185185185189E-3</v>
      </c>
      <c r="H18" s="161">
        <v>2.3460648148148147E-2</v>
      </c>
      <c r="I18" s="162">
        <f t="shared" si="2"/>
        <v>1.9004629629629628E-2</v>
      </c>
      <c r="J18" s="163">
        <f t="shared" si="3"/>
        <v>1.9675925925925764E-4</v>
      </c>
      <c r="K18" s="163">
        <f t="shared" si="4"/>
        <v>1.1805555555555527E-3</v>
      </c>
      <c r="L18" s="164">
        <v>13</v>
      </c>
      <c r="M18" s="164"/>
      <c r="N18" s="164"/>
      <c r="O18" s="166"/>
      <c r="P18" s="167">
        <f t="shared" si="5"/>
        <v>1.7824074074074076E-2</v>
      </c>
      <c r="Q18" s="168"/>
      <c r="R18" s="169">
        <v>39568</v>
      </c>
    </row>
    <row r="19" spans="1:18" s="138" customFormat="1" ht="14.25" customHeight="1" x14ac:dyDescent="0.25">
      <c r="A19" s="180" t="s">
        <v>262</v>
      </c>
      <c r="B19" s="181" t="s">
        <v>46</v>
      </c>
      <c r="C19" s="156" t="s">
        <v>14</v>
      </c>
      <c r="D19" s="157">
        <v>1.8819444444444444E-2</v>
      </c>
      <c r="E19" s="158">
        <v>2.0729166666666667E-2</v>
      </c>
      <c r="F19" s="159">
        <f t="shared" si="0"/>
        <v>1.9774305555555555E-2</v>
      </c>
      <c r="G19" s="160">
        <f t="shared" si="6"/>
        <v>3.4895833333333341E-3</v>
      </c>
      <c r="H19" s="161">
        <v>2.3784722222222221E-2</v>
      </c>
      <c r="I19" s="162">
        <f t="shared" si="2"/>
        <v>2.0295138888888887E-2</v>
      </c>
      <c r="J19" s="163">
        <f t="shared" si="3"/>
        <v>5.2083333333333148E-4</v>
      </c>
      <c r="K19" s="163">
        <f t="shared" si="4"/>
        <v>1.4756944444444427E-3</v>
      </c>
      <c r="L19" s="164">
        <v>14</v>
      </c>
      <c r="M19" s="164"/>
      <c r="N19" s="164"/>
      <c r="O19" s="166"/>
      <c r="P19" s="167">
        <f t="shared" si="5"/>
        <v>1.8819444444444444E-2</v>
      </c>
      <c r="Q19" s="168"/>
      <c r="R19" s="169">
        <v>39568</v>
      </c>
    </row>
    <row r="20" spans="1:18" s="138" customFormat="1" ht="14.25" hidden="1" customHeight="1" x14ac:dyDescent="0.25">
      <c r="A20" s="178" t="s">
        <v>18</v>
      </c>
      <c r="B20" s="179" t="s">
        <v>19</v>
      </c>
      <c r="C20" s="156" t="s">
        <v>14</v>
      </c>
      <c r="D20" s="157">
        <v>2.1203703703703707E-2</v>
      </c>
      <c r="E20" s="158">
        <v>2.5358796296296296E-2</v>
      </c>
      <c r="F20" s="159">
        <f t="shared" ref="F20:F36" si="7">IF(E20&lt;&gt;"",(E20+D20)/2,D20)</f>
        <v>2.3281250000000003E-2</v>
      </c>
      <c r="G20" s="160">
        <f t="shared" ref="G20:G43" si="8">$B$2-F20</f>
        <v>-1.7361111111113825E-5</v>
      </c>
      <c r="H20" s="161"/>
      <c r="I20" s="162" t="str">
        <f t="shared" ref="I20:I36" si="9">IF(H20&lt;&gt;"",H20-G20,"")</f>
        <v/>
      </c>
      <c r="J20" s="163" t="str">
        <f t="shared" ref="J20:J36" si="10">IF(H20&lt;&gt;"",I20-F20,"")</f>
        <v/>
      </c>
      <c r="K20" s="163" t="str">
        <f t="shared" ref="K20:K36" si="11">IF(H20&lt;&gt;"",I20-D20,"")</f>
        <v/>
      </c>
      <c r="L20" s="164"/>
      <c r="M20" s="164"/>
      <c r="N20" s="165"/>
      <c r="O20" s="166"/>
      <c r="P20" s="167">
        <f t="shared" ref="P20:P36" si="12">IF(H20&lt;&gt;"",MIN(D20,I20),D20)</f>
        <v>2.1203703703703707E-2</v>
      </c>
      <c r="Q20" s="168"/>
      <c r="R20" s="169">
        <v>39478</v>
      </c>
    </row>
    <row r="21" spans="1:18" s="138" customFormat="1" ht="14.25" hidden="1" customHeight="1" x14ac:dyDescent="0.25">
      <c r="A21" s="178" t="s">
        <v>269</v>
      </c>
      <c r="B21" s="179" t="s">
        <v>270</v>
      </c>
      <c r="C21" s="156" t="s">
        <v>14</v>
      </c>
      <c r="D21" s="157">
        <v>2.2881944444444444E-2</v>
      </c>
      <c r="E21" s="158">
        <v>2.2881944444444444E-2</v>
      </c>
      <c r="F21" s="159">
        <f t="shared" si="7"/>
        <v>2.2881944444444444E-2</v>
      </c>
      <c r="G21" s="160">
        <f t="shared" si="8"/>
        <v>3.8194444444444517E-4</v>
      </c>
      <c r="H21" s="161"/>
      <c r="I21" s="162" t="str">
        <f t="shared" si="9"/>
        <v/>
      </c>
      <c r="J21" s="163" t="str">
        <f t="shared" si="10"/>
        <v/>
      </c>
      <c r="K21" s="163" t="str">
        <f t="shared" si="11"/>
        <v/>
      </c>
      <c r="L21" s="164"/>
      <c r="M21" s="164"/>
      <c r="N21" s="165"/>
      <c r="O21" s="166"/>
      <c r="P21" s="167">
        <f t="shared" si="12"/>
        <v>2.2881944444444444E-2</v>
      </c>
      <c r="Q21" s="168"/>
      <c r="R21" s="169">
        <v>39538</v>
      </c>
    </row>
    <row r="22" spans="1:18" s="138" customFormat="1" ht="14.25" hidden="1" customHeight="1" x14ac:dyDescent="0.25">
      <c r="A22" s="180" t="s">
        <v>17</v>
      </c>
      <c r="B22" s="181" t="s">
        <v>258</v>
      </c>
      <c r="C22" s="156" t="s">
        <v>14</v>
      </c>
      <c r="D22" s="157">
        <v>1.9710648148148147E-2</v>
      </c>
      <c r="E22" s="158">
        <v>2.4976851851851851E-2</v>
      </c>
      <c r="F22" s="159">
        <f t="shared" si="7"/>
        <v>2.2343749999999999E-2</v>
      </c>
      <c r="G22" s="160">
        <f t="shared" si="8"/>
        <v>9.2013888888889048E-4</v>
      </c>
      <c r="H22" s="161"/>
      <c r="I22" s="162" t="str">
        <f t="shared" si="9"/>
        <v/>
      </c>
      <c r="J22" s="163" t="str">
        <f t="shared" si="10"/>
        <v/>
      </c>
      <c r="K22" s="163" t="str">
        <f t="shared" si="11"/>
        <v/>
      </c>
      <c r="L22" s="164"/>
      <c r="M22" s="164"/>
      <c r="N22" s="164"/>
      <c r="O22" s="166"/>
      <c r="P22" s="167">
        <f t="shared" si="12"/>
        <v>1.9710648148148147E-2</v>
      </c>
      <c r="Q22" s="168"/>
      <c r="R22" s="169">
        <v>39478</v>
      </c>
    </row>
    <row r="23" spans="1:18" s="138" customFormat="1" ht="14.25" hidden="1" customHeight="1" x14ac:dyDescent="0.25">
      <c r="A23" s="180" t="s">
        <v>56</v>
      </c>
      <c r="B23" s="181" t="s">
        <v>57</v>
      </c>
      <c r="C23" s="156" t="s">
        <v>30</v>
      </c>
      <c r="D23" s="157">
        <v>1.8518518518518521E-2</v>
      </c>
      <c r="E23" s="158">
        <v>2.4664351851851851E-2</v>
      </c>
      <c r="F23" s="159">
        <f t="shared" si="7"/>
        <v>2.1591435185185186E-2</v>
      </c>
      <c r="G23" s="160">
        <f t="shared" si="8"/>
        <v>1.6724537037037038E-3</v>
      </c>
      <c r="H23" s="161"/>
      <c r="I23" s="162" t="str">
        <f t="shared" si="9"/>
        <v/>
      </c>
      <c r="J23" s="163" t="str">
        <f t="shared" si="10"/>
        <v/>
      </c>
      <c r="K23" s="163" t="str">
        <f t="shared" si="11"/>
        <v/>
      </c>
      <c r="L23" s="164"/>
      <c r="M23" s="164"/>
      <c r="N23" s="164"/>
      <c r="O23" s="166"/>
      <c r="P23" s="167">
        <f t="shared" si="12"/>
        <v>1.8518518518518521E-2</v>
      </c>
      <c r="Q23" s="168"/>
      <c r="R23" s="169">
        <v>39478</v>
      </c>
    </row>
    <row r="24" spans="1:18" s="138" customFormat="1" ht="14.25" hidden="1" customHeight="1" x14ac:dyDescent="0.25">
      <c r="A24" s="178" t="s">
        <v>224</v>
      </c>
      <c r="B24" s="179" t="s">
        <v>192</v>
      </c>
      <c r="C24" s="171" t="s">
        <v>14</v>
      </c>
      <c r="D24" s="157">
        <v>2.0833333333333332E-2</v>
      </c>
      <c r="E24" s="158"/>
      <c r="F24" s="159">
        <f t="shared" si="7"/>
        <v>2.0833333333333332E-2</v>
      </c>
      <c r="G24" s="160">
        <f t="shared" si="8"/>
        <v>2.4305555555555573E-3</v>
      </c>
      <c r="H24" s="161"/>
      <c r="I24" s="162" t="str">
        <f t="shared" si="9"/>
        <v/>
      </c>
      <c r="J24" s="163" t="str">
        <f t="shared" si="10"/>
        <v/>
      </c>
      <c r="K24" s="163" t="str">
        <f t="shared" si="11"/>
        <v/>
      </c>
      <c r="L24" s="164"/>
      <c r="M24" s="164"/>
      <c r="N24" s="164"/>
      <c r="O24" s="166"/>
      <c r="P24" s="167">
        <f t="shared" si="12"/>
        <v>2.0833333333333332E-2</v>
      </c>
      <c r="Q24" s="168"/>
      <c r="R24" s="170" t="s">
        <v>212</v>
      </c>
    </row>
    <row r="25" spans="1:18" s="138" customFormat="1" ht="14.25" hidden="1" customHeight="1" x14ac:dyDescent="0.25">
      <c r="A25" s="180" t="s">
        <v>20</v>
      </c>
      <c r="B25" s="181" t="s">
        <v>21</v>
      </c>
      <c r="C25" s="156" t="s">
        <v>14</v>
      </c>
      <c r="D25" s="157">
        <v>2.0821759259259259E-2</v>
      </c>
      <c r="E25" s="158" t="s">
        <v>218</v>
      </c>
      <c r="F25" s="159">
        <f t="shared" si="7"/>
        <v>2.0821759259259259E-2</v>
      </c>
      <c r="G25" s="160">
        <f t="shared" si="8"/>
        <v>2.4421296296296309E-3</v>
      </c>
      <c r="H25" s="161"/>
      <c r="I25" s="162" t="str">
        <f t="shared" si="9"/>
        <v/>
      </c>
      <c r="J25" s="163" t="str">
        <f t="shared" si="10"/>
        <v/>
      </c>
      <c r="K25" s="163" t="str">
        <f t="shared" si="11"/>
        <v/>
      </c>
      <c r="L25" s="164"/>
      <c r="M25" s="164"/>
      <c r="N25" s="164"/>
      <c r="O25" s="166"/>
      <c r="P25" s="167">
        <f t="shared" si="12"/>
        <v>2.0821759259259259E-2</v>
      </c>
      <c r="Q25" s="168"/>
      <c r="R25" s="169">
        <v>38868</v>
      </c>
    </row>
    <row r="26" spans="1:18" s="138" customFormat="1" ht="14.25" hidden="1" customHeight="1" x14ac:dyDescent="0.25">
      <c r="A26" s="180" t="s">
        <v>96</v>
      </c>
      <c r="B26" s="181" t="s">
        <v>58</v>
      </c>
      <c r="C26" s="171" t="s">
        <v>14</v>
      </c>
      <c r="D26" s="157">
        <v>2.0023148148148148E-2</v>
      </c>
      <c r="E26" s="158">
        <v>2.1238425925925924E-2</v>
      </c>
      <c r="F26" s="159">
        <f t="shared" si="7"/>
        <v>2.0630787037037038E-2</v>
      </c>
      <c r="G26" s="160">
        <f t="shared" si="8"/>
        <v>2.6331018518518517E-3</v>
      </c>
      <c r="H26" s="161"/>
      <c r="I26" s="162" t="str">
        <f t="shared" si="9"/>
        <v/>
      </c>
      <c r="J26" s="163" t="str">
        <f t="shared" si="10"/>
        <v/>
      </c>
      <c r="K26" s="163" t="str">
        <f t="shared" si="11"/>
        <v/>
      </c>
      <c r="L26" s="164"/>
      <c r="M26" s="164"/>
      <c r="N26" s="164"/>
      <c r="O26" s="166"/>
      <c r="P26" s="167">
        <f t="shared" si="12"/>
        <v>2.0023148148148148E-2</v>
      </c>
      <c r="Q26" s="168"/>
      <c r="R26" s="169">
        <v>39538</v>
      </c>
    </row>
    <row r="27" spans="1:18" s="138" customFormat="1" ht="14.25" hidden="1" customHeight="1" x14ac:dyDescent="0.25">
      <c r="A27" s="180" t="s">
        <v>24</v>
      </c>
      <c r="B27" s="181" t="s">
        <v>25</v>
      </c>
      <c r="C27" s="171" t="s">
        <v>14</v>
      </c>
      <c r="D27" s="157">
        <v>2.0023148148148148E-2</v>
      </c>
      <c r="E27" s="158">
        <v>2.0023148148148148E-2</v>
      </c>
      <c r="F27" s="159">
        <f t="shared" si="7"/>
        <v>2.0023148148148148E-2</v>
      </c>
      <c r="G27" s="160">
        <f t="shared" si="8"/>
        <v>3.2407407407407419E-3</v>
      </c>
      <c r="H27" s="161"/>
      <c r="I27" s="162" t="str">
        <f t="shared" si="9"/>
        <v/>
      </c>
      <c r="J27" s="163" t="str">
        <f t="shared" si="10"/>
        <v/>
      </c>
      <c r="K27" s="163" t="str">
        <f t="shared" si="11"/>
        <v/>
      </c>
      <c r="L27" s="164"/>
      <c r="M27" s="164"/>
      <c r="N27" s="164"/>
      <c r="O27" s="166"/>
      <c r="P27" s="167">
        <f t="shared" si="12"/>
        <v>2.0023148148148148E-2</v>
      </c>
      <c r="Q27" s="168"/>
      <c r="R27" s="169">
        <v>39202</v>
      </c>
    </row>
    <row r="28" spans="1:18" s="138" customFormat="1" ht="14.25" hidden="1" customHeight="1" x14ac:dyDescent="0.25">
      <c r="A28" s="178" t="s">
        <v>31</v>
      </c>
      <c r="B28" s="179" t="s">
        <v>32</v>
      </c>
      <c r="C28" s="156" t="s">
        <v>14</v>
      </c>
      <c r="D28" s="157">
        <v>1.9988425925925927E-2</v>
      </c>
      <c r="E28" s="158" t="s">
        <v>218</v>
      </c>
      <c r="F28" s="159">
        <f t="shared" si="7"/>
        <v>1.9988425925925927E-2</v>
      </c>
      <c r="G28" s="160">
        <f t="shared" si="8"/>
        <v>3.2754629629629627E-3</v>
      </c>
      <c r="H28" s="161"/>
      <c r="I28" s="162" t="str">
        <f t="shared" si="9"/>
        <v/>
      </c>
      <c r="J28" s="163" t="str">
        <f t="shared" si="10"/>
        <v/>
      </c>
      <c r="K28" s="163" t="str">
        <f t="shared" si="11"/>
        <v/>
      </c>
      <c r="L28" s="164"/>
      <c r="M28" s="164"/>
      <c r="N28" s="164"/>
      <c r="O28" s="166"/>
      <c r="P28" s="167">
        <f t="shared" si="12"/>
        <v>1.9988425925925927E-2</v>
      </c>
      <c r="Q28" s="168"/>
      <c r="R28" s="169">
        <v>39172</v>
      </c>
    </row>
    <row r="29" spans="1:18" s="138" customFormat="1" ht="14.25" hidden="1" customHeight="1" x14ac:dyDescent="0.25">
      <c r="A29" s="178" t="s">
        <v>225</v>
      </c>
      <c r="B29" s="179" t="s">
        <v>232</v>
      </c>
      <c r="C29" s="171" t="s">
        <v>14</v>
      </c>
      <c r="D29" s="157">
        <v>1.9861111111111111E-2</v>
      </c>
      <c r="E29" s="158">
        <v>1.9861111111111111E-2</v>
      </c>
      <c r="F29" s="159">
        <f t="shared" si="7"/>
        <v>1.9861111111111111E-2</v>
      </c>
      <c r="G29" s="160">
        <f t="shared" si="8"/>
        <v>3.4027777777777789E-3</v>
      </c>
      <c r="H29" s="161"/>
      <c r="I29" s="162" t="str">
        <f t="shared" si="9"/>
        <v/>
      </c>
      <c r="J29" s="163" t="str">
        <f t="shared" si="10"/>
        <v/>
      </c>
      <c r="K29" s="163" t="str">
        <f t="shared" si="11"/>
        <v/>
      </c>
      <c r="L29" s="164"/>
      <c r="M29" s="164"/>
      <c r="N29" s="164"/>
      <c r="O29" s="166"/>
      <c r="P29" s="167">
        <f t="shared" si="12"/>
        <v>1.9861111111111111E-2</v>
      </c>
      <c r="Q29" s="168"/>
      <c r="R29" s="169">
        <v>39325</v>
      </c>
    </row>
    <row r="30" spans="1:18" s="138" customFormat="1" ht="14.25" hidden="1" customHeight="1" x14ac:dyDescent="0.25">
      <c r="A30" s="180" t="s">
        <v>33</v>
      </c>
      <c r="B30" s="181" t="s">
        <v>34</v>
      </c>
      <c r="C30" s="156" t="s">
        <v>14</v>
      </c>
      <c r="D30" s="157">
        <v>1.9814814814814816E-2</v>
      </c>
      <c r="E30" s="158" t="s">
        <v>218</v>
      </c>
      <c r="F30" s="159">
        <f t="shared" si="7"/>
        <v>1.9814814814814816E-2</v>
      </c>
      <c r="G30" s="160">
        <f t="shared" si="8"/>
        <v>3.4490740740740732E-3</v>
      </c>
      <c r="H30" s="161"/>
      <c r="I30" s="162" t="str">
        <f t="shared" si="9"/>
        <v/>
      </c>
      <c r="J30" s="163" t="str">
        <f t="shared" si="10"/>
        <v/>
      </c>
      <c r="K30" s="163" t="str">
        <f t="shared" si="11"/>
        <v/>
      </c>
      <c r="L30" s="164"/>
      <c r="M30" s="164"/>
      <c r="N30" s="164"/>
      <c r="O30" s="166"/>
      <c r="P30" s="167">
        <f t="shared" si="12"/>
        <v>1.9814814814814816E-2</v>
      </c>
      <c r="Q30" s="168"/>
      <c r="R30" s="169">
        <v>38748</v>
      </c>
    </row>
    <row r="31" spans="1:18" s="138" customFormat="1" ht="14.25" hidden="1" customHeight="1" x14ac:dyDescent="0.25">
      <c r="A31" s="178" t="s">
        <v>15</v>
      </c>
      <c r="B31" s="179" t="s">
        <v>35</v>
      </c>
      <c r="C31" s="156" t="s">
        <v>14</v>
      </c>
      <c r="D31" s="157">
        <v>1.9710648148148147E-2</v>
      </c>
      <c r="E31" s="158" t="s">
        <v>218</v>
      </c>
      <c r="F31" s="159">
        <f t="shared" si="7"/>
        <v>1.9710648148148147E-2</v>
      </c>
      <c r="G31" s="160">
        <f t="shared" si="8"/>
        <v>3.5532407407407422E-3</v>
      </c>
      <c r="H31" s="161"/>
      <c r="I31" s="162" t="str">
        <f t="shared" si="9"/>
        <v/>
      </c>
      <c r="J31" s="163" t="str">
        <f t="shared" si="10"/>
        <v/>
      </c>
      <c r="K31" s="163" t="str">
        <f t="shared" si="11"/>
        <v/>
      </c>
      <c r="L31" s="164"/>
      <c r="M31" s="164"/>
      <c r="N31" s="164"/>
      <c r="O31" s="166"/>
      <c r="P31" s="167">
        <f t="shared" si="12"/>
        <v>1.9710648148148147E-2</v>
      </c>
      <c r="Q31" s="168"/>
      <c r="R31" s="169">
        <v>39172</v>
      </c>
    </row>
    <row r="32" spans="1:18" s="138" customFormat="1" ht="14.25" hidden="1" customHeight="1" x14ac:dyDescent="0.25">
      <c r="A32" s="180" t="s">
        <v>36</v>
      </c>
      <c r="B32" s="181" t="s">
        <v>37</v>
      </c>
      <c r="C32" s="156" t="s">
        <v>14</v>
      </c>
      <c r="D32" s="157">
        <v>1.9699074074074074E-2</v>
      </c>
      <c r="E32" s="158" t="s">
        <v>218</v>
      </c>
      <c r="F32" s="159">
        <f t="shared" si="7"/>
        <v>1.9699074074074074E-2</v>
      </c>
      <c r="G32" s="160">
        <f t="shared" si="8"/>
        <v>3.5648148148148158E-3</v>
      </c>
      <c r="H32" s="161"/>
      <c r="I32" s="162" t="str">
        <f t="shared" si="9"/>
        <v/>
      </c>
      <c r="J32" s="163" t="str">
        <f t="shared" si="10"/>
        <v/>
      </c>
      <c r="K32" s="163" t="str">
        <f t="shared" si="11"/>
        <v/>
      </c>
      <c r="L32" s="164"/>
      <c r="M32" s="164"/>
      <c r="N32" s="164"/>
      <c r="O32" s="166"/>
      <c r="P32" s="167">
        <f t="shared" si="12"/>
        <v>1.9699074074074074E-2</v>
      </c>
      <c r="Q32" s="168"/>
      <c r="R32" s="169">
        <v>38868</v>
      </c>
    </row>
    <row r="33" spans="1:18" s="138" customFormat="1" ht="14.25" hidden="1" customHeight="1" x14ac:dyDescent="0.25">
      <c r="A33" s="178" t="s">
        <v>38</v>
      </c>
      <c r="B33" s="179" t="s">
        <v>39</v>
      </c>
      <c r="C33" s="156" t="s">
        <v>14</v>
      </c>
      <c r="D33" s="157">
        <v>1.96875E-2</v>
      </c>
      <c r="E33" s="158">
        <v>1.96875E-2</v>
      </c>
      <c r="F33" s="159">
        <f t="shared" si="7"/>
        <v>1.96875E-2</v>
      </c>
      <c r="G33" s="160">
        <f t="shared" si="8"/>
        <v>3.5763888888888894E-3</v>
      </c>
      <c r="H33" s="161"/>
      <c r="I33" s="162" t="str">
        <f t="shared" si="9"/>
        <v/>
      </c>
      <c r="J33" s="163" t="str">
        <f t="shared" si="10"/>
        <v/>
      </c>
      <c r="K33" s="163" t="str">
        <f t="shared" si="11"/>
        <v/>
      </c>
      <c r="L33" s="164"/>
      <c r="M33" s="164"/>
      <c r="N33" s="164"/>
      <c r="O33" s="166"/>
      <c r="P33" s="167">
        <f t="shared" si="12"/>
        <v>1.96875E-2</v>
      </c>
      <c r="Q33" s="168"/>
      <c r="R33" s="169">
        <v>39172</v>
      </c>
    </row>
    <row r="34" spans="1:18" s="138" customFormat="1" ht="14.25" hidden="1" customHeight="1" x14ac:dyDescent="0.25">
      <c r="A34" s="178" t="s">
        <v>66</v>
      </c>
      <c r="B34" s="179" t="s">
        <v>165</v>
      </c>
      <c r="C34" s="171" t="s">
        <v>14</v>
      </c>
      <c r="D34" s="157">
        <v>1.9652777777777779E-2</v>
      </c>
      <c r="E34" s="158">
        <v>1.9652777777777779E-2</v>
      </c>
      <c r="F34" s="159">
        <f t="shared" si="7"/>
        <v>1.9652777777777779E-2</v>
      </c>
      <c r="G34" s="160">
        <f t="shared" si="8"/>
        <v>3.6111111111111101E-3</v>
      </c>
      <c r="H34" s="161"/>
      <c r="I34" s="162" t="str">
        <f t="shared" si="9"/>
        <v/>
      </c>
      <c r="J34" s="163" t="str">
        <f t="shared" si="10"/>
        <v/>
      </c>
      <c r="K34" s="163" t="str">
        <f t="shared" si="11"/>
        <v/>
      </c>
      <c r="L34" s="164"/>
      <c r="M34" s="164"/>
      <c r="N34" s="164"/>
      <c r="O34" s="166"/>
      <c r="P34" s="167">
        <f t="shared" si="12"/>
        <v>1.9652777777777779E-2</v>
      </c>
      <c r="Q34" s="168"/>
      <c r="R34" s="169">
        <v>39233</v>
      </c>
    </row>
    <row r="35" spans="1:18" s="138" customFormat="1" ht="14.25" hidden="1" customHeight="1" x14ac:dyDescent="0.25">
      <c r="A35" s="180" t="s">
        <v>40</v>
      </c>
      <c r="B35" s="181" t="s">
        <v>41</v>
      </c>
      <c r="C35" s="156" t="s">
        <v>14</v>
      </c>
      <c r="D35" s="157">
        <v>1.9398148148148147E-2</v>
      </c>
      <c r="E35" s="158" t="s">
        <v>218</v>
      </c>
      <c r="F35" s="159">
        <f t="shared" si="7"/>
        <v>1.9398148148148147E-2</v>
      </c>
      <c r="G35" s="160">
        <f t="shared" si="8"/>
        <v>3.8657407407407425E-3</v>
      </c>
      <c r="H35" s="161"/>
      <c r="I35" s="162" t="str">
        <f t="shared" si="9"/>
        <v/>
      </c>
      <c r="J35" s="163" t="str">
        <f t="shared" si="10"/>
        <v/>
      </c>
      <c r="K35" s="163" t="str">
        <f t="shared" si="11"/>
        <v/>
      </c>
      <c r="L35" s="164"/>
      <c r="M35" s="164"/>
      <c r="N35" s="164"/>
      <c r="O35" s="166"/>
      <c r="P35" s="167">
        <f t="shared" si="12"/>
        <v>1.9398148148148147E-2</v>
      </c>
      <c r="Q35" s="168"/>
      <c r="R35" s="169">
        <v>38564</v>
      </c>
    </row>
    <row r="36" spans="1:18" s="138" customFormat="1" ht="14.25" hidden="1" customHeight="1" x14ac:dyDescent="0.25">
      <c r="A36" s="180" t="s">
        <v>42</v>
      </c>
      <c r="B36" s="181" t="s">
        <v>43</v>
      </c>
      <c r="C36" s="156" t="s">
        <v>14</v>
      </c>
      <c r="D36" s="157">
        <v>1.9398148148148147E-2</v>
      </c>
      <c r="E36" s="158" t="s">
        <v>218</v>
      </c>
      <c r="F36" s="159">
        <f t="shared" si="7"/>
        <v>1.9398148148148147E-2</v>
      </c>
      <c r="G36" s="160">
        <f t="shared" si="8"/>
        <v>3.8657407407407425E-3</v>
      </c>
      <c r="H36" s="161"/>
      <c r="I36" s="162" t="str">
        <f t="shared" si="9"/>
        <v/>
      </c>
      <c r="J36" s="163" t="str">
        <f t="shared" si="10"/>
        <v/>
      </c>
      <c r="K36" s="163" t="str">
        <f t="shared" si="11"/>
        <v/>
      </c>
      <c r="L36" s="164"/>
      <c r="M36" s="164"/>
      <c r="N36" s="164"/>
      <c r="O36" s="166"/>
      <c r="P36" s="167">
        <f t="shared" si="12"/>
        <v>1.9398148148148147E-2</v>
      </c>
      <c r="Q36" s="168"/>
      <c r="R36" s="169">
        <v>38533</v>
      </c>
    </row>
    <row r="37" spans="1:18" s="138" customFormat="1" ht="14.25" hidden="1" customHeight="1" x14ac:dyDescent="0.25">
      <c r="A37" s="178" t="s">
        <v>242</v>
      </c>
      <c r="B37" s="179" t="s">
        <v>243</v>
      </c>
      <c r="C37" s="156" t="s">
        <v>14</v>
      </c>
      <c r="D37" s="157">
        <v>1.9293981481481485E-2</v>
      </c>
      <c r="E37" s="158">
        <v>1.9305555555555558E-2</v>
      </c>
      <c r="F37" s="159">
        <f t="shared" ref="F37:F68" si="13">IF(E37&lt;&gt;"",(E37+D37)/2,D37)</f>
        <v>1.9299768518518522E-2</v>
      </c>
      <c r="G37" s="160">
        <f t="shared" si="8"/>
        <v>3.9641203703703679E-3</v>
      </c>
      <c r="H37" s="161"/>
      <c r="I37" s="162" t="str">
        <f t="shared" ref="I37:I68" si="14">IF(H37&lt;&gt;"",H37-G37,"")</f>
        <v/>
      </c>
      <c r="J37" s="163" t="str">
        <f t="shared" ref="J37:J68" si="15">IF(H37&lt;&gt;"",I37-F37,"")</f>
        <v/>
      </c>
      <c r="K37" s="163" t="str">
        <f t="shared" ref="K37:K68" si="16">IF(H37&lt;&gt;"",I37-D37,"")</f>
        <v/>
      </c>
      <c r="L37" s="165"/>
      <c r="M37" s="164"/>
      <c r="N37" s="165"/>
      <c r="O37" s="166"/>
      <c r="P37" s="167">
        <f t="shared" ref="P37:P68" si="17">IF(H37&lt;&gt;"",MIN(D37,I37),D37)</f>
        <v>1.9293981481481485E-2</v>
      </c>
      <c r="Q37" s="168"/>
      <c r="R37" s="169">
        <v>39538</v>
      </c>
    </row>
    <row r="38" spans="1:18" s="138" customFormat="1" ht="14.25" hidden="1" customHeight="1" x14ac:dyDescent="0.25">
      <c r="A38" s="180" t="s">
        <v>72</v>
      </c>
      <c r="B38" s="181" t="s">
        <v>271</v>
      </c>
      <c r="C38" s="156" t="s">
        <v>14</v>
      </c>
      <c r="D38" s="172">
        <v>1.8402777777777778E-2</v>
      </c>
      <c r="E38" s="158">
        <v>1.9340277777777779E-2</v>
      </c>
      <c r="F38" s="159">
        <f t="shared" si="13"/>
        <v>1.8871527777777779E-2</v>
      </c>
      <c r="G38" s="160">
        <f t="shared" si="8"/>
        <v>4.3923611111111108E-3</v>
      </c>
      <c r="H38" s="161"/>
      <c r="I38" s="162" t="str">
        <f t="shared" si="14"/>
        <v/>
      </c>
      <c r="J38" s="163" t="str">
        <f t="shared" si="15"/>
        <v/>
      </c>
      <c r="K38" s="163" t="str">
        <f t="shared" si="16"/>
        <v/>
      </c>
      <c r="L38" s="165"/>
      <c r="M38" s="164"/>
      <c r="N38" s="165"/>
      <c r="O38" s="166"/>
      <c r="P38" s="167">
        <f t="shared" si="17"/>
        <v>1.8402777777777778E-2</v>
      </c>
      <c r="Q38" s="168"/>
      <c r="R38" s="169">
        <v>39538</v>
      </c>
    </row>
    <row r="39" spans="1:18" s="138" customFormat="1" ht="14.25" hidden="1" customHeight="1" x14ac:dyDescent="0.25">
      <c r="A39" s="180" t="s">
        <v>53</v>
      </c>
      <c r="B39" s="181" t="s">
        <v>54</v>
      </c>
      <c r="C39" s="156" t="s">
        <v>14</v>
      </c>
      <c r="D39" s="157">
        <v>1.8692129629629631E-2</v>
      </c>
      <c r="E39" s="158" t="s">
        <v>218</v>
      </c>
      <c r="F39" s="159">
        <f t="shared" si="13"/>
        <v>1.8692129629629631E-2</v>
      </c>
      <c r="G39" s="160">
        <f t="shared" si="8"/>
        <v>4.5717592592592581E-3</v>
      </c>
      <c r="H39" s="161"/>
      <c r="I39" s="162" t="str">
        <f t="shared" si="14"/>
        <v/>
      </c>
      <c r="J39" s="163" t="str">
        <f t="shared" si="15"/>
        <v/>
      </c>
      <c r="K39" s="163" t="str">
        <f t="shared" si="16"/>
        <v/>
      </c>
      <c r="L39" s="164"/>
      <c r="M39" s="164"/>
      <c r="N39" s="164"/>
      <c r="O39" s="166"/>
      <c r="P39" s="167">
        <f t="shared" si="17"/>
        <v>1.8692129629629631E-2</v>
      </c>
      <c r="Q39" s="173"/>
      <c r="R39" s="169">
        <v>38990</v>
      </c>
    </row>
    <row r="40" spans="1:18" s="138" customFormat="1" ht="14.25" hidden="1" customHeight="1" x14ac:dyDescent="0.25">
      <c r="A40" s="178" t="s">
        <v>155</v>
      </c>
      <c r="B40" s="179" t="s">
        <v>257</v>
      </c>
      <c r="C40" s="171" t="s">
        <v>30</v>
      </c>
      <c r="D40" s="157">
        <v>1.8206018518518514E-2</v>
      </c>
      <c r="E40" s="158">
        <v>1.8206018518518517E-2</v>
      </c>
      <c r="F40" s="159">
        <f t="shared" si="13"/>
        <v>1.8206018518518517E-2</v>
      </c>
      <c r="G40" s="160">
        <f t="shared" si="8"/>
        <v>5.0578703703703723E-3</v>
      </c>
      <c r="H40" s="161"/>
      <c r="I40" s="162" t="str">
        <f t="shared" si="14"/>
        <v/>
      </c>
      <c r="J40" s="163" t="str">
        <f t="shared" si="15"/>
        <v/>
      </c>
      <c r="K40" s="163" t="str">
        <f t="shared" si="16"/>
        <v/>
      </c>
      <c r="L40" s="164"/>
      <c r="M40" s="164"/>
      <c r="N40" s="164"/>
      <c r="O40" s="166"/>
      <c r="P40" s="167">
        <f t="shared" si="17"/>
        <v>1.8206018518518514E-2</v>
      </c>
      <c r="Q40" s="168"/>
      <c r="R40" s="169">
        <v>39478</v>
      </c>
    </row>
    <row r="41" spans="1:18" s="138" customFormat="1" ht="14.25" hidden="1" customHeight="1" x14ac:dyDescent="0.25">
      <c r="A41" s="180" t="s">
        <v>68</v>
      </c>
      <c r="B41" s="181" t="s">
        <v>69</v>
      </c>
      <c r="C41" s="156" t="s">
        <v>14</v>
      </c>
      <c r="D41" s="157">
        <v>1.8055555555555557E-2</v>
      </c>
      <c r="E41" s="158" t="s">
        <v>218</v>
      </c>
      <c r="F41" s="159">
        <f t="shared" si="13"/>
        <v>1.8055555555555557E-2</v>
      </c>
      <c r="G41" s="160">
        <f t="shared" si="8"/>
        <v>5.2083333333333322E-3</v>
      </c>
      <c r="H41" s="161"/>
      <c r="I41" s="162" t="str">
        <f t="shared" si="14"/>
        <v/>
      </c>
      <c r="J41" s="163" t="str">
        <f t="shared" si="15"/>
        <v/>
      </c>
      <c r="K41" s="163" t="str">
        <f t="shared" si="16"/>
        <v/>
      </c>
      <c r="L41" s="164"/>
      <c r="M41" s="164"/>
      <c r="N41" s="164"/>
      <c r="O41" s="166"/>
      <c r="P41" s="167">
        <f t="shared" si="17"/>
        <v>1.8055555555555557E-2</v>
      </c>
      <c r="Q41" s="168"/>
      <c r="R41" s="169">
        <v>38960</v>
      </c>
    </row>
    <row r="42" spans="1:18" s="138" customFormat="1" ht="14.25" hidden="1" customHeight="1" x14ac:dyDescent="0.25">
      <c r="A42" s="180" t="s">
        <v>70</v>
      </c>
      <c r="B42" s="181" t="s">
        <v>71</v>
      </c>
      <c r="C42" s="156" t="s">
        <v>30</v>
      </c>
      <c r="D42" s="157">
        <v>1.7974537037037039E-2</v>
      </c>
      <c r="E42" s="158" t="s">
        <v>218</v>
      </c>
      <c r="F42" s="159">
        <f t="shared" si="13"/>
        <v>1.7974537037037039E-2</v>
      </c>
      <c r="G42" s="160">
        <f t="shared" si="8"/>
        <v>5.2893518518518506E-3</v>
      </c>
      <c r="H42" s="161"/>
      <c r="I42" s="162" t="str">
        <f t="shared" si="14"/>
        <v/>
      </c>
      <c r="J42" s="163" t="str">
        <f t="shared" si="15"/>
        <v/>
      </c>
      <c r="K42" s="163" t="str">
        <f t="shared" si="16"/>
        <v/>
      </c>
      <c r="L42" s="164"/>
      <c r="M42" s="164"/>
      <c r="N42" s="164"/>
      <c r="O42" s="166"/>
      <c r="P42" s="167">
        <f t="shared" si="17"/>
        <v>1.7974537037037039E-2</v>
      </c>
      <c r="Q42" s="168"/>
      <c r="R42" s="169">
        <v>39172</v>
      </c>
    </row>
    <row r="43" spans="1:18" s="138" customFormat="1" ht="14.25" hidden="1" customHeight="1" x14ac:dyDescent="0.25">
      <c r="A43" s="178" t="s">
        <v>55</v>
      </c>
      <c r="B43" s="179" t="s">
        <v>233</v>
      </c>
      <c r="C43" s="171" t="s">
        <v>30</v>
      </c>
      <c r="D43" s="157">
        <v>1.9444444444444445E-2</v>
      </c>
      <c r="E43" s="158">
        <v>1.6180555555555556E-2</v>
      </c>
      <c r="F43" s="159">
        <f t="shared" si="13"/>
        <v>1.7812500000000002E-2</v>
      </c>
      <c r="G43" s="160">
        <f t="shared" si="8"/>
        <v>5.4513888888888876E-3</v>
      </c>
      <c r="H43" s="161"/>
      <c r="I43" s="162" t="str">
        <f t="shared" si="14"/>
        <v/>
      </c>
      <c r="J43" s="163" t="str">
        <f t="shared" si="15"/>
        <v/>
      </c>
      <c r="K43" s="163" t="str">
        <f t="shared" si="16"/>
        <v/>
      </c>
      <c r="L43" s="164"/>
      <c r="M43" s="164"/>
      <c r="N43" s="164"/>
      <c r="O43" s="166"/>
      <c r="P43" s="167">
        <f t="shared" si="17"/>
        <v>1.9444444444444445E-2</v>
      </c>
      <c r="Q43" s="168"/>
      <c r="R43" s="169">
        <v>39325</v>
      </c>
    </row>
    <row r="44" spans="1:18" s="138" customFormat="1" ht="14.25" hidden="1" customHeight="1" x14ac:dyDescent="0.25">
      <c r="A44" s="180" t="s">
        <v>55</v>
      </c>
      <c r="B44" s="181" t="s">
        <v>226</v>
      </c>
      <c r="C44" s="156" t="s">
        <v>30</v>
      </c>
      <c r="D44" s="172">
        <v>1.7743055555555557E-2</v>
      </c>
      <c r="E44" s="158">
        <v>1.7743055555555557E-2</v>
      </c>
      <c r="F44" s="159">
        <f t="shared" si="13"/>
        <v>1.7743055555555557E-2</v>
      </c>
      <c r="G44" s="160">
        <f t="shared" ref="G44:G75" si="18">$B$2-F44</f>
        <v>5.5208333333333325E-3</v>
      </c>
      <c r="H44" s="161"/>
      <c r="I44" s="162" t="str">
        <f t="shared" si="14"/>
        <v/>
      </c>
      <c r="J44" s="163" t="str">
        <f t="shared" si="15"/>
        <v/>
      </c>
      <c r="K44" s="163" t="str">
        <f t="shared" si="16"/>
        <v/>
      </c>
      <c r="L44" s="164"/>
      <c r="M44" s="164"/>
      <c r="N44" s="164"/>
      <c r="O44" s="166"/>
      <c r="P44" s="167">
        <f t="shared" si="17"/>
        <v>1.7743055555555557E-2</v>
      </c>
      <c r="Q44" s="168"/>
      <c r="R44" s="169">
        <v>39263</v>
      </c>
    </row>
    <row r="45" spans="1:18" s="138" customFormat="1" ht="14.25" hidden="1" customHeight="1" x14ac:dyDescent="0.25">
      <c r="A45" s="180" t="s">
        <v>229</v>
      </c>
      <c r="B45" s="181" t="s">
        <v>281</v>
      </c>
      <c r="C45" s="171" t="s">
        <v>30</v>
      </c>
      <c r="D45" s="157">
        <v>1.7719907407407406E-2</v>
      </c>
      <c r="E45" s="158">
        <v>1.7719907407407406E-2</v>
      </c>
      <c r="F45" s="159">
        <f t="shared" si="13"/>
        <v>1.7719907407407406E-2</v>
      </c>
      <c r="G45" s="160">
        <f t="shared" si="18"/>
        <v>5.5439814814814831E-3</v>
      </c>
      <c r="H45" s="161"/>
      <c r="I45" s="162" t="str">
        <f t="shared" si="14"/>
        <v/>
      </c>
      <c r="J45" s="163" t="str">
        <f t="shared" si="15"/>
        <v/>
      </c>
      <c r="K45" s="163" t="str">
        <f t="shared" si="16"/>
        <v/>
      </c>
      <c r="L45" s="164"/>
      <c r="M45" s="164"/>
      <c r="N45" s="164"/>
      <c r="O45" s="166"/>
      <c r="P45" s="167">
        <f t="shared" si="17"/>
        <v>1.7719907407407406E-2</v>
      </c>
      <c r="Q45" s="168"/>
      <c r="R45" s="169">
        <v>39294</v>
      </c>
    </row>
    <row r="46" spans="1:18" s="138" customFormat="1" ht="14.25" hidden="1" customHeight="1" x14ac:dyDescent="0.25">
      <c r="A46" s="180" t="s">
        <v>49</v>
      </c>
      <c r="B46" s="181" t="s">
        <v>81</v>
      </c>
      <c r="C46" s="156" t="s">
        <v>14</v>
      </c>
      <c r="D46" s="157">
        <v>1.758101851851852E-2</v>
      </c>
      <c r="E46" s="158" t="s">
        <v>218</v>
      </c>
      <c r="F46" s="159">
        <f t="shared" si="13"/>
        <v>1.758101851851852E-2</v>
      </c>
      <c r="G46" s="160">
        <f t="shared" si="18"/>
        <v>5.6828703703703694E-3</v>
      </c>
      <c r="H46" s="161"/>
      <c r="I46" s="162" t="str">
        <f t="shared" si="14"/>
        <v/>
      </c>
      <c r="J46" s="163" t="str">
        <f t="shared" si="15"/>
        <v/>
      </c>
      <c r="K46" s="163" t="str">
        <f t="shared" si="16"/>
        <v/>
      </c>
      <c r="L46" s="164"/>
      <c r="M46" s="164"/>
      <c r="N46" s="164"/>
      <c r="O46" s="166"/>
      <c r="P46" s="167">
        <f t="shared" si="17"/>
        <v>1.758101851851852E-2</v>
      </c>
      <c r="Q46" s="168"/>
      <c r="R46" s="169">
        <v>39141</v>
      </c>
    </row>
    <row r="47" spans="1:18" s="138" customFormat="1" ht="14.25" hidden="1" customHeight="1" x14ac:dyDescent="0.25">
      <c r="A47" s="180" t="s">
        <v>84</v>
      </c>
      <c r="B47" s="181" t="s">
        <v>85</v>
      </c>
      <c r="C47" s="156" t="s">
        <v>14</v>
      </c>
      <c r="D47" s="157">
        <v>1.7557870370370373E-2</v>
      </c>
      <c r="E47" s="158" t="s">
        <v>218</v>
      </c>
      <c r="F47" s="159">
        <f t="shared" si="13"/>
        <v>1.7557870370370373E-2</v>
      </c>
      <c r="G47" s="160">
        <f t="shared" si="18"/>
        <v>5.7060185185185165E-3</v>
      </c>
      <c r="H47" s="161"/>
      <c r="I47" s="162" t="str">
        <f t="shared" si="14"/>
        <v/>
      </c>
      <c r="J47" s="163" t="str">
        <f t="shared" si="15"/>
        <v/>
      </c>
      <c r="K47" s="163" t="str">
        <f t="shared" si="16"/>
        <v/>
      </c>
      <c r="L47" s="164"/>
      <c r="M47" s="164"/>
      <c r="N47" s="164"/>
      <c r="O47" s="166"/>
      <c r="P47" s="167">
        <f t="shared" si="17"/>
        <v>1.7557870370370373E-2</v>
      </c>
      <c r="Q47" s="168"/>
      <c r="R47" s="169">
        <v>38929</v>
      </c>
    </row>
    <row r="48" spans="1:18" s="138" customFormat="1" ht="14.25" hidden="1" customHeight="1" x14ac:dyDescent="0.25">
      <c r="A48" s="180" t="s">
        <v>82</v>
      </c>
      <c r="B48" s="181" t="s">
        <v>83</v>
      </c>
      <c r="C48" s="156" t="s">
        <v>14</v>
      </c>
      <c r="D48" s="157">
        <v>1.7557870370370373E-2</v>
      </c>
      <c r="E48" s="158" t="s">
        <v>218</v>
      </c>
      <c r="F48" s="159">
        <f t="shared" si="13"/>
        <v>1.7557870370370373E-2</v>
      </c>
      <c r="G48" s="160">
        <f t="shared" si="18"/>
        <v>5.7060185185185165E-3</v>
      </c>
      <c r="H48" s="161"/>
      <c r="I48" s="162" t="str">
        <f t="shared" si="14"/>
        <v/>
      </c>
      <c r="J48" s="163" t="str">
        <f t="shared" si="15"/>
        <v/>
      </c>
      <c r="K48" s="163" t="str">
        <f t="shared" si="16"/>
        <v/>
      </c>
      <c r="L48" s="164"/>
      <c r="M48" s="164"/>
      <c r="N48" s="164"/>
      <c r="O48" s="166"/>
      <c r="P48" s="167">
        <f t="shared" si="17"/>
        <v>1.7557870370370373E-2</v>
      </c>
      <c r="Q48" s="168"/>
      <c r="R48" s="169">
        <v>38748</v>
      </c>
    </row>
    <row r="49" spans="1:18" s="138" customFormat="1" ht="14.25" hidden="1" customHeight="1" x14ac:dyDescent="0.25">
      <c r="A49" s="180" t="s">
        <v>90</v>
      </c>
      <c r="B49" s="181" t="s">
        <v>91</v>
      </c>
      <c r="C49" s="156" t="s">
        <v>30</v>
      </c>
      <c r="D49" s="157">
        <v>1.7384259259259256E-2</v>
      </c>
      <c r="E49" s="158" t="s">
        <v>218</v>
      </c>
      <c r="F49" s="159">
        <f t="shared" si="13"/>
        <v>1.7384259259259256E-2</v>
      </c>
      <c r="G49" s="160">
        <f t="shared" si="18"/>
        <v>5.879629629629634E-3</v>
      </c>
      <c r="H49" s="161"/>
      <c r="I49" s="162" t="str">
        <f t="shared" si="14"/>
        <v/>
      </c>
      <c r="J49" s="163" t="str">
        <f t="shared" si="15"/>
        <v/>
      </c>
      <c r="K49" s="163" t="str">
        <f t="shared" si="16"/>
        <v/>
      </c>
      <c r="L49" s="164"/>
      <c r="M49" s="164"/>
      <c r="N49" s="164"/>
      <c r="O49" s="166"/>
      <c r="P49" s="167">
        <f t="shared" si="17"/>
        <v>1.7384259259259256E-2</v>
      </c>
      <c r="Q49" s="168"/>
      <c r="R49" s="170" t="s">
        <v>212</v>
      </c>
    </row>
    <row r="50" spans="1:18" s="138" customFormat="1" ht="14.25" hidden="1" customHeight="1" x14ac:dyDescent="0.25">
      <c r="A50" s="180" t="s">
        <v>92</v>
      </c>
      <c r="B50" s="181" t="s">
        <v>93</v>
      </c>
      <c r="C50" s="156" t="s">
        <v>30</v>
      </c>
      <c r="D50" s="157">
        <v>1.7361111111111112E-2</v>
      </c>
      <c r="E50" s="158" t="s">
        <v>218</v>
      </c>
      <c r="F50" s="159">
        <f t="shared" si="13"/>
        <v>1.7361111111111112E-2</v>
      </c>
      <c r="G50" s="160">
        <f t="shared" si="18"/>
        <v>5.9027777777777776E-3</v>
      </c>
      <c r="H50" s="161"/>
      <c r="I50" s="162" t="str">
        <f t="shared" si="14"/>
        <v/>
      </c>
      <c r="J50" s="163" t="str">
        <f t="shared" si="15"/>
        <v/>
      </c>
      <c r="K50" s="163" t="str">
        <f t="shared" si="16"/>
        <v/>
      </c>
      <c r="L50" s="164"/>
      <c r="M50" s="164"/>
      <c r="N50" s="164"/>
      <c r="O50" s="166"/>
      <c r="P50" s="167">
        <f t="shared" si="17"/>
        <v>1.7361111111111112E-2</v>
      </c>
      <c r="Q50" s="168"/>
      <c r="R50" s="169">
        <v>39082</v>
      </c>
    </row>
    <row r="51" spans="1:18" s="138" customFormat="1" ht="14.25" hidden="1" customHeight="1" x14ac:dyDescent="0.25">
      <c r="A51" s="180" t="s">
        <v>98</v>
      </c>
      <c r="B51" s="181" t="s">
        <v>99</v>
      </c>
      <c r="C51" s="156" t="s">
        <v>14</v>
      </c>
      <c r="D51" s="157">
        <v>1.7256944444444443E-2</v>
      </c>
      <c r="E51" s="158" t="s">
        <v>218</v>
      </c>
      <c r="F51" s="159">
        <f t="shared" si="13"/>
        <v>1.7256944444444443E-2</v>
      </c>
      <c r="G51" s="160">
        <f t="shared" si="18"/>
        <v>6.0069444444444467E-3</v>
      </c>
      <c r="H51" s="161"/>
      <c r="I51" s="162" t="str">
        <f t="shared" si="14"/>
        <v/>
      </c>
      <c r="J51" s="163" t="str">
        <f t="shared" si="15"/>
        <v/>
      </c>
      <c r="K51" s="163" t="str">
        <f t="shared" si="16"/>
        <v/>
      </c>
      <c r="L51" s="164"/>
      <c r="M51" s="164"/>
      <c r="N51" s="164"/>
      <c r="O51" s="166"/>
      <c r="P51" s="167">
        <f t="shared" si="17"/>
        <v>1.7256944444444443E-2</v>
      </c>
      <c r="Q51" s="168"/>
      <c r="R51" s="169">
        <v>39141</v>
      </c>
    </row>
    <row r="52" spans="1:18" s="138" customFormat="1" ht="14.25" hidden="1" customHeight="1" x14ac:dyDescent="0.25">
      <c r="A52" s="180" t="s">
        <v>125</v>
      </c>
      <c r="B52" s="181" t="s">
        <v>132</v>
      </c>
      <c r="C52" s="156" t="s">
        <v>30</v>
      </c>
      <c r="D52" s="157">
        <v>1.6041666666666673E-2</v>
      </c>
      <c r="E52" s="158">
        <v>1.8402777777777785E-2</v>
      </c>
      <c r="F52" s="159">
        <f t="shared" si="13"/>
        <v>1.7222222222222229E-2</v>
      </c>
      <c r="G52" s="160">
        <f t="shared" si="18"/>
        <v>6.0416666666666605E-3</v>
      </c>
      <c r="H52" s="161"/>
      <c r="I52" s="162" t="str">
        <f t="shared" si="14"/>
        <v/>
      </c>
      <c r="J52" s="163" t="str">
        <f t="shared" si="15"/>
        <v/>
      </c>
      <c r="K52" s="163" t="str">
        <f t="shared" si="16"/>
        <v/>
      </c>
      <c r="L52" s="164"/>
      <c r="M52" s="164"/>
      <c r="N52" s="164"/>
      <c r="O52" s="166"/>
      <c r="P52" s="167">
        <f t="shared" si="17"/>
        <v>1.6041666666666673E-2</v>
      </c>
      <c r="Q52" s="168"/>
      <c r="R52" s="169">
        <v>39325</v>
      </c>
    </row>
    <row r="53" spans="1:18" s="138" customFormat="1" ht="14.25" hidden="1" customHeight="1" x14ac:dyDescent="0.25">
      <c r="A53" s="180" t="s">
        <v>100</v>
      </c>
      <c r="B53" s="181" t="s">
        <v>101</v>
      </c>
      <c r="C53" s="156" t="s">
        <v>14</v>
      </c>
      <c r="D53" s="157">
        <v>1.7152777777777781E-2</v>
      </c>
      <c r="E53" s="158" t="s">
        <v>218</v>
      </c>
      <c r="F53" s="159">
        <f t="shared" si="13"/>
        <v>1.7152777777777781E-2</v>
      </c>
      <c r="G53" s="160">
        <f t="shared" si="18"/>
        <v>6.1111111111111088E-3</v>
      </c>
      <c r="H53" s="161"/>
      <c r="I53" s="162" t="str">
        <f t="shared" si="14"/>
        <v/>
      </c>
      <c r="J53" s="163" t="str">
        <f t="shared" si="15"/>
        <v/>
      </c>
      <c r="K53" s="163" t="str">
        <f t="shared" si="16"/>
        <v/>
      </c>
      <c r="L53" s="164"/>
      <c r="M53" s="164"/>
      <c r="N53" s="164"/>
      <c r="O53" s="166"/>
      <c r="P53" s="167">
        <f t="shared" si="17"/>
        <v>1.7152777777777781E-2</v>
      </c>
      <c r="Q53" s="168"/>
      <c r="R53" s="169">
        <v>39141</v>
      </c>
    </row>
    <row r="54" spans="1:18" s="138" customFormat="1" ht="14.25" hidden="1" customHeight="1" x14ac:dyDescent="0.25">
      <c r="A54" s="180" t="s">
        <v>74</v>
      </c>
      <c r="B54" s="181" t="s">
        <v>86</v>
      </c>
      <c r="C54" s="156" t="s">
        <v>30</v>
      </c>
      <c r="D54" s="157">
        <v>1.6805555555555556E-2</v>
      </c>
      <c r="E54" s="158">
        <v>1.7349537037037038E-2</v>
      </c>
      <c r="F54" s="159">
        <f t="shared" si="13"/>
        <v>1.7077546296296299E-2</v>
      </c>
      <c r="G54" s="160">
        <f t="shared" si="18"/>
        <v>6.1863425925925905E-3</v>
      </c>
      <c r="H54" s="161"/>
      <c r="I54" s="162" t="str">
        <f t="shared" si="14"/>
        <v/>
      </c>
      <c r="J54" s="163" t="str">
        <f t="shared" si="15"/>
        <v/>
      </c>
      <c r="K54" s="163" t="str">
        <f t="shared" si="16"/>
        <v/>
      </c>
      <c r="L54" s="165"/>
      <c r="M54" s="164"/>
      <c r="N54" s="165"/>
      <c r="O54" s="166"/>
      <c r="P54" s="167">
        <f t="shared" si="17"/>
        <v>1.6805555555555556E-2</v>
      </c>
      <c r="Q54" s="168"/>
      <c r="R54" s="169">
        <v>39447</v>
      </c>
    </row>
    <row r="55" spans="1:18" s="138" customFormat="1" ht="14.25" hidden="1" customHeight="1" x14ac:dyDescent="0.25">
      <c r="A55" s="180" t="s">
        <v>49</v>
      </c>
      <c r="B55" s="181" t="s">
        <v>105</v>
      </c>
      <c r="C55" s="156" t="s">
        <v>14</v>
      </c>
      <c r="D55" s="157">
        <v>1.6886574074074075E-2</v>
      </c>
      <c r="E55" s="158" t="s">
        <v>218</v>
      </c>
      <c r="F55" s="159">
        <f t="shared" si="13"/>
        <v>1.6886574074074075E-2</v>
      </c>
      <c r="G55" s="160">
        <f t="shared" si="18"/>
        <v>6.3773148148148148E-3</v>
      </c>
      <c r="H55" s="161"/>
      <c r="I55" s="162" t="str">
        <f t="shared" si="14"/>
        <v/>
      </c>
      <c r="J55" s="163" t="str">
        <f t="shared" si="15"/>
        <v/>
      </c>
      <c r="K55" s="163" t="str">
        <f t="shared" si="16"/>
        <v/>
      </c>
      <c r="L55" s="164"/>
      <c r="M55" s="164"/>
      <c r="N55" s="164"/>
      <c r="O55" s="166"/>
      <c r="P55" s="167">
        <f t="shared" si="17"/>
        <v>1.6886574074074075E-2</v>
      </c>
      <c r="Q55" s="168"/>
      <c r="R55" s="169">
        <v>38990</v>
      </c>
    </row>
    <row r="56" spans="1:18" s="138" customFormat="1" ht="14.25" hidden="1" customHeight="1" x14ac:dyDescent="0.25">
      <c r="A56" s="180" t="s">
        <v>114</v>
      </c>
      <c r="B56" s="181" t="s">
        <v>220</v>
      </c>
      <c r="C56" s="156" t="s">
        <v>14</v>
      </c>
      <c r="D56" s="172">
        <v>1.6678240740740743E-2</v>
      </c>
      <c r="E56" s="158" t="s">
        <v>218</v>
      </c>
      <c r="F56" s="159">
        <f t="shared" si="13"/>
        <v>1.6678240740740743E-2</v>
      </c>
      <c r="G56" s="160">
        <f t="shared" si="18"/>
        <v>6.585648148148146E-3</v>
      </c>
      <c r="H56" s="161"/>
      <c r="I56" s="162" t="str">
        <f t="shared" si="14"/>
        <v/>
      </c>
      <c r="J56" s="163" t="str">
        <f t="shared" si="15"/>
        <v/>
      </c>
      <c r="K56" s="163" t="str">
        <f t="shared" si="16"/>
        <v/>
      </c>
      <c r="L56" s="164"/>
      <c r="M56" s="164"/>
      <c r="N56" s="164"/>
      <c r="O56" s="166"/>
      <c r="P56" s="167">
        <f t="shared" si="17"/>
        <v>1.6678240740740743E-2</v>
      </c>
      <c r="Q56" s="168"/>
      <c r="R56" s="169">
        <v>38776</v>
      </c>
    </row>
    <row r="57" spans="1:18" s="138" customFormat="1" ht="14.25" hidden="1" customHeight="1" x14ac:dyDescent="0.25">
      <c r="A57" s="180" t="s">
        <v>125</v>
      </c>
      <c r="B57" s="181" t="s">
        <v>234</v>
      </c>
      <c r="C57" s="171" t="s">
        <v>30</v>
      </c>
      <c r="D57" s="157">
        <v>1.6660879629629633E-2</v>
      </c>
      <c r="E57" s="158">
        <v>1.6660879629629633E-2</v>
      </c>
      <c r="F57" s="159">
        <f t="shared" si="13"/>
        <v>1.6660879629629633E-2</v>
      </c>
      <c r="G57" s="160">
        <f t="shared" si="18"/>
        <v>6.6030092592592564E-3</v>
      </c>
      <c r="H57" s="161"/>
      <c r="I57" s="162" t="str">
        <f t="shared" si="14"/>
        <v/>
      </c>
      <c r="J57" s="163" t="str">
        <f t="shared" si="15"/>
        <v/>
      </c>
      <c r="K57" s="163" t="str">
        <f t="shared" si="16"/>
        <v/>
      </c>
      <c r="L57" s="164"/>
      <c r="M57" s="164"/>
      <c r="N57" s="164"/>
      <c r="O57" s="166"/>
      <c r="P57" s="167">
        <f t="shared" si="17"/>
        <v>1.6660879629629633E-2</v>
      </c>
      <c r="Q57" s="168"/>
      <c r="R57" s="169">
        <v>39325</v>
      </c>
    </row>
    <row r="58" spans="1:18" s="138" customFormat="1" ht="14.25" hidden="1" customHeight="1" x14ac:dyDescent="0.25">
      <c r="A58" s="180" t="s">
        <v>115</v>
      </c>
      <c r="B58" s="181" t="s">
        <v>116</v>
      </c>
      <c r="C58" s="156" t="s">
        <v>30</v>
      </c>
      <c r="D58" s="172">
        <v>1.6516203703703703E-2</v>
      </c>
      <c r="E58" s="158" t="s">
        <v>218</v>
      </c>
      <c r="F58" s="159">
        <f t="shared" si="13"/>
        <v>1.6516203703703703E-2</v>
      </c>
      <c r="G58" s="160">
        <f t="shared" si="18"/>
        <v>6.7476851851851864E-3</v>
      </c>
      <c r="H58" s="161"/>
      <c r="I58" s="162" t="str">
        <f t="shared" si="14"/>
        <v/>
      </c>
      <c r="J58" s="163" t="str">
        <f t="shared" si="15"/>
        <v/>
      </c>
      <c r="K58" s="163" t="str">
        <f t="shared" si="16"/>
        <v/>
      </c>
      <c r="L58" s="164"/>
      <c r="M58" s="164"/>
      <c r="N58" s="164"/>
      <c r="O58" s="166"/>
      <c r="P58" s="167">
        <f t="shared" si="17"/>
        <v>1.6516203703703703E-2</v>
      </c>
      <c r="Q58" s="168"/>
      <c r="R58" s="169">
        <v>38990</v>
      </c>
    </row>
    <row r="59" spans="1:18" s="138" customFormat="1" ht="14.25" hidden="1" customHeight="1" x14ac:dyDescent="0.25">
      <c r="A59" s="180" t="s">
        <v>130</v>
      </c>
      <c r="B59" s="181" t="s">
        <v>133</v>
      </c>
      <c r="C59" s="156" t="s">
        <v>30</v>
      </c>
      <c r="D59" s="157">
        <v>1.5983796296296295E-2</v>
      </c>
      <c r="E59" s="158">
        <v>1.69849537037037E-2</v>
      </c>
      <c r="F59" s="159">
        <f t="shared" si="13"/>
        <v>1.6484374999999996E-2</v>
      </c>
      <c r="G59" s="160">
        <f t="shared" si="18"/>
        <v>6.7795138888888939E-3</v>
      </c>
      <c r="H59" s="161"/>
      <c r="I59" s="162" t="str">
        <f t="shared" si="14"/>
        <v/>
      </c>
      <c r="J59" s="163" t="str">
        <f t="shared" si="15"/>
        <v/>
      </c>
      <c r="K59" s="163" t="str">
        <f t="shared" si="16"/>
        <v/>
      </c>
      <c r="L59" s="164"/>
      <c r="M59" s="164"/>
      <c r="N59" s="164"/>
      <c r="O59" s="166"/>
      <c r="P59" s="167">
        <f t="shared" si="17"/>
        <v>1.5983796296296295E-2</v>
      </c>
      <c r="Q59" s="168"/>
      <c r="R59" s="169">
        <v>39538</v>
      </c>
    </row>
    <row r="60" spans="1:18" s="138" customFormat="1" ht="14.25" hidden="1" customHeight="1" x14ac:dyDescent="0.25">
      <c r="A60" s="180" t="s">
        <v>117</v>
      </c>
      <c r="B60" s="181" t="s">
        <v>118</v>
      </c>
      <c r="C60" s="156" t="s">
        <v>14</v>
      </c>
      <c r="D60" s="172">
        <v>1.6446759259259258E-2</v>
      </c>
      <c r="E60" s="158" t="s">
        <v>218</v>
      </c>
      <c r="F60" s="159">
        <f t="shared" si="13"/>
        <v>1.6446759259259258E-2</v>
      </c>
      <c r="G60" s="160">
        <f t="shared" si="18"/>
        <v>6.8171296296296313E-3</v>
      </c>
      <c r="H60" s="161"/>
      <c r="I60" s="162" t="str">
        <f t="shared" si="14"/>
        <v/>
      </c>
      <c r="J60" s="163" t="str">
        <f t="shared" si="15"/>
        <v/>
      </c>
      <c r="K60" s="163" t="str">
        <f t="shared" si="16"/>
        <v/>
      </c>
      <c r="L60" s="164"/>
      <c r="M60" s="164"/>
      <c r="N60" s="164"/>
      <c r="O60" s="166"/>
      <c r="P60" s="167">
        <f t="shared" si="17"/>
        <v>1.6446759259259258E-2</v>
      </c>
      <c r="Q60" s="168"/>
      <c r="R60" s="169">
        <v>39141</v>
      </c>
    </row>
    <row r="61" spans="1:18" s="138" customFormat="1" ht="14.25" hidden="1" customHeight="1" x14ac:dyDescent="0.25">
      <c r="A61" s="180" t="s">
        <v>119</v>
      </c>
      <c r="B61" s="181" t="s">
        <v>120</v>
      </c>
      <c r="C61" s="156" t="s">
        <v>30</v>
      </c>
      <c r="D61" s="157">
        <v>1.6400462962962964E-2</v>
      </c>
      <c r="E61" s="158" t="s">
        <v>218</v>
      </c>
      <c r="F61" s="159">
        <f t="shared" si="13"/>
        <v>1.6400462962962964E-2</v>
      </c>
      <c r="G61" s="160">
        <f t="shared" si="18"/>
        <v>6.8634259259259256E-3</v>
      </c>
      <c r="H61" s="161"/>
      <c r="I61" s="162" t="str">
        <f t="shared" si="14"/>
        <v/>
      </c>
      <c r="J61" s="163" t="str">
        <f t="shared" si="15"/>
        <v/>
      </c>
      <c r="K61" s="163" t="str">
        <f t="shared" si="16"/>
        <v/>
      </c>
      <c r="L61" s="164"/>
      <c r="M61" s="164"/>
      <c r="N61" s="164"/>
      <c r="O61" s="166"/>
      <c r="P61" s="167">
        <f t="shared" si="17"/>
        <v>1.6400462962962964E-2</v>
      </c>
      <c r="Q61" s="168"/>
      <c r="R61" s="169">
        <v>39113</v>
      </c>
    </row>
    <row r="62" spans="1:18" s="138" customFormat="1" ht="14.25" hidden="1" customHeight="1" x14ac:dyDescent="0.25">
      <c r="A62" s="180" t="s">
        <v>96</v>
      </c>
      <c r="B62" s="181" t="s">
        <v>97</v>
      </c>
      <c r="C62" s="156" t="s">
        <v>14</v>
      </c>
      <c r="D62" s="157">
        <v>1.622685185185185E-2</v>
      </c>
      <c r="E62" s="158">
        <v>1.622685185185185E-2</v>
      </c>
      <c r="F62" s="159">
        <f t="shared" si="13"/>
        <v>1.622685185185185E-2</v>
      </c>
      <c r="G62" s="160">
        <f t="shared" si="18"/>
        <v>7.0370370370370396E-3</v>
      </c>
      <c r="H62" s="161"/>
      <c r="I62" s="162" t="str">
        <f t="shared" si="14"/>
        <v/>
      </c>
      <c r="J62" s="163" t="str">
        <f t="shared" si="15"/>
        <v/>
      </c>
      <c r="K62" s="163" t="str">
        <f t="shared" si="16"/>
        <v/>
      </c>
      <c r="L62" s="165"/>
      <c r="M62" s="164"/>
      <c r="N62" s="165"/>
      <c r="O62" s="166"/>
      <c r="P62" s="167">
        <f t="shared" si="17"/>
        <v>1.622685185185185E-2</v>
      </c>
      <c r="Q62" s="168"/>
      <c r="R62" s="169">
        <v>39447</v>
      </c>
    </row>
    <row r="63" spans="1:18" s="138" customFormat="1" ht="14.25" hidden="1" customHeight="1" x14ac:dyDescent="0.25">
      <c r="A63" s="180" t="s">
        <v>128</v>
      </c>
      <c r="B63" s="181" t="s">
        <v>129</v>
      </c>
      <c r="C63" s="156" t="s">
        <v>30</v>
      </c>
      <c r="D63" s="157">
        <v>1.6064814814814816E-2</v>
      </c>
      <c r="E63" s="158" t="s">
        <v>218</v>
      </c>
      <c r="F63" s="159">
        <f t="shared" si="13"/>
        <v>1.6064814814814816E-2</v>
      </c>
      <c r="G63" s="160">
        <f t="shared" si="18"/>
        <v>7.199074074074073E-3</v>
      </c>
      <c r="H63" s="161"/>
      <c r="I63" s="162" t="str">
        <f t="shared" si="14"/>
        <v/>
      </c>
      <c r="J63" s="163" t="str">
        <f t="shared" si="15"/>
        <v/>
      </c>
      <c r="K63" s="163" t="str">
        <f t="shared" si="16"/>
        <v/>
      </c>
      <c r="L63" s="164"/>
      <c r="M63" s="164"/>
      <c r="N63" s="164"/>
      <c r="O63" s="166"/>
      <c r="P63" s="167">
        <f t="shared" si="17"/>
        <v>1.6064814814814816E-2</v>
      </c>
      <c r="Q63" s="168"/>
      <c r="R63" s="169">
        <v>38837</v>
      </c>
    </row>
    <row r="64" spans="1:18" s="138" customFormat="1" ht="14.25" hidden="1" customHeight="1" x14ac:dyDescent="0.25">
      <c r="A64" s="180" t="s">
        <v>130</v>
      </c>
      <c r="B64" s="181" t="s">
        <v>131</v>
      </c>
      <c r="C64" s="156" t="s">
        <v>30</v>
      </c>
      <c r="D64" s="157">
        <v>1.6064814814814813E-2</v>
      </c>
      <c r="E64" s="158" t="s">
        <v>218</v>
      </c>
      <c r="F64" s="159">
        <f t="shared" si="13"/>
        <v>1.6064814814814813E-2</v>
      </c>
      <c r="G64" s="160">
        <f t="shared" si="18"/>
        <v>7.1990740740740765E-3</v>
      </c>
      <c r="H64" s="161"/>
      <c r="I64" s="162" t="str">
        <f t="shared" si="14"/>
        <v/>
      </c>
      <c r="J64" s="163" t="str">
        <f t="shared" si="15"/>
        <v/>
      </c>
      <c r="K64" s="163" t="str">
        <f t="shared" si="16"/>
        <v/>
      </c>
      <c r="L64" s="164"/>
      <c r="M64" s="164"/>
      <c r="N64" s="164"/>
      <c r="O64" s="166"/>
      <c r="P64" s="167">
        <f t="shared" si="17"/>
        <v>1.6064814814814813E-2</v>
      </c>
      <c r="Q64" s="168"/>
      <c r="R64" s="169">
        <v>38960</v>
      </c>
    </row>
    <row r="65" spans="1:18" s="138" customFormat="1" ht="14.25" hidden="1" customHeight="1" x14ac:dyDescent="0.25">
      <c r="A65" s="180" t="s">
        <v>125</v>
      </c>
      <c r="B65" s="181" t="s">
        <v>126</v>
      </c>
      <c r="C65" s="156" t="s">
        <v>30</v>
      </c>
      <c r="D65" s="157">
        <v>1.5949074074074074E-2</v>
      </c>
      <c r="E65" s="158">
        <v>1.5949074074074074E-2</v>
      </c>
      <c r="F65" s="159">
        <f t="shared" si="13"/>
        <v>1.5949074074074074E-2</v>
      </c>
      <c r="G65" s="160">
        <f t="shared" si="18"/>
        <v>7.3148148148148157E-3</v>
      </c>
      <c r="H65" s="161"/>
      <c r="I65" s="162" t="str">
        <f t="shared" si="14"/>
        <v/>
      </c>
      <c r="J65" s="163" t="str">
        <f t="shared" si="15"/>
        <v/>
      </c>
      <c r="K65" s="163" t="str">
        <f t="shared" si="16"/>
        <v/>
      </c>
      <c r="L65" s="164"/>
      <c r="M65" s="164"/>
      <c r="N65" s="164"/>
      <c r="O65" s="166"/>
      <c r="P65" s="167">
        <f t="shared" si="17"/>
        <v>1.5949074074074074E-2</v>
      </c>
      <c r="Q65" s="168"/>
      <c r="R65" s="169">
        <v>39202</v>
      </c>
    </row>
    <row r="66" spans="1:18" s="138" customFormat="1" ht="14.25" hidden="1" customHeight="1" x14ac:dyDescent="0.25">
      <c r="A66" s="180" t="s">
        <v>149</v>
      </c>
      <c r="B66" s="181" t="s">
        <v>150</v>
      </c>
      <c r="C66" s="156" t="s">
        <v>14</v>
      </c>
      <c r="D66" s="157">
        <v>1.5370370370370368E-2</v>
      </c>
      <c r="E66" s="158">
        <v>1.652199074074074E-2</v>
      </c>
      <c r="F66" s="159">
        <f t="shared" si="13"/>
        <v>1.5946180555555554E-2</v>
      </c>
      <c r="G66" s="160">
        <f t="shared" si="18"/>
        <v>7.3177083333333358E-3</v>
      </c>
      <c r="H66" s="161"/>
      <c r="I66" s="162" t="str">
        <f t="shared" si="14"/>
        <v/>
      </c>
      <c r="J66" s="163" t="str">
        <f t="shared" si="15"/>
        <v/>
      </c>
      <c r="K66" s="163" t="str">
        <f t="shared" si="16"/>
        <v/>
      </c>
      <c r="L66" s="165"/>
      <c r="M66" s="164"/>
      <c r="N66" s="164"/>
      <c r="O66" s="174"/>
      <c r="P66" s="167">
        <f t="shared" si="17"/>
        <v>1.5370370370370368E-2</v>
      </c>
      <c r="Q66" s="168"/>
      <c r="R66" s="169">
        <v>39538</v>
      </c>
    </row>
    <row r="67" spans="1:18" s="138" customFormat="1" ht="14.25" hidden="1" customHeight="1" x14ac:dyDescent="0.25">
      <c r="A67" s="180" t="s">
        <v>121</v>
      </c>
      <c r="B67" s="181" t="s">
        <v>122</v>
      </c>
      <c r="C67" s="156" t="s">
        <v>14</v>
      </c>
      <c r="D67" s="157">
        <v>1.5821759259259261E-2</v>
      </c>
      <c r="E67" s="158">
        <v>1.5833333333333335E-2</v>
      </c>
      <c r="F67" s="159">
        <f t="shared" si="13"/>
        <v>1.5827546296296298E-2</v>
      </c>
      <c r="G67" s="160">
        <f t="shared" si="18"/>
        <v>7.4363425925925916E-3</v>
      </c>
      <c r="H67" s="161"/>
      <c r="I67" s="162" t="str">
        <f t="shared" si="14"/>
        <v/>
      </c>
      <c r="J67" s="163" t="str">
        <f t="shared" si="15"/>
        <v/>
      </c>
      <c r="K67" s="163" t="str">
        <f t="shared" si="16"/>
        <v/>
      </c>
      <c r="L67" s="164"/>
      <c r="M67" s="164"/>
      <c r="N67" s="164"/>
      <c r="O67" s="166"/>
      <c r="P67" s="167">
        <f t="shared" si="17"/>
        <v>1.5821759259259261E-2</v>
      </c>
      <c r="Q67" s="168"/>
      <c r="R67" s="169">
        <v>39263</v>
      </c>
    </row>
    <row r="68" spans="1:18" s="138" customFormat="1" ht="14.25" hidden="1" customHeight="1" x14ac:dyDescent="0.25">
      <c r="A68" s="180" t="s">
        <v>155</v>
      </c>
      <c r="B68" s="181" t="s">
        <v>216</v>
      </c>
      <c r="C68" s="156" t="s">
        <v>30</v>
      </c>
      <c r="D68" s="157">
        <v>1.5810185185185184E-2</v>
      </c>
      <c r="E68" s="158">
        <v>1.5810185185185184E-2</v>
      </c>
      <c r="F68" s="159">
        <f t="shared" si="13"/>
        <v>1.5810185185185184E-2</v>
      </c>
      <c r="G68" s="160">
        <f t="shared" si="18"/>
        <v>7.4537037037037054E-3</v>
      </c>
      <c r="H68" s="161"/>
      <c r="I68" s="162" t="str">
        <f t="shared" si="14"/>
        <v/>
      </c>
      <c r="J68" s="163" t="str">
        <f t="shared" si="15"/>
        <v/>
      </c>
      <c r="K68" s="163" t="str">
        <f t="shared" si="16"/>
        <v/>
      </c>
      <c r="L68" s="164"/>
      <c r="M68" s="164"/>
      <c r="N68" s="164"/>
      <c r="O68" s="166"/>
      <c r="P68" s="167">
        <f t="shared" si="17"/>
        <v>1.5810185185185184E-2</v>
      </c>
      <c r="Q68" s="168"/>
      <c r="R68" s="169">
        <v>39202</v>
      </c>
    </row>
    <row r="69" spans="1:18" s="138" customFormat="1" ht="14.25" hidden="1" customHeight="1" x14ac:dyDescent="0.25">
      <c r="A69" s="180" t="s">
        <v>96</v>
      </c>
      <c r="B69" s="181" t="s">
        <v>141</v>
      </c>
      <c r="C69" s="156" t="s">
        <v>14</v>
      </c>
      <c r="D69" s="157">
        <v>1.5740740740740736E-2</v>
      </c>
      <c r="E69" s="158">
        <v>1.5740740740740743E-2</v>
      </c>
      <c r="F69" s="159">
        <f t="shared" ref="F69:F100" si="19">IF(E69&lt;&gt;"",(E69+D69)/2,D69)</f>
        <v>1.5740740740740739E-2</v>
      </c>
      <c r="G69" s="160">
        <f t="shared" si="18"/>
        <v>7.5231481481481503E-3</v>
      </c>
      <c r="H69" s="161"/>
      <c r="I69" s="162" t="str">
        <f t="shared" ref="I69:I100" si="20">IF(H69&lt;&gt;"",H69-G69,"")</f>
        <v/>
      </c>
      <c r="J69" s="163" t="str">
        <f t="shared" ref="J69:J100" si="21">IF(H69&lt;&gt;"",I69-F69,"")</f>
        <v/>
      </c>
      <c r="K69" s="163" t="str">
        <f t="shared" ref="K69:K103" si="22">IF(H69&lt;&gt;"",I69-D69,"")</f>
        <v/>
      </c>
      <c r="L69" s="164"/>
      <c r="M69" s="164"/>
      <c r="N69" s="164"/>
      <c r="O69" s="174"/>
      <c r="P69" s="167">
        <f t="shared" ref="P69:P103" si="23">IF(H69&lt;&gt;"",MIN(D69,I69),D69)</f>
        <v>1.5740740740740736E-2</v>
      </c>
      <c r="Q69" s="168"/>
      <c r="R69" s="169">
        <v>39478</v>
      </c>
    </row>
    <row r="70" spans="1:18" s="138" customFormat="1" ht="14.25" hidden="1" customHeight="1" x14ac:dyDescent="0.25">
      <c r="A70" s="180" t="s">
        <v>162</v>
      </c>
      <c r="B70" s="181" t="s">
        <v>161</v>
      </c>
      <c r="C70" s="156" t="s">
        <v>30</v>
      </c>
      <c r="D70" s="157">
        <v>1.501157407407408E-2</v>
      </c>
      <c r="E70" s="158">
        <v>1.6435185185185185E-2</v>
      </c>
      <c r="F70" s="159">
        <f t="shared" si="19"/>
        <v>1.5723379629629632E-2</v>
      </c>
      <c r="G70" s="160">
        <f t="shared" si="18"/>
        <v>7.5405092592592572E-3</v>
      </c>
      <c r="H70" s="161"/>
      <c r="I70" s="162" t="str">
        <f t="shared" si="20"/>
        <v/>
      </c>
      <c r="J70" s="163" t="str">
        <f t="shared" si="21"/>
        <v/>
      </c>
      <c r="K70" s="163" t="str">
        <f t="shared" si="22"/>
        <v/>
      </c>
      <c r="L70" s="164"/>
      <c r="M70" s="164"/>
      <c r="N70" s="165"/>
      <c r="O70" s="166"/>
      <c r="P70" s="167">
        <f t="shared" si="23"/>
        <v>1.501157407407408E-2</v>
      </c>
      <c r="Q70" s="173"/>
      <c r="R70" s="169">
        <v>39538</v>
      </c>
    </row>
    <row r="71" spans="1:18" s="138" customFormat="1" ht="14.25" hidden="1" customHeight="1" x14ac:dyDescent="0.25">
      <c r="A71" s="180" t="s">
        <v>134</v>
      </c>
      <c r="B71" s="181" t="s">
        <v>135</v>
      </c>
      <c r="C71" s="156" t="s">
        <v>30</v>
      </c>
      <c r="D71" s="157">
        <v>1.5706018518518518E-2</v>
      </c>
      <c r="E71" s="158">
        <v>1.5706018518518518E-2</v>
      </c>
      <c r="F71" s="159">
        <f t="shared" si="19"/>
        <v>1.5706018518518518E-2</v>
      </c>
      <c r="G71" s="160">
        <f t="shared" si="18"/>
        <v>7.557870370370371E-3</v>
      </c>
      <c r="H71" s="161"/>
      <c r="I71" s="163" t="str">
        <f t="shared" si="20"/>
        <v/>
      </c>
      <c r="J71" s="163" t="str">
        <f t="shared" si="21"/>
        <v/>
      </c>
      <c r="K71" s="163" t="str">
        <f t="shared" si="22"/>
        <v/>
      </c>
      <c r="L71" s="164"/>
      <c r="M71" s="164"/>
      <c r="N71" s="164"/>
      <c r="O71" s="166"/>
      <c r="P71" s="167">
        <f t="shared" si="23"/>
        <v>1.5706018518518518E-2</v>
      </c>
      <c r="Q71" s="168"/>
      <c r="R71" s="175">
        <v>39294</v>
      </c>
    </row>
    <row r="72" spans="1:18" s="138" customFormat="1" ht="14.25" hidden="1" customHeight="1" x14ac:dyDescent="0.25">
      <c r="A72" s="180" t="s">
        <v>173</v>
      </c>
      <c r="B72" s="181" t="s">
        <v>174</v>
      </c>
      <c r="C72" s="156" t="s">
        <v>14</v>
      </c>
      <c r="D72" s="157">
        <v>1.4895833333333332E-2</v>
      </c>
      <c r="E72" s="158">
        <v>1.6481481481481479E-2</v>
      </c>
      <c r="F72" s="159">
        <f t="shared" si="19"/>
        <v>1.5688657407407405E-2</v>
      </c>
      <c r="G72" s="160">
        <f t="shared" si="18"/>
        <v>7.5752314814814849E-3</v>
      </c>
      <c r="H72" s="161"/>
      <c r="I72" s="162" t="str">
        <f t="shared" si="20"/>
        <v/>
      </c>
      <c r="J72" s="163" t="str">
        <f t="shared" si="21"/>
        <v/>
      </c>
      <c r="K72" s="163" t="str">
        <f t="shared" si="22"/>
        <v/>
      </c>
      <c r="L72" s="164"/>
      <c r="M72" s="164"/>
      <c r="N72" s="164"/>
      <c r="O72" s="166"/>
      <c r="P72" s="167">
        <f t="shared" si="23"/>
        <v>1.4895833333333332E-2</v>
      </c>
      <c r="Q72" s="168"/>
      <c r="R72" s="169">
        <v>39233</v>
      </c>
    </row>
    <row r="73" spans="1:18" s="138" customFormat="1" ht="14.25" hidden="1" customHeight="1" x14ac:dyDescent="0.25">
      <c r="A73" s="180" t="s">
        <v>147</v>
      </c>
      <c r="B73" s="181" t="s">
        <v>148</v>
      </c>
      <c r="C73" s="156" t="s">
        <v>30</v>
      </c>
      <c r="D73" s="157">
        <v>1.5405092592592592E-2</v>
      </c>
      <c r="E73" s="158">
        <v>1.5613425925925926E-2</v>
      </c>
      <c r="F73" s="159">
        <f t="shared" si="19"/>
        <v>1.5509259259259259E-2</v>
      </c>
      <c r="G73" s="160">
        <f t="shared" si="18"/>
        <v>7.7546296296296304E-3</v>
      </c>
      <c r="H73" s="161"/>
      <c r="I73" s="162" t="str">
        <f t="shared" si="20"/>
        <v/>
      </c>
      <c r="J73" s="163" t="str">
        <f t="shared" si="21"/>
        <v/>
      </c>
      <c r="K73" s="163" t="str">
        <f t="shared" si="22"/>
        <v/>
      </c>
      <c r="L73" s="164"/>
      <c r="M73" s="164"/>
      <c r="N73" s="164"/>
      <c r="O73" s="166"/>
      <c r="P73" s="167">
        <f t="shared" si="23"/>
        <v>1.5405092592592592E-2</v>
      </c>
      <c r="Q73" s="168"/>
      <c r="R73" s="169">
        <v>39202</v>
      </c>
    </row>
    <row r="74" spans="1:18" s="138" customFormat="1" ht="14.25" hidden="1" customHeight="1" x14ac:dyDescent="0.25">
      <c r="A74" s="180" t="s">
        <v>143</v>
      </c>
      <c r="B74" s="181" t="s">
        <v>144</v>
      </c>
      <c r="C74" s="156" t="s">
        <v>14</v>
      </c>
      <c r="D74" s="172">
        <v>1.5497685185185186E-2</v>
      </c>
      <c r="E74" s="158" t="s">
        <v>218</v>
      </c>
      <c r="F74" s="159">
        <f t="shared" si="19"/>
        <v>1.5497685185185186E-2</v>
      </c>
      <c r="G74" s="160">
        <f t="shared" si="18"/>
        <v>7.766203703703704E-3</v>
      </c>
      <c r="H74" s="161"/>
      <c r="I74" s="162" t="str">
        <f t="shared" si="20"/>
        <v/>
      </c>
      <c r="J74" s="163" t="str">
        <f t="shared" si="21"/>
        <v/>
      </c>
      <c r="K74" s="163" t="str">
        <f t="shared" si="22"/>
        <v/>
      </c>
      <c r="L74" s="164"/>
      <c r="M74" s="164"/>
      <c r="N74" s="164"/>
      <c r="O74" s="166"/>
      <c r="P74" s="167">
        <f t="shared" si="23"/>
        <v>1.5497685185185186E-2</v>
      </c>
      <c r="Q74" s="168"/>
      <c r="R74" s="169">
        <v>38776</v>
      </c>
    </row>
    <row r="75" spans="1:18" s="138" customFormat="1" ht="14.25" hidden="1" customHeight="1" x14ac:dyDescent="0.25">
      <c r="A75" s="180" t="s">
        <v>130</v>
      </c>
      <c r="B75" s="181" t="s">
        <v>239</v>
      </c>
      <c r="C75" s="156" t="s">
        <v>30</v>
      </c>
      <c r="D75" s="157">
        <v>1.53125E-2</v>
      </c>
      <c r="E75" s="158">
        <v>1.53125E-2</v>
      </c>
      <c r="F75" s="159">
        <f t="shared" si="19"/>
        <v>1.53125E-2</v>
      </c>
      <c r="G75" s="160">
        <f t="shared" si="18"/>
        <v>7.9513888888888898E-3</v>
      </c>
      <c r="H75" s="161"/>
      <c r="I75" s="162" t="str">
        <f t="shared" si="20"/>
        <v/>
      </c>
      <c r="J75" s="163" t="str">
        <f t="shared" si="21"/>
        <v/>
      </c>
      <c r="K75" s="163" t="str">
        <f t="shared" si="22"/>
        <v/>
      </c>
      <c r="L75" s="164"/>
      <c r="M75" s="164"/>
      <c r="N75" s="164"/>
      <c r="O75" s="166"/>
      <c r="P75" s="167">
        <f t="shared" si="23"/>
        <v>1.53125E-2</v>
      </c>
      <c r="Q75" s="168"/>
      <c r="R75" s="169">
        <v>39478</v>
      </c>
    </row>
    <row r="76" spans="1:18" s="138" customFormat="1" ht="14.25" hidden="1" customHeight="1" x14ac:dyDescent="0.25">
      <c r="A76" s="180" t="s">
        <v>53</v>
      </c>
      <c r="B76" s="181" t="s">
        <v>102</v>
      </c>
      <c r="C76" s="156" t="s">
        <v>14</v>
      </c>
      <c r="D76" s="157">
        <v>1.5254629629629628E-2</v>
      </c>
      <c r="E76" s="158">
        <v>1.5254629629629628E-2</v>
      </c>
      <c r="F76" s="159">
        <f t="shared" si="19"/>
        <v>1.5254629629629628E-2</v>
      </c>
      <c r="G76" s="160">
        <f t="shared" ref="G76:G103" si="24">$B$2-F76</f>
        <v>8.0092592592592611E-3</v>
      </c>
      <c r="H76" s="161"/>
      <c r="I76" s="162" t="str">
        <f t="shared" si="20"/>
        <v/>
      </c>
      <c r="J76" s="163" t="str">
        <f t="shared" si="21"/>
        <v/>
      </c>
      <c r="K76" s="163" t="str">
        <f t="shared" si="22"/>
        <v/>
      </c>
      <c r="L76" s="164"/>
      <c r="M76" s="164"/>
      <c r="N76" s="164"/>
      <c r="O76" s="174"/>
      <c r="P76" s="167">
        <f t="shared" si="23"/>
        <v>1.5254629629629628E-2</v>
      </c>
      <c r="Q76" s="168"/>
      <c r="R76" s="169">
        <v>39507</v>
      </c>
    </row>
    <row r="77" spans="1:18" s="138" customFormat="1" ht="14.25" hidden="1" customHeight="1" x14ac:dyDescent="0.25">
      <c r="A77" s="180" t="s">
        <v>155</v>
      </c>
      <c r="B77" s="181" t="s">
        <v>156</v>
      </c>
      <c r="C77" s="156" t="s">
        <v>30</v>
      </c>
      <c r="D77" s="172">
        <v>1.5196759259259264E-2</v>
      </c>
      <c r="E77" s="158" t="s">
        <v>218</v>
      </c>
      <c r="F77" s="159">
        <f t="shared" si="19"/>
        <v>1.5196759259259264E-2</v>
      </c>
      <c r="G77" s="160">
        <f t="shared" si="24"/>
        <v>8.0671296296296255E-3</v>
      </c>
      <c r="H77" s="161"/>
      <c r="I77" s="162" t="str">
        <f t="shared" si="20"/>
        <v/>
      </c>
      <c r="J77" s="163" t="str">
        <f t="shared" si="21"/>
        <v/>
      </c>
      <c r="K77" s="163" t="str">
        <f t="shared" si="22"/>
        <v/>
      </c>
      <c r="L77" s="164"/>
      <c r="M77" s="164"/>
      <c r="N77" s="164"/>
      <c r="O77" s="166"/>
      <c r="P77" s="167">
        <f t="shared" si="23"/>
        <v>1.5196759259259264E-2</v>
      </c>
      <c r="Q77" s="168"/>
      <c r="R77" s="169">
        <v>39113</v>
      </c>
    </row>
    <row r="78" spans="1:18" s="138" customFormat="1" ht="14.25" hidden="1" customHeight="1" x14ac:dyDescent="0.25">
      <c r="A78" s="180" t="s">
        <v>157</v>
      </c>
      <c r="B78" s="181" t="s">
        <v>158</v>
      </c>
      <c r="C78" s="156" t="s">
        <v>30</v>
      </c>
      <c r="D78" s="157">
        <v>1.5150462962962963E-2</v>
      </c>
      <c r="E78" s="158" t="s">
        <v>218</v>
      </c>
      <c r="F78" s="159">
        <f t="shared" si="19"/>
        <v>1.5150462962962963E-2</v>
      </c>
      <c r="G78" s="160">
        <f t="shared" si="24"/>
        <v>8.1134259259259267E-3</v>
      </c>
      <c r="H78" s="161"/>
      <c r="I78" s="162" t="str">
        <f t="shared" si="20"/>
        <v/>
      </c>
      <c r="J78" s="163" t="str">
        <f t="shared" si="21"/>
        <v/>
      </c>
      <c r="K78" s="163" t="str">
        <f t="shared" si="22"/>
        <v/>
      </c>
      <c r="L78" s="164"/>
      <c r="M78" s="164"/>
      <c r="N78" s="164"/>
      <c r="O78" s="166"/>
      <c r="P78" s="167">
        <f t="shared" si="23"/>
        <v>1.5150462962962963E-2</v>
      </c>
      <c r="Q78" s="168"/>
      <c r="R78" s="169">
        <v>38990</v>
      </c>
    </row>
    <row r="79" spans="1:18" s="138" customFormat="1" ht="14.25" hidden="1" customHeight="1" x14ac:dyDescent="0.25">
      <c r="A79" s="180" t="s">
        <v>145</v>
      </c>
      <c r="B79" s="181" t="s">
        <v>159</v>
      </c>
      <c r="C79" s="156" t="s">
        <v>14</v>
      </c>
      <c r="D79" s="157">
        <v>1.5115740740740742E-2</v>
      </c>
      <c r="E79" s="158" t="s">
        <v>218</v>
      </c>
      <c r="F79" s="159">
        <f t="shared" si="19"/>
        <v>1.5115740740740742E-2</v>
      </c>
      <c r="G79" s="160">
        <f t="shared" si="24"/>
        <v>8.1481481481481474E-3</v>
      </c>
      <c r="H79" s="161"/>
      <c r="I79" s="162" t="str">
        <f t="shared" si="20"/>
        <v/>
      </c>
      <c r="J79" s="163" t="str">
        <f t="shared" si="21"/>
        <v/>
      </c>
      <c r="K79" s="163" t="str">
        <f t="shared" si="22"/>
        <v/>
      </c>
      <c r="L79" s="164"/>
      <c r="M79" s="164"/>
      <c r="N79" s="164"/>
      <c r="O79" s="166"/>
      <c r="P79" s="167">
        <f t="shared" si="23"/>
        <v>1.5115740740740742E-2</v>
      </c>
      <c r="Q79" s="168"/>
      <c r="R79" s="169">
        <v>39141</v>
      </c>
    </row>
    <row r="80" spans="1:18" s="138" customFormat="1" ht="14.25" hidden="1" customHeight="1" x14ac:dyDescent="0.25">
      <c r="A80" s="180" t="s">
        <v>163</v>
      </c>
      <c r="B80" s="181" t="s">
        <v>164</v>
      </c>
      <c r="C80" s="156" t="s">
        <v>30</v>
      </c>
      <c r="D80" s="157">
        <v>1.5011574074074075E-2</v>
      </c>
      <c r="E80" s="158" t="s">
        <v>218</v>
      </c>
      <c r="F80" s="159">
        <f t="shared" si="19"/>
        <v>1.5011574074074075E-2</v>
      </c>
      <c r="G80" s="160">
        <f t="shared" si="24"/>
        <v>8.2523148148148148E-3</v>
      </c>
      <c r="H80" s="161"/>
      <c r="I80" s="162" t="str">
        <f t="shared" si="20"/>
        <v/>
      </c>
      <c r="J80" s="163" t="str">
        <f t="shared" si="21"/>
        <v/>
      </c>
      <c r="K80" s="163" t="str">
        <f t="shared" si="22"/>
        <v/>
      </c>
      <c r="L80" s="164"/>
      <c r="M80" s="164"/>
      <c r="N80" s="164"/>
      <c r="O80" s="166"/>
      <c r="P80" s="167">
        <f t="shared" si="23"/>
        <v>1.5011574074074075E-2</v>
      </c>
      <c r="Q80" s="168"/>
      <c r="R80" s="169">
        <v>38990</v>
      </c>
    </row>
    <row r="81" spans="1:18" s="138" customFormat="1" ht="14.25" hidden="1" customHeight="1" x14ac:dyDescent="0.25">
      <c r="A81" s="180" t="s">
        <v>268</v>
      </c>
      <c r="B81" s="181" t="s">
        <v>215</v>
      </c>
      <c r="C81" s="156" t="s">
        <v>30</v>
      </c>
      <c r="D81" s="157">
        <v>1.4583333333333332E-2</v>
      </c>
      <c r="E81" s="158">
        <v>1.5416666666666667E-2</v>
      </c>
      <c r="F81" s="159">
        <f t="shared" si="19"/>
        <v>1.4999999999999999E-2</v>
      </c>
      <c r="G81" s="160">
        <f t="shared" si="24"/>
        <v>8.2638888888888901E-3</v>
      </c>
      <c r="H81" s="161"/>
      <c r="I81" s="162" t="str">
        <f t="shared" si="20"/>
        <v/>
      </c>
      <c r="J81" s="163" t="str">
        <f t="shared" si="21"/>
        <v/>
      </c>
      <c r="K81" s="163" t="str">
        <f t="shared" si="22"/>
        <v/>
      </c>
      <c r="L81" s="164"/>
      <c r="M81" s="164"/>
      <c r="N81" s="164"/>
      <c r="O81" s="166"/>
      <c r="P81" s="167">
        <f t="shared" si="23"/>
        <v>1.4583333333333332E-2</v>
      </c>
      <c r="Q81" s="168"/>
      <c r="R81" s="169">
        <v>39507</v>
      </c>
    </row>
    <row r="82" spans="1:18" s="138" customFormat="1" ht="14.25" hidden="1" customHeight="1" x14ac:dyDescent="0.25">
      <c r="A82" s="180" t="s">
        <v>180</v>
      </c>
      <c r="B82" s="181" t="s">
        <v>261</v>
      </c>
      <c r="C82" s="156" t="s">
        <v>30</v>
      </c>
      <c r="D82" s="157">
        <v>1.4652777777777778E-2</v>
      </c>
      <c r="E82" s="158">
        <v>1.5300925925925926E-2</v>
      </c>
      <c r="F82" s="159">
        <f t="shared" si="19"/>
        <v>1.4976851851851852E-2</v>
      </c>
      <c r="G82" s="160">
        <f t="shared" si="24"/>
        <v>8.2870370370370372E-3</v>
      </c>
      <c r="H82" s="161"/>
      <c r="I82" s="162" t="str">
        <f t="shared" si="20"/>
        <v/>
      </c>
      <c r="J82" s="163" t="str">
        <f t="shared" si="21"/>
        <v/>
      </c>
      <c r="K82" s="163" t="str">
        <f t="shared" si="22"/>
        <v/>
      </c>
      <c r="L82" s="164"/>
      <c r="M82" s="164"/>
      <c r="N82" s="164"/>
      <c r="O82" s="166"/>
      <c r="P82" s="167">
        <f t="shared" si="23"/>
        <v>1.4652777777777778E-2</v>
      </c>
      <c r="Q82" s="168"/>
      <c r="R82" s="169">
        <v>39478</v>
      </c>
    </row>
    <row r="83" spans="1:18" s="138" customFormat="1" ht="14.25" hidden="1" customHeight="1" x14ac:dyDescent="0.25">
      <c r="A83" s="180" t="s">
        <v>227</v>
      </c>
      <c r="B83" s="181" t="s">
        <v>228</v>
      </c>
      <c r="C83" s="171" t="s">
        <v>30</v>
      </c>
      <c r="D83" s="157">
        <v>1.4930555555555556E-2</v>
      </c>
      <c r="E83" s="158">
        <v>1.4930555555555556E-2</v>
      </c>
      <c r="F83" s="159">
        <f t="shared" si="19"/>
        <v>1.4930555555555556E-2</v>
      </c>
      <c r="G83" s="160">
        <f t="shared" si="24"/>
        <v>8.3333333333333332E-3</v>
      </c>
      <c r="H83" s="161"/>
      <c r="I83" s="162" t="str">
        <f t="shared" si="20"/>
        <v/>
      </c>
      <c r="J83" s="163" t="str">
        <f t="shared" si="21"/>
        <v/>
      </c>
      <c r="K83" s="163" t="str">
        <f t="shared" si="22"/>
        <v/>
      </c>
      <c r="L83" s="164"/>
      <c r="M83" s="164"/>
      <c r="N83" s="164"/>
      <c r="O83" s="166"/>
      <c r="P83" s="167">
        <f t="shared" si="23"/>
        <v>1.4930555555555556E-2</v>
      </c>
      <c r="Q83" s="168"/>
      <c r="R83" s="169">
        <v>39263</v>
      </c>
    </row>
    <row r="84" spans="1:18" s="138" customFormat="1" ht="13.5" hidden="1" customHeight="1" x14ac:dyDescent="0.25">
      <c r="A84" s="180" t="s">
        <v>167</v>
      </c>
      <c r="B84" s="181" t="s">
        <v>168</v>
      </c>
      <c r="C84" s="156" t="s">
        <v>30</v>
      </c>
      <c r="D84" s="157">
        <v>1.4814814814814814E-2</v>
      </c>
      <c r="E84" s="158">
        <v>1.4814814814814814E-2</v>
      </c>
      <c r="F84" s="159">
        <f t="shared" si="19"/>
        <v>1.4814814814814814E-2</v>
      </c>
      <c r="G84" s="160">
        <f t="shared" si="24"/>
        <v>8.4490740740740759E-3</v>
      </c>
      <c r="H84" s="161"/>
      <c r="I84" s="162" t="str">
        <f t="shared" si="20"/>
        <v/>
      </c>
      <c r="J84" s="163" t="str">
        <f t="shared" si="21"/>
        <v/>
      </c>
      <c r="K84" s="163" t="str">
        <f t="shared" si="22"/>
        <v/>
      </c>
      <c r="L84" s="164"/>
      <c r="M84" s="164"/>
      <c r="N84" s="164"/>
      <c r="O84" s="166"/>
      <c r="P84" s="167">
        <f t="shared" si="23"/>
        <v>1.4814814814814814E-2</v>
      </c>
      <c r="Q84" s="168"/>
      <c r="R84" s="169">
        <v>39294</v>
      </c>
    </row>
    <row r="85" spans="1:18" s="138" customFormat="1" ht="14.25" hidden="1" customHeight="1" x14ac:dyDescent="0.25">
      <c r="A85" s="180" t="s">
        <v>187</v>
      </c>
      <c r="B85" s="181" t="s">
        <v>188</v>
      </c>
      <c r="C85" s="156" t="s">
        <v>30</v>
      </c>
      <c r="D85" s="157">
        <v>1.4375000000000002E-2</v>
      </c>
      <c r="E85" s="158">
        <v>1.5205439814814811E-2</v>
      </c>
      <c r="F85" s="159">
        <f t="shared" si="19"/>
        <v>1.4790219907407406E-2</v>
      </c>
      <c r="G85" s="160">
        <f t="shared" si="24"/>
        <v>8.4736689814814831E-3</v>
      </c>
      <c r="H85" s="161"/>
      <c r="I85" s="162" t="str">
        <f t="shared" si="20"/>
        <v/>
      </c>
      <c r="J85" s="163" t="str">
        <f t="shared" si="21"/>
        <v/>
      </c>
      <c r="K85" s="163" t="str">
        <f t="shared" si="22"/>
        <v/>
      </c>
      <c r="L85" s="165"/>
      <c r="M85" s="164"/>
      <c r="N85" s="164"/>
      <c r="O85" s="166"/>
      <c r="P85" s="167">
        <f t="shared" si="23"/>
        <v>1.4375000000000002E-2</v>
      </c>
      <c r="Q85" s="168"/>
      <c r="R85" s="169">
        <v>39538</v>
      </c>
    </row>
    <row r="86" spans="1:18" s="138" customFormat="1" ht="14.25" hidden="1" customHeight="1" x14ac:dyDescent="0.25">
      <c r="A86" s="180" t="s">
        <v>94</v>
      </c>
      <c r="B86" s="181" t="s">
        <v>165</v>
      </c>
      <c r="C86" s="156" t="s">
        <v>30</v>
      </c>
      <c r="D86" s="157">
        <v>1.4699074074074074E-2</v>
      </c>
      <c r="E86" s="158">
        <v>1.4699074074074076E-2</v>
      </c>
      <c r="F86" s="159">
        <f t="shared" si="19"/>
        <v>1.4699074074074076E-2</v>
      </c>
      <c r="G86" s="160">
        <f t="shared" si="24"/>
        <v>8.5648148148148133E-3</v>
      </c>
      <c r="H86" s="161"/>
      <c r="I86" s="162" t="str">
        <f t="shared" si="20"/>
        <v/>
      </c>
      <c r="J86" s="163" t="str">
        <f t="shared" si="21"/>
        <v/>
      </c>
      <c r="K86" s="163" t="str">
        <f t="shared" si="22"/>
        <v/>
      </c>
      <c r="L86" s="164"/>
      <c r="M86" s="164"/>
      <c r="N86" s="164"/>
      <c r="O86" s="166"/>
      <c r="P86" s="167">
        <f t="shared" si="23"/>
        <v>1.4699074074074074E-2</v>
      </c>
      <c r="Q86" s="168"/>
      <c r="R86" s="169">
        <v>39202</v>
      </c>
    </row>
    <row r="87" spans="1:18" s="138" customFormat="1" ht="14.25" hidden="1" customHeight="1" x14ac:dyDescent="0.25">
      <c r="A87" s="180" t="s">
        <v>94</v>
      </c>
      <c r="B87" s="181" t="s">
        <v>186</v>
      </c>
      <c r="C87" s="156" t="s">
        <v>30</v>
      </c>
      <c r="D87" s="157">
        <v>1.4398148148148148E-2</v>
      </c>
      <c r="E87" s="158">
        <v>1.4965277777777779E-2</v>
      </c>
      <c r="F87" s="159">
        <f t="shared" si="19"/>
        <v>1.4681712962962962E-2</v>
      </c>
      <c r="G87" s="160">
        <f t="shared" si="24"/>
        <v>8.5821759259259271E-3</v>
      </c>
      <c r="H87" s="161"/>
      <c r="I87" s="162" t="str">
        <f t="shared" si="20"/>
        <v/>
      </c>
      <c r="J87" s="163" t="str">
        <f t="shared" si="21"/>
        <v/>
      </c>
      <c r="K87" s="163" t="str">
        <f t="shared" si="22"/>
        <v/>
      </c>
      <c r="L87" s="164"/>
      <c r="M87" s="164"/>
      <c r="N87" s="164"/>
      <c r="O87" s="166"/>
      <c r="P87" s="167">
        <f t="shared" si="23"/>
        <v>1.4398148148148148E-2</v>
      </c>
      <c r="Q87" s="168"/>
      <c r="R87" s="169">
        <v>39294</v>
      </c>
    </row>
    <row r="88" spans="1:18" s="138" customFormat="1" ht="14.25" hidden="1" customHeight="1" x14ac:dyDescent="0.25">
      <c r="A88" s="180" t="s">
        <v>107</v>
      </c>
      <c r="B88" s="181" t="s">
        <v>46</v>
      </c>
      <c r="C88" s="156" t="s">
        <v>30</v>
      </c>
      <c r="D88" s="157">
        <v>1.4479166666666668E-2</v>
      </c>
      <c r="E88" s="158" t="s">
        <v>218</v>
      </c>
      <c r="F88" s="159">
        <f t="shared" si="19"/>
        <v>1.4479166666666668E-2</v>
      </c>
      <c r="G88" s="160">
        <f t="shared" si="24"/>
        <v>8.7847222222222215E-3</v>
      </c>
      <c r="H88" s="161"/>
      <c r="I88" s="162" t="str">
        <f t="shared" si="20"/>
        <v/>
      </c>
      <c r="J88" s="163" t="str">
        <f t="shared" si="21"/>
        <v/>
      </c>
      <c r="K88" s="163" t="str">
        <f t="shared" si="22"/>
        <v/>
      </c>
      <c r="L88" s="164"/>
      <c r="M88" s="164"/>
      <c r="N88" s="164"/>
      <c r="O88" s="166"/>
      <c r="P88" s="167">
        <f t="shared" si="23"/>
        <v>1.4479166666666668E-2</v>
      </c>
      <c r="Q88" s="168"/>
      <c r="R88" s="169">
        <v>39021</v>
      </c>
    </row>
    <row r="89" spans="1:18" s="138" customFormat="1" ht="14.25" hidden="1" customHeight="1" x14ac:dyDescent="0.25">
      <c r="A89" s="180" t="s">
        <v>178</v>
      </c>
      <c r="B89" s="181" t="s">
        <v>260</v>
      </c>
      <c r="C89" s="156" t="s">
        <v>30</v>
      </c>
      <c r="D89" s="157">
        <v>1.4247685185185184E-2</v>
      </c>
      <c r="E89" s="158">
        <v>1.4270833333333332E-2</v>
      </c>
      <c r="F89" s="159">
        <f t="shared" si="19"/>
        <v>1.4259259259259258E-2</v>
      </c>
      <c r="G89" s="160">
        <f t="shared" si="24"/>
        <v>9.0046296296296315E-3</v>
      </c>
      <c r="H89" s="161"/>
      <c r="I89" s="162" t="str">
        <f t="shared" si="20"/>
        <v/>
      </c>
      <c r="J89" s="163" t="str">
        <f t="shared" si="21"/>
        <v/>
      </c>
      <c r="K89" s="163" t="str">
        <f t="shared" si="22"/>
        <v/>
      </c>
      <c r="L89" s="164"/>
      <c r="M89" s="164"/>
      <c r="N89" s="164"/>
      <c r="O89" s="166"/>
      <c r="P89" s="167">
        <f t="shared" si="23"/>
        <v>1.4247685185185184E-2</v>
      </c>
      <c r="Q89" s="168"/>
      <c r="R89" s="169">
        <v>39538</v>
      </c>
    </row>
    <row r="90" spans="1:18" s="138" customFormat="1" ht="14.25" hidden="1" customHeight="1" x14ac:dyDescent="0.25">
      <c r="A90" s="180" t="s">
        <v>90</v>
      </c>
      <c r="B90" s="181" t="s">
        <v>231</v>
      </c>
      <c r="C90" s="171" t="s">
        <v>30</v>
      </c>
      <c r="D90" s="157">
        <v>1.4137731481481484E-2</v>
      </c>
      <c r="E90" s="158">
        <v>1.4233217592592589E-2</v>
      </c>
      <c r="F90" s="159">
        <f t="shared" si="19"/>
        <v>1.4185474537037036E-2</v>
      </c>
      <c r="G90" s="160">
        <f t="shared" si="24"/>
        <v>9.0784143518518531E-3</v>
      </c>
      <c r="H90" s="161"/>
      <c r="I90" s="162" t="str">
        <f t="shared" si="20"/>
        <v/>
      </c>
      <c r="J90" s="163" t="str">
        <f t="shared" si="21"/>
        <v/>
      </c>
      <c r="K90" s="163" t="str">
        <f t="shared" si="22"/>
        <v/>
      </c>
      <c r="L90" s="164"/>
      <c r="M90" s="164"/>
      <c r="N90" s="164"/>
      <c r="O90" s="166"/>
      <c r="P90" s="167">
        <f t="shared" si="23"/>
        <v>1.4137731481481484E-2</v>
      </c>
      <c r="Q90" s="168"/>
      <c r="R90" s="169">
        <v>39538</v>
      </c>
    </row>
    <row r="91" spans="1:18" s="138" customFormat="1" ht="14.25" hidden="1" customHeight="1" x14ac:dyDescent="0.25">
      <c r="A91" s="180" t="s">
        <v>214</v>
      </c>
      <c r="B91" s="181" t="s">
        <v>215</v>
      </c>
      <c r="C91" s="156" t="s">
        <v>14</v>
      </c>
      <c r="D91" s="157">
        <v>1.4120370370370372E-2</v>
      </c>
      <c r="E91" s="158">
        <v>1.4120370370370372E-2</v>
      </c>
      <c r="F91" s="159">
        <f t="shared" si="19"/>
        <v>1.4120370370370372E-2</v>
      </c>
      <c r="G91" s="160">
        <f t="shared" si="24"/>
        <v>9.1435185185185178E-3</v>
      </c>
      <c r="H91" s="161"/>
      <c r="I91" s="162" t="str">
        <f t="shared" si="20"/>
        <v/>
      </c>
      <c r="J91" s="163" t="str">
        <f t="shared" si="21"/>
        <v/>
      </c>
      <c r="K91" s="163" t="str">
        <f t="shared" si="22"/>
        <v/>
      </c>
      <c r="L91" s="164"/>
      <c r="M91" s="164"/>
      <c r="N91" s="164"/>
      <c r="O91" s="166"/>
      <c r="P91" s="167">
        <f t="shared" si="23"/>
        <v>1.4120370370370372E-2</v>
      </c>
      <c r="Q91" s="168"/>
      <c r="R91" s="169">
        <v>39507</v>
      </c>
    </row>
    <row r="92" spans="1:18" s="138" customFormat="1" ht="14.25" hidden="1" customHeight="1" x14ac:dyDescent="0.25">
      <c r="A92" s="180" t="s">
        <v>125</v>
      </c>
      <c r="B92" s="181" t="s">
        <v>185</v>
      </c>
      <c r="C92" s="156" t="s">
        <v>30</v>
      </c>
      <c r="D92" s="157">
        <v>1.3900462962962962E-2</v>
      </c>
      <c r="E92" s="158">
        <v>1.3900462962962962E-2</v>
      </c>
      <c r="F92" s="159">
        <f t="shared" si="19"/>
        <v>1.3900462962962962E-2</v>
      </c>
      <c r="G92" s="160">
        <f t="shared" si="24"/>
        <v>9.3634259259259278E-3</v>
      </c>
      <c r="H92" s="161"/>
      <c r="I92" s="162" t="str">
        <f t="shared" si="20"/>
        <v/>
      </c>
      <c r="J92" s="163" t="str">
        <f t="shared" si="21"/>
        <v/>
      </c>
      <c r="K92" s="163" t="str">
        <f t="shared" si="22"/>
        <v/>
      </c>
      <c r="L92" s="164"/>
      <c r="M92" s="164"/>
      <c r="N92" s="164"/>
      <c r="O92" s="166"/>
      <c r="P92" s="167">
        <f t="shared" si="23"/>
        <v>1.3900462962962962E-2</v>
      </c>
      <c r="Q92" s="168"/>
      <c r="R92" s="169">
        <v>39355</v>
      </c>
    </row>
    <row r="93" spans="1:18" s="138" customFormat="1" ht="14.25" hidden="1" customHeight="1" x14ac:dyDescent="0.25">
      <c r="A93" s="180" t="s">
        <v>128</v>
      </c>
      <c r="B93" s="181" t="s">
        <v>195</v>
      </c>
      <c r="C93" s="156" t="s">
        <v>30</v>
      </c>
      <c r="D93" s="157">
        <v>1.3877314814814811E-2</v>
      </c>
      <c r="E93" s="158" t="s">
        <v>218</v>
      </c>
      <c r="F93" s="159">
        <f t="shared" si="19"/>
        <v>1.3877314814814811E-2</v>
      </c>
      <c r="G93" s="160">
        <f t="shared" si="24"/>
        <v>9.3865740740740784E-3</v>
      </c>
      <c r="H93" s="161"/>
      <c r="I93" s="162" t="str">
        <f t="shared" si="20"/>
        <v/>
      </c>
      <c r="J93" s="163" t="str">
        <f t="shared" si="21"/>
        <v/>
      </c>
      <c r="K93" s="163" t="str">
        <f t="shared" si="22"/>
        <v/>
      </c>
      <c r="L93" s="164"/>
      <c r="M93" s="164"/>
      <c r="N93" s="164"/>
      <c r="O93" s="166"/>
      <c r="P93" s="167">
        <f t="shared" si="23"/>
        <v>1.3877314814814811E-2</v>
      </c>
      <c r="Q93" s="168"/>
      <c r="R93" s="169">
        <v>38990</v>
      </c>
    </row>
    <row r="94" spans="1:18" s="138" customFormat="1" ht="14.25" hidden="1" customHeight="1" x14ac:dyDescent="0.25">
      <c r="A94" s="180" t="s">
        <v>115</v>
      </c>
      <c r="B94" s="181" t="s">
        <v>196</v>
      </c>
      <c r="C94" s="156" t="s">
        <v>30</v>
      </c>
      <c r="D94" s="157">
        <v>1.3854166666666666E-2</v>
      </c>
      <c r="E94" s="158" t="s">
        <v>218</v>
      </c>
      <c r="F94" s="159">
        <f t="shared" si="19"/>
        <v>1.3854166666666666E-2</v>
      </c>
      <c r="G94" s="160">
        <f t="shared" si="24"/>
        <v>9.4097222222222238E-3</v>
      </c>
      <c r="H94" s="161"/>
      <c r="I94" s="162" t="str">
        <f t="shared" si="20"/>
        <v/>
      </c>
      <c r="J94" s="163" t="str">
        <f t="shared" si="21"/>
        <v/>
      </c>
      <c r="K94" s="163" t="str">
        <f t="shared" si="22"/>
        <v/>
      </c>
      <c r="L94" s="164"/>
      <c r="M94" s="164"/>
      <c r="N94" s="164"/>
      <c r="O94" s="166"/>
      <c r="P94" s="167">
        <f t="shared" si="23"/>
        <v>1.3854166666666666E-2</v>
      </c>
      <c r="Q94" s="168"/>
      <c r="R94" s="169">
        <v>39172</v>
      </c>
    </row>
    <row r="95" spans="1:18" s="138" customFormat="1" ht="14.25" hidden="1" customHeight="1" x14ac:dyDescent="0.25">
      <c r="A95" s="180" t="s">
        <v>189</v>
      </c>
      <c r="B95" s="181" t="s">
        <v>192</v>
      </c>
      <c r="C95" s="156" t="s">
        <v>30</v>
      </c>
      <c r="D95" s="157">
        <v>1.3408564814814811E-2</v>
      </c>
      <c r="E95" s="158">
        <v>1.3859953703703697E-2</v>
      </c>
      <c r="F95" s="159">
        <f t="shared" si="19"/>
        <v>1.3634259259259254E-2</v>
      </c>
      <c r="G95" s="160">
        <f t="shared" si="24"/>
        <v>9.6296296296296355E-3</v>
      </c>
      <c r="H95" s="161"/>
      <c r="I95" s="162" t="str">
        <f t="shared" si="20"/>
        <v/>
      </c>
      <c r="J95" s="163" t="str">
        <f t="shared" si="21"/>
        <v/>
      </c>
      <c r="K95" s="163" t="str">
        <f t="shared" si="22"/>
        <v/>
      </c>
      <c r="L95" s="164"/>
      <c r="M95" s="164"/>
      <c r="N95" s="164"/>
      <c r="O95" s="166"/>
      <c r="P95" s="167">
        <f t="shared" si="23"/>
        <v>1.3408564814814811E-2</v>
      </c>
      <c r="Q95" s="168"/>
      <c r="R95" s="169">
        <v>39538</v>
      </c>
    </row>
    <row r="96" spans="1:18" s="138" customFormat="1" ht="14.25" hidden="1" customHeight="1" x14ac:dyDescent="0.25">
      <c r="A96" s="180" t="s">
        <v>201</v>
      </c>
      <c r="B96" s="181" t="s">
        <v>202</v>
      </c>
      <c r="C96" s="156" t="s">
        <v>30</v>
      </c>
      <c r="D96" s="172">
        <v>1.2719907407407411E-2</v>
      </c>
      <c r="E96" s="158">
        <v>1.3321759259259261E-2</v>
      </c>
      <c r="F96" s="159">
        <f t="shared" si="19"/>
        <v>1.3020833333333336E-2</v>
      </c>
      <c r="G96" s="160">
        <f t="shared" si="24"/>
        <v>1.0243055555555554E-2</v>
      </c>
      <c r="H96" s="161"/>
      <c r="I96" s="162" t="str">
        <f t="shared" si="20"/>
        <v/>
      </c>
      <c r="J96" s="163" t="str">
        <f t="shared" si="21"/>
        <v/>
      </c>
      <c r="K96" s="163" t="str">
        <f t="shared" si="22"/>
        <v/>
      </c>
      <c r="L96" s="165"/>
      <c r="M96" s="164"/>
      <c r="N96" s="165"/>
      <c r="O96" s="166"/>
      <c r="P96" s="167">
        <f t="shared" si="23"/>
        <v>1.2719907407407411E-2</v>
      </c>
      <c r="Q96" s="168"/>
      <c r="R96" s="169">
        <v>39447</v>
      </c>
    </row>
    <row r="97" spans="1:18" s="138" customFormat="1" ht="14.25" hidden="1" customHeight="1" x14ac:dyDescent="0.25">
      <c r="A97" s="180" t="s">
        <v>199</v>
      </c>
      <c r="B97" s="181" t="s">
        <v>200</v>
      </c>
      <c r="C97" s="156" t="s">
        <v>30</v>
      </c>
      <c r="D97" s="157">
        <v>1.292824074074074E-2</v>
      </c>
      <c r="E97" s="158" t="s">
        <v>218</v>
      </c>
      <c r="F97" s="159">
        <f t="shared" si="19"/>
        <v>1.292824074074074E-2</v>
      </c>
      <c r="G97" s="160">
        <f t="shared" si="24"/>
        <v>1.0335648148148149E-2</v>
      </c>
      <c r="H97" s="161"/>
      <c r="I97" s="162" t="str">
        <f t="shared" si="20"/>
        <v/>
      </c>
      <c r="J97" s="163" t="str">
        <f t="shared" si="21"/>
        <v/>
      </c>
      <c r="K97" s="163" t="str">
        <f t="shared" si="22"/>
        <v/>
      </c>
      <c r="L97" s="164"/>
      <c r="M97" s="164"/>
      <c r="N97" s="164"/>
      <c r="O97" s="166"/>
      <c r="P97" s="167">
        <f t="shared" si="23"/>
        <v>1.292824074074074E-2</v>
      </c>
      <c r="Q97" s="168"/>
      <c r="R97" s="169">
        <v>38929</v>
      </c>
    </row>
    <row r="98" spans="1:18" s="138" customFormat="1" ht="14.25" hidden="1" customHeight="1" x14ac:dyDescent="0.25">
      <c r="A98" s="180" t="s">
        <v>204</v>
      </c>
      <c r="B98" s="181" t="s">
        <v>205</v>
      </c>
      <c r="C98" s="156" t="s">
        <v>30</v>
      </c>
      <c r="D98" s="157">
        <v>1.2638888888888892E-2</v>
      </c>
      <c r="E98" s="158">
        <v>1.3171296296296294E-2</v>
      </c>
      <c r="F98" s="159">
        <f t="shared" si="19"/>
        <v>1.2905092592592593E-2</v>
      </c>
      <c r="G98" s="160">
        <f t="shared" si="24"/>
        <v>1.0358796296296297E-2</v>
      </c>
      <c r="H98" s="161"/>
      <c r="I98" s="162" t="str">
        <f t="shared" si="20"/>
        <v/>
      </c>
      <c r="J98" s="163" t="str">
        <f t="shared" si="21"/>
        <v/>
      </c>
      <c r="K98" s="163" t="str">
        <f t="shared" si="22"/>
        <v/>
      </c>
      <c r="L98" s="164"/>
      <c r="M98" s="164"/>
      <c r="N98" s="165"/>
      <c r="O98" s="166"/>
      <c r="P98" s="167">
        <f t="shared" si="23"/>
        <v>1.2638888888888892E-2</v>
      </c>
      <c r="Q98" s="168"/>
      <c r="R98" s="169">
        <v>39478</v>
      </c>
    </row>
    <row r="99" spans="1:18" s="138" customFormat="1" ht="14.25" hidden="1" customHeight="1" x14ac:dyDescent="0.25">
      <c r="A99" s="180" t="s">
        <v>55</v>
      </c>
      <c r="B99" s="181" t="s">
        <v>206</v>
      </c>
      <c r="C99" s="156" t="s">
        <v>30</v>
      </c>
      <c r="D99" s="157">
        <v>1.2442129629629629E-2</v>
      </c>
      <c r="E99" s="158" t="s">
        <v>218</v>
      </c>
      <c r="F99" s="159">
        <f t="shared" si="19"/>
        <v>1.2442129629629629E-2</v>
      </c>
      <c r="G99" s="160">
        <f t="shared" si="24"/>
        <v>1.082175925925926E-2</v>
      </c>
      <c r="H99" s="161"/>
      <c r="I99" s="162" t="str">
        <f t="shared" si="20"/>
        <v/>
      </c>
      <c r="J99" s="163" t="str">
        <f t="shared" si="21"/>
        <v/>
      </c>
      <c r="K99" s="163" t="str">
        <f t="shared" si="22"/>
        <v/>
      </c>
      <c r="L99" s="164"/>
      <c r="M99" s="164"/>
      <c r="N99" s="164"/>
      <c r="O99" s="166"/>
      <c r="P99" s="167">
        <f t="shared" si="23"/>
        <v>1.2442129629629629E-2</v>
      </c>
      <c r="Q99" s="168"/>
      <c r="R99" s="169">
        <v>38960</v>
      </c>
    </row>
    <row r="100" spans="1:18" s="138" customFormat="1" ht="14.25" hidden="1" customHeight="1" x14ac:dyDescent="0.25">
      <c r="A100" s="180" t="s">
        <v>155</v>
      </c>
      <c r="B100" s="181" t="s">
        <v>207</v>
      </c>
      <c r="C100" s="156" t="s">
        <v>30</v>
      </c>
      <c r="D100" s="157">
        <v>1.2326388888888895E-2</v>
      </c>
      <c r="E100" s="158">
        <v>1.2442129629629629E-2</v>
      </c>
      <c r="F100" s="159">
        <f t="shared" si="19"/>
        <v>1.2384259259259262E-2</v>
      </c>
      <c r="G100" s="160">
        <f t="shared" si="24"/>
        <v>1.0879629629629628E-2</v>
      </c>
      <c r="H100" s="161"/>
      <c r="I100" s="162" t="str">
        <f t="shared" si="20"/>
        <v/>
      </c>
      <c r="J100" s="163" t="str">
        <f t="shared" si="21"/>
        <v/>
      </c>
      <c r="K100" s="163" t="str">
        <f t="shared" si="22"/>
        <v/>
      </c>
      <c r="L100" s="164"/>
      <c r="M100" s="164"/>
      <c r="N100" s="164"/>
      <c r="O100" s="166"/>
      <c r="P100" s="167">
        <f t="shared" si="23"/>
        <v>1.2326388888888895E-2</v>
      </c>
      <c r="Q100" s="168"/>
      <c r="R100" s="169">
        <v>39386</v>
      </c>
    </row>
    <row r="101" spans="1:18" s="138" customFormat="1" ht="14.25" hidden="1" customHeight="1" x14ac:dyDescent="0.25">
      <c r="A101" s="180" t="s">
        <v>203</v>
      </c>
      <c r="B101" s="181" t="s">
        <v>110</v>
      </c>
      <c r="C101" s="156" t="s">
        <v>30</v>
      </c>
      <c r="D101" s="157">
        <v>1.2259837962962958E-2</v>
      </c>
      <c r="E101" s="158">
        <v>1.2259837962962958E-2</v>
      </c>
      <c r="F101" s="159">
        <f>IF(E101&lt;&gt;"",(E101+D101)/2,D101)</f>
        <v>1.2259837962962958E-2</v>
      </c>
      <c r="G101" s="160">
        <f t="shared" si="24"/>
        <v>1.1004050925925931E-2</v>
      </c>
      <c r="H101" s="161"/>
      <c r="I101" s="162" t="str">
        <f>IF(H101&lt;&gt;"",H101-G101,"")</f>
        <v/>
      </c>
      <c r="J101" s="163" t="str">
        <f>IF(H101&lt;&gt;"",I101-F101,"")</f>
        <v/>
      </c>
      <c r="K101" s="163" t="str">
        <f t="shared" si="22"/>
        <v/>
      </c>
      <c r="L101" s="164"/>
      <c r="M101" s="164"/>
      <c r="N101" s="164"/>
      <c r="O101" s="166"/>
      <c r="P101" s="167">
        <f t="shared" si="23"/>
        <v>1.2259837962962958E-2</v>
      </c>
      <c r="Q101" s="168"/>
      <c r="R101" s="169">
        <v>39507</v>
      </c>
    </row>
    <row r="102" spans="1:18" s="138" customFormat="1" ht="14.25" hidden="1" customHeight="1" x14ac:dyDescent="0.25">
      <c r="A102" s="180" t="s">
        <v>79</v>
      </c>
      <c r="B102" s="181" t="s">
        <v>210</v>
      </c>
      <c r="C102" s="156" t="s">
        <v>30</v>
      </c>
      <c r="D102" s="157">
        <v>1.2106481481481484E-2</v>
      </c>
      <c r="E102" s="158">
        <v>1.238425925925926E-2</v>
      </c>
      <c r="F102" s="159">
        <f>IF(E102&lt;&gt;"",(E102+D102)/2,D102)</f>
        <v>1.2245370370370372E-2</v>
      </c>
      <c r="G102" s="160">
        <f t="shared" si="24"/>
        <v>1.1018518518518518E-2</v>
      </c>
      <c r="H102" s="161"/>
      <c r="I102" s="162" t="str">
        <f>IF(H102&lt;&gt;"",H102-G102,"")</f>
        <v/>
      </c>
      <c r="J102" s="163" t="str">
        <f>IF(H102&lt;&gt;"",I102-F102,"")</f>
        <v/>
      </c>
      <c r="K102" s="163" t="str">
        <f t="shared" si="22"/>
        <v/>
      </c>
      <c r="L102" s="164"/>
      <c r="M102" s="164"/>
      <c r="N102" s="164"/>
      <c r="O102" s="166"/>
      <c r="P102" s="167">
        <f t="shared" si="23"/>
        <v>1.2106481481481484E-2</v>
      </c>
      <c r="Q102" s="168"/>
      <c r="R102" s="169">
        <v>39355</v>
      </c>
    </row>
    <row r="103" spans="1:18" s="138" customFormat="1" ht="14.25" hidden="1" customHeight="1" x14ac:dyDescent="0.25">
      <c r="A103" s="180" t="s">
        <v>130</v>
      </c>
      <c r="B103" s="181" t="s">
        <v>211</v>
      </c>
      <c r="C103" s="156" t="s">
        <v>30</v>
      </c>
      <c r="D103" s="157">
        <v>1.1979166666666666E-2</v>
      </c>
      <c r="E103" s="158">
        <v>1.230324074074074E-2</v>
      </c>
      <c r="F103" s="159">
        <f>IF(E103&lt;&gt;"",(E103+D103)/2,D103)</f>
        <v>1.2141203703703703E-2</v>
      </c>
      <c r="G103" s="160">
        <f t="shared" si="24"/>
        <v>1.1122685185185187E-2</v>
      </c>
      <c r="H103" s="161"/>
      <c r="I103" s="162" t="str">
        <f>IF(H103&lt;&gt;"",H103-G103,"")</f>
        <v/>
      </c>
      <c r="J103" s="163" t="str">
        <f>IF(H103&lt;&gt;"",I103-F103,"")</f>
        <v/>
      </c>
      <c r="K103" s="163" t="str">
        <f t="shared" si="22"/>
        <v/>
      </c>
      <c r="L103" s="164"/>
      <c r="M103" s="164"/>
      <c r="N103" s="164"/>
      <c r="O103" s="166"/>
      <c r="P103" s="167">
        <f t="shared" si="23"/>
        <v>1.1979166666666666E-2</v>
      </c>
      <c r="Q103" s="168"/>
      <c r="R103" s="169">
        <v>39355</v>
      </c>
    </row>
    <row r="104" spans="1:18" s="138" customFormat="1" ht="14.25" hidden="1" customHeight="1" x14ac:dyDescent="0.25">
      <c r="A104" s="180"/>
      <c r="B104" s="181"/>
      <c r="C104" s="156"/>
      <c r="D104" s="157"/>
      <c r="E104" s="158"/>
      <c r="F104" s="159"/>
      <c r="G104" s="160"/>
      <c r="H104" s="161"/>
      <c r="I104" s="162"/>
      <c r="J104" s="163"/>
      <c r="K104" s="163"/>
      <c r="L104" s="164"/>
      <c r="M104" s="164"/>
      <c r="N104" s="164"/>
      <c r="O104" s="166"/>
      <c r="P104" s="167"/>
      <c r="Q104" s="168"/>
      <c r="R104" s="169"/>
    </row>
    <row r="105" spans="1:18" s="138" customFormat="1" ht="14.25" hidden="1" customHeight="1" x14ac:dyDescent="0.25">
      <c r="A105" s="180"/>
      <c r="B105" s="181"/>
      <c r="C105" s="156"/>
      <c r="D105" s="157"/>
      <c r="E105" s="158"/>
      <c r="F105" s="159"/>
      <c r="G105" s="160"/>
      <c r="H105" s="161"/>
      <c r="I105" s="162"/>
      <c r="J105" s="163"/>
      <c r="K105" s="163"/>
      <c r="L105" s="164"/>
      <c r="M105" s="164"/>
      <c r="N105" s="164"/>
      <c r="O105" s="166"/>
      <c r="P105" s="167"/>
      <c r="Q105" s="168"/>
      <c r="R105" s="169"/>
    </row>
    <row r="106" spans="1:18" s="138" customFormat="1" ht="14.25" hidden="1" customHeight="1" x14ac:dyDescent="0.25">
      <c r="A106" s="178"/>
      <c r="B106" s="179"/>
      <c r="C106" s="156"/>
      <c r="D106" s="157"/>
      <c r="E106" s="158"/>
      <c r="F106" s="159"/>
      <c r="G106" s="160"/>
      <c r="H106" s="161"/>
      <c r="I106" s="162"/>
      <c r="J106" s="163"/>
      <c r="K106" s="163"/>
      <c r="L106" s="165"/>
      <c r="M106" s="164"/>
      <c r="N106" s="165"/>
      <c r="O106" s="166"/>
      <c r="P106" s="167"/>
      <c r="Q106" s="168"/>
      <c r="R106" s="169"/>
    </row>
    <row r="107" spans="1:18" s="138" customFormat="1" ht="14.25" hidden="1" customHeight="1" x14ac:dyDescent="0.25">
      <c r="A107" s="180"/>
      <c r="B107" s="181"/>
      <c r="C107" s="156"/>
      <c r="D107" s="157"/>
      <c r="E107" s="158"/>
      <c r="F107" s="159"/>
      <c r="G107" s="160"/>
      <c r="H107" s="161"/>
      <c r="I107" s="162"/>
      <c r="J107" s="163"/>
      <c r="K107" s="163"/>
      <c r="L107" s="164"/>
      <c r="M107" s="164"/>
      <c r="N107" s="164"/>
      <c r="O107" s="166"/>
      <c r="P107" s="167"/>
      <c r="Q107" s="168"/>
      <c r="R107" s="169"/>
    </row>
    <row r="108" spans="1:18" s="138" customFormat="1" ht="14.25" hidden="1" customHeight="1" x14ac:dyDescent="0.25">
      <c r="A108" s="180"/>
      <c r="B108" s="181"/>
      <c r="C108" s="156"/>
      <c r="D108" s="157"/>
      <c r="E108" s="158"/>
      <c r="F108" s="159"/>
      <c r="G108" s="160"/>
      <c r="H108" s="161"/>
      <c r="I108" s="162"/>
      <c r="J108" s="163"/>
      <c r="K108" s="163"/>
      <c r="L108" s="164"/>
      <c r="M108" s="164"/>
      <c r="N108" s="164"/>
      <c r="O108" s="166"/>
      <c r="P108" s="167"/>
      <c r="Q108" s="168"/>
      <c r="R108" s="169"/>
    </row>
    <row r="109" spans="1:18" s="138" customFormat="1" ht="14.25" hidden="1" customHeight="1" x14ac:dyDescent="0.25">
      <c r="A109" s="180"/>
      <c r="B109" s="181"/>
      <c r="C109" s="156"/>
      <c r="D109" s="172"/>
      <c r="E109" s="158"/>
      <c r="F109" s="159"/>
      <c r="G109" s="160"/>
      <c r="H109" s="161"/>
      <c r="I109" s="162"/>
      <c r="J109" s="163"/>
      <c r="K109" s="163"/>
      <c r="L109" s="164"/>
      <c r="M109" s="164"/>
      <c r="N109" s="164"/>
      <c r="O109" s="166"/>
      <c r="P109" s="167"/>
      <c r="Q109" s="168"/>
      <c r="R109" s="169"/>
    </row>
    <row r="110" spans="1:18" s="138" customFormat="1" ht="14.25" hidden="1" customHeight="1" x14ac:dyDescent="0.25">
      <c r="A110" s="180"/>
      <c r="B110" s="181"/>
      <c r="C110" s="156"/>
      <c r="D110" s="157"/>
      <c r="E110" s="158"/>
      <c r="F110" s="159"/>
      <c r="G110" s="160"/>
      <c r="H110" s="161"/>
      <c r="I110" s="162"/>
      <c r="J110" s="163"/>
      <c r="K110" s="163"/>
      <c r="L110" s="164"/>
      <c r="M110" s="164"/>
      <c r="N110" s="164"/>
      <c r="O110" s="166"/>
      <c r="P110" s="167"/>
      <c r="Q110" s="168"/>
      <c r="R110" s="169"/>
    </row>
    <row r="111" spans="1:18" s="138" customFormat="1" ht="14.25" hidden="1" customHeight="1" x14ac:dyDescent="0.25">
      <c r="A111" s="180"/>
      <c r="B111" s="181"/>
      <c r="C111" s="156"/>
      <c r="D111" s="157"/>
      <c r="E111" s="158"/>
      <c r="F111" s="159"/>
      <c r="G111" s="160"/>
      <c r="H111" s="161"/>
      <c r="I111" s="163"/>
      <c r="J111" s="163"/>
      <c r="K111" s="163"/>
      <c r="L111" s="164"/>
      <c r="M111" s="164"/>
      <c r="N111" s="164"/>
      <c r="O111" s="166"/>
      <c r="P111" s="167"/>
      <c r="Q111" s="168"/>
      <c r="R111" s="175"/>
    </row>
    <row r="112" spans="1:18" s="138" customFormat="1" ht="14.25" hidden="1" customHeight="1" x14ac:dyDescent="0.25">
      <c r="A112" s="180"/>
      <c r="B112" s="181"/>
      <c r="C112" s="156"/>
      <c r="D112" s="172"/>
      <c r="E112" s="158"/>
      <c r="F112" s="159"/>
      <c r="G112" s="160"/>
      <c r="H112" s="161"/>
      <c r="I112" s="162"/>
      <c r="J112" s="163"/>
      <c r="K112" s="163"/>
      <c r="L112" s="164"/>
      <c r="M112" s="164"/>
      <c r="N112" s="164"/>
      <c r="O112" s="166"/>
      <c r="P112" s="167"/>
      <c r="Q112" s="168"/>
      <c r="R112" s="169"/>
    </row>
    <row r="113" spans="1:18" s="138" customFormat="1" ht="14.25" hidden="1" customHeight="1" x14ac:dyDescent="0.25">
      <c r="A113" s="180"/>
      <c r="B113" s="181"/>
      <c r="C113" s="156"/>
      <c r="D113" s="157"/>
      <c r="E113" s="158"/>
      <c r="F113" s="159"/>
      <c r="G113" s="160"/>
      <c r="H113" s="161"/>
      <c r="I113" s="162"/>
      <c r="J113" s="163"/>
      <c r="K113" s="163"/>
      <c r="L113" s="164"/>
      <c r="M113" s="164"/>
      <c r="N113" s="164"/>
      <c r="O113" s="166"/>
      <c r="P113" s="167"/>
      <c r="Q113" s="168"/>
      <c r="R113" s="169"/>
    </row>
    <row r="114" spans="1:18" s="138" customFormat="1" ht="14.25" hidden="1" customHeight="1" x14ac:dyDescent="0.25">
      <c r="A114" s="180"/>
      <c r="B114" s="181"/>
      <c r="C114" s="156"/>
      <c r="D114" s="157"/>
      <c r="E114" s="158"/>
      <c r="F114" s="159"/>
      <c r="G114" s="160"/>
      <c r="H114" s="161"/>
      <c r="I114" s="162"/>
      <c r="J114" s="163"/>
      <c r="K114" s="163"/>
      <c r="L114" s="164"/>
      <c r="M114" s="164"/>
      <c r="N114" s="164"/>
      <c r="O114" s="166"/>
      <c r="P114" s="167"/>
      <c r="Q114" s="168"/>
      <c r="R114" s="169"/>
    </row>
    <row r="115" spans="1:18" s="138" customFormat="1" ht="14.25" hidden="1" customHeight="1" x14ac:dyDescent="0.25">
      <c r="A115" s="180"/>
      <c r="B115" s="181"/>
      <c r="C115" s="156"/>
      <c r="D115" s="157"/>
      <c r="E115" s="158"/>
      <c r="F115" s="159"/>
      <c r="G115" s="160"/>
      <c r="H115" s="161"/>
      <c r="I115" s="162"/>
      <c r="J115" s="163"/>
      <c r="K115" s="163"/>
      <c r="L115" s="164"/>
      <c r="M115" s="164"/>
      <c r="N115" s="164"/>
      <c r="O115" s="166"/>
      <c r="P115" s="167"/>
      <c r="Q115" s="168"/>
      <c r="R115" s="169"/>
    </row>
    <row r="116" spans="1:18" s="138" customFormat="1" ht="14.25" hidden="1" customHeight="1" x14ac:dyDescent="0.25">
      <c r="A116" s="182"/>
      <c r="B116" s="181"/>
      <c r="C116" s="156"/>
      <c r="D116" s="157"/>
      <c r="E116" s="158"/>
      <c r="F116" s="159"/>
      <c r="G116" s="160"/>
      <c r="H116" s="161"/>
      <c r="I116" s="162"/>
      <c r="J116" s="163"/>
      <c r="K116" s="163"/>
      <c r="L116" s="164"/>
      <c r="M116" s="164"/>
      <c r="N116" s="164"/>
      <c r="O116" s="166"/>
      <c r="P116" s="167"/>
      <c r="Q116" s="168"/>
      <c r="R116" s="169"/>
    </row>
    <row r="117" spans="1:18" s="138" customFormat="1" x14ac:dyDescent="0.25">
      <c r="A117" s="143"/>
      <c r="B117" s="143"/>
      <c r="E117" s="142"/>
      <c r="G117" s="177"/>
      <c r="I117" s="144"/>
      <c r="P117" s="145"/>
      <c r="R117" s="141"/>
    </row>
    <row r="118" spans="1:18" s="138" customFormat="1" x14ac:dyDescent="0.25">
      <c r="A118" s="143"/>
      <c r="B118" s="143"/>
      <c r="E118" s="142"/>
      <c r="G118" s="177"/>
      <c r="I118" s="144"/>
      <c r="P118" s="145"/>
      <c r="R118" s="141"/>
    </row>
    <row r="119" spans="1:18" s="138" customFormat="1" x14ac:dyDescent="0.25">
      <c r="A119" s="143"/>
      <c r="B119" s="143"/>
      <c r="E119" s="142"/>
      <c r="G119" s="177"/>
      <c r="I119" s="144"/>
      <c r="P119" s="145"/>
      <c r="R119" s="141"/>
    </row>
    <row r="120" spans="1:18" s="138" customFormat="1" x14ac:dyDescent="0.25">
      <c r="A120" s="143"/>
      <c r="B120" s="143"/>
      <c r="E120" s="142"/>
      <c r="G120" s="177"/>
      <c r="I120" s="144"/>
      <c r="P120" s="145"/>
      <c r="R120" s="141"/>
    </row>
    <row r="121" spans="1:18" s="138" customFormat="1" x14ac:dyDescent="0.25">
      <c r="A121" s="143"/>
      <c r="B121" s="143"/>
      <c r="E121" s="142"/>
      <c r="G121" s="177"/>
      <c r="I121" s="144"/>
      <c r="P121" s="145"/>
      <c r="R121" s="141"/>
    </row>
    <row r="122" spans="1:18" s="138" customFormat="1" x14ac:dyDescent="0.25">
      <c r="A122" s="143"/>
      <c r="B122" s="143"/>
      <c r="E122" s="142"/>
      <c r="G122" s="177"/>
      <c r="I122" s="144"/>
      <c r="P122" s="145"/>
      <c r="R122" s="141"/>
    </row>
    <row r="123" spans="1:18" s="138" customFormat="1" x14ac:dyDescent="0.25">
      <c r="A123" s="143"/>
      <c r="B123" s="143"/>
      <c r="E123" s="142"/>
      <c r="G123" s="177"/>
      <c r="I123" s="144"/>
      <c r="P123" s="145"/>
      <c r="R123" s="141"/>
    </row>
    <row r="124" spans="1:18" s="138" customFormat="1" x14ac:dyDescent="0.25">
      <c r="A124" s="143"/>
      <c r="B124" s="143"/>
      <c r="E124" s="142"/>
      <c r="G124" s="177"/>
      <c r="I124" s="144"/>
      <c r="P124" s="145"/>
      <c r="R124" s="141"/>
    </row>
    <row r="125" spans="1:18" s="138" customFormat="1" x14ac:dyDescent="0.25">
      <c r="A125" s="143"/>
      <c r="B125" s="143"/>
      <c r="E125" s="142"/>
      <c r="G125" s="177"/>
      <c r="I125" s="144"/>
      <c r="P125" s="145"/>
      <c r="R125" s="141"/>
    </row>
    <row r="126" spans="1:18" s="138" customFormat="1" x14ac:dyDescent="0.25">
      <c r="A126" s="143"/>
      <c r="B126" s="143"/>
      <c r="E126" s="142"/>
      <c r="G126" s="177"/>
      <c r="I126" s="144"/>
      <c r="P126" s="145"/>
      <c r="R126" s="141"/>
    </row>
    <row r="127" spans="1:18" s="138" customFormat="1" x14ac:dyDescent="0.25">
      <c r="A127" s="143"/>
      <c r="B127" s="143"/>
      <c r="E127" s="142"/>
      <c r="G127" s="177"/>
      <c r="I127" s="144"/>
      <c r="P127" s="145"/>
      <c r="R127" s="141"/>
    </row>
    <row r="128" spans="1:18" s="138" customFormat="1" x14ac:dyDescent="0.25">
      <c r="A128" s="143"/>
      <c r="B128" s="143"/>
      <c r="E128" s="142"/>
      <c r="G128" s="177"/>
      <c r="I128" s="144"/>
      <c r="P128" s="145"/>
      <c r="R128" s="141"/>
    </row>
    <row r="129" spans="1:18" s="138" customFormat="1" x14ac:dyDescent="0.25">
      <c r="A129" s="143"/>
      <c r="B129" s="143"/>
      <c r="E129" s="142"/>
      <c r="G129" s="177"/>
      <c r="I129" s="144"/>
      <c r="P129" s="145"/>
      <c r="R129" s="141"/>
    </row>
    <row r="130" spans="1:18" s="138" customFormat="1" x14ac:dyDescent="0.25">
      <c r="A130" s="143"/>
      <c r="B130" s="143"/>
      <c r="E130" s="142"/>
      <c r="G130" s="177"/>
      <c r="I130" s="144"/>
      <c r="P130" s="145"/>
      <c r="R130" s="141"/>
    </row>
    <row r="131" spans="1:18" s="138" customFormat="1" x14ac:dyDescent="0.25">
      <c r="A131" s="143"/>
      <c r="B131" s="143"/>
      <c r="E131" s="142"/>
      <c r="G131" s="177"/>
      <c r="I131" s="144"/>
      <c r="P131" s="145"/>
      <c r="R131" s="141"/>
    </row>
    <row r="132" spans="1:18" s="138" customFormat="1" x14ac:dyDescent="0.25">
      <c r="A132" s="143"/>
      <c r="B132" s="143"/>
      <c r="E132" s="142"/>
      <c r="G132" s="177"/>
      <c r="I132" s="144"/>
      <c r="P132" s="145"/>
      <c r="R132" s="141"/>
    </row>
    <row r="133" spans="1:18" s="138" customFormat="1" x14ac:dyDescent="0.25">
      <c r="A133" s="143"/>
      <c r="B133" s="143"/>
      <c r="E133" s="142"/>
      <c r="G133" s="177"/>
      <c r="I133" s="144"/>
      <c r="P133" s="145"/>
      <c r="R133" s="141"/>
    </row>
    <row r="134" spans="1:18" s="138" customFormat="1" x14ac:dyDescent="0.25">
      <c r="A134" s="143"/>
      <c r="B134" s="143"/>
      <c r="E134" s="142"/>
      <c r="G134" s="177"/>
      <c r="I134" s="144"/>
      <c r="P134" s="145"/>
      <c r="R134" s="141"/>
    </row>
  </sheetData>
  <autoFilter ref="A4:R116">
    <filterColumn colId="8">
      <customFilters and="1">
        <customFilter operator="notEqual" val=" "/>
      </customFilters>
    </filterColumn>
    <sortState ref="A5:U114">
      <sortCondition ref="A5:A114"/>
    </sortState>
  </autoFilter>
  <mergeCells count="2">
    <mergeCell ref="F2:O2"/>
    <mergeCell ref="L3:O3"/>
  </mergeCells>
  <conditionalFormatting sqref="J15:K32 J34:K39 J5:K11 J41:K116">
    <cfRule type="expression" dxfId="276" priority="21" stopIfTrue="1">
      <formula>J5=0</formula>
    </cfRule>
    <cfRule type="expression" dxfId="275" priority="22" stopIfTrue="1">
      <formula>J5&lt;0</formula>
    </cfRule>
    <cfRule type="expression" dxfId="274" priority="23" stopIfTrue="1">
      <formula>J5&gt;0</formula>
    </cfRule>
  </conditionalFormatting>
  <conditionalFormatting sqref="P5:P11 P15:P116">
    <cfRule type="expression" dxfId="273" priority="20" stopIfTrue="1">
      <formula>K5&lt;0</formula>
    </cfRule>
  </conditionalFormatting>
  <conditionalFormatting sqref="J40:K40">
    <cfRule type="expression" dxfId="272" priority="17" stopIfTrue="1">
      <formula>J40=0</formula>
    </cfRule>
    <cfRule type="expression" dxfId="271" priority="18" stopIfTrue="1">
      <formula>J40&lt;0</formula>
    </cfRule>
    <cfRule type="expression" dxfId="270" priority="19" stopIfTrue="1">
      <formula>J40&gt;0</formula>
    </cfRule>
  </conditionalFormatting>
  <conditionalFormatting sqref="J12:K14">
    <cfRule type="expression" dxfId="269" priority="13" stopIfTrue="1">
      <formula>J12=0</formula>
    </cfRule>
    <cfRule type="expression" dxfId="268" priority="14" stopIfTrue="1">
      <formula>J12&lt;0</formula>
    </cfRule>
    <cfRule type="expression" dxfId="267" priority="15" stopIfTrue="1">
      <formula>J12&gt;0</formula>
    </cfRule>
  </conditionalFormatting>
  <conditionalFormatting sqref="P12:P14">
    <cfRule type="expression" dxfId="266" priority="12" stopIfTrue="1">
      <formula>K12&lt;0</formula>
    </cfRule>
  </conditionalFormatting>
  <conditionalFormatting sqref="J33:K33">
    <cfRule type="expression" dxfId="265" priority="9" stopIfTrue="1">
      <formula>J33=0</formula>
    </cfRule>
    <cfRule type="expression" dxfId="264" priority="10" stopIfTrue="1">
      <formula>J33&lt;0</formula>
    </cfRule>
    <cfRule type="expression" dxfId="263" priority="11" stopIfTrue="1">
      <formula>J33&gt;0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9" orientation="landscape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 filterMode="1">
    <pageSetUpPr fitToPage="1"/>
  </sheetPr>
  <dimension ref="A1:Q242"/>
  <sheetViews>
    <sheetView zoomScaleNormal="100" workbookViewId="0">
      <pane xSplit="2" ySplit="4" topLeftCell="D5" activePane="bottomRight" state="frozen"/>
      <selection activeCell="N124" sqref="N124"/>
      <selection pane="topRight" activeCell="N124" sqref="N124"/>
      <selection pane="bottomLeft" activeCell="N124" sqref="N124"/>
      <selection pane="bottomRight" activeCell="N124" sqref="N124"/>
    </sheetView>
  </sheetViews>
  <sheetFormatPr defaultRowHeight="12.75" x14ac:dyDescent="0.2"/>
  <cols>
    <col min="2" max="2" width="11.7109375" customWidth="1"/>
    <col min="5" max="5" width="9.140625" style="3"/>
    <col min="7" max="7" width="9.5703125" customWidth="1"/>
    <col min="8" max="8" width="11.140625" customWidth="1"/>
    <col min="9" max="9" width="9.140625" style="119"/>
    <col min="13" max="14" width="10.42578125" customWidth="1"/>
    <col min="16" max="16" width="11.42578125" style="71" customWidth="1"/>
    <col min="17" max="17" width="29.7109375" customWidth="1"/>
  </cols>
  <sheetData>
    <row r="1" spans="1:17" ht="13.5" thickBot="1" x14ac:dyDescent="0.25"/>
    <row r="2" spans="1:17" ht="13.5" thickBot="1" x14ac:dyDescent="0.25">
      <c r="A2" s="1" t="s">
        <v>0</v>
      </c>
      <c r="B2" s="2">
        <v>2.4305555555555556E-2</v>
      </c>
      <c r="C2" s="3"/>
      <c r="F2" s="537" t="s">
        <v>272</v>
      </c>
      <c r="G2" s="537"/>
      <c r="H2" s="537"/>
      <c r="I2" s="539"/>
      <c r="J2" s="537"/>
      <c r="K2" s="537"/>
      <c r="L2" s="537"/>
      <c r="M2" s="537"/>
      <c r="N2" s="540"/>
      <c r="O2" s="537"/>
      <c r="P2" s="83"/>
      <c r="Q2" s="5"/>
    </row>
    <row r="3" spans="1:17" x14ac:dyDescent="0.2">
      <c r="A3" s="107" t="str">
        <f>F2</f>
        <v>2012 - Apr - Summer Route</v>
      </c>
      <c r="B3" s="108"/>
      <c r="C3" s="109"/>
      <c r="D3" s="110"/>
      <c r="E3" s="111" t="s">
        <v>219</v>
      </c>
      <c r="F3" s="9"/>
      <c r="G3" s="10" t="s">
        <v>1</v>
      </c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5"/>
    </row>
    <row r="4" spans="1:17" s="80" customFormat="1" ht="40.5" customHeight="1" thickBot="1" x14ac:dyDescent="0.25">
      <c r="A4" s="112" t="s">
        <v>3</v>
      </c>
      <c r="B4" s="113" t="s">
        <v>4</v>
      </c>
      <c r="C4" s="114" t="s">
        <v>5</v>
      </c>
      <c r="D4" s="115" t="s">
        <v>6</v>
      </c>
      <c r="E4" s="116" t="s">
        <v>240</v>
      </c>
      <c r="F4" s="89" t="s">
        <v>7</v>
      </c>
      <c r="G4" s="126" t="s">
        <v>267</v>
      </c>
      <c r="H4" s="81" t="s">
        <v>8</v>
      </c>
      <c r="I4" s="118" t="s">
        <v>9</v>
      </c>
      <c r="J4" s="78" t="s">
        <v>10</v>
      </c>
      <c r="K4" s="78" t="s">
        <v>10</v>
      </c>
      <c r="L4" s="81" t="s">
        <v>246</v>
      </c>
      <c r="M4" s="81" t="s">
        <v>247</v>
      </c>
      <c r="N4" s="82" t="s">
        <v>249</v>
      </c>
      <c r="O4" s="105" t="s">
        <v>248</v>
      </c>
      <c r="P4" s="102" t="s">
        <v>251</v>
      </c>
      <c r="Q4" s="79" t="s">
        <v>11</v>
      </c>
    </row>
    <row r="5" spans="1:17" ht="14.25" hidden="1" customHeight="1" x14ac:dyDescent="0.2">
      <c r="A5" s="11" t="s">
        <v>111</v>
      </c>
      <c r="B5" s="122" t="s">
        <v>112</v>
      </c>
      <c r="C5" s="49" t="s">
        <v>14</v>
      </c>
      <c r="D5" s="92">
        <v>1.6724537037037034E-2</v>
      </c>
      <c r="E5" s="100" t="s">
        <v>218</v>
      </c>
      <c r="F5" s="16">
        <f t="shared" ref="F5:F36" si="0">IF(E5&lt;&gt;"",(E5+D5)/2,D5)</f>
        <v>1.6724537037037034E-2</v>
      </c>
      <c r="G5" s="127">
        <f t="shared" ref="G5:G11" si="1">$B$2-F5</f>
        <v>7.5810185185185217E-3</v>
      </c>
      <c r="H5" s="42"/>
      <c r="I5" s="17" t="str">
        <f t="shared" ref="I5:I36" si="2">IF(H5&lt;&gt;"",H5-G5,"")</f>
        <v/>
      </c>
      <c r="J5" s="17" t="str">
        <f t="shared" ref="J5:J36" si="3">IF(H5&lt;&gt;"",I5-F5,"")</f>
        <v/>
      </c>
      <c r="K5" s="17" t="str">
        <f t="shared" ref="K5:K36" si="4">IF(H5&lt;&gt;"",I5-D5,"")</f>
        <v/>
      </c>
      <c r="L5" s="93"/>
      <c r="M5" s="93"/>
      <c r="N5" s="93"/>
      <c r="O5" s="44"/>
      <c r="P5" s="103">
        <f t="shared" ref="P5:P36" si="5">IF(H5&lt;&gt;"",MIN(D5,I5),D5)</f>
        <v>1.6724537037037034E-2</v>
      </c>
      <c r="Q5" s="22"/>
    </row>
    <row r="6" spans="1:17" ht="14.25" hidden="1" customHeight="1" x14ac:dyDescent="0.2">
      <c r="A6" s="29" t="s">
        <v>15</v>
      </c>
      <c r="B6" s="53" t="s">
        <v>16</v>
      </c>
      <c r="C6" s="94" t="s">
        <v>14</v>
      </c>
      <c r="D6" s="95">
        <v>2.1979166666666664E-2</v>
      </c>
      <c r="E6" s="101" t="s">
        <v>218</v>
      </c>
      <c r="F6" s="39">
        <f t="shared" si="0"/>
        <v>2.1979166666666664E-2</v>
      </c>
      <c r="G6" s="128">
        <f t="shared" si="1"/>
        <v>2.3263888888888917E-3</v>
      </c>
      <c r="H6" s="41"/>
      <c r="I6" s="40" t="str">
        <f t="shared" si="2"/>
        <v/>
      </c>
      <c r="J6" s="40" t="str">
        <f t="shared" si="3"/>
        <v/>
      </c>
      <c r="K6" s="40" t="str">
        <f t="shared" si="4"/>
        <v/>
      </c>
      <c r="L6" s="43"/>
      <c r="M6" s="43"/>
      <c r="N6" s="43"/>
      <c r="O6" s="36"/>
      <c r="P6" s="104">
        <f t="shared" si="5"/>
        <v>2.1979166666666664E-2</v>
      </c>
      <c r="Q6" s="22"/>
    </row>
    <row r="7" spans="1:17" ht="14.25" hidden="1" customHeight="1" x14ac:dyDescent="0.2">
      <c r="A7" s="29" t="s">
        <v>77</v>
      </c>
      <c r="B7" s="53" t="s">
        <v>78</v>
      </c>
      <c r="C7" s="94" t="s">
        <v>14</v>
      </c>
      <c r="D7" s="134">
        <v>1.7650462962962962E-2</v>
      </c>
      <c r="E7" s="101" t="s">
        <v>218</v>
      </c>
      <c r="F7" s="39">
        <f t="shared" si="0"/>
        <v>1.7650462962962962E-2</v>
      </c>
      <c r="G7" s="128">
        <f t="shared" si="1"/>
        <v>6.6550925925925944E-3</v>
      </c>
      <c r="H7" s="41"/>
      <c r="I7" s="40" t="str">
        <f t="shared" si="2"/>
        <v/>
      </c>
      <c r="J7" s="40" t="str">
        <f t="shared" si="3"/>
        <v/>
      </c>
      <c r="K7" s="40" t="str">
        <f t="shared" si="4"/>
        <v/>
      </c>
      <c r="L7" s="43"/>
      <c r="M7" s="43"/>
      <c r="N7" s="43"/>
      <c r="O7" s="36"/>
      <c r="P7" s="104">
        <f t="shared" si="5"/>
        <v>1.7650462962962962E-2</v>
      </c>
      <c r="Q7" s="22"/>
    </row>
    <row r="8" spans="1:17" ht="14.25" hidden="1" customHeight="1" x14ac:dyDescent="0.2">
      <c r="A8" s="29" t="s">
        <v>79</v>
      </c>
      <c r="B8" s="53" t="s">
        <v>80</v>
      </c>
      <c r="C8" s="94" t="s">
        <v>30</v>
      </c>
      <c r="D8" s="101">
        <v>1.7615740740740741E-2</v>
      </c>
      <c r="E8" s="101" t="s">
        <v>218</v>
      </c>
      <c r="F8" s="39">
        <f t="shared" si="0"/>
        <v>1.7615740740740741E-2</v>
      </c>
      <c r="G8" s="128">
        <f t="shared" si="1"/>
        <v>6.6898148148148151E-3</v>
      </c>
      <c r="H8" s="41"/>
      <c r="I8" s="40" t="str">
        <f t="shared" si="2"/>
        <v/>
      </c>
      <c r="J8" s="40" t="str">
        <f t="shared" si="3"/>
        <v/>
      </c>
      <c r="K8" s="40" t="str">
        <f t="shared" si="4"/>
        <v/>
      </c>
      <c r="L8" s="43"/>
      <c r="M8" s="43"/>
      <c r="N8" s="43"/>
      <c r="O8" s="36"/>
      <c r="P8" s="104">
        <f t="shared" si="5"/>
        <v>1.7615740740740741E-2</v>
      </c>
      <c r="Q8" s="22"/>
    </row>
    <row r="9" spans="1:17" ht="14.25" hidden="1" customHeight="1" x14ac:dyDescent="0.2">
      <c r="A9" s="33" t="s">
        <v>18</v>
      </c>
      <c r="B9" s="52" t="s">
        <v>19</v>
      </c>
      <c r="C9" s="94" t="s">
        <v>14</v>
      </c>
      <c r="D9" s="101">
        <v>2.1203703703703707E-2</v>
      </c>
      <c r="E9" s="101">
        <v>2.5358796296296296E-2</v>
      </c>
      <c r="F9" s="39">
        <f t="shared" si="0"/>
        <v>2.3281250000000003E-2</v>
      </c>
      <c r="G9" s="128">
        <f t="shared" si="1"/>
        <v>1.0243055555555526E-3</v>
      </c>
      <c r="H9" s="41"/>
      <c r="I9" s="121" t="str">
        <f t="shared" si="2"/>
        <v/>
      </c>
      <c r="J9" s="40" t="str">
        <f t="shared" si="3"/>
        <v/>
      </c>
      <c r="K9" s="40" t="str">
        <f t="shared" si="4"/>
        <v/>
      </c>
      <c r="L9" s="43"/>
      <c r="M9" s="43"/>
      <c r="N9" s="48"/>
      <c r="O9" s="36"/>
      <c r="P9" s="104">
        <f t="shared" si="5"/>
        <v>2.1203703703703707E-2</v>
      </c>
      <c r="Q9" s="22"/>
    </row>
    <row r="10" spans="1:17" ht="14.25" hidden="1" customHeight="1" x14ac:dyDescent="0.2">
      <c r="A10" s="65" t="s">
        <v>115</v>
      </c>
      <c r="B10" s="97" t="s">
        <v>221</v>
      </c>
      <c r="C10" s="50" t="s">
        <v>30</v>
      </c>
      <c r="D10" s="101">
        <v>1.292824074074074E-2</v>
      </c>
      <c r="E10" s="101">
        <v>1.2928240740740742E-2</v>
      </c>
      <c r="F10" s="39">
        <f t="shared" si="0"/>
        <v>1.292824074074074E-2</v>
      </c>
      <c r="G10" s="128">
        <f t="shared" si="1"/>
        <v>1.1377314814814816E-2</v>
      </c>
      <c r="H10" s="41"/>
      <c r="I10" s="40" t="str">
        <f t="shared" si="2"/>
        <v/>
      </c>
      <c r="J10" s="40" t="str">
        <f t="shared" si="3"/>
        <v/>
      </c>
      <c r="K10" s="40" t="str">
        <f t="shared" si="4"/>
        <v/>
      </c>
      <c r="L10" s="43"/>
      <c r="M10" s="43"/>
      <c r="N10" s="43"/>
      <c r="O10" s="36"/>
      <c r="P10" s="104">
        <f t="shared" si="5"/>
        <v>1.292824074074074E-2</v>
      </c>
      <c r="Q10" s="22"/>
    </row>
    <row r="11" spans="1:17" ht="14.25" hidden="1" customHeight="1" x14ac:dyDescent="0.2">
      <c r="A11" s="29" t="s">
        <v>180</v>
      </c>
      <c r="B11" s="53" t="s">
        <v>261</v>
      </c>
      <c r="C11" s="94" t="s">
        <v>30</v>
      </c>
      <c r="D11" s="101">
        <v>1.4652777777777778E-2</v>
      </c>
      <c r="E11" s="101">
        <v>1.5300925925925926E-2</v>
      </c>
      <c r="F11" s="39">
        <f t="shared" si="0"/>
        <v>1.4976851851851852E-2</v>
      </c>
      <c r="G11" s="128">
        <f t="shared" si="1"/>
        <v>9.3287037037037036E-3</v>
      </c>
      <c r="H11" s="41"/>
      <c r="I11" s="121" t="str">
        <f t="shared" si="2"/>
        <v/>
      </c>
      <c r="J11" s="40" t="str">
        <f t="shared" si="3"/>
        <v/>
      </c>
      <c r="K11" s="40" t="str">
        <f t="shared" si="4"/>
        <v/>
      </c>
      <c r="L11" s="43"/>
      <c r="M11" s="43"/>
      <c r="N11" s="43"/>
      <c r="O11" s="36"/>
      <c r="P11" s="104">
        <f t="shared" si="5"/>
        <v>1.4652777777777778E-2</v>
      </c>
      <c r="Q11" s="22"/>
    </row>
    <row r="12" spans="1:17" ht="14.25" customHeight="1" x14ac:dyDescent="0.2">
      <c r="A12" s="29" t="s">
        <v>44</v>
      </c>
      <c r="B12" s="53" t="s">
        <v>25</v>
      </c>
      <c r="C12" s="94" t="s">
        <v>14</v>
      </c>
      <c r="D12" s="101">
        <v>1.894675925925926E-2</v>
      </c>
      <c r="E12" s="101">
        <v>2.5752314814814815E-2</v>
      </c>
      <c r="F12" s="39">
        <f t="shared" si="0"/>
        <v>2.2349537037037036E-2</v>
      </c>
      <c r="G12" s="128">
        <f t="shared" ref="G12:G49" si="6">$B$2-F12</f>
        <v>1.9560185185185201E-3</v>
      </c>
      <c r="H12" s="41">
        <v>2.3402777777777783E-2</v>
      </c>
      <c r="I12" s="121">
        <f t="shared" si="2"/>
        <v>2.1446759259259263E-2</v>
      </c>
      <c r="J12" s="40">
        <f t="shared" si="3"/>
        <v>-9.0277777777777318E-4</v>
      </c>
      <c r="K12" s="40">
        <f t="shared" si="4"/>
        <v>2.5000000000000022E-3</v>
      </c>
      <c r="L12" s="43">
        <v>1</v>
      </c>
      <c r="M12" s="43"/>
      <c r="N12" s="43"/>
      <c r="O12" s="36"/>
      <c r="P12" s="104">
        <f t="shared" si="5"/>
        <v>1.894675925925926E-2</v>
      </c>
      <c r="Q12" s="22"/>
    </row>
    <row r="13" spans="1:17" ht="14.25" hidden="1" customHeight="1" x14ac:dyDescent="0.2">
      <c r="A13" s="33" t="s">
        <v>38</v>
      </c>
      <c r="B13" s="52" t="s">
        <v>39</v>
      </c>
      <c r="C13" s="94" t="s">
        <v>14</v>
      </c>
      <c r="D13" s="95">
        <v>1.96875E-2</v>
      </c>
      <c r="E13" s="101" t="s">
        <v>218</v>
      </c>
      <c r="F13" s="39">
        <f t="shared" si="0"/>
        <v>1.96875E-2</v>
      </c>
      <c r="G13" s="128">
        <f t="shared" si="6"/>
        <v>4.6180555555555558E-3</v>
      </c>
      <c r="H13" s="41"/>
      <c r="I13" s="40" t="str">
        <f t="shared" si="2"/>
        <v/>
      </c>
      <c r="J13" s="40" t="str">
        <f t="shared" si="3"/>
        <v/>
      </c>
      <c r="K13" s="40" t="str">
        <f t="shared" si="4"/>
        <v/>
      </c>
      <c r="L13" s="43"/>
      <c r="M13" s="43"/>
      <c r="N13" s="43"/>
      <c r="O13" s="36"/>
      <c r="P13" s="104">
        <f t="shared" si="5"/>
        <v>1.96875E-2</v>
      </c>
      <c r="Q13" s="22"/>
    </row>
    <row r="14" spans="1:17" ht="14.25" hidden="1" customHeight="1" x14ac:dyDescent="0.2">
      <c r="A14" s="29" t="s">
        <v>62</v>
      </c>
      <c r="B14" s="53" t="s">
        <v>63</v>
      </c>
      <c r="C14" s="94" t="s">
        <v>30</v>
      </c>
      <c r="D14" s="95">
        <v>1.8229166666666668E-2</v>
      </c>
      <c r="E14" s="101">
        <v>2.6041666666666668E-2</v>
      </c>
      <c r="F14" s="39">
        <f t="shared" si="0"/>
        <v>2.2135416666666668E-2</v>
      </c>
      <c r="G14" s="128">
        <f t="shared" si="6"/>
        <v>2.1701388888888881E-3</v>
      </c>
      <c r="H14" s="41"/>
      <c r="I14" s="121" t="str">
        <f t="shared" si="2"/>
        <v/>
      </c>
      <c r="J14" s="40" t="str">
        <f t="shared" si="3"/>
        <v/>
      </c>
      <c r="K14" s="40" t="str">
        <f t="shared" si="4"/>
        <v/>
      </c>
      <c r="L14" s="43"/>
      <c r="M14" s="43"/>
      <c r="N14" s="48"/>
      <c r="O14" s="36"/>
      <c r="P14" s="104">
        <f t="shared" si="5"/>
        <v>1.8229166666666668E-2</v>
      </c>
      <c r="Q14" s="22"/>
    </row>
    <row r="15" spans="1:17" ht="14.25" hidden="1" customHeight="1" x14ac:dyDescent="0.2">
      <c r="A15" s="29" t="s">
        <v>70</v>
      </c>
      <c r="B15" s="53" t="s">
        <v>142</v>
      </c>
      <c r="C15" s="94" t="s">
        <v>30</v>
      </c>
      <c r="D15" s="95">
        <v>1.5648148148148154E-2</v>
      </c>
      <c r="E15" s="101" t="s">
        <v>218</v>
      </c>
      <c r="F15" s="39">
        <f t="shared" si="0"/>
        <v>1.5648148148148154E-2</v>
      </c>
      <c r="G15" s="128">
        <f t="shared" si="6"/>
        <v>8.6574074074074019E-3</v>
      </c>
      <c r="H15" s="41"/>
      <c r="I15" s="40" t="str">
        <f t="shared" si="2"/>
        <v/>
      </c>
      <c r="J15" s="40" t="str">
        <f t="shared" si="3"/>
        <v/>
      </c>
      <c r="K15" s="40" t="str">
        <f t="shared" si="4"/>
        <v/>
      </c>
      <c r="L15" s="43"/>
      <c r="M15" s="43"/>
      <c r="N15" s="43"/>
      <c r="O15" s="36"/>
      <c r="P15" s="104">
        <f t="shared" si="5"/>
        <v>1.5648148148148154E-2</v>
      </c>
      <c r="Q15" s="22"/>
    </row>
    <row r="16" spans="1:17" ht="14.25" hidden="1" customHeight="1" x14ac:dyDescent="0.2">
      <c r="A16" s="65" t="s">
        <v>229</v>
      </c>
      <c r="B16" s="97" t="s">
        <v>230</v>
      </c>
      <c r="C16" s="50" t="s">
        <v>30</v>
      </c>
      <c r="D16" s="95">
        <v>1.7719907407407406E-2</v>
      </c>
      <c r="E16" s="101">
        <v>1.7719907407407406E-2</v>
      </c>
      <c r="F16" s="39">
        <f t="shared" si="0"/>
        <v>1.7719907407407406E-2</v>
      </c>
      <c r="G16" s="128">
        <f t="shared" si="6"/>
        <v>6.5856481481481495E-3</v>
      </c>
      <c r="H16" s="41"/>
      <c r="I16" s="40" t="str">
        <f t="shared" si="2"/>
        <v/>
      </c>
      <c r="J16" s="40" t="str">
        <f t="shared" si="3"/>
        <v/>
      </c>
      <c r="K16" s="40" t="str">
        <f t="shared" si="4"/>
        <v/>
      </c>
      <c r="L16" s="43"/>
      <c r="M16" s="43"/>
      <c r="N16" s="43"/>
      <c r="O16" s="36"/>
      <c r="P16" s="104">
        <f t="shared" si="5"/>
        <v>1.7719907407407406E-2</v>
      </c>
      <c r="Q16" s="22"/>
    </row>
    <row r="17" spans="1:17" ht="14.25" hidden="1" customHeight="1" x14ac:dyDescent="0.2">
      <c r="A17" s="29" t="s">
        <v>55</v>
      </c>
      <c r="B17" s="97" t="s">
        <v>226</v>
      </c>
      <c r="C17" s="94" t="s">
        <v>30</v>
      </c>
      <c r="D17" s="98">
        <v>1.7743055555555557E-2</v>
      </c>
      <c r="E17" s="101">
        <v>1.7743055555555557E-2</v>
      </c>
      <c r="F17" s="39">
        <f t="shared" si="0"/>
        <v>1.7743055555555557E-2</v>
      </c>
      <c r="G17" s="128">
        <f t="shared" si="6"/>
        <v>6.5624999999999989E-3</v>
      </c>
      <c r="H17" s="41"/>
      <c r="I17" s="40" t="str">
        <f t="shared" si="2"/>
        <v/>
      </c>
      <c r="J17" s="40" t="str">
        <f t="shared" si="3"/>
        <v/>
      </c>
      <c r="K17" s="40" t="str">
        <f t="shared" si="4"/>
        <v/>
      </c>
      <c r="L17" s="43"/>
      <c r="M17" s="43"/>
      <c r="N17" s="43"/>
      <c r="O17" s="36"/>
      <c r="P17" s="104">
        <f t="shared" si="5"/>
        <v>1.7743055555555557E-2</v>
      </c>
      <c r="Q17" s="22"/>
    </row>
    <row r="18" spans="1:17" ht="14.25" hidden="1" customHeight="1" x14ac:dyDescent="0.2">
      <c r="A18" s="29" t="s">
        <v>72</v>
      </c>
      <c r="B18" s="53" t="s">
        <v>73</v>
      </c>
      <c r="C18" s="94" t="s">
        <v>14</v>
      </c>
      <c r="D18" s="95">
        <v>1.7754629629629634E-2</v>
      </c>
      <c r="E18" s="101" t="s">
        <v>218</v>
      </c>
      <c r="F18" s="39">
        <f t="shared" si="0"/>
        <v>1.7754629629629634E-2</v>
      </c>
      <c r="G18" s="128">
        <f t="shared" si="6"/>
        <v>6.5509259259259218E-3</v>
      </c>
      <c r="H18" s="41"/>
      <c r="I18" s="40" t="str">
        <f t="shared" si="2"/>
        <v/>
      </c>
      <c r="J18" s="40" t="str">
        <f t="shared" si="3"/>
        <v/>
      </c>
      <c r="K18" s="40" t="str">
        <f t="shared" si="4"/>
        <v/>
      </c>
      <c r="L18" s="43"/>
      <c r="M18" s="43"/>
      <c r="N18" s="43"/>
      <c r="O18" s="36"/>
      <c r="P18" s="104">
        <f t="shared" si="5"/>
        <v>1.7754629629629634E-2</v>
      </c>
      <c r="Q18" s="22"/>
    </row>
    <row r="19" spans="1:17" ht="14.25" hidden="1" customHeight="1" x14ac:dyDescent="0.2">
      <c r="A19" s="29" t="s">
        <v>90</v>
      </c>
      <c r="B19" s="53" t="s">
        <v>91</v>
      </c>
      <c r="C19" s="94" t="s">
        <v>30</v>
      </c>
      <c r="D19" s="95">
        <v>1.7384259259259256E-2</v>
      </c>
      <c r="E19" s="101" t="s">
        <v>218</v>
      </c>
      <c r="F19" s="39">
        <f t="shared" si="0"/>
        <v>1.7384259259259256E-2</v>
      </c>
      <c r="G19" s="128">
        <f t="shared" si="6"/>
        <v>6.9212962962963004E-3</v>
      </c>
      <c r="H19" s="41"/>
      <c r="I19" s="40" t="str">
        <f t="shared" si="2"/>
        <v/>
      </c>
      <c r="J19" s="40" t="str">
        <f t="shared" si="3"/>
        <v/>
      </c>
      <c r="K19" s="40" t="str">
        <f t="shared" si="4"/>
        <v/>
      </c>
      <c r="L19" s="43"/>
      <c r="M19" s="43"/>
      <c r="N19" s="43"/>
      <c r="O19" s="36"/>
      <c r="P19" s="104">
        <f t="shared" si="5"/>
        <v>1.7384259259259256E-2</v>
      </c>
      <c r="Q19" s="22"/>
    </row>
    <row r="20" spans="1:17" ht="14.25" hidden="1" customHeight="1" x14ac:dyDescent="0.2">
      <c r="A20" s="65" t="s">
        <v>235</v>
      </c>
      <c r="B20" s="97" t="s">
        <v>237</v>
      </c>
      <c r="C20" s="50" t="s">
        <v>30</v>
      </c>
      <c r="D20" s="95">
        <v>1.755787037037037E-2</v>
      </c>
      <c r="E20" s="101">
        <v>1.755787037037037E-2</v>
      </c>
      <c r="F20" s="39">
        <f t="shared" si="0"/>
        <v>1.755787037037037E-2</v>
      </c>
      <c r="G20" s="128">
        <f t="shared" si="6"/>
        <v>6.7476851851851864E-3</v>
      </c>
      <c r="H20" s="41"/>
      <c r="I20" s="40" t="str">
        <f t="shared" si="2"/>
        <v/>
      </c>
      <c r="J20" s="40" t="str">
        <f t="shared" si="3"/>
        <v/>
      </c>
      <c r="K20" s="40" t="str">
        <f t="shared" si="4"/>
        <v/>
      </c>
      <c r="L20" s="43"/>
      <c r="M20" s="43"/>
      <c r="N20" s="43"/>
      <c r="O20" s="36"/>
      <c r="P20" s="104">
        <f t="shared" si="5"/>
        <v>1.755787037037037E-2</v>
      </c>
      <c r="Q20" s="22"/>
    </row>
    <row r="21" spans="1:17" ht="14.25" hidden="1" customHeight="1" x14ac:dyDescent="0.2">
      <c r="A21" s="29" t="s">
        <v>143</v>
      </c>
      <c r="B21" s="53" t="s">
        <v>144</v>
      </c>
      <c r="C21" s="94" t="s">
        <v>14</v>
      </c>
      <c r="D21" s="98">
        <v>1.5497685185185186E-2</v>
      </c>
      <c r="E21" s="101" t="s">
        <v>218</v>
      </c>
      <c r="F21" s="39">
        <f t="shared" si="0"/>
        <v>1.5497685185185186E-2</v>
      </c>
      <c r="G21" s="128">
        <f t="shared" si="6"/>
        <v>8.8078703703703704E-3</v>
      </c>
      <c r="H21" s="41"/>
      <c r="I21" s="40" t="str">
        <f t="shared" si="2"/>
        <v/>
      </c>
      <c r="J21" s="40" t="str">
        <f t="shared" si="3"/>
        <v/>
      </c>
      <c r="K21" s="40" t="str">
        <f t="shared" si="4"/>
        <v/>
      </c>
      <c r="L21" s="43"/>
      <c r="M21" s="43"/>
      <c r="N21" s="43"/>
      <c r="O21" s="36"/>
      <c r="P21" s="104">
        <f t="shared" si="5"/>
        <v>1.5497685185185186E-2</v>
      </c>
      <c r="Q21" s="22"/>
    </row>
    <row r="22" spans="1:17" ht="14.25" hidden="1" customHeight="1" x14ac:dyDescent="0.2">
      <c r="A22" s="29" t="s">
        <v>75</v>
      </c>
      <c r="B22" s="53" t="s">
        <v>76</v>
      </c>
      <c r="C22" s="94" t="s">
        <v>14</v>
      </c>
      <c r="D22" s="95">
        <v>1.7708333333333336E-2</v>
      </c>
      <c r="E22" s="101" t="s">
        <v>218</v>
      </c>
      <c r="F22" s="39">
        <f t="shared" si="0"/>
        <v>1.7708333333333336E-2</v>
      </c>
      <c r="G22" s="128">
        <f t="shared" si="6"/>
        <v>6.5972222222222196E-3</v>
      </c>
      <c r="H22" s="41"/>
      <c r="I22" s="40" t="str">
        <f t="shared" si="2"/>
        <v/>
      </c>
      <c r="J22" s="40" t="str">
        <f t="shared" si="3"/>
        <v/>
      </c>
      <c r="K22" s="40" t="str">
        <f t="shared" si="4"/>
        <v/>
      </c>
      <c r="L22" s="43"/>
      <c r="M22" s="43"/>
      <c r="N22" s="43"/>
      <c r="O22" s="36"/>
      <c r="P22" s="104">
        <f t="shared" si="5"/>
        <v>1.7708333333333336E-2</v>
      </c>
      <c r="Q22" s="22"/>
    </row>
    <row r="23" spans="1:17" ht="14.25" hidden="1" customHeight="1" x14ac:dyDescent="0.2">
      <c r="A23" s="29" t="s">
        <v>197</v>
      </c>
      <c r="B23" s="53" t="s">
        <v>198</v>
      </c>
      <c r="C23" s="99" t="s">
        <v>30</v>
      </c>
      <c r="D23" s="95">
        <v>1.3541666666666667E-2</v>
      </c>
      <c r="E23" s="101" t="s">
        <v>218</v>
      </c>
      <c r="F23" s="39">
        <f t="shared" si="0"/>
        <v>1.3541666666666667E-2</v>
      </c>
      <c r="G23" s="128">
        <f t="shared" si="6"/>
        <v>1.0763888888888889E-2</v>
      </c>
      <c r="H23" s="41"/>
      <c r="I23" s="40" t="str">
        <f t="shared" si="2"/>
        <v/>
      </c>
      <c r="J23" s="40" t="str">
        <f t="shared" si="3"/>
        <v/>
      </c>
      <c r="K23" s="40" t="str">
        <f t="shared" si="4"/>
        <v/>
      </c>
      <c r="L23" s="43"/>
      <c r="M23" s="43"/>
      <c r="N23" s="43"/>
      <c r="O23" s="36"/>
      <c r="P23" s="104">
        <f t="shared" si="5"/>
        <v>1.3541666666666667E-2</v>
      </c>
      <c r="Q23" s="22"/>
    </row>
    <row r="24" spans="1:17" ht="14.25" hidden="1" customHeight="1" x14ac:dyDescent="0.2">
      <c r="A24" s="29" t="s">
        <v>51</v>
      </c>
      <c r="B24" s="53" t="s">
        <v>137</v>
      </c>
      <c r="C24" s="94" t="s">
        <v>30</v>
      </c>
      <c r="D24" s="95">
        <v>1.5844907407407408E-2</v>
      </c>
      <c r="E24" s="101" t="s">
        <v>218</v>
      </c>
      <c r="F24" s="39">
        <f t="shared" si="0"/>
        <v>1.5844907407407408E-2</v>
      </c>
      <c r="G24" s="128">
        <f t="shared" si="6"/>
        <v>8.4606481481481477E-3</v>
      </c>
      <c r="H24" s="41"/>
      <c r="I24" s="40" t="str">
        <f t="shared" si="2"/>
        <v/>
      </c>
      <c r="J24" s="40" t="str">
        <f t="shared" si="3"/>
        <v/>
      </c>
      <c r="K24" s="40" t="str">
        <f t="shared" si="4"/>
        <v/>
      </c>
      <c r="L24" s="43"/>
      <c r="M24" s="43"/>
      <c r="N24" s="43"/>
      <c r="O24" s="36"/>
      <c r="P24" s="104">
        <f t="shared" si="5"/>
        <v>1.5844907407407408E-2</v>
      </c>
      <c r="Q24" s="22"/>
    </row>
    <row r="25" spans="1:17" ht="14.25" hidden="1" customHeight="1" x14ac:dyDescent="0.2">
      <c r="A25" s="29" t="s">
        <v>163</v>
      </c>
      <c r="B25" s="53" t="s">
        <v>164</v>
      </c>
      <c r="C25" s="94" t="s">
        <v>30</v>
      </c>
      <c r="D25" s="95">
        <v>1.5011574074074075E-2</v>
      </c>
      <c r="E25" s="101" t="s">
        <v>218</v>
      </c>
      <c r="F25" s="39">
        <f t="shared" si="0"/>
        <v>1.5011574074074075E-2</v>
      </c>
      <c r="G25" s="128">
        <f t="shared" si="6"/>
        <v>9.2939814814814812E-3</v>
      </c>
      <c r="H25" s="41"/>
      <c r="I25" s="40" t="str">
        <f t="shared" si="2"/>
        <v/>
      </c>
      <c r="J25" s="40" t="str">
        <f t="shared" si="3"/>
        <v/>
      </c>
      <c r="K25" s="40" t="str">
        <f t="shared" si="4"/>
        <v/>
      </c>
      <c r="L25" s="43"/>
      <c r="M25" s="43"/>
      <c r="N25" s="43"/>
      <c r="O25" s="36"/>
      <c r="P25" s="104">
        <f t="shared" si="5"/>
        <v>1.5011574074074075E-2</v>
      </c>
      <c r="Q25" s="22"/>
    </row>
    <row r="26" spans="1:17" ht="14.25" hidden="1" customHeight="1" x14ac:dyDescent="0.2">
      <c r="A26" s="65" t="s">
        <v>244</v>
      </c>
      <c r="B26" s="97" t="s">
        <v>245</v>
      </c>
      <c r="C26" s="94" t="s">
        <v>30</v>
      </c>
      <c r="D26" s="98">
        <v>1.2499999999999999E-2</v>
      </c>
      <c r="E26" s="101">
        <v>1.2499999999999999E-2</v>
      </c>
      <c r="F26" s="39">
        <f t="shared" si="0"/>
        <v>1.2499999999999999E-2</v>
      </c>
      <c r="G26" s="128">
        <f t="shared" si="6"/>
        <v>1.1805555555555557E-2</v>
      </c>
      <c r="H26" s="41"/>
      <c r="I26" s="40" t="str">
        <f t="shared" si="2"/>
        <v/>
      </c>
      <c r="J26" s="40" t="str">
        <f t="shared" si="3"/>
        <v/>
      </c>
      <c r="K26" s="40" t="str">
        <f t="shared" si="4"/>
        <v/>
      </c>
      <c r="L26" s="48"/>
      <c r="M26" s="43"/>
      <c r="N26" s="48"/>
      <c r="O26" s="36"/>
      <c r="P26" s="104">
        <f t="shared" si="5"/>
        <v>1.2499999999999999E-2</v>
      </c>
      <c r="Q26" s="22"/>
    </row>
    <row r="27" spans="1:17" ht="14.25" hidden="1" customHeight="1" x14ac:dyDescent="0.2">
      <c r="A27" s="29" t="s">
        <v>130</v>
      </c>
      <c r="B27" s="53" t="s">
        <v>131</v>
      </c>
      <c r="C27" s="94" t="s">
        <v>30</v>
      </c>
      <c r="D27" s="95">
        <v>1.6064814814814813E-2</v>
      </c>
      <c r="E27" s="101" t="s">
        <v>218</v>
      </c>
      <c r="F27" s="39">
        <f t="shared" si="0"/>
        <v>1.6064814814814813E-2</v>
      </c>
      <c r="G27" s="128">
        <f t="shared" si="6"/>
        <v>8.2407407407407429E-3</v>
      </c>
      <c r="H27" s="41"/>
      <c r="I27" s="40" t="str">
        <f t="shared" si="2"/>
        <v/>
      </c>
      <c r="J27" s="40" t="str">
        <f t="shared" si="3"/>
        <v/>
      </c>
      <c r="K27" s="40" t="str">
        <f t="shared" si="4"/>
        <v/>
      </c>
      <c r="L27" s="43"/>
      <c r="M27" s="43"/>
      <c r="N27" s="43"/>
      <c r="O27" s="36"/>
      <c r="P27" s="104">
        <f t="shared" si="5"/>
        <v>1.6064814814814813E-2</v>
      </c>
      <c r="Q27" s="22"/>
    </row>
    <row r="28" spans="1:17" ht="14.25" hidden="1" customHeight="1" x14ac:dyDescent="0.2">
      <c r="A28" s="29" t="s">
        <v>51</v>
      </c>
      <c r="B28" s="53" t="s">
        <v>52</v>
      </c>
      <c r="C28" s="94" t="s">
        <v>30</v>
      </c>
      <c r="D28" s="95">
        <v>1.8692129629629631E-2</v>
      </c>
      <c r="E28" s="101" t="s">
        <v>218</v>
      </c>
      <c r="F28" s="39">
        <f t="shared" si="0"/>
        <v>1.8692129629629631E-2</v>
      </c>
      <c r="G28" s="128">
        <f t="shared" si="6"/>
        <v>5.6134259259259245E-3</v>
      </c>
      <c r="H28" s="41"/>
      <c r="I28" s="40" t="str">
        <f t="shared" si="2"/>
        <v/>
      </c>
      <c r="J28" s="40" t="str">
        <f t="shared" si="3"/>
        <v/>
      </c>
      <c r="K28" s="40" t="str">
        <f t="shared" si="4"/>
        <v/>
      </c>
      <c r="L28" s="43"/>
      <c r="M28" s="43"/>
      <c r="N28" s="43"/>
      <c r="O28" s="36"/>
      <c r="P28" s="104">
        <f t="shared" si="5"/>
        <v>1.8692129629629631E-2</v>
      </c>
      <c r="Q28" s="22"/>
    </row>
    <row r="29" spans="1:17" ht="14.25" customHeight="1" x14ac:dyDescent="0.2">
      <c r="A29" s="33" t="s">
        <v>269</v>
      </c>
      <c r="B29" s="52" t="s">
        <v>270</v>
      </c>
      <c r="C29" s="94" t="s">
        <v>14</v>
      </c>
      <c r="D29" s="95">
        <v>2.3287037037037037E-2</v>
      </c>
      <c r="E29" s="101"/>
      <c r="F29" s="39">
        <f t="shared" si="0"/>
        <v>2.3287037037037037E-2</v>
      </c>
      <c r="G29" s="128">
        <f t="shared" si="6"/>
        <v>1.0185185185185193E-3</v>
      </c>
      <c r="H29" s="41">
        <v>2.390046296296296E-2</v>
      </c>
      <c r="I29" s="121">
        <f t="shared" si="2"/>
        <v>2.2881944444444441E-2</v>
      </c>
      <c r="J29" s="40">
        <f t="shared" si="3"/>
        <v>-4.0509259259259578E-4</v>
      </c>
      <c r="K29" s="40">
        <f t="shared" si="4"/>
        <v>-4.0509259259259578E-4</v>
      </c>
      <c r="L29" s="43">
        <v>2</v>
      </c>
      <c r="M29" s="43"/>
      <c r="N29" s="48"/>
      <c r="O29" s="36"/>
      <c r="P29" s="104">
        <f t="shared" si="5"/>
        <v>2.2881944444444441E-2</v>
      </c>
      <c r="Q29" s="22"/>
    </row>
    <row r="30" spans="1:17" ht="14.25" hidden="1" customHeight="1" x14ac:dyDescent="0.2">
      <c r="A30" s="29" t="s">
        <v>155</v>
      </c>
      <c r="B30" s="53" t="s">
        <v>191</v>
      </c>
      <c r="C30" s="94" t="s">
        <v>30</v>
      </c>
      <c r="D30" s="95">
        <v>1.418981481481482E-2</v>
      </c>
      <c r="E30" s="101" t="s">
        <v>218</v>
      </c>
      <c r="F30" s="39">
        <f t="shared" si="0"/>
        <v>1.418981481481482E-2</v>
      </c>
      <c r="G30" s="128">
        <f t="shared" si="6"/>
        <v>1.0115740740740736E-2</v>
      </c>
      <c r="H30" s="41"/>
      <c r="I30" s="40" t="str">
        <f t="shared" si="2"/>
        <v/>
      </c>
      <c r="J30" s="40" t="str">
        <f t="shared" si="3"/>
        <v/>
      </c>
      <c r="K30" s="40" t="str">
        <f t="shared" si="4"/>
        <v/>
      </c>
      <c r="L30" s="43"/>
      <c r="M30" s="43"/>
      <c r="N30" s="43"/>
      <c r="O30" s="36"/>
      <c r="P30" s="104">
        <f t="shared" si="5"/>
        <v>1.418981481481482E-2</v>
      </c>
      <c r="Q30" s="22"/>
    </row>
    <row r="31" spans="1:17" ht="14.25" hidden="1" customHeight="1" x14ac:dyDescent="0.2">
      <c r="A31" s="68" t="s">
        <v>155</v>
      </c>
      <c r="B31" s="96" t="s">
        <v>257</v>
      </c>
      <c r="C31" s="50" t="s">
        <v>30</v>
      </c>
      <c r="D31" s="95">
        <v>1.8206018518518514E-2</v>
      </c>
      <c r="E31" s="101">
        <v>1.8206018518518517E-2</v>
      </c>
      <c r="F31" s="39">
        <f t="shared" si="0"/>
        <v>1.8206018518518517E-2</v>
      </c>
      <c r="G31" s="128">
        <f t="shared" si="6"/>
        <v>6.0995370370370387E-3</v>
      </c>
      <c r="H31" s="41"/>
      <c r="I31" s="121" t="str">
        <f t="shared" si="2"/>
        <v/>
      </c>
      <c r="J31" s="40" t="str">
        <f t="shared" si="3"/>
        <v/>
      </c>
      <c r="K31" s="40" t="str">
        <f t="shared" si="4"/>
        <v/>
      </c>
      <c r="L31" s="43"/>
      <c r="M31" s="43"/>
      <c r="N31" s="43"/>
      <c r="O31" s="36"/>
      <c r="P31" s="104">
        <f t="shared" si="5"/>
        <v>1.8206018518518514E-2</v>
      </c>
      <c r="Q31" s="22"/>
    </row>
    <row r="32" spans="1:17" ht="14.25" customHeight="1" x14ac:dyDescent="0.2">
      <c r="A32" s="33" t="s">
        <v>242</v>
      </c>
      <c r="B32" s="52" t="s">
        <v>243</v>
      </c>
      <c r="C32" s="94" t="s">
        <v>14</v>
      </c>
      <c r="D32" s="95">
        <v>1.9293981481481485E-2</v>
      </c>
      <c r="E32" s="101">
        <v>1.9293981481481485E-2</v>
      </c>
      <c r="F32" s="39">
        <f t="shared" si="0"/>
        <v>1.9293981481481485E-2</v>
      </c>
      <c r="G32" s="128">
        <f t="shared" si="6"/>
        <v>5.0115740740740711E-3</v>
      </c>
      <c r="H32" s="41">
        <v>2.431712962962963E-2</v>
      </c>
      <c r="I32" s="40">
        <f t="shared" si="2"/>
        <v>1.9305555555555558E-2</v>
      </c>
      <c r="J32" s="40">
        <f t="shared" si="3"/>
        <v>1.157407407407357E-5</v>
      </c>
      <c r="K32" s="40">
        <f t="shared" si="4"/>
        <v>1.157407407407357E-5</v>
      </c>
      <c r="L32" s="48">
        <v>3</v>
      </c>
      <c r="M32" s="43"/>
      <c r="N32" s="48"/>
      <c r="O32" s="36"/>
      <c r="P32" s="104">
        <f t="shared" si="5"/>
        <v>1.9293981481481485E-2</v>
      </c>
      <c r="Q32" s="22"/>
    </row>
    <row r="33" spans="1:17" ht="14.25" hidden="1" customHeight="1" x14ac:dyDescent="0.2">
      <c r="A33" s="29" t="s">
        <v>53</v>
      </c>
      <c r="B33" s="53" t="s">
        <v>102</v>
      </c>
      <c r="C33" s="94" t="s">
        <v>14</v>
      </c>
      <c r="D33" s="95">
        <v>1.5254629629629628E-2</v>
      </c>
      <c r="E33" s="101">
        <v>1.5254629629629628E-2</v>
      </c>
      <c r="F33" s="39">
        <f t="shared" si="0"/>
        <v>1.5254629629629628E-2</v>
      </c>
      <c r="G33" s="128">
        <f t="shared" si="6"/>
        <v>9.0509259259259275E-3</v>
      </c>
      <c r="H33" s="41"/>
      <c r="I33" s="40" t="str">
        <f t="shared" si="2"/>
        <v/>
      </c>
      <c r="J33" s="40" t="str">
        <f t="shared" si="3"/>
        <v/>
      </c>
      <c r="K33" s="40" t="str">
        <f t="shared" si="4"/>
        <v/>
      </c>
      <c r="L33" s="43"/>
      <c r="M33" s="43"/>
      <c r="N33" s="43"/>
      <c r="O33" s="35"/>
      <c r="P33" s="104">
        <f t="shared" si="5"/>
        <v>1.5254629629629628E-2</v>
      </c>
      <c r="Q33" s="22"/>
    </row>
    <row r="34" spans="1:17" ht="14.25" customHeight="1" x14ac:dyDescent="0.2">
      <c r="A34" s="65" t="s">
        <v>90</v>
      </c>
      <c r="B34" s="97" t="s">
        <v>231</v>
      </c>
      <c r="C34" s="50" t="s">
        <v>30</v>
      </c>
      <c r="D34" s="95">
        <v>1.4137731481481484E-2</v>
      </c>
      <c r="E34" s="101">
        <v>1.4143518518518519E-2</v>
      </c>
      <c r="F34" s="39">
        <f t="shared" si="0"/>
        <v>1.4140625E-2</v>
      </c>
      <c r="G34" s="128">
        <f t="shared" si="6"/>
        <v>1.0164930555555556E-2</v>
      </c>
      <c r="H34" s="41">
        <v>2.4398148148148145E-2</v>
      </c>
      <c r="I34" s="121">
        <f t="shared" si="2"/>
        <v>1.4233217592592589E-2</v>
      </c>
      <c r="J34" s="40">
        <f t="shared" si="3"/>
        <v>9.2592592592588563E-5</v>
      </c>
      <c r="K34" s="40">
        <f t="shared" si="4"/>
        <v>9.5486111111105221E-5</v>
      </c>
      <c r="L34" s="43">
        <v>4</v>
      </c>
      <c r="M34" s="43"/>
      <c r="N34" s="43"/>
      <c r="O34" s="36">
        <v>2</v>
      </c>
      <c r="P34" s="104">
        <f t="shared" si="5"/>
        <v>1.4137731481481484E-2</v>
      </c>
      <c r="Q34" s="22"/>
    </row>
    <row r="35" spans="1:17" ht="14.25" hidden="1" customHeight="1" x14ac:dyDescent="0.2">
      <c r="A35" s="29" t="s">
        <v>49</v>
      </c>
      <c r="B35" s="53" t="s">
        <v>81</v>
      </c>
      <c r="C35" s="94" t="s">
        <v>14</v>
      </c>
      <c r="D35" s="95">
        <v>1.758101851851852E-2</v>
      </c>
      <c r="E35" s="101" t="s">
        <v>218</v>
      </c>
      <c r="F35" s="39">
        <f t="shared" si="0"/>
        <v>1.758101851851852E-2</v>
      </c>
      <c r="G35" s="128">
        <f t="shared" si="6"/>
        <v>6.7245370370370358E-3</v>
      </c>
      <c r="H35" s="41"/>
      <c r="I35" s="40" t="str">
        <f t="shared" si="2"/>
        <v/>
      </c>
      <c r="J35" s="40" t="str">
        <f t="shared" si="3"/>
        <v/>
      </c>
      <c r="K35" s="40" t="str">
        <f t="shared" si="4"/>
        <v/>
      </c>
      <c r="L35" s="43"/>
      <c r="M35" s="43"/>
      <c r="N35" s="43"/>
      <c r="O35" s="36"/>
      <c r="P35" s="104">
        <f t="shared" si="5"/>
        <v>1.758101851851852E-2</v>
      </c>
      <c r="Q35" s="22"/>
    </row>
    <row r="36" spans="1:17" ht="14.25" hidden="1" customHeight="1" x14ac:dyDescent="0.2">
      <c r="A36" s="29" t="s">
        <v>66</v>
      </c>
      <c r="B36" s="53" t="s">
        <v>74</v>
      </c>
      <c r="C36" s="94" t="s">
        <v>14</v>
      </c>
      <c r="D36" s="95">
        <v>1.7743055555555557E-2</v>
      </c>
      <c r="E36" s="101" t="s">
        <v>218</v>
      </c>
      <c r="F36" s="39">
        <f t="shared" si="0"/>
        <v>1.7743055555555557E-2</v>
      </c>
      <c r="G36" s="128">
        <f t="shared" si="6"/>
        <v>6.5624999999999989E-3</v>
      </c>
      <c r="H36" s="41"/>
      <c r="I36" s="40" t="str">
        <f t="shared" si="2"/>
        <v/>
      </c>
      <c r="J36" s="40" t="str">
        <f t="shared" si="3"/>
        <v/>
      </c>
      <c r="K36" s="40" t="str">
        <f t="shared" si="4"/>
        <v/>
      </c>
      <c r="L36" s="43"/>
      <c r="M36" s="43"/>
      <c r="N36" s="43"/>
      <c r="O36" s="36"/>
      <c r="P36" s="104">
        <f t="shared" si="5"/>
        <v>1.7743055555555557E-2</v>
      </c>
      <c r="Q36" s="22"/>
    </row>
    <row r="37" spans="1:17" ht="14.25" hidden="1" customHeight="1" x14ac:dyDescent="0.2">
      <c r="A37" s="29" t="s">
        <v>60</v>
      </c>
      <c r="B37" s="53" t="s">
        <v>61</v>
      </c>
      <c r="C37" s="94" t="s">
        <v>14</v>
      </c>
      <c r="D37" s="95">
        <v>1.8287037037037036E-2</v>
      </c>
      <c r="E37" s="101" t="s">
        <v>218</v>
      </c>
      <c r="F37" s="39">
        <f t="shared" ref="F37:F68" si="7">IF(E37&lt;&gt;"",(E37+D37)/2,D37)</f>
        <v>1.8287037037037036E-2</v>
      </c>
      <c r="G37" s="128">
        <f t="shared" si="6"/>
        <v>6.0185185185185203E-3</v>
      </c>
      <c r="H37" s="41"/>
      <c r="I37" s="40" t="str">
        <f t="shared" ref="I37:I68" si="8">IF(H37&lt;&gt;"",H37-G37,"")</f>
        <v/>
      </c>
      <c r="J37" s="40" t="str">
        <f t="shared" ref="J37:J68" si="9">IF(H37&lt;&gt;"",I37-F37,"")</f>
        <v/>
      </c>
      <c r="K37" s="40" t="str">
        <f t="shared" ref="K37:K68" si="10">IF(H37&lt;&gt;"",I37-D37,"")</f>
        <v/>
      </c>
      <c r="L37" s="43"/>
      <c r="M37" s="43"/>
      <c r="N37" s="43"/>
      <c r="O37" s="36"/>
      <c r="P37" s="104">
        <f t="shared" ref="P37:P68" si="11">IF(H37&lt;&gt;"",MIN(D37,I37),D37)</f>
        <v>1.8287037037037036E-2</v>
      </c>
      <c r="Q37" s="22"/>
    </row>
    <row r="38" spans="1:17" ht="14.25" customHeight="1" x14ac:dyDescent="0.2">
      <c r="A38" s="29" t="s">
        <v>121</v>
      </c>
      <c r="B38" s="53" t="s">
        <v>259</v>
      </c>
      <c r="C38" s="94" t="s">
        <v>14</v>
      </c>
      <c r="D38" s="95">
        <v>1.894675925925926E-2</v>
      </c>
      <c r="E38" s="101">
        <v>1.8987268518518521E-2</v>
      </c>
      <c r="F38" s="39">
        <f t="shared" si="7"/>
        <v>1.8967013888888891E-2</v>
      </c>
      <c r="G38" s="128">
        <f t="shared" si="6"/>
        <v>5.338541666666665E-3</v>
      </c>
      <c r="H38" s="41">
        <v>2.4409722222222222E-2</v>
      </c>
      <c r="I38" s="121">
        <f t="shared" si="8"/>
        <v>1.9071180555555556E-2</v>
      </c>
      <c r="J38" s="40">
        <f t="shared" si="9"/>
        <v>1.041666666666656E-4</v>
      </c>
      <c r="K38" s="40">
        <f t="shared" si="10"/>
        <v>1.2442129629629609E-4</v>
      </c>
      <c r="L38" s="48">
        <v>5</v>
      </c>
      <c r="M38" s="43"/>
      <c r="N38" s="43">
        <v>3</v>
      </c>
      <c r="O38" s="36"/>
      <c r="P38" s="104">
        <f t="shared" si="11"/>
        <v>1.894675925925926E-2</v>
      </c>
      <c r="Q38" s="22"/>
    </row>
    <row r="39" spans="1:17" ht="14.25" hidden="1" customHeight="1" x14ac:dyDescent="0.2">
      <c r="A39" s="65" t="s">
        <v>227</v>
      </c>
      <c r="B39" s="97" t="s">
        <v>228</v>
      </c>
      <c r="C39" s="50" t="s">
        <v>30</v>
      </c>
      <c r="D39" s="95">
        <v>1.4930555555555556E-2</v>
      </c>
      <c r="E39" s="101">
        <v>1.4930555555555556E-2</v>
      </c>
      <c r="F39" s="39">
        <f t="shared" si="7"/>
        <v>1.4930555555555556E-2</v>
      </c>
      <c r="G39" s="128">
        <f t="shared" si="6"/>
        <v>9.3749999999999997E-3</v>
      </c>
      <c r="H39" s="41"/>
      <c r="I39" s="40" t="str">
        <f t="shared" si="8"/>
        <v/>
      </c>
      <c r="J39" s="40" t="str">
        <f t="shared" si="9"/>
        <v/>
      </c>
      <c r="K39" s="40" t="str">
        <f t="shared" si="10"/>
        <v/>
      </c>
      <c r="L39" s="43"/>
      <c r="M39" s="43"/>
      <c r="N39" s="43"/>
      <c r="O39" s="36"/>
      <c r="P39" s="104">
        <f t="shared" si="11"/>
        <v>1.4930555555555556E-2</v>
      </c>
      <c r="Q39" s="22"/>
    </row>
    <row r="40" spans="1:17" ht="14.25" hidden="1" customHeight="1" x14ac:dyDescent="0.2">
      <c r="A40" s="29" t="s">
        <v>74</v>
      </c>
      <c r="B40" s="53" t="s">
        <v>86</v>
      </c>
      <c r="C40" s="94" t="s">
        <v>30</v>
      </c>
      <c r="D40" s="95">
        <v>1.6805555555555556E-2</v>
      </c>
      <c r="E40" s="101">
        <v>1.7349537037037038E-2</v>
      </c>
      <c r="F40" s="39">
        <f t="shared" si="7"/>
        <v>1.7077546296296299E-2</v>
      </c>
      <c r="G40" s="128">
        <f t="shared" si="6"/>
        <v>7.2280092592592569E-3</v>
      </c>
      <c r="H40" s="41"/>
      <c r="I40" s="40" t="str">
        <f t="shared" si="8"/>
        <v/>
      </c>
      <c r="J40" s="40" t="str">
        <f t="shared" si="9"/>
        <v/>
      </c>
      <c r="K40" s="40" t="str">
        <f t="shared" si="10"/>
        <v/>
      </c>
      <c r="L40" s="48"/>
      <c r="M40" s="43"/>
      <c r="N40" s="48"/>
      <c r="O40" s="36"/>
      <c r="P40" s="104">
        <f t="shared" si="11"/>
        <v>1.6805555555555556E-2</v>
      </c>
      <c r="Q40" s="22"/>
    </row>
    <row r="41" spans="1:17" ht="14.25" hidden="1" customHeight="1" x14ac:dyDescent="0.2">
      <c r="A41" s="29" t="s">
        <v>103</v>
      </c>
      <c r="B41" s="53" t="s">
        <v>104</v>
      </c>
      <c r="C41" s="94" t="s">
        <v>30</v>
      </c>
      <c r="D41" s="95">
        <v>1.699074074074074E-2</v>
      </c>
      <c r="E41" s="101" t="s">
        <v>218</v>
      </c>
      <c r="F41" s="39">
        <f t="shared" si="7"/>
        <v>1.699074074074074E-2</v>
      </c>
      <c r="G41" s="128">
        <f t="shared" si="6"/>
        <v>7.3148148148148157E-3</v>
      </c>
      <c r="H41" s="41"/>
      <c r="I41" s="40" t="str">
        <f t="shared" si="8"/>
        <v/>
      </c>
      <c r="J41" s="40" t="str">
        <f t="shared" si="9"/>
        <v/>
      </c>
      <c r="K41" s="40" t="str">
        <f t="shared" si="10"/>
        <v/>
      </c>
      <c r="L41" s="43"/>
      <c r="M41" s="43"/>
      <c r="N41" s="43"/>
      <c r="O41" s="36"/>
      <c r="P41" s="104">
        <f t="shared" si="11"/>
        <v>1.699074074074074E-2</v>
      </c>
      <c r="Q41" s="22"/>
    </row>
    <row r="42" spans="1:17" ht="14.25" hidden="1" customHeight="1" x14ac:dyDescent="0.2">
      <c r="A42" s="29" t="s">
        <v>96</v>
      </c>
      <c r="B42" s="53" t="s">
        <v>141</v>
      </c>
      <c r="C42" s="94" t="s">
        <v>14</v>
      </c>
      <c r="D42" s="95">
        <v>1.5740740740740736E-2</v>
      </c>
      <c r="E42" s="101">
        <v>1.5740740740740743E-2</v>
      </c>
      <c r="F42" s="39">
        <f t="shared" si="7"/>
        <v>1.5740740740740739E-2</v>
      </c>
      <c r="G42" s="128">
        <f t="shared" si="6"/>
        <v>8.5648148148148168E-3</v>
      </c>
      <c r="H42" s="41"/>
      <c r="I42" s="121" t="str">
        <f t="shared" si="8"/>
        <v/>
      </c>
      <c r="J42" s="40" t="str">
        <f t="shared" si="9"/>
        <v/>
      </c>
      <c r="K42" s="40" t="str">
        <f t="shared" si="10"/>
        <v/>
      </c>
      <c r="L42" s="43"/>
      <c r="M42" s="43"/>
      <c r="N42" s="43"/>
      <c r="O42" s="35"/>
      <c r="P42" s="104">
        <f t="shared" si="11"/>
        <v>1.5740740740740736E-2</v>
      </c>
      <c r="Q42" s="88"/>
    </row>
    <row r="43" spans="1:17" ht="14.25" hidden="1" customHeight="1" x14ac:dyDescent="0.2">
      <c r="A43" s="29" t="s">
        <v>96</v>
      </c>
      <c r="B43" s="53" t="s">
        <v>97</v>
      </c>
      <c r="C43" s="94" t="s">
        <v>14</v>
      </c>
      <c r="D43" s="95">
        <v>1.622685185185185E-2</v>
      </c>
      <c r="E43" s="101">
        <v>1.622685185185185E-2</v>
      </c>
      <c r="F43" s="39">
        <f t="shared" si="7"/>
        <v>1.622685185185185E-2</v>
      </c>
      <c r="G43" s="128">
        <f t="shared" si="6"/>
        <v>8.078703703703706E-3</v>
      </c>
      <c r="H43" s="41"/>
      <c r="I43" s="40" t="str">
        <f t="shared" si="8"/>
        <v/>
      </c>
      <c r="J43" s="40" t="str">
        <f t="shared" si="9"/>
        <v/>
      </c>
      <c r="K43" s="40" t="str">
        <f t="shared" si="10"/>
        <v/>
      </c>
      <c r="L43" s="48"/>
      <c r="M43" s="43"/>
      <c r="N43" s="48"/>
      <c r="O43" s="36"/>
      <c r="P43" s="104">
        <f t="shared" si="11"/>
        <v>1.622685185185185E-2</v>
      </c>
      <c r="Q43" s="22"/>
    </row>
    <row r="44" spans="1:17" ht="14.25" hidden="1" customHeight="1" x14ac:dyDescent="0.2">
      <c r="A44" s="29" t="s">
        <v>125</v>
      </c>
      <c r="B44" s="53" t="s">
        <v>132</v>
      </c>
      <c r="C44" s="94" t="s">
        <v>30</v>
      </c>
      <c r="D44" s="95">
        <v>1.6041666666666673E-2</v>
      </c>
      <c r="E44" s="101">
        <v>1.8402777777777785E-2</v>
      </c>
      <c r="F44" s="39">
        <f t="shared" si="7"/>
        <v>1.7222222222222229E-2</v>
      </c>
      <c r="G44" s="128">
        <f t="shared" si="6"/>
        <v>7.0833333333333269E-3</v>
      </c>
      <c r="H44" s="41"/>
      <c r="I44" s="40" t="str">
        <f t="shared" si="8"/>
        <v/>
      </c>
      <c r="J44" s="40" t="str">
        <f t="shared" si="9"/>
        <v/>
      </c>
      <c r="K44" s="40" t="str">
        <f t="shared" si="10"/>
        <v/>
      </c>
      <c r="L44" s="43"/>
      <c r="M44" s="43"/>
      <c r="N44" s="43"/>
      <c r="O44" s="36"/>
      <c r="P44" s="104">
        <f t="shared" si="11"/>
        <v>1.6041666666666673E-2</v>
      </c>
      <c r="Q44" s="22"/>
    </row>
    <row r="45" spans="1:17" ht="14.25" hidden="1" customHeight="1" x14ac:dyDescent="0.2">
      <c r="A45" s="29" t="s">
        <v>90</v>
      </c>
      <c r="B45" s="53" t="s">
        <v>194</v>
      </c>
      <c r="C45" s="94" t="s">
        <v>30</v>
      </c>
      <c r="D45" s="95">
        <v>1.3900462962962962E-2</v>
      </c>
      <c r="E45" s="101" t="s">
        <v>218</v>
      </c>
      <c r="F45" s="39">
        <f t="shared" si="7"/>
        <v>1.3900462962962962E-2</v>
      </c>
      <c r="G45" s="128">
        <f t="shared" si="6"/>
        <v>1.0405092592592594E-2</v>
      </c>
      <c r="H45" s="41"/>
      <c r="I45" s="40" t="str">
        <f t="shared" si="8"/>
        <v/>
      </c>
      <c r="J45" s="40" t="str">
        <f t="shared" si="9"/>
        <v/>
      </c>
      <c r="K45" s="40" t="str">
        <f t="shared" si="10"/>
        <v/>
      </c>
      <c r="L45" s="43"/>
      <c r="M45" s="43"/>
      <c r="N45" s="43"/>
      <c r="O45" s="36"/>
      <c r="P45" s="104">
        <f t="shared" si="11"/>
        <v>1.3900462962962962E-2</v>
      </c>
      <c r="Q45" s="22"/>
    </row>
    <row r="46" spans="1:17" ht="14.25" hidden="1" customHeight="1" x14ac:dyDescent="0.2">
      <c r="A46" s="29" t="s">
        <v>128</v>
      </c>
      <c r="B46" s="53" t="s">
        <v>129</v>
      </c>
      <c r="C46" s="94" t="s">
        <v>30</v>
      </c>
      <c r="D46" s="95">
        <v>1.6064814814814816E-2</v>
      </c>
      <c r="E46" s="101" t="s">
        <v>218</v>
      </c>
      <c r="F46" s="39">
        <f t="shared" si="7"/>
        <v>1.6064814814814816E-2</v>
      </c>
      <c r="G46" s="128">
        <f t="shared" si="6"/>
        <v>8.2407407407407395E-3</v>
      </c>
      <c r="H46" s="41"/>
      <c r="I46" s="40" t="str">
        <f t="shared" si="8"/>
        <v/>
      </c>
      <c r="J46" s="40" t="str">
        <f t="shared" si="9"/>
        <v/>
      </c>
      <c r="K46" s="40" t="str">
        <f t="shared" si="10"/>
        <v/>
      </c>
      <c r="L46" s="43"/>
      <c r="M46" s="43"/>
      <c r="N46" s="43"/>
      <c r="O46" s="36"/>
      <c r="P46" s="104">
        <f t="shared" si="11"/>
        <v>1.6064814814814816E-2</v>
      </c>
      <c r="Q46" s="22"/>
    </row>
    <row r="47" spans="1:17" ht="14.25" hidden="1" customHeight="1" x14ac:dyDescent="0.2">
      <c r="A47" s="29" t="s">
        <v>125</v>
      </c>
      <c r="B47" s="53" t="s">
        <v>126</v>
      </c>
      <c r="C47" s="94" t="s">
        <v>30</v>
      </c>
      <c r="D47" s="95">
        <v>1.5949074074074074E-2</v>
      </c>
      <c r="E47" s="101">
        <v>1.5949074074074074E-2</v>
      </c>
      <c r="F47" s="39">
        <f t="shared" si="7"/>
        <v>1.5949074074074074E-2</v>
      </c>
      <c r="G47" s="128">
        <f t="shared" si="6"/>
        <v>8.3564814814814821E-3</v>
      </c>
      <c r="H47" s="41"/>
      <c r="I47" s="40" t="str">
        <f t="shared" si="8"/>
        <v/>
      </c>
      <c r="J47" s="40" t="str">
        <f t="shared" si="9"/>
        <v/>
      </c>
      <c r="K47" s="40" t="str">
        <f t="shared" si="10"/>
        <v/>
      </c>
      <c r="L47" s="43"/>
      <c r="M47" s="43"/>
      <c r="N47" s="43"/>
      <c r="O47" s="36"/>
      <c r="P47" s="104">
        <f t="shared" si="11"/>
        <v>1.5949074074074074E-2</v>
      </c>
      <c r="Q47" s="22"/>
    </row>
    <row r="48" spans="1:17" ht="14.25" hidden="1" customHeight="1" x14ac:dyDescent="0.2">
      <c r="A48" s="29" t="s">
        <v>121</v>
      </c>
      <c r="B48" s="53" t="s">
        <v>122</v>
      </c>
      <c r="C48" s="94" t="s">
        <v>14</v>
      </c>
      <c r="D48" s="95">
        <v>1.5821759259259261E-2</v>
      </c>
      <c r="E48" s="101">
        <v>1.5833333333333335E-2</v>
      </c>
      <c r="F48" s="39">
        <f t="shared" si="7"/>
        <v>1.5827546296296298E-2</v>
      </c>
      <c r="G48" s="128">
        <f t="shared" si="6"/>
        <v>8.4780092592592581E-3</v>
      </c>
      <c r="H48" s="41"/>
      <c r="I48" s="40" t="str">
        <f t="shared" si="8"/>
        <v/>
      </c>
      <c r="J48" s="40" t="str">
        <f t="shared" si="9"/>
        <v/>
      </c>
      <c r="K48" s="40" t="str">
        <f t="shared" si="10"/>
        <v/>
      </c>
      <c r="L48" s="43"/>
      <c r="M48" s="43"/>
      <c r="N48" s="43"/>
      <c r="O48" s="36"/>
      <c r="P48" s="104">
        <f t="shared" si="11"/>
        <v>1.5821759259259261E-2</v>
      </c>
      <c r="Q48" s="22"/>
    </row>
    <row r="49" spans="1:17" ht="14.25" hidden="1" customHeight="1" x14ac:dyDescent="0.2">
      <c r="A49" s="29" t="s">
        <v>193</v>
      </c>
      <c r="B49" s="53" t="s">
        <v>122</v>
      </c>
      <c r="C49" s="94" t="s">
        <v>30</v>
      </c>
      <c r="D49" s="95">
        <v>1.4027777777777778E-2</v>
      </c>
      <c r="E49" s="101" t="s">
        <v>218</v>
      </c>
      <c r="F49" s="39">
        <f t="shared" si="7"/>
        <v>1.4027777777777778E-2</v>
      </c>
      <c r="G49" s="128">
        <f t="shared" si="6"/>
        <v>1.0277777777777778E-2</v>
      </c>
      <c r="H49" s="41"/>
      <c r="I49" s="40" t="str">
        <f t="shared" si="8"/>
        <v/>
      </c>
      <c r="J49" s="40" t="str">
        <f t="shared" si="9"/>
        <v/>
      </c>
      <c r="K49" s="40" t="str">
        <f t="shared" si="10"/>
        <v/>
      </c>
      <c r="L49" s="43"/>
      <c r="M49" s="43"/>
      <c r="N49" s="43"/>
      <c r="O49" s="36"/>
      <c r="P49" s="104">
        <f t="shared" si="11"/>
        <v>1.4027777777777778E-2</v>
      </c>
      <c r="Q49" s="22"/>
    </row>
    <row r="50" spans="1:17" ht="14.25" customHeight="1" x14ac:dyDescent="0.2">
      <c r="A50" s="29" t="s">
        <v>178</v>
      </c>
      <c r="B50" s="53" t="s">
        <v>260</v>
      </c>
      <c r="C50" s="94" t="s">
        <v>30</v>
      </c>
      <c r="D50" s="95">
        <v>1.4247685185185184E-2</v>
      </c>
      <c r="E50" s="101">
        <v>1.4247685185185184E-2</v>
      </c>
      <c r="F50" s="39">
        <f t="shared" si="7"/>
        <v>1.4247685185185184E-2</v>
      </c>
      <c r="G50" s="130">
        <v>1.0162037037037037E-2</v>
      </c>
      <c r="H50" s="41">
        <v>2.4432870370370369E-2</v>
      </c>
      <c r="I50" s="121">
        <f t="shared" si="8"/>
        <v>1.4270833333333332E-2</v>
      </c>
      <c r="J50" s="40">
        <f t="shared" si="9"/>
        <v>2.3148148148147141E-5</v>
      </c>
      <c r="K50" s="40">
        <f t="shared" si="10"/>
        <v>2.3148148148147141E-5</v>
      </c>
      <c r="L50" s="43">
        <v>6</v>
      </c>
      <c r="M50" s="43"/>
      <c r="N50" s="43"/>
      <c r="O50" s="36">
        <v>3</v>
      </c>
      <c r="P50" s="104">
        <f t="shared" si="11"/>
        <v>1.4247685185185184E-2</v>
      </c>
      <c r="Q50" s="22"/>
    </row>
    <row r="51" spans="1:17" ht="14.25" hidden="1" customHeight="1" x14ac:dyDescent="0.2">
      <c r="A51" s="29" t="s">
        <v>199</v>
      </c>
      <c r="B51" s="53" t="s">
        <v>200</v>
      </c>
      <c r="C51" s="94" t="s">
        <v>30</v>
      </c>
      <c r="D51" s="95">
        <v>1.292824074074074E-2</v>
      </c>
      <c r="E51" s="101" t="s">
        <v>218</v>
      </c>
      <c r="F51" s="39">
        <f t="shared" si="7"/>
        <v>1.292824074074074E-2</v>
      </c>
      <c r="G51" s="128">
        <f t="shared" ref="G51:G61" si="12">$B$2-F51</f>
        <v>1.1377314814814816E-2</v>
      </c>
      <c r="H51" s="41"/>
      <c r="I51" s="40" t="str">
        <f t="shared" si="8"/>
        <v/>
      </c>
      <c r="J51" s="40" t="str">
        <f t="shared" si="9"/>
        <v/>
      </c>
      <c r="K51" s="40" t="str">
        <f t="shared" si="10"/>
        <v/>
      </c>
      <c r="L51" s="43"/>
      <c r="M51" s="43"/>
      <c r="N51" s="43"/>
      <c r="O51" s="36"/>
      <c r="P51" s="104">
        <f t="shared" si="11"/>
        <v>1.292824074074074E-2</v>
      </c>
      <c r="Q51" s="22"/>
    </row>
    <row r="52" spans="1:17" ht="14.25" hidden="1" customHeight="1" x14ac:dyDescent="0.2">
      <c r="A52" s="29" t="s">
        <v>66</v>
      </c>
      <c r="B52" s="53" t="s">
        <v>67</v>
      </c>
      <c r="C52" s="94" t="s">
        <v>14</v>
      </c>
      <c r="D52" s="95">
        <v>1.8055555555555557E-2</v>
      </c>
      <c r="E52" s="101" t="s">
        <v>218</v>
      </c>
      <c r="F52" s="39">
        <f t="shared" si="7"/>
        <v>1.8055555555555557E-2</v>
      </c>
      <c r="G52" s="128">
        <f t="shared" si="12"/>
        <v>6.2499999999999986E-3</v>
      </c>
      <c r="H52" s="41"/>
      <c r="I52" s="40" t="str">
        <f t="shared" si="8"/>
        <v/>
      </c>
      <c r="J52" s="40" t="str">
        <f t="shared" si="9"/>
        <v/>
      </c>
      <c r="K52" s="40" t="str">
        <f t="shared" si="10"/>
        <v/>
      </c>
      <c r="L52" s="43"/>
      <c r="M52" s="43"/>
      <c r="N52" s="43"/>
      <c r="O52" s="36"/>
      <c r="P52" s="104">
        <f t="shared" si="11"/>
        <v>1.8055555555555557E-2</v>
      </c>
      <c r="Q52" s="22"/>
    </row>
    <row r="53" spans="1:17" ht="14.25" hidden="1" customHeight="1" x14ac:dyDescent="0.2">
      <c r="A53" s="29" t="s">
        <v>22</v>
      </c>
      <c r="B53" s="53" t="s">
        <v>23</v>
      </c>
      <c r="C53" s="94" t="s">
        <v>14</v>
      </c>
      <c r="D53" s="95">
        <v>2.0775462962962964E-2</v>
      </c>
      <c r="E53" s="101" t="s">
        <v>218</v>
      </c>
      <c r="F53" s="39">
        <f t="shared" si="7"/>
        <v>2.0775462962962964E-2</v>
      </c>
      <c r="G53" s="128">
        <f t="shared" si="12"/>
        <v>3.5300925925925916E-3</v>
      </c>
      <c r="H53" s="41"/>
      <c r="I53" s="40" t="str">
        <f t="shared" si="8"/>
        <v/>
      </c>
      <c r="J53" s="40" t="str">
        <f t="shared" si="9"/>
        <v/>
      </c>
      <c r="K53" s="40" t="str">
        <f t="shared" si="10"/>
        <v/>
      </c>
      <c r="L53" s="43"/>
      <c r="M53" s="43"/>
      <c r="N53" s="43"/>
      <c r="O53" s="36"/>
      <c r="P53" s="104">
        <f t="shared" si="11"/>
        <v>2.0775462962962964E-2</v>
      </c>
      <c r="Q53" s="22"/>
    </row>
    <row r="54" spans="1:17" ht="14.25" hidden="1" customHeight="1" x14ac:dyDescent="0.2">
      <c r="A54" s="29" t="s">
        <v>18</v>
      </c>
      <c r="B54" s="53" t="s">
        <v>87</v>
      </c>
      <c r="C54" s="94" t="s">
        <v>14</v>
      </c>
      <c r="D54" s="95">
        <v>1.7430555555555557E-2</v>
      </c>
      <c r="E54" s="101" t="s">
        <v>218</v>
      </c>
      <c r="F54" s="39">
        <f t="shared" si="7"/>
        <v>1.7430555555555557E-2</v>
      </c>
      <c r="G54" s="128">
        <f t="shared" si="12"/>
        <v>6.8749999999999992E-3</v>
      </c>
      <c r="H54" s="41"/>
      <c r="I54" s="40" t="str">
        <f t="shared" si="8"/>
        <v/>
      </c>
      <c r="J54" s="40" t="str">
        <f t="shared" si="9"/>
        <v/>
      </c>
      <c r="K54" s="40" t="str">
        <f t="shared" si="10"/>
        <v/>
      </c>
      <c r="L54" s="43"/>
      <c r="M54" s="43"/>
      <c r="N54" s="43"/>
      <c r="O54" s="36"/>
      <c r="P54" s="104">
        <f t="shared" si="11"/>
        <v>1.7430555555555557E-2</v>
      </c>
      <c r="Q54" s="22"/>
    </row>
    <row r="55" spans="1:17" ht="14.25" hidden="1" customHeight="1" x14ac:dyDescent="0.2">
      <c r="A55" s="68" t="s">
        <v>55</v>
      </c>
      <c r="B55" s="96" t="s">
        <v>233</v>
      </c>
      <c r="C55" s="50" t="s">
        <v>30</v>
      </c>
      <c r="D55" s="95">
        <v>1.9444444444444445E-2</v>
      </c>
      <c r="E55" s="101">
        <v>1.6180555555555556E-2</v>
      </c>
      <c r="F55" s="39">
        <f t="shared" si="7"/>
        <v>1.7812500000000002E-2</v>
      </c>
      <c r="G55" s="128">
        <f t="shared" si="12"/>
        <v>6.493055555555554E-3</v>
      </c>
      <c r="H55" s="41"/>
      <c r="I55" s="40" t="str">
        <f t="shared" si="8"/>
        <v/>
      </c>
      <c r="J55" s="40" t="str">
        <f t="shared" si="9"/>
        <v/>
      </c>
      <c r="K55" s="40" t="str">
        <f t="shared" si="10"/>
        <v/>
      </c>
      <c r="L55" s="43"/>
      <c r="M55" s="43"/>
      <c r="N55" s="43"/>
      <c r="O55" s="36"/>
      <c r="P55" s="104">
        <f t="shared" si="11"/>
        <v>1.9444444444444445E-2</v>
      </c>
      <c r="Q55" s="22"/>
    </row>
    <row r="56" spans="1:17" ht="14.25" hidden="1" customHeight="1" x14ac:dyDescent="0.2">
      <c r="A56" s="29" t="s">
        <v>84</v>
      </c>
      <c r="B56" s="53" t="s">
        <v>85</v>
      </c>
      <c r="C56" s="94" t="s">
        <v>14</v>
      </c>
      <c r="D56" s="95">
        <v>1.7557870370370373E-2</v>
      </c>
      <c r="E56" s="101" t="s">
        <v>218</v>
      </c>
      <c r="F56" s="39">
        <f t="shared" si="7"/>
        <v>1.7557870370370373E-2</v>
      </c>
      <c r="G56" s="128">
        <f t="shared" si="12"/>
        <v>6.747685185185183E-3</v>
      </c>
      <c r="H56" s="41"/>
      <c r="I56" s="40" t="str">
        <f t="shared" si="8"/>
        <v/>
      </c>
      <c r="J56" s="40" t="str">
        <f t="shared" si="9"/>
        <v/>
      </c>
      <c r="K56" s="40" t="str">
        <f t="shared" si="10"/>
        <v/>
      </c>
      <c r="L56" s="43"/>
      <c r="M56" s="43"/>
      <c r="N56" s="43"/>
      <c r="O56" s="36"/>
      <c r="P56" s="104">
        <f t="shared" si="11"/>
        <v>1.7557870370370373E-2</v>
      </c>
      <c r="Q56" s="22"/>
    </row>
    <row r="57" spans="1:17" ht="14.25" hidden="1" customHeight="1" x14ac:dyDescent="0.2">
      <c r="A57" s="29" t="s">
        <v>109</v>
      </c>
      <c r="B57" s="53" t="s">
        <v>110</v>
      </c>
      <c r="C57" s="94" t="s">
        <v>14</v>
      </c>
      <c r="D57" s="95">
        <v>1.6736111111111111E-2</v>
      </c>
      <c r="E57" s="101" t="s">
        <v>218</v>
      </c>
      <c r="F57" s="39">
        <f t="shared" si="7"/>
        <v>1.6736111111111111E-2</v>
      </c>
      <c r="G57" s="128">
        <f t="shared" si="12"/>
        <v>7.5694444444444446E-3</v>
      </c>
      <c r="H57" s="41"/>
      <c r="I57" s="40" t="str">
        <f t="shared" si="8"/>
        <v/>
      </c>
      <c r="J57" s="40" t="str">
        <f t="shared" si="9"/>
        <v/>
      </c>
      <c r="K57" s="40" t="str">
        <f t="shared" si="10"/>
        <v/>
      </c>
      <c r="L57" s="43"/>
      <c r="M57" s="43"/>
      <c r="N57" s="43"/>
      <c r="O57" s="36"/>
      <c r="P57" s="104">
        <f t="shared" si="11"/>
        <v>1.6736111111111111E-2</v>
      </c>
      <c r="Q57" s="88"/>
    </row>
    <row r="58" spans="1:17" ht="14.25" hidden="1" customHeight="1" x14ac:dyDescent="0.2">
      <c r="A58" s="29" t="s">
        <v>203</v>
      </c>
      <c r="B58" s="53" t="s">
        <v>110</v>
      </c>
      <c r="C58" s="94" t="s">
        <v>30</v>
      </c>
      <c r="D58" s="95">
        <v>1.2259837962962958E-2</v>
      </c>
      <c r="E58" s="101">
        <v>1.2259837962962958E-2</v>
      </c>
      <c r="F58" s="39">
        <f t="shared" si="7"/>
        <v>1.2259837962962958E-2</v>
      </c>
      <c r="G58" s="128">
        <f t="shared" si="12"/>
        <v>1.2045717592592597E-2</v>
      </c>
      <c r="H58" s="41"/>
      <c r="I58" s="121" t="str">
        <f t="shared" si="8"/>
        <v/>
      </c>
      <c r="J58" s="40" t="str">
        <f t="shared" si="9"/>
        <v/>
      </c>
      <c r="K58" s="40" t="str">
        <f t="shared" si="10"/>
        <v/>
      </c>
      <c r="L58" s="43"/>
      <c r="M58" s="43"/>
      <c r="N58" s="43"/>
      <c r="O58" s="36"/>
      <c r="P58" s="104">
        <f t="shared" si="11"/>
        <v>1.2259837962962958E-2</v>
      </c>
      <c r="Q58" s="22"/>
    </row>
    <row r="59" spans="1:17" ht="14.25" hidden="1" customHeight="1" x14ac:dyDescent="0.2">
      <c r="A59" s="29" t="s">
        <v>88</v>
      </c>
      <c r="B59" s="53" t="s">
        <v>89</v>
      </c>
      <c r="C59" s="94" t="s">
        <v>14</v>
      </c>
      <c r="D59" s="95">
        <v>1.7384259259259256E-2</v>
      </c>
      <c r="E59" s="101" t="s">
        <v>218</v>
      </c>
      <c r="F59" s="39">
        <f t="shared" si="7"/>
        <v>1.7384259259259256E-2</v>
      </c>
      <c r="G59" s="128">
        <f t="shared" si="12"/>
        <v>6.9212962962963004E-3</v>
      </c>
      <c r="H59" s="41"/>
      <c r="I59" s="40" t="str">
        <f t="shared" si="8"/>
        <v/>
      </c>
      <c r="J59" s="40" t="str">
        <f t="shared" si="9"/>
        <v/>
      </c>
      <c r="K59" s="40" t="str">
        <f t="shared" si="10"/>
        <v/>
      </c>
      <c r="L59" s="43"/>
      <c r="M59" s="43"/>
      <c r="N59" s="43"/>
      <c r="O59" s="36"/>
      <c r="P59" s="104">
        <f t="shared" si="11"/>
        <v>1.7384259259259256E-2</v>
      </c>
      <c r="Q59" s="22"/>
    </row>
    <row r="60" spans="1:17" ht="14.25" hidden="1" customHeight="1" x14ac:dyDescent="0.2">
      <c r="A60" s="29" t="s">
        <v>55</v>
      </c>
      <c r="B60" s="53" t="s">
        <v>206</v>
      </c>
      <c r="C60" s="94" t="s">
        <v>30</v>
      </c>
      <c r="D60" s="95">
        <v>1.2442129629629629E-2</v>
      </c>
      <c r="E60" s="101" t="s">
        <v>218</v>
      </c>
      <c r="F60" s="39">
        <f t="shared" si="7"/>
        <v>1.2442129629629629E-2</v>
      </c>
      <c r="G60" s="128">
        <f t="shared" si="12"/>
        <v>1.1863425925925927E-2</v>
      </c>
      <c r="H60" s="41"/>
      <c r="I60" s="40" t="str">
        <f t="shared" si="8"/>
        <v/>
      </c>
      <c r="J60" s="40" t="str">
        <f t="shared" si="9"/>
        <v/>
      </c>
      <c r="K60" s="40" t="str">
        <f t="shared" si="10"/>
        <v/>
      </c>
      <c r="L60" s="43"/>
      <c r="M60" s="43"/>
      <c r="N60" s="43"/>
      <c r="O60" s="36"/>
      <c r="P60" s="104">
        <f t="shared" si="11"/>
        <v>1.2442129629629629E-2</v>
      </c>
      <c r="Q60" s="22"/>
    </row>
    <row r="61" spans="1:17" ht="14.25" hidden="1" customHeight="1" x14ac:dyDescent="0.2">
      <c r="A61" s="29" t="s">
        <v>40</v>
      </c>
      <c r="B61" s="53" t="s">
        <v>41</v>
      </c>
      <c r="C61" s="94" t="s">
        <v>14</v>
      </c>
      <c r="D61" s="95">
        <v>1.9398148148148147E-2</v>
      </c>
      <c r="E61" s="101" t="s">
        <v>218</v>
      </c>
      <c r="F61" s="39">
        <f t="shared" si="7"/>
        <v>1.9398148148148147E-2</v>
      </c>
      <c r="G61" s="128">
        <f t="shared" si="12"/>
        <v>4.9074074074074089E-3</v>
      </c>
      <c r="H61" s="41"/>
      <c r="I61" s="40" t="str">
        <f t="shared" si="8"/>
        <v/>
      </c>
      <c r="J61" s="40" t="str">
        <f t="shared" si="9"/>
        <v/>
      </c>
      <c r="K61" s="40" t="str">
        <f t="shared" si="10"/>
        <v/>
      </c>
      <c r="L61" s="43"/>
      <c r="M61" s="43"/>
      <c r="N61" s="43"/>
      <c r="O61" s="36"/>
      <c r="P61" s="104">
        <f t="shared" si="11"/>
        <v>1.9398148148148147E-2</v>
      </c>
      <c r="Q61" s="22"/>
    </row>
    <row r="62" spans="1:17" ht="14.25" customHeight="1" x14ac:dyDescent="0.2">
      <c r="A62" s="29" t="s">
        <v>64</v>
      </c>
      <c r="B62" s="53" t="s">
        <v>65</v>
      </c>
      <c r="C62" s="94" t="s">
        <v>14</v>
      </c>
      <c r="D62" s="98">
        <v>1.8078703703703704E-2</v>
      </c>
      <c r="E62" s="101">
        <v>1.8553240740740742E-2</v>
      </c>
      <c r="F62" s="39">
        <f t="shared" si="7"/>
        <v>1.8315972222222223E-2</v>
      </c>
      <c r="G62" s="130">
        <v>5.3356481481481484E-3</v>
      </c>
      <c r="H62" s="41">
        <v>2.449074074074074E-2</v>
      </c>
      <c r="I62" s="40">
        <f t="shared" si="8"/>
        <v>1.9155092592592592E-2</v>
      </c>
      <c r="J62" s="40">
        <f t="shared" si="9"/>
        <v>8.3912037037036855E-4</v>
      </c>
      <c r="K62" s="40">
        <f t="shared" si="10"/>
        <v>1.0763888888888871E-3</v>
      </c>
      <c r="L62" s="48">
        <v>7</v>
      </c>
      <c r="M62" s="43"/>
      <c r="N62" s="48"/>
      <c r="O62" s="36"/>
      <c r="P62" s="104">
        <f t="shared" si="11"/>
        <v>1.8078703703703704E-2</v>
      </c>
      <c r="Q62" s="22"/>
    </row>
    <row r="63" spans="1:17" ht="14.25" hidden="1" customHeight="1" x14ac:dyDescent="0.2">
      <c r="A63" s="29" t="s">
        <v>160</v>
      </c>
      <c r="B63" s="53" t="s">
        <v>161</v>
      </c>
      <c r="C63" s="94" t="s">
        <v>30</v>
      </c>
      <c r="D63" s="95">
        <v>1.503472222222222E-2</v>
      </c>
      <c r="E63" s="101" t="s">
        <v>218</v>
      </c>
      <c r="F63" s="39">
        <f t="shared" si="7"/>
        <v>1.503472222222222E-2</v>
      </c>
      <c r="G63" s="128">
        <f t="shared" ref="G63:G94" si="13">$B$2-F63</f>
        <v>9.2708333333333358E-3</v>
      </c>
      <c r="H63" s="41"/>
      <c r="I63" s="40" t="str">
        <f t="shared" si="8"/>
        <v/>
      </c>
      <c r="J63" s="40" t="str">
        <f t="shared" si="9"/>
        <v/>
      </c>
      <c r="K63" s="40" t="str">
        <f t="shared" si="10"/>
        <v/>
      </c>
      <c r="L63" s="43"/>
      <c r="M63" s="43"/>
      <c r="N63" s="43"/>
      <c r="O63" s="36"/>
      <c r="P63" s="104">
        <f t="shared" si="11"/>
        <v>1.503472222222222E-2</v>
      </c>
      <c r="Q63" s="22"/>
    </row>
    <row r="64" spans="1:17" ht="14.25" hidden="1" customHeight="1" x14ac:dyDescent="0.2">
      <c r="A64" s="29" t="s">
        <v>98</v>
      </c>
      <c r="B64" s="53" t="s">
        <v>99</v>
      </c>
      <c r="C64" s="94" t="s">
        <v>14</v>
      </c>
      <c r="D64" s="95">
        <v>1.7256944444444443E-2</v>
      </c>
      <c r="E64" s="101" t="s">
        <v>218</v>
      </c>
      <c r="F64" s="39">
        <f t="shared" si="7"/>
        <v>1.7256944444444443E-2</v>
      </c>
      <c r="G64" s="128">
        <f t="shared" si="13"/>
        <v>7.0486111111111131E-3</v>
      </c>
      <c r="H64" s="41"/>
      <c r="I64" s="40" t="str">
        <f t="shared" si="8"/>
        <v/>
      </c>
      <c r="J64" s="40" t="str">
        <f t="shared" si="9"/>
        <v/>
      </c>
      <c r="K64" s="40" t="str">
        <f t="shared" si="10"/>
        <v/>
      </c>
      <c r="L64" s="43"/>
      <c r="M64" s="43"/>
      <c r="N64" s="43"/>
      <c r="O64" s="36"/>
      <c r="P64" s="104">
        <f t="shared" si="11"/>
        <v>1.7256944444444443E-2</v>
      </c>
      <c r="Q64" s="22"/>
    </row>
    <row r="65" spans="1:17" ht="14.25" hidden="1" customHeight="1" x14ac:dyDescent="0.2">
      <c r="A65" s="29" t="s">
        <v>20</v>
      </c>
      <c r="B65" s="53" t="s">
        <v>21</v>
      </c>
      <c r="C65" s="94" t="s">
        <v>14</v>
      </c>
      <c r="D65" s="95">
        <v>2.0821759259259259E-2</v>
      </c>
      <c r="E65" s="101" t="s">
        <v>218</v>
      </c>
      <c r="F65" s="39">
        <f t="shared" si="7"/>
        <v>2.0821759259259259E-2</v>
      </c>
      <c r="G65" s="128">
        <f t="shared" si="13"/>
        <v>3.4837962962962973E-3</v>
      </c>
      <c r="H65" s="41"/>
      <c r="I65" s="40" t="str">
        <f t="shared" si="8"/>
        <v/>
      </c>
      <c r="J65" s="40" t="str">
        <f t="shared" si="9"/>
        <v/>
      </c>
      <c r="K65" s="40" t="str">
        <f t="shared" si="10"/>
        <v/>
      </c>
      <c r="L65" s="43"/>
      <c r="M65" s="43"/>
      <c r="N65" s="43"/>
      <c r="O65" s="36"/>
      <c r="P65" s="104">
        <f t="shared" si="11"/>
        <v>2.0821759259259259E-2</v>
      </c>
      <c r="Q65" s="22"/>
    </row>
    <row r="66" spans="1:17" ht="14.25" hidden="1" customHeight="1" x14ac:dyDescent="0.2">
      <c r="A66" s="29" t="s">
        <v>114</v>
      </c>
      <c r="B66" s="97" t="s">
        <v>220</v>
      </c>
      <c r="C66" s="94" t="s">
        <v>14</v>
      </c>
      <c r="D66" s="98">
        <v>1.6678240740740743E-2</v>
      </c>
      <c r="E66" s="101" t="s">
        <v>218</v>
      </c>
      <c r="F66" s="39">
        <f t="shared" si="7"/>
        <v>1.6678240740740743E-2</v>
      </c>
      <c r="G66" s="128">
        <f t="shared" si="13"/>
        <v>7.6273148148148125E-3</v>
      </c>
      <c r="H66" s="41"/>
      <c r="I66" s="40" t="str">
        <f t="shared" si="8"/>
        <v/>
      </c>
      <c r="J66" s="40" t="str">
        <f t="shared" si="9"/>
        <v/>
      </c>
      <c r="K66" s="40" t="str">
        <f t="shared" si="10"/>
        <v/>
      </c>
      <c r="L66" s="43"/>
      <c r="M66" s="43"/>
      <c r="N66" s="43"/>
      <c r="O66" s="36"/>
      <c r="P66" s="104">
        <f t="shared" si="11"/>
        <v>1.6678240740740743E-2</v>
      </c>
      <c r="Q66" s="22"/>
    </row>
    <row r="67" spans="1:17" ht="14.25" hidden="1" customHeight="1" x14ac:dyDescent="0.2">
      <c r="A67" s="29" t="s">
        <v>171</v>
      </c>
      <c r="B67" s="53" t="s">
        <v>172</v>
      </c>
      <c r="C67" s="94" t="s">
        <v>30</v>
      </c>
      <c r="D67" s="95">
        <v>1.4895833333333332E-2</v>
      </c>
      <c r="E67" s="101" t="s">
        <v>218</v>
      </c>
      <c r="F67" s="39">
        <f t="shared" si="7"/>
        <v>1.4895833333333332E-2</v>
      </c>
      <c r="G67" s="128">
        <f t="shared" si="13"/>
        <v>9.4097222222222238E-3</v>
      </c>
      <c r="H67" s="41"/>
      <c r="I67" s="40" t="str">
        <f t="shared" si="8"/>
        <v/>
      </c>
      <c r="J67" s="40" t="str">
        <f t="shared" si="9"/>
        <v/>
      </c>
      <c r="K67" s="40" t="str">
        <f t="shared" si="10"/>
        <v/>
      </c>
      <c r="L67" s="43"/>
      <c r="M67" s="43"/>
      <c r="N67" s="43"/>
      <c r="O67" s="36"/>
      <c r="P67" s="104">
        <f t="shared" si="11"/>
        <v>1.4895833333333332E-2</v>
      </c>
      <c r="Q67" s="22"/>
    </row>
    <row r="68" spans="1:17" ht="14.25" hidden="1" customHeight="1" x14ac:dyDescent="0.2">
      <c r="A68" s="29" t="s">
        <v>157</v>
      </c>
      <c r="B68" s="53" t="s">
        <v>158</v>
      </c>
      <c r="C68" s="94" t="s">
        <v>30</v>
      </c>
      <c r="D68" s="95">
        <v>1.5150462962962963E-2</v>
      </c>
      <c r="E68" s="101" t="s">
        <v>218</v>
      </c>
      <c r="F68" s="39">
        <f t="shared" si="7"/>
        <v>1.5150462962962963E-2</v>
      </c>
      <c r="G68" s="128">
        <f t="shared" si="13"/>
        <v>9.1550925925925931E-3</v>
      </c>
      <c r="H68" s="41"/>
      <c r="I68" s="40" t="str">
        <f t="shared" si="8"/>
        <v/>
      </c>
      <c r="J68" s="40" t="str">
        <f t="shared" si="9"/>
        <v/>
      </c>
      <c r="K68" s="40" t="str">
        <f t="shared" si="10"/>
        <v/>
      </c>
      <c r="L68" s="43"/>
      <c r="M68" s="43"/>
      <c r="N68" s="43"/>
      <c r="O68" s="36"/>
      <c r="P68" s="104">
        <f t="shared" si="11"/>
        <v>1.5150462962962963E-2</v>
      </c>
      <c r="Q68" s="22"/>
    </row>
    <row r="69" spans="1:17" ht="14.25" hidden="1" customHeight="1" x14ac:dyDescent="0.2">
      <c r="A69" s="29" t="s">
        <v>115</v>
      </c>
      <c r="B69" s="53" t="s">
        <v>116</v>
      </c>
      <c r="C69" s="94" t="s">
        <v>30</v>
      </c>
      <c r="D69" s="98">
        <v>1.6516203703703703E-2</v>
      </c>
      <c r="E69" s="101" t="s">
        <v>218</v>
      </c>
      <c r="F69" s="39">
        <f t="shared" ref="F69:F100" si="14">IF(E69&lt;&gt;"",(E69+D69)/2,D69)</f>
        <v>1.6516203703703703E-2</v>
      </c>
      <c r="G69" s="128">
        <f t="shared" si="13"/>
        <v>7.7893518518518529E-3</v>
      </c>
      <c r="H69" s="41"/>
      <c r="I69" s="40" t="str">
        <f t="shared" ref="I69:I100" si="15">IF(H69&lt;&gt;"",H69-G69,"")</f>
        <v/>
      </c>
      <c r="J69" s="40" t="str">
        <f t="shared" ref="J69:J100" si="16">IF(H69&lt;&gt;"",I69-F69,"")</f>
        <v/>
      </c>
      <c r="K69" s="40" t="str">
        <f t="shared" ref="K69:K100" si="17">IF(H69&lt;&gt;"",I69-D69,"")</f>
        <v/>
      </c>
      <c r="L69" s="43"/>
      <c r="M69" s="43"/>
      <c r="N69" s="43"/>
      <c r="O69" s="36"/>
      <c r="P69" s="104">
        <f t="shared" ref="P69:P100" si="18">IF(H69&lt;&gt;"",MIN(D69,I69),D69)</f>
        <v>1.6516203703703703E-2</v>
      </c>
      <c r="Q69" s="22"/>
    </row>
    <row r="70" spans="1:17" ht="14.25" hidden="1" customHeight="1" x14ac:dyDescent="0.2">
      <c r="A70" s="29" t="s">
        <v>12</v>
      </c>
      <c r="B70" s="53" t="s">
        <v>13</v>
      </c>
      <c r="C70" s="94" t="s">
        <v>14</v>
      </c>
      <c r="D70" s="95">
        <v>2.4305555555555556E-2</v>
      </c>
      <c r="E70" s="101" t="s">
        <v>218</v>
      </c>
      <c r="F70" s="39">
        <f t="shared" si="14"/>
        <v>2.4305555555555556E-2</v>
      </c>
      <c r="G70" s="128">
        <f t="shared" si="13"/>
        <v>0</v>
      </c>
      <c r="H70" s="41"/>
      <c r="I70" s="40" t="str">
        <f t="shared" si="15"/>
        <v/>
      </c>
      <c r="J70" s="40" t="str">
        <f t="shared" si="16"/>
        <v/>
      </c>
      <c r="K70" s="40" t="str">
        <f t="shared" si="17"/>
        <v/>
      </c>
      <c r="L70" s="43"/>
      <c r="M70" s="43"/>
      <c r="N70" s="43"/>
      <c r="O70" s="36"/>
      <c r="P70" s="104">
        <f t="shared" si="18"/>
        <v>2.4305555555555556E-2</v>
      </c>
      <c r="Q70" s="22"/>
    </row>
    <row r="71" spans="1:17" ht="14.25" hidden="1" customHeight="1" x14ac:dyDescent="0.2">
      <c r="A71" s="29" t="s">
        <v>178</v>
      </c>
      <c r="B71" s="53" t="s">
        <v>179</v>
      </c>
      <c r="C71" s="94" t="s">
        <v>30</v>
      </c>
      <c r="D71" s="95">
        <v>1.4652777777777778E-2</v>
      </c>
      <c r="E71" s="101" t="s">
        <v>218</v>
      </c>
      <c r="F71" s="39">
        <f t="shared" si="14"/>
        <v>1.4652777777777778E-2</v>
      </c>
      <c r="G71" s="128">
        <f t="shared" si="13"/>
        <v>9.6527777777777775E-3</v>
      </c>
      <c r="H71" s="41"/>
      <c r="I71" s="40" t="str">
        <f t="shared" si="15"/>
        <v/>
      </c>
      <c r="J71" s="40" t="str">
        <f t="shared" si="16"/>
        <v/>
      </c>
      <c r="K71" s="40" t="str">
        <f t="shared" si="17"/>
        <v/>
      </c>
      <c r="L71" s="43"/>
      <c r="M71" s="43"/>
      <c r="N71" s="43"/>
      <c r="O71" s="36"/>
      <c r="P71" s="104">
        <f t="shared" si="18"/>
        <v>1.4652777777777778E-2</v>
      </c>
      <c r="Q71" s="22"/>
    </row>
    <row r="72" spans="1:17" ht="14.25" hidden="1" customHeight="1" x14ac:dyDescent="0.2">
      <c r="A72" s="29" t="s">
        <v>262</v>
      </c>
      <c r="B72" s="53" t="s">
        <v>46</v>
      </c>
      <c r="C72" s="94" t="s">
        <v>14</v>
      </c>
      <c r="D72" s="95">
        <v>1.8819444444444444E-2</v>
      </c>
      <c r="E72" s="101">
        <v>2.0729166666666667E-2</v>
      </c>
      <c r="F72" s="39">
        <f t="shared" si="14"/>
        <v>1.9774305555555555E-2</v>
      </c>
      <c r="G72" s="128">
        <f t="shared" si="13"/>
        <v>4.5312500000000006E-3</v>
      </c>
      <c r="H72" s="41"/>
      <c r="I72" s="121" t="str">
        <f t="shared" si="15"/>
        <v/>
      </c>
      <c r="J72" s="40" t="str">
        <f t="shared" si="16"/>
        <v/>
      </c>
      <c r="K72" s="40" t="str">
        <f t="shared" si="17"/>
        <v/>
      </c>
      <c r="L72" s="43"/>
      <c r="M72" s="43"/>
      <c r="N72" s="43"/>
      <c r="O72" s="36"/>
      <c r="P72" s="104">
        <f t="shared" si="18"/>
        <v>1.8819444444444444E-2</v>
      </c>
      <c r="Q72" s="22"/>
    </row>
    <row r="73" spans="1:17" ht="14.25" hidden="1" customHeight="1" x14ac:dyDescent="0.2">
      <c r="A73" s="29" t="s">
        <v>107</v>
      </c>
      <c r="B73" s="53" t="s">
        <v>46</v>
      </c>
      <c r="C73" s="94" t="s">
        <v>30</v>
      </c>
      <c r="D73" s="95">
        <v>1.4479166666666668E-2</v>
      </c>
      <c r="E73" s="101" t="s">
        <v>218</v>
      </c>
      <c r="F73" s="39">
        <f t="shared" si="14"/>
        <v>1.4479166666666668E-2</v>
      </c>
      <c r="G73" s="128">
        <f t="shared" si="13"/>
        <v>9.826388888888888E-3</v>
      </c>
      <c r="H73" s="41"/>
      <c r="I73" s="40" t="str">
        <f t="shared" si="15"/>
        <v/>
      </c>
      <c r="J73" s="40" t="str">
        <f t="shared" si="16"/>
        <v/>
      </c>
      <c r="K73" s="40" t="str">
        <f t="shared" si="17"/>
        <v/>
      </c>
      <c r="L73" s="43"/>
      <c r="M73" s="43"/>
      <c r="N73" s="43"/>
      <c r="O73" s="36"/>
      <c r="P73" s="104">
        <f t="shared" si="18"/>
        <v>1.4479166666666668E-2</v>
      </c>
      <c r="Q73" s="22"/>
    </row>
    <row r="74" spans="1:17" ht="14.25" hidden="1" customHeight="1" x14ac:dyDescent="0.2">
      <c r="A74" s="29" t="s">
        <v>145</v>
      </c>
      <c r="B74" s="53" t="s">
        <v>146</v>
      </c>
      <c r="C74" s="94" t="s">
        <v>14</v>
      </c>
      <c r="D74" s="95">
        <v>1.5486111111111117E-2</v>
      </c>
      <c r="E74" s="101" t="s">
        <v>218</v>
      </c>
      <c r="F74" s="39">
        <f t="shared" si="14"/>
        <v>1.5486111111111117E-2</v>
      </c>
      <c r="G74" s="128">
        <f t="shared" si="13"/>
        <v>8.8194444444444388E-3</v>
      </c>
      <c r="H74" s="41"/>
      <c r="I74" s="40" t="str">
        <f t="shared" si="15"/>
        <v/>
      </c>
      <c r="J74" s="40" t="str">
        <f t="shared" si="16"/>
        <v/>
      </c>
      <c r="K74" s="40" t="str">
        <f t="shared" si="17"/>
        <v/>
      </c>
      <c r="L74" s="43"/>
      <c r="M74" s="43"/>
      <c r="N74" s="43"/>
      <c r="O74" s="36"/>
      <c r="P74" s="104">
        <f t="shared" si="18"/>
        <v>1.5486111111111117E-2</v>
      </c>
      <c r="Q74" s="22"/>
    </row>
    <row r="75" spans="1:17" ht="14.25" hidden="1" customHeight="1" x14ac:dyDescent="0.2">
      <c r="A75" s="29" t="s">
        <v>33</v>
      </c>
      <c r="B75" s="53" t="s">
        <v>34</v>
      </c>
      <c r="C75" s="94" t="s">
        <v>14</v>
      </c>
      <c r="D75" s="95">
        <v>1.9814814814814816E-2</v>
      </c>
      <c r="E75" s="101" t="s">
        <v>218</v>
      </c>
      <c r="F75" s="39">
        <f t="shared" si="14"/>
        <v>1.9814814814814816E-2</v>
      </c>
      <c r="G75" s="128">
        <f t="shared" si="13"/>
        <v>4.4907407407407396E-3</v>
      </c>
      <c r="H75" s="41"/>
      <c r="I75" s="40" t="str">
        <f t="shared" si="15"/>
        <v/>
      </c>
      <c r="J75" s="40" t="str">
        <f t="shared" si="16"/>
        <v/>
      </c>
      <c r="K75" s="40" t="str">
        <f t="shared" si="17"/>
        <v/>
      </c>
      <c r="L75" s="43"/>
      <c r="M75" s="43"/>
      <c r="N75" s="43"/>
      <c r="O75" s="36"/>
      <c r="P75" s="104">
        <f t="shared" si="18"/>
        <v>1.9814814814814816E-2</v>
      </c>
      <c r="Q75" s="22"/>
    </row>
    <row r="76" spans="1:17" ht="14.25" hidden="1" customHeight="1" x14ac:dyDescent="0.2">
      <c r="A76" s="29" t="s">
        <v>113</v>
      </c>
      <c r="B76" s="53" t="s">
        <v>34</v>
      </c>
      <c r="C76" s="94" t="s">
        <v>30</v>
      </c>
      <c r="D76" s="95">
        <v>1.6712962962962961E-2</v>
      </c>
      <c r="E76" s="101" t="s">
        <v>218</v>
      </c>
      <c r="F76" s="39">
        <f t="shared" si="14"/>
        <v>1.6712962962962961E-2</v>
      </c>
      <c r="G76" s="128">
        <f t="shared" si="13"/>
        <v>7.5925925925925952E-3</v>
      </c>
      <c r="H76" s="41"/>
      <c r="I76" s="40" t="str">
        <f t="shared" si="15"/>
        <v/>
      </c>
      <c r="J76" s="40" t="str">
        <f t="shared" si="16"/>
        <v/>
      </c>
      <c r="K76" s="40" t="str">
        <f t="shared" si="17"/>
        <v/>
      </c>
      <c r="L76" s="43"/>
      <c r="M76" s="43"/>
      <c r="N76" s="43"/>
      <c r="O76" s="36"/>
      <c r="P76" s="104">
        <f t="shared" si="18"/>
        <v>1.6712962962962961E-2</v>
      </c>
      <c r="Q76" s="22"/>
    </row>
    <row r="77" spans="1:17" ht="14.25" customHeight="1" x14ac:dyDescent="0.2">
      <c r="A77" s="29" t="s">
        <v>189</v>
      </c>
      <c r="B77" s="53" t="s">
        <v>192</v>
      </c>
      <c r="C77" s="94" t="s">
        <v>30</v>
      </c>
      <c r="D77" s="95">
        <v>1.3408564814814811E-2</v>
      </c>
      <c r="E77" s="101">
        <v>1.3408564814814811E-2</v>
      </c>
      <c r="F77" s="39">
        <f t="shared" si="14"/>
        <v>1.3408564814814811E-2</v>
      </c>
      <c r="G77" s="128">
        <f t="shared" si="13"/>
        <v>1.0896990740740745E-2</v>
      </c>
      <c r="H77" s="41">
        <v>2.4756944444444443E-2</v>
      </c>
      <c r="I77" s="121">
        <f t="shared" si="15"/>
        <v>1.3859953703703697E-2</v>
      </c>
      <c r="J77" s="40">
        <f t="shared" si="16"/>
        <v>4.5138888888888659E-4</v>
      </c>
      <c r="K77" s="40">
        <f t="shared" si="17"/>
        <v>4.5138888888888659E-4</v>
      </c>
      <c r="L77" s="43">
        <v>8</v>
      </c>
      <c r="M77" s="43"/>
      <c r="N77" s="43"/>
      <c r="O77" s="36">
        <v>1</v>
      </c>
      <c r="P77" s="104">
        <f t="shared" si="18"/>
        <v>1.3408564814814811E-2</v>
      </c>
      <c r="Q77" s="22"/>
    </row>
    <row r="78" spans="1:17" ht="14.25" hidden="1" customHeight="1" x14ac:dyDescent="0.2">
      <c r="A78" s="68" t="s">
        <v>224</v>
      </c>
      <c r="B78" s="96" t="s">
        <v>192</v>
      </c>
      <c r="C78" s="50" t="s">
        <v>14</v>
      </c>
      <c r="D78" s="95">
        <v>2.0833333333333332E-2</v>
      </c>
      <c r="E78" s="101"/>
      <c r="F78" s="39">
        <f t="shared" si="14"/>
        <v>2.0833333333333332E-2</v>
      </c>
      <c r="G78" s="128">
        <f t="shared" si="13"/>
        <v>3.4722222222222238E-3</v>
      </c>
      <c r="H78" s="41"/>
      <c r="I78" s="40" t="str">
        <f t="shared" si="15"/>
        <v/>
      </c>
      <c r="J78" s="40" t="str">
        <f t="shared" si="16"/>
        <v/>
      </c>
      <c r="K78" s="40" t="str">
        <f t="shared" si="17"/>
        <v/>
      </c>
      <c r="L78" s="43"/>
      <c r="M78" s="43"/>
      <c r="N78" s="43"/>
      <c r="O78" s="36"/>
      <c r="P78" s="104">
        <f t="shared" si="18"/>
        <v>2.0833333333333332E-2</v>
      </c>
      <c r="Q78" s="22"/>
    </row>
    <row r="79" spans="1:17" ht="14.25" hidden="1" customHeight="1" x14ac:dyDescent="0.2">
      <c r="A79" s="29" t="s">
        <v>147</v>
      </c>
      <c r="B79" s="53" t="s">
        <v>148</v>
      </c>
      <c r="C79" s="94" t="s">
        <v>30</v>
      </c>
      <c r="D79" s="95">
        <v>1.5405092592592592E-2</v>
      </c>
      <c r="E79" s="101">
        <v>1.5613425925925926E-2</v>
      </c>
      <c r="F79" s="39">
        <f t="shared" si="14"/>
        <v>1.5509259259259259E-2</v>
      </c>
      <c r="G79" s="128">
        <f t="shared" si="13"/>
        <v>8.7962962962962968E-3</v>
      </c>
      <c r="H79" s="41"/>
      <c r="I79" s="40" t="str">
        <f t="shared" si="15"/>
        <v/>
      </c>
      <c r="J79" s="40" t="str">
        <f t="shared" si="16"/>
        <v/>
      </c>
      <c r="K79" s="40" t="str">
        <f t="shared" si="17"/>
        <v/>
      </c>
      <c r="L79" s="43"/>
      <c r="M79" s="43"/>
      <c r="N79" s="43"/>
      <c r="O79" s="36"/>
      <c r="P79" s="104">
        <f t="shared" si="18"/>
        <v>1.5405092592592592E-2</v>
      </c>
      <c r="Q79" s="22"/>
    </row>
    <row r="80" spans="1:17" ht="14.25" customHeight="1" x14ac:dyDescent="0.2">
      <c r="A80" s="29" t="s">
        <v>187</v>
      </c>
      <c r="B80" s="53" t="s">
        <v>188</v>
      </c>
      <c r="C80" s="94" t="s">
        <v>30</v>
      </c>
      <c r="D80" s="95">
        <v>1.4375000000000002E-2</v>
      </c>
      <c r="E80" s="101">
        <v>1.4785879629629626E-2</v>
      </c>
      <c r="F80" s="39">
        <f t="shared" si="14"/>
        <v>1.4580439814814813E-2</v>
      </c>
      <c r="G80" s="128">
        <f t="shared" si="13"/>
        <v>9.7251157407407425E-3</v>
      </c>
      <c r="H80" s="41">
        <v>2.4930555555555553E-2</v>
      </c>
      <c r="I80" s="121">
        <f t="shared" si="15"/>
        <v>1.5205439814814811E-2</v>
      </c>
      <c r="J80" s="40">
        <f t="shared" si="16"/>
        <v>6.2499999999999709E-4</v>
      </c>
      <c r="K80" s="40">
        <f t="shared" si="17"/>
        <v>8.3043981481480816E-4</v>
      </c>
      <c r="L80" s="48">
        <v>9</v>
      </c>
      <c r="M80" s="43"/>
      <c r="N80" s="43"/>
      <c r="O80" s="36"/>
      <c r="P80" s="104">
        <f t="shared" si="18"/>
        <v>1.4375000000000002E-2</v>
      </c>
      <c r="Q80" s="22"/>
    </row>
    <row r="81" spans="1:17" ht="14.25" hidden="1" customHeight="1" x14ac:dyDescent="0.2">
      <c r="A81" s="29" t="s">
        <v>134</v>
      </c>
      <c r="B81" s="53" t="s">
        <v>209</v>
      </c>
      <c r="C81" s="94" t="s">
        <v>30</v>
      </c>
      <c r="D81" s="95">
        <v>1.2141203703703704E-2</v>
      </c>
      <c r="E81" s="101" t="s">
        <v>218</v>
      </c>
      <c r="F81" s="39">
        <f t="shared" si="14"/>
        <v>1.2141203703703704E-2</v>
      </c>
      <c r="G81" s="128">
        <f t="shared" si="13"/>
        <v>1.2164351851851852E-2</v>
      </c>
      <c r="H81" s="41"/>
      <c r="I81" s="40" t="str">
        <f t="shared" si="15"/>
        <v/>
      </c>
      <c r="J81" s="40" t="str">
        <f t="shared" si="16"/>
        <v/>
      </c>
      <c r="K81" s="40" t="str">
        <f t="shared" si="17"/>
        <v/>
      </c>
      <c r="L81" s="43"/>
      <c r="M81" s="43"/>
      <c r="N81" s="43"/>
      <c r="O81" s="36"/>
      <c r="P81" s="104">
        <f t="shared" si="18"/>
        <v>1.2141203703703704E-2</v>
      </c>
      <c r="Q81" s="22"/>
    </row>
    <row r="82" spans="1:17" ht="14.25" hidden="1" customHeight="1" x14ac:dyDescent="0.2">
      <c r="A82" s="29" t="s">
        <v>17</v>
      </c>
      <c r="B82" s="53" t="s">
        <v>258</v>
      </c>
      <c r="C82" s="94" t="s">
        <v>14</v>
      </c>
      <c r="D82" s="95">
        <v>1.9710648148148147E-2</v>
      </c>
      <c r="E82" s="101">
        <v>2.4976851851851851E-2</v>
      </c>
      <c r="F82" s="39">
        <f t="shared" si="14"/>
        <v>2.2343749999999999E-2</v>
      </c>
      <c r="G82" s="128">
        <f t="shared" si="13"/>
        <v>1.9618055555555569E-3</v>
      </c>
      <c r="H82" s="41"/>
      <c r="I82" s="121" t="str">
        <f t="shared" si="15"/>
        <v/>
      </c>
      <c r="J82" s="40" t="str">
        <f t="shared" si="16"/>
        <v/>
      </c>
      <c r="K82" s="40" t="str">
        <f t="shared" si="17"/>
        <v/>
      </c>
      <c r="L82" s="43"/>
      <c r="M82" s="43"/>
      <c r="N82" s="43"/>
      <c r="O82" s="36"/>
      <c r="P82" s="104">
        <f t="shared" si="18"/>
        <v>1.9710648148148147E-2</v>
      </c>
      <c r="Q82" s="22"/>
    </row>
    <row r="83" spans="1:17" ht="14.25" customHeight="1" x14ac:dyDescent="0.2">
      <c r="A83" s="29" t="s">
        <v>130</v>
      </c>
      <c r="B83" s="53" t="s">
        <v>133</v>
      </c>
      <c r="C83" s="94" t="s">
        <v>30</v>
      </c>
      <c r="D83" s="95">
        <v>1.5983796296296295E-2</v>
      </c>
      <c r="E83" s="101">
        <v>1.6597222222222222E-2</v>
      </c>
      <c r="F83" s="39">
        <f t="shared" si="14"/>
        <v>1.6290509259259258E-2</v>
      </c>
      <c r="G83" s="128">
        <f t="shared" si="13"/>
        <v>8.0150462962962979E-3</v>
      </c>
      <c r="H83" s="41">
        <v>2.4999999999999998E-2</v>
      </c>
      <c r="I83" s="40">
        <f t="shared" si="15"/>
        <v>1.69849537037037E-2</v>
      </c>
      <c r="J83" s="40">
        <f t="shared" si="16"/>
        <v>6.9444444444444198E-4</v>
      </c>
      <c r="K83" s="40">
        <f t="shared" si="17"/>
        <v>1.0011574074074055E-3</v>
      </c>
      <c r="L83" s="43">
        <v>10</v>
      </c>
      <c r="M83" s="43"/>
      <c r="N83" s="43"/>
      <c r="O83" s="36"/>
      <c r="P83" s="104">
        <f t="shared" si="18"/>
        <v>1.5983796296296295E-2</v>
      </c>
      <c r="Q83" s="22"/>
    </row>
    <row r="84" spans="1:17" ht="14.25" customHeight="1" x14ac:dyDescent="0.2">
      <c r="A84" s="29" t="s">
        <v>149</v>
      </c>
      <c r="B84" s="53" t="s">
        <v>150</v>
      </c>
      <c r="C84" s="94" t="s">
        <v>14</v>
      </c>
      <c r="D84" s="95">
        <v>1.5370370370370368E-2</v>
      </c>
      <c r="E84" s="101">
        <v>1.6145833333333335E-2</v>
      </c>
      <c r="F84" s="39">
        <f t="shared" si="14"/>
        <v>1.575810185185185E-2</v>
      </c>
      <c r="G84" s="128">
        <f t="shared" si="13"/>
        <v>8.5474537037037064E-3</v>
      </c>
      <c r="H84" s="41">
        <v>2.5069444444444446E-2</v>
      </c>
      <c r="I84" s="40">
        <f t="shared" si="15"/>
        <v>1.652199074074074E-2</v>
      </c>
      <c r="J84" s="40">
        <f t="shared" si="16"/>
        <v>7.6388888888889034E-4</v>
      </c>
      <c r="K84" s="40">
        <f t="shared" si="17"/>
        <v>1.1516203703703723E-3</v>
      </c>
      <c r="L84" s="48">
        <v>11</v>
      </c>
      <c r="M84" s="43"/>
      <c r="N84" s="43">
        <v>1</v>
      </c>
      <c r="O84" s="35"/>
      <c r="P84" s="104">
        <f t="shared" si="18"/>
        <v>1.5370370370370368E-2</v>
      </c>
      <c r="Q84" s="22"/>
    </row>
    <row r="85" spans="1:17" ht="14.25" hidden="1" customHeight="1" x14ac:dyDescent="0.2">
      <c r="A85" s="29" t="s">
        <v>92</v>
      </c>
      <c r="B85" s="53" t="s">
        <v>93</v>
      </c>
      <c r="C85" s="94" t="s">
        <v>30</v>
      </c>
      <c r="D85" s="95">
        <v>1.7361111111111112E-2</v>
      </c>
      <c r="E85" s="101" t="s">
        <v>218</v>
      </c>
      <c r="F85" s="39">
        <f t="shared" si="14"/>
        <v>1.7361111111111112E-2</v>
      </c>
      <c r="G85" s="128">
        <f t="shared" si="13"/>
        <v>6.9444444444444441E-3</v>
      </c>
      <c r="H85" s="41"/>
      <c r="I85" s="40" t="str">
        <f t="shared" si="15"/>
        <v/>
      </c>
      <c r="J85" s="40" t="str">
        <f t="shared" si="16"/>
        <v/>
      </c>
      <c r="K85" s="40" t="str">
        <f t="shared" si="17"/>
        <v/>
      </c>
      <c r="L85" s="43"/>
      <c r="M85" s="43"/>
      <c r="N85" s="43"/>
      <c r="O85" s="36"/>
      <c r="P85" s="104">
        <f t="shared" si="18"/>
        <v>1.7361111111111112E-2</v>
      </c>
      <c r="Q85" s="22"/>
    </row>
    <row r="86" spans="1:17" ht="14.25" hidden="1" customHeight="1" x14ac:dyDescent="0.2">
      <c r="A86" s="29" t="s">
        <v>53</v>
      </c>
      <c r="B86" s="53" t="s">
        <v>54</v>
      </c>
      <c r="C86" s="94" t="s">
        <v>14</v>
      </c>
      <c r="D86" s="95">
        <v>1.8692129629629631E-2</v>
      </c>
      <c r="E86" s="101" t="s">
        <v>218</v>
      </c>
      <c r="F86" s="39">
        <f t="shared" si="14"/>
        <v>1.8692129629629631E-2</v>
      </c>
      <c r="G86" s="128">
        <f t="shared" si="13"/>
        <v>5.6134259259259245E-3</v>
      </c>
      <c r="H86" s="41"/>
      <c r="I86" s="40" t="str">
        <f t="shared" si="15"/>
        <v/>
      </c>
      <c r="J86" s="40" t="str">
        <f t="shared" si="16"/>
        <v/>
      </c>
      <c r="K86" s="40" t="str">
        <f t="shared" si="17"/>
        <v/>
      </c>
      <c r="L86" s="43"/>
      <c r="M86" s="43"/>
      <c r="N86" s="43"/>
      <c r="O86" s="36"/>
      <c r="P86" s="104">
        <f t="shared" si="18"/>
        <v>1.8692129629629631E-2</v>
      </c>
      <c r="Q86" s="22"/>
    </row>
    <row r="87" spans="1:17" ht="14.25" hidden="1" customHeight="1" x14ac:dyDescent="0.2">
      <c r="A87" s="29" t="s">
        <v>55</v>
      </c>
      <c r="B87" s="53" t="s">
        <v>208</v>
      </c>
      <c r="C87" s="94" t="s">
        <v>30</v>
      </c>
      <c r="D87" s="95">
        <v>1.2326388888888888E-2</v>
      </c>
      <c r="E87" s="101" t="s">
        <v>218</v>
      </c>
      <c r="F87" s="39">
        <f t="shared" si="14"/>
        <v>1.2326388888888888E-2</v>
      </c>
      <c r="G87" s="128">
        <f t="shared" si="13"/>
        <v>1.1979166666666667E-2</v>
      </c>
      <c r="H87" s="41"/>
      <c r="I87" s="40" t="str">
        <f t="shared" si="15"/>
        <v/>
      </c>
      <c r="J87" s="40" t="str">
        <f t="shared" si="16"/>
        <v/>
      </c>
      <c r="K87" s="40" t="str">
        <f t="shared" si="17"/>
        <v/>
      </c>
      <c r="L87" s="43"/>
      <c r="M87" s="43"/>
      <c r="N87" s="43"/>
      <c r="O87" s="36"/>
      <c r="P87" s="104">
        <f t="shared" si="18"/>
        <v>1.2326388888888888E-2</v>
      </c>
      <c r="Q87" s="22"/>
    </row>
    <row r="88" spans="1:17" ht="14.25" hidden="1" customHeight="1" x14ac:dyDescent="0.2">
      <c r="A88" s="68" t="s">
        <v>66</v>
      </c>
      <c r="B88" s="96" t="s">
        <v>165</v>
      </c>
      <c r="C88" s="50" t="s">
        <v>14</v>
      </c>
      <c r="D88" s="95">
        <v>1.9652777777777779E-2</v>
      </c>
      <c r="E88" s="101">
        <v>1.9652777777777779E-2</v>
      </c>
      <c r="F88" s="39">
        <f t="shared" si="14"/>
        <v>1.9652777777777779E-2</v>
      </c>
      <c r="G88" s="128">
        <f t="shared" si="13"/>
        <v>4.6527777777777765E-3</v>
      </c>
      <c r="H88" s="41"/>
      <c r="I88" s="40" t="str">
        <f t="shared" si="15"/>
        <v/>
      </c>
      <c r="J88" s="40" t="str">
        <f t="shared" si="16"/>
        <v/>
      </c>
      <c r="K88" s="40" t="str">
        <f t="shared" si="17"/>
        <v/>
      </c>
      <c r="L88" s="43"/>
      <c r="M88" s="43"/>
      <c r="N88" s="43"/>
      <c r="O88" s="36"/>
      <c r="P88" s="104">
        <f t="shared" si="18"/>
        <v>1.9652777777777779E-2</v>
      </c>
      <c r="Q88" s="22"/>
    </row>
    <row r="89" spans="1:17" ht="14.25" hidden="1" customHeight="1" x14ac:dyDescent="0.2">
      <c r="A89" s="29" t="s">
        <v>94</v>
      </c>
      <c r="B89" s="53" t="s">
        <v>165</v>
      </c>
      <c r="C89" s="94" t="s">
        <v>30</v>
      </c>
      <c r="D89" s="95">
        <v>1.4699074074074074E-2</v>
      </c>
      <c r="E89" s="101">
        <v>1.4699074074074076E-2</v>
      </c>
      <c r="F89" s="39">
        <f t="shared" si="14"/>
        <v>1.4699074074074076E-2</v>
      </c>
      <c r="G89" s="128">
        <f t="shared" si="13"/>
        <v>9.6064814814814797E-3</v>
      </c>
      <c r="H89" s="41"/>
      <c r="I89" s="40" t="str">
        <f t="shared" si="15"/>
        <v/>
      </c>
      <c r="J89" s="40" t="str">
        <f t="shared" si="16"/>
        <v/>
      </c>
      <c r="K89" s="40" t="str">
        <f t="shared" si="17"/>
        <v/>
      </c>
      <c r="L89" s="43"/>
      <c r="M89" s="43"/>
      <c r="N89" s="43"/>
      <c r="O89" s="36"/>
      <c r="P89" s="104">
        <f t="shared" si="18"/>
        <v>1.4699074074074074E-2</v>
      </c>
      <c r="Q89" s="22"/>
    </row>
    <row r="90" spans="1:17" ht="14.25" hidden="1" customHeight="1" x14ac:dyDescent="0.2">
      <c r="A90" s="29" t="s">
        <v>173</v>
      </c>
      <c r="B90" s="53" t="s">
        <v>174</v>
      </c>
      <c r="C90" s="94" t="s">
        <v>14</v>
      </c>
      <c r="D90" s="95">
        <v>1.4895833333333332E-2</v>
      </c>
      <c r="E90" s="101">
        <v>1.6481481481481479E-2</v>
      </c>
      <c r="F90" s="39">
        <f t="shared" si="14"/>
        <v>1.5688657407407405E-2</v>
      </c>
      <c r="G90" s="128">
        <f t="shared" si="13"/>
        <v>8.6168981481481513E-3</v>
      </c>
      <c r="H90" s="41"/>
      <c r="I90" s="40" t="str">
        <f t="shared" si="15"/>
        <v/>
      </c>
      <c r="J90" s="40" t="str">
        <f t="shared" si="16"/>
        <v/>
      </c>
      <c r="K90" s="40" t="str">
        <f t="shared" si="17"/>
        <v/>
      </c>
      <c r="L90" s="43"/>
      <c r="M90" s="43"/>
      <c r="N90" s="43"/>
      <c r="O90" s="36"/>
      <c r="P90" s="104">
        <f t="shared" si="18"/>
        <v>1.4895833333333332E-2</v>
      </c>
      <c r="Q90" s="22"/>
    </row>
    <row r="91" spans="1:17" ht="14.25" hidden="1" customHeight="1" x14ac:dyDescent="0.2">
      <c r="A91" s="29" t="s">
        <v>119</v>
      </c>
      <c r="B91" s="53" t="s">
        <v>120</v>
      </c>
      <c r="C91" s="94" t="s">
        <v>30</v>
      </c>
      <c r="D91" s="95">
        <v>1.6400462962962964E-2</v>
      </c>
      <c r="E91" s="101" t="s">
        <v>218</v>
      </c>
      <c r="F91" s="39">
        <f t="shared" si="14"/>
        <v>1.6400462962962964E-2</v>
      </c>
      <c r="G91" s="128">
        <f t="shared" si="13"/>
        <v>7.905092592592592E-3</v>
      </c>
      <c r="H91" s="41"/>
      <c r="I91" s="40" t="str">
        <f t="shared" si="15"/>
        <v/>
      </c>
      <c r="J91" s="40" t="str">
        <f t="shared" si="16"/>
        <v/>
      </c>
      <c r="K91" s="40" t="str">
        <f t="shared" si="17"/>
        <v/>
      </c>
      <c r="L91" s="43"/>
      <c r="M91" s="43"/>
      <c r="N91" s="43"/>
      <c r="O91" s="36"/>
      <c r="P91" s="104">
        <f t="shared" si="18"/>
        <v>1.6400462962962964E-2</v>
      </c>
      <c r="Q91" s="22"/>
    </row>
    <row r="92" spans="1:17" ht="14.25" hidden="1" customHeight="1" x14ac:dyDescent="0.2">
      <c r="A92" s="29" t="s">
        <v>79</v>
      </c>
      <c r="B92" s="53" t="s">
        <v>210</v>
      </c>
      <c r="C92" s="94" t="s">
        <v>30</v>
      </c>
      <c r="D92" s="95">
        <v>1.2106481481481484E-2</v>
      </c>
      <c r="E92" s="101">
        <v>1.238425925925926E-2</v>
      </c>
      <c r="F92" s="39">
        <f t="shared" si="14"/>
        <v>1.2245370370370372E-2</v>
      </c>
      <c r="G92" s="128">
        <f t="shared" si="13"/>
        <v>1.2060185185185184E-2</v>
      </c>
      <c r="H92" s="41"/>
      <c r="I92" s="40" t="str">
        <f t="shared" si="15"/>
        <v/>
      </c>
      <c r="J92" s="40" t="str">
        <f t="shared" si="16"/>
        <v/>
      </c>
      <c r="K92" s="40" t="str">
        <f t="shared" si="17"/>
        <v/>
      </c>
      <c r="L92" s="43"/>
      <c r="M92" s="43"/>
      <c r="N92" s="43"/>
      <c r="O92" s="36"/>
      <c r="P92" s="104">
        <f t="shared" si="18"/>
        <v>1.2106481481481484E-2</v>
      </c>
      <c r="Q92" s="22"/>
    </row>
    <row r="93" spans="1:17" ht="14.25" hidden="1" customHeight="1" x14ac:dyDescent="0.2">
      <c r="A93" s="29" t="s">
        <v>134</v>
      </c>
      <c r="B93" s="53" t="s">
        <v>135</v>
      </c>
      <c r="C93" s="94" t="s">
        <v>30</v>
      </c>
      <c r="D93" s="95">
        <v>1.5706018518518518E-2</v>
      </c>
      <c r="E93" s="101">
        <v>1.5706018518518518E-2</v>
      </c>
      <c r="F93" s="39">
        <f t="shared" si="14"/>
        <v>1.5706018518518518E-2</v>
      </c>
      <c r="G93" s="128">
        <f t="shared" si="13"/>
        <v>8.5995370370370375E-3</v>
      </c>
      <c r="H93" s="41"/>
      <c r="I93" s="40" t="str">
        <f t="shared" si="15"/>
        <v/>
      </c>
      <c r="J93" s="40" t="str">
        <f t="shared" si="16"/>
        <v/>
      </c>
      <c r="K93" s="40" t="str">
        <f t="shared" si="17"/>
        <v/>
      </c>
      <c r="L93" s="43"/>
      <c r="M93" s="43"/>
      <c r="N93" s="43"/>
      <c r="O93" s="36"/>
      <c r="P93" s="104">
        <f t="shared" si="18"/>
        <v>1.5706018518518518E-2</v>
      </c>
      <c r="Q93" s="22"/>
    </row>
    <row r="94" spans="1:17" ht="14.25" hidden="1" customHeight="1" x14ac:dyDescent="0.2">
      <c r="A94" s="29" t="s">
        <v>201</v>
      </c>
      <c r="B94" s="53" t="s">
        <v>202</v>
      </c>
      <c r="C94" s="94" t="s">
        <v>30</v>
      </c>
      <c r="D94" s="98">
        <v>1.2719907407407411E-2</v>
      </c>
      <c r="E94" s="101">
        <v>1.3321759259259261E-2</v>
      </c>
      <c r="F94" s="39">
        <f t="shared" si="14"/>
        <v>1.3020833333333336E-2</v>
      </c>
      <c r="G94" s="128">
        <f t="shared" si="13"/>
        <v>1.128472222222222E-2</v>
      </c>
      <c r="H94" s="41"/>
      <c r="I94" s="40" t="str">
        <f t="shared" si="15"/>
        <v/>
      </c>
      <c r="J94" s="40" t="str">
        <f t="shared" si="16"/>
        <v/>
      </c>
      <c r="K94" s="40" t="str">
        <f t="shared" si="17"/>
        <v/>
      </c>
      <c r="L94" s="48"/>
      <c r="M94" s="43"/>
      <c r="N94" s="48"/>
      <c r="O94" s="36"/>
      <c r="P94" s="104">
        <f t="shared" si="18"/>
        <v>1.2719907407407411E-2</v>
      </c>
      <c r="Q94" s="22"/>
    </row>
    <row r="95" spans="1:17" ht="14.25" hidden="1" customHeight="1" x14ac:dyDescent="0.2">
      <c r="A95" s="29" t="s">
        <v>107</v>
      </c>
      <c r="B95" s="53" t="s">
        <v>108</v>
      </c>
      <c r="C95" s="94" t="s">
        <v>30</v>
      </c>
      <c r="D95" s="95">
        <v>1.6770833333333332E-2</v>
      </c>
      <c r="E95" s="101" t="s">
        <v>218</v>
      </c>
      <c r="F95" s="39">
        <f t="shared" si="14"/>
        <v>1.6770833333333332E-2</v>
      </c>
      <c r="G95" s="128">
        <f t="shared" ref="G95:G126" si="19">$B$2-F95</f>
        <v>7.5347222222222239E-3</v>
      </c>
      <c r="H95" s="41"/>
      <c r="I95" s="40" t="str">
        <f t="shared" si="15"/>
        <v/>
      </c>
      <c r="J95" s="40" t="str">
        <f t="shared" si="16"/>
        <v/>
      </c>
      <c r="K95" s="40" t="str">
        <f t="shared" si="17"/>
        <v/>
      </c>
      <c r="L95" s="43"/>
      <c r="M95" s="43"/>
      <c r="N95" s="43"/>
      <c r="O95" s="36"/>
      <c r="P95" s="104">
        <f t="shared" si="18"/>
        <v>1.6770833333333332E-2</v>
      </c>
      <c r="Q95" s="22"/>
    </row>
    <row r="96" spans="1:17" ht="14.25" hidden="1" customHeight="1" x14ac:dyDescent="0.2">
      <c r="A96" s="29" t="s">
        <v>94</v>
      </c>
      <c r="B96" s="53" t="s">
        <v>95</v>
      </c>
      <c r="C96" s="94" t="s">
        <v>30</v>
      </c>
      <c r="D96" s="95">
        <v>1.7361111111111112E-2</v>
      </c>
      <c r="E96" s="101" t="s">
        <v>218</v>
      </c>
      <c r="F96" s="39">
        <f t="shared" si="14"/>
        <v>1.7361111111111112E-2</v>
      </c>
      <c r="G96" s="128">
        <f t="shared" si="19"/>
        <v>6.9444444444444441E-3</v>
      </c>
      <c r="H96" s="41"/>
      <c r="I96" s="40" t="str">
        <f t="shared" si="15"/>
        <v/>
      </c>
      <c r="J96" s="40" t="str">
        <f t="shared" si="16"/>
        <v/>
      </c>
      <c r="K96" s="40" t="str">
        <f t="shared" si="17"/>
        <v/>
      </c>
      <c r="L96" s="43"/>
      <c r="M96" s="43"/>
      <c r="N96" s="43"/>
      <c r="O96" s="36"/>
      <c r="P96" s="104">
        <f t="shared" si="18"/>
        <v>1.7361111111111112E-2</v>
      </c>
      <c r="Q96" s="22"/>
    </row>
    <row r="97" spans="1:17" ht="14.25" hidden="1" customHeight="1" x14ac:dyDescent="0.2">
      <c r="A97" s="68" t="s">
        <v>225</v>
      </c>
      <c r="B97" s="96" t="s">
        <v>232</v>
      </c>
      <c r="C97" s="50" t="s">
        <v>14</v>
      </c>
      <c r="D97" s="95">
        <v>1.9861111111111111E-2</v>
      </c>
      <c r="E97" s="101">
        <v>1.9861111111111111E-2</v>
      </c>
      <c r="F97" s="39">
        <f t="shared" si="14"/>
        <v>1.9861111111111111E-2</v>
      </c>
      <c r="G97" s="128">
        <f t="shared" si="19"/>
        <v>4.4444444444444453E-3</v>
      </c>
      <c r="H97" s="41"/>
      <c r="I97" s="40" t="str">
        <f t="shared" si="15"/>
        <v/>
      </c>
      <c r="J97" s="40" t="str">
        <f t="shared" si="16"/>
        <v/>
      </c>
      <c r="K97" s="40" t="str">
        <f t="shared" si="17"/>
        <v/>
      </c>
      <c r="L97" s="43"/>
      <c r="M97" s="43"/>
      <c r="N97" s="43"/>
      <c r="O97" s="36"/>
      <c r="P97" s="104">
        <f t="shared" si="18"/>
        <v>1.9861111111111111E-2</v>
      </c>
      <c r="Q97" s="22"/>
    </row>
    <row r="98" spans="1:17" ht="14.25" hidden="1" customHeight="1" x14ac:dyDescent="0.2">
      <c r="A98" s="29" t="s">
        <v>155</v>
      </c>
      <c r="B98" s="53" t="s">
        <v>207</v>
      </c>
      <c r="C98" s="94" t="s">
        <v>30</v>
      </c>
      <c r="D98" s="95">
        <v>1.2326388888888895E-2</v>
      </c>
      <c r="E98" s="101">
        <v>1.2442129629629629E-2</v>
      </c>
      <c r="F98" s="39">
        <f t="shared" si="14"/>
        <v>1.2384259259259262E-2</v>
      </c>
      <c r="G98" s="128">
        <f t="shared" si="19"/>
        <v>1.1921296296296294E-2</v>
      </c>
      <c r="H98" s="41"/>
      <c r="I98" s="40" t="str">
        <f t="shared" si="15"/>
        <v/>
      </c>
      <c r="J98" s="40" t="str">
        <f t="shared" si="16"/>
        <v/>
      </c>
      <c r="K98" s="40" t="str">
        <f t="shared" si="17"/>
        <v/>
      </c>
      <c r="L98" s="43"/>
      <c r="M98" s="43"/>
      <c r="N98" s="43"/>
      <c r="O98" s="36"/>
      <c r="P98" s="104">
        <f t="shared" si="18"/>
        <v>1.2326388888888895E-2</v>
      </c>
      <c r="Q98" s="22"/>
    </row>
    <row r="99" spans="1:17" ht="14.25" hidden="1" customHeight="1" x14ac:dyDescent="0.2">
      <c r="A99" s="29" t="s">
        <v>128</v>
      </c>
      <c r="B99" s="53" t="s">
        <v>195</v>
      </c>
      <c r="C99" s="94" t="s">
        <v>30</v>
      </c>
      <c r="D99" s="95">
        <v>1.3877314814814811E-2</v>
      </c>
      <c r="E99" s="101" t="s">
        <v>218</v>
      </c>
      <c r="F99" s="39">
        <f t="shared" si="14"/>
        <v>1.3877314814814811E-2</v>
      </c>
      <c r="G99" s="128">
        <f t="shared" si="19"/>
        <v>1.0428240740740745E-2</v>
      </c>
      <c r="H99" s="41"/>
      <c r="I99" s="40" t="str">
        <f t="shared" si="15"/>
        <v/>
      </c>
      <c r="J99" s="40" t="str">
        <f t="shared" si="16"/>
        <v/>
      </c>
      <c r="K99" s="40" t="str">
        <f t="shared" si="17"/>
        <v/>
      </c>
      <c r="L99" s="43"/>
      <c r="M99" s="43"/>
      <c r="N99" s="43"/>
      <c r="O99" s="36"/>
      <c r="P99" s="104">
        <f t="shared" si="18"/>
        <v>1.3877314814814811E-2</v>
      </c>
      <c r="Q99" s="22"/>
    </row>
    <row r="100" spans="1:17" ht="14.25" hidden="1" customHeight="1" x14ac:dyDescent="0.2">
      <c r="A100" s="29" t="s">
        <v>155</v>
      </c>
      <c r="B100" s="53" t="s">
        <v>156</v>
      </c>
      <c r="C100" s="94" t="s">
        <v>30</v>
      </c>
      <c r="D100" s="98">
        <v>1.5196759259259264E-2</v>
      </c>
      <c r="E100" s="101" t="s">
        <v>218</v>
      </c>
      <c r="F100" s="39">
        <f t="shared" si="14"/>
        <v>1.5196759259259264E-2</v>
      </c>
      <c r="G100" s="128">
        <f t="shared" si="19"/>
        <v>9.1087962962962919E-3</v>
      </c>
      <c r="H100" s="41"/>
      <c r="I100" s="40" t="str">
        <f t="shared" si="15"/>
        <v/>
      </c>
      <c r="J100" s="40" t="str">
        <f t="shared" si="16"/>
        <v/>
      </c>
      <c r="K100" s="40" t="str">
        <f t="shared" si="17"/>
        <v/>
      </c>
      <c r="L100" s="43"/>
      <c r="M100" s="43"/>
      <c r="N100" s="43"/>
      <c r="O100" s="36"/>
      <c r="P100" s="104">
        <f t="shared" si="18"/>
        <v>1.5196759259259264E-2</v>
      </c>
      <c r="Q100" s="22"/>
    </row>
    <row r="101" spans="1:17" ht="14.25" customHeight="1" x14ac:dyDescent="0.2">
      <c r="A101" s="29" t="s">
        <v>162</v>
      </c>
      <c r="B101" s="53" t="s">
        <v>161</v>
      </c>
      <c r="C101" s="94" t="s">
        <v>30</v>
      </c>
      <c r="D101" s="95">
        <v>1.501157407407408E-2</v>
      </c>
      <c r="E101" s="101">
        <v>1.6261574074074074E-2</v>
      </c>
      <c r="F101" s="39">
        <f t="shared" ref="F101:F132" si="20">IF(E101&lt;&gt;"",(E101+D101)/2,D101)</f>
        <v>1.5636574074074077E-2</v>
      </c>
      <c r="G101" s="128">
        <f t="shared" si="19"/>
        <v>8.6689814814814789E-3</v>
      </c>
      <c r="H101" s="41">
        <v>2.5104166666666664E-2</v>
      </c>
      <c r="I101" s="40">
        <f t="shared" ref="I101:I132" si="21">IF(H101&lt;&gt;"",H101-G101,"")</f>
        <v>1.6435185185185185E-2</v>
      </c>
      <c r="J101" s="40">
        <f t="shared" ref="J101:J132" si="22">IF(H101&lt;&gt;"",I101-F101,"")</f>
        <v>7.9861111111110758E-4</v>
      </c>
      <c r="K101" s="40">
        <f t="shared" ref="K101:K132" si="23">IF(H101&lt;&gt;"",I101-D101,"")</f>
        <v>1.4236111111111047E-3</v>
      </c>
      <c r="L101" s="43">
        <v>12</v>
      </c>
      <c r="M101" s="43"/>
      <c r="N101" s="48"/>
      <c r="O101" s="36"/>
      <c r="P101" s="104">
        <f t="shared" ref="P101:P132" si="24">IF(H101&lt;&gt;"",MIN(D101,I101),D101)</f>
        <v>1.501157407407408E-2</v>
      </c>
      <c r="Q101" s="22"/>
    </row>
    <row r="102" spans="1:17" ht="14.25" hidden="1" customHeight="1" x14ac:dyDescent="0.2">
      <c r="A102" s="29" t="s">
        <v>42</v>
      </c>
      <c r="B102" s="53" t="s">
        <v>43</v>
      </c>
      <c r="C102" s="94" t="s">
        <v>14</v>
      </c>
      <c r="D102" s="95">
        <v>1.9398148148148147E-2</v>
      </c>
      <c r="E102" s="101" t="s">
        <v>218</v>
      </c>
      <c r="F102" s="39">
        <f t="shared" si="20"/>
        <v>1.9398148148148147E-2</v>
      </c>
      <c r="G102" s="128">
        <f t="shared" si="19"/>
        <v>4.9074074074074089E-3</v>
      </c>
      <c r="H102" s="41"/>
      <c r="I102" s="40" t="str">
        <f t="shared" si="21"/>
        <v/>
      </c>
      <c r="J102" s="40" t="str">
        <f t="shared" si="22"/>
        <v/>
      </c>
      <c r="K102" s="40" t="str">
        <f t="shared" si="23"/>
        <v/>
      </c>
      <c r="L102" s="43"/>
      <c r="M102" s="43"/>
      <c r="N102" s="43"/>
      <c r="O102" s="36"/>
      <c r="P102" s="104">
        <f t="shared" si="24"/>
        <v>1.9398148148148147E-2</v>
      </c>
      <c r="Q102" s="22"/>
    </row>
    <row r="103" spans="1:17" ht="14.25" hidden="1" customHeight="1" x14ac:dyDescent="0.2">
      <c r="A103" s="29" t="s">
        <v>125</v>
      </c>
      <c r="B103" s="53" t="s">
        <v>185</v>
      </c>
      <c r="C103" s="94" t="s">
        <v>30</v>
      </c>
      <c r="D103" s="95">
        <v>1.3900462962962962E-2</v>
      </c>
      <c r="E103" s="101">
        <v>1.3900462962962962E-2</v>
      </c>
      <c r="F103" s="39">
        <f t="shared" si="20"/>
        <v>1.3900462962962962E-2</v>
      </c>
      <c r="G103" s="128">
        <f t="shared" si="19"/>
        <v>1.0405092592592594E-2</v>
      </c>
      <c r="H103" s="41"/>
      <c r="I103" s="40" t="str">
        <f t="shared" si="21"/>
        <v/>
      </c>
      <c r="J103" s="40" t="str">
        <f t="shared" si="22"/>
        <v/>
      </c>
      <c r="K103" s="40" t="str">
        <f t="shared" si="23"/>
        <v/>
      </c>
      <c r="L103" s="43"/>
      <c r="M103" s="43"/>
      <c r="N103" s="43"/>
      <c r="O103" s="36"/>
      <c r="P103" s="104">
        <f t="shared" si="24"/>
        <v>1.3900462962962962E-2</v>
      </c>
      <c r="Q103" s="22"/>
    </row>
    <row r="104" spans="1:17" ht="14.25" hidden="1" customHeight="1" x14ac:dyDescent="0.2">
      <c r="A104" s="29" t="s">
        <v>49</v>
      </c>
      <c r="B104" s="53" t="s">
        <v>50</v>
      </c>
      <c r="C104" s="94" t="s">
        <v>14</v>
      </c>
      <c r="D104" s="95">
        <v>1.8692129629629631E-2</v>
      </c>
      <c r="E104" s="101" t="s">
        <v>218</v>
      </c>
      <c r="F104" s="39">
        <f t="shared" si="20"/>
        <v>1.8692129629629631E-2</v>
      </c>
      <c r="G104" s="128">
        <f t="shared" si="19"/>
        <v>5.6134259259259245E-3</v>
      </c>
      <c r="H104" s="41"/>
      <c r="I104" s="40" t="str">
        <f t="shared" si="21"/>
        <v/>
      </c>
      <c r="J104" s="40" t="str">
        <f t="shared" si="22"/>
        <v/>
      </c>
      <c r="K104" s="40" t="str">
        <f t="shared" si="23"/>
        <v/>
      </c>
      <c r="L104" s="43"/>
      <c r="M104" s="43"/>
      <c r="N104" s="43"/>
      <c r="O104" s="36"/>
      <c r="P104" s="104">
        <f t="shared" si="24"/>
        <v>1.8692129629629631E-2</v>
      </c>
      <c r="Q104" s="22"/>
    </row>
    <row r="105" spans="1:17" ht="14.25" hidden="1" customHeight="1" x14ac:dyDescent="0.2">
      <c r="A105" s="29" t="s">
        <v>58</v>
      </c>
      <c r="B105" s="53" t="s">
        <v>59</v>
      </c>
      <c r="C105" s="94" t="s">
        <v>30</v>
      </c>
      <c r="D105" s="95">
        <v>1.8391203703703705E-2</v>
      </c>
      <c r="E105" s="101" t="s">
        <v>218</v>
      </c>
      <c r="F105" s="39">
        <f t="shared" si="20"/>
        <v>1.8391203703703705E-2</v>
      </c>
      <c r="G105" s="128">
        <f t="shared" si="19"/>
        <v>5.9143518518518512E-3</v>
      </c>
      <c r="H105" s="41"/>
      <c r="I105" s="40" t="str">
        <f t="shared" si="21"/>
        <v/>
      </c>
      <c r="J105" s="40" t="str">
        <f t="shared" si="22"/>
        <v/>
      </c>
      <c r="K105" s="40" t="str">
        <f t="shared" si="23"/>
        <v/>
      </c>
      <c r="L105" s="43"/>
      <c r="M105" s="43"/>
      <c r="N105" s="43"/>
      <c r="O105" s="36"/>
      <c r="P105" s="104">
        <f t="shared" si="24"/>
        <v>1.8391203703703705E-2</v>
      </c>
      <c r="Q105" s="22"/>
    </row>
    <row r="106" spans="1:17" ht="14.25" customHeight="1" x14ac:dyDescent="0.2">
      <c r="A106" s="29" t="s">
        <v>72</v>
      </c>
      <c r="B106" s="53" t="s">
        <v>271</v>
      </c>
      <c r="C106" s="94" t="s">
        <v>14</v>
      </c>
      <c r="D106" s="98">
        <v>1.8402777777777778E-2</v>
      </c>
      <c r="E106" s="101"/>
      <c r="F106" s="39">
        <f t="shared" si="20"/>
        <v>1.8402777777777778E-2</v>
      </c>
      <c r="G106" s="128">
        <f t="shared" si="19"/>
        <v>5.9027777777777776E-3</v>
      </c>
      <c r="H106" s="41">
        <v>2.5243055555555557E-2</v>
      </c>
      <c r="I106" s="40">
        <f t="shared" si="21"/>
        <v>1.9340277777777779E-2</v>
      </c>
      <c r="J106" s="40">
        <f t="shared" si="22"/>
        <v>9.3750000000000083E-4</v>
      </c>
      <c r="K106" s="40">
        <f t="shared" si="23"/>
        <v>9.3750000000000083E-4</v>
      </c>
      <c r="L106" s="48">
        <v>13</v>
      </c>
      <c r="M106" s="43"/>
      <c r="N106" s="48"/>
      <c r="O106" s="36"/>
      <c r="P106" s="104">
        <f t="shared" si="24"/>
        <v>1.8402777777777778E-2</v>
      </c>
      <c r="Q106" s="22"/>
    </row>
    <row r="107" spans="1:17" ht="14.25" hidden="1" customHeight="1" x14ac:dyDescent="0.2">
      <c r="A107" s="29" t="s">
        <v>24</v>
      </c>
      <c r="B107" s="53" t="s">
        <v>25</v>
      </c>
      <c r="C107" s="50" t="s">
        <v>14</v>
      </c>
      <c r="D107" s="95">
        <v>2.0023148148148148E-2</v>
      </c>
      <c r="E107" s="101">
        <v>2.0023148148148148E-2</v>
      </c>
      <c r="F107" s="39">
        <f t="shared" si="20"/>
        <v>2.0023148148148148E-2</v>
      </c>
      <c r="G107" s="128">
        <f t="shared" si="19"/>
        <v>4.2824074074074084E-3</v>
      </c>
      <c r="H107" s="41"/>
      <c r="I107" s="40" t="str">
        <f t="shared" si="21"/>
        <v/>
      </c>
      <c r="J107" s="40" t="str">
        <f t="shared" si="22"/>
        <v/>
      </c>
      <c r="K107" s="40" t="str">
        <f t="shared" si="23"/>
        <v/>
      </c>
      <c r="L107" s="43"/>
      <c r="M107" s="43"/>
      <c r="N107" s="43"/>
      <c r="O107" s="36"/>
      <c r="P107" s="104">
        <f t="shared" si="24"/>
        <v>2.0023148148148148E-2</v>
      </c>
      <c r="Q107" s="22"/>
    </row>
    <row r="108" spans="1:17" ht="14.25" hidden="1" customHeight="1" x14ac:dyDescent="0.2">
      <c r="A108" s="29" t="s">
        <v>68</v>
      </c>
      <c r="B108" s="53" t="s">
        <v>69</v>
      </c>
      <c r="C108" s="94" t="s">
        <v>14</v>
      </c>
      <c r="D108" s="95">
        <v>1.8055555555555557E-2</v>
      </c>
      <c r="E108" s="101" t="s">
        <v>218</v>
      </c>
      <c r="F108" s="39">
        <f t="shared" si="20"/>
        <v>1.8055555555555557E-2</v>
      </c>
      <c r="G108" s="128">
        <f t="shared" si="19"/>
        <v>6.2499999999999986E-3</v>
      </c>
      <c r="H108" s="41"/>
      <c r="I108" s="40" t="str">
        <f t="shared" si="21"/>
        <v/>
      </c>
      <c r="J108" s="40" t="str">
        <f t="shared" si="22"/>
        <v/>
      </c>
      <c r="K108" s="40" t="str">
        <f t="shared" si="23"/>
        <v/>
      </c>
      <c r="L108" s="43"/>
      <c r="M108" s="43"/>
      <c r="N108" s="43"/>
      <c r="O108" s="36"/>
      <c r="P108" s="104">
        <f t="shared" si="24"/>
        <v>1.8055555555555557E-2</v>
      </c>
      <c r="Q108" s="22"/>
    </row>
    <row r="109" spans="1:17" ht="14.25" hidden="1" customHeight="1" x14ac:dyDescent="0.2">
      <c r="A109" s="29" t="s">
        <v>100</v>
      </c>
      <c r="B109" s="53" t="s">
        <v>101</v>
      </c>
      <c r="C109" s="94" t="s">
        <v>14</v>
      </c>
      <c r="D109" s="95">
        <v>1.7152777777777781E-2</v>
      </c>
      <c r="E109" s="101" t="s">
        <v>218</v>
      </c>
      <c r="F109" s="39">
        <f t="shared" si="20"/>
        <v>1.7152777777777781E-2</v>
      </c>
      <c r="G109" s="128">
        <f t="shared" si="19"/>
        <v>7.1527777777777753E-3</v>
      </c>
      <c r="H109" s="41"/>
      <c r="I109" s="40" t="str">
        <f t="shared" si="21"/>
        <v/>
      </c>
      <c r="J109" s="40" t="str">
        <f t="shared" si="22"/>
        <v/>
      </c>
      <c r="K109" s="40" t="str">
        <f t="shared" si="23"/>
        <v/>
      </c>
      <c r="L109" s="43"/>
      <c r="M109" s="43"/>
      <c r="N109" s="43"/>
      <c r="O109" s="36"/>
      <c r="P109" s="104">
        <f t="shared" si="24"/>
        <v>1.7152777777777781E-2</v>
      </c>
      <c r="Q109" s="88"/>
    </row>
    <row r="110" spans="1:17" ht="14.25" hidden="1" customHeight="1" x14ac:dyDescent="0.2">
      <c r="A110" s="29" t="s">
        <v>36</v>
      </c>
      <c r="B110" s="53" t="s">
        <v>37</v>
      </c>
      <c r="C110" s="94" t="s">
        <v>14</v>
      </c>
      <c r="D110" s="95">
        <v>1.9699074074074074E-2</v>
      </c>
      <c r="E110" s="101" t="s">
        <v>218</v>
      </c>
      <c r="F110" s="39">
        <f t="shared" si="20"/>
        <v>1.9699074074074074E-2</v>
      </c>
      <c r="G110" s="128">
        <f t="shared" si="19"/>
        <v>4.6064814814814822E-3</v>
      </c>
      <c r="H110" s="41"/>
      <c r="I110" s="40" t="str">
        <f t="shared" si="21"/>
        <v/>
      </c>
      <c r="J110" s="40" t="str">
        <f t="shared" si="22"/>
        <v/>
      </c>
      <c r="K110" s="40" t="str">
        <f t="shared" si="23"/>
        <v/>
      </c>
      <c r="L110" s="43"/>
      <c r="M110" s="43"/>
      <c r="N110" s="43"/>
      <c r="O110" s="36"/>
      <c r="P110" s="104">
        <f t="shared" si="24"/>
        <v>1.9699074074074074E-2</v>
      </c>
      <c r="Q110" s="22"/>
    </row>
    <row r="111" spans="1:17" ht="14.25" hidden="1" customHeight="1" x14ac:dyDescent="0.2">
      <c r="A111" s="29" t="s">
        <v>169</v>
      </c>
      <c r="B111" s="53" t="s">
        <v>170</v>
      </c>
      <c r="C111" s="94" t="s">
        <v>30</v>
      </c>
      <c r="D111" s="95">
        <v>1.4895833333333337E-2</v>
      </c>
      <c r="E111" s="101" t="s">
        <v>218</v>
      </c>
      <c r="F111" s="39">
        <f t="shared" si="20"/>
        <v>1.4895833333333337E-2</v>
      </c>
      <c r="G111" s="128">
        <f t="shared" si="19"/>
        <v>9.4097222222222186E-3</v>
      </c>
      <c r="H111" s="41"/>
      <c r="I111" s="40" t="str">
        <f t="shared" si="21"/>
        <v/>
      </c>
      <c r="J111" s="40" t="str">
        <f t="shared" si="22"/>
        <v/>
      </c>
      <c r="K111" s="40" t="str">
        <f t="shared" si="23"/>
        <v/>
      </c>
      <c r="L111" s="43"/>
      <c r="M111" s="43"/>
      <c r="N111" s="43"/>
      <c r="O111" s="36"/>
      <c r="P111" s="104">
        <f t="shared" si="24"/>
        <v>1.4895833333333337E-2</v>
      </c>
      <c r="Q111" s="22"/>
    </row>
    <row r="112" spans="1:17" ht="14.25" hidden="1" customHeight="1" x14ac:dyDescent="0.2">
      <c r="A112" s="29" t="s">
        <v>155</v>
      </c>
      <c r="B112" s="53" t="s">
        <v>216</v>
      </c>
      <c r="C112" s="94" t="s">
        <v>30</v>
      </c>
      <c r="D112" s="95">
        <v>1.5810185185185184E-2</v>
      </c>
      <c r="E112" s="101">
        <v>1.5810185185185184E-2</v>
      </c>
      <c r="F112" s="39">
        <f t="shared" si="20"/>
        <v>1.5810185185185184E-2</v>
      </c>
      <c r="G112" s="128">
        <f t="shared" si="19"/>
        <v>8.4953703703703719E-3</v>
      </c>
      <c r="H112" s="41"/>
      <c r="I112" s="40" t="str">
        <f t="shared" si="21"/>
        <v/>
      </c>
      <c r="J112" s="40" t="str">
        <f t="shared" si="22"/>
        <v/>
      </c>
      <c r="K112" s="40" t="str">
        <f t="shared" si="23"/>
        <v/>
      </c>
      <c r="L112" s="43"/>
      <c r="M112" s="43"/>
      <c r="N112" s="43"/>
      <c r="O112" s="36"/>
      <c r="P112" s="104">
        <f t="shared" si="24"/>
        <v>1.5810185185185184E-2</v>
      </c>
      <c r="Q112" s="22"/>
    </row>
    <row r="113" spans="1:17" ht="13.5" hidden="1" customHeight="1" x14ac:dyDescent="0.2">
      <c r="A113" s="29" t="s">
        <v>82</v>
      </c>
      <c r="B113" s="53" t="s">
        <v>83</v>
      </c>
      <c r="C113" s="94" t="s">
        <v>14</v>
      </c>
      <c r="D113" s="95">
        <v>1.7557870370370373E-2</v>
      </c>
      <c r="E113" s="101" t="s">
        <v>218</v>
      </c>
      <c r="F113" s="39">
        <f t="shared" si="20"/>
        <v>1.7557870370370373E-2</v>
      </c>
      <c r="G113" s="128">
        <f t="shared" si="19"/>
        <v>6.747685185185183E-3</v>
      </c>
      <c r="H113" s="41"/>
      <c r="I113" s="40" t="str">
        <f t="shared" si="21"/>
        <v/>
      </c>
      <c r="J113" s="40" t="str">
        <f t="shared" si="22"/>
        <v/>
      </c>
      <c r="K113" s="40" t="str">
        <f t="shared" si="23"/>
        <v/>
      </c>
      <c r="L113" s="43"/>
      <c r="M113" s="43"/>
      <c r="N113" s="43"/>
      <c r="O113" s="36"/>
      <c r="P113" s="104">
        <f t="shared" si="24"/>
        <v>1.7557870370370373E-2</v>
      </c>
      <c r="Q113" s="22"/>
    </row>
    <row r="114" spans="1:17" ht="14.25" hidden="1" customHeight="1" x14ac:dyDescent="0.2">
      <c r="A114" s="29" t="s">
        <v>123</v>
      </c>
      <c r="B114" s="53" t="s">
        <v>124</v>
      </c>
      <c r="C114" s="94" t="s">
        <v>30</v>
      </c>
      <c r="D114" s="95">
        <v>1.6319444444444445E-2</v>
      </c>
      <c r="E114" s="101" t="s">
        <v>218</v>
      </c>
      <c r="F114" s="39">
        <f t="shared" si="20"/>
        <v>1.6319444444444445E-2</v>
      </c>
      <c r="G114" s="128">
        <f t="shared" si="19"/>
        <v>7.9861111111111105E-3</v>
      </c>
      <c r="H114" s="41"/>
      <c r="I114" s="40" t="str">
        <f t="shared" si="21"/>
        <v/>
      </c>
      <c r="J114" s="40" t="str">
        <f t="shared" si="22"/>
        <v/>
      </c>
      <c r="K114" s="40" t="str">
        <f t="shared" si="23"/>
        <v/>
      </c>
      <c r="L114" s="43"/>
      <c r="M114" s="43"/>
      <c r="N114" s="43"/>
      <c r="O114" s="36"/>
      <c r="P114" s="104">
        <f t="shared" si="24"/>
        <v>1.6319444444444445E-2</v>
      </c>
      <c r="Q114" s="22"/>
    </row>
    <row r="115" spans="1:17" ht="14.25" hidden="1" customHeight="1" x14ac:dyDescent="0.2">
      <c r="A115" s="65" t="s">
        <v>235</v>
      </c>
      <c r="B115" s="97" t="s">
        <v>236</v>
      </c>
      <c r="C115" s="50" t="s">
        <v>30</v>
      </c>
      <c r="D115" s="95">
        <v>1.7743055555555557E-2</v>
      </c>
      <c r="E115" s="101">
        <v>1.7743055555555557E-2</v>
      </c>
      <c r="F115" s="39">
        <f t="shared" si="20"/>
        <v>1.7743055555555557E-2</v>
      </c>
      <c r="G115" s="128">
        <f t="shared" si="19"/>
        <v>6.5624999999999989E-3</v>
      </c>
      <c r="H115" s="41"/>
      <c r="I115" s="40" t="str">
        <f t="shared" si="21"/>
        <v/>
      </c>
      <c r="J115" s="40" t="str">
        <f t="shared" si="22"/>
        <v/>
      </c>
      <c r="K115" s="40" t="str">
        <f t="shared" si="23"/>
        <v/>
      </c>
      <c r="L115" s="43"/>
      <c r="M115" s="43"/>
      <c r="N115" s="43"/>
      <c r="O115" s="36"/>
      <c r="P115" s="104">
        <f t="shared" si="24"/>
        <v>1.7743055555555557E-2</v>
      </c>
      <c r="Q115" s="22"/>
    </row>
    <row r="116" spans="1:17" ht="14.25" customHeight="1" x14ac:dyDescent="0.2">
      <c r="A116" s="29" t="s">
        <v>96</v>
      </c>
      <c r="B116" s="53" t="s">
        <v>58</v>
      </c>
      <c r="C116" s="50" t="s">
        <v>14</v>
      </c>
      <c r="D116" s="95">
        <v>2.0023148148148148E-2</v>
      </c>
      <c r="E116" s="101">
        <v>2.0393518518518516E-2</v>
      </c>
      <c r="F116" s="39">
        <f t="shared" si="20"/>
        <v>2.0208333333333332E-2</v>
      </c>
      <c r="G116" s="128">
        <f t="shared" si="19"/>
        <v>4.0972222222222243E-3</v>
      </c>
      <c r="H116" s="41">
        <v>2.5335648148148149E-2</v>
      </c>
      <c r="I116" s="40">
        <f t="shared" si="21"/>
        <v>2.1238425925925924E-2</v>
      </c>
      <c r="J116" s="40">
        <f t="shared" si="22"/>
        <v>1.0300925925925929E-3</v>
      </c>
      <c r="K116" s="40">
        <f t="shared" si="23"/>
        <v>1.2152777777777769E-3</v>
      </c>
      <c r="L116" s="43">
        <v>14</v>
      </c>
      <c r="M116" s="43"/>
      <c r="N116" s="43"/>
      <c r="O116" s="36"/>
      <c r="P116" s="104">
        <f t="shared" si="24"/>
        <v>2.0023148148148148E-2</v>
      </c>
      <c r="Q116" s="22"/>
    </row>
    <row r="117" spans="1:17" ht="14.25" hidden="1" customHeight="1" x14ac:dyDescent="0.2">
      <c r="A117" s="29" t="s">
        <v>204</v>
      </c>
      <c r="B117" s="53" t="s">
        <v>205</v>
      </c>
      <c r="C117" s="94" t="s">
        <v>30</v>
      </c>
      <c r="D117" s="95">
        <v>1.2638888888888892E-2</v>
      </c>
      <c r="E117" s="101">
        <v>1.3171296296296294E-2</v>
      </c>
      <c r="F117" s="39">
        <f t="shared" si="20"/>
        <v>1.2905092592592593E-2</v>
      </c>
      <c r="G117" s="128">
        <f t="shared" si="19"/>
        <v>1.1400462962962963E-2</v>
      </c>
      <c r="H117" s="41"/>
      <c r="I117" s="121" t="str">
        <f t="shared" si="21"/>
        <v/>
      </c>
      <c r="J117" s="40" t="str">
        <f t="shared" si="22"/>
        <v/>
      </c>
      <c r="K117" s="40" t="str">
        <f t="shared" si="23"/>
        <v/>
      </c>
      <c r="L117" s="43"/>
      <c r="M117" s="43"/>
      <c r="N117" s="48"/>
      <c r="O117" s="36"/>
      <c r="P117" s="104">
        <f t="shared" si="24"/>
        <v>1.2638888888888892E-2</v>
      </c>
      <c r="Q117" s="22"/>
    </row>
    <row r="118" spans="1:17" ht="14.25" hidden="1" customHeight="1" x14ac:dyDescent="0.2">
      <c r="A118" s="29" t="s">
        <v>184</v>
      </c>
      <c r="B118" s="53" t="s">
        <v>130</v>
      </c>
      <c r="C118" s="94" t="s">
        <v>30</v>
      </c>
      <c r="D118" s="95">
        <v>1.4606481481481482E-2</v>
      </c>
      <c r="E118" s="101" t="s">
        <v>218</v>
      </c>
      <c r="F118" s="39">
        <f t="shared" si="20"/>
        <v>1.4606481481481482E-2</v>
      </c>
      <c r="G118" s="128">
        <f t="shared" si="19"/>
        <v>9.6990740740740735E-3</v>
      </c>
      <c r="H118" s="41"/>
      <c r="I118" s="40" t="str">
        <f t="shared" si="21"/>
        <v/>
      </c>
      <c r="J118" s="40" t="str">
        <f t="shared" si="22"/>
        <v/>
      </c>
      <c r="K118" s="40" t="str">
        <f t="shared" si="23"/>
        <v/>
      </c>
      <c r="L118" s="43"/>
      <c r="M118" s="43"/>
      <c r="N118" s="43"/>
      <c r="O118" s="36"/>
      <c r="P118" s="104">
        <f t="shared" si="24"/>
        <v>1.4606481481481482E-2</v>
      </c>
      <c r="Q118" s="22"/>
    </row>
    <row r="119" spans="1:17" ht="14.25" hidden="1" customHeight="1" x14ac:dyDescent="0.2">
      <c r="A119" s="33" t="s">
        <v>153</v>
      </c>
      <c r="B119" s="52" t="s">
        <v>154</v>
      </c>
      <c r="C119" s="99" t="s">
        <v>14</v>
      </c>
      <c r="D119" s="95">
        <v>1.5208333333333339E-2</v>
      </c>
      <c r="E119" s="101">
        <v>1.5497685185185192E-2</v>
      </c>
      <c r="F119" s="39">
        <f t="shared" si="20"/>
        <v>1.5353009259259266E-2</v>
      </c>
      <c r="G119" s="128">
        <f t="shared" si="19"/>
        <v>8.95254629629629E-3</v>
      </c>
      <c r="H119" s="41"/>
      <c r="I119" s="40" t="str">
        <f t="shared" si="21"/>
        <v/>
      </c>
      <c r="J119" s="40" t="str">
        <f t="shared" si="22"/>
        <v/>
      </c>
      <c r="K119" s="40" t="str">
        <f t="shared" si="23"/>
        <v/>
      </c>
      <c r="L119" s="43"/>
      <c r="M119" s="43"/>
      <c r="N119" s="43"/>
      <c r="O119" s="36"/>
      <c r="P119" s="104">
        <f t="shared" si="24"/>
        <v>1.5208333333333339E-2</v>
      </c>
      <c r="Q119" s="22"/>
    </row>
    <row r="120" spans="1:17" ht="14.25" hidden="1" customHeight="1" x14ac:dyDescent="0.2">
      <c r="A120" s="29" t="s">
        <v>94</v>
      </c>
      <c r="B120" s="53" t="s">
        <v>186</v>
      </c>
      <c r="C120" s="94" t="s">
        <v>30</v>
      </c>
      <c r="D120" s="95">
        <v>1.4398148148148148E-2</v>
      </c>
      <c r="E120" s="101">
        <v>1.4965277777777779E-2</v>
      </c>
      <c r="F120" s="39">
        <f t="shared" si="20"/>
        <v>1.4681712962962962E-2</v>
      </c>
      <c r="G120" s="128">
        <f t="shared" si="19"/>
        <v>9.6238425925925936E-3</v>
      </c>
      <c r="H120" s="41"/>
      <c r="I120" s="40" t="str">
        <f t="shared" si="21"/>
        <v/>
      </c>
      <c r="J120" s="40" t="str">
        <f t="shared" si="22"/>
        <v/>
      </c>
      <c r="K120" s="40" t="str">
        <f t="shared" si="23"/>
        <v/>
      </c>
      <c r="L120" s="43"/>
      <c r="M120" s="43"/>
      <c r="N120" s="43"/>
      <c r="O120" s="36"/>
      <c r="P120" s="104">
        <f t="shared" si="24"/>
        <v>1.4398148148148148E-2</v>
      </c>
      <c r="Q120" s="22"/>
    </row>
    <row r="121" spans="1:17" ht="14.25" hidden="1" customHeight="1" x14ac:dyDescent="0.2">
      <c r="A121" s="33" t="s">
        <v>15</v>
      </c>
      <c r="B121" s="52" t="s">
        <v>35</v>
      </c>
      <c r="C121" s="94" t="s">
        <v>14</v>
      </c>
      <c r="D121" s="95">
        <v>1.9710648148148147E-2</v>
      </c>
      <c r="E121" s="101" t="s">
        <v>218</v>
      </c>
      <c r="F121" s="39">
        <f t="shared" si="20"/>
        <v>1.9710648148148147E-2</v>
      </c>
      <c r="G121" s="128">
        <f t="shared" si="19"/>
        <v>4.5949074074074087E-3</v>
      </c>
      <c r="H121" s="41"/>
      <c r="I121" s="40" t="str">
        <f t="shared" si="21"/>
        <v/>
      </c>
      <c r="J121" s="40" t="str">
        <f t="shared" si="22"/>
        <v/>
      </c>
      <c r="K121" s="40" t="str">
        <f t="shared" si="23"/>
        <v/>
      </c>
      <c r="L121" s="43"/>
      <c r="M121" s="43"/>
      <c r="N121" s="43"/>
      <c r="O121" s="36"/>
      <c r="P121" s="104">
        <f t="shared" si="24"/>
        <v>1.9710648148148147E-2</v>
      </c>
      <c r="Q121" s="22"/>
    </row>
    <row r="122" spans="1:17" ht="14.25" hidden="1" customHeight="1" x14ac:dyDescent="0.2">
      <c r="A122" s="29" t="s">
        <v>127</v>
      </c>
      <c r="B122" s="53" t="s">
        <v>35</v>
      </c>
      <c r="C122" s="94" t="s">
        <v>30</v>
      </c>
      <c r="D122" s="95">
        <v>1.6099537037037037E-2</v>
      </c>
      <c r="E122" s="101" t="s">
        <v>218</v>
      </c>
      <c r="F122" s="39">
        <f t="shared" si="20"/>
        <v>1.6099537037037037E-2</v>
      </c>
      <c r="G122" s="128">
        <f t="shared" si="19"/>
        <v>8.2060185185185187E-3</v>
      </c>
      <c r="H122" s="41"/>
      <c r="I122" s="40" t="str">
        <f t="shared" si="21"/>
        <v/>
      </c>
      <c r="J122" s="40" t="str">
        <f t="shared" si="22"/>
        <v/>
      </c>
      <c r="K122" s="40" t="str">
        <f t="shared" si="23"/>
        <v/>
      </c>
      <c r="L122" s="43"/>
      <c r="M122" s="43"/>
      <c r="N122" s="43"/>
      <c r="O122" s="36"/>
      <c r="P122" s="104">
        <f t="shared" si="24"/>
        <v>1.6099537037037037E-2</v>
      </c>
      <c r="Q122" s="22"/>
    </row>
    <row r="123" spans="1:17" ht="14.25" hidden="1" customHeight="1" x14ac:dyDescent="0.2">
      <c r="A123" s="29" t="s">
        <v>151</v>
      </c>
      <c r="B123" s="53" t="s">
        <v>35</v>
      </c>
      <c r="C123" s="94" t="s">
        <v>30</v>
      </c>
      <c r="D123" s="95">
        <v>1.5266203703703705E-2</v>
      </c>
      <c r="E123" s="101" t="s">
        <v>218</v>
      </c>
      <c r="F123" s="39">
        <f t="shared" si="20"/>
        <v>1.5266203703703705E-2</v>
      </c>
      <c r="G123" s="128">
        <f t="shared" si="19"/>
        <v>9.0393518518518505E-3</v>
      </c>
      <c r="H123" s="41"/>
      <c r="I123" s="40" t="str">
        <f t="shared" si="21"/>
        <v/>
      </c>
      <c r="J123" s="40" t="str">
        <f t="shared" si="22"/>
        <v/>
      </c>
      <c r="K123" s="40" t="str">
        <f t="shared" si="23"/>
        <v/>
      </c>
      <c r="L123" s="43"/>
      <c r="M123" s="43"/>
      <c r="N123" s="43"/>
      <c r="O123" s="36"/>
      <c r="P123" s="104">
        <f t="shared" si="24"/>
        <v>1.5266203703703705E-2</v>
      </c>
      <c r="Q123" s="22"/>
    </row>
    <row r="124" spans="1:17" ht="14.25" hidden="1" customHeight="1" x14ac:dyDescent="0.2">
      <c r="A124" s="29" t="s">
        <v>152</v>
      </c>
      <c r="B124" s="53" t="s">
        <v>35</v>
      </c>
      <c r="C124" s="94" t="s">
        <v>30</v>
      </c>
      <c r="D124" s="95">
        <v>1.5219907407407409E-2</v>
      </c>
      <c r="E124" s="101" t="s">
        <v>218</v>
      </c>
      <c r="F124" s="39">
        <f t="shared" si="20"/>
        <v>1.5219907407407409E-2</v>
      </c>
      <c r="G124" s="128">
        <f t="shared" si="19"/>
        <v>9.0856481481481465E-3</v>
      </c>
      <c r="H124" s="41"/>
      <c r="I124" s="40" t="str">
        <f t="shared" si="21"/>
        <v/>
      </c>
      <c r="J124" s="40" t="str">
        <f t="shared" si="22"/>
        <v/>
      </c>
      <c r="K124" s="40" t="str">
        <f t="shared" si="23"/>
        <v/>
      </c>
      <c r="L124" s="43"/>
      <c r="M124" s="43"/>
      <c r="N124" s="43"/>
      <c r="O124" s="36"/>
      <c r="P124" s="104">
        <f t="shared" si="24"/>
        <v>1.5219907407407409E-2</v>
      </c>
      <c r="Q124" s="22"/>
    </row>
    <row r="125" spans="1:17" ht="14.25" hidden="1" customHeight="1" x14ac:dyDescent="0.2">
      <c r="A125" s="29" t="s">
        <v>130</v>
      </c>
      <c r="B125" s="53" t="s">
        <v>211</v>
      </c>
      <c r="C125" s="94" t="s">
        <v>30</v>
      </c>
      <c r="D125" s="95">
        <v>1.1979166666666666E-2</v>
      </c>
      <c r="E125" s="101">
        <v>1.230324074074074E-2</v>
      </c>
      <c r="F125" s="39">
        <f t="shared" si="20"/>
        <v>1.2141203703703703E-2</v>
      </c>
      <c r="G125" s="128">
        <f t="shared" si="19"/>
        <v>1.2164351851851853E-2</v>
      </c>
      <c r="H125" s="41"/>
      <c r="I125" s="40" t="str">
        <f t="shared" si="21"/>
        <v/>
      </c>
      <c r="J125" s="40" t="str">
        <f t="shared" si="22"/>
        <v/>
      </c>
      <c r="K125" s="40" t="str">
        <f t="shared" si="23"/>
        <v/>
      </c>
      <c r="L125" s="43"/>
      <c r="M125" s="43"/>
      <c r="N125" s="43"/>
      <c r="O125" s="36"/>
      <c r="P125" s="104">
        <f t="shared" si="24"/>
        <v>1.1979166666666666E-2</v>
      </c>
      <c r="Q125" s="22"/>
    </row>
    <row r="126" spans="1:17" ht="14.25" hidden="1" customHeight="1" x14ac:dyDescent="0.2">
      <c r="A126" s="29" t="s">
        <v>189</v>
      </c>
      <c r="B126" s="53" t="s">
        <v>190</v>
      </c>
      <c r="C126" s="94" t="s">
        <v>30</v>
      </c>
      <c r="D126" s="95">
        <v>1.4317129629629631E-2</v>
      </c>
      <c r="E126" s="101" t="s">
        <v>218</v>
      </c>
      <c r="F126" s="39">
        <f t="shared" si="20"/>
        <v>1.4317129629629631E-2</v>
      </c>
      <c r="G126" s="128">
        <f t="shared" si="19"/>
        <v>9.9884259259259249E-3</v>
      </c>
      <c r="H126" s="41"/>
      <c r="I126" s="40" t="str">
        <f t="shared" si="21"/>
        <v/>
      </c>
      <c r="J126" s="40" t="str">
        <f t="shared" si="22"/>
        <v/>
      </c>
      <c r="K126" s="40" t="str">
        <f t="shared" si="23"/>
        <v/>
      </c>
      <c r="L126" s="43"/>
      <c r="M126" s="43"/>
      <c r="N126" s="43"/>
      <c r="O126" s="36"/>
      <c r="P126" s="104">
        <f t="shared" si="24"/>
        <v>1.4317129629629631E-2</v>
      </c>
      <c r="Q126" s="22"/>
    </row>
    <row r="127" spans="1:17" ht="14.25" hidden="1" customHeight="1" x14ac:dyDescent="0.2">
      <c r="A127" s="33" t="s">
        <v>31</v>
      </c>
      <c r="B127" s="52" t="s">
        <v>32</v>
      </c>
      <c r="C127" s="94" t="s">
        <v>14</v>
      </c>
      <c r="D127" s="95">
        <v>1.9988425925925927E-2</v>
      </c>
      <c r="E127" s="101" t="s">
        <v>218</v>
      </c>
      <c r="F127" s="39">
        <f t="shared" si="20"/>
        <v>1.9988425925925927E-2</v>
      </c>
      <c r="G127" s="128">
        <f t="shared" ref="G127:G148" si="25">$B$2-F127</f>
        <v>4.3171296296296291E-3</v>
      </c>
      <c r="H127" s="41"/>
      <c r="I127" s="40" t="str">
        <f t="shared" si="21"/>
        <v/>
      </c>
      <c r="J127" s="40" t="str">
        <f t="shared" si="22"/>
        <v/>
      </c>
      <c r="K127" s="40" t="str">
        <f t="shared" si="23"/>
        <v/>
      </c>
      <c r="L127" s="43"/>
      <c r="M127" s="43"/>
      <c r="N127" s="43"/>
      <c r="O127" s="36"/>
      <c r="P127" s="104">
        <f t="shared" si="24"/>
        <v>1.9988425925925927E-2</v>
      </c>
      <c r="Q127" s="22"/>
    </row>
    <row r="128" spans="1:17" ht="14.25" hidden="1" customHeight="1" x14ac:dyDescent="0.2">
      <c r="A128" s="29" t="s">
        <v>145</v>
      </c>
      <c r="B128" s="53" t="s">
        <v>159</v>
      </c>
      <c r="C128" s="94" t="s">
        <v>14</v>
      </c>
      <c r="D128" s="95">
        <v>1.5115740740740742E-2</v>
      </c>
      <c r="E128" s="101" t="s">
        <v>218</v>
      </c>
      <c r="F128" s="39">
        <f t="shared" si="20"/>
        <v>1.5115740740740742E-2</v>
      </c>
      <c r="G128" s="128">
        <f t="shared" si="25"/>
        <v>9.1898148148148139E-3</v>
      </c>
      <c r="H128" s="41"/>
      <c r="I128" s="40" t="str">
        <f t="shared" si="21"/>
        <v/>
      </c>
      <c r="J128" s="40" t="str">
        <f t="shared" si="22"/>
        <v/>
      </c>
      <c r="K128" s="40" t="str">
        <f t="shared" si="23"/>
        <v/>
      </c>
      <c r="L128" s="43"/>
      <c r="M128" s="43"/>
      <c r="N128" s="43"/>
      <c r="O128" s="36"/>
      <c r="P128" s="104">
        <f t="shared" si="24"/>
        <v>1.5115740740740742E-2</v>
      </c>
      <c r="Q128" s="22"/>
    </row>
    <row r="129" spans="1:17" ht="14.25" customHeight="1" x14ac:dyDescent="0.2">
      <c r="A129" s="29" t="s">
        <v>106</v>
      </c>
      <c r="B129" s="53" t="s">
        <v>205</v>
      </c>
      <c r="C129" s="94" t="s">
        <v>14</v>
      </c>
      <c r="D129" s="95">
        <v>1.6782407407407409E-2</v>
      </c>
      <c r="E129" s="101">
        <v>1.7766203703703704E-2</v>
      </c>
      <c r="F129" s="39">
        <f t="shared" si="20"/>
        <v>1.7274305555555557E-2</v>
      </c>
      <c r="G129" s="128">
        <f t="shared" si="25"/>
        <v>7.0312499999999993E-3</v>
      </c>
      <c r="H129" s="41">
        <v>2.5520833333333336E-2</v>
      </c>
      <c r="I129" s="40">
        <f t="shared" si="21"/>
        <v>1.8489583333333337E-2</v>
      </c>
      <c r="J129" s="40">
        <f t="shared" si="22"/>
        <v>1.2152777777777804E-3</v>
      </c>
      <c r="K129" s="40">
        <f t="shared" si="23"/>
        <v>1.707175925925928E-3</v>
      </c>
      <c r="L129" s="48">
        <v>15</v>
      </c>
      <c r="M129" s="43"/>
      <c r="N129" s="48">
        <v>2</v>
      </c>
      <c r="O129" s="36"/>
      <c r="P129" s="104">
        <f t="shared" si="24"/>
        <v>1.6782407407407409E-2</v>
      </c>
      <c r="Q129" s="22"/>
    </row>
    <row r="130" spans="1:17" ht="14.25" hidden="1" customHeight="1" x14ac:dyDescent="0.2">
      <c r="A130" s="29" t="s">
        <v>130</v>
      </c>
      <c r="B130" s="53" t="s">
        <v>239</v>
      </c>
      <c r="C130" s="94" t="s">
        <v>30</v>
      </c>
      <c r="D130" s="95">
        <v>1.53125E-2</v>
      </c>
      <c r="E130" s="101">
        <v>1.53125E-2</v>
      </c>
      <c r="F130" s="39">
        <f t="shared" si="20"/>
        <v>1.53125E-2</v>
      </c>
      <c r="G130" s="128">
        <f t="shared" si="25"/>
        <v>8.9930555555555562E-3</v>
      </c>
      <c r="H130" s="41"/>
      <c r="I130" s="121" t="str">
        <f t="shared" si="21"/>
        <v/>
      </c>
      <c r="J130" s="40" t="str">
        <f t="shared" si="22"/>
        <v/>
      </c>
      <c r="K130" s="40" t="str">
        <f t="shared" si="23"/>
        <v/>
      </c>
      <c r="L130" s="43"/>
      <c r="M130" s="43"/>
      <c r="N130" s="43"/>
      <c r="O130" s="36"/>
      <c r="P130" s="104">
        <f t="shared" si="24"/>
        <v>1.53125E-2</v>
      </c>
      <c r="Q130" s="22"/>
    </row>
    <row r="131" spans="1:17" ht="14.25" hidden="1" customHeight="1" x14ac:dyDescent="0.2">
      <c r="A131" s="29" t="s">
        <v>268</v>
      </c>
      <c r="B131" s="53" t="s">
        <v>215</v>
      </c>
      <c r="C131" s="94" t="s">
        <v>30</v>
      </c>
      <c r="D131" s="95">
        <v>1.4583333333333332E-2</v>
      </c>
      <c r="E131" s="101">
        <v>1.5416666666666667E-2</v>
      </c>
      <c r="F131" s="39">
        <f t="shared" si="20"/>
        <v>1.4999999999999999E-2</v>
      </c>
      <c r="G131" s="128">
        <f t="shared" si="25"/>
        <v>9.3055555555555565E-3</v>
      </c>
      <c r="H131" s="41"/>
      <c r="I131" s="40" t="str">
        <f t="shared" si="21"/>
        <v/>
      </c>
      <c r="J131" s="40" t="str">
        <f t="shared" si="22"/>
        <v/>
      </c>
      <c r="K131" s="40" t="str">
        <f t="shared" si="23"/>
        <v/>
      </c>
      <c r="L131" s="43"/>
      <c r="M131" s="43"/>
      <c r="N131" s="43"/>
      <c r="O131" s="36"/>
      <c r="P131" s="104">
        <f t="shared" si="24"/>
        <v>1.4583333333333332E-2</v>
      </c>
      <c r="Q131" s="22"/>
    </row>
    <row r="132" spans="1:17" ht="14.25" hidden="1" customHeight="1" x14ac:dyDescent="0.2">
      <c r="A132" s="29" t="s">
        <v>214</v>
      </c>
      <c r="B132" s="53" t="s">
        <v>215</v>
      </c>
      <c r="C132" s="94" t="s">
        <v>14</v>
      </c>
      <c r="D132" s="95">
        <v>1.4120370370370372E-2</v>
      </c>
      <c r="E132" s="101">
        <v>1.4120370370370372E-2</v>
      </c>
      <c r="F132" s="39">
        <f t="shared" si="20"/>
        <v>1.4120370370370372E-2</v>
      </c>
      <c r="G132" s="128">
        <f t="shared" si="25"/>
        <v>1.0185185185185184E-2</v>
      </c>
      <c r="H132" s="41"/>
      <c r="I132" s="40" t="str">
        <f t="shared" si="21"/>
        <v/>
      </c>
      <c r="J132" s="40" t="str">
        <f t="shared" si="22"/>
        <v/>
      </c>
      <c r="K132" s="40" t="str">
        <f t="shared" si="23"/>
        <v/>
      </c>
      <c r="L132" s="43"/>
      <c r="M132" s="43"/>
      <c r="N132" s="43"/>
      <c r="O132" s="36"/>
      <c r="P132" s="104">
        <f t="shared" si="24"/>
        <v>1.4120370370370372E-2</v>
      </c>
      <c r="Q132" s="22"/>
    </row>
    <row r="133" spans="1:17" ht="14.25" hidden="1" customHeight="1" x14ac:dyDescent="0.2">
      <c r="A133" s="29" t="s">
        <v>176</v>
      </c>
      <c r="B133" s="53" t="s">
        <v>177</v>
      </c>
      <c r="C133" s="94" t="s">
        <v>30</v>
      </c>
      <c r="D133" s="95">
        <v>1.4745370370370372E-2</v>
      </c>
      <c r="E133" s="101" t="s">
        <v>218</v>
      </c>
      <c r="F133" s="39">
        <f t="shared" ref="F133:F148" si="26">IF(E133&lt;&gt;"",(E133+D133)/2,D133)</f>
        <v>1.4745370370370372E-2</v>
      </c>
      <c r="G133" s="128">
        <f t="shared" si="25"/>
        <v>9.5601851851851837E-3</v>
      </c>
      <c r="H133" s="41"/>
      <c r="I133" s="40" t="str">
        <f t="shared" ref="I133:I148" si="27">IF(H133&lt;&gt;"",H133-G133,"")</f>
        <v/>
      </c>
      <c r="J133" s="40" t="str">
        <f t="shared" ref="J133:J148" si="28">IF(H133&lt;&gt;"",I133-F133,"")</f>
        <v/>
      </c>
      <c r="K133" s="40" t="str">
        <f t="shared" ref="K133:K148" si="29">IF(H133&lt;&gt;"",I133-D133,"")</f>
        <v/>
      </c>
      <c r="L133" s="43"/>
      <c r="M133" s="43"/>
      <c r="N133" s="43"/>
      <c r="O133" s="36"/>
      <c r="P133" s="104">
        <f t="shared" ref="P133:P148" si="30">IF(H133&lt;&gt;"",MIN(D133,I133),D133)</f>
        <v>1.4745370370370372E-2</v>
      </c>
      <c r="Q133" s="22"/>
    </row>
    <row r="134" spans="1:17" ht="14.25" hidden="1" customHeight="1" x14ac:dyDescent="0.2">
      <c r="A134" s="29" t="s">
        <v>90</v>
      </c>
      <c r="B134" s="53" t="s">
        <v>183</v>
      </c>
      <c r="C134" s="94" t="s">
        <v>30</v>
      </c>
      <c r="D134" s="95">
        <v>1.4629629629629631E-2</v>
      </c>
      <c r="E134" s="101" t="s">
        <v>218</v>
      </c>
      <c r="F134" s="39">
        <f t="shared" si="26"/>
        <v>1.4629629629629631E-2</v>
      </c>
      <c r="G134" s="128">
        <f t="shared" si="25"/>
        <v>9.6759259259259246E-3</v>
      </c>
      <c r="H134" s="41"/>
      <c r="I134" s="40" t="str">
        <f t="shared" si="27"/>
        <v/>
      </c>
      <c r="J134" s="40" t="str">
        <f t="shared" si="28"/>
        <v/>
      </c>
      <c r="K134" s="40" t="str">
        <f t="shared" si="29"/>
        <v/>
      </c>
      <c r="L134" s="43"/>
      <c r="M134" s="43"/>
      <c r="N134" s="43"/>
      <c r="O134" s="36"/>
      <c r="P134" s="104">
        <f t="shared" si="30"/>
        <v>1.4629629629629631E-2</v>
      </c>
      <c r="Q134" s="22"/>
    </row>
    <row r="135" spans="1:17" ht="14.25" hidden="1" customHeight="1" x14ac:dyDescent="0.2">
      <c r="A135" s="29" t="s">
        <v>26</v>
      </c>
      <c r="B135" s="53" t="s">
        <v>27</v>
      </c>
      <c r="C135" s="94" t="s">
        <v>14</v>
      </c>
      <c r="D135" s="95">
        <v>2.0624999999999994E-2</v>
      </c>
      <c r="E135" s="101" t="s">
        <v>218</v>
      </c>
      <c r="F135" s="39">
        <f t="shared" si="26"/>
        <v>2.0624999999999994E-2</v>
      </c>
      <c r="G135" s="128">
        <f t="shared" si="25"/>
        <v>3.6805555555555619E-3</v>
      </c>
      <c r="H135" s="41"/>
      <c r="I135" s="40" t="str">
        <f t="shared" si="27"/>
        <v/>
      </c>
      <c r="J135" s="40" t="str">
        <f t="shared" si="28"/>
        <v/>
      </c>
      <c r="K135" s="40" t="str">
        <f t="shared" si="29"/>
        <v/>
      </c>
      <c r="L135" s="43"/>
      <c r="M135" s="43"/>
      <c r="N135" s="43"/>
      <c r="O135" s="36"/>
      <c r="P135" s="104">
        <f t="shared" si="30"/>
        <v>2.0624999999999994E-2</v>
      </c>
      <c r="Q135" s="22"/>
    </row>
    <row r="136" spans="1:17" ht="14.25" hidden="1" customHeight="1" x14ac:dyDescent="0.2">
      <c r="A136" s="29" t="s">
        <v>166</v>
      </c>
      <c r="B136" s="53" t="s">
        <v>27</v>
      </c>
      <c r="C136" s="94" t="s">
        <v>30</v>
      </c>
      <c r="D136" s="95">
        <v>1.4988425925925935E-2</v>
      </c>
      <c r="E136" s="101">
        <v>1.5156250000000007E-2</v>
      </c>
      <c r="F136" s="39">
        <f t="shared" si="26"/>
        <v>1.5072337962962971E-2</v>
      </c>
      <c r="G136" s="128">
        <f t="shared" si="25"/>
        <v>9.2332175925925845E-3</v>
      </c>
      <c r="H136" s="41"/>
      <c r="I136" s="40" t="str">
        <f t="shared" si="27"/>
        <v/>
      </c>
      <c r="J136" s="40" t="str">
        <f t="shared" si="28"/>
        <v/>
      </c>
      <c r="K136" s="40" t="str">
        <f t="shared" si="29"/>
        <v/>
      </c>
      <c r="L136" s="43"/>
      <c r="M136" s="43"/>
      <c r="N136" s="43"/>
      <c r="O136" s="36"/>
      <c r="P136" s="104">
        <f t="shared" si="30"/>
        <v>1.4988425925925935E-2</v>
      </c>
      <c r="Q136" s="22"/>
    </row>
    <row r="137" spans="1:17" ht="14.25" hidden="1" customHeight="1" x14ac:dyDescent="0.2">
      <c r="A137" s="29" t="s">
        <v>167</v>
      </c>
      <c r="B137" s="53" t="s">
        <v>168</v>
      </c>
      <c r="C137" s="94" t="s">
        <v>30</v>
      </c>
      <c r="D137" s="95">
        <v>1.4814814814814814E-2</v>
      </c>
      <c r="E137" s="101">
        <v>1.4814814814814814E-2</v>
      </c>
      <c r="F137" s="39">
        <f t="shared" si="26"/>
        <v>1.4814814814814814E-2</v>
      </c>
      <c r="G137" s="128">
        <f t="shared" si="25"/>
        <v>9.4907407407407423E-3</v>
      </c>
      <c r="H137" s="41"/>
      <c r="I137" s="40" t="str">
        <f t="shared" si="27"/>
        <v/>
      </c>
      <c r="J137" s="40" t="str">
        <f t="shared" si="28"/>
        <v/>
      </c>
      <c r="K137" s="40" t="str">
        <f t="shared" si="29"/>
        <v/>
      </c>
      <c r="L137" s="43"/>
      <c r="M137" s="43"/>
      <c r="N137" s="43"/>
      <c r="O137" s="36"/>
      <c r="P137" s="104">
        <f t="shared" si="30"/>
        <v>1.4814814814814814E-2</v>
      </c>
      <c r="Q137" s="22"/>
    </row>
    <row r="138" spans="1:17" ht="14.25" hidden="1" customHeight="1" x14ac:dyDescent="0.2">
      <c r="A138" s="29" t="s">
        <v>70</v>
      </c>
      <c r="B138" s="53" t="s">
        <v>71</v>
      </c>
      <c r="C138" s="94" t="s">
        <v>30</v>
      </c>
      <c r="D138" s="95">
        <v>1.7974537037037039E-2</v>
      </c>
      <c r="E138" s="101" t="s">
        <v>218</v>
      </c>
      <c r="F138" s="39">
        <f t="shared" si="26"/>
        <v>1.7974537037037039E-2</v>
      </c>
      <c r="G138" s="128">
        <f t="shared" si="25"/>
        <v>6.3310185185185171E-3</v>
      </c>
      <c r="H138" s="41"/>
      <c r="I138" s="40" t="str">
        <f t="shared" si="27"/>
        <v/>
      </c>
      <c r="J138" s="40" t="str">
        <f t="shared" si="28"/>
        <v/>
      </c>
      <c r="K138" s="40" t="str">
        <f t="shared" si="29"/>
        <v/>
      </c>
      <c r="L138" s="43"/>
      <c r="M138" s="43"/>
      <c r="N138" s="43"/>
      <c r="O138" s="36"/>
      <c r="P138" s="104">
        <f t="shared" si="30"/>
        <v>1.7974537037037039E-2</v>
      </c>
      <c r="Q138" s="88"/>
    </row>
    <row r="139" spans="1:17" ht="14.25" hidden="1" customHeight="1" x14ac:dyDescent="0.2">
      <c r="A139" s="29" t="s">
        <v>47</v>
      </c>
      <c r="B139" s="53" t="s">
        <v>48</v>
      </c>
      <c r="C139" s="94" t="s">
        <v>14</v>
      </c>
      <c r="D139" s="95">
        <v>1.8692129629629631E-2</v>
      </c>
      <c r="E139" s="101" t="s">
        <v>218</v>
      </c>
      <c r="F139" s="39">
        <f t="shared" si="26"/>
        <v>1.8692129629629631E-2</v>
      </c>
      <c r="G139" s="128">
        <f t="shared" si="25"/>
        <v>5.6134259259259245E-3</v>
      </c>
      <c r="H139" s="41"/>
      <c r="I139" s="40" t="str">
        <f t="shared" si="27"/>
        <v/>
      </c>
      <c r="J139" s="40" t="str">
        <f t="shared" si="28"/>
        <v/>
      </c>
      <c r="K139" s="40" t="str">
        <f t="shared" si="29"/>
        <v/>
      </c>
      <c r="L139" s="43"/>
      <c r="M139" s="43"/>
      <c r="N139" s="43"/>
      <c r="O139" s="36"/>
      <c r="P139" s="104">
        <f t="shared" si="30"/>
        <v>1.8692129629629631E-2</v>
      </c>
      <c r="Q139" s="22"/>
    </row>
    <row r="140" spans="1:17" ht="14.25" hidden="1" customHeight="1" x14ac:dyDescent="0.2">
      <c r="A140" s="29" t="s">
        <v>117</v>
      </c>
      <c r="B140" s="53" t="s">
        <v>118</v>
      </c>
      <c r="C140" s="94" t="s">
        <v>14</v>
      </c>
      <c r="D140" s="98">
        <v>1.6446759259259258E-2</v>
      </c>
      <c r="E140" s="101" t="s">
        <v>218</v>
      </c>
      <c r="F140" s="39">
        <f t="shared" si="26"/>
        <v>1.6446759259259258E-2</v>
      </c>
      <c r="G140" s="128">
        <f t="shared" si="25"/>
        <v>7.8587962962962978E-3</v>
      </c>
      <c r="H140" s="41"/>
      <c r="I140" s="40" t="str">
        <f t="shared" si="27"/>
        <v/>
      </c>
      <c r="J140" s="40" t="str">
        <f t="shared" si="28"/>
        <v/>
      </c>
      <c r="K140" s="40" t="str">
        <f t="shared" si="29"/>
        <v/>
      </c>
      <c r="L140" s="43"/>
      <c r="M140" s="43"/>
      <c r="N140" s="43"/>
      <c r="O140" s="36"/>
      <c r="P140" s="104">
        <f t="shared" si="30"/>
        <v>1.6446759259259258E-2</v>
      </c>
      <c r="Q140" s="22"/>
    </row>
    <row r="141" spans="1:17" ht="14.25" hidden="1" customHeight="1" x14ac:dyDescent="0.2">
      <c r="A141" s="29" t="s">
        <v>49</v>
      </c>
      <c r="B141" s="53" t="s">
        <v>105</v>
      </c>
      <c r="C141" s="94" t="s">
        <v>14</v>
      </c>
      <c r="D141" s="95">
        <v>1.6886574074074075E-2</v>
      </c>
      <c r="E141" s="101" t="s">
        <v>218</v>
      </c>
      <c r="F141" s="39">
        <f t="shared" si="26"/>
        <v>1.6886574074074075E-2</v>
      </c>
      <c r="G141" s="128">
        <f t="shared" si="25"/>
        <v>7.4189814814814813E-3</v>
      </c>
      <c r="H141" s="41"/>
      <c r="I141" s="40" t="str">
        <f t="shared" si="27"/>
        <v/>
      </c>
      <c r="J141" s="40" t="str">
        <f t="shared" si="28"/>
        <v/>
      </c>
      <c r="K141" s="40" t="str">
        <f t="shared" si="29"/>
        <v/>
      </c>
      <c r="L141" s="43"/>
      <c r="M141" s="43"/>
      <c r="N141" s="43"/>
      <c r="O141" s="36"/>
      <c r="P141" s="104">
        <f t="shared" si="30"/>
        <v>1.6886574074074075E-2</v>
      </c>
      <c r="Q141" s="22"/>
    </row>
    <row r="142" spans="1:17" ht="14.25" hidden="1" customHeight="1" x14ac:dyDescent="0.2">
      <c r="A142" s="29" t="s">
        <v>56</v>
      </c>
      <c r="B142" s="53" t="s">
        <v>57</v>
      </c>
      <c r="C142" s="94" t="s">
        <v>30</v>
      </c>
      <c r="D142" s="95">
        <v>1.8518518518518521E-2</v>
      </c>
      <c r="E142" s="101">
        <v>2.4664351851851851E-2</v>
      </c>
      <c r="F142" s="39">
        <f t="shared" si="26"/>
        <v>2.1591435185185186E-2</v>
      </c>
      <c r="G142" s="128">
        <f t="shared" si="25"/>
        <v>2.7141203703703702E-3</v>
      </c>
      <c r="H142" s="41"/>
      <c r="I142" s="121" t="str">
        <f t="shared" si="27"/>
        <v/>
      </c>
      <c r="J142" s="40" t="str">
        <f t="shared" si="28"/>
        <v/>
      </c>
      <c r="K142" s="40" t="str">
        <f t="shared" si="29"/>
        <v/>
      </c>
      <c r="L142" s="43"/>
      <c r="M142" s="43"/>
      <c r="N142" s="43"/>
      <c r="O142" s="36"/>
      <c r="P142" s="104">
        <f t="shared" si="30"/>
        <v>1.8518518518518521E-2</v>
      </c>
      <c r="Q142" s="22"/>
    </row>
    <row r="143" spans="1:17" ht="14.25" hidden="1" customHeight="1" x14ac:dyDescent="0.2">
      <c r="A143" s="29" t="s">
        <v>139</v>
      </c>
      <c r="B143" s="53" t="s">
        <v>140</v>
      </c>
      <c r="C143" s="94" t="s">
        <v>30</v>
      </c>
      <c r="D143" s="95">
        <v>1.5729166666666666E-2</v>
      </c>
      <c r="E143" s="101" t="s">
        <v>218</v>
      </c>
      <c r="F143" s="39">
        <f t="shared" si="26"/>
        <v>1.5729166666666666E-2</v>
      </c>
      <c r="G143" s="128">
        <f t="shared" si="25"/>
        <v>8.5763888888888903E-3</v>
      </c>
      <c r="H143" s="41"/>
      <c r="I143" s="40" t="str">
        <f t="shared" si="27"/>
        <v/>
      </c>
      <c r="J143" s="40" t="str">
        <f t="shared" si="28"/>
        <v/>
      </c>
      <c r="K143" s="40" t="str">
        <f t="shared" si="29"/>
        <v/>
      </c>
      <c r="L143" s="43"/>
      <c r="M143" s="43"/>
      <c r="N143" s="43"/>
      <c r="O143" s="36"/>
      <c r="P143" s="104">
        <f t="shared" si="30"/>
        <v>1.5729166666666666E-2</v>
      </c>
      <c r="Q143" s="22"/>
    </row>
    <row r="144" spans="1:17" ht="14.25" hidden="1" customHeight="1" x14ac:dyDescent="0.2">
      <c r="A144" s="29" t="s">
        <v>115</v>
      </c>
      <c r="B144" s="53" t="s">
        <v>196</v>
      </c>
      <c r="C144" s="94" t="s">
        <v>30</v>
      </c>
      <c r="D144" s="95">
        <v>1.3854166666666666E-2</v>
      </c>
      <c r="E144" s="101" t="s">
        <v>218</v>
      </c>
      <c r="F144" s="39">
        <f t="shared" si="26"/>
        <v>1.3854166666666666E-2</v>
      </c>
      <c r="G144" s="128">
        <f t="shared" si="25"/>
        <v>1.045138888888889E-2</v>
      </c>
      <c r="H144" s="41"/>
      <c r="I144" s="40" t="str">
        <f t="shared" si="27"/>
        <v/>
      </c>
      <c r="J144" s="40" t="str">
        <f t="shared" si="28"/>
        <v/>
      </c>
      <c r="K144" s="40" t="str">
        <f t="shared" si="29"/>
        <v/>
      </c>
      <c r="L144" s="43"/>
      <c r="M144" s="43"/>
      <c r="N144" s="43"/>
      <c r="O144" s="36"/>
      <c r="P144" s="104">
        <f t="shared" si="30"/>
        <v>1.3854166666666666E-2</v>
      </c>
      <c r="Q144" s="22"/>
    </row>
    <row r="145" spans="1:17" ht="14.25" hidden="1" customHeight="1" x14ac:dyDescent="0.2">
      <c r="A145" s="29" t="s">
        <v>72</v>
      </c>
      <c r="B145" s="53" t="s">
        <v>175</v>
      </c>
      <c r="C145" s="94" t="s">
        <v>14</v>
      </c>
      <c r="D145" s="95">
        <v>1.4768518518518519E-2</v>
      </c>
      <c r="E145" s="101" t="s">
        <v>218</v>
      </c>
      <c r="F145" s="39">
        <f t="shared" si="26"/>
        <v>1.4768518518518519E-2</v>
      </c>
      <c r="G145" s="128">
        <f t="shared" si="25"/>
        <v>9.5370370370370366E-3</v>
      </c>
      <c r="H145" s="41"/>
      <c r="I145" s="40" t="str">
        <f t="shared" si="27"/>
        <v/>
      </c>
      <c r="J145" s="40" t="str">
        <f t="shared" si="28"/>
        <v/>
      </c>
      <c r="K145" s="40" t="str">
        <f t="shared" si="29"/>
        <v/>
      </c>
      <c r="L145" s="43"/>
      <c r="M145" s="43"/>
      <c r="N145" s="43"/>
      <c r="O145" s="36"/>
      <c r="P145" s="104">
        <f t="shared" si="30"/>
        <v>1.4768518518518519E-2</v>
      </c>
      <c r="Q145" s="22"/>
    </row>
    <row r="146" spans="1:17" ht="14.25" customHeight="1" x14ac:dyDescent="0.2">
      <c r="A146" s="29" t="s">
        <v>199</v>
      </c>
      <c r="B146" s="53" t="s">
        <v>43</v>
      </c>
      <c r="C146" s="94" t="s">
        <v>30</v>
      </c>
      <c r="D146" s="95">
        <v>1.6377314814814813E-2</v>
      </c>
      <c r="E146" s="101">
        <v>1.653935185185185E-2</v>
      </c>
      <c r="F146" s="39">
        <f t="shared" si="26"/>
        <v>1.6458333333333332E-2</v>
      </c>
      <c r="G146" s="128">
        <f t="shared" si="25"/>
        <v>7.8472222222222242E-3</v>
      </c>
      <c r="H146" s="41">
        <v>2.6377314814814815E-2</v>
      </c>
      <c r="I146" s="121">
        <f t="shared" si="27"/>
        <v>1.8530092592592591E-2</v>
      </c>
      <c r="J146" s="40">
        <f t="shared" si="28"/>
        <v>2.0717592592592593E-3</v>
      </c>
      <c r="K146" s="40">
        <f t="shared" si="29"/>
        <v>2.1527777777777778E-3</v>
      </c>
      <c r="L146" s="43">
        <v>16</v>
      </c>
      <c r="M146" s="43"/>
      <c r="N146" s="48"/>
      <c r="O146" s="36"/>
      <c r="P146" s="104">
        <f t="shared" si="30"/>
        <v>1.6377314814814813E-2</v>
      </c>
      <c r="Q146" s="22"/>
    </row>
    <row r="147" spans="1:17" ht="14.25" hidden="1" customHeight="1" x14ac:dyDescent="0.2">
      <c r="A147" s="65" t="s">
        <v>125</v>
      </c>
      <c r="B147" s="97" t="s">
        <v>234</v>
      </c>
      <c r="C147" s="50" t="s">
        <v>30</v>
      </c>
      <c r="D147" s="95">
        <v>1.6660879629629633E-2</v>
      </c>
      <c r="E147" s="101">
        <v>1.6660879629629633E-2</v>
      </c>
      <c r="F147" s="39">
        <f t="shared" si="26"/>
        <v>1.6660879629629633E-2</v>
      </c>
      <c r="G147" s="128">
        <f t="shared" si="25"/>
        <v>7.6446759259259228E-3</v>
      </c>
      <c r="H147" s="41"/>
      <c r="I147" s="40" t="str">
        <f t="shared" si="27"/>
        <v/>
      </c>
      <c r="J147" s="40" t="str">
        <f t="shared" si="28"/>
        <v/>
      </c>
      <c r="K147" s="40" t="str">
        <f t="shared" si="29"/>
        <v/>
      </c>
      <c r="L147" s="43"/>
      <c r="M147" s="43"/>
      <c r="N147" s="43"/>
      <c r="O147" s="36"/>
      <c r="P147" s="104">
        <f t="shared" si="30"/>
        <v>1.6660879629629633E-2</v>
      </c>
      <c r="Q147" s="22"/>
    </row>
    <row r="148" spans="1:17" ht="14.25" hidden="1" customHeight="1" x14ac:dyDescent="0.2">
      <c r="A148" s="29" t="s">
        <v>28</v>
      </c>
      <c r="B148" s="53" t="s">
        <v>29</v>
      </c>
      <c r="C148" s="94" t="s">
        <v>30</v>
      </c>
      <c r="D148" s="95">
        <v>1.7824074074074076E-2</v>
      </c>
      <c r="E148" s="101">
        <v>1.9791666666666666E-2</v>
      </c>
      <c r="F148" s="39">
        <f t="shared" si="26"/>
        <v>1.8807870370370371E-2</v>
      </c>
      <c r="G148" s="128">
        <f t="shared" si="25"/>
        <v>5.4976851851851853E-3</v>
      </c>
      <c r="H148" s="41"/>
      <c r="I148" s="40" t="str">
        <f t="shared" si="27"/>
        <v/>
      </c>
      <c r="J148" s="40" t="str">
        <f t="shared" si="28"/>
        <v/>
      </c>
      <c r="K148" s="40" t="str">
        <f t="shared" si="29"/>
        <v/>
      </c>
      <c r="L148" s="43"/>
      <c r="M148" s="43"/>
      <c r="N148" s="43"/>
      <c r="O148" s="36"/>
      <c r="P148" s="104">
        <f t="shared" si="30"/>
        <v>1.7824074074074076E-2</v>
      </c>
      <c r="Q148" s="22"/>
    </row>
    <row r="149" spans="1:17" ht="14.25" hidden="1" customHeight="1" x14ac:dyDescent="0.2">
      <c r="A149" s="29"/>
      <c r="B149" s="53"/>
      <c r="C149" s="94"/>
      <c r="D149" s="95"/>
      <c r="E149" s="101"/>
      <c r="F149" s="39"/>
      <c r="G149" s="128"/>
      <c r="H149" s="41"/>
      <c r="I149" s="121"/>
      <c r="J149" s="40"/>
      <c r="K149" s="40"/>
      <c r="L149" s="43"/>
      <c r="M149" s="43"/>
      <c r="N149" s="48"/>
      <c r="O149" s="36"/>
      <c r="P149" s="104"/>
      <c r="Q149" s="22"/>
    </row>
    <row r="150" spans="1:17" ht="14.25" hidden="1" customHeight="1" x14ac:dyDescent="0.2">
      <c r="A150" s="29" t="s">
        <v>17</v>
      </c>
      <c r="B150" s="53"/>
      <c r="C150" s="94" t="s">
        <v>14</v>
      </c>
      <c r="D150" s="95">
        <v>2.1203703703703707E-2</v>
      </c>
      <c r="E150" s="101" t="s">
        <v>218</v>
      </c>
      <c r="F150" s="39">
        <f>IF(E150&lt;&gt;"",(E150+D150)/2,D150)</f>
        <v>2.1203703703703707E-2</v>
      </c>
      <c r="G150" s="128">
        <f>$B$2-F150</f>
        <v>3.1018518518518487E-3</v>
      </c>
      <c r="H150" s="41"/>
      <c r="I150" s="40" t="str">
        <f>IF(H150&lt;&gt;"",H150-G150,"")</f>
        <v/>
      </c>
      <c r="J150" s="40" t="str">
        <f>IF(H150&lt;&gt;"",I150-F150,"")</f>
        <v/>
      </c>
      <c r="K150" s="40" t="str">
        <f>IF(H150&lt;&gt;"",I150-D150,"")</f>
        <v/>
      </c>
      <c r="L150" s="43"/>
      <c r="M150" s="43"/>
      <c r="N150" s="43"/>
      <c r="O150" s="36"/>
      <c r="P150" s="104">
        <f>IF(H150&lt;&gt;"",MIN(D150,I150),D150)</f>
        <v>2.1203703703703707E-2</v>
      </c>
      <c r="Q150" s="22"/>
    </row>
    <row r="151" spans="1:17" ht="14.25" hidden="1" customHeight="1" x14ac:dyDescent="0.2">
      <c r="A151" s="33" t="s">
        <v>217</v>
      </c>
      <c r="B151" s="52"/>
      <c r="C151" s="94" t="s">
        <v>14</v>
      </c>
      <c r="D151" s="95">
        <v>2.0879629629629633E-2</v>
      </c>
      <c r="E151" s="101">
        <v>2.0879629629629633E-2</v>
      </c>
      <c r="F151" s="39">
        <f>IF(E151&lt;&gt;"",(E151+D151)/2,D151)</f>
        <v>2.0879629629629633E-2</v>
      </c>
      <c r="G151" s="128">
        <f>$B$2-F151</f>
        <v>3.4259259259259225E-3</v>
      </c>
      <c r="H151" s="41"/>
      <c r="I151" s="40" t="str">
        <f>IF(H151&lt;&gt;"",H151-G151,"")</f>
        <v/>
      </c>
      <c r="J151" s="40" t="str">
        <f>IF(H151&lt;&gt;"",I151-F151,"")</f>
        <v/>
      </c>
      <c r="K151" s="40" t="str">
        <f>IF(H151&lt;&gt;"",I151-D151,"")</f>
        <v/>
      </c>
      <c r="L151" s="43"/>
      <c r="M151" s="43"/>
      <c r="N151" s="43"/>
      <c r="O151" s="36"/>
      <c r="P151" s="104">
        <f>IF(H151&lt;&gt;"",MIN(D151,I151),D151)</f>
        <v>2.0879629629629633E-2</v>
      </c>
      <c r="Q151" s="22"/>
    </row>
    <row r="152" spans="1:17" ht="14.25" hidden="1" customHeight="1" x14ac:dyDescent="0.2">
      <c r="A152" s="68"/>
      <c r="B152" s="96"/>
      <c r="C152" s="50"/>
      <c r="D152" s="95"/>
      <c r="E152" s="101"/>
      <c r="F152" s="39"/>
      <c r="G152" s="128"/>
      <c r="H152" s="41"/>
      <c r="I152" s="40"/>
      <c r="J152" s="40"/>
      <c r="K152" s="40"/>
      <c r="L152" s="43"/>
      <c r="M152" s="43"/>
      <c r="N152" s="43"/>
      <c r="O152" s="36"/>
      <c r="P152" s="104"/>
      <c r="Q152" s="22"/>
    </row>
    <row r="153" spans="1:17" ht="14.25" hidden="1" customHeight="1" x14ac:dyDescent="0.2">
      <c r="A153" s="65" t="s">
        <v>143</v>
      </c>
      <c r="B153" s="53"/>
      <c r="C153" s="50" t="s">
        <v>14</v>
      </c>
      <c r="D153" s="95">
        <v>2.0729166666666667E-2</v>
      </c>
      <c r="E153" s="101">
        <v>2.0729166666666667E-2</v>
      </c>
      <c r="F153" s="39">
        <f>IF(E153&lt;&gt;"",(E153+D153)/2,D153)</f>
        <v>2.0729166666666667E-2</v>
      </c>
      <c r="G153" s="128">
        <f>$B$2-F153</f>
        <v>3.5763888888888894E-3</v>
      </c>
      <c r="H153" s="41"/>
      <c r="I153" s="40" t="str">
        <f>IF(H153&lt;&gt;"",H153-G153,"")</f>
        <v/>
      </c>
      <c r="J153" s="40" t="str">
        <f>IF(H153&lt;&gt;"",I153-F153,"")</f>
        <v/>
      </c>
      <c r="K153" s="40" t="str">
        <f>IF(H153&lt;&gt;"",I153-D153,"")</f>
        <v/>
      </c>
      <c r="L153" s="43"/>
      <c r="M153" s="43"/>
      <c r="N153" s="43"/>
      <c r="O153" s="36"/>
      <c r="P153" s="104">
        <f>IF(H153&lt;&gt;"",MIN(D153,I153),D153)</f>
        <v>2.0729166666666667E-2</v>
      </c>
      <c r="Q153" s="22"/>
    </row>
    <row r="154" spans="1:17" ht="14.25" hidden="1" customHeight="1" x14ac:dyDescent="0.2">
      <c r="A154" s="29"/>
      <c r="B154" s="53"/>
      <c r="C154" s="50"/>
      <c r="D154" s="95"/>
      <c r="E154" s="101"/>
      <c r="F154" s="39"/>
      <c r="G154" s="128"/>
      <c r="H154" s="41"/>
      <c r="I154" s="40"/>
      <c r="J154" s="40"/>
      <c r="K154" s="40"/>
      <c r="L154" s="43"/>
      <c r="M154" s="43"/>
      <c r="N154" s="43"/>
      <c r="O154" s="36"/>
      <c r="P154" s="104"/>
      <c r="Q154" s="22"/>
    </row>
    <row r="155" spans="1:17" ht="14.25" hidden="1" customHeight="1" x14ac:dyDescent="0.2">
      <c r="A155" s="33"/>
      <c r="B155" s="52"/>
      <c r="C155" s="94"/>
      <c r="D155" s="95"/>
      <c r="E155" s="101"/>
      <c r="F155" s="39"/>
      <c r="G155" s="128"/>
      <c r="H155" s="41"/>
      <c r="I155" s="40"/>
      <c r="J155" s="40"/>
      <c r="K155" s="40"/>
      <c r="L155" s="43"/>
      <c r="M155" s="43"/>
      <c r="N155" s="43"/>
      <c r="O155" s="36"/>
      <c r="P155" s="104"/>
      <c r="Q155" s="22"/>
    </row>
    <row r="156" spans="1:17" ht="14.25" hidden="1" customHeight="1" x14ac:dyDescent="0.2">
      <c r="A156" s="33"/>
      <c r="B156" s="52"/>
      <c r="C156" s="94"/>
      <c r="D156" s="95"/>
      <c r="E156" s="101"/>
      <c r="F156" s="39"/>
      <c r="G156" s="128"/>
      <c r="H156" s="41"/>
      <c r="I156" s="40"/>
      <c r="J156" s="40"/>
      <c r="K156" s="40"/>
      <c r="L156" s="48"/>
      <c r="M156" s="43"/>
      <c r="N156" s="48"/>
      <c r="O156" s="36"/>
      <c r="P156" s="104"/>
      <c r="Q156" s="22"/>
    </row>
    <row r="157" spans="1:17" ht="14.25" hidden="1" customHeight="1" x14ac:dyDescent="0.2">
      <c r="A157" s="29"/>
      <c r="B157" s="53"/>
      <c r="C157" s="94"/>
      <c r="D157" s="95"/>
      <c r="E157" s="101"/>
      <c r="F157" s="39"/>
      <c r="G157" s="128"/>
      <c r="H157" s="41"/>
      <c r="I157" s="40"/>
      <c r="J157" s="40"/>
      <c r="K157" s="40"/>
      <c r="L157" s="43"/>
      <c r="M157" s="43"/>
      <c r="N157" s="43"/>
      <c r="O157" s="36"/>
      <c r="P157" s="104"/>
      <c r="Q157" s="22"/>
    </row>
    <row r="158" spans="1:17" ht="14.25" hidden="1" customHeight="1" x14ac:dyDescent="0.2">
      <c r="A158" s="29"/>
      <c r="B158" s="53"/>
      <c r="C158" s="94"/>
      <c r="D158" s="95"/>
      <c r="E158" s="101"/>
      <c r="F158" s="39"/>
      <c r="G158" s="128"/>
      <c r="H158" s="41"/>
      <c r="I158" s="40"/>
      <c r="J158" s="40"/>
      <c r="K158" s="40"/>
      <c r="L158" s="43"/>
      <c r="M158" s="43"/>
      <c r="N158" s="43"/>
      <c r="O158" s="36"/>
      <c r="P158" s="104"/>
      <c r="Q158" s="22"/>
    </row>
    <row r="159" spans="1:17" ht="14.25" hidden="1" customHeight="1" x14ac:dyDescent="0.2">
      <c r="A159" s="65"/>
      <c r="B159" s="97"/>
      <c r="C159" s="50"/>
      <c r="D159" s="95"/>
      <c r="E159" s="101"/>
      <c r="F159" s="39"/>
      <c r="G159" s="128"/>
      <c r="H159" s="41"/>
      <c r="I159" s="40"/>
      <c r="J159" s="40"/>
      <c r="K159" s="40"/>
      <c r="L159" s="43"/>
      <c r="M159" s="43"/>
      <c r="N159" s="43"/>
      <c r="O159" s="36"/>
      <c r="P159" s="104"/>
      <c r="Q159" s="22"/>
    </row>
    <row r="160" spans="1:17" ht="14.25" hidden="1" customHeight="1" x14ac:dyDescent="0.2">
      <c r="A160" s="29"/>
      <c r="B160" s="53"/>
      <c r="C160" s="94"/>
      <c r="D160" s="95"/>
      <c r="E160" s="101"/>
      <c r="F160" s="39"/>
      <c r="G160" s="128"/>
      <c r="H160" s="41"/>
      <c r="I160" s="40"/>
      <c r="J160" s="40"/>
      <c r="K160" s="40"/>
      <c r="L160" s="43"/>
      <c r="M160" s="43"/>
      <c r="N160" s="43"/>
      <c r="O160" s="36"/>
      <c r="P160" s="104"/>
      <c r="Q160" s="22"/>
    </row>
    <row r="161" spans="1:17" ht="14.25" hidden="1" customHeight="1" x14ac:dyDescent="0.2">
      <c r="A161" s="29"/>
      <c r="B161" s="53"/>
      <c r="C161" s="94"/>
      <c r="D161" s="95"/>
      <c r="E161" s="101"/>
      <c r="F161" s="39"/>
      <c r="G161" s="128"/>
      <c r="H161" s="41"/>
      <c r="I161" s="40"/>
      <c r="J161" s="40"/>
      <c r="K161" s="40"/>
      <c r="L161" s="43"/>
      <c r="M161" s="43"/>
      <c r="N161" s="43"/>
      <c r="O161" s="36"/>
      <c r="P161" s="104"/>
      <c r="Q161" s="22"/>
    </row>
    <row r="162" spans="1:17" ht="14.25" hidden="1" customHeight="1" x14ac:dyDescent="0.2">
      <c r="A162" s="29"/>
      <c r="B162" s="53"/>
      <c r="C162" s="94"/>
      <c r="D162" s="95"/>
      <c r="E162" s="101"/>
      <c r="F162" s="39"/>
      <c r="G162" s="128"/>
      <c r="H162" s="41"/>
      <c r="I162" s="40"/>
      <c r="J162" s="40"/>
      <c r="K162" s="40"/>
      <c r="L162" s="43"/>
      <c r="M162" s="43"/>
      <c r="N162" s="43"/>
      <c r="O162" s="36"/>
      <c r="P162" s="104"/>
      <c r="Q162" s="88"/>
    </row>
    <row r="163" spans="1:17" ht="14.25" hidden="1" customHeight="1" x14ac:dyDescent="0.2">
      <c r="A163" s="29"/>
      <c r="B163" s="53"/>
      <c r="C163" s="94"/>
      <c r="D163" s="95"/>
      <c r="E163" s="101"/>
      <c r="F163" s="39"/>
      <c r="G163" s="128"/>
      <c r="H163" s="41"/>
      <c r="I163" s="40"/>
      <c r="J163" s="40"/>
      <c r="K163" s="40"/>
      <c r="L163" s="43"/>
      <c r="M163" s="43"/>
      <c r="N163" s="43"/>
      <c r="O163" s="36"/>
      <c r="P163" s="104"/>
      <c r="Q163" s="22"/>
    </row>
    <row r="164" spans="1:17" ht="14.25" hidden="1" customHeight="1" x14ac:dyDescent="0.2">
      <c r="A164" s="65"/>
      <c r="B164" s="97"/>
      <c r="C164" s="50"/>
      <c r="D164" s="95"/>
      <c r="E164" s="101"/>
      <c r="F164" s="39"/>
      <c r="G164" s="128"/>
      <c r="H164" s="41"/>
      <c r="I164" s="40"/>
      <c r="J164" s="40"/>
      <c r="K164" s="40"/>
      <c r="L164" s="43"/>
      <c r="M164" s="43"/>
      <c r="N164" s="43"/>
      <c r="O164" s="36"/>
      <c r="P164" s="104"/>
      <c r="Q164" s="22"/>
    </row>
    <row r="165" spans="1:17" ht="14.25" hidden="1" customHeight="1" x14ac:dyDescent="0.2">
      <c r="A165" s="29"/>
      <c r="B165" s="53"/>
      <c r="C165" s="94"/>
      <c r="D165" s="95"/>
      <c r="E165" s="101"/>
      <c r="F165" s="39"/>
      <c r="G165" s="128"/>
      <c r="H165" s="41"/>
      <c r="I165" s="40"/>
      <c r="J165" s="40"/>
      <c r="K165" s="40"/>
      <c r="L165" s="43"/>
      <c r="M165" s="43"/>
      <c r="N165" s="43"/>
      <c r="O165" s="36"/>
      <c r="P165" s="104"/>
      <c r="Q165" s="22"/>
    </row>
    <row r="166" spans="1:17" ht="14.25" hidden="1" customHeight="1" x14ac:dyDescent="0.2">
      <c r="A166" s="29"/>
      <c r="B166" s="53"/>
      <c r="C166" s="94"/>
      <c r="D166" s="95"/>
      <c r="E166" s="101"/>
      <c r="F166" s="39"/>
      <c r="G166" s="128"/>
      <c r="H166" s="41"/>
      <c r="I166" s="40"/>
      <c r="J166" s="40"/>
      <c r="K166" s="40"/>
      <c r="L166" s="43"/>
      <c r="M166" s="43"/>
      <c r="N166" s="43"/>
      <c r="O166" s="36"/>
      <c r="P166" s="104"/>
      <c r="Q166" s="22"/>
    </row>
    <row r="167" spans="1:17" ht="14.25" hidden="1" customHeight="1" x14ac:dyDescent="0.2">
      <c r="A167" s="29" t="s">
        <v>136</v>
      </c>
      <c r="B167" s="53"/>
      <c r="C167" s="94" t="s">
        <v>30</v>
      </c>
      <c r="D167" s="95">
        <v>1.5879629629629625E-2</v>
      </c>
      <c r="E167" s="101" t="s">
        <v>218</v>
      </c>
      <c r="F167" s="39">
        <f>IF(E167&lt;&gt;"",(E167+D167)/2,D167)</f>
        <v>1.5879629629629625E-2</v>
      </c>
      <c r="G167" s="128">
        <f>$B$2-F167</f>
        <v>8.4259259259259305E-3</v>
      </c>
      <c r="H167" s="41"/>
      <c r="I167" s="40" t="str">
        <f>IF(H167&lt;&gt;"",H167-G167,"")</f>
        <v/>
      </c>
      <c r="J167" s="40" t="str">
        <f>IF(H167&lt;&gt;"",I167-F167,"")</f>
        <v/>
      </c>
      <c r="K167" s="40" t="str">
        <f>IF(H167&lt;&gt;"",I167-D167,"")</f>
        <v/>
      </c>
      <c r="L167" s="43"/>
      <c r="M167" s="43"/>
      <c r="N167" s="43"/>
      <c r="O167" s="36"/>
      <c r="P167" s="104">
        <f>IF(H167&lt;&gt;"",MIN(D167,I167),D167)</f>
        <v>1.5879629629629625E-2</v>
      </c>
      <c r="Q167" s="22"/>
    </row>
    <row r="168" spans="1:17" ht="14.25" hidden="1" customHeight="1" x14ac:dyDescent="0.2">
      <c r="A168" s="29"/>
      <c r="B168" s="53"/>
      <c r="C168" s="94"/>
      <c r="D168" s="95"/>
      <c r="E168" s="101"/>
      <c r="F168" s="39"/>
      <c r="G168" s="128"/>
      <c r="H168" s="41"/>
      <c r="I168" s="40"/>
      <c r="J168" s="40"/>
      <c r="K168" s="40"/>
      <c r="L168" s="43"/>
      <c r="M168" s="43"/>
      <c r="N168" s="43"/>
      <c r="O168" s="35"/>
      <c r="P168" s="104"/>
      <c r="Q168" s="22"/>
    </row>
    <row r="169" spans="1:17" ht="14.25" hidden="1" customHeight="1" x14ac:dyDescent="0.2">
      <c r="A169" s="29"/>
      <c r="B169" s="53"/>
      <c r="C169" s="94"/>
      <c r="D169" s="98"/>
      <c r="E169" s="101"/>
      <c r="F169" s="39"/>
      <c r="G169" s="128"/>
      <c r="H169" s="41"/>
      <c r="I169" s="40"/>
      <c r="J169" s="40"/>
      <c r="K169" s="40"/>
      <c r="L169" s="43"/>
      <c r="M169" s="43"/>
      <c r="N169" s="43"/>
      <c r="O169" s="36"/>
      <c r="P169" s="104"/>
      <c r="Q169" s="22"/>
    </row>
    <row r="170" spans="1:17" ht="14.25" hidden="1" customHeight="1" x14ac:dyDescent="0.2">
      <c r="A170" s="29"/>
      <c r="B170" s="53"/>
      <c r="C170" s="94"/>
      <c r="D170" s="95"/>
      <c r="E170" s="101"/>
      <c r="F170" s="39"/>
      <c r="G170" s="128"/>
      <c r="H170" s="41"/>
      <c r="I170" s="40"/>
      <c r="J170" s="40"/>
      <c r="K170" s="40"/>
      <c r="L170" s="43"/>
      <c r="M170" s="43"/>
      <c r="N170" s="43"/>
      <c r="O170" s="36"/>
      <c r="P170" s="104"/>
      <c r="Q170" s="22"/>
    </row>
    <row r="171" spans="1:17" ht="14.25" hidden="1" customHeight="1" x14ac:dyDescent="0.2">
      <c r="A171" s="65"/>
      <c r="B171" s="97"/>
      <c r="C171" s="50"/>
      <c r="D171" s="95"/>
      <c r="E171" s="101"/>
      <c r="F171" s="39"/>
      <c r="G171" s="128"/>
      <c r="H171" s="41"/>
      <c r="I171" s="40"/>
      <c r="J171" s="40"/>
      <c r="K171" s="40"/>
      <c r="L171" s="43"/>
      <c r="M171" s="43"/>
      <c r="N171" s="43"/>
      <c r="O171" s="36"/>
      <c r="P171" s="104"/>
      <c r="Q171" s="22"/>
    </row>
    <row r="172" spans="1:17" ht="14.25" hidden="1" customHeight="1" x14ac:dyDescent="0.2">
      <c r="A172" s="29"/>
      <c r="B172" s="53"/>
      <c r="C172" s="94"/>
      <c r="D172" s="95"/>
      <c r="E172" s="101"/>
      <c r="F172" s="39"/>
      <c r="G172" s="128"/>
      <c r="H172" s="41"/>
      <c r="I172" s="40"/>
      <c r="J172" s="40"/>
      <c r="K172" s="40"/>
      <c r="L172" s="43"/>
      <c r="M172" s="43"/>
      <c r="N172" s="43"/>
      <c r="O172" s="36"/>
      <c r="P172" s="104"/>
      <c r="Q172" s="22"/>
    </row>
    <row r="173" spans="1:17" ht="14.25" hidden="1" customHeight="1" x14ac:dyDescent="0.2">
      <c r="A173" s="29" t="s">
        <v>182</v>
      </c>
      <c r="B173" s="53"/>
      <c r="C173" s="94" t="s">
        <v>30</v>
      </c>
      <c r="D173" s="95">
        <v>1.4641203703703703E-2</v>
      </c>
      <c r="E173" s="101" t="s">
        <v>218</v>
      </c>
      <c r="F173" s="39">
        <f>IF(E173&lt;&gt;"",(E173+D173)/2,D173)</f>
        <v>1.4641203703703703E-2</v>
      </c>
      <c r="G173" s="128">
        <f>$B$2-F173</f>
        <v>9.6643518518518528E-3</v>
      </c>
      <c r="H173" s="41"/>
      <c r="I173" s="40" t="str">
        <f>IF(H173&lt;&gt;"",H173-G173,"")</f>
        <v/>
      </c>
      <c r="J173" s="40" t="str">
        <f>IF(H173&lt;&gt;"",I173-F173,"")</f>
        <v/>
      </c>
      <c r="K173" s="40" t="str">
        <f>IF(H173&lt;&gt;"",I173-D173,"")</f>
        <v/>
      </c>
      <c r="L173" s="43"/>
      <c r="M173" s="43"/>
      <c r="N173" s="43"/>
      <c r="O173" s="36"/>
      <c r="P173" s="104">
        <f>IF(H173&lt;&gt;"",MIN(D173,I173),D173)</f>
        <v>1.4641203703703703E-2</v>
      </c>
      <c r="Q173" s="22"/>
    </row>
    <row r="174" spans="1:17" ht="14.25" hidden="1" customHeight="1" x14ac:dyDescent="0.2">
      <c r="A174" s="29"/>
      <c r="B174" s="53"/>
      <c r="C174" s="94"/>
      <c r="D174" s="95"/>
      <c r="E174" s="101"/>
      <c r="F174" s="39"/>
      <c r="G174" s="128"/>
      <c r="H174" s="41"/>
      <c r="I174" s="40"/>
      <c r="J174" s="40"/>
      <c r="K174" s="40"/>
      <c r="L174" s="43"/>
      <c r="M174" s="43"/>
      <c r="N174" s="43"/>
      <c r="O174" s="36"/>
      <c r="P174" s="104"/>
      <c r="Q174" s="22"/>
    </row>
    <row r="175" spans="1:17" ht="14.25" hidden="1" customHeight="1" x14ac:dyDescent="0.2">
      <c r="A175" s="65"/>
      <c r="B175" s="97"/>
      <c r="C175" s="50"/>
      <c r="D175" s="95"/>
      <c r="E175" s="101"/>
      <c r="F175" s="39"/>
      <c r="G175" s="128"/>
      <c r="H175" s="41"/>
      <c r="I175" s="121"/>
      <c r="J175" s="40"/>
      <c r="K175" s="40"/>
      <c r="L175" s="43"/>
      <c r="M175" s="43"/>
      <c r="N175" s="43"/>
      <c r="O175" s="36"/>
      <c r="P175" s="104"/>
      <c r="Q175" s="22"/>
    </row>
    <row r="176" spans="1:17" ht="14.25" hidden="1" customHeight="1" x14ac:dyDescent="0.2">
      <c r="A176" s="29"/>
      <c r="B176" s="53"/>
      <c r="C176" s="94"/>
      <c r="D176" s="95"/>
      <c r="E176" s="101"/>
      <c r="F176" s="39"/>
      <c r="G176" s="128"/>
      <c r="H176" s="41"/>
      <c r="I176" s="40"/>
      <c r="J176" s="40"/>
      <c r="K176" s="40"/>
      <c r="L176" s="43"/>
      <c r="M176" s="43"/>
      <c r="N176" s="43"/>
      <c r="O176" s="36"/>
      <c r="P176" s="104"/>
      <c r="Q176" s="22"/>
    </row>
    <row r="177" spans="1:17" ht="14.25" hidden="1" customHeight="1" x14ac:dyDescent="0.2">
      <c r="A177" s="29" t="s">
        <v>182</v>
      </c>
      <c r="B177" s="53"/>
      <c r="C177" s="94" t="s">
        <v>30</v>
      </c>
      <c r="D177" s="95">
        <v>1.3726851851851851E-2</v>
      </c>
      <c r="E177" s="101" t="s">
        <v>218</v>
      </c>
      <c r="F177" s="39">
        <f>IF(E177&lt;&gt;"",(E177+D177)/2,D177)</f>
        <v>1.3726851851851851E-2</v>
      </c>
      <c r="G177" s="128">
        <f>$B$2-F177</f>
        <v>1.0578703703703705E-2</v>
      </c>
      <c r="H177" s="41"/>
      <c r="I177" s="40" t="str">
        <f>IF(H177&lt;&gt;"",H177-G177,"")</f>
        <v/>
      </c>
      <c r="J177" s="40" t="str">
        <f>IF(H177&lt;&gt;"",I177-F177,"")</f>
        <v/>
      </c>
      <c r="K177" s="40" t="str">
        <f>IF(H177&lt;&gt;"",I177-D177,"")</f>
        <v/>
      </c>
      <c r="L177" s="43"/>
      <c r="M177" s="43"/>
      <c r="N177" s="43"/>
      <c r="O177" s="36"/>
      <c r="P177" s="104">
        <f>IF(H177&lt;&gt;"",MIN(D177,I177),D177)</f>
        <v>1.3726851851851851E-2</v>
      </c>
      <c r="Q177" s="22"/>
    </row>
    <row r="178" spans="1:17" ht="14.25" hidden="1" customHeight="1" x14ac:dyDescent="0.2">
      <c r="A178" s="65"/>
      <c r="B178" s="97"/>
      <c r="C178" s="50"/>
      <c r="D178" s="95"/>
      <c r="E178" s="101"/>
      <c r="F178" s="39"/>
      <c r="G178" s="128"/>
      <c r="H178" s="41"/>
      <c r="I178" s="40"/>
      <c r="J178" s="40"/>
      <c r="K178" s="40"/>
      <c r="L178" s="43"/>
      <c r="M178" s="43"/>
      <c r="N178" s="43"/>
      <c r="O178" s="36"/>
      <c r="P178" s="104"/>
      <c r="Q178" s="22"/>
    </row>
    <row r="179" spans="1:17" ht="14.25" hidden="1" customHeight="1" x14ac:dyDescent="0.2">
      <c r="A179" s="29"/>
      <c r="B179" s="53"/>
      <c r="C179" s="94"/>
      <c r="D179" s="95"/>
      <c r="E179" s="101"/>
      <c r="F179" s="39"/>
      <c r="G179" s="128"/>
      <c r="H179" s="41"/>
      <c r="I179" s="121"/>
      <c r="J179" s="40"/>
      <c r="K179" s="40"/>
      <c r="L179" s="43"/>
      <c r="M179" s="43"/>
      <c r="N179" s="43"/>
      <c r="O179" s="36"/>
      <c r="P179" s="104"/>
      <c r="Q179" s="22"/>
    </row>
    <row r="180" spans="1:17" ht="14.25" hidden="1" customHeight="1" x14ac:dyDescent="0.2">
      <c r="A180" s="33"/>
      <c r="B180" s="52"/>
      <c r="C180" s="94"/>
      <c r="D180" s="95"/>
      <c r="E180" s="101"/>
      <c r="F180" s="39"/>
      <c r="G180" s="128"/>
      <c r="H180" s="41"/>
      <c r="I180" s="40"/>
      <c r="J180" s="40"/>
      <c r="K180" s="40"/>
      <c r="L180" s="48"/>
      <c r="M180" s="43"/>
      <c r="N180" s="48"/>
      <c r="O180" s="36"/>
      <c r="P180" s="104"/>
      <c r="Q180" s="22"/>
    </row>
    <row r="181" spans="1:17" ht="14.25" hidden="1" customHeight="1" x14ac:dyDescent="0.2">
      <c r="A181" s="29"/>
      <c r="B181" s="53"/>
      <c r="C181" s="94"/>
      <c r="D181" s="98"/>
      <c r="E181" s="101"/>
      <c r="F181" s="39"/>
      <c r="G181" s="128"/>
      <c r="H181" s="41"/>
      <c r="I181" s="40"/>
      <c r="J181" s="40"/>
      <c r="K181" s="40"/>
      <c r="L181" s="48"/>
      <c r="M181" s="43"/>
      <c r="N181" s="48"/>
      <c r="O181" s="36"/>
      <c r="P181" s="104"/>
      <c r="Q181" s="22"/>
    </row>
    <row r="182" spans="1:17" ht="14.25" hidden="1" customHeight="1" x14ac:dyDescent="0.2">
      <c r="A182" s="65"/>
      <c r="B182" s="97"/>
      <c r="C182" s="50"/>
      <c r="D182" s="95"/>
      <c r="E182" s="101"/>
      <c r="F182" s="39"/>
      <c r="G182" s="128"/>
      <c r="H182" s="41"/>
      <c r="I182" s="40"/>
      <c r="J182" s="40"/>
      <c r="K182" s="40"/>
      <c r="L182" s="43"/>
      <c r="M182" s="43"/>
      <c r="N182" s="43"/>
      <c r="O182" s="36"/>
      <c r="P182" s="104"/>
      <c r="Q182" s="22"/>
    </row>
    <row r="183" spans="1:17" ht="14.25" hidden="1" customHeight="1" x14ac:dyDescent="0.2">
      <c r="A183" s="65"/>
      <c r="B183" s="97"/>
      <c r="C183" s="50"/>
      <c r="D183" s="95"/>
      <c r="E183" s="101"/>
      <c r="F183" s="39"/>
      <c r="G183" s="128"/>
      <c r="H183" s="41"/>
      <c r="I183" s="40"/>
      <c r="J183" s="40"/>
      <c r="K183" s="40"/>
      <c r="L183" s="43"/>
      <c r="M183" s="43"/>
      <c r="N183" s="43"/>
      <c r="O183" s="36"/>
      <c r="P183" s="104"/>
      <c r="Q183" s="22"/>
    </row>
    <row r="184" spans="1:17" ht="14.25" hidden="1" customHeight="1" x14ac:dyDescent="0.2">
      <c r="A184" s="29"/>
      <c r="B184" s="53"/>
      <c r="C184" s="94"/>
      <c r="D184" s="95"/>
      <c r="E184" s="101"/>
      <c r="F184" s="39"/>
      <c r="G184" s="128"/>
      <c r="H184" s="41"/>
      <c r="I184" s="40"/>
      <c r="J184" s="40"/>
      <c r="K184" s="40"/>
      <c r="L184" s="43"/>
      <c r="M184" s="43"/>
      <c r="N184" s="43"/>
      <c r="O184" s="36"/>
      <c r="P184" s="104"/>
      <c r="Q184" s="22"/>
    </row>
    <row r="185" spans="1:17" ht="14.25" hidden="1" customHeight="1" x14ac:dyDescent="0.2">
      <c r="A185" s="29"/>
      <c r="B185" s="53"/>
      <c r="C185" s="94"/>
      <c r="D185" s="95"/>
      <c r="E185" s="101"/>
      <c r="F185" s="39"/>
      <c r="G185" s="128"/>
      <c r="H185" s="41"/>
      <c r="I185" s="40"/>
      <c r="J185" s="40"/>
      <c r="K185" s="40"/>
      <c r="L185" s="43"/>
      <c r="M185" s="43"/>
      <c r="N185" s="43"/>
      <c r="O185" s="36"/>
      <c r="P185" s="104"/>
      <c r="Q185" s="22"/>
    </row>
    <row r="186" spans="1:17" ht="14.25" hidden="1" customHeight="1" x14ac:dyDescent="0.2">
      <c r="A186" s="29"/>
      <c r="B186" s="53"/>
      <c r="C186" s="94"/>
      <c r="D186" s="95"/>
      <c r="E186" s="101"/>
      <c r="F186" s="39"/>
      <c r="G186" s="128"/>
      <c r="H186" s="41"/>
      <c r="I186" s="40"/>
      <c r="J186" s="40"/>
      <c r="K186" s="40"/>
      <c r="L186" s="43"/>
      <c r="M186" s="43"/>
      <c r="N186" s="43"/>
      <c r="O186" s="36"/>
      <c r="P186" s="104"/>
      <c r="Q186" s="22"/>
    </row>
    <row r="187" spans="1:17" ht="14.25" hidden="1" customHeight="1" x14ac:dyDescent="0.2">
      <c r="A187" s="29"/>
      <c r="B187" s="53"/>
      <c r="C187" s="94"/>
      <c r="D187" s="95"/>
      <c r="E187" s="101"/>
      <c r="F187" s="39"/>
      <c r="G187" s="128"/>
      <c r="H187" s="41"/>
      <c r="I187" s="40"/>
      <c r="J187" s="40"/>
      <c r="K187" s="40"/>
      <c r="L187" s="43"/>
      <c r="M187" s="43"/>
      <c r="N187" s="43"/>
      <c r="O187" s="35"/>
      <c r="P187" s="104"/>
      <c r="Q187" s="22"/>
    </row>
    <row r="188" spans="1:17" ht="14.25" hidden="1" customHeight="1" x14ac:dyDescent="0.2">
      <c r="A188" s="29"/>
      <c r="B188" s="53"/>
      <c r="C188" s="94"/>
      <c r="D188" s="98"/>
      <c r="E188" s="101"/>
      <c r="F188" s="39"/>
      <c r="G188" s="128"/>
      <c r="H188" s="41"/>
      <c r="I188" s="40"/>
      <c r="J188" s="40"/>
      <c r="K188" s="40"/>
      <c r="L188" s="43"/>
      <c r="M188" s="43"/>
      <c r="N188" s="43"/>
      <c r="O188" s="36"/>
      <c r="P188" s="104"/>
      <c r="Q188" s="22"/>
    </row>
    <row r="189" spans="1:17" ht="14.25" hidden="1" customHeight="1" x14ac:dyDescent="0.2">
      <c r="A189" s="29"/>
      <c r="B189" s="53"/>
      <c r="C189" s="94"/>
      <c r="D189" s="95"/>
      <c r="E189" s="101"/>
      <c r="F189" s="39"/>
      <c r="G189" s="128"/>
      <c r="H189" s="41"/>
      <c r="I189" s="40"/>
      <c r="J189" s="40"/>
      <c r="K189" s="40"/>
      <c r="L189" s="43"/>
      <c r="M189" s="43"/>
      <c r="N189" s="43"/>
      <c r="O189" s="36"/>
      <c r="P189" s="104"/>
      <c r="Q189" s="22"/>
    </row>
    <row r="190" spans="1:17" ht="14.25" hidden="1" customHeight="1" x14ac:dyDescent="0.2">
      <c r="A190" s="29"/>
      <c r="B190" s="53"/>
      <c r="C190" s="94"/>
      <c r="D190" s="95"/>
      <c r="E190" s="101"/>
      <c r="F190" s="39"/>
      <c r="G190" s="128"/>
      <c r="H190" s="41"/>
      <c r="I190" s="40"/>
      <c r="J190" s="40"/>
      <c r="K190" s="40"/>
      <c r="L190" s="43"/>
      <c r="M190" s="43"/>
      <c r="N190" s="43"/>
      <c r="O190" s="36"/>
      <c r="P190" s="104"/>
      <c r="Q190" s="22"/>
    </row>
    <row r="191" spans="1:17" ht="14.25" hidden="1" customHeight="1" x14ac:dyDescent="0.2">
      <c r="A191" s="29"/>
      <c r="B191" s="53"/>
      <c r="C191" s="94"/>
      <c r="D191" s="95"/>
      <c r="E191" s="101"/>
      <c r="F191" s="39"/>
      <c r="G191" s="128"/>
      <c r="H191" s="41"/>
      <c r="I191" s="40"/>
      <c r="J191" s="40"/>
      <c r="K191" s="40"/>
      <c r="L191" s="43"/>
      <c r="M191" s="43"/>
      <c r="N191" s="43"/>
      <c r="O191" s="36"/>
      <c r="P191" s="104"/>
      <c r="Q191" s="22"/>
    </row>
    <row r="192" spans="1:17" ht="14.25" hidden="1" customHeight="1" x14ac:dyDescent="0.2">
      <c r="A192" s="29"/>
      <c r="B192" s="53"/>
      <c r="C192" s="94"/>
      <c r="D192" s="95"/>
      <c r="E192" s="101"/>
      <c r="F192" s="39"/>
      <c r="G192" s="128"/>
      <c r="H192" s="41"/>
      <c r="I192" s="40"/>
      <c r="J192" s="40"/>
      <c r="K192" s="40"/>
      <c r="L192" s="43"/>
      <c r="M192" s="43"/>
      <c r="N192" s="43"/>
      <c r="O192" s="36"/>
      <c r="P192" s="104"/>
      <c r="Q192" s="22"/>
    </row>
    <row r="193" spans="1:17" ht="14.25" hidden="1" customHeight="1" x14ac:dyDescent="0.2">
      <c r="A193" s="29"/>
      <c r="B193" s="53"/>
      <c r="C193" s="94"/>
      <c r="D193" s="95"/>
      <c r="E193" s="101"/>
      <c r="F193" s="39"/>
      <c r="G193" s="128"/>
      <c r="H193" s="41"/>
      <c r="I193" s="40"/>
      <c r="J193" s="40"/>
      <c r="K193" s="40"/>
      <c r="L193" s="43"/>
      <c r="M193" s="43"/>
      <c r="N193" s="43"/>
      <c r="O193" s="36"/>
      <c r="P193" s="104"/>
      <c r="Q193" s="22"/>
    </row>
    <row r="194" spans="1:17" ht="14.25" hidden="1" customHeight="1" x14ac:dyDescent="0.2">
      <c r="A194" s="29"/>
      <c r="B194" s="53"/>
      <c r="C194" s="94"/>
      <c r="D194" s="95"/>
      <c r="E194" s="101"/>
      <c r="F194" s="39"/>
      <c r="G194" s="128"/>
      <c r="H194" s="41"/>
      <c r="I194" s="40"/>
      <c r="J194" s="40"/>
      <c r="K194" s="40"/>
      <c r="L194" s="43"/>
      <c r="M194" s="43"/>
      <c r="N194" s="43"/>
      <c r="O194" s="36"/>
      <c r="P194" s="104"/>
      <c r="Q194" s="22"/>
    </row>
    <row r="195" spans="1:17" ht="14.25" hidden="1" customHeight="1" x14ac:dyDescent="0.2">
      <c r="A195" s="29"/>
      <c r="B195" s="53"/>
      <c r="C195" s="94"/>
      <c r="D195" s="95"/>
      <c r="E195" s="101"/>
      <c r="F195" s="39"/>
      <c r="G195" s="128"/>
      <c r="H195" s="41"/>
      <c r="I195" s="121"/>
      <c r="J195" s="40"/>
      <c r="K195" s="40"/>
      <c r="L195" s="43"/>
      <c r="M195" s="43"/>
      <c r="N195" s="48"/>
      <c r="O195" s="36"/>
      <c r="P195" s="104"/>
      <c r="Q195" s="22"/>
    </row>
    <row r="196" spans="1:17" ht="14.25" hidden="1" customHeight="1" x14ac:dyDescent="0.2">
      <c r="A196" s="68"/>
      <c r="B196" s="96"/>
      <c r="C196" s="50"/>
      <c r="D196" s="95"/>
      <c r="E196" s="101"/>
      <c r="F196" s="39"/>
      <c r="G196" s="128"/>
      <c r="H196" s="41"/>
      <c r="I196" s="40"/>
      <c r="J196" s="40"/>
      <c r="K196" s="40"/>
      <c r="L196" s="43"/>
      <c r="M196" s="43"/>
      <c r="N196" s="43"/>
      <c r="O196" s="36"/>
      <c r="P196" s="104"/>
      <c r="Q196" s="22"/>
    </row>
    <row r="197" spans="1:17" ht="14.25" hidden="1" customHeight="1" x14ac:dyDescent="0.2">
      <c r="A197" s="68"/>
      <c r="B197" s="96"/>
      <c r="C197" s="50"/>
      <c r="D197" s="95"/>
      <c r="E197" s="101"/>
      <c r="F197" s="39"/>
      <c r="G197" s="128"/>
      <c r="H197" s="41"/>
      <c r="I197" s="40"/>
      <c r="J197" s="40"/>
      <c r="K197" s="40"/>
      <c r="L197" s="43"/>
      <c r="M197" s="43"/>
      <c r="N197" s="43"/>
      <c r="O197" s="36"/>
      <c r="P197" s="104"/>
      <c r="Q197" s="22"/>
    </row>
    <row r="198" spans="1:17" ht="14.25" hidden="1" customHeight="1" x14ac:dyDescent="0.2">
      <c r="A198" s="29"/>
      <c r="B198" s="53"/>
      <c r="C198" s="94"/>
      <c r="D198" s="95"/>
      <c r="E198" s="101"/>
      <c r="F198" s="39"/>
      <c r="G198" s="128"/>
      <c r="H198" s="41"/>
      <c r="I198" s="40"/>
      <c r="J198" s="40"/>
      <c r="K198" s="40"/>
      <c r="L198" s="43"/>
      <c r="M198" s="43"/>
      <c r="N198" s="43"/>
      <c r="O198" s="36"/>
      <c r="P198" s="104"/>
      <c r="Q198" s="22"/>
    </row>
    <row r="199" spans="1:17" ht="14.25" hidden="1" customHeight="1" x14ac:dyDescent="0.2">
      <c r="A199" s="29"/>
      <c r="B199" s="53"/>
      <c r="C199" s="94"/>
      <c r="D199" s="95"/>
      <c r="E199" s="101"/>
      <c r="F199" s="39"/>
      <c r="G199" s="128"/>
      <c r="H199" s="41"/>
      <c r="I199" s="121"/>
      <c r="J199" s="40"/>
      <c r="K199" s="40"/>
      <c r="L199" s="43"/>
      <c r="M199" s="43"/>
      <c r="N199" s="43"/>
      <c r="O199" s="36"/>
      <c r="P199" s="104"/>
      <c r="Q199" s="22"/>
    </row>
    <row r="200" spans="1:17" ht="14.25" hidden="1" customHeight="1" x14ac:dyDescent="0.2">
      <c r="A200" s="65"/>
      <c r="B200" s="97"/>
      <c r="C200" s="50"/>
      <c r="D200" s="95"/>
      <c r="E200" s="101"/>
      <c r="F200" s="39"/>
      <c r="G200" s="128"/>
      <c r="H200" s="41"/>
      <c r="I200" s="121"/>
      <c r="J200" s="40"/>
      <c r="K200" s="40"/>
      <c r="L200" s="43"/>
      <c r="M200" s="43"/>
      <c r="N200" s="43"/>
      <c r="O200" s="36"/>
      <c r="P200" s="104"/>
      <c r="Q200" s="22"/>
    </row>
    <row r="201" spans="1:17" ht="14.25" hidden="1" customHeight="1" x14ac:dyDescent="0.2">
      <c r="A201" s="29"/>
      <c r="B201" s="53"/>
      <c r="C201" s="94"/>
      <c r="D201" s="95"/>
      <c r="E201" s="101"/>
      <c r="F201" s="39"/>
      <c r="G201" s="128"/>
      <c r="H201" s="41"/>
      <c r="I201" s="121"/>
      <c r="J201" s="40"/>
      <c r="K201" s="40"/>
      <c r="L201" s="43"/>
      <c r="M201" s="43"/>
      <c r="N201" s="48"/>
      <c r="O201" s="36"/>
      <c r="P201" s="104"/>
      <c r="Q201" s="22"/>
    </row>
    <row r="202" spans="1:17" ht="14.25" hidden="1" customHeight="1" x14ac:dyDescent="0.2">
      <c r="A202" s="29"/>
      <c r="B202" s="53"/>
      <c r="C202" s="94"/>
      <c r="D202" s="95"/>
      <c r="E202" s="101"/>
      <c r="F202" s="39"/>
      <c r="G202" s="128"/>
      <c r="H202" s="41"/>
      <c r="I202" s="40"/>
      <c r="J202" s="40"/>
      <c r="K202" s="40"/>
      <c r="L202" s="43"/>
      <c r="M202" s="43"/>
      <c r="N202" s="43"/>
      <c r="O202" s="36"/>
      <c r="P202" s="104"/>
      <c r="Q202" s="22"/>
    </row>
    <row r="203" spans="1:17" ht="14.25" hidden="1" customHeight="1" x14ac:dyDescent="0.2">
      <c r="A203" s="29"/>
      <c r="B203" s="53"/>
      <c r="C203" s="94"/>
      <c r="D203" s="95"/>
      <c r="E203" s="101"/>
      <c r="F203" s="39"/>
      <c r="G203" s="128"/>
      <c r="H203" s="41"/>
      <c r="I203" s="40"/>
      <c r="J203" s="40"/>
      <c r="K203" s="40"/>
      <c r="L203" s="43"/>
      <c r="M203" s="43"/>
      <c r="N203" s="43"/>
      <c r="O203" s="36"/>
      <c r="P203" s="104"/>
      <c r="Q203" s="22"/>
    </row>
    <row r="204" spans="1:17" ht="14.25" hidden="1" customHeight="1" x14ac:dyDescent="0.2">
      <c r="A204" s="29"/>
      <c r="B204" s="53"/>
      <c r="C204" s="94"/>
      <c r="D204" s="95"/>
      <c r="E204" s="101"/>
      <c r="F204" s="39"/>
      <c r="G204" s="128"/>
      <c r="H204" s="41"/>
      <c r="I204" s="40"/>
      <c r="J204" s="40"/>
      <c r="K204" s="40"/>
      <c r="L204" s="43"/>
      <c r="M204" s="43"/>
      <c r="N204" s="43"/>
      <c r="O204" s="36"/>
      <c r="P204" s="104"/>
      <c r="Q204" s="22"/>
    </row>
    <row r="205" spans="1:17" ht="14.25" hidden="1" customHeight="1" x14ac:dyDescent="0.2">
      <c r="A205" s="29"/>
      <c r="B205" s="53"/>
      <c r="C205" s="94"/>
      <c r="D205" s="95"/>
      <c r="E205" s="101"/>
      <c r="F205" s="39"/>
      <c r="G205" s="128"/>
      <c r="H205" s="41"/>
      <c r="I205" s="40"/>
      <c r="J205" s="40"/>
      <c r="K205" s="40"/>
      <c r="L205" s="43"/>
      <c r="M205" s="43"/>
      <c r="N205" s="43"/>
      <c r="O205" s="36"/>
      <c r="P205" s="104"/>
      <c r="Q205" s="22"/>
    </row>
    <row r="206" spans="1:17" ht="14.25" hidden="1" customHeight="1" x14ac:dyDescent="0.2">
      <c r="A206" s="29"/>
      <c r="B206" s="53"/>
      <c r="C206" s="94"/>
      <c r="D206" s="95"/>
      <c r="E206" s="101"/>
      <c r="F206" s="39"/>
      <c r="G206" s="128"/>
      <c r="H206" s="41"/>
      <c r="I206" s="40"/>
      <c r="J206" s="40"/>
      <c r="K206" s="40"/>
      <c r="L206" s="43"/>
      <c r="M206" s="43"/>
      <c r="N206" s="43"/>
      <c r="O206" s="36"/>
      <c r="P206" s="104"/>
      <c r="Q206" s="22"/>
    </row>
    <row r="207" spans="1:17" ht="14.25" hidden="1" customHeight="1" x14ac:dyDescent="0.2">
      <c r="A207" s="29"/>
      <c r="B207" s="53"/>
      <c r="C207" s="94"/>
      <c r="D207" s="98"/>
      <c r="E207" s="101"/>
      <c r="F207" s="39"/>
      <c r="G207" s="128"/>
      <c r="H207" s="41"/>
      <c r="I207" s="40"/>
      <c r="J207" s="40"/>
      <c r="K207" s="40"/>
      <c r="L207" s="43"/>
      <c r="M207" s="43"/>
      <c r="N207" s="43"/>
      <c r="O207" s="36"/>
      <c r="P207" s="104"/>
      <c r="Q207" s="22"/>
    </row>
    <row r="208" spans="1:17" ht="14.25" hidden="1" customHeight="1" x14ac:dyDescent="0.2">
      <c r="A208" s="29"/>
      <c r="B208" s="53"/>
      <c r="C208" s="94"/>
      <c r="D208" s="95"/>
      <c r="E208" s="101"/>
      <c r="F208" s="39"/>
      <c r="G208" s="128"/>
      <c r="H208" s="41"/>
      <c r="I208" s="40"/>
      <c r="J208" s="40"/>
      <c r="K208" s="40"/>
      <c r="L208" s="43"/>
      <c r="M208" s="43"/>
      <c r="N208" s="43"/>
      <c r="O208" s="36"/>
      <c r="P208" s="104"/>
      <c r="Q208" s="22"/>
    </row>
    <row r="209" spans="1:17" ht="14.25" hidden="1" customHeight="1" x14ac:dyDescent="0.2">
      <c r="A209" s="29"/>
      <c r="B209" s="53"/>
      <c r="C209" s="94"/>
      <c r="D209" s="95"/>
      <c r="E209" s="101"/>
      <c r="F209" s="39"/>
      <c r="G209" s="128"/>
      <c r="H209" s="41"/>
      <c r="I209" s="40"/>
      <c r="J209" s="40"/>
      <c r="K209" s="40"/>
      <c r="L209" s="43"/>
      <c r="M209" s="43"/>
      <c r="N209" s="43"/>
      <c r="O209" s="36"/>
      <c r="P209" s="104"/>
      <c r="Q209" s="22"/>
    </row>
    <row r="210" spans="1:17" ht="14.25" hidden="1" customHeight="1" x14ac:dyDescent="0.2">
      <c r="A210" s="29"/>
      <c r="B210" s="53"/>
      <c r="C210" s="94"/>
      <c r="D210" s="95"/>
      <c r="E210" s="101"/>
      <c r="F210" s="39"/>
      <c r="G210" s="128"/>
      <c r="H210" s="41"/>
      <c r="I210" s="40"/>
      <c r="J210" s="40"/>
      <c r="K210" s="40"/>
      <c r="L210" s="43"/>
      <c r="M210" s="43"/>
      <c r="N210" s="43"/>
      <c r="O210" s="36"/>
      <c r="P210" s="104"/>
      <c r="Q210" s="22"/>
    </row>
    <row r="211" spans="1:17" ht="14.25" hidden="1" customHeight="1" x14ac:dyDescent="0.2">
      <c r="A211" s="29"/>
      <c r="B211" s="53"/>
      <c r="C211" s="94"/>
      <c r="D211" s="95"/>
      <c r="E211" s="101"/>
      <c r="F211" s="39"/>
      <c r="G211" s="128"/>
      <c r="H211" s="41"/>
      <c r="I211" s="40"/>
      <c r="J211" s="40"/>
      <c r="K211" s="40"/>
      <c r="L211" s="43"/>
      <c r="M211" s="43"/>
      <c r="N211" s="43"/>
      <c r="O211" s="36"/>
      <c r="P211" s="104"/>
      <c r="Q211" s="22"/>
    </row>
    <row r="212" spans="1:17" ht="14.25" hidden="1" customHeight="1" x14ac:dyDescent="0.2">
      <c r="A212" s="29"/>
      <c r="B212" s="53"/>
      <c r="C212" s="94"/>
      <c r="D212" s="95"/>
      <c r="E212" s="101"/>
      <c r="F212" s="39"/>
      <c r="G212" s="128"/>
      <c r="H212" s="41"/>
      <c r="I212" s="40"/>
      <c r="J212" s="40"/>
      <c r="K212" s="40"/>
      <c r="L212" s="43"/>
      <c r="M212" s="43"/>
      <c r="N212" s="43"/>
      <c r="O212" s="36"/>
      <c r="P212" s="104"/>
      <c r="Q212" s="22"/>
    </row>
    <row r="213" spans="1:17" ht="14.25" hidden="1" customHeight="1" x14ac:dyDescent="0.2">
      <c r="A213" s="29"/>
      <c r="B213" s="53"/>
      <c r="C213" s="94"/>
      <c r="D213" s="95"/>
      <c r="E213" s="101"/>
      <c r="F213" s="39"/>
      <c r="G213" s="128"/>
      <c r="H213" s="41"/>
      <c r="I213" s="40"/>
      <c r="J213" s="40"/>
      <c r="K213" s="40"/>
      <c r="L213" s="43"/>
      <c r="M213" s="43"/>
      <c r="N213" s="43"/>
      <c r="O213" s="36"/>
      <c r="P213" s="104"/>
      <c r="Q213" s="22"/>
    </row>
    <row r="214" spans="1:17" ht="14.25" hidden="1" customHeight="1" x14ac:dyDescent="0.2">
      <c r="A214" s="29"/>
      <c r="B214" s="53"/>
      <c r="C214" s="94"/>
      <c r="D214" s="95"/>
      <c r="E214" s="101"/>
      <c r="F214" s="39"/>
      <c r="G214" s="128"/>
      <c r="H214" s="41"/>
      <c r="I214" s="40"/>
      <c r="J214" s="40"/>
      <c r="K214" s="40"/>
      <c r="L214" s="43"/>
      <c r="M214" s="43"/>
      <c r="N214" s="43"/>
      <c r="O214" s="36"/>
      <c r="P214" s="104"/>
      <c r="Q214" s="22"/>
    </row>
    <row r="215" spans="1:17" ht="14.25" hidden="1" customHeight="1" x14ac:dyDescent="0.2">
      <c r="A215" s="29"/>
      <c r="B215" s="53"/>
      <c r="C215" s="94"/>
      <c r="D215" s="95"/>
      <c r="E215" s="101"/>
      <c r="F215" s="39"/>
      <c r="G215" s="128"/>
      <c r="H215" s="41"/>
      <c r="I215" s="40"/>
      <c r="J215" s="40"/>
      <c r="K215" s="40"/>
      <c r="L215" s="43"/>
      <c r="M215" s="43"/>
      <c r="N215" s="43"/>
      <c r="O215" s="36"/>
      <c r="P215" s="104"/>
      <c r="Q215" s="22"/>
    </row>
    <row r="216" spans="1:17" ht="14.25" hidden="1" customHeight="1" x14ac:dyDescent="0.2">
      <c r="A216" s="29"/>
      <c r="B216" s="53"/>
      <c r="C216" s="99"/>
      <c r="D216" s="95"/>
      <c r="E216" s="101"/>
      <c r="F216" s="39"/>
      <c r="G216" s="128"/>
      <c r="H216" s="41"/>
      <c r="I216" s="40"/>
      <c r="J216" s="40"/>
      <c r="K216" s="40"/>
      <c r="L216" s="43"/>
      <c r="M216" s="43"/>
      <c r="N216" s="43"/>
      <c r="O216" s="36"/>
      <c r="P216" s="104"/>
      <c r="Q216" s="22"/>
    </row>
    <row r="217" spans="1:17" ht="14.25" hidden="1" customHeight="1" x14ac:dyDescent="0.2">
      <c r="A217" s="29"/>
      <c r="B217" s="53"/>
      <c r="C217" s="94"/>
      <c r="D217" s="95"/>
      <c r="E217" s="101"/>
      <c r="F217" s="39"/>
      <c r="G217" s="128"/>
      <c r="H217" s="41"/>
      <c r="I217" s="40"/>
      <c r="J217" s="40"/>
      <c r="K217" s="40"/>
      <c r="L217" s="43"/>
      <c r="M217" s="43"/>
      <c r="N217" s="43"/>
      <c r="O217" s="36"/>
      <c r="P217" s="104"/>
      <c r="Q217" s="22"/>
    </row>
    <row r="218" spans="1:17" ht="14.25" hidden="1" customHeight="1" x14ac:dyDescent="0.2">
      <c r="A218" s="68"/>
      <c r="B218" s="96"/>
      <c r="C218" s="50"/>
      <c r="D218" s="95"/>
      <c r="E218" s="101"/>
      <c r="F218" s="39"/>
      <c r="G218" s="128"/>
      <c r="H218" s="41"/>
      <c r="I218" s="40"/>
      <c r="J218" s="40"/>
      <c r="K218" s="40"/>
      <c r="L218" s="43"/>
      <c r="M218" s="43"/>
      <c r="N218" s="43"/>
      <c r="O218" s="36"/>
      <c r="P218" s="104"/>
      <c r="Q218" s="22"/>
    </row>
    <row r="219" spans="1:17" ht="14.25" hidden="1" customHeight="1" x14ac:dyDescent="0.2">
      <c r="A219" s="29"/>
      <c r="B219" s="53"/>
      <c r="C219" s="94"/>
      <c r="D219" s="95"/>
      <c r="E219" s="101"/>
      <c r="F219" s="39"/>
      <c r="G219" s="128"/>
      <c r="H219" s="41"/>
      <c r="I219" s="40"/>
      <c r="J219" s="40"/>
      <c r="K219" s="40"/>
      <c r="L219" s="43"/>
      <c r="M219" s="43"/>
      <c r="N219" s="43"/>
      <c r="O219" s="36"/>
      <c r="P219" s="104"/>
      <c r="Q219" s="22"/>
    </row>
    <row r="220" spans="1:17" ht="14.25" hidden="1" customHeight="1" x14ac:dyDescent="0.2">
      <c r="A220" s="29"/>
      <c r="B220" s="53"/>
      <c r="C220" s="94"/>
      <c r="D220" s="98"/>
      <c r="E220" s="101"/>
      <c r="F220" s="39"/>
      <c r="G220" s="129"/>
      <c r="H220" s="41"/>
      <c r="I220" s="40"/>
      <c r="J220" s="40"/>
      <c r="K220" s="40"/>
      <c r="L220" s="43"/>
      <c r="M220" s="43"/>
      <c r="N220" s="43"/>
      <c r="O220" s="36"/>
      <c r="P220" s="104"/>
      <c r="Q220" s="22"/>
    </row>
    <row r="221" spans="1:17" ht="14.25" hidden="1" customHeight="1" x14ac:dyDescent="0.2">
      <c r="A221" s="65"/>
      <c r="B221" s="97"/>
      <c r="C221" s="94"/>
      <c r="D221" s="95"/>
      <c r="E221" s="101"/>
      <c r="F221" s="39"/>
      <c r="G221" s="129"/>
      <c r="H221" s="41"/>
      <c r="I221" s="40"/>
      <c r="J221" s="40"/>
      <c r="K221" s="40"/>
      <c r="L221" s="43"/>
      <c r="M221" s="43"/>
      <c r="N221" s="43"/>
      <c r="O221" s="36"/>
      <c r="P221" s="104"/>
      <c r="Q221" s="22"/>
    </row>
    <row r="222" spans="1:17" ht="14.25" hidden="1" customHeight="1" x14ac:dyDescent="0.2">
      <c r="A222" s="29"/>
      <c r="B222" s="53"/>
      <c r="C222" s="94"/>
      <c r="D222" s="95"/>
      <c r="E222" s="101"/>
      <c r="F222" s="39"/>
      <c r="G222" s="129"/>
      <c r="H222" s="41"/>
      <c r="I222" s="40"/>
      <c r="J222" s="40"/>
      <c r="K222" s="40"/>
      <c r="L222" s="48"/>
      <c r="M222" s="43"/>
      <c r="N222" s="48"/>
      <c r="O222" s="36"/>
      <c r="P222" s="104"/>
      <c r="Q222" s="22"/>
    </row>
    <row r="223" spans="1:17" ht="14.25" hidden="1" customHeight="1" x14ac:dyDescent="0.2">
      <c r="A223" s="65"/>
      <c r="B223" s="97"/>
      <c r="C223" s="94"/>
      <c r="D223" s="98"/>
      <c r="E223" s="101"/>
      <c r="F223" s="39"/>
      <c r="G223" s="129"/>
      <c r="H223" s="41"/>
      <c r="I223" s="40"/>
      <c r="J223" s="40"/>
      <c r="K223" s="40"/>
      <c r="L223" s="43"/>
      <c r="M223" s="43"/>
      <c r="N223" s="43"/>
      <c r="O223" s="36"/>
      <c r="P223" s="104"/>
      <c r="Q223" s="22"/>
    </row>
    <row r="224" spans="1:17" ht="14.25" hidden="1" customHeight="1" x14ac:dyDescent="0.2">
      <c r="A224" s="29"/>
      <c r="B224" s="53"/>
      <c r="C224" s="94"/>
      <c r="D224" s="95"/>
      <c r="E224" s="101"/>
      <c r="F224" s="39"/>
      <c r="G224" s="129"/>
      <c r="H224" s="41"/>
      <c r="I224" s="40"/>
      <c r="J224" s="40"/>
      <c r="K224" s="40"/>
      <c r="L224" s="48"/>
      <c r="M224" s="43"/>
      <c r="N224" s="48"/>
      <c r="O224" s="36"/>
      <c r="P224" s="104"/>
      <c r="Q224" s="22"/>
    </row>
    <row r="225" spans="1:17" ht="14.25" hidden="1" customHeight="1" x14ac:dyDescent="0.2">
      <c r="A225" s="65"/>
      <c r="B225" s="97"/>
      <c r="C225" s="94"/>
      <c r="D225" s="95"/>
      <c r="E225" s="101"/>
      <c r="F225" s="39"/>
      <c r="G225" s="129"/>
      <c r="H225" s="41"/>
      <c r="I225" s="40"/>
      <c r="J225" s="40"/>
      <c r="K225" s="40"/>
      <c r="L225" s="43"/>
      <c r="M225" s="43"/>
      <c r="N225" s="43"/>
      <c r="O225" s="36"/>
      <c r="P225" s="104"/>
      <c r="Q225" s="91"/>
    </row>
    <row r="226" spans="1:17" ht="14.25" hidden="1" customHeight="1" x14ac:dyDescent="0.2">
      <c r="A226" s="29"/>
      <c r="B226" s="53"/>
      <c r="C226" s="94"/>
      <c r="D226" s="95"/>
      <c r="E226" s="101"/>
      <c r="F226" s="39"/>
      <c r="G226" s="129"/>
      <c r="H226" s="41"/>
      <c r="I226" s="40"/>
      <c r="J226" s="40"/>
      <c r="K226" s="40"/>
      <c r="L226" s="43"/>
      <c r="M226" s="43"/>
      <c r="N226" s="43"/>
      <c r="O226" s="36"/>
      <c r="P226" s="104"/>
      <c r="Q226" s="90"/>
    </row>
    <row r="227" spans="1:17" ht="14.25" hidden="1" customHeight="1" x14ac:dyDescent="0.2">
      <c r="A227" s="65"/>
      <c r="B227" s="97"/>
      <c r="C227" s="94"/>
      <c r="D227" s="95"/>
      <c r="E227" s="101"/>
      <c r="F227" s="39"/>
      <c r="G227" s="129"/>
      <c r="H227" s="41"/>
      <c r="I227" s="40"/>
      <c r="J227" s="40"/>
      <c r="K227" s="40"/>
      <c r="L227" s="43"/>
      <c r="M227" s="43"/>
      <c r="N227" s="43"/>
      <c r="O227" s="36"/>
      <c r="P227" s="104"/>
      <c r="Q227" s="90"/>
    </row>
    <row r="228" spans="1:17" ht="14.25" hidden="1" customHeight="1" x14ac:dyDescent="0.2">
      <c r="A228" s="29"/>
      <c r="B228" s="53"/>
      <c r="C228" s="94"/>
      <c r="D228" s="95"/>
      <c r="E228" s="101"/>
      <c r="F228" s="39"/>
      <c r="G228" s="129"/>
      <c r="H228" s="41"/>
      <c r="I228" s="40"/>
      <c r="J228" s="40"/>
      <c r="K228" s="40"/>
      <c r="L228" s="43"/>
      <c r="M228" s="43"/>
      <c r="N228" s="43"/>
      <c r="O228" s="36"/>
      <c r="P228" s="104"/>
      <c r="Q228" s="22"/>
    </row>
    <row r="229" spans="1:17" ht="14.25" hidden="1" customHeight="1" x14ac:dyDescent="0.2">
      <c r="A229" s="65"/>
      <c r="B229" s="97"/>
      <c r="C229" s="94"/>
      <c r="D229" s="95"/>
      <c r="E229" s="101"/>
      <c r="F229" s="39"/>
      <c r="G229" s="129"/>
      <c r="H229" s="41"/>
      <c r="I229" s="40"/>
      <c r="J229" s="40"/>
      <c r="K229" s="40"/>
      <c r="L229" s="43"/>
      <c r="M229" s="43"/>
      <c r="N229" s="43"/>
      <c r="O229" s="36"/>
      <c r="P229" s="104"/>
      <c r="Q229" s="22"/>
    </row>
    <row r="230" spans="1:17" ht="14.25" hidden="1" customHeight="1" x14ac:dyDescent="0.2">
      <c r="A230" s="29"/>
      <c r="B230" s="53"/>
      <c r="C230" s="94"/>
      <c r="D230" s="98"/>
      <c r="E230" s="101"/>
      <c r="F230" s="39"/>
      <c r="G230" s="129"/>
      <c r="H230" s="41"/>
      <c r="I230" s="40"/>
      <c r="J230" s="40"/>
      <c r="K230" s="40"/>
      <c r="L230" s="48"/>
      <c r="M230" s="43"/>
      <c r="N230" s="48"/>
      <c r="O230" s="36"/>
      <c r="P230" s="104"/>
      <c r="Q230" s="22"/>
    </row>
    <row r="231" spans="1:17" ht="14.25" hidden="1" customHeight="1" x14ac:dyDescent="0.2">
      <c r="A231" s="29"/>
      <c r="B231" s="53"/>
      <c r="C231" s="94"/>
      <c r="D231" s="95"/>
      <c r="E231" s="101"/>
      <c r="F231" s="39"/>
      <c r="G231" s="129"/>
      <c r="H231" s="41"/>
      <c r="I231" s="40"/>
      <c r="J231" s="40"/>
      <c r="K231" s="40"/>
      <c r="L231" s="43"/>
      <c r="M231" s="43"/>
      <c r="N231" s="43"/>
      <c r="O231" s="36"/>
      <c r="P231" s="104"/>
      <c r="Q231" s="22"/>
    </row>
    <row r="232" spans="1:17" ht="14.25" hidden="1" customHeight="1" x14ac:dyDescent="0.2">
      <c r="A232" s="29"/>
      <c r="B232" s="53"/>
      <c r="C232" s="94"/>
      <c r="D232" s="95"/>
      <c r="E232" s="101"/>
      <c r="F232" s="39"/>
      <c r="G232" s="129"/>
      <c r="H232" s="41"/>
      <c r="I232" s="40"/>
      <c r="J232" s="40"/>
      <c r="K232" s="40"/>
      <c r="L232" s="43"/>
      <c r="M232" s="43"/>
      <c r="N232" s="43"/>
      <c r="O232" s="36"/>
      <c r="P232" s="104"/>
      <c r="Q232" s="22"/>
    </row>
    <row r="233" spans="1:17" ht="14.25" hidden="1" customHeight="1" x14ac:dyDescent="0.2">
      <c r="A233" s="29"/>
      <c r="B233" s="53"/>
      <c r="C233" s="94"/>
      <c r="D233" s="95"/>
      <c r="E233" s="101"/>
      <c r="F233" s="39"/>
      <c r="G233" s="129"/>
      <c r="H233" s="41"/>
      <c r="I233" s="40"/>
      <c r="J233" s="40"/>
      <c r="K233" s="40"/>
      <c r="L233" s="43"/>
      <c r="M233" s="43"/>
      <c r="N233" s="43"/>
      <c r="O233" s="36"/>
      <c r="P233" s="104"/>
      <c r="Q233" s="22"/>
    </row>
    <row r="234" spans="1:17" ht="14.25" hidden="1" customHeight="1" x14ac:dyDescent="0.2">
      <c r="A234" s="29"/>
      <c r="B234" s="53"/>
      <c r="C234" s="94"/>
      <c r="D234" s="95"/>
      <c r="E234" s="101"/>
      <c r="F234" s="39"/>
      <c r="G234" s="129"/>
      <c r="H234" s="41"/>
      <c r="I234" s="40"/>
      <c r="J234" s="40"/>
      <c r="K234" s="40"/>
      <c r="L234" s="43"/>
      <c r="M234" s="43"/>
      <c r="N234" s="43"/>
      <c r="O234" s="36"/>
      <c r="P234" s="104"/>
      <c r="Q234" s="22"/>
    </row>
    <row r="235" spans="1:17" ht="14.25" hidden="1" customHeight="1" x14ac:dyDescent="0.2">
      <c r="A235" s="29"/>
      <c r="B235" s="53"/>
      <c r="C235" s="94"/>
      <c r="D235" s="95"/>
      <c r="E235" s="101"/>
      <c r="F235" s="39"/>
      <c r="G235" s="129"/>
      <c r="H235" s="41"/>
      <c r="I235" s="40"/>
      <c r="J235" s="40"/>
      <c r="K235" s="40"/>
      <c r="L235" s="43"/>
      <c r="M235" s="43"/>
      <c r="N235" s="43"/>
      <c r="O235" s="36"/>
      <c r="P235" s="104"/>
      <c r="Q235" s="22"/>
    </row>
    <row r="236" spans="1:17" ht="14.25" hidden="1" customHeight="1" x14ac:dyDescent="0.2">
      <c r="A236" s="29"/>
      <c r="B236" s="53"/>
      <c r="C236" s="94"/>
      <c r="D236" s="95"/>
      <c r="E236" s="101"/>
      <c r="F236" s="39"/>
      <c r="G236" s="40"/>
      <c r="H236" s="41"/>
      <c r="I236" s="40"/>
      <c r="J236" s="40"/>
      <c r="K236" s="40"/>
      <c r="L236" s="43"/>
      <c r="M236" s="43"/>
      <c r="N236" s="43"/>
      <c r="O236" s="36"/>
      <c r="P236" s="104"/>
      <c r="Q236" s="22"/>
    </row>
    <row r="237" spans="1:17" ht="14.25" hidden="1" customHeight="1" x14ac:dyDescent="0.2">
      <c r="A237" s="29"/>
      <c r="B237" s="53"/>
      <c r="C237" s="94"/>
      <c r="D237" s="95"/>
      <c r="E237" s="101"/>
      <c r="F237" s="39"/>
      <c r="G237" s="40"/>
      <c r="H237" s="41"/>
      <c r="I237" s="40"/>
      <c r="J237" s="40"/>
      <c r="K237" s="40"/>
      <c r="L237" s="43"/>
      <c r="M237" s="43"/>
      <c r="N237" s="43"/>
      <c r="O237" s="36"/>
      <c r="P237" s="104"/>
      <c r="Q237" s="22"/>
    </row>
    <row r="238" spans="1:17" ht="14.25" hidden="1" customHeight="1" x14ac:dyDescent="0.2">
      <c r="A238" s="29"/>
      <c r="B238" s="53"/>
      <c r="C238" s="94"/>
      <c r="D238" s="95"/>
      <c r="E238" s="101"/>
      <c r="F238" s="39"/>
      <c r="G238" s="40"/>
      <c r="H238" s="41"/>
      <c r="I238" s="40"/>
      <c r="J238" s="40"/>
      <c r="K238" s="40"/>
      <c r="L238" s="43"/>
      <c r="M238" s="43"/>
      <c r="N238" s="43"/>
      <c r="O238" s="36"/>
      <c r="P238" s="104"/>
      <c r="Q238" s="22"/>
    </row>
    <row r="239" spans="1:17" ht="14.25" hidden="1" customHeight="1" x14ac:dyDescent="0.2">
      <c r="A239" s="29"/>
      <c r="B239" s="53"/>
      <c r="C239" s="94"/>
      <c r="D239" s="95"/>
      <c r="E239" s="101"/>
      <c r="F239" s="39"/>
      <c r="G239" s="40"/>
      <c r="H239" s="41"/>
      <c r="I239" s="40"/>
      <c r="J239" s="40"/>
      <c r="K239" s="40"/>
      <c r="L239" s="43"/>
      <c r="M239" s="43"/>
      <c r="N239" s="43"/>
      <c r="O239" s="36"/>
      <c r="P239" s="104"/>
      <c r="Q239" s="22"/>
    </row>
    <row r="240" spans="1:17" ht="14.25" hidden="1" customHeight="1" x14ac:dyDescent="0.2">
      <c r="A240" s="29"/>
      <c r="B240" s="53"/>
      <c r="C240" s="94"/>
      <c r="D240" s="95"/>
      <c r="E240" s="101"/>
      <c r="F240" s="39"/>
      <c r="G240" s="40"/>
      <c r="H240" s="41"/>
      <c r="I240" s="40"/>
      <c r="J240" s="40"/>
      <c r="K240" s="40"/>
      <c r="L240" s="43"/>
      <c r="M240" s="43"/>
      <c r="N240" s="43"/>
      <c r="O240" s="36"/>
      <c r="P240" s="104"/>
      <c r="Q240" s="22"/>
    </row>
    <row r="241" spans="1:17" ht="14.25" hidden="1" customHeight="1" x14ac:dyDescent="0.2">
      <c r="A241" s="29"/>
      <c r="B241" s="53"/>
      <c r="C241" s="94"/>
      <c r="D241" s="95"/>
      <c r="E241" s="101"/>
      <c r="F241" s="39"/>
      <c r="G241" s="40"/>
      <c r="H241" s="41"/>
      <c r="I241" s="40"/>
      <c r="J241" s="40"/>
      <c r="K241" s="40"/>
      <c r="L241" s="43"/>
      <c r="M241" s="43"/>
      <c r="N241" s="43"/>
      <c r="O241" s="36"/>
      <c r="P241" s="104"/>
      <c r="Q241" s="22"/>
    </row>
    <row r="242" spans="1:17" ht="13.5" hidden="1" thickBot="1" x14ac:dyDescent="0.25">
      <c r="A242" s="29"/>
      <c r="B242" s="53"/>
      <c r="C242" s="94"/>
      <c r="D242" s="95"/>
      <c r="E242" s="101"/>
      <c r="F242" s="45"/>
      <c r="G242" s="46"/>
      <c r="H242" s="47"/>
      <c r="I242" s="46"/>
      <c r="J242" s="46"/>
      <c r="K242" s="46"/>
      <c r="L242" s="106"/>
      <c r="M242" s="106"/>
      <c r="N242" s="106"/>
      <c r="O242" s="51"/>
      <c r="P242" s="104"/>
      <c r="Q242" s="22"/>
    </row>
  </sheetData>
  <autoFilter ref="A4:P242">
    <filterColumn colId="8">
      <customFilters and="1">
        <customFilter operator="notEqual" val=" "/>
      </customFilters>
    </filterColumn>
  </autoFilter>
  <mergeCells count="2">
    <mergeCell ref="F2:O2"/>
    <mergeCell ref="L3:O3"/>
  </mergeCells>
  <conditionalFormatting sqref="J56:K64 J206:K242 J68:K204 J5:K30 J33:K54">
    <cfRule type="expression" dxfId="262" priority="18" stopIfTrue="1">
      <formula>J5=0</formula>
    </cfRule>
    <cfRule type="expression" dxfId="261" priority="19" stopIfTrue="1">
      <formula>J5&lt;0</formula>
    </cfRule>
    <cfRule type="expression" dxfId="260" priority="20" stopIfTrue="1">
      <formula>J5&gt;0</formula>
    </cfRule>
  </conditionalFormatting>
  <conditionalFormatting sqref="P206:P242 P68:P204 P5:P30 P33:P64">
    <cfRule type="expression" dxfId="259" priority="17" stopIfTrue="1">
      <formula>K5&lt;0</formula>
    </cfRule>
  </conditionalFormatting>
  <conditionalFormatting sqref="J65:K67">
    <cfRule type="expression" dxfId="258" priority="14" stopIfTrue="1">
      <formula>J65=0</formula>
    </cfRule>
    <cfRule type="expression" dxfId="257" priority="15" stopIfTrue="1">
      <formula>J65&lt;0</formula>
    </cfRule>
    <cfRule type="expression" dxfId="256" priority="16" stopIfTrue="1">
      <formula>J65&gt;0</formula>
    </cfRule>
  </conditionalFormatting>
  <conditionalFormatting sqref="P65:P67">
    <cfRule type="expression" dxfId="255" priority="13" stopIfTrue="1">
      <formula>K65&lt;0</formula>
    </cfRule>
  </conditionalFormatting>
  <conditionalFormatting sqref="J31:K32">
    <cfRule type="expression" dxfId="254" priority="10" stopIfTrue="1">
      <formula>J31=0</formula>
    </cfRule>
    <cfRule type="expression" dxfId="253" priority="11" stopIfTrue="1">
      <formula>J31&lt;0</formula>
    </cfRule>
    <cfRule type="expression" dxfId="252" priority="12" stopIfTrue="1">
      <formula>J31&gt;0</formula>
    </cfRule>
  </conditionalFormatting>
  <conditionalFormatting sqref="P31:P32">
    <cfRule type="expression" dxfId="251" priority="9" stopIfTrue="1">
      <formula>K31&lt;0</formula>
    </cfRule>
  </conditionalFormatting>
  <conditionalFormatting sqref="J55:K55">
    <cfRule type="expression" dxfId="250" priority="6" stopIfTrue="1">
      <formula>J55=0</formula>
    </cfRule>
    <cfRule type="expression" dxfId="249" priority="7" stopIfTrue="1">
      <formula>J55&lt;0</formula>
    </cfRule>
    <cfRule type="expression" dxfId="248" priority="8" stopIfTrue="1">
      <formula>J55&gt;0</formula>
    </cfRule>
  </conditionalFormatting>
  <conditionalFormatting sqref="J205:K205">
    <cfRule type="expression" dxfId="247" priority="2" stopIfTrue="1">
      <formula>J205=0</formula>
    </cfRule>
    <cfRule type="expression" dxfId="246" priority="3" stopIfTrue="1">
      <formula>J205&lt;0</formula>
    </cfRule>
    <cfRule type="expression" dxfId="245" priority="4" stopIfTrue="1">
      <formula>J205&gt;0</formula>
    </cfRule>
  </conditionalFormatting>
  <conditionalFormatting sqref="P205">
    <cfRule type="expression" dxfId="244" priority="1" stopIfTrue="1">
      <formula>K205&lt;0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71" orientation="landscape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 filterMode="1"/>
  <dimension ref="A1:Q216"/>
  <sheetViews>
    <sheetView zoomScaleNormal="100" workbookViewId="0">
      <pane xSplit="2" ySplit="4" topLeftCell="C5" activePane="bottomRight" state="frozen"/>
      <selection activeCell="N124" sqref="N124"/>
      <selection pane="topRight" activeCell="N124" sqref="N124"/>
      <selection pane="bottomLeft" activeCell="N124" sqref="N124"/>
      <selection pane="bottomRight" activeCell="N124" sqref="N124"/>
    </sheetView>
  </sheetViews>
  <sheetFormatPr defaultRowHeight="12.75" x14ac:dyDescent="0.2"/>
  <cols>
    <col min="2" max="2" width="11.7109375" customWidth="1"/>
    <col min="5" max="5" width="9.140625" style="3"/>
    <col min="7" max="7" width="9.5703125" customWidth="1"/>
    <col min="8" max="8" width="11.140625" customWidth="1"/>
    <col min="9" max="9" width="9.140625" style="119"/>
    <col min="13" max="14" width="10.42578125" customWidth="1"/>
    <col min="16" max="16" width="11.42578125" style="71" customWidth="1"/>
    <col min="17" max="17" width="29.7109375" customWidth="1"/>
  </cols>
  <sheetData>
    <row r="1" spans="1:17" ht="13.5" thickBot="1" x14ac:dyDescent="0.25"/>
    <row r="2" spans="1:17" ht="13.5" thickBot="1" x14ac:dyDescent="0.25">
      <c r="A2" s="1" t="s">
        <v>0</v>
      </c>
      <c r="B2" s="2">
        <v>2.4305555555555556E-2</v>
      </c>
      <c r="C2" s="3"/>
      <c r="F2" s="537" t="s">
        <v>266</v>
      </c>
      <c r="G2" s="537"/>
      <c r="H2" s="537"/>
      <c r="I2" s="539"/>
      <c r="J2" s="537"/>
      <c r="K2" s="537"/>
      <c r="L2" s="537"/>
      <c r="M2" s="537"/>
      <c r="N2" s="540"/>
      <c r="O2" s="537"/>
      <c r="P2" s="83"/>
      <c r="Q2" s="5"/>
    </row>
    <row r="3" spans="1:17" x14ac:dyDescent="0.2">
      <c r="A3" s="107" t="str">
        <f>F2</f>
        <v>2012 - Mar - Winter Route</v>
      </c>
      <c r="B3" s="108"/>
      <c r="C3" s="109"/>
      <c r="D3" s="110"/>
      <c r="E3" s="111" t="s">
        <v>219</v>
      </c>
      <c r="F3" s="9"/>
      <c r="G3" s="10" t="s">
        <v>1</v>
      </c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5"/>
    </row>
    <row r="4" spans="1:17" s="80" customFormat="1" ht="40.5" customHeight="1" thickBot="1" x14ac:dyDescent="0.25">
      <c r="A4" s="112" t="s">
        <v>3</v>
      </c>
      <c r="B4" s="113" t="s">
        <v>4</v>
      </c>
      <c r="C4" s="114" t="s">
        <v>5</v>
      </c>
      <c r="D4" s="115" t="s">
        <v>6</v>
      </c>
      <c r="E4" s="116" t="s">
        <v>240</v>
      </c>
      <c r="F4" s="89" t="s">
        <v>7</v>
      </c>
      <c r="G4" s="126" t="s">
        <v>267</v>
      </c>
      <c r="H4" s="81" t="s">
        <v>8</v>
      </c>
      <c r="I4" s="118" t="s">
        <v>9</v>
      </c>
      <c r="J4" s="78" t="s">
        <v>10</v>
      </c>
      <c r="K4" s="78" t="s">
        <v>10</v>
      </c>
      <c r="L4" s="81" t="s">
        <v>246</v>
      </c>
      <c r="M4" s="81" t="s">
        <v>247</v>
      </c>
      <c r="N4" s="82" t="s">
        <v>249</v>
      </c>
      <c r="O4" s="105" t="s">
        <v>248</v>
      </c>
      <c r="P4" s="102" t="s">
        <v>251</v>
      </c>
      <c r="Q4" s="79" t="s">
        <v>11</v>
      </c>
    </row>
    <row r="5" spans="1:17" ht="14.25" customHeight="1" x14ac:dyDescent="0.2">
      <c r="A5" s="11" t="s">
        <v>121</v>
      </c>
      <c r="B5" s="122" t="s">
        <v>259</v>
      </c>
      <c r="C5" s="49" t="s">
        <v>14</v>
      </c>
      <c r="D5" s="92">
        <v>1.894675925925926E-2</v>
      </c>
      <c r="E5" s="100">
        <v>2.4722222222222225E-2</v>
      </c>
      <c r="F5" s="16">
        <f t="shared" ref="F5:F14" si="0">IF(E5&lt;&gt;"",(E5+D5)/2,D5)</f>
        <v>2.1834490740740745E-2</v>
      </c>
      <c r="G5" s="127">
        <f t="shared" ref="G5:G14" si="1">$B$2-F5</f>
        <v>2.4710648148148114E-3</v>
      </c>
      <c r="H5" s="42">
        <v>2.1458333333333333E-2</v>
      </c>
      <c r="I5" s="123">
        <f t="shared" ref="I5:I14" si="2">IF(H5&lt;&gt;"",H5-G5,"")</f>
        <v>1.8987268518518521E-2</v>
      </c>
      <c r="J5" s="17">
        <f t="shared" ref="J5:J14" si="3">IF(H5&lt;&gt;"",I5-F5,"")</f>
        <v>-2.8472222222222232E-3</v>
      </c>
      <c r="K5" s="17">
        <f t="shared" ref="K5:K14" si="4">IF(H5&lt;&gt;"",I5-D5,"")</f>
        <v>4.0509259259260966E-5</v>
      </c>
      <c r="L5" s="93">
        <v>1</v>
      </c>
      <c r="M5" s="93"/>
      <c r="N5" s="93"/>
      <c r="O5" s="44"/>
      <c r="P5" s="103">
        <f t="shared" ref="P5:P14" si="5">IF(H5&lt;&gt;"",MIN(D5,I5),D5)</f>
        <v>1.894675925925926E-2</v>
      </c>
      <c r="Q5" s="22"/>
    </row>
    <row r="6" spans="1:17" ht="14.25" customHeight="1" x14ac:dyDescent="0.2">
      <c r="A6" s="29" t="s">
        <v>262</v>
      </c>
      <c r="B6" s="53" t="s">
        <v>46</v>
      </c>
      <c r="C6" s="94" t="s">
        <v>14</v>
      </c>
      <c r="D6" s="95">
        <v>1.8819444444444444E-2</v>
      </c>
      <c r="E6" s="101">
        <v>2.6412037037037036E-2</v>
      </c>
      <c r="F6" s="39">
        <f t="shared" si="0"/>
        <v>2.2615740740740742E-2</v>
      </c>
      <c r="G6" s="128">
        <f t="shared" si="1"/>
        <v>1.6898148148148141E-3</v>
      </c>
      <c r="H6" s="41">
        <v>2.2418981481481481E-2</v>
      </c>
      <c r="I6" s="121">
        <f t="shared" si="2"/>
        <v>2.0729166666666667E-2</v>
      </c>
      <c r="J6" s="40">
        <f t="shared" si="3"/>
        <v>-1.8865740740740752E-3</v>
      </c>
      <c r="K6" s="40">
        <f t="shared" si="4"/>
        <v>1.9097222222222224E-3</v>
      </c>
      <c r="L6" s="43">
        <v>2</v>
      </c>
      <c r="M6" s="43"/>
      <c r="N6" s="43"/>
      <c r="O6" s="36"/>
      <c r="P6" s="104">
        <f t="shared" si="5"/>
        <v>1.8819444444444444E-2</v>
      </c>
      <c r="Q6" s="22"/>
    </row>
    <row r="7" spans="1:17" ht="14.25" customHeight="1" x14ac:dyDescent="0.2">
      <c r="A7" s="29" t="s">
        <v>53</v>
      </c>
      <c r="B7" s="53" t="s">
        <v>102</v>
      </c>
      <c r="C7" s="94" t="s">
        <v>14</v>
      </c>
      <c r="D7" s="95">
        <v>1.5868055555555555E-2</v>
      </c>
      <c r="E7" s="101">
        <v>1.5868055555555555E-2</v>
      </c>
      <c r="F7" s="39">
        <f t="shared" si="0"/>
        <v>1.5868055555555555E-2</v>
      </c>
      <c r="G7" s="128">
        <f t="shared" si="1"/>
        <v>8.4375000000000006E-3</v>
      </c>
      <c r="H7" s="41">
        <v>2.3692129629629629E-2</v>
      </c>
      <c r="I7" s="40">
        <f t="shared" si="2"/>
        <v>1.5254629629629628E-2</v>
      </c>
      <c r="J7" s="40">
        <f t="shared" si="3"/>
        <v>-6.1342592592592698E-4</v>
      </c>
      <c r="K7" s="40">
        <f t="shared" si="4"/>
        <v>-6.1342592592592698E-4</v>
      </c>
      <c r="L7" s="43">
        <v>3</v>
      </c>
      <c r="M7" s="43">
        <v>1</v>
      </c>
      <c r="N7" s="43">
        <v>2</v>
      </c>
      <c r="O7" s="35"/>
      <c r="P7" s="104">
        <f t="shared" si="5"/>
        <v>1.5254629629629628E-2</v>
      </c>
      <c r="Q7" s="22"/>
    </row>
    <row r="8" spans="1:17" ht="14.25" customHeight="1" x14ac:dyDescent="0.2">
      <c r="A8" s="29" t="s">
        <v>214</v>
      </c>
      <c r="B8" s="53" t="s">
        <v>215</v>
      </c>
      <c r="C8" s="94" t="s">
        <v>14</v>
      </c>
      <c r="D8" s="95">
        <v>1.4583333333333332E-2</v>
      </c>
      <c r="E8" s="101"/>
      <c r="F8" s="39">
        <f t="shared" si="0"/>
        <v>1.4583333333333332E-2</v>
      </c>
      <c r="G8" s="128">
        <f t="shared" si="1"/>
        <v>9.7222222222222241E-3</v>
      </c>
      <c r="H8" s="41">
        <v>2.3842592592592596E-2</v>
      </c>
      <c r="I8" s="40">
        <f t="shared" si="2"/>
        <v>1.4120370370370372E-2</v>
      </c>
      <c r="J8" s="40">
        <f t="shared" si="3"/>
        <v>-4.6296296296296016E-4</v>
      </c>
      <c r="K8" s="40">
        <f t="shared" si="4"/>
        <v>-4.6296296296296016E-4</v>
      </c>
      <c r="L8" s="43">
        <v>4</v>
      </c>
      <c r="M8" s="43"/>
      <c r="N8" s="43">
        <v>1</v>
      </c>
      <c r="O8" s="36"/>
      <c r="P8" s="104">
        <f t="shared" si="5"/>
        <v>1.4120370370370372E-2</v>
      </c>
      <c r="Q8" s="22"/>
    </row>
    <row r="9" spans="1:17" ht="14.25" customHeight="1" x14ac:dyDescent="0.2">
      <c r="A9" s="29" t="s">
        <v>203</v>
      </c>
      <c r="B9" s="53" t="s">
        <v>110</v>
      </c>
      <c r="C9" s="94" t="s">
        <v>30</v>
      </c>
      <c r="D9" s="95">
        <v>1.2563657407407402E-2</v>
      </c>
      <c r="E9" s="101">
        <v>1.255787037037037E-2</v>
      </c>
      <c r="F9" s="39">
        <f t="shared" si="0"/>
        <v>1.2560763888888885E-2</v>
      </c>
      <c r="G9" s="128">
        <f t="shared" si="1"/>
        <v>1.1744791666666671E-2</v>
      </c>
      <c r="H9" s="41">
        <v>2.4004629629629629E-2</v>
      </c>
      <c r="I9" s="121">
        <f t="shared" si="2"/>
        <v>1.2259837962962958E-2</v>
      </c>
      <c r="J9" s="40">
        <f t="shared" si="3"/>
        <v>-3.0092592592592671E-4</v>
      </c>
      <c r="K9" s="40">
        <f t="shared" si="4"/>
        <v>-3.0381944444444337E-4</v>
      </c>
      <c r="L9" s="43">
        <v>5</v>
      </c>
      <c r="M9" s="43">
        <v>2</v>
      </c>
      <c r="N9" s="43"/>
      <c r="O9" s="36">
        <v>1</v>
      </c>
      <c r="P9" s="104">
        <f t="shared" si="5"/>
        <v>1.2259837962962958E-2</v>
      </c>
      <c r="Q9" s="22"/>
    </row>
    <row r="10" spans="1:17" ht="14.25" customHeight="1" x14ac:dyDescent="0.2">
      <c r="A10" s="29" t="s">
        <v>189</v>
      </c>
      <c r="B10" s="53" t="s">
        <v>192</v>
      </c>
      <c r="C10" s="94" t="s">
        <v>30</v>
      </c>
      <c r="D10" s="95">
        <v>1.3530092592592594E-2</v>
      </c>
      <c r="E10" s="101">
        <v>1.3587962962962963E-2</v>
      </c>
      <c r="F10" s="39">
        <f t="shared" si="0"/>
        <v>1.3559027777777777E-2</v>
      </c>
      <c r="G10" s="128">
        <f t="shared" si="1"/>
        <v>1.0746527777777778E-2</v>
      </c>
      <c r="H10" s="41">
        <v>2.4155092592592589E-2</v>
      </c>
      <c r="I10" s="121">
        <f t="shared" si="2"/>
        <v>1.3408564814814811E-2</v>
      </c>
      <c r="J10" s="40">
        <f t="shared" si="3"/>
        <v>-1.5046296296296682E-4</v>
      </c>
      <c r="K10" s="40">
        <f t="shared" si="4"/>
        <v>-1.215277777777829E-4</v>
      </c>
      <c r="L10" s="43">
        <v>6</v>
      </c>
      <c r="M10" s="43">
        <v>3</v>
      </c>
      <c r="N10" s="43"/>
      <c r="O10" s="36">
        <v>2</v>
      </c>
      <c r="P10" s="104">
        <f t="shared" si="5"/>
        <v>1.3408564814814811E-2</v>
      </c>
      <c r="Q10" s="22"/>
    </row>
    <row r="11" spans="1:17" ht="14.25" customHeight="1" x14ac:dyDescent="0.2">
      <c r="A11" s="29" t="s">
        <v>187</v>
      </c>
      <c r="B11" s="53" t="s">
        <v>188</v>
      </c>
      <c r="C11" s="94" t="s">
        <v>30</v>
      </c>
      <c r="D11" s="95">
        <v>1.4375000000000002E-2</v>
      </c>
      <c r="E11" s="101">
        <v>1.53125E-2</v>
      </c>
      <c r="F11" s="39">
        <f t="shared" si="0"/>
        <v>1.4843750000000001E-2</v>
      </c>
      <c r="G11" s="128">
        <f t="shared" si="1"/>
        <v>9.4618055555555549E-3</v>
      </c>
      <c r="H11" s="41">
        <v>2.4247685185185181E-2</v>
      </c>
      <c r="I11" s="121">
        <f t="shared" si="2"/>
        <v>1.4785879629629626E-2</v>
      </c>
      <c r="J11" s="40">
        <f t="shared" si="3"/>
        <v>-5.7870370370374791E-5</v>
      </c>
      <c r="K11" s="40">
        <f t="shared" si="4"/>
        <v>4.1087962962962389E-4</v>
      </c>
      <c r="L11" s="43">
        <v>7</v>
      </c>
      <c r="M11" s="43"/>
      <c r="N11" s="43"/>
      <c r="O11" s="36">
        <v>3</v>
      </c>
      <c r="P11" s="104">
        <f t="shared" si="5"/>
        <v>1.4375000000000002E-2</v>
      </c>
      <c r="Q11" s="22"/>
    </row>
    <row r="12" spans="1:17" ht="14.25" customHeight="1" x14ac:dyDescent="0.2">
      <c r="A12" s="29" t="s">
        <v>96</v>
      </c>
      <c r="B12" s="53" t="s">
        <v>58</v>
      </c>
      <c r="C12" s="50" t="s">
        <v>14</v>
      </c>
      <c r="D12" s="95">
        <v>2.0023148148148148E-2</v>
      </c>
      <c r="E12" s="101"/>
      <c r="F12" s="39">
        <f t="shared" si="0"/>
        <v>2.0023148148148148E-2</v>
      </c>
      <c r="G12" s="128">
        <f t="shared" si="1"/>
        <v>4.2824074074074084E-3</v>
      </c>
      <c r="H12" s="41">
        <v>2.4675925925925924E-2</v>
      </c>
      <c r="I12" s="40">
        <f t="shared" si="2"/>
        <v>2.0393518518518516E-2</v>
      </c>
      <c r="J12" s="40">
        <f t="shared" si="3"/>
        <v>3.7037037037036813E-4</v>
      </c>
      <c r="K12" s="40">
        <f t="shared" si="4"/>
        <v>3.7037037037036813E-4</v>
      </c>
      <c r="L12" s="43">
        <v>8</v>
      </c>
      <c r="M12" s="43"/>
      <c r="N12" s="43"/>
      <c r="O12" s="36"/>
      <c r="P12" s="104">
        <f t="shared" si="5"/>
        <v>2.0023148148148148E-2</v>
      </c>
      <c r="Q12" s="22"/>
    </row>
    <row r="13" spans="1:17" ht="14.25" customHeight="1" x14ac:dyDescent="0.2">
      <c r="A13" s="29" t="s">
        <v>64</v>
      </c>
      <c r="B13" s="53" t="s">
        <v>65</v>
      </c>
      <c r="C13" s="94" t="s">
        <v>14</v>
      </c>
      <c r="D13" s="98">
        <v>1.8078703703703704E-2</v>
      </c>
      <c r="E13" s="101">
        <v>1.8171296296296297E-2</v>
      </c>
      <c r="F13" s="39">
        <f t="shared" si="0"/>
        <v>1.8125000000000002E-2</v>
      </c>
      <c r="G13" s="128">
        <f t="shared" si="1"/>
        <v>6.1805555555555537E-3</v>
      </c>
      <c r="H13" s="41">
        <v>2.4733796296296295E-2</v>
      </c>
      <c r="I13" s="40">
        <f t="shared" si="2"/>
        <v>1.8553240740740742E-2</v>
      </c>
      <c r="J13" s="40">
        <f t="shared" si="3"/>
        <v>4.2824074074073945E-4</v>
      </c>
      <c r="K13" s="40">
        <f t="shared" si="4"/>
        <v>4.745370370370372E-4</v>
      </c>
      <c r="L13" s="48">
        <v>9</v>
      </c>
      <c r="M13" s="43"/>
      <c r="N13" s="48">
        <v>3</v>
      </c>
      <c r="O13" s="36"/>
      <c r="P13" s="104">
        <f t="shared" si="5"/>
        <v>1.8078703703703704E-2</v>
      </c>
      <c r="Q13" s="22"/>
    </row>
    <row r="14" spans="1:17" ht="14.25" customHeight="1" x14ac:dyDescent="0.2">
      <c r="A14" s="29" t="s">
        <v>268</v>
      </c>
      <c r="B14" s="53" t="s">
        <v>215</v>
      </c>
      <c r="C14" s="94" t="s">
        <v>30</v>
      </c>
      <c r="D14" s="95">
        <v>1.4583333333333332E-2</v>
      </c>
      <c r="E14" s="101"/>
      <c r="F14" s="39">
        <f t="shared" si="0"/>
        <v>1.4583333333333332E-2</v>
      </c>
      <c r="G14" s="128">
        <f t="shared" si="1"/>
        <v>9.7222222222222241E-3</v>
      </c>
      <c r="H14" s="41">
        <v>2.5138888888888891E-2</v>
      </c>
      <c r="I14" s="40">
        <f t="shared" si="2"/>
        <v>1.5416666666666667E-2</v>
      </c>
      <c r="J14" s="40">
        <f t="shared" si="3"/>
        <v>8.3333333333333523E-4</v>
      </c>
      <c r="K14" s="40">
        <f t="shared" si="4"/>
        <v>8.3333333333333523E-4</v>
      </c>
      <c r="L14" s="43">
        <v>10</v>
      </c>
      <c r="M14" s="43"/>
      <c r="N14" s="43"/>
      <c r="O14" s="36"/>
      <c r="P14" s="104">
        <f t="shared" si="5"/>
        <v>1.4583333333333332E-2</v>
      </c>
      <c r="Q14" s="22"/>
    </row>
    <row r="15" spans="1:17" ht="14.25" hidden="1" customHeight="1" x14ac:dyDescent="0.2">
      <c r="A15" s="29" t="s">
        <v>12</v>
      </c>
      <c r="B15" s="53" t="s">
        <v>13</v>
      </c>
      <c r="C15" s="94" t="s">
        <v>14</v>
      </c>
      <c r="D15" s="95">
        <v>2.4305555555555556E-2</v>
      </c>
      <c r="E15" s="101" t="s">
        <v>218</v>
      </c>
      <c r="F15" s="39">
        <f t="shared" ref="F15:F36" si="6">IF(E15&lt;&gt;"",(E15+D15)/2,D15)</f>
        <v>2.4305555555555556E-2</v>
      </c>
      <c r="G15" s="128">
        <f t="shared" ref="G15:G36" si="7">$B$2-F15</f>
        <v>0</v>
      </c>
      <c r="H15" s="41"/>
      <c r="I15" s="40" t="str">
        <f t="shared" ref="I15:I36" si="8">IF(H15&lt;&gt;"",H15-G15,"")</f>
        <v/>
      </c>
      <c r="J15" s="40" t="str">
        <f t="shared" ref="J15:J36" si="9">IF(H15&lt;&gt;"",I15-F15,"")</f>
        <v/>
      </c>
      <c r="K15" s="40" t="str">
        <f t="shared" ref="K15:K36" si="10">IF(H15&lt;&gt;"",I15-D15,"")</f>
        <v/>
      </c>
      <c r="L15" s="43"/>
      <c r="M15" s="43"/>
      <c r="N15" s="43"/>
      <c r="O15" s="36"/>
      <c r="P15" s="104">
        <f t="shared" ref="P15:P36" si="11">IF(H15&lt;&gt;"",MIN(D15,I15),D15)</f>
        <v>2.4305555555555556E-2</v>
      </c>
      <c r="Q15" s="22"/>
    </row>
    <row r="16" spans="1:17" ht="14.25" hidden="1" customHeight="1" x14ac:dyDescent="0.2">
      <c r="A16" s="33" t="s">
        <v>18</v>
      </c>
      <c r="B16" s="52" t="s">
        <v>19</v>
      </c>
      <c r="C16" s="94" t="s">
        <v>14</v>
      </c>
      <c r="D16" s="95">
        <v>2.1203703703703707E-2</v>
      </c>
      <c r="E16" s="101">
        <v>2.5358796296296296E-2</v>
      </c>
      <c r="F16" s="39">
        <f t="shared" si="6"/>
        <v>2.3281250000000003E-2</v>
      </c>
      <c r="G16" s="128">
        <f t="shared" si="7"/>
        <v>1.0243055555555526E-3</v>
      </c>
      <c r="H16" s="41"/>
      <c r="I16" s="121" t="str">
        <f t="shared" si="8"/>
        <v/>
      </c>
      <c r="J16" s="40" t="str">
        <f t="shared" si="9"/>
        <v/>
      </c>
      <c r="K16" s="40" t="str">
        <f t="shared" si="10"/>
        <v/>
      </c>
      <c r="L16" s="43"/>
      <c r="M16" s="43"/>
      <c r="N16" s="48"/>
      <c r="O16" s="36"/>
      <c r="P16" s="104">
        <f t="shared" si="11"/>
        <v>2.1203703703703707E-2</v>
      </c>
      <c r="Q16" s="22"/>
    </row>
    <row r="17" spans="1:17" ht="14.25" hidden="1" customHeight="1" x14ac:dyDescent="0.2">
      <c r="A17" s="29" t="s">
        <v>44</v>
      </c>
      <c r="B17" s="53" t="s">
        <v>25</v>
      </c>
      <c r="C17" s="94" t="s">
        <v>14</v>
      </c>
      <c r="D17" s="95">
        <v>1.894675925925926E-2</v>
      </c>
      <c r="E17" s="101">
        <v>2.5752314814814815E-2</v>
      </c>
      <c r="F17" s="39">
        <f t="shared" si="6"/>
        <v>2.2349537037037036E-2</v>
      </c>
      <c r="G17" s="128">
        <f t="shared" si="7"/>
        <v>1.9560185185185201E-3</v>
      </c>
      <c r="H17" s="41"/>
      <c r="I17" s="121" t="str">
        <f t="shared" si="8"/>
        <v/>
      </c>
      <c r="J17" s="40" t="str">
        <f t="shared" si="9"/>
        <v/>
      </c>
      <c r="K17" s="40" t="str">
        <f t="shared" si="10"/>
        <v/>
      </c>
      <c r="L17" s="43"/>
      <c r="M17" s="43"/>
      <c r="N17" s="43"/>
      <c r="O17" s="36"/>
      <c r="P17" s="104">
        <f t="shared" si="11"/>
        <v>1.894675925925926E-2</v>
      </c>
      <c r="Q17" s="22"/>
    </row>
    <row r="18" spans="1:17" ht="14.25" hidden="1" customHeight="1" x14ac:dyDescent="0.2">
      <c r="A18" s="29" t="s">
        <v>17</v>
      </c>
      <c r="B18" s="53" t="s">
        <v>258</v>
      </c>
      <c r="C18" s="94" t="s">
        <v>14</v>
      </c>
      <c r="D18" s="95">
        <v>1.9710648148148147E-2</v>
      </c>
      <c r="E18" s="101">
        <v>2.4976851851851851E-2</v>
      </c>
      <c r="F18" s="39">
        <f t="shared" si="6"/>
        <v>2.2343749999999999E-2</v>
      </c>
      <c r="G18" s="128">
        <f t="shared" si="7"/>
        <v>1.9618055555555569E-3</v>
      </c>
      <c r="H18" s="41"/>
      <c r="I18" s="121" t="str">
        <f t="shared" si="8"/>
        <v/>
      </c>
      <c r="J18" s="40" t="str">
        <f t="shared" si="9"/>
        <v/>
      </c>
      <c r="K18" s="40" t="str">
        <f t="shared" si="10"/>
        <v/>
      </c>
      <c r="L18" s="43"/>
      <c r="M18" s="43"/>
      <c r="N18" s="43"/>
      <c r="O18" s="36"/>
      <c r="P18" s="104">
        <f t="shared" si="11"/>
        <v>1.9710648148148147E-2</v>
      </c>
      <c r="Q18" s="22"/>
    </row>
    <row r="19" spans="1:17" ht="14.25" hidden="1" customHeight="1" x14ac:dyDescent="0.2">
      <c r="A19" s="29" t="s">
        <v>62</v>
      </c>
      <c r="B19" s="53" t="s">
        <v>63</v>
      </c>
      <c r="C19" s="94" t="s">
        <v>30</v>
      </c>
      <c r="D19" s="95">
        <v>1.8229166666666668E-2</v>
      </c>
      <c r="E19" s="101">
        <v>2.6041666666666668E-2</v>
      </c>
      <c r="F19" s="39">
        <f t="shared" si="6"/>
        <v>2.2135416666666668E-2</v>
      </c>
      <c r="G19" s="128">
        <f t="shared" si="7"/>
        <v>2.1701388888888881E-3</v>
      </c>
      <c r="H19" s="41"/>
      <c r="I19" s="121" t="str">
        <f t="shared" si="8"/>
        <v/>
      </c>
      <c r="J19" s="40" t="str">
        <f t="shared" si="9"/>
        <v/>
      </c>
      <c r="K19" s="40" t="str">
        <f t="shared" si="10"/>
        <v/>
      </c>
      <c r="L19" s="43"/>
      <c r="M19" s="43"/>
      <c r="N19" s="48"/>
      <c r="O19" s="36"/>
      <c r="P19" s="104">
        <f t="shared" si="11"/>
        <v>1.8229166666666668E-2</v>
      </c>
      <c r="Q19" s="22"/>
    </row>
    <row r="20" spans="1:17" ht="14.25" hidden="1" customHeight="1" x14ac:dyDescent="0.2">
      <c r="A20" s="29" t="s">
        <v>15</v>
      </c>
      <c r="B20" s="53" t="s">
        <v>16</v>
      </c>
      <c r="C20" s="94" t="s">
        <v>14</v>
      </c>
      <c r="D20" s="95">
        <v>2.1979166666666664E-2</v>
      </c>
      <c r="E20" s="101" t="s">
        <v>218</v>
      </c>
      <c r="F20" s="39">
        <f t="shared" si="6"/>
        <v>2.1979166666666664E-2</v>
      </c>
      <c r="G20" s="128">
        <f t="shared" si="7"/>
        <v>2.3263888888888917E-3</v>
      </c>
      <c r="H20" s="41"/>
      <c r="I20" s="40" t="str">
        <f t="shared" si="8"/>
        <v/>
      </c>
      <c r="J20" s="40" t="str">
        <f t="shared" si="9"/>
        <v/>
      </c>
      <c r="K20" s="40" t="str">
        <f t="shared" si="10"/>
        <v/>
      </c>
      <c r="L20" s="43"/>
      <c r="M20" s="43"/>
      <c r="N20" s="43"/>
      <c r="O20" s="36"/>
      <c r="P20" s="104">
        <f t="shared" si="11"/>
        <v>2.1979166666666664E-2</v>
      </c>
      <c r="Q20" s="22"/>
    </row>
    <row r="21" spans="1:17" ht="14.25" hidden="1" customHeight="1" x14ac:dyDescent="0.2">
      <c r="A21" s="29" t="s">
        <v>56</v>
      </c>
      <c r="B21" s="53" t="s">
        <v>57</v>
      </c>
      <c r="C21" s="94" t="s">
        <v>30</v>
      </c>
      <c r="D21" s="95">
        <v>1.8518518518518521E-2</v>
      </c>
      <c r="E21" s="101">
        <v>2.4664351851851851E-2</v>
      </c>
      <c r="F21" s="39">
        <f t="shared" si="6"/>
        <v>2.1591435185185186E-2</v>
      </c>
      <c r="G21" s="128">
        <f t="shared" si="7"/>
        <v>2.7141203703703702E-3</v>
      </c>
      <c r="H21" s="41"/>
      <c r="I21" s="121" t="str">
        <f t="shared" si="8"/>
        <v/>
      </c>
      <c r="J21" s="40" t="str">
        <f t="shared" si="9"/>
        <v/>
      </c>
      <c r="K21" s="40" t="str">
        <f t="shared" si="10"/>
        <v/>
      </c>
      <c r="L21" s="43"/>
      <c r="M21" s="43"/>
      <c r="N21" s="43"/>
      <c r="O21" s="36"/>
      <c r="P21" s="104">
        <f t="shared" si="11"/>
        <v>1.8518518518518521E-2</v>
      </c>
      <c r="Q21" s="22"/>
    </row>
    <row r="22" spans="1:17" ht="14.25" hidden="1" customHeight="1" x14ac:dyDescent="0.2">
      <c r="A22" s="29" t="s">
        <v>17</v>
      </c>
      <c r="B22" s="53"/>
      <c r="C22" s="94" t="s">
        <v>14</v>
      </c>
      <c r="D22" s="95">
        <v>2.1203703703703707E-2</v>
      </c>
      <c r="E22" s="101" t="s">
        <v>218</v>
      </c>
      <c r="F22" s="39">
        <f t="shared" si="6"/>
        <v>2.1203703703703707E-2</v>
      </c>
      <c r="G22" s="128">
        <f t="shared" si="7"/>
        <v>3.1018518518518487E-3</v>
      </c>
      <c r="H22" s="41"/>
      <c r="I22" s="40" t="str">
        <f t="shared" si="8"/>
        <v/>
      </c>
      <c r="J22" s="40" t="str">
        <f t="shared" si="9"/>
        <v/>
      </c>
      <c r="K22" s="40" t="str">
        <f t="shared" si="10"/>
        <v/>
      </c>
      <c r="L22" s="43"/>
      <c r="M22" s="43"/>
      <c r="N22" s="43"/>
      <c r="O22" s="36"/>
      <c r="P22" s="104">
        <f t="shared" si="11"/>
        <v>2.1203703703703707E-2</v>
      </c>
      <c r="Q22" s="22"/>
    </row>
    <row r="23" spans="1:17" ht="14.25" hidden="1" customHeight="1" x14ac:dyDescent="0.2">
      <c r="A23" s="33" t="s">
        <v>217</v>
      </c>
      <c r="B23" s="52"/>
      <c r="C23" s="94" t="s">
        <v>14</v>
      </c>
      <c r="D23" s="95">
        <v>2.0879629629629633E-2</v>
      </c>
      <c r="E23" s="101">
        <v>2.0879629629629633E-2</v>
      </c>
      <c r="F23" s="39">
        <f t="shared" si="6"/>
        <v>2.0879629629629633E-2</v>
      </c>
      <c r="G23" s="128">
        <f t="shared" si="7"/>
        <v>3.4259259259259225E-3</v>
      </c>
      <c r="H23" s="41"/>
      <c r="I23" s="40" t="str">
        <f t="shared" si="8"/>
        <v/>
      </c>
      <c r="J23" s="40" t="str">
        <f t="shared" si="9"/>
        <v/>
      </c>
      <c r="K23" s="40" t="str">
        <f t="shared" si="10"/>
        <v/>
      </c>
      <c r="L23" s="43"/>
      <c r="M23" s="43"/>
      <c r="N23" s="43"/>
      <c r="O23" s="36"/>
      <c r="P23" s="104">
        <f t="shared" si="11"/>
        <v>2.0879629629629633E-2</v>
      </c>
      <c r="Q23" s="22"/>
    </row>
    <row r="24" spans="1:17" ht="14.25" hidden="1" customHeight="1" x14ac:dyDescent="0.2">
      <c r="A24" s="68" t="s">
        <v>224</v>
      </c>
      <c r="B24" s="96" t="s">
        <v>192</v>
      </c>
      <c r="C24" s="50" t="s">
        <v>14</v>
      </c>
      <c r="D24" s="95">
        <v>2.0833333333333332E-2</v>
      </c>
      <c r="E24" s="101"/>
      <c r="F24" s="39">
        <f t="shared" si="6"/>
        <v>2.0833333333333332E-2</v>
      </c>
      <c r="G24" s="128">
        <f t="shared" si="7"/>
        <v>3.4722222222222238E-3</v>
      </c>
      <c r="H24" s="41"/>
      <c r="I24" s="40" t="str">
        <f t="shared" si="8"/>
        <v/>
      </c>
      <c r="J24" s="40" t="str">
        <f t="shared" si="9"/>
        <v/>
      </c>
      <c r="K24" s="40" t="str">
        <f t="shared" si="10"/>
        <v/>
      </c>
      <c r="L24" s="43"/>
      <c r="M24" s="43"/>
      <c r="N24" s="43"/>
      <c r="O24" s="36"/>
      <c r="P24" s="104">
        <f t="shared" si="11"/>
        <v>2.0833333333333332E-2</v>
      </c>
      <c r="Q24" s="22"/>
    </row>
    <row r="25" spans="1:17" ht="14.25" hidden="1" customHeight="1" x14ac:dyDescent="0.2">
      <c r="A25" s="29" t="s">
        <v>20</v>
      </c>
      <c r="B25" s="53" t="s">
        <v>21</v>
      </c>
      <c r="C25" s="94" t="s">
        <v>14</v>
      </c>
      <c r="D25" s="95">
        <v>2.0821759259259259E-2</v>
      </c>
      <c r="E25" s="101" t="s">
        <v>218</v>
      </c>
      <c r="F25" s="39">
        <f t="shared" si="6"/>
        <v>2.0821759259259259E-2</v>
      </c>
      <c r="G25" s="128">
        <f t="shared" si="7"/>
        <v>3.4837962962962973E-3</v>
      </c>
      <c r="H25" s="41"/>
      <c r="I25" s="40" t="str">
        <f t="shared" si="8"/>
        <v/>
      </c>
      <c r="J25" s="40" t="str">
        <f t="shared" si="9"/>
        <v/>
      </c>
      <c r="K25" s="40" t="str">
        <f t="shared" si="10"/>
        <v/>
      </c>
      <c r="L25" s="43"/>
      <c r="M25" s="43"/>
      <c r="N25" s="43"/>
      <c r="O25" s="36"/>
      <c r="P25" s="104">
        <f t="shared" si="11"/>
        <v>2.0821759259259259E-2</v>
      </c>
      <c r="Q25" s="22"/>
    </row>
    <row r="26" spans="1:17" ht="14.25" hidden="1" customHeight="1" x14ac:dyDescent="0.2">
      <c r="A26" s="29" t="s">
        <v>22</v>
      </c>
      <c r="B26" s="53" t="s">
        <v>23</v>
      </c>
      <c r="C26" s="94" t="s">
        <v>14</v>
      </c>
      <c r="D26" s="95">
        <v>2.0775462962962964E-2</v>
      </c>
      <c r="E26" s="101" t="s">
        <v>218</v>
      </c>
      <c r="F26" s="39">
        <f t="shared" si="6"/>
        <v>2.0775462962962964E-2</v>
      </c>
      <c r="G26" s="128">
        <f t="shared" si="7"/>
        <v>3.5300925925925916E-3</v>
      </c>
      <c r="H26" s="41"/>
      <c r="I26" s="40" t="str">
        <f t="shared" si="8"/>
        <v/>
      </c>
      <c r="J26" s="40" t="str">
        <f t="shared" si="9"/>
        <v/>
      </c>
      <c r="K26" s="40" t="str">
        <f t="shared" si="10"/>
        <v/>
      </c>
      <c r="L26" s="43"/>
      <c r="M26" s="43"/>
      <c r="N26" s="43"/>
      <c r="O26" s="36"/>
      <c r="P26" s="104">
        <f t="shared" si="11"/>
        <v>2.0775462962962964E-2</v>
      </c>
      <c r="Q26" s="22"/>
    </row>
    <row r="27" spans="1:17" ht="14.25" hidden="1" customHeight="1" x14ac:dyDescent="0.2">
      <c r="A27" s="65" t="s">
        <v>143</v>
      </c>
      <c r="B27" s="53"/>
      <c r="C27" s="50" t="s">
        <v>14</v>
      </c>
      <c r="D27" s="95">
        <v>2.0729166666666667E-2</v>
      </c>
      <c r="E27" s="101">
        <v>2.0729166666666667E-2</v>
      </c>
      <c r="F27" s="39">
        <f t="shared" si="6"/>
        <v>2.0729166666666667E-2</v>
      </c>
      <c r="G27" s="128">
        <f t="shared" si="7"/>
        <v>3.5763888888888894E-3</v>
      </c>
      <c r="H27" s="41"/>
      <c r="I27" s="40" t="str">
        <f t="shared" si="8"/>
        <v/>
      </c>
      <c r="J27" s="40" t="str">
        <f t="shared" si="9"/>
        <v/>
      </c>
      <c r="K27" s="40" t="str">
        <f t="shared" si="10"/>
        <v/>
      </c>
      <c r="L27" s="43"/>
      <c r="M27" s="43"/>
      <c r="N27" s="43"/>
      <c r="O27" s="36"/>
      <c r="P27" s="104">
        <f t="shared" si="11"/>
        <v>2.0729166666666667E-2</v>
      </c>
      <c r="Q27" s="22"/>
    </row>
    <row r="28" spans="1:17" ht="14.25" hidden="1" customHeight="1" x14ac:dyDescent="0.2">
      <c r="A28" s="29" t="s">
        <v>26</v>
      </c>
      <c r="B28" s="53" t="s">
        <v>27</v>
      </c>
      <c r="C28" s="94" t="s">
        <v>14</v>
      </c>
      <c r="D28" s="95">
        <v>2.0624999999999994E-2</v>
      </c>
      <c r="E28" s="101" t="s">
        <v>218</v>
      </c>
      <c r="F28" s="39">
        <f t="shared" si="6"/>
        <v>2.0624999999999994E-2</v>
      </c>
      <c r="G28" s="128">
        <f t="shared" si="7"/>
        <v>3.6805555555555619E-3</v>
      </c>
      <c r="H28" s="41"/>
      <c r="I28" s="40" t="str">
        <f t="shared" si="8"/>
        <v/>
      </c>
      <c r="J28" s="40" t="str">
        <f t="shared" si="9"/>
        <v/>
      </c>
      <c r="K28" s="40" t="str">
        <f t="shared" si="10"/>
        <v/>
      </c>
      <c r="L28" s="43"/>
      <c r="M28" s="43"/>
      <c r="N28" s="43"/>
      <c r="O28" s="36"/>
      <c r="P28" s="104">
        <f t="shared" si="11"/>
        <v>2.0624999999999994E-2</v>
      </c>
      <c r="Q28" s="22"/>
    </row>
    <row r="29" spans="1:17" ht="14.25" hidden="1" customHeight="1" x14ac:dyDescent="0.2">
      <c r="A29" s="29" t="s">
        <v>24</v>
      </c>
      <c r="B29" s="53" t="s">
        <v>25</v>
      </c>
      <c r="C29" s="50" t="s">
        <v>14</v>
      </c>
      <c r="D29" s="95">
        <v>2.0023148148148148E-2</v>
      </c>
      <c r="E29" s="101">
        <v>2.0023148148148148E-2</v>
      </c>
      <c r="F29" s="39">
        <f t="shared" si="6"/>
        <v>2.0023148148148148E-2</v>
      </c>
      <c r="G29" s="128">
        <f t="shared" si="7"/>
        <v>4.2824074074074084E-3</v>
      </c>
      <c r="H29" s="41"/>
      <c r="I29" s="40" t="str">
        <f t="shared" si="8"/>
        <v/>
      </c>
      <c r="J29" s="40" t="str">
        <f t="shared" si="9"/>
        <v/>
      </c>
      <c r="K29" s="40" t="str">
        <f t="shared" si="10"/>
        <v/>
      </c>
      <c r="L29" s="43"/>
      <c r="M29" s="43"/>
      <c r="N29" s="43"/>
      <c r="O29" s="36"/>
      <c r="P29" s="104">
        <f t="shared" si="11"/>
        <v>2.0023148148148148E-2</v>
      </c>
      <c r="Q29" s="22"/>
    </row>
    <row r="30" spans="1:17" ht="14.25" hidden="1" customHeight="1" x14ac:dyDescent="0.2">
      <c r="A30" s="33" t="s">
        <v>31</v>
      </c>
      <c r="B30" s="52" t="s">
        <v>32</v>
      </c>
      <c r="C30" s="94" t="s">
        <v>14</v>
      </c>
      <c r="D30" s="95">
        <v>1.9988425925925927E-2</v>
      </c>
      <c r="E30" s="101" t="s">
        <v>218</v>
      </c>
      <c r="F30" s="39">
        <f t="shared" si="6"/>
        <v>1.9988425925925927E-2</v>
      </c>
      <c r="G30" s="128">
        <f t="shared" si="7"/>
        <v>4.3171296296296291E-3</v>
      </c>
      <c r="H30" s="41"/>
      <c r="I30" s="40" t="str">
        <f t="shared" si="8"/>
        <v/>
      </c>
      <c r="J30" s="40" t="str">
        <f t="shared" si="9"/>
        <v/>
      </c>
      <c r="K30" s="40" t="str">
        <f t="shared" si="10"/>
        <v/>
      </c>
      <c r="L30" s="43"/>
      <c r="M30" s="43"/>
      <c r="N30" s="43"/>
      <c r="O30" s="36"/>
      <c r="P30" s="104">
        <f t="shared" si="11"/>
        <v>1.9988425925925927E-2</v>
      </c>
      <c r="Q30" s="22"/>
    </row>
    <row r="31" spans="1:17" ht="14.25" hidden="1" customHeight="1" x14ac:dyDescent="0.2">
      <c r="A31" s="68" t="s">
        <v>225</v>
      </c>
      <c r="B31" s="96" t="s">
        <v>232</v>
      </c>
      <c r="C31" s="50" t="s">
        <v>14</v>
      </c>
      <c r="D31" s="95">
        <v>1.9861111111111111E-2</v>
      </c>
      <c r="E31" s="101">
        <v>1.9861111111111111E-2</v>
      </c>
      <c r="F31" s="39">
        <f t="shared" si="6"/>
        <v>1.9861111111111111E-2</v>
      </c>
      <c r="G31" s="128">
        <f t="shared" si="7"/>
        <v>4.4444444444444453E-3</v>
      </c>
      <c r="H31" s="41"/>
      <c r="I31" s="40" t="str">
        <f t="shared" si="8"/>
        <v/>
      </c>
      <c r="J31" s="40" t="str">
        <f t="shared" si="9"/>
        <v/>
      </c>
      <c r="K31" s="40" t="str">
        <f t="shared" si="10"/>
        <v/>
      </c>
      <c r="L31" s="43"/>
      <c r="M31" s="43"/>
      <c r="N31" s="43"/>
      <c r="O31" s="36"/>
      <c r="P31" s="104">
        <f t="shared" si="11"/>
        <v>1.9861111111111111E-2</v>
      </c>
      <c r="Q31" s="22"/>
    </row>
    <row r="32" spans="1:17" ht="14.25" hidden="1" customHeight="1" x14ac:dyDescent="0.2">
      <c r="A32" s="29" t="s">
        <v>33</v>
      </c>
      <c r="B32" s="53" t="s">
        <v>34</v>
      </c>
      <c r="C32" s="94" t="s">
        <v>14</v>
      </c>
      <c r="D32" s="95">
        <v>1.9814814814814816E-2</v>
      </c>
      <c r="E32" s="101" t="s">
        <v>218</v>
      </c>
      <c r="F32" s="39">
        <f t="shared" si="6"/>
        <v>1.9814814814814816E-2</v>
      </c>
      <c r="G32" s="128">
        <f t="shared" si="7"/>
        <v>4.4907407407407396E-3</v>
      </c>
      <c r="H32" s="41"/>
      <c r="I32" s="40" t="str">
        <f t="shared" si="8"/>
        <v/>
      </c>
      <c r="J32" s="40" t="str">
        <f t="shared" si="9"/>
        <v/>
      </c>
      <c r="K32" s="40" t="str">
        <f t="shared" si="10"/>
        <v/>
      </c>
      <c r="L32" s="43"/>
      <c r="M32" s="43"/>
      <c r="N32" s="43"/>
      <c r="O32" s="36"/>
      <c r="P32" s="104">
        <f t="shared" si="11"/>
        <v>1.9814814814814816E-2</v>
      </c>
      <c r="Q32" s="22"/>
    </row>
    <row r="33" spans="1:17" ht="14.25" hidden="1" customHeight="1" x14ac:dyDescent="0.2">
      <c r="A33" s="33" t="s">
        <v>15</v>
      </c>
      <c r="B33" s="52" t="s">
        <v>35</v>
      </c>
      <c r="C33" s="94" t="s">
        <v>14</v>
      </c>
      <c r="D33" s="95">
        <v>1.9710648148148147E-2</v>
      </c>
      <c r="E33" s="101" t="s">
        <v>218</v>
      </c>
      <c r="F33" s="39">
        <f t="shared" si="6"/>
        <v>1.9710648148148147E-2</v>
      </c>
      <c r="G33" s="128">
        <f t="shared" si="7"/>
        <v>4.5949074074074087E-3</v>
      </c>
      <c r="H33" s="41"/>
      <c r="I33" s="40" t="str">
        <f t="shared" si="8"/>
        <v/>
      </c>
      <c r="J33" s="40" t="str">
        <f t="shared" si="9"/>
        <v/>
      </c>
      <c r="K33" s="40" t="str">
        <f t="shared" si="10"/>
        <v/>
      </c>
      <c r="L33" s="43"/>
      <c r="M33" s="43"/>
      <c r="N33" s="43"/>
      <c r="O33" s="36"/>
      <c r="P33" s="104">
        <f t="shared" si="11"/>
        <v>1.9710648148148147E-2</v>
      </c>
      <c r="Q33" s="22"/>
    </row>
    <row r="34" spans="1:17" ht="14.25" hidden="1" customHeight="1" x14ac:dyDescent="0.2">
      <c r="A34" s="29" t="s">
        <v>36</v>
      </c>
      <c r="B34" s="53" t="s">
        <v>37</v>
      </c>
      <c r="C34" s="94" t="s">
        <v>14</v>
      </c>
      <c r="D34" s="95">
        <v>1.9699074074074074E-2</v>
      </c>
      <c r="E34" s="101" t="s">
        <v>218</v>
      </c>
      <c r="F34" s="39">
        <f t="shared" si="6"/>
        <v>1.9699074074074074E-2</v>
      </c>
      <c r="G34" s="128">
        <f t="shared" si="7"/>
        <v>4.6064814814814822E-3</v>
      </c>
      <c r="H34" s="41"/>
      <c r="I34" s="40" t="str">
        <f t="shared" si="8"/>
        <v/>
      </c>
      <c r="J34" s="40" t="str">
        <f t="shared" si="9"/>
        <v/>
      </c>
      <c r="K34" s="40" t="str">
        <f t="shared" si="10"/>
        <v/>
      </c>
      <c r="L34" s="43"/>
      <c r="M34" s="43"/>
      <c r="N34" s="43"/>
      <c r="O34" s="36"/>
      <c r="P34" s="104">
        <f t="shared" si="11"/>
        <v>1.9699074074074074E-2</v>
      </c>
      <c r="Q34" s="22"/>
    </row>
    <row r="35" spans="1:17" ht="14.25" hidden="1" customHeight="1" x14ac:dyDescent="0.2">
      <c r="A35" s="33" t="s">
        <v>38</v>
      </c>
      <c r="B35" s="52" t="s">
        <v>39</v>
      </c>
      <c r="C35" s="94" t="s">
        <v>14</v>
      </c>
      <c r="D35" s="95">
        <v>1.96875E-2</v>
      </c>
      <c r="E35" s="101" t="s">
        <v>218</v>
      </c>
      <c r="F35" s="39">
        <f t="shared" si="6"/>
        <v>1.96875E-2</v>
      </c>
      <c r="G35" s="128">
        <f t="shared" si="7"/>
        <v>4.6180555555555558E-3</v>
      </c>
      <c r="H35" s="41"/>
      <c r="I35" s="40" t="str">
        <f t="shared" si="8"/>
        <v/>
      </c>
      <c r="J35" s="40" t="str">
        <f t="shared" si="9"/>
        <v/>
      </c>
      <c r="K35" s="40" t="str">
        <f t="shared" si="10"/>
        <v/>
      </c>
      <c r="L35" s="43"/>
      <c r="M35" s="43"/>
      <c r="N35" s="43"/>
      <c r="O35" s="36"/>
      <c r="P35" s="104">
        <f t="shared" si="11"/>
        <v>1.96875E-2</v>
      </c>
      <c r="Q35" s="22"/>
    </row>
    <row r="36" spans="1:17" ht="14.25" hidden="1" customHeight="1" x14ac:dyDescent="0.2">
      <c r="A36" s="68" t="s">
        <v>66</v>
      </c>
      <c r="B36" s="96" t="s">
        <v>165</v>
      </c>
      <c r="C36" s="50" t="s">
        <v>14</v>
      </c>
      <c r="D36" s="95">
        <v>1.9652777777777779E-2</v>
      </c>
      <c r="E36" s="101">
        <v>1.9652777777777779E-2</v>
      </c>
      <c r="F36" s="39">
        <f t="shared" si="6"/>
        <v>1.9652777777777779E-2</v>
      </c>
      <c r="G36" s="128">
        <f t="shared" si="7"/>
        <v>4.6527777777777765E-3</v>
      </c>
      <c r="H36" s="41"/>
      <c r="I36" s="40" t="str">
        <f t="shared" si="8"/>
        <v/>
      </c>
      <c r="J36" s="40" t="str">
        <f t="shared" si="9"/>
        <v/>
      </c>
      <c r="K36" s="40" t="str">
        <f t="shared" si="10"/>
        <v/>
      </c>
      <c r="L36" s="43"/>
      <c r="M36" s="43"/>
      <c r="N36" s="43"/>
      <c r="O36" s="36"/>
      <c r="P36" s="104">
        <f t="shared" si="11"/>
        <v>1.9652777777777779E-2</v>
      </c>
      <c r="Q36" s="22"/>
    </row>
    <row r="37" spans="1:17" ht="14.25" hidden="1" customHeight="1" x14ac:dyDescent="0.2">
      <c r="A37" s="29" t="s">
        <v>40</v>
      </c>
      <c r="B37" s="53" t="s">
        <v>41</v>
      </c>
      <c r="C37" s="94" t="s">
        <v>14</v>
      </c>
      <c r="D37" s="95">
        <v>1.9398148148148147E-2</v>
      </c>
      <c r="E37" s="101" t="s">
        <v>218</v>
      </c>
      <c r="F37" s="39">
        <f t="shared" ref="F37:F68" si="12">IF(E37&lt;&gt;"",(E37+D37)/2,D37)</f>
        <v>1.9398148148148147E-2</v>
      </c>
      <c r="G37" s="128">
        <f t="shared" ref="G37:G68" si="13">$B$2-F37</f>
        <v>4.9074074074074089E-3</v>
      </c>
      <c r="H37" s="41"/>
      <c r="I37" s="40" t="str">
        <f t="shared" ref="I37:I68" si="14">IF(H37&lt;&gt;"",H37-G37,"")</f>
        <v/>
      </c>
      <c r="J37" s="40" t="str">
        <f t="shared" ref="J37:J68" si="15">IF(H37&lt;&gt;"",I37-F37,"")</f>
        <v/>
      </c>
      <c r="K37" s="40" t="str">
        <f t="shared" ref="K37:K68" si="16">IF(H37&lt;&gt;"",I37-D37,"")</f>
        <v/>
      </c>
      <c r="L37" s="43"/>
      <c r="M37" s="43"/>
      <c r="N37" s="43"/>
      <c r="O37" s="36"/>
      <c r="P37" s="104">
        <f t="shared" ref="P37:P68" si="17">IF(H37&lt;&gt;"",MIN(D37,I37),D37)</f>
        <v>1.9398148148148147E-2</v>
      </c>
      <c r="Q37" s="22"/>
    </row>
    <row r="38" spans="1:17" ht="14.25" hidden="1" customHeight="1" x14ac:dyDescent="0.2">
      <c r="A38" s="29" t="s">
        <v>42</v>
      </c>
      <c r="B38" s="53" t="s">
        <v>43</v>
      </c>
      <c r="C38" s="94" t="s">
        <v>14</v>
      </c>
      <c r="D38" s="95">
        <v>1.9398148148148147E-2</v>
      </c>
      <c r="E38" s="101" t="s">
        <v>218</v>
      </c>
      <c r="F38" s="39">
        <f t="shared" si="12"/>
        <v>1.9398148148148147E-2</v>
      </c>
      <c r="G38" s="128">
        <f t="shared" si="13"/>
        <v>4.9074074074074089E-3</v>
      </c>
      <c r="H38" s="41"/>
      <c r="I38" s="40" t="str">
        <f t="shared" si="14"/>
        <v/>
      </c>
      <c r="J38" s="40" t="str">
        <f t="shared" si="15"/>
        <v/>
      </c>
      <c r="K38" s="40" t="str">
        <f t="shared" si="16"/>
        <v/>
      </c>
      <c r="L38" s="43"/>
      <c r="M38" s="43"/>
      <c r="N38" s="43"/>
      <c r="O38" s="36"/>
      <c r="P38" s="104">
        <f t="shared" si="17"/>
        <v>1.9398148148148147E-2</v>
      </c>
      <c r="Q38" s="22"/>
    </row>
    <row r="39" spans="1:17" ht="14.25" hidden="1" customHeight="1" x14ac:dyDescent="0.2">
      <c r="A39" s="33" t="s">
        <v>242</v>
      </c>
      <c r="B39" s="52" t="s">
        <v>243</v>
      </c>
      <c r="C39" s="94" t="s">
        <v>14</v>
      </c>
      <c r="D39" s="95">
        <v>1.9293981481481485E-2</v>
      </c>
      <c r="E39" s="101">
        <v>1.9293981481481485E-2</v>
      </c>
      <c r="F39" s="39">
        <f t="shared" si="12"/>
        <v>1.9293981481481485E-2</v>
      </c>
      <c r="G39" s="128">
        <f t="shared" si="13"/>
        <v>5.0115740740740711E-3</v>
      </c>
      <c r="H39" s="41"/>
      <c r="I39" s="40" t="str">
        <f t="shared" si="14"/>
        <v/>
      </c>
      <c r="J39" s="40" t="str">
        <f t="shared" si="15"/>
        <v/>
      </c>
      <c r="K39" s="40" t="str">
        <f t="shared" si="16"/>
        <v/>
      </c>
      <c r="L39" s="48"/>
      <c r="M39" s="43"/>
      <c r="N39" s="48"/>
      <c r="O39" s="36"/>
      <c r="P39" s="104">
        <f t="shared" si="17"/>
        <v>1.9293981481481485E-2</v>
      </c>
      <c r="Q39" s="22"/>
    </row>
    <row r="40" spans="1:17" ht="14.25" hidden="1" customHeight="1" x14ac:dyDescent="0.2">
      <c r="A40" s="29" t="s">
        <v>28</v>
      </c>
      <c r="B40" s="53" t="s">
        <v>29</v>
      </c>
      <c r="C40" s="94" t="s">
        <v>30</v>
      </c>
      <c r="D40" s="95">
        <v>1.7824074074074076E-2</v>
      </c>
      <c r="E40" s="101">
        <v>1.9791666666666666E-2</v>
      </c>
      <c r="F40" s="39">
        <f t="shared" si="12"/>
        <v>1.8807870370370371E-2</v>
      </c>
      <c r="G40" s="128">
        <f t="shared" si="13"/>
        <v>5.4976851851851853E-3</v>
      </c>
      <c r="H40" s="41"/>
      <c r="I40" s="40" t="str">
        <f t="shared" si="14"/>
        <v/>
      </c>
      <c r="J40" s="40" t="str">
        <f t="shared" si="15"/>
        <v/>
      </c>
      <c r="K40" s="40" t="str">
        <f t="shared" si="16"/>
        <v/>
      </c>
      <c r="L40" s="43"/>
      <c r="M40" s="43"/>
      <c r="N40" s="43"/>
      <c r="O40" s="36"/>
      <c r="P40" s="104">
        <f t="shared" si="17"/>
        <v>1.7824074074074076E-2</v>
      </c>
      <c r="Q40" s="22"/>
    </row>
    <row r="41" spans="1:17" ht="14.25" hidden="1" customHeight="1" x14ac:dyDescent="0.2">
      <c r="A41" s="29" t="s">
        <v>51</v>
      </c>
      <c r="B41" s="53" t="s">
        <v>52</v>
      </c>
      <c r="C41" s="94" t="s">
        <v>30</v>
      </c>
      <c r="D41" s="95">
        <v>1.8692129629629631E-2</v>
      </c>
      <c r="E41" s="101" t="s">
        <v>218</v>
      </c>
      <c r="F41" s="39">
        <f t="shared" si="12"/>
        <v>1.8692129629629631E-2</v>
      </c>
      <c r="G41" s="128">
        <f t="shared" si="13"/>
        <v>5.6134259259259245E-3</v>
      </c>
      <c r="H41" s="41"/>
      <c r="I41" s="40" t="str">
        <f t="shared" si="14"/>
        <v/>
      </c>
      <c r="J41" s="40" t="str">
        <f t="shared" si="15"/>
        <v/>
      </c>
      <c r="K41" s="40" t="str">
        <f t="shared" si="16"/>
        <v/>
      </c>
      <c r="L41" s="43"/>
      <c r="M41" s="43"/>
      <c r="N41" s="43"/>
      <c r="O41" s="36"/>
      <c r="P41" s="104">
        <f t="shared" si="17"/>
        <v>1.8692129629629631E-2</v>
      </c>
      <c r="Q41" s="22"/>
    </row>
    <row r="42" spans="1:17" ht="14.25" hidden="1" customHeight="1" x14ac:dyDescent="0.2">
      <c r="A42" s="29" t="s">
        <v>53</v>
      </c>
      <c r="B42" s="53" t="s">
        <v>54</v>
      </c>
      <c r="C42" s="94" t="s">
        <v>14</v>
      </c>
      <c r="D42" s="95">
        <v>1.8692129629629631E-2</v>
      </c>
      <c r="E42" s="101" t="s">
        <v>218</v>
      </c>
      <c r="F42" s="39">
        <f t="shared" si="12"/>
        <v>1.8692129629629631E-2</v>
      </c>
      <c r="G42" s="128">
        <f t="shared" si="13"/>
        <v>5.6134259259259245E-3</v>
      </c>
      <c r="H42" s="41"/>
      <c r="I42" s="40" t="str">
        <f t="shared" si="14"/>
        <v/>
      </c>
      <c r="J42" s="40" t="str">
        <f t="shared" si="15"/>
        <v/>
      </c>
      <c r="K42" s="40" t="str">
        <f t="shared" si="16"/>
        <v/>
      </c>
      <c r="L42" s="43"/>
      <c r="M42" s="43"/>
      <c r="N42" s="43"/>
      <c r="O42" s="36"/>
      <c r="P42" s="104">
        <f t="shared" si="17"/>
        <v>1.8692129629629631E-2</v>
      </c>
      <c r="Q42" s="22"/>
    </row>
    <row r="43" spans="1:17" ht="14.25" hidden="1" customHeight="1" x14ac:dyDescent="0.2">
      <c r="A43" s="29" t="s">
        <v>49</v>
      </c>
      <c r="B43" s="53" t="s">
        <v>50</v>
      </c>
      <c r="C43" s="94" t="s">
        <v>14</v>
      </c>
      <c r="D43" s="95">
        <v>1.8692129629629631E-2</v>
      </c>
      <c r="E43" s="101" t="s">
        <v>218</v>
      </c>
      <c r="F43" s="39">
        <f t="shared" si="12"/>
        <v>1.8692129629629631E-2</v>
      </c>
      <c r="G43" s="128">
        <f t="shared" si="13"/>
        <v>5.6134259259259245E-3</v>
      </c>
      <c r="H43" s="41"/>
      <c r="I43" s="40" t="str">
        <f t="shared" si="14"/>
        <v/>
      </c>
      <c r="J43" s="40" t="str">
        <f t="shared" si="15"/>
        <v/>
      </c>
      <c r="K43" s="40" t="str">
        <f t="shared" si="16"/>
        <v/>
      </c>
      <c r="L43" s="43"/>
      <c r="M43" s="43"/>
      <c r="N43" s="43"/>
      <c r="O43" s="36"/>
      <c r="P43" s="104">
        <f t="shared" si="17"/>
        <v>1.8692129629629631E-2</v>
      </c>
      <c r="Q43" s="22"/>
    </row>
    <row r="44" spans="1:17" ht="14.25" hidden="1" customHeight="1" x14ac:dyDescent="0.2">
      <c r="A44" s="29" t="s">
        <v>47</v>
      </c>
      <c r="B44" s="53" t="s">
        <v>48</v>
      </c>
      <c r="C44" s="94" t="s">
        <v>14</v>
      </c>
      <c r="D44" s="95">
        <v>1.8692129629629631E-2</v>
      </c>
      <c r="E44" s="101" t="s">
        <v>218</v>
      </c>
      <c r="F44" s="39">
        <f t="shared" si="12"/>
        <v>1.8692129629629631E-2</v>
      </c>
      <c r="G44" s="128">
        <f t="shared" si="13"/>
        <v>5.6134259259259245E-3</v>
      </c>
      <c r="H44" s="41"/>
      <c r="I44" s="40" t="str">
        <f t="shared" si="14"/>
        <v/>
      </c>
      <c r="J44" s="40" t="str">
        <f t="shared" si="15"/>
        <v/>
      </c>
      <c r="K44" s="40" t="str">
        <f t="shared" si="16"/>
        <v/>
      </c>
      <c r="L44" s="43"/>
      <c r="M44" s="43"/>
      <c r="N44" s="43"/>
      <c r="O44" s="36"/>
      <c r="P44" s="104">
        <f t="shared" si="17"/>
        <v>1.8692129629629631E-2</v>
      </c>
      <c r="Q44" s="88"/>
    </row>
    <row r="45" spans="1:17" ht="14.25" hidden="1" customHeight="1" x14ac:dyDescent="0.2">
      <c r="A45" s="29" t="s">
        <v>58</v>
      </c>
      <c r="B45" s="53" t="s">
        <v>59</v>
      </c>
      <c r="C45" s="94" t="s">
        <v>30</v>
      </c>
      <c r="D45" s="95">
        <v>1.8391203703703705E-2</v>
      </c>
      <c r="E45" s="101" t="s">
        <v>218</v>
      </c>
      <c r="F45" s="39">
        <f t="shared" si="12"/>
        <v>1.8391203703703705E-2</v>
      </c>
      <c r="G45" s="128">
        <f t="shared" si="13"/>
        <v>5.9143518518518512E-3</v>
      </c>
      <c r="H45" s="41"/>
      <c r="I45" s="40" t="str">
        <f t="shared" si="14"/>
        <v/>
      </c>
      <c r="J45" s="40" t="str">
        <f t="shared" si="15"/>
        <v/>
      </c>
      <c r="K45" s="40" t="str">
        <f t="shared" si="16"/>
        <v/>
      </c>
      <c r="L45" s="43"/>
      <c r="M45" s="43"/>
      <c r="N45" s="43"/>
      <c r="O45" s="36"/>
      <c r="P45" s="104">
        <f t="shared" si="17"/>
        <v>1.8391203703703705E-2</v>
      </c>
      <c r="Q45" s="22"/>
    </row>
    <row r="46" spans="1:17" ht="14.25" hidden="1" customHeight="1" x14ac:dyDescent="0.2">
      <c r="A46" s="29" t="s">
        <v>60</v>
      </c>
      <c r="B46" s="53" t="s">
        <v>61</v>
      </c>
      <c r="C46" s="94" t="s">
        <v>14</v>
      </c>
      <c r="D46" s="95">
        <v>1.8287037037037036E-2</v>
      </c>
      <c r="E46" s="101" t="s">
        <v>218</v>
      </c>
      <c r="F46" s="39">
        <f t="shared" si="12"/>
        <v>1.8287037037037036E-2</v>
      </c>
      <c r="G46" s="128">
        <f t="shared" si="13"/>
        <v>6.0185185185185203E-3</v>
      </c>
      <c r="H46" s="41"/>
      <c r="I46" s="40" t="str">
        <f t="shared" si="14"/>
        <v/>
      </c>
      <c r="J46" s="40" t="str">
        <f t="shared" si="15"/>
        <v/>
      </c>
      <c r="K46" s="40" t="str">
        <f t="shared" si="16"/>
        <v/>
      </c>
      <c r="L46" s="43"/>
      <c r="M46" s="43"/>
      <c r="N46" s="43"/>
      <c r="O46" s="36"/>
      <c r="P46" s="104">
        <f t="shared" si="17"/>
        <v>1.8287037037037036E-2</v>
      </c>
      <c r="Q46" s="22"/>
    </row>
    <row r="47" spans="1:17" ht="14.25" hidden="1" customHeight="1" x14ac:dyDescent="0.2">
      <c r="A47" s="68" t="s">
        <v>155</v>
      </c>
      <c r="B47" s="96" t="s">
        <v>257</v>
      </c>
      <c r="C47" s="50" t="s">
        <v>30</v>
      </c>
      <c r="D47" s="95">
        <v>1.8206018518518514E-2</v>
      </c>
      <c r="E47" s="101">
        <v>1.8206018518518517E-2</v>
      </c>
      <c r="F47" s="39">
        <f t="shared" si="12"/>
        <v>1.8206018518518517E-2</v>
      </c>
      <c r="G47" s="128">
        <f t="shared" si="13"/>
        <v>6.0995370370370387E-3</v>
      </c>
      <c r="H47" s="41"/>
      <c r="I47" s="121" t="str">
        <f t="shared" si="14"/>
        <v/>
      </c>
      <c r="J47" s="40" t="str">
        <f t="shared" si="15"/>
        <v/>
      </c>
      <c r="K47" s="40" t="str">
        <f t="shared" si="16"/>
        <v/>
      </c>
      <c r="L47" s="43"/>
      <c r="M47" s="43"/>
      <c r="N47" s="43"/>
      <c r="O47" s="36"/>
      <c r="P47" s="104">
        <f t="shared" si="17"/>
        <v>1.8206018518518514E-2</v>
      </c>
      <c r="Q47" s="22"/>
    </row>
    <row r="48" spans="1:17" ht="14.25" hidden="1" customHeight="1" x14ac:dyDescent="0.2">
      <c r="A48" s="29" t="s">
        <v>66</v>
      </c>
      <c r="B48" s="53" t="s">
        <v>67</v>
      </c>
      <c r="C48" s="94" t="s">
        <v>14</v>
      </c>
      <c r="D48" s="95">
        <v>1.8055555555555557E-2</v>
      </c>
      <c r="E48" s="101" t="s">
        <v>218</v>
      </c>
      <c r="F48" s="39">
        <f t="shared" si="12"/>
        <v>1.8055555555555557E-2</v>
      </c>
      <c r="G48" s="128">
        <f t="shared" si="13"/>
        <v>6.2499999999999986E-3</v>
      </c>
      <c r="H48" s="41"/>
      <c r="I48" s="40" t="str">
        <f t="shared" si="14"/>
        <v/>
      </c>
      <c r="J48" s="40" t="str">
        <f t="shared" si="15"/>
        <v/>
      </c>
      <c r="K48" s="40" t="str">
        <f t="shared" si="16"/>
        <v/>
      </c>
      <c r="L48" s="43"/>
      <c r="M48" s="43"/>
      <c r="N48" s="43"/>
      <c r="O48" s="36"/>
      <c r="P48" s="104">
        <f t="shared" si="17"/>
        <v>1.8055555555555557E-2</v>
      </c>
      <c r="Q48" s="22"/>
    </row>
    <row r="49" spans="1:17" ht="14.25" hidden="1" customHeight="1" x14ac:dyDescent="0.2">
      <c r="A49" s="29" t="s">
        <v>68</v>
      </c>
      <c r="B49" s="53" t="s">
        <v>69</v>
      </c>
      <c r="C49" s="94" t="s">
        <v>14</v>
      </c>
      <c r="D49" s="95">
        <v>1.8055555555555557E-2</v>
      </c>
      <c r="E49" s="101" t="s">
        <v>218</v>
      </c>
      <c r="F49" s="39">
        <f t="shared" si="12"/>
        <v>1.8055555555555557E-2</v>
      </c>
      <c r="G49" s="128">
        <f t="shared" si="13"/>
        <v>6.2499999999999986E-3</v>
      </c>
      <c r="H49" s="41"/>
      <c r="I49" s="40" t="str">
        <f t="shared" si="14"/>
        <v/>
      </c>
      <c r="J49" s="40" t="str">
        <f t="shared" si="15"/>
        <v/>
      </c>
      <c r="K49" s="40" t="str">
        <f t="shared" si="16"/>
        <v/>
      </c>
      <c r="L49" s="43"/>
      <c r="M49" s="43"/>
      <c r="N49" s="43"/>
      <c r="O49" s="36"/>
      <c r="P49" s="104">
        <f t="shared" si="17"/>
        <v>1.8055555555555557E-2</v>
      </c>
      <c r="Q49" s="22"/>
    </row>
    <row r="50" spans="1:17" ht="14.25" hidden="1" customHeight="1" x14ac:dyDescent="0.2">
      <c r="A50" s="29" t="s">
        <v>70</v>
      </c>
      <c r="B50" s="53" t="s">
        <v>71</v>
      </c>
      <c r="C50" s="94" t="s">
        <v>30</v>
      </c>
      <c r="D50" s="95">
        <v>1.7974537037037039E-2</v>
      </c>
      <c r="E50" s="101" t="s">
        <v>218</v>
      </c>
      <c r="F50" s="39">
        <f t="shared" si="12"/>
        <v>1.7974537037037039E-2</v>
      </c>
      <c r="G50" s="128">
        <f t="shared" si="13"/>
        <v>6.3310185185185171E-3</v>
      </c>
      <c r="H50" s="41"/>
      <c r="I50" s="40" t="str">
        <f t="shared" si="14"/>
        <v/>
      </c>
      <c r="J50" s="40" t="str">
        <f t="shared" si="15"/>
        <v/>
      </c>
      <c r="K50" s="40" t="str">
        <f t="shared" si="16"/>
        <v/>
      </c>
      <c r="L50" s="43"/>
      <c r="M50" s="43"/>
      <c r="N50" s="43"/>
      <c r="O50" s="36"/>
      <c r="P50" s="104">
        <f t="shared" si="17"/>
        <v>1.7974537037037039E-2</v>
      </c>
      <c r="Q50" s="22"/>
    </row>
    <row r="51" spans="1:17" ht="14.25" hidden="1" customHeight="1" x14ac:dyDescent="0.2">
      <c r="A51" s="68" t="s">
        <v>55</v>
      </c>
      <c r="B51" s="96" t="s">
        <v>233</v>
      </c>
      <c r="C51" s="50" t="s">
        <v>30</v>
      </c>
      <c r="D51" s="95">
        <v>1.9444444444444445E-2</v>
      </c>
      <c r="E51" s="101">
        <v>1.6180555555555556E-2</v>
      </c>
      <c r="F51" s="39">
        <f t="shared" si="12"/>
        <v>1.7812500000000002E-2</v>
      </c>
      <c r="G51" s="128">
        <f t="shared" si="13"/>
        <v>6.493055555555554E-3</v>
      </c>
      <c r="H51" s="41"/>
      <c r="I51" s="40" t="str">
        <f t="shared" si="14"/>
        <v/>
      </c>
      <c r="J51" s="40" t="str">
        <f t="shared" si="15"/>
        <v/>
      </c>
      <c r="K51" s="40" t="str">
        <f t="shared" si="16"/>
        <v/>
      </c>
      <c r="L51" s="43"/>
      <c r="M51" s="43"/>
      <c r="N51" s="43"/>
      <c r="O51" s="36"/>
      <c r="P51" s="104">
        <f t="shared" si="17"/>
        <v>1.9444444444444445E-2</v>
      </c>
      <c r="Q51" s="22"/>
    </row>
    <row r="52" spans="1:17" ht="14.25" hidden="1" customHeight="1" x14ac:dyDescent="0.2">
      <c r="A52" s="29" t="s">
        <v>72</v>
      </c>
      <c r="B52" s="53" t="s">
        <v>73</v>
      </c>
      <c r="C52" s="94" t="s">
        <v>14</v>
      </c>
      <c r="D52" s="95">
        <v>1.7754629629629634E-2</v>
      </c>
      <c r="E52" s="101" t="s">
        <v>218</v>
      </c>
      <c r="F52" s="39">
        <f t="shared" si="12"/>
        <v>1.7754629629629634E-2</v>
      </c>
      <c r="G52" s="128">
        <f t="shared" si="13"/>
        <v>6.5509259259259218E-3</v>
      </c>
      <c r="H52" s="41"/>
      <c r="I52" s="40" t="str">
        <f t="shared" si="14"/>
        <v/>
      </c>
      <c r="J52" s="40" t="str">
        <f t="shared" si="15"/>
        <v/>
      </c>
      <c r="K52" s="40" t="str">
        <f t="shared" si="16"/>
        <v/>
      </c>
      <c r="L52" s="43"/>
      <c r="M52" s="43"/>
      <c r="N52" s="43"/>
      <c r="O52" s="36"/>
      <c r="P52" s="104">
        <f t="shared" si="17"/>
        <v>1.7754629629629634E-2</v>
      </c>
      <c r="Q52" s="22"/>
    </row>
    <row r="53" spans="1:17" ht="14.25" hidden="1" customHeight="1" x14ac:dyDescent="0.2">
      <c r="A53" s="29" t="s">
        <v>55</v>
      </c>
      <c r="B53" s="97" t="s">
        <v>226</v>
      </c>
      <c r="C53" s="94" t="s">
        <v>30</v>
      </c>
      <c r="D53" s="98">
        <v>1.7743055555555557E-2</v>
      </c>
      <c r="E53" s="101">
        <v>1.7743055555555557E-2</v>
      </c>
      <c r="F53" s="39">
        <f t="shared" si="12"/>
        <v>1.7743055555555557E-2</v>
      </c>
      <c r="G53" s="128">
        <f t="shared" si="13"/>
        <v>6.5624999999999989E-3</v>
      </c>
      <c r="H53" s="41"/>
      <c r="I53" s="40" t="str">
        <f t="shared" si="14"/>
        <v/>
      </c>
      <c r="J53" s="40" t="str">
        <f t="shared" si="15"/>
        <v/>
      </c>
      <c r="K53" s="40" t="str">
        <f t="shared" si="16"/>
        <v/>
      </c>
      <c r="L53" s="43"/>
      <c r="M53" s="43"/>
      <c r="N53" s="43"/>
      <c r="O53" s="36"/>
      <c r="P53" s="104">
        <f t="shared" si="17"/>
        <v>1.7743055555555557E-2</v>
      </c>
      <c r="Q53" s="22"/>
    </row>
    <row r="54" spans="1:17" ht="14.25" hidden="1" customHeight="1" x14ac:dyDescent="0.2">
      <c r="A54" s="29" t="s">
        <v>66</v>
      </c>
      <c r="B54" s="53" t="s">
        <v>74</v>
      </c>
      <c r="C54" s="94" t="s">
        <v>14</v>
      </c>
      <c r="D54" s="95">
        <v>1.7743055555555557E-2</v>
      </c>
      <c r="E54" s="101" t="s">
        <v>218</v>
      </c>
      <c r="F54" s="39">
        <f t="shared" si="12"/>
        <v>1.7743055555555557E-2</v>
      </c>
      <c r="G54" s="128">
        <f t="shared" si="13"/>
        <v>6.5624999999999989E-3</v>
      </c>
      <c r="H54" s="41"/>
      <c r="I54" s="40" t="str">
        <f t="shared" si="14"/>
        <v/>
      </c>
      <c r="J54" s="40" t="str">
        <f t="shared" si="15"/>
        <v/>
      </c>
      <c r="K54" s="40" t="str">
        <f t="shared" si="16"/>
        <v/>
      </c>
      <c r="L54" s="43"/>
      <c r="M54" s="43"/>
      <c r="N54" s="43"/>
      <c r="O54" s="36"/>
      <c r="P54" s="104">
        <f t="shared" si="17"/>
        <v>1.7743055555555557E-2</v>
      </c>
      <c r="Q54" s="22"/>
    </row>
    <row r="55" spans="1:17" ht="14.25" hidden="1" customHeight="1" x14ac:dyDescent="0.2">
      <c r="A55" s="65" t="s">
        <v>235</v>
      </c>
      <c r="B55" s="97" t="s">
        <v>236</v>
      </c>
      <c r="C55" s="50" t="s">
        <v>30</v>
      </c>
      <c r="D55" s="95">
        <v>1.7743055555555557E-2</v>
      </c>
      <c r="E55" s="101">
        <v>1.7743055555555557E-2</v>
      </c>
      <c r="F55" s="39">
        <f t="shared" si="12"/>
        <v>1.7743055555555557E-2</v>
      </c>
      <c r="G55" s="128">
        <f t="shared" si="13"/>
        <v>6.5624999999999989E-3</v>
      </c>
      <c r="H55" s="41"/>
      <c r="I55" s="40" t="str">
        <f t="shared" si="14"/>
        <v/>
      </c>
      <c r="J55" s="40" t="str">
        <f t="shared" si="15"/>
        <v/>
      </c>
      <c r="K55" s="40" t="str">
        <f t="shared" si="16"/>
        <v/>
      </c>
      <c r="L55" s="43"/>
      <c r="M55" s="43"/>
      <c r="N55" s="43"/>
      <c r="O55" s="36"/>
      <c r="P55" s="104">
        <f t="shared" si="17"/>
        <v>1.7743055555555557E-2</v>
      </c>
      <c r="Q55" s="22"/>
    </row>
    <row r="56" spans="1:17" ht="14.25" hidden="1" customHeight="1" x14ac:dyDescent="0.2">
      <c r="A56" s="65" t="s">
        <v>229</v>
      </c>
      <c r="B56" s="97" t="s">
        <v>230</v>
      </c>
      <c r="C56" s="50" t="s">
        <v>30</v>
      </c>
      <c r="D56" s="95">
        <v>1.7719907407407406E-2</v>
      </c>
      <c r="E56" s="101">
        <v>1.7719907407407406E-2</v>
      </c>
      <c r="F56" s="39">
        <f t="shared" si="12"/>
        <v>1.7719907407407406E-2</v>
      </c>
      <c r="G56" s="128">
        <f t="shared" si="13"/>
        <v>6.5856481481481495E-3</v>
      </c>
      <c r="H56" s="41"/>
      <c r="I56" s="40" t="str">
        <f t="shared" si="14"/>
        <v/>
      </c>
      <c r="J56" s="40" t="str">
        <f t="shared" si="15"/>
        <v/>
      </c>
      <c r="K56" s="40" t="str">
        <f t="shared" si="16"/>
        <v/>
      </c>
      <c r="L56" s="43"/>
      <c r="M56" s="43"/>
      <c r="N56" s="43"/>
      <c r="O56" s="36"/>
      <c r="P56" s="104">
        <f t="shared" si="17"/>
        <v>1.7719907407407406E-2</v>
      </c>
      <c r="Q56" s="22"/>
    </row>
    <row r="57" spans="1:17" ht="14.25" hidden="1" customHeight="1" x14ac:dyDescent="0.2">
      <c r="A57" s="29" t="s">
        <v>75</v>
      </c>
      <c r="B57" s="53" t="s">
        <v>76</v>
      </c>
      <c r="C57" s="94" t="s">
        <v>14</v>
      </c>
      <c r="D57" s="95">
        <v>1.7708333333333336E-2</v>
      </c>
      <c r="E57" s="101" t="s">
        <v>218</v>
      </c>
      <c r="F57" s="39">
        <f t="shared" si="12"/>
        <v>1.7708333333333336E-2</v>
      </c>
      <c r="G57" s="128">
        <f t="shared" si="13"/>
        <v>6.5972222222222196E-3</v>
      </c>
      <c r="H57" s="41"/>
      <c r="I57" s="40" t="str">
        <f t="shared" si="14"/>
        <v/>
      </c>
      <c r="J57" s="40" t="str">
        <f t="shared" si="15"/>
        <v/>
      </c>
      <c r="K57" s="40" t="str">
        <f t="shared" si="16"/>
        <v/>
      </c>
      <c r="L57" s="43"/>
      <c r="M57" s="43"/>
      <c r="N57" s="43"/>
      <c r="O57" s="36"/>
      <c r="P57" s="104">
        <f t="shared" si="17"/>
        <v>1.7708333333333336E-2</v>
      </c>
      <c r="Q57" s="22"/>
    </row>
    <row r="58" spans="1:17" ht="14.25" hidden="1" customHeight="1" x14ac:dyDescent="0.2">
      <c r="A58" s="29" t="s">
        <v>77</v>
      </c>
      <c r="B58" s="53" t="s">
        <v>78</v>
      </c>
      <c r="C58" s="94" t="s">
        <v>14</v>
      </c>
      <c r="D58" s="98">
        <v>1.7650462962962962E-2</v>
      </c>
      <c r="E58" s="101" t="s">
        <v>218</v>
      </c>
      <c r="F58" s="39">
        <f t="shared" si="12"/>
        <v>1.7650462962962962E-2</v>
      </c>
      <c r="G58" s="128">
        <f t="shared" si="13"/>
        <v>6.6550925925925944E-3</v>
      </c>
      <c r="H58" s="41"/>
      <c r="I58" s="40" t="str">
        <f t="shared" si="14"/>
        <v/>
      </c>
      <c r="J58" s="40" t="str">
        <f t="shared" si="15"/>
        <v/>
      </c>
      <c r="K58" s="40" t="str">
        <f t="shared" si="16"/>
        <v/>
      </c>
      <c r="L58" s="43"/>
      <c r="M58" s="43"/>
      <c r="N58" s="43"/>
      <c r="O58" s="36"/>
      <c r="P58" s="104">
        <f t="shared" si="17"/>
        <v>1.7650462962962962E-2</v>
      </c>
      <c r="Q58" s="22"/>
    </row>
    <row r="59" spans="1:17" ht="14.25" hidden="1" customHeight="1" x14ac:dyDescent="0.2">
      <c r="A59" s="29" t="s">
        <v>79</v>
      </c>
      <c r="B59" s="53" t="s">
        <v>80</v>
      </c>
      <c r="C59" s="94" t="s">
        <v>30</v>
      </c>
      <c r="D59" s="95">
        <v>1.7615740740740741E-2</v>
      </c>
      <c r="E59" s="101" t="s">
        <v>218</v>
      </c>
      <c r="F59" s="39">
        <f t="shared" si="12"/>
        <v>1.7615740740740741E-2</v>
      </c>
      <c r="G59" s="128">
        <f t="shared" si="13"/>
        <v>6.6898148148148151E-3</v>
      </c>
      <c r="H59" s="41"/>
      <c r="I59" s="40" t="str">
        <f t="shared" si="14"/>
        <v/>
      </c>
      <c r="J59" s="40" t="str">
        <f t="shared" si="15"/>
        <v/>
      </c>
      <c r="K59" s="40" t="str">
        <f t="shared" si="16"/>
        <v/>
      </c>
      <c r="L59" s="43"/>
      <c r="M59" s="43"/>
      <c r="N59" s="43"/>
      <c r="O59" s="36"/>
      <c r="P59" s="104">
        <f t="shared" si="17"/>
        <v>1.7615740740740741E-2</v>
      </c>
      <c r="Q59" s="22"/>
    </row>
    <row r="60" spans="1:17" ht="14.25" hidden="1" customHeight="1" x14ac:dyDescent="0.2">
      <c r="A60" s="29" t="s">
        <v>49</v>
      </c>
      <c r="B60" s="53" t="s">
        <v>81</v>
      </c>
      <c r="C60" s="94" t="s">
        <v>14</v>
      </c>
      <c r="D60" s="95">
        <v>1.758101851851852E-2</v>
      </c>
      <c r="E60" s="101" t="s">
        <v>218</v>
      </c>
      <c r="F60" s="39">
        <f t="shared" si="12"/>
        <v>1.758101851851852E-2</v>
      </c>
      <c r="G60" s="128">
        <f t="shared" si="13"/>
        <v>6.7245370370370358E-3</v>
      </c>
      <c r="H60" s="41"/>
      <c r="I60" s="40" t="str">
        <f t="shared" si="14"/>
        <v/>
      </c>
      <c r="J60" s="40" t="str">
        <f t="shared" si="15"/>
        <v/>
      </c>
      <c r="K60" s="40" t="str">
        <f t="shared" si="16"/>
        <v/>
      </c>
      <c r="L60" s="43"/>
      <c r="M60" s="43"/>
      <c r="N60" s="43"/>
      <c r="O60" s="36"/>
      <c r="P60" s="104">
        <f t="shared" si="17"/>
        <v>1.758101851851852E-2</v>
      </c>
      <c r="Q60" s="22"/>
    </row>
    <row r="61" spans="1:17" ht="14.25" hidden="1" customHeight="1" x14ac:dyDescent="0.2">
      <c r="A61" s="29" t="s">
        <v>84</v>
      </c>
      <c r="B61" s="53" t="s">
        <v>85</v>
      </c>
      <c r="C61" s="94" t="s">
        <v>14</v>
      </c>
      <c r="D61" s="95">
        <v>1.7557870370370373E-2</v>
      </c>
      <c r="E61" s="101" t="s">
        <v>218</v>
      </c>
      <c r="F61" s="39">
        <f t="shared" si="12"/>
        <v>1.7557870370370373E-2</v>
      </c>
      <c r="G61" s="128">
        <f t="shared" si="13"/>
        <v>6.747685185185183E-3</v>
      </c>
      <c r="H61" s="41"/>
      <c r="I61" s="40" t="str">
        <f t="shared" si="14"/>
        <v/>
      </c>
      <c r="J61" s="40" t="str">
        <f t="shared" si="15"/>
        <v/>
      </c>
      <c r="K61" s="40" t="str">
        <f t="shared" si="16"/>
        <v/>
      </c>
      <c r="L61" s="43"/>
      <c r="M61" s="43"/>
      <c r="N61" s="43"/>
      <c r="O61" s="36"/>
      <c r="P61" s="104">
        <f t="shared" si="17"/>
        <v>1.7557870370370373E-2</v>
      </c>
      <c r="Q61" s="22"/>
    </row>
    <row r="62" spans="1:17" ht="14.25" hidden="1" customHeight="1" x14ac:dyDescent="0.2">
      <c r="A62" s="29" t="s">
        <v>82</v>
      </c>
      <c r="B62" s="53" t="s">
        <v>83</v>
      </c>
      <c r="C62" s="94" t="s">
        <v>14</v>
      </c>
      <c r="D62" s="95">
        <v>1.7557870370370373E-2</v>
      </c>
      <c r="E62" s="101" t="s">
        <v>218</v>
      </c>
      <c r="F62" s="39">
        <f t="shared" si="12"/>
        <v>1.7557870370370373E-2</v>
      </c>
      <c r="G62" s="128">
        <f t="shared" si="13"/>
        <v>6.747685185185183E-3</v>
      </c>
      <c r="H62" s="41"/>
      <c r="I62" s="40" t="str">
        <f t="shared" si="14"/>
        <v/>
      </c>
      <c r="J62" s="40" t="str">
        <f t="shared" si="15"/>
        <v/>
      </c>
      <c r="K62" s="40" t="str">
        <f t="shared" si="16"/>
        <v/>
      </c>
      <c r="L62" s="43"/>
      <c r="M62" s="43"/>
      <c r="N62" s="43"/>
      <c r="O62" s="36"/>
      <c r="P62" s="104">
        <f t="shared" si="17"/>
        <v>1.7557870370370373E-2</v>
      </c>
      <c r="Q62" s="22"/>
    </row>
    <row r="63" spans="1:17" ht="14.25" hidden="1" customHeight="1" x14ac:dyDescent="0.2">
      <c r="A63" s="65" t="s">
        <v>235</v>
      </c>
      <c r="B63" s="97" t="s">
        <v>237</v>
      </c>
      <c r="C63" s="50" t="s">
        <v>30</v>
      </c>
      <c r="D63" s="95">
        <v>1.755787037037037E-2</v>
      </c>
      <c r="E63" s="101">
        <v>1.755787037037037E-2</v>
      </c>
      <c r="F63" s="39">
        <f t="shared" si="12"/>
        <v>1.755787037037037E-2</v>
      </c>
      <c r="G63" s="128">
        <f t="shared" si="13"/>
        <v>6.7476851851851864E-3</v>
      </c>
      <c r="H63" s="41"/>
      <c r="I63" s="40" t="str">
        <f t="shared" si="14"/>
        <v/>
      </c>
      <c r="J63" s="40" t="str">
        <f t="shared" si="15"/>
        <v/>
      </c>
      <c r="K63" s="40" t="str">
        <f t="shared" si="16"/>
        <v/>
      </c>
      <c r="L63" s="43"/>
      <c r="M63" s="43"/>
      <c r="N63" s="43"/>
      <c r="O63" s="36"/>
      <c r="P63" s="104">
        <f t="shared" si="17"/>
        <v>1.755787037037037E-2</v>
      </c>
      <c r="Q63" s="22"/>
    </row>
    <row r="64" spans="1:17" ht="14.25" hidden="1" customHeight="1" x14ac:dyDescent="0.2">
      <c r="A64" s="29" t="s">
        <v>18</v>
      </c>
      <c r="B64" s="53" t="s">
        <v>87</v>
      </c>
      <c r="C64" s="94" t="s">
        <v>14</v>
      </c>
      <c r="D64" s="95">
        <v>1.7430555555555557E-2</v>
      </c>
      <c r="E64" s="101" t="s">
        <v>218</v>
      </c>
      <c r="F64" s="39">
        <f t="shared" si="12"/>
        <v>1.7430555555555557E-2</v>
      </c>
      <c r="G64" s="128">
        <f t="shared" si="13"/>
        <v>6.8749999999999992E-3</v>
      </c>
      <c r="H64" s="41"/>
      <c r="I64" s="40" t="str">
        <f t="shared" si="14"/>
        <v/>
      </c>
      <c r="J64" s="40" t="str">
        <f t="shared" si="15"/>
        <v/>
      </c>
      <c r="K64" s="40" t="str">
        <f t="shared" si="16"/>
        <v/>
      </c>
      <c r="L64" s="43"/>
      <c r="M64" s="43"/>
      <c r="N64" s="43"/>
      <c r="O64" s="36"/>
      <c r="P64" s="104">
        <f t="shared" si="17"/>
        <v>1.7430555555555557E-2</v>
      </c>
      <c r="Q64" s="22"/>
    </row>
    <row r="65" spans="1:17" ht="14.25" hidden="1" customHeight="1" x14ac:dyDescent="0.2">
      <c r="A65" s="29" t="s">
        <v>90</v>
      </c>
      <c r="B65" s="53" t="s">
        <v>91</v>
      </c>
      <c r="C65" s="94" t="s">
        <v>30</v>
      </c>
      <c r="D65" s="95">
        <v>1.7384259259259256E-2</v>
      </c>
      <c r="E65" s="101" t="s">
        <v>218</v>
      </c>
      <c r="F65" s="39">
        <f t="shared" si="12"/>
        <v>1.7384259259259256E-2</v>
      </c>
      <c r="G65" s="128">
        <f t="shared" si="13"/>
        <v>6.9212962962963004E-3</v>
      </c>
      <c r="H65" s="41"/>
      <c r="I65" s="40" t="str">
        <f t="shared" si="14"/>
        <v/>
      </c>
      <c r="J65" s="40" t="str">
        <f t="shared" si="15"/>
        <v/>
      </c>
      <c r="K65" s="40" t="str">
        <f t="shared" si="16"/>
        <v/>
      </c>
      <c r="L65" s="43"/>
      <c r="M65" s="43"/>
      <c r="N65" s="43"/>
      <c r="O65" s="36"/>
      <c r="P65" s="104">
        <f t="shared" si="17"/>
        <v>1.7384259259259256E-2</v>
      </c>
      <c r="Q65" s="22"/>
    </row>
    <row r="66" spans="1:17" ht="14.25" hidden="1" customHeight="1" x14ac:dyDescent="0.2">
      <c r="A66" s="29" t="s">
        <v>88</v>
      </c>
      <c r="B66" s="53" t="s">
        <v>89</v>
      </c>
      <c r="C66" s="94" t="s">
        <v>14</v>
      </c>
      <c r="D66" s="95">
        <v>1.7384259259259256E-2</v>
      </c>
      <c r="E66" s="101" t="s">
        <v>218</v>
      </c>
      <c r="F66" s="39">
        <f t="shared" si="12"/>
        <v>1.7384259259259256E-2</v>
      </c>
      <c r="G66" s="128">
        <f t="shared" si="13"/>
        <v>6.9212962962963004E-3</v>
      </c>
      <c r="H66" s="41"/>
      <c r="I66" s="40" t="str">
        <f t="shared" si="14"/>
        <v/>
      </c>
      <c r="J66" s="40" t="str">
        <f t="shared" si="15"/>
        <v/>
      </c>
      <c r="K66" s="40" t="str">
        <f t="shared" si="16"/>
        <v/>
      </c>
      <c r="L66" s="43"/>
      <c r="M66" s="43"/>
      <c r="N66" s="43"/>
      <c r="O66" s="36"/>
      <c r="P66" s="104">
        <f t="shared" si="17"/>
        <v>1.7384259259259256E-2</v>
      </c>
      <c r="Q66" s="88"/>
    </row>
    <row r="67" spans="1:17" ht="14.25" hidden="1" customHeight="1" x14ac:dyDescent="0.2">
      <c r="A67" s="29" t="s">
        <v>92</v>
      </c>
      <c r="B67" s="53" t="s">
        <v>93</v>
      </c>
      <c r="C67" s="94" t="s">
        <v>30</v>
      </c>
      <c r="D67" s="95">
        <v>1.7361111111111112E-2</v>
      </c>
      <c r="E67" s="101" t="s">
        <v>218</v>
      </c>
      <c r="F67" s="39">
        <f t="shared" si="12"/>
        <v>1.7361111111111112E-2</v>
      </c>
      <c r="G67" s="128">
        <f t="shared" si="13"/>
        <v>6.9444444444444441E-3</v>
      </c>
      <c r="H67" s="41"/>
      <c r="I67" s="40" t="str">
        <f t="shared" si="14"/>
        <v/>
      </c>
      <c r="J67" s="40" t="str">
        <f t="shared" si="15"/>
        <v/>
      </c>
      <c r="K67" s="40" t="str">
        <f t="shared" si="16"/>
        <v/>
      </c>
      <c r="L67" s="43"/>
      <c r="M67" s="43"/>
      <c r="N67" s="43"/>
      <c r="O67" s="36"/>
      <c r="P67" s="104">
        <f t="shared" si="17"/>
        <v>1.7361111111111112E-2</v>
      </c>
      <c r="Q67" s="22"/>
    </row>
    <row r="68" spans="1:17" ht="14.25" hidden="1" customHeight="1" x14ac:dyDescent="0.2">
      <c r="A68" s="29" t="s">
        <v>94</v>
      </c>
      <c r="B68" s="53" t="s">
        <v>95</v>
      </c>
      <c r="C68" s="94" t="s">
        <v>30</v>
      </c>
      <c r="D68" s="95">
        <v>1.7361111111111112E-2</v>
      </c>
      <c r="E68" s="101" t="s">
        <v>218</v>
      </c>
      <c r="F68" s="39">
        <f t="shared" si="12"/>
        <v>1.7361111111111112E-2</v>
      </c>
      <c r="G68" s="128">
        <f t="shared" si="13"/>
        <v>6.9444444444444441E-3</v>
      </c>
      <c r="H68" s="41"/>
      <c r="I68" s="40" t="str">
        <f t="shared" si="14"/>
        <v/>
      </c>
      <c r="J68" s="40" t="str">
        <f t="shared" si="15"/>
        <v/>
      </c>
      <c r="K68" s="40" t="str">
        <f t="shared" si="16"/>
        <v/>
      </c>
      <c r="L68" s="43"/>
      <c r="M68" s="43"/>
      <c r="N68" s="43"/>
      <c r="O68" s="36"/>
      <c r="P68" s="104">
        <f t="shared" si="17"/>
        <v>1.7361111111111112E-2</v>
      </c>
      <c r="Q68" s="22"/>
    </row>
    <row r="69" spans="1:17" ht="14.25" hidden="1" customHeight="1" x14ac:dyDescent="0.2">
      <c r="A69" s="29" t="s">
        <v>106</v>
      </c>
      <c r="B69" s="53" t="s">
        <v>205</v>
      </c>
      <c r="C69" s="94" t="s">
        <v>14</v>
      </c>
      <c r="D69" s="95">
        <v>1.6782407407407409E-2</v>
      </c>
      <c r="E69" s="101">
        <v>1.7766203703703704E-2</v>
      </c>
      <c r="F69" s="39">
        <f t="shared" ref="F69:F100" si="18">IF(E69&lt;&gt;"",(E69+D69)/2,D69)</f>
        <v>1.7274305555555557E-2</v>
      </c>
      <c r="G69" s="128">
        <f t="shared" ref="G69:G100" si="19">$B$2-F69</f>
        <v>7.0312499999999993E-3</v>
      </c>
      <c r="H69" s="41"/>
      <c r="I69" s="40" t="str">
        <f t="shared" ref="I69:I100" si="20">IF(H69&lt;&gt;"",H69-G69,"")</f>
        <v/>
      </c>
      <c r="J69" s="40" t="str">
        <f t="shared" ref="J69:J100" si="21">IF(H69&lt;&gt;"",I69-F69,"")</f>
        <v/>
      </c>
      <c r="K69" s="40" t="str">
        <f t="shared" ref="K69:K100" si="22">IF(H69&lt;&gt;"",I69-D69,"")</f>
        <v/>
      </c>
      <c r="L69" s="48"/>
      <c r="M69" s="43"/>
      <c r="N69" s="48"/>
      <c r="O69" s="36"/>
      <c r="P69" s="104">
        <f t="shared" ref="P69:P100" si="23">IF(H69&lt;&gt;"",MIN(D69,I69),D69)</f>
        <v>1.6782407407407409E-2</v>
      </c>
      <c r="Q69" s="22"/>
    </row>
    <row r="70" spans="1:17" ht="14.25" hidden="1" customHeight="1" x14ac:dyDescent="0.2">
      <c r="A70" s="29" t="s">
        <v>98</v>
      </c>
      <c r="B70" s="53" t="s">
        <v>99</v>
      </c>
      <c r="C70" s="94" t="s">
        <v>14</v>
      </c>
      <c r="D70" s="95">
        <v>1.7256944444444443E-2</v>
      </c>
      <c r="E70" s="101" t="s">
        <v>218</v>
      </c>
      <c r="F70" s="39">
        <f t="shared" si="18"/>
        <v>1.7256944444444443E-2</v>
      </c>
      <c r="G70" s="128">
        <f t="shared" si="19"/>
        <v>7.0486111111111131E-3</v>
      </c>
      <c r="H70" s="41"/>
      <c r="I70" s="40" t="str">
        <f t="shared" si="20"/>
        <v/>
      </c>
      <c r="J70" s="40" t="str">
        <f t="shared" si="21"/>
        <v/>
      </c>
      <c r="K70" s="40" t="str">
        <f t="shared" si="22"/>
        <v/>
      </c>
      <c r="L70" s="43"/>
      <c r="M70" s="43"/>
      <c r="N70" s="43"/>
      <c r="O70" s="36"/>
      <c r="P70" s="104">
        <f t="shared" si="23"/>
        <v>1.7256944444444443E-2</v>
      </c>
      <c r="Q70" s="22"/>
    </row>
    <row r="71" spans="1:17" ht="14.25" hidden="1" customHeight="1" x14ac:dyDescent="0.2">
      <c r="A71" s="29" t="s">
        <v>125</v>
      </c>
      <c r="B71" s="53" t="s">
        <v>132</v>
      </c>
      <c r="C71" s="94" t="s">
        <v>30</v>
      </c>
      <c r="D71" s="95">
        <v>1.6041666666666673E-2</v>
      </c>
      <c r="E71" s="101">
        <v>1.8402777777777785E-2</v>
      </c>
      <c r="F71" s="39">
        <f t="shared" si="18"/>
        <v>1.7222222222222229E-2</v>
      </c>
      <c r="G71" s="128">
        <f t="shared" si="19"/>
        <v>7.0833333333333269E-3</v>
      </c>
      <c r="H71" s="41"/>
      <c r="I71" s="40" t="str">
        <f t="shared" si="20"/>
        <v/>
      </c>
      <c r="J71" s="40" t="str">
        <f t="shared" si="21"/>
        <v/>
      </c>
      <c r="K71" s="40" t="str">
        <f t="shared" si="22"/>
        <v/>
      </c>
      <c r="L71" s="43"/>
      <c r="M71" s="43"/>
      <c r="N71" s="43"/>
      <c r="O71" s="36"/>
      <c r="P71" s="104">
        <f t="shared" si="23"/>
        <v>1.6041666666666673E-2</v>
      </c>
      <c r="Q71" s="88"/>
    </row>
    <row r="72" spans="1:17" ht="14.25" hidden="1" customHeight="1" x14ac:dyDescent="0.2">
      <c r="A72" s="29" t="s">
        <v>100</v>
      </c>
      <c r="B72" s="53" t="s">
        <v>101</v>
      </c>
      <c r="C72" s="94" t="s">
        <v>14</v>
      </c>
      <c r="D72" s="95">
        <v>1.7152777777777781E-2</v>
      </c>
      <c r="E72" s="101" t="s">
        <v>218</v>
      </c>
      <c r="F72" s="39">
        <f t="shared" si="18"/>
        <v>1.7152777777777781E-2</v>
      </c>
      <c r="G72" s="128">
        <f t="shared" si="19"/>
        <v>7.1527777777777753E-3</v>
      </c>
      <c r="H72" s="41"/>
      <c r="I72" s="40" t="str">
        <f t="shared" si="20"/>
        <v/>
      </c>
      <c r="J72" s="40" t="str">
        <f t="shared" si="21"/>
        <v/>
      </c>
      <c r="K72" s="40" t="str">
        <f t="shared" si="22"/>
        <v/>
      </c>
      <c r="L72" s="43"/>
      <c r="M72" s="43"/>
      <c r="N72" s="43"/>
      <c r="O72" s="36"/>
      <c r="P72" s="104">
        <f t="shared" si="23"/>
        <v>1.7152777777777781E-2</v>
      </c>
      <c r="Q72" s="22"/>
    </row>
    <row r="73" spans="1:17" ht="14.25" hidden="1" customHeight="1" x14ac:dyDescent="0.2">
      <c r="A73" s="29" t="s">
        <v>74</v>
      </c>
      <c r="B73" s="53" t="s">
        <v>86</v>
      </c>
      <c r="C73" s="94" t="s">
        <v>30</v>
      </c>
      <c r="D73" s="95">
        <v>1.6805555555555556E-2</v>
      </c>
      <c r="E73" s="101">
        <v>1.7349537037037038E-2</v>
      </c>
      <c r="F73" s="39">
        <f t="shared" si="18"/>
        <v>1.7077546296296299E-2</v>
      </c>
      <c r="G73" s="128">
        <f t="shared" si="19"/>
        <v>7.2280092592592569E-3</v>
      </c>
      <c r="H73" s="41"/>
      <c r="I73" s="40" t="str">
        <f t="shared" si="20"/>
        <v/>
      </c>
      <c r="J73" s="40" t="str">
        <f t="shared" si="21"/>
        <v/>
      </c>
      <c r="K73" s="40" t="str">
        <f t="shared" si="22"/>
        <v/>
      </c>
      <c r="L73" s="48"/>
      <c r="M73" s="43"/>
      <c r="N73" s="48"/>
      <c r="O73" s="36"/>
      <c r="P73" s="104">
        <f t="shared" si="23"/>
        <v>1.6805555555555556E-2</v>
      </c>
      <c r="Q73" s="22"/>
    </row>
    <row r="74" spans="1:17" ht="14.25" hidden="1" customHeight="1" x14ac:dyDescent="0.2">
      <c r="A74" s="29" t="s">
        <v>103</v>
      </c>
      <c r="B74" s="53" t="s">
        <v>104</v>
      </c>
      <c r="C74" s="94" t="s">
        <v>30</v>
      </c>
      <c r="D74" s="95">
        <v>1.699074074074074E-2</v>
      </c>
      <c r="E74" s="101" t="s">
        <v>218</v>
      </c>
      <c r="F74" s="39">
        <f t="shared" si="18"/>
        <v>1.699074074074074E-2</v>
      </c>
      <c r="G74" s="128">
        <f t="shared" si="19"/>
        <v>7.3148148148148157E-3</v>
      </c>
      <c r="H74" s="41"/>
      <c r="I74" s="40" t="str">
        <f t="shared" si="20"/>
        <v/>
      </c>
      <c r="J74" s="40" t="str">
        <f t="shared" si="21"/>
        <v/>
      </c>
      <c r="K74" s="40" t="str">
        <f t="shared" si="22"/>
        <v/>
      </c>
      <c r="L74" s="43"/>
      <c r="M74" s="43"/>
      <c r="N74" s="43"/>
      <c r="O74" s="36"/>
      <c r="P74" s="104">
        <f t="shared" si="23"/>
        <v>1.699074074074074E-2</v>
      </c>
      <c r="Q74" s="22"/>
    </row>
    <row r="75" spans="1:17" ht="14.25" hidden="1" customHeight="1" x14ac:dyDescent="0.2">
      <c r="A75" s="29" t="s">
        <v>49</v>
      </c>
      <c r="B75" s="53" t="s">
        <v>105</v>
      </c>
      <c r="C75" s="94" t="s">
        <v>14</v>
      </c>
      <c r="D75" s="95">
        <v>1.6886574074074075E-2</v>
      </c>
      <c r="E75" s="101" t="s">
        <v>218</v>
      </c>
      <c r="F75" s="39">
        <f t="shared" si="18"/>
        <v>1.6886574074074075E-2</v>
      </c>
      <c r="G75" s="128">
        <f t="shared" si="19"/>
        <v>7.4189814814814813E-3</v>
      </c>
      <c r="H75" s="41"/>
      <c r="I75" s="40" t="str">
        <f t="shared" si="20"/>
        <v/>
      </c>
      <c r="J75" s="40" t="str">
        <f t="shared" si="21"/>
        <v/>
      </c>
      <c r="K75" s="40" t="str">
        <f t="shared" si="22"/>
        <v/>
      </c>
      <c r="L75" s="43"/>
      <c r="M75" s="43"/>
      <c r="N75" s="43"/>
      <c r="O75" s="36"/>
      <c r="P75" s="104">
        <f t="shared" si="23"/>
        <v>1.6886574074074075E-2</v>
      </c>
      <c r="Q75" s="22"/>
    </row>
    <row r="76" spans="1:17" ht="14.25" hidden="1" customHeight="1" x14ac:dyDescent="0.2">
      <c r="A76" s="29" t="s">
        <v>107</v>
      </c>
      <c r="B76" s="53" t="s">
        <v>108</v>
      </c>
      <c r="C76" s="94" t="s">
        <v>30</v>
      </c>
      <c r="D76" s="95">
        <v>1.6770833333333332E-2</v>
      </c>
      <c r="E76" s="101" t="s">
        <v>218</v>
      </c>
      <c r="F76" s="39">
        <f t="shared" si="18"/>
        <v>1.6770833333333332E-2</v>
      </c>
      <c r="G76" s="128">
        <f t="shared" si="19"/>
        <v>7.5347222222222239E-3</v>
      </c>
      <c r="H76" s="41"/>
      <c r="I76" s="40" t="str">
        <f t="shared" si="20"/>
        <v/>
      </c>
      <c r="J76" s="40" t="str">
        <f t="shared" si="21"/>
        <v/>
      </c>
      <c r="K76" s="40" t="str">
        <f t="shared" si="22"/>
        <v/>
      </c>
      <c r="L76" s="43"/>
      <c r="M76" s="43"/>
      <c r="N76" s="43"/>
      <c r="O76" s="36"/>
      <c r="P76" s="104">
        <f t="shared" si="23"/>
        <v>1.6770833333333332E-2</v>
      </c>
      <c r="Q76" s="22"/>
    </row>
    <row r="77" spans="1:17" ht="14.25" hidden="1" customHeight="1" x14ac:dyDescent="0.2">
      <c r="A77" s="29" t="s">
        <v>109</v>
      </c>
      <c r="B77" s="53" t="s">
        <v>110</v>
      </c>
      <c r="C77" s="94" t="s">
        <v>14</v>
      </c>
      <c r="D77" s="95">
        <v>1.6736111111111111E-2</v>
      </c>
      <c r="E77" s="101" t="s">
        <v>218</v>
      </c>
      <c r="F77" s="39">
        <f t="shared" si="18"/>
        <v>1.6736111111111111E-2</v>
      </c>
      <c r="G77" s="128">
        <f t="shared" si="19"/>
        <v>7.5694444444444446E-3</v>
      </c>
      <c r="H77" s="41"/>
      <c r="I77" s="40" t="str">
        <f t="shared" si="20"/>
        <v/>
      </c>
      <c r="J77" s="40" t="str">
        <f t="shared" si="21"/>
        <v/>
      </c>
      <c r="K77" s="40" t="str">
        <f t="shared" si="22"/>
        <v/>
      </c>
      <c r="L77" s="43"/>
      <c r="M77" s="43"/>
      <c r="N77" s="43"/>
      <c r="O77" s="36"/>
      <c r="P77" s="104">
        <f t="shared" si="23"/>
        <v>1.6736111111111111E-2</v>
      </c>
      <c r="Q77" s="22"/>
    </row>
    <row r="78" spans="1:17" ht="14.25" hidden="1" customHeight="1" x14ac:dyDescent="0.2">
      <c r="A78" s="29" t="s">
        <v>111</v>
      </c>
      <c r="B78" s="53" t="s">
        <v>112</v>
      </c>
      <c r="C78" s="94" t="s">
        <v>14</v>
      </c>
      <c r="D78" s="95">
        <v>1.6724537037037034E-2</v>
      </c>
      <c r="E78" s="101" t="s">
        <v>218</v>
      </c>
      <c r="F78" s="39">
        <f t="shared" si="18"/>
        <v>1.6724537037037034E-2</v>
      </c>
      <c r="G78" s="128">
        <f t="shared" si="19"/>
        <v>7.5810185185185217E-3</v>
      </c>
      <c r="H78" s="41"/>
      <c r="I78" s="40" t="str">
        <f t="shared" si="20"/>
        <v/>
      </c>
      <c r="J78" s="40" t="str">
        <f t="shared" si="21"/>
        <v/>
      </c>
      <c r="K78" s="40" t="str">
        <f t="shared" si="22"/>
        <v/>
      </c>
      <c r="L78" s="43"/>
      <c r="M78" s="43"/>
      <c r="N78" s="43"/>
      <c r="O78" s="36"/>
      <c r="P78" s="104">
        <f t="shared" si="23"/>
        <v>1.6724537037037034E-2</v>
      </c>
      <c r="Q78" s="22"/>
    </row>
    <row r="79" spans="1:17" ht="14.25" hidden="1" customHeight="1" x14ac:dyDescent="0.2">
      <c r="A79" s="29" t="s">
        <v>113</v>
      </c>
      <c r="B79" s="53" t="s">
        <v>34</v>
      </c>
      <c r="C79" s="94" t="s">
        <v>30</v>
      </c>
      <c r="D79" s="95">
        <v>1.6712962962962961E-2</v>
      </c>
      <c r="E79" s="101" t="s">
        <v>218</v>
      </c>
      <c r="F79" s="39">
        <f t="shared" si="18"/>
        <v>1.6712962962962961E-2</v>
      </c>
      <c r="G79" s="128">
        <f t="shared" si="19"/>
        <v>7.5925925925925952E-3</v>
      </c>
      <c r="H79" s="41"/>
      <c r="I79" s="40" t="str">
        <f t="shared" si="20"/>
        <v/>
      </c>
      <c r="J79" s="40" t="str">
        <f t="shared" si="21"/>
        <v/>
      </c>
      <c r="K79" s="40" t="str">
        <f t="shared" si="22"/>
        <v/>
      </c>
      <c r="L79" s="43"/>
      <c r="M79" s="43"/>
      <c r="N79" s="43"/>
      <c r="O79" s="36"/>
      <c r="P79" s="104">
        <f t="shared" si="23"/>
        <v>1.6712962962962961E-2</v>
      </c>
      <c r="Q79" s="22"/>
    </row>
    <row r="80" spans="1:17" ht="14.25" hidden="1" customHeight="1" x14ac:dyDescent="0.2">
      <c r="A80" s="29" t="s">
        <v>114</v>
      </c>
      <c r="B80" s="97" t="s">
        <v>220</v>
      </c>
      <c r="C80" s="94" t="s">
        <v>14</v>
      </c>
      <c r="D80" s="98">
        <v>1.6678240740740743E-2</v>
      </c>
      <c r="E80" s="101" t="s">
        <v>218</v>
      </c>
      <c r="F80" s="39">
        <f t="shared" si="18"/>
        <v>1.6678240740740743E-2</v>
      </c>
      <c r="G80" s="128">
        <f t="shared" si="19"/>
        <v>7.6273148148148125E-3</v>
      </c>
      <c r="H80" s="41"/>
      <c r="I80" s="40" t="str">
        <f t="shared" si="20"/>
        <v/>
      </c>
      <c r="J80" s="40" t="str">
        <f t="shared" si="21"/>
        <v/>
      </c>
      <c r="K80" s="40" t="str">
        <f t="shared" si="22"/>
        <v/>
      </c>
      <c r="L80" s="43"/>
      <c r="M80" s="43"/>
      <c r="N80" s="43"/>
      <c r="O80" s="36"/>
      <c r="P80" s="104">
        <f t="shared" si="23"/>
        <v>1.6678240740740743E-2</v>
      </c>
      <c r="Q80" s="22"/>
    </row>
    <row r="81" spans="1:17" ht="14.25" hidden="1" customHeight="1" x14ac:dyDescent="0.2">
      <c r="A81" s="65" t="s">
        <v>125</v>
      </c>
      <c r="B81" s="97" t="s">
        <v>234</v>
      </c>
      <c r="C81" s="50" t="s">
        <v>30</v>
      </c>
      <c r="D81" s="95">
        <v>1.6660879629629633E-2</v>
      </c>
      <c r="E81" s="101">
        <v>1.6660879629629633E-2</v>
      </c>
      <c r="F81" s="39">
        <f t="shared" si="18"/>
        <v>1.6660879629629633E-2</v>
      </c>
      <c r="G81" s="128">
        <f t="shared" si="19"/>
        <v>7.6446759259259228E-3</v>
      </c>
      <c r="H81" s="41"/>
      <c r="I81" s="40" t="str">
        <f t="shared" si="20"/>
        <v/>
      </c>
      <c r="J81" s="40" t="str">
        <f t="shared" si="21"/>
        <v/>
      </c>
      <c r="K81" s="40" t="str">
        <f t="shared" si="22"/>
        <v/>
      </c>
      <c r="L81" s="43"/>
      <c r="M81" s="43"/>
      <c r="N81" s="43"/>
      <c r="O81" s="36"/>
      <c r="P81" s="104">
        <f t="shared" si="23"/>
        <v>1.6660879629629633E-2</v>
      </c>
      <c r="Q81" s="22"/>
    </row>
    <row r="82" spans="1:17" ht="14.25" hidden="1" customHeight="1" x14ac:dyDescent="0.2">
      <c r="A82" s="29" t="s">
        <v>115</v>
      </c>
      <c r="B82" s="53" t="s">
        <v>116</v>
      </c>
      <c r="C82" s="94" t="s">
        <v>30</v>
      </c>
      <c r="D82" s="98">
        <v>1.6516203703703703E-2</v>
      </c>
      <c r="E82" s="101" t="s">
        <v>218</v>
      </c>
      <c r="F82" s="39">
        <f t="shared" si="18"/>
        <v>1.6516203703703703E-2</v>
      </c>
      <c r="G82" s="128">
        <f t="shared" si="19"/>
        <v>7.7893518518518529E-3</v>
      </c>
      <c r="H82" s="41"/>
      <c r="I82" s="40" t="str">
        <f t="shared" si="20"/>
        <v/>
      </c>
      <c r="J82" s="40" t="str">
        <f t="shared" si="21"/>
        <v/>
      </c>
      <c r="K82" s="40" t="str">
        <f t="shared" si="22"/>
        <v/>
      </c>
      <c r="L82" s="43"/>
      <c r="M82" s="43"/>
      <c r="N82" s="43"/>
      <c r="O82" s="36"/>
      <c r="P82" s="104">
        <f t="shared" si="23"/>
        <v>1.6516203703703703E-2</v>
      </c>
      <c r="Q82" s="22"/>
    </row>
    <row r="83" spans="1:17" ht="14.25" hidden="1" customHeight="1" x14ac:dyDescent="0.2">
      <c r="A83" s="29" t="s">
        <v>199</v>
      </c>
      <c r="B83" s="53" t="s">
        <v>43</v>
      </c>
      <c r="C83" s="94" t="s">
        <v>30</v>
      </c>
      <c r="D83" s="95">
        <v>1.6377314814814813E-2</v>
      </c>
      <c r="E83" s="101">
        <v>1.653935185185185E-2</v>
      </c>
      <c r="F83" s="39">
        <f t="shared" si="18"/>
        <v>1.6458333333333332E-2</v>
      </c>
      <c r="G83" s="128">
        <f t="shared" si="19"/>
        <v>7.8472222222222242E-3</v>
      </c>
      <c r="H83" s="41"/>
      <c r="I83" s="121" t="str">
        <f t="shared" si="20"/>
        <v/>
      </c>
      <c r="J83" s="40" t="str">
        <f t="shared" si="21"/>
        <v/>
      </c>
      <c r="K83" s="40" t="str">
        <f t="shared" si="22"/>
        <v/>
      </c>
      <c r="L83" s="43"/>
      <c r="M83" s="43"/>
      <c r="N83" s="48"/>
      <c r="O83" s="36"/>
      <c r="P83" s="104">
        <f t="shared" si="23"/>
        <v>1.6377314814814813E-2</v>
      </c>
      <c r="Q83" s="22"/>
    </row>
    <row r="84" spans="1:17" ht="14.25" hidden="1" customHeight="1" x14ac:dyDescent="0.2">
      <c r="A84" s="29" t="s">
        <v>117</v>
      </c>
      <c r="B84" s="53" t="s">
        <v>118</v>
      </c>
      <c r="C84" s="94" t="s">
        <v>14</v>
      </c>
      <c r="D84" s="98">
        <v>1.6446759259259258E-2</v>
      </c>
      <c r="E84" s="101" t="s">
        <v>218</v>
      </c>
      <c r="F84" s="39">
        <f t="shared" si="18"/>
        <v>1.6446759259259258E-2</v>
      </c>
      <c r="G84" s="128">
        <f t="shared" si="19"/>
        <v>7.8587962962962978E-3</v>
      </c>
      <c r="H84" s="41"/>
      <c r="I84" s="40" t="str">
        <f t="shared" si="20"/>
        <v/>
      </c>
      <c r="J84" s="40" t="str">
        <f t="shared" si="21"/>
        <v/>
      </c>
      <c r="K84" s="40" t="str">
        <f t="shared" si="22"/>
        <v/>
      </c>
      <c r="L84" s="43"/>
      <c r="M84" s="43"/>
      <c r="N84" s="43"/>
      <c r="O84" s="36"/>
      <c r="P84" s="104">
        <f t="shared" si="23"/>
        <v>1.6446759259259258E-2</v>
      </c>
      <c r="Q84" s="22"/>
    </row>
    <row r="85" spans="1:17" ht="14.25" hidden="1" customHeight="1" x14ac:dyDescent="0.2">
      <c r="A85" s="29" t="s">
        <v>119</v>
      </c>
      <c r="B85" s="53" t="s">
        <v>120</v>
      </c>
      <c r="C85" s="94" t="s">
        <v>30</v>
      </c>
      <c r="D85" s="95">
        <v>1.6400462962962964E-2</v>
      </c>
      <c r="E85" s="101" t="s">
        <v>218</v>
      </c>
      <c r="F85" s="39">
        <f t="shared" si="18"/>
        <v>1.6400462962962964E-2</v>
      </c>
      <c r="G85" s="128">
        <f t="shared" si="19"/>
        <v>7.905092592592592E-3</v>
      </c>
      <c r="H85" s="41"/>
      <c r="I85" s="40" t="str">
        <f t="shared" si="20"/>
        <v/>
      </c>
      <c r="J85" s="40" t="str">
        <f t="shared" si="21"/>
        <v/>
      </c>
      <c r="K85" s="40" t="str">
        <f t="shared" si="22"/>
        <v/>
      </c>
      <c r="L85" s="43"/>
      <c r="M85" s="43"/>
      <c r="N85" s="43"/>
      <c r="O85" s="36"/>
      <c r="P85" s="104">
        <f t="shared" si="23"/>
        <v>1.6400462962962964E-2</v>
      </c>
      <c r="Q85" s="22"/>
    </row>
    <row r="86" spans="1:17" ht="14.25" hidden="1" customHeight="1" x14ac:dyDescent="0.2">
      <c r="A86" s="29" t="s">
        <v>123</v>
      </c>
      <c r="B86" s="53" t="s">
        <v>124</v>
      </c>
      <c r="C86" s="94" t="s">
        <v>30</v>
      </c>
      <c r="D86" s="95">
        <v>1.6319444444444445E-2</v>
      </c>
      <c r="E86" s="101" t="s">
        <v>218</v>
      </c>
      <c r="F86" s="39">
        <f t="shared" si="18"/>
        <v>1.6319444444444445E-2</v>
      </c>
      <c r="G86" s="128">
        <f t="shared" si="19"/>
        <v>7.9861111111111105E-3</v>
      </c>
      <c r="H86" s="41"/>
      <c r="I86" s="40" t="str">
        <f t="shared" si="20"/>
        <v/>
      </c>
      <c r="J86" s="40" t="str">
        <f t="shared" si="21"/>
        <v/>
      </c>
      <c r="K86" s="40" t="str">
        <f t="shared" si="22"/>
        <v/>
      </c>
      <c r="L86" s="43"/>
      <c r="M86" s="43"/>
      <c r="N86" s="43"/>
      <c r="O86" s="36"/>
      <c r="P86" s="104">
        <f t="shared" si="23"/>
        <v>1.6319444444444445E-2</v>
      </c>
      <c r="Q86" s="22"/>
    </row>
    <row r="87" spans="1:17" ht="14.25" hidden="1" customHeight="1" x14ac:dyDescent="0.2">
      <c r="A87" s="29" t="s">
        <v>130</v>
      </c>
      <c r="B87" s="53" t="s">
        <v>133</v>
      </c>
      <c r="C87" s="94" t="s">
        <v>30</v>
      </c>
      <c r="D87" s="95">
        <v>1.5983796296296295E-2</v>
      </c>
      <c r="E87" s="101">
        <v>1.6597222222222222E-2</v>
      </c>
      <c r="F87" s="39">
        <f t="shared" si="18"/>
        <v>1.6290509259259258E-2</v>
      </c>
      <c r="G87" s="128">
        <f t="shared" si="19"/>
        <v>8.0150462962962979E-3</v>
      </c>
      <c r="H87" s="41"/>
      <c r="I87" s="40" t="str">
        <f t="shared" si="20"/>
        <v/>
      </c>
      <c r="J87" s="40" t="str">
        <f t="shared" si="21"/>
        <v/>
      </c>
      <c r="K87" s="40" t="str">
        <f t="shared" si="22"/>
        <v/>
      </c>
      <c r="L87" s="43"/>
      <c r="M87" s="43"/>
      <c r="N87" s="43"/>
      <c r="O87" s="36"/>
      <c r="P87" s="104">
        <f t="shared" si="23"/>
        <v>1.5983796296296295E-2</v>
      </c>
      <c r="Q87" s="22"/>
    </row>
    <row r="88" spans="1:17" ht="14.25" hidden="1" customHeight="1" x14ac:dyDescent="0.2">
      <c r="A88" s="29" t="s">
        <v>96</v>
      </c>
      <c r="B88" s="53" t="s">
        <v>97</v>
      </c>
      <c r="C88" s="94" t="s">
        <v>14</v>
      </c>
      <c r="D88" s="95">
        <v>1.622685185185185E-2</v>
      </c>
      <c r="E88" s="101">
        <v>1.622685185185185E-2</v>
      </c>
      <c r="F88" s="39">
        <f t="shared" si="18"/>
        <v>1.622685185185185E-2</v>
      </c>
      <c r="G88" s="128">
        <f t="shared" si="19"/>
        <v>8.078703703703706E-3</v>
      </c>
      <c r="H88" s="41"/>
      <c r="I88" s="40" t="str">
        <f t="shared" si="20"/>
        <v/>
      </c>
      <c r="J88" s="40" t="str">
        <f t="shared" si="21"/>
        <v/>
      </c>
      <c r="K88" s="40" t="str">
        <f t="shared" si="22"/>
        <v/>
      </c>
      <c r="L88" s="48"/>
      <c r="M88" s="43"/>
      <c r="N88" s="48"/>
      <c r="O88" s="36"/>
      <c r="P88" s="104">
        <f t="shared" si="23"/>
        <v>1.622685185185185E-2</v>
      </c>
      <c r="Q88" s="22"/>
    </row>
    <row r="89" spans="1:17" ht="14.25" hidden="1" customHeight="1" x14ac:dyDescent="0.2">
      <c r="A89" s="29" t="s">
        <v>127</v>
      </c>
      <c r="B89" s="53" t="s">
        <v>35</v>
      </c>
      <c r="C89" s="94" t="s">
        <v>30</v>
      </c>
      <c r="D89" s="95">
        <v>1.6099537037037037E-2</v>
      </c>
      <c r="E89" s="101" t="s">
        <v>218</v>
      </c>
      <c r="F89" s="39">
        <f t="shared" si="18"/>
        <v>1.6099537037037037E-2</v>
      </c>
      <c r="G89" s="128">
        <f t="shared" si="19"/>
        <v>8.2060185185185187E-3</v>
      </c>
      <c r="H89" s="41"/>
      <c r="I89" s="40" t="str">
        <f t="shared" si="20"/>
        <v/>
      </c>
      <c r="J89" s="40" t="str">
        <f t="shared" si="21"/>
        <v/>
      </c>
      <c r="K89" s="40" t="str">
        <f t="shared" si="22"/>
        <v/>
      </c>
      <c r="L89" s="43"/>
      <c r="M89" s="43"/>
      <c r="N89" s="43"/>
      <c r="O89" s="36"/>
      <c r="P89" s="104">
        <f t="shared" si="23"/>
        <v>1.6099537037037037E-2</v>
      </c>
      <c r="Q89" s="22"/>
    </row>
    <row r="90" spans="1:17" ht="14.25" hidden="1" customHeight="1" x14ac:dyDescent="0.2">
      <c r="A90" s="29" t="s">
        <v>128</v>
      </c>
      <c r="B90" s="53" t="s">
        <v>129</v>
      </c>
      <c r="C90" s="94" t="s">
        <v>30</v>
      </c>
      <c r="D90" s="95">
        <v>1.6064814814814816E-2</v>
      </c>
      <c r="E90" s="101" t="s">
        <v>218</v>
      </c>
      <c r="F90" s="39">
        <f t="shared" si="18"/>
        <v>1.6064814814814816E-2</v>
      </c>
      <c r="G90" s="128">
        <f t="shared" si="19"/>
        <v>8.2407407407407395E-3</v>
      </c>
      <c r="H90" s="41"/>
      <c r="I90" s="40" t="str">
        <f t="shared" si="20"/>
        <v/>
      </c>
      <c r="J90" s="40" t="str">
        <f t="shared" si="21"/>
        <v/>
      </c>
      <c r="K90" s="40" t="str">
        <f t="shared" si="22"/>
        <v/>
      </c>
      <c r="L90" s="43"/>
      <c r="M90" s="43"/>
      <c r="N90" s="43"/>
      <c r="O90" s="36"/>
      <c r="P90" s="104">
        <f t="shared" si="23"/>
        <v>1.6064814814814816E-2</v>
      </c>
      <c r="Q90" s="22"/>
    </row>
    <row r="91" spans="1:17" ht="14.25" hidden="1" customHeight="1" x14ac:dyDescent="0.2">
      <c r="A91" s="29" t="s">
        <v>130</v>
      </c>
      <c r="B91" s="53" t="s">
        <v>131</v>
      </c>
      <c r="C91" s="94" t="s">
        <v>30</v>
      </c>
      <c r="D91" s="95">
        <v>1.6064814814814813E-2</v>
      </c>
      <c r="E91" s="101" t="s">
        <v>218</v>
      </c>
      <c r="F91" s="39">
        <f t="shared" si="18"/>
        <v>1.6064814814814813E-2</v>
      </c>
      <c r="G91" s="128">
        <f t="shared" si="19"/>
        <v>8.2407407407407429E-3</v>
      </c>
      <c r="H91" s="41"/>
      <c r="I91" s="40" t="str">
        <f t="shared" si="20"/>
        <v/>
      </c>
      <c r="J91" s="40" t="str">
        <f t="shared" si="21"/>
        <v/>
      </c>
      <c r="K91" s="40" t="str">
        <f t="shared" si="22"/>
        <v/>
      </c>
      <c r="L91" s="43"/>
      <c r="M91" s="43"/>
      <c r="N91" s="43"/>
      <c r="O91" s="36"/>
      <c r="P91" s="104">
        <f t="shared" si="23"/>
        <v>1.6064814814814813E-2</v>
      </c>
      <c r="Q91" s="22"/>
    </row>
    <row r="92" spans="1:17" ht="14.25" hidden="1" customHeight="1" x14ac:dyDescent="0.2">
      <c r="A92" s="29" t="s">
        <v>125</v>
      </c>
      <c r="B92" s="53" t="s">
        <v>126</v>
      </c>
      <c r="C92" s="94" t="s">
        <v>30</v>
      </c>
      <c r="D92" s="95">
        <v>1.5949074074074074E-2</v>
      </c>
      <c r="E92" s="101">
        <v>1.5949074074074074E-2</v>
      </c>
      <c r="F92" s="39">
        <f t="shared" si="18"/>
        <v>1.5949074074074074E-2</v>
      </c>
      <c r="G92" s="128">
        <f t="shared" si="19"/>
        <v>8.3564814814814821E-3</v>
      </c>
      <c r="H92" s="41"/>
      <c r="I92" s="40" t="str">
        <f t="shared" si="20"/>
        <v/>
      </c>
      <c r="J92" s="40" t="str">
        <f t="shared" si="21"/>
        <v/>
      </c>
      <c r="K92" s="40" t="str">
        <f t="shared" si="22"/>
        <v/>
      </c>
      <c r="L92" s="43"/>
      <c r="M92" s="43"/>
      <c r="N92" s="43"/>
      <c r="O92" s="36"/>
      <c r="P92" s="104">
        <f t="shared" si="23"/>
        <v>1.5949074074074074E-2</v>
      </c>
      <c r="Q92" s="88"/>
    </row>
    <row r="93" spans="1:17" ht="14.25" hidden="1" customHeight="1" x14ac:dyDescent="0.2">
      <c r="A93" s="29" t="s">
        <v>136</v>
      </c>
      <c r="B93" s="53"/>
      <c r="C93" s="94" t="s">
        <v>30</v>
      </c>
      <c r="D93" s="95">
        <v>1.5879629629629625E-2</v>
      </c>
      <c r="E93" s="101" t="s">
        <v>218</v>
      </c>
      <c r="F93" s="39">
        <f t="shared" si="18"/>
        <v>1.5879629629629625E-2</v>
      </c>
      <c r="G93" s="128">
        <f t="shared" si="19"/>
        <v>8.4259259259259305E-3</v>
      </c>
      <c r="H93" s="41"/>
      <c r="I93" s="40" t="str">
        <f t="shared" si="20"/>
        <v/>
      </c>
      <c r="J93" s="40" t="str">
        <f t="shared" si="21"/>
        <v/>
      </c>
      <c r="K93" s="40" t="str">
        <f t="shared" si="22"/>
        <v/>
      </c>
      <c r="L93" s="43"/>
      <c r="M93" s="43"/>
      <c r="N93" s="43"/>
      <c r="O93" s="36"/>
      <c r="P93" s="104">
        <f t="shared" si="23"/>
        <v>1.5879629629629625E-2</v>
      </c>
      <c r="Q93" s="22"/>
    </row>
    <row r="94" spans="1:17" ht="14.25" hidden="1" customHeight="1" x14ac:dyDescent="0.2">
      <c r="A94" s="29" t="s">
        <v>51</v>
      </c>
      <c r="B94" s="53" t="s">
        <v>137</v>
      </c>
      <c r="C94" s="94" t="s">
        <v>30</v>
      </c>
      <c r="D94" s="95">
        <v>1.5844907407407408E-2</v>
      </c>
      <c r="E94" s="101" t="s">
        <v>218</v>
      </c>
      <c r="F94" s="39">
        <f t="shared" si="18"/>
        <v>1.5844907407407408E-2</v>
      </c>
      <c r="G94" s="128">
        <f t="shared" si="19"/>
        <v>8.4606481481481477E-3</v>
      </c>
      <c r="H94" s="41"/>
      <c r="I94" s="40" t="str">
        <f t="shared" si="20"/>
        <v/>
      </c>
      <c r="J94" s="40" t="str">
        <f t="shared" si="21"/>
        <v/>
      </c>
      <c r="K94" s="40" t="str">
        <f t="shared" si="22"/>
        <v/>
      </c>
      <c r="L94" s="43"/>
      <c r="M94" s="43"/>
      <c r="N94" s="43"/>
      <c r="O94" s="36"/>
      <c r="P94" s="104">
        <f t="shared" si="23"/>
        <v>1.5844907407407408E-2</v>
      </c>
      <c r="Q94" s="22"/>
    </row>
    <row r="95" spans="1:17" ht="14.25" hidden="1" customHeight="1" x14ac:dyDescent="0.2">
      <c r="A95" s="29" t="s">
        <v>121</v>
      </c>
      <c r="B95" s="53" t="s">
        <v>122</v>
      </c>
      <c r="C95" s="94" t="s">
        <v>14</v>
      </c>
      <c r="D95" s="95">
        <v>1.5821759259259261E-2</v>
      </c>
      <c r="E95" s="101">
        <v>1.5833333333333335E-2</v>
      </c>
      <c r="F95" s="39">
        <f t="shared" si="18"/>
        <v>1.5827546296296298E-2</v>
      </c>
      <c r="G95" s="128">
        <f t="shared" si="19"/>
        <v>8.4780092592592581E-3</v>
      </c>
      <c r="H95" s="41"/>
      <c r="I95" s="40" t="str">
        <f t="shared" si="20"/>
        <v/>
      </c>
      <c r="J95" s="40" t="str">
        <f t="shared" si="21"/>
        <v/>
      </c>
      <c r="K95" s="40" t="str">
        <f t="shared" si="22"/>
        <v/>
      </c>
      <c r="L95" s="43"/>
      <c r="M95" s="43"/>
      <c r="N95" s="43"/>
      <c r="O95" s="36"/>
      <c r="P95" s="104">
        <f t="shared" si="23"/>
        <v>1.5821759259259261E-2</v>
      </c>
      <c r="Q95" s="22"/>
    </row>
    <row r="96" spans="1:17" ht="14.25" hidden="1" customHeight="1" x14ac:dyDescent="0.2">
      <c r="A96" s="29" t="s">
        <v>155</v>
      </c>
      <c r="B96" s="53" t="s">
        <v>216</v>
      </c>
      <c r="C96" s="94" t="s">
        <v>30</v>
      </c>
      <c r="D96" s="95">
        <v>1.5810185185185184E-2</v>
      </c>
      <c r="E96" s="101">
        <v>1.5810185185185184E-2</v>
      </c>
      <c r="F96" s="39">
        <f t="shared" si="18"/>
        <v>1.5810185185185184E-2</v>
      </c>
      <c r="G96" s="128">
        <f t="shared" si="19"/>
        <v>8.4953703703703719E-3</v>
      </c>
      <c r="H96" s="41"/>
      <c r="I96" s="40" t="str">
        <f t="shared" si="20"/>
        <v/>
      </c>
      <c r="J96" s="40" t="str">
        <f t="shared" si="21"/>
        <v/>
      </c>
      <c r="K96" s="40" t="str">
        <f t="shared" si="22"/>
        <v/>
      </c>
      <c r="L96" s="43"/>
      <c r="M96" s="43"/>
      <c r="N96" s="43"/>
      <c r="O96" s="36"/>
      <c r="P96" s="104">
        <f t="shared" si="23"/>
        <v>1.5810185185185184E-2</v>
      </c>
      <c r="Q96" s="22"/>
    </row>
    <row r="97" spans="1:17" ht="14.25" hidden="1" customHeight="1" x14ac:dyDescent="0.2">
      <c r="A97" s="29" t="s">
        <v>149</v>
      </c>
      <c r="B97" s="53" t="s">
        <v>150</v>
      </c>
      <c r="C97" s="94" t="s">
        <v>14</v>
      </c>
      <c r="D97" s="95">
        <v>1.5370370370370368E-2</v>
      </c>
      <c r="E97" s="101">
        <v>1.6145833333333335E-2</v>
      </c>
      <c r="F97" s="39">
        <f t="shared" si="18"/>
        <v>1.575810185185185E-2</v>
      </c>
      <c r="G97" s="128">
        <f t="shared" si="19"/>
        <v>8.5474537037037064E-3</v>
      </c>
      <c r="H97" s="41"/>
      <c r="I97" s="40" t="str">
        <f t="shared" si="20"/>
        <v/>
      </c>
      <c r="J97" s="40" t="str">
        <f t="shared" si="21"/>
        <v/>
      </c>
      <c r="K97" s="40" t="str">
        <f t="shared" si="22"/>
        <v/>
      </c>
      <c r="L97" s="43"/>
      <c r="M97" s="43"/>
      <c r="N97" s="43"/>
      <c r="O97" s="35"/>
      <c r="P97" s="104">
        <f t="shared" si="23"/>
        <v>1.5370370370370368E-2</v>
      </c>
      <c r="Q97" s="22"/>
    </row>
    <row r="98" spans="1:17" ht="14.25" hidden="1" customHeight="1" x14ac:dyDescent="0.2">
      <c r="A98" s="29" t="s">
        <v>96</v>
      </c>
      <c r="B98" s="53" t="s">
        <v>141</v>
      </c>
      <c r="C98" s="94" t="s">
        <v>14</v>
      </c>
      <c r="D98" s="95">
        <v>1.5740740740740736E-2</v>
      </c>
      <c r="E98" s="101">
        <v>1.5740740740740743E-2</v>
      </c>
      <c r="F98" s="39">
        <f t="shared" si="18"/>
        <v>1.5740740740740739E-2</v>
      </c>
      <c r="G98" s="128">
        <f t="shared" si="19"/>
        <v>8.5648148148148168E-3</v>
      </c>
      <c r="H98" s="41"/>
      <c r="I98" s="121" t="str">
        <f t="shared" si="20"/>
        <v/>
      </c>
      <c r="J98" s="40" t="str">
        <f t="shared" si="21"/>
        <v/>
      </c>
      <c r="K98" s="40" t="str">
        <f t="shared" si="22"/>
        <v/>
      </c>
      <c r="L98" s="43"/>
      <c r="M98" s="43"/>
      <c r="N98" s="43"/>
      <c r="O98" s="35"/>
      <c r="P98" s="104">
        <f t="shared" si="23"/>
        <v>1.5740740740740736E-2</v>
      </c>
      <c r="Q98" s="22"/>
    </row>
    <row r="99" spans="1:17" ht="14.25" hidden="1" customHeight="1" x14ac:dyDescent="0.2">
      <c r="A99" s="29" t="s">
        <v>139</v>
      </c>
      <c r="B99" s="53" t="s">
        <v>140</v>
      </c>
      <c r="C99" s="94" t="s">
        <v>30</v>
      </c>
      <c r="D99" s="95">
        <v>1.5729166666666666E-2</v>
      </c>
      <c r="E99" s="101" t="s">
        <v>218</v>
      </c>
      <c r="F99" s="39">
        <f t="shared" si="18"/>
        <v>1.5729166666666666E-2</v>
      </c>
      <c r="G99" s="128">
        <f t="shared" si="19"/>
        <v>8.5763888888888903E-3</v>
      </c>
      <c r="H99" s="41"/>
      <c r="I99" s="40" t="str">
        <f t="shared" si="20"/>
        <v/>
      </c>
      <c r="J99" s="40" t="str">
        <f t="shared" si="21"/>
        <v/>
      </c>
      <c r="K99" s="40" t="str">
        <f t="shared" si="22"/>
        <v/>
      </c>
      <c r="L99" s="43"/>
      <c r="M99" s="43"/>
      <c r="N99" s="43"/>
      <c r="O99" s="36"/>
      <c r="P99" s="104">
        <f t="shared" si="23"/>
        <v>1.5729166666666666E-2</v>
      </c>
      <c r="Q99" s="22"/>
    </row>
    <row r="100" spans="1:17" ht="14.25" hidden="1" customHeight="1" x14ac:dyDescent="0.2">
      <c r="A100" s="29" t="s">
        <v>134</v>
      </c>
      <c r="B100" s="53" t="s">
        <v>135</v>
      </c>
      <c r="C100" s="94" t="s">
        <v>30</v>
      </c>
      <c r="D100" s="95">
        <v>1.5706018518518518E-2</v>
      </c>
      <c r="E100" s="101">
        <v>1.5706018518518518E-2</v>
      </c>
      <c r="F100" s="39">
        <f t="shared" si="18"/>
        <v>1.5706018518518518E-2</v>
      </c>
      <c r="G100" s="128">
        <f t="shared" si="19"/>
        <v>8.5995370370370375E-3</v>
      </c>
      <c r="H100" s="41"/>
      <c r="I100" s="40" t="str">
        <f t="shared" si="20"/>
        <v/>
      </c>
      <c r="J100" s="40" t="str">
        <f t="shared" si="21"/>
        <v/>
      </c>
      <c r="K100" s="40" t="str">
        <f t="shared" si="22"/>
        <v/>
      </c>
      <c r="L100" s="43"/>
      <c r="M100" s="43"/>
      <c r="N100" s="43"/>
      <c r="O100" s="36"/>
      <c r="P100" s="104">
        <f t="shared" si="23"/>
        <v>1.5706018518518518E-2</v>
      </c>
      <c r="Q100" s="22"/>
    </row>
    <row r="101" spans="1:17" ht="14.25" hidden="1" customHeight="1" x14ac:dyDescent="0.2">
      <c r="A101" s="29" t="s">
        <v>173</v>
      </c>
      <c r="B101" s="53" t="s">
        <v>174</v>
      </c>
      <c r="C101" s="94" t="s">
        <v>14</v>
      </c>
      <c r="D101" s="95">
        <v>1.4895833333333332E-2</v>
      </c>
      <c r="E101" s="101">
        <v>1.6481481481481479E-2</v>
      </c>
      <c r="F101" s="39">
        <f t="shared" ref="F101:F132" si="24">IF(E101&lt;&gt;"",(E101+D101)/2,D101)</f>
        <v>1.5688657407407405E-2</v>
      </c>
      <c r="G101" s="128">
        <f t="shared" ref="G101:G132" si="25">$B$2-F101</f>
        <v>8.6168981481481513E-3</v>
      </c>
      <c r="H101" s="41"/>
      <c r="I101" s="40" t="str">
        <f t="shared" ref="I101:I132" si="26">IF(H101&lt;&gt;"",H101-G101,"")</f>
        <v/>
      </c>
      <c r="J101" s="40" t="str">
        <f t="shared" ref="J101:J132" si="27">IF(H101&lt;&gt;"",I101-F101,"")</f>
        <v/>
      </c>
      <c r="K101" s="40" t="str">
        <f t="shared" ref="K101:K132" si="28">IF(H101&lt;&gt;"",I101-D101,"")</f>
        <v/>
      </c>
      <c r="L101" s="43"/>
      <c r="M101" s="43"/>
      <c r="N101" s="43"/>
      <c r="O101" s="36"/>
      <c r="P101" s="104">
        <f t="shared" ref="P101:P132" si="29">IF(H101&lt;&gt;"",MIN(D101,I101),D101)</f>
        <v>1.4895833333333332E-2</v>
      </c>
      <c r="Q101" s="22"/>
    </row>
    <row r="102" spans="1:17" ht="14.25" hidden="1" customHeight="1" x14ac:dyDescent="0.2">
      <c r="A102" s="29" t="s">
        <v>70</v>
      </c>
      <c r="B102" s="53" t="s">
        <v>142</v>
      </c>
      <c r="C102" s="94" t="s">
        <v>30</v>
      </c>
      <c r="D102" s="95">
        <v>1.5648148148148154E-2</v>
      </c>
      <c r="E102" s="101" t="s">
        <v>218</v>
      </c>
      <c r="F102" s="39">
        <f t="shared" si="24"/>
        <v>1.5648148148148154E-2</v>
      </c>
      <c r="G102" s="128">
        <f t="shared" si="25"/>
        <v>8.6574074074074019E-3</v>
      </c>
      <c r="H102" s="41"/>
      <c r="I102" s="40" t="str">
        <f t="shared" si="26"/>
        <v/>
      </c>
      <c r="J102" s="40" t="str">
        <f t="shared" si="27"/>
        <v/>
      </c>
      <c r="K102" s="40" t="str">
        <f t="shared" si="28"/>
        <v/>
      </c>
      <c r="L102" s="43"/>
      <c r="M102" s="43"/>
      <c r="N102" s="43"/>
      <c r="O102" s="36"/>
      <c r="P102" s="104">
        <f t="shared" si="29"/>
        <v>1.5648148148148154E-2</v>
      </c>
      <c r="Q102" s="22"/>
    </row>
    <row r="103" spans="1:17" ht="14.25" hidden="1" customHeight="1" x14ac:dyDescent="0.2">
      <c r="A103" s="29" t="s">
        <v>162</v>
      </c>
      <c r="B103" s="53" t="s">
        <v>161</v>
      </c>
      <c r="C103" s="94" t="s">
        <v>30</v>
      </c>
      <c r="D103" s="95">
        <v>1.501157407407408E-2</v>
      </c>
      <c r="E103" s="101">
        <v>1.6261574074074074E-2</v>
      </c>
      <c r="F103" s="39">
        <f t="shared" si="24"/>
        <v>1.5636574074074077E-2</v>
      </c>
      <c r="G103" s="128">
        <f t="shared" si="25"/>
        <v>8.6689814814814789E-3</v>
      </c>
      <c r="H103" s="41"/>
      <c r="I103" s="40" t="str">
        <f t="shared" si="26"/>
        <v/>
      </c>
      <c r="J103" s="40" t="str">
        <f t="shared" si="27"/>
        <v/>
      </c>
      <c r="K103" s="40" t="str">
        <f t="shared" si="28"/>
        <v/>
      </c>
      <c r="L103" s="48"/>
      <c r="M103" s="43"/>
      <c r="N103" s="48"/>
      <c r="O103" s="36"/>
      <c r="P103" s="104">
        <f t="shared" si="29"/>
        <v>1.501157407407408E-2</v>
      </c>
      <c r="Q103" s="22"/>
    </row>
    <row r="104" spans="1:17" ht="14.25" hidden="1" customHeight="1" x14ac:dyDescent="0.2">
      <c r="A104" s="29" t="s">
        <v>147</v>
      </c>
      <c r="B104" s="53" t="s">
        <v>148</v>
      </c>
      <c r="C104" s="94" t="s">
        <v>30</v>
      </c>
      <c r="D104" s="95">
        <v>1.5405092592592592E-2</v>
      </c>
      <c r="E104" s="101">
        <v>1.5613425925925926E-2</v>
      </c>
      <c r="F104" s="39">
        <f t="shared" si="24"/>
        <v>1.5509259259259259E-2</v>
      </c>
      <c r="G104" s="128">
        <f t="shared" si="25"/>
        <v>8.7962962962962968E-3</v>
      </c>
      <c r="H104" s="41"/>
      <c r="I104" s="40" t="str">
        <f t="shared" si="26"/>
        <v/>
      </c>
      <c r="J104" s="40" t="str">
        <f t="shared" si="27"/>
        <v/>
      </c>
      <c r="K104" s="40" t="str">
        <f t="shared" si="28"/>
        <v/>
      </c>
      <c r="L104" s="43"/>
      <c r="M104" s="43"/>
      <c r="N104" s="43"/>
      <c r="O104" s="36"/>
      <c r="P104" s="104">
        <f t="shared" si="29"/>
        <v>1.5405092592592592E-2</v>
      </c>
      <c r="Q104" s="22"/>
    </row>
    <row r="105" spans="1:17" ht="14.25" hidden="1" customHeight="1" x14ac:dyDescent="0.2">
      <c r="A105" s="29" t="s">
        <v>143</v>
      </c>
      <c r="B105" s="53" t="s">
        <v>144</v>
      </c>
      <c r="C105" s="94" t="s">
        <v>14</v>
      </c>
      <c r="D105" s="98">
        <v>1.5497685185185186E-2</v>
      </c>
      <c r="E105" s="101" t="s">
        <v>218</v>
      </c>
      <c r="F105" s="39">
        <f t="shared" si="24"/>
        <v>1.5497685185185186E-2</v>
      </c>
      <c r="G105" s="128">
        <f t="shared" si="25"/>
        <v>8.8078703703703704E-3</v>
      </c>
      <c r="H105" s="41"/>
      <c r="I105" s="40" t="str">
        <f t="shared" si="26"/>
        <v/>
      </c>
      <c r="J105" s="40" t="str">
        <f t="shared" si="27"/>
        <v/>
      </c>
      <c r="K105" s="40" t="str">
        <f t="shared" si="28"/>
        <v/>
      </c>
      <c r="L105" s="43"/>
      <c r="M105" s="43"/>
      <c r="N105" s="43"/>
      <c r="O105" s="36"/>
      <c r="P105" s="104">
        <f t="shared" si="29"/>
        <v>1.5497685185185186E-2</v>
      </c>
      <c r="Q105" s="22"/>
    </row>
    <row r="106" spans="1:17" ht="14.25" hidden="1" customHeight="1" x14ac:dyDescent="0.2">
      <c r="A106" s="29" t="s">
        <v>145</v>
      </c>
      <c r="B106" s="53" t="s">
        <v>146</v>
      </c>
      <c r="C106" s="94" t="s">
        <v>14</v>
      </c>
      <c r="D106" s="95">
        <v>1.5486111111111117E-2</v>
      </c>
      <c r="E106" s="101" t="s">
        <v>218</v>
      </c>
      <c r="F106" s="39">
        <f t="shared" si="24"/>
        <v>1.5486111111111117E-2</v>
      </c>
      <c r="G106" s="128">
        <f t="shared" si="25"/>
        <v>8.8194444444444388E-3</v>
      </c>
      <c r="H106" s="41"/>
      <c r="I106" s="40" t="str">
        <f t="shared" si="26"/>
        <v/>
      </c>
      <c r="J106" s="40" t="str">
        <f t="shared" si="27"/>
        <v/>
      </c>
      <c r="K106" s="40" t="str">
        <f t="shared" si="28"/>
        <v/>
      </c>
      <c r="L106" s="43"/>
      <c r="M106" s="43"/>
      <c r="N106" s="43"/>
      <c r="O106" s="36"/>
      <c r="P106" s="104">
        <f t="shared" si="29"/>
        <v>1.5486111111111117E-2</v>
      </c>
      <c r="Q106" s="22"/>
    </row>
    <row r="107" spans="1:17" ht="14.25" hidden="1" customHeight="1" x14ac:dyDescent="0.2">
      <c r="A107" s="33" t="s">
        <v>153</v>
      </c>
      <c r="B107" s="52" t="s">
        <v>154</v>
      </c>
      <c r="C107" s="99" t="s">
        <v>14</v>
      </c>
      <c r="D107" s="95">
        <v>1.5208333333333339E-2</v>
      </c>
      <c r="E107" s="101">
        <v>1.5497685185185192E-2</v>
      </c>
      <c r="F107" s="39">
        <f t="shared" si="24"/>
        <v>1.5353009259259266E-2</v>
      </c>
      <c r="G107" s="128">
        <f t="shared" si="25"/>
        <v>8.95254629629629E-3</v>
      </c>
      <c r="H107" s="41"/>
      <c r="I107" s="40" t="str">
        <f t="shared" si="26"/>
        <v/>
      </c>
      <c r="J107" s="40" t="str">
        <f t="shared" si="27"/>
        <v/>
      </c>
      <c r="K107" s="40" t="str">
        <f t="shared" si="28"/>
        <v/>
      </c>
      <c r="L107" s="43"/>
      <c r="M107" s="43"/>
      <c r="N107" s="43"/>
      <c r="O107" s="36"/>
      <c r="P107" s="104">
        <f t="shared" si="29"/>
        <v>1.5208333333333339E-2</v>
      </c>
      <c r="Q107" s="22"/>
    </row>
    <row r="108" spans="1:17" ht="14.25" hidden="1" customHeight="1" x14ac:dyDescent="0.2">
      <c r="A108" s="29" t="s">
        <v>130</v>
      </c>
      <c r="B108" s="53" t="s">
        <v>239</v>
      </c>
      <c r="C108" s="94" t="s">
        <v>30</v>
      </c>
      <c r="D108" s="95">
        <v>1.53125E-2</v>
      </c>
      <c r="E108" s="101">
        <v>1.53125E-2</v>
      </c>
      <c r="F108" s="39">
        <f t="shared" si="24"/>
        <v>1.53125E-2</v>
      </c>
      <c r="G108" s="128">
        <f t="shared" si="25"/>
        <v>8.9930555555555562E-3</v>
      </c>
      <c r="H108" s="41"/>
      <c r="I108" s="121" t="str">
        <f t="shared" si="26"/>
        <v/>
      </c>
      <c r="J108" s="40" t="str">
        <f t="shared" si="27"/>
        <v/>
      </c>
      <c r="K108" s="40" t="str">
        <f t="shared" si="28"/>
        <v/>
      </c>
      <c r="L108" s="43"/>
      <c r="M108" s="43"/>
      <c r="N108" s="43"/>
      <c r="O108" s="36"/>
      <c r="P108" s="104">
        <f t="shared" si="29"/>
        <v>1.53125E-2</v>
      </c>
      <c r="Q108" s="22"/>
    </row>
    <row r="109" spans="1:17" ht="14.25" hidden="1" customHeight="1" x14ac:dyDescent="0.2">
      <c r="A109" s="29" t="s">
        <v>151</v>
      </c>
      <c r="B109" s="53" t="s">
        <v>35</v>
      </c>
      <c r="C109" s="94" t="s">
        <v>30</v>
      </c>
      <c r="D109" s="95">
        <v>1.5266203703703705E-2</v>
      </c>
      <c r="E109" s="101" t="s">
        <v>218</v>
      </c>
      <c r="F109" s="39">
        <f t="shared" si="24"/>
        <v>1.5266203703703705E-2</v>
      </c>
      <c r="G109" s="128">
        <f t="shared" si="25"/>
        <v>9.0393518518518505E-3</v>
      </c>
      <c r="H109" s="41"/>
      <c r="I109" s="40" t="str">
        <f t="shared" si="26"/>
        <v/>
      </c>
      <c r="J109" s="40" t="str">
        <f t="shared" si="27"/>
        <v/>
      </c>
      <c r="K109" s="40" t="str">
        <f t="shared" si="28"/>
        <v/>
      </c>
      <c r="L109" s="43"/>
      <c r="M109" s="43"/>
      <c r="N109" s="43"/>
      <c r="O109" s="36"/>
      <c r="P109" s="104">
        <f t="shared" si="29"/>
        <v>1.5266203703703705E-2</v>
      </c>
      <c r="Q109" s="22"/>
    </row>
    <row r="110" spans="1:17" ht="14.25" hidden="1" customHeight="1" x14ac:dyDescent="0.2">
      <c r="A110" s="29" t="s">
        <v>152</v>
      </c>
      <c r="B110" s="53" t="s">
        <v>35</v>
      </c>
      <c r="C110" s="94" t="s">
        <v>30</v>
      </c>
      <c r="D110" s="95">
        <v>1.5219907407407409E-2</v>
      </c>
      <c r="E110" s="101" t="s">
        <v>218</v>
      </c>
      <c r="F110" s="39">
        <f t="shared" si="24"/>
        <v>1.5219907407407409E-2</v>
      </c>
      <c r="G110" s="128">
        <f t="shared" si="25"/>
        <v>9.0856481481481465E-3</v>
      </c>
      <c r="H110" s="41"/>
      <c r="I110" s="40" t="str">
        <f t="shared" si="26"/>
        <v/>
      </c>
      <c r="J110" s="40" t="str">
        <f t="shared" si="27"/>
        <v/>
      </c>
      <c r="K110" s="40" t="str">
        <f t="shared" si="28"/>
        <v/>
      </c>
      <c r="L110" s="43"/>
      <c r="M110" s="43"/>
      <c r="N110" s="43"/>
      <c r="O110" s="36"/>
      <c r="P110" s="104">
        <f t="shared" si="29"/>
        <v>1.5219907407407409E-2</v>
      </c>
      <c r="Q110" s="22"/>
    </row>
    <row r="111" spans="1:17" ht="14.25" hidden="1" customHeight="1" x14ac:dyDescent="0.2">
      <c r="A111" s="29" t="s">
        <v>155</v>
      </c>
      <c r="B111" s="53" t="s">
        <v>156</v>
      </c>
      <c r="C111" s="94" t="s">
        <v>30</v>
      </c>
      <c r="D111" s="98">
        <v>1.5196759259259264E-2</v>
      </c>
      <c r="E111" s="101" t="s">
        <v>218</v>
      </c>
      <c r="F111" s="39">
        <f t="shared" si="24"/>
        <v>1.5196759259259264E-2</v>
      </c>
      <c r="G111" s="128">
        <f t="shared" si="25"/>
        <v>9.1087962962962919E-3</v>
      </c>
      <c r="H111" s="41"/>
      <c r="I111" s="40" t="str">
        <f t="shared" si="26"/>
        <v/>
      </c>
      <c r="J111" s="40" t="str">
        <f t="shared" si="27"/>
        <v/>
      </c>
      <c r="K111" s="40" t="str">
        <f t="shared" si="28"/>
        <v/>
      </c>
      <c r="L111" s="43"/>
      <c r="M111" s="43"/>
      <c r="N111" s="43"/>
      <c r="O111" s="36"/>
      <c r="P111" s="104">
        <f t="shared" si="29"/>
        <v>1.5196759259259264E-2</v>
      </c>
      <c r="Q111" s="22"/>
    </row>
    <row r="112" spans="1:17" ht="14.25" hidden="1" customHeight="1" x14ac:dyDescent="0.2">
      <c r="A112" s="29" t="s">
        <v>157</v>
      </c>
      <c r="B112" s="53" t="s">
        <v>158</v>
      </c>
      <c r="C112" s="94" t="s">
        <v>30</v>
      </c>
      <c r="D112" s="95">
        <v>1.5150462962962963E-2</v>
      </c>
      <c r="E112" s="101" t="s">
        <v>218</v>
      </c>
      <c r="F112" s="39">
        <f t="shared" si="24"/>
        <v>1.5150462962962963E-2</v>
      </c>
      <c r="G112" s="128">
        <f t="shared" si="25"/>
        <v>9.1550925925925931E-3</v>
      </c>
      <c r="H112" s="41"/>
      <c r="I112" s="40" t="str">
        <f t="shared" si="26"/>
        <v/>
      </c>
      <c r="J112" s="40" t="str">
        <f t="shared" si="27"/>
        <v/>
      </c>
      <c r="K112" s="40" t="str">
        <f t="shared" si="28"/>
        <v/>
      </c>
      <c r="L112" s="43"/>
      <c r="M112" s="43"/>
      <c r="N112" s="43"/>
      <c r="O112" s="36"/>
      <c r="P112" s="104">
        <f t="shared" si="29"/>
        <v>1.5150462962962963E-2</v>
      </c>
      <c r="Q112" s="22"/>
    </row>
    <row r="113" spans="1:17" ht="14.25" hidden="1" customHeight="1" x14ac:dyDescent="0.2">
      <c r="A113" s="29" t="s">
        <v>145</v>
      </c>
      <c r="B113" s="53" t="s">
        <v>159</v>
      </c>
      <c r="C113" s="94" t="s">
        <v>14</v>
      </c>
      <c r="D113" s="95">
        <v>1.5115740740740742E-2</v>
      </c>
      <c r="E113" s="101" t="s">
        <v>218</v>
      </c>
      <c r="F113" s="39">
        <f t="shared" si="24"/>
        <v>1.5115740740740742E-2</v>
      </c>
      <c r="G113" s="128">
        <f t="shared" si="25"/>
        <v>9.1898148148148139E-3</v>
      </c>
      <c r="H113" s="41"/>
      <c r="I113" s="40" t="str">
        <f t="shared" si="26"/>
        <v/>
      </c>
      <c r="J113" s="40" t="str">
        <f t="shared" si="27"/>
        <v/>
      </c>
      <c r="K113" s="40" t="str">
        <f t="shared" si="28"/>
        <v/>
      </c>
      <c r="L113" s="43"/>
      <c r="M113" s="43"/>
      <c r="N113" s="43"/>
      <c r="O113" s="36"/>
      <c r="P113" s="104">
        <f t="shared" si="29"/>
        <v>1.5115740740740742E-2</v>
      </c>
      <c r="Q113" s="22"/>
    </row>
    <row r="114" spans="1:17" ht="14.25" hidden="1" customHeight="1" x14ac:dyDescent="0.2">
      <c r="A114" s="29" t="s">
        <v>166</v>
      </c>
      <c r="B114" s="53" t="s">
        <v>27</v>
      </c>
      <c r="C114" s="94" t="s">
        <v>30</v>
      </c>
      <c r="D114" s="95">
        <v>1.4988425925925935E-2</v>
      </c>
      <c r="E114" s="101">
        <v>1.5156250000000007E-2</v>
      </c>
      <c r="F114" s="39">
        <f t="shared" si="24"/>
        <v>1.5072337962962971E-2</v>
      </c>
      <c r="G114" s="128">
        <f t="shared" si="25"/>
        <v>9.2332175925925845E-3</v>
      </c>
      <c r="H114" s="41"/>
      <c r="I114" s="40" t="str">
        <f t="shared" si="26"/>
        <v/>
      </c>
      <c r="J114" s="40" t="str">
        <f t="shared" si="27"/>
        <v/>
      </c>
      <c r="K114" s="40" t="str">
        <f t="shared" si="28"/>
        <v/>
      </c>
      <c r="L114" s="43"/>
      <c r="M114" s="43"/>
      <c r="N114" s="43"/>
      <c r="O114" s="36"/>
      <c r="P114" s="104">
        <f t="shared" si="29"/>
        <v>1.4988425925925935E-2</v>
      </c>
      <c r="Q114" s="22"/>
    </row>
    <row r="115" spans="1:17" ht="14.25" hidden="1" customHeight="1" x14ac:dyDescent="0.2">
      <c r="A115" s="29" t="s">
        <v>160</v>
      </c>
      <c r="B115" s="53" t="s">
        <v>161</v>
      </c>
      <c r="C115" s="94" t="s">
        <v>30</v>
      </c>
      <c r="D115" s="95">
        <v>1.503472222222222E-2</v>
      </c>
      <c r="E115" s="101" t="s">
        <v>218</v>
      </c>
      <c r="F115" s="39">
        <f t="shared" si="24"/>
        <v>1.503472222222222E-2</v>
      </c>
      <c r="G115" s="128">
        <f t="shared" si="25"/>
        <v>9.2708333333333358E-3</v>
      </c>
      <c r="H115" s="41"/>
      <c r="I115" s="40" t="str">
        <f t="shared" si="26"/>
        <v/>
      </c>
      <c r="J115" s="40" t="str">
        <f t="shared" si="27"/>
        <v/>
      </c>
      <c r="K115" s="40" t="str">
        <f t="shared" si="28"/>
        <v/>
      </c>
      <c r="L115" s="43"/>
      <c r="M115" s="43"/>
      <c r="N115" s="43"/>
      <c r="O115" s="36"/>
      <c r="P115" s="104">
        <f t="shared" si="29"/>
        <v>1.503472222222222E-2</v>
      </c>
      <c r="Q115" s="22"/>
    </row>
    <row r="116" spans="1:17" ht="14.25" hidden="1" customHeight="1" x14ac:dyDescent="0.2">
      <c r="A116" s="29" t="s">
        <v>163</v>
      </c>
      <c r="B116" s="53" t="s">
        <v>164</v>
      </c>
      <c r="C116" s="94" t="s">
        <v>30</v>
      </c>
      <c r="D116" s="95">
        <v>1.5011574074074075E-2</v>
      </c>
      <c r="E116" s="101" t="s">
        <v>218</v>
      </c>
      <c r="F116" s="39">
        <f t="shared" si="24"/>
        <v>1.5011574074074075E-2</v>
      </c>
      <c r="G116" s="128">
        <f t="shared" si="25"/>
        <v>9.2939814814814812E-3</v>
      </c>
      <c r="H116" s="41"/>
      <c r="I116" s="40" t="str">
        <f t="shared" si="26"/>
        <v/>
      </c>
      <c r="J116" s="40" t="str">
        <f t="shared" si="27"/>
        <v/>
      </c>
      <c r="K116" s="40" t="str">
        <f t="shared" si="28"/>
        <v/>
      </c>
      <c r="L116" s="43"/>
      <c r="M116" s="43"/>
      <c r="N116" s="43"/>
      <c r="O116" s="36"/>
      <c r="P116" s="104">
        <f t="shared" si="29"/>
        <v>1.5011574074074075E-2</v>
      </c>
      <c r="Q116" s="22"/>
    </row>
    <row r="117" spans="1:17" ht="14.25" hidden="1" customHeight="1" x14ac:dyDescent="0.2">
      <c r="A117" s="29" t="s">
        <v>180</v>
      </c>
      <c r="B117" s="53" t="s">
        <v>261</v>
      </c>
      <c r="C117" s="94" t="s">
        <v>30</v>
      </c>
      <c r="D117" s="95">
        <v>1.4652777777777778E-2</v>
      </c>
      <c r="E117" s="101">
        <v>1.5300925925925926E-2</v>
      </c>
      <c r="F117" s="39">
        <f t="shared" si="24"/>
        <v>1.4976851851851852E-2</v>
      </c>
      <c r="G117" s="128">
        <f t="shared" si="25"/>
        <v>9.3287037037037036E-3</v>
      </c>
      <c r="H117" s="41"/>
      <c r="I117" s="121" t="str">
        <f t="shared" si="26"/>
        <v/>
      </c>
      <c r="J117" s="40" t="str">
        <f t="shared" si="27"/>
        <v/>
      </c>
      <c r="K117" s="40" t="str">
        <f t="shared" si="28"/>
        <v/>
      </c>
      <c r="L117" s="43"/>
      <c r="M117" s="43"/>
      <c r="N117" s="43"/>
      <c r="O117" s="36"/>
      <c r="P117" s="104">
        <f t="shared" si="29"/>
        <v>1.4652777777777778E-2</v>
      </c>
      <c r="Q117" s="22"/>
    </row>
    <row r="118" spans="1:17" ht="14.25" hidden="1" customHeight="1" x14ac:dyDescent="0.2">
      <c r="A118" s="65" t="s">
        <v>227</v>
      </c>
      <c r="B118" s="97" t="s">
        <v>228</v>
      </c>
      <c r="C118" s="50" t="s">
        <v>30</v>
      </c>
      <c r="D118" s="95">
        <v>1.4930555555555556E-2</v>
      </c>
      <c r="E118" s="101">
        <v>1.4930555555555556E-2</v>
      </c>
      <c r="F118" s="39">
        <f t="shared" si="24"/>
        <v>1.4930555555555556E-2</v>
      </c>
      <c r="G118" s="128">
        <f t="shared" si="25"/>
        <v>9.3749999999999997E-3</v>
      </c>
      <c r="H118" s="41"/>
      <c r="I118" s="40" t="str">
        <f t="shared" si="26"/>
        <v/>
      </c>
      <c r="J118" s="40" t="str">
        <f t="shared" si="27"/>
        <v/>
      </c>
      <c r="K118" s="40" t="str">
        <f t="shared" si="28"/>
        <v/>
      </c>
      <c r="L118" s="43"/>
      <c r="M118" s="43"/>
      <c r="N118" s="43"/>
      <c r="O118" s="36"/>
      <c r="P118" s="104">
        <f t="shared" si="29"/>
        <v>1.4930555555555556E-2</v>
      </c>
      <c r="Q118" s="22"/>
    </row>
    <row r="119" spans="1:17" ht="14.25" hidden="1" customHeight="1" x14ac:dyDescent="0.2">
      <c r="A119" s="29" t="s">
        <v>169</v>
      </c>
      <c r="B119" s="53" t="s">
        <v>170</v>
      </c>
      <c r="C119" s="94" t="s">
        <v>30</v>
      </c>
      <c r="D119" s="95">
        <v>1.4895833333333337E-2</v>
      </c>
      <c r="E119" s="101" t="s">
        <v>218</v>
      </c>
      <c r="F119" s="39">
        <f t="shared" si="24"/>
        <v>1.4895833333333337E-2</v>
      </c>
      <c r="G119" s="128">
        <f t="shared" si="25"/>
        <v>9.4097222222222186E-3</v>
      </c>
      <c r="H119" s="41"/>
      <c r="I119" s="40" t="str">
        <f t="shared" si="26"/>
        <v/>
      </c>
      <c r="J119" s="40" t="str">
        <f t="shared" si="27"/>
        <v/>
      </c>
      <c r="K119" s="40" t="str">
        <f t="shared" si="28"/>
        <v/>
      </c>
      <c r="L119" s="43"/>
      <c r="M119" s="43"/>
      <c r="N119" s="43"/>
      <c r="O119" s="36"/>
      <c r="P119" s="104">
        <f t="shared" si="29"/>
        <v>1.4895833333333337E-2</v>
      </c>
      <c r="Q119" s="22"/>
    </row>
    <row r="120" spans="1:17" ht="14.25" hidden="1" customHeight="1" x14ac:dyDescent="0.2">
      <c r="A120" s="29" t="s">
        <v>171</v>
      </c>
      <c r="B120" s="53" t="s">
        <v>172</v>
      </c>
      <c r="C120" s="94" t="s">
        <v>30</v>
      </c>
      <c r="D120" s="95">
        <v>1.4895833333333332E-2</v>
      </c>
      <c r="E120" s="101" t="s">
        <v>218</v>
      </c>
      <c r="F120" s="39">
        <f t="shared" si="24"/>
        <v>1.4895833333333332E-2</v>
      </c>
      <c r="G120" s="128">
        <f t="shared" si="25"/>
        <v>9.4097222222222238E-3</v>
      </c>
      <c r="H120" s="41"/>
      <c r="I120" s="40" t="str">
        <f t="shared" si="26"/>
        <v/>
      </c>
      <c r="J120" s="40" t="str">
        <f t="shared" si="27"/>
        <v/>
      </c>
      <c r="K120" s="40" t="str">
        <f t="shared" si="28"/>
        <v/>
      </c>
      <c r="L120" s="43"/>
      <c r="M120" s="43"/>
      <c r="N120" s="43"/>
      <c r="O120" s="36"/>
      <c r="P120" s="104">
        <f t="shared" si="29"/>
        <v>1.4895833333333332E-2</v>
      </c>
      <c r="Q120" s="22"/>
    </row>
    <row r="121" spans="1:17" ht="14.25" hidden="1" customHeight="1" x14ac:dyDescent="0.2">
      <c r="A121" s="29" t="s">
        <v>167</v>
      </c>
      <c r="B121" s="53" t="s">
        <v>168</v>
      </c>
      <c r="C121" s="94" t="s">
        <v>30</v>
      </c>
      <c r="D121" s="95">
        <v>1.4814814814814814E-2</v>
      </c>
      <c r="E121" s="101">
        <v>1.4814814814814814E-2</v>
      </c>
      <c r="F121" s="39">
        <f t="shared" si="24"/>
        <v>1.4814814814814814E-2</v>
      </c>
      <c r="G121" s="128">
        <f t="shared" si="25"/>
        <v>9.4907407407407423E-3</v>
      </c>
      <c r="H121" s="41"/>
      <c r="I121" s="40" t="str">
        <f t="shared" si="26"/>
        <v/>
      </c>
      <c r="J121" s="40" t="str">
        <f t="shared" si="27"/>
        <v/>
      </c>
      <c r="K121" s="40" t="str">
        <f t="shared" si="28"/>
        <v/>
      </c>
      <c r="L121" s="43"/>
      <c r="M121" s="43"/>
      <c r="N121" s="43"/>
      <c r="O121" s="36"/>
      <c r="P121" s="104">
        <f t="shared" si="29"/>
        <v>1.4814814814814814E-2</v>
      </c>
      <c r="Q121" s="22"/>
    </row>
    <row r="122" spans="1:17" ht="14.25" hidden="1" customHeight="1" x14ac:dyDescent="0.2">
      <c r="A122" s="29" t="s">
        <v>72</v>
      </c>
      <c r="B122" s="53" t="s">
        <v>175</v>
      </c>
      <c r="C122" s="94" t="s">
        <v>14</v>
      </c>
      <c r="D122" s="95">
        <v>1.4768518518518519E-2</v>
      </c>
      <c r="E122" s="101" t="s">
        <v>218</v>
      </c>
      <c r="F122" s="39">
        <f t="shared" si="24"/>
        <v>1.4768518518518519E-2</v>
      </c>
      <c r="G122" s="128">
        <f t="shared" si="25"/>
        <v>9.5370370370370366E-3</v>
      </c>
      <c r="H122" s="41"/>
      <c r="I122" s="40" t="str">
        <f t="shared" si="26"/>
        <v/>
      </c>
      <c r="J122" s="40" t="str">
        <f t="shared" si="27"/>
        <v/>
      </c>
      <c r="K122" s="40" t="str">
        <f t="shared" si="28"/>
        <v/>
      </c>
      <c r="L122" s="43"/>
      <c r="M122" s="43"/>
      <c r="N122" s="43"/>
      <c r="O122" s="36"/>
      <c r="P122" s="104">
        <f t="shared" si="29"/>
        <v>1.4768518518518519E-2</v>
      </c>
      <c r="Q122" s="22"/>
    </row>
    <row r="123" spans="1:17" ht="14.25" hidden="1" customHeight="1" x14ac:dyDescent="0.2">
      <c r="A123" s="29" t="s">
        <v>176</v>
      </c>
      <c r="B123" s="53" t="s">
        <v>177</v>
      </c>
      <c r="C123" s="94" t="s">
        <v>30</v>
      </c>
      <c r="D123" s="95">
        <v>1.4745370370370372E-2</v>
      </c>
      <c r="E123" s="101" t="s">
        <v>218</v>
      </c>
      <c r="F123" s="39">
        <f t="shared" si="24"/>
        <v>1.4745370370370372E-2</v>
      </c>
      <c r="G123" s="128">
        <f t="shared" si="25"/>
        <v>9.5601851851851837E-3</v>
      </c>
      <c r="H123" s="41"/>
      <c r="I123" s="40" t="str">
        <f t="shared" si="26"/>
        <v/>
      </c>
      <c r="J123" s="40" t="str">
        <f t="shared" si="27"/>
        <v/>
      </c>
      <c r="K123" s="40" t="str">
        <f t="shared" si="28"/>
        <v/>
      </c>
      <c r="L123" s="43"/>
      <c r="M123" s="43"/>
      <c r="N123" s="43"/>
      <c r="O123" s="36"/>
      <c r="P123" s="104">
        <f t="shared" si="29"/>
        <v>1.4745370370370372E-2</v>
      </c>
      <c r="Q123" s="22"/>
    </row>
    <row r="124" spans="1:17" ht="14.25" hidden="1" customHeight="1" x14ac:dyDescent="0.2">
      <c r="A124" s="29" t="s">
        <v>94</v>
      </c>
      <c r="B124" s="53" t="s">
        <v>165</v>
      </c>
      <c r="C124" s="94" t="s">
        <v>30</v>
      </c>
      <c r="D124" s="95">
        <v>1.4699074074074074E-2</v>
      </c>
      <c r="E124" s="101">
        <v>1.4699074074074076E-2</v>
      </c>
      <c r="F124" s="39">
        <f t="shared" si="24"/>
        <v>1.4699074074074076E-2</v>
      </c>
      <c r="G124" s="128">
        <f t="shared" si="25"/>
        <v>9.6064814814814797E-3</v>
      </c>
      <c r="H124" s="41"/>
      <c r="I124" s="40" t="str">
        <f t="shared" si="26"/>
        <v/>
      </c>
      <c r="J124" s="40" t="str">
        <f t="shared" si="27"/>
        <v/>
      </c>
      <c r="K124" s="40" t="str">
        <f t="shared" si="28"/>
        <v/>
      </c>
      <c r="L124" s="43"/>
      <c r="M124" s="43"/>
      <c r="N124" s="43"/>
      <c r="O124" s="36"/>
      <c r="P124" s="104">
        <f t="shared" si="29"/>
        <v>1.4699074074074074E-2</v>
      </c>
      <c r="Q124" s="22"/>
    </row>
    <row r="125" spans="1:17" ht="14.25" hidden="1" customHeight="1" x14ac:dyDescent="0.2">
      <c r="A125" s="29" t="s">
        <v>94</v>
      </c>
      <c r="B125" s="53" t="s">
        <v>186</v>
      </c>
      <c r="C125" s="94" t="s">
        <v>30</v>
      </c>
      <c r="D125" s="95">
        <v>1.4398148148148148E-2</v>
      </c>
      <c r="E125" s="101">
        <v>1.4965277777777779E-2</v>
      </c>
      <c r="F125" s="39">
        <f t="shared" si="24"/>
        <v>1.4681712962962962E-2</v>
      </c>
      <c r="G125" s="128">
        <f t="shared" si="25"/>
        <v>9.6238425925925936E-3</v>
      </c>
      <c r="H125" s="41"/>
      <c r="I125" s="40" t="str">
        <f t="shared" si="26"/>
        <v/>
      </c>
      <c r="J125" s="40" t="str">
        <f t="shared" si="27"/>
        <v/>
      </c>
      <c r="K125" s="40" t="str">
        <f t="shared" si="28"/>
        <v/>
      </c>
      <c r="L125" s="43"/>
      <c r="M125" s="43"/>
      <c r="N125" s="43"/>
      <c r="O125" s="36"/>
      <c r="P125" s="104">
        <f t="shared" si="29"/>
        <v>1.4398148148148148E-2</v>
      </c>
      <c r="Q125" s="22"/>
    </row>
    <row r="126" spans="1:17" ht="14.25" hidden="1" customHeight="1" x14ac:dyDescent="0.2">
      <c r="A126" s="29" t="s">
        <v>178</v>
      </c>
      <c r="B126" s="53" t="s">
        <v>179</v>
      </c>
      <c r="C126" s="94" t="s">
        <v>30</v>
      </c>
      <c r="D126" s="95">
        <v>1.4652777777777778E-2</v>
      </c>
      <c r="E126" s="101" t="s">
        <v>218</v>
      </c>
      <c r="F126" s="39">
        <f t="shared" si="24"/>
        <v>1.4652777777777778E-2</v>
      </c>
      <c r="G126" s="128">
        <f t="shared" si="25"/>
        <v>9.6527777777777775E-3</v>
      </c>
      <c r="H126" s="41"/>
      <c r="I126" s="40" t="str">
        <f t="shared" si="26"/>
        <v/>
      </c>
      <c r="J126" s="40" t="str">
        <f t="shared" si="27"/>
        <v/>
      </c>
      <c r="K126" s="40" t="str">
        <f t="shared" si="28"/>
        <v/>
      </c>
      <c r="L126" s="43"/>
      <c r="M126" s="43"/>
      <c r="N126" s="43"/>
      <c r="O126" s="36"/>
      <c r="P126" s="104">
        <f t="shared" si="29"/>
        <v>1.4652777777777778E-2</v>
      </c>
      <c r="Q126" s="22"/>
    </row>
    <row r="127" spans="1:17" ht="14.25" hidden="1" customHeight="1" x14ac:dyDescent="0.2">
      <c r="A127" s="29" t="s">
        <v>182</v>
      </c>
      <c r="B127" s="53"/>
      <c r="C127" s="94" t="s">
        <v>30</v>
      </c>
      <c r="D127" s="95">
        <v>1.4641203703703703E-2</v>
      </c>
      <c r="E127" s="101" t="s">
        <v>218</v>
      </c>
      <c r="F127" s="39">
        <f t="shared" si="24"/>
        <v>1.4641203703703703E-2</v>
      </c>
      <c r="G127" s="128">
        <f t="shared" si="25"/>
        <v>9.6643518518518528E-3</v>
      </c>
      <c r="H127" s="41"/>
      <c r="I127" s="40" t="str">
        <f t="shared" si="26"/>
        <v/>
      </c>
      <c r="J127" s="40" t="str">
        <f t="shared" si="27"/>
        <v/>
      </c>
      <c r="K127" s="40" t="str">
        <f t="shared" si="28"/>
        <v/>
      </c>
      <c r="L127" s="43"/>
      <c r="M127" s="43"/>
      <c r="N127" s="43"/>
      <c r="O127" s="36"/>
      <c r="P127" s="104">
        <f t="shared" si="29"/>
        <v>1.4641203703703703E-2</v>
      </c>
      <c r="Q127" s="22"/>
    </row>
    <row r="128" spans="1:17" ht="14.25" hidden="1" customHeight="1" x14ac:dyDescent="0.2">
      <c r="A128" s="29" t="s">
        <v>90</v>
      </c>
      <c r="B128" s="53" t="s">
        <v>183</v>
      </c>
      <c r="C128" s="94" t="s">
        <v>30</v>
      </c>
      <c r="D128" s="95">
        <v>1.4629629629629631E-2</v>
      </c>
      <c r="E128" s="101" t="s">
        <v>218</v>
      </c>
      <c r="F128" s="39">
        <f t="shared" si="24"/>
        <v>1.4629629629629631E-2</v>
      </c>
      <c r="G128" s="128">
        <f t="shared" si="25"/>
        <v>9.6759259259259246E-3</v>
      </c>
      <c r="H128" s="41"/>
      <c r="I128" s="40" t="str">
        <f t="shared" si="26"/>
        <v/>
      </c>
      <c r="J128" s="40" t="str">
        <f t="shared" si="27"/>
        <v/>
      </c>
      <c r="K128" s="40" t="str">
        <f t="shared" si="28"/>
        <v/>
      </c>
      <c r="L128" s="43"/>
      <c r="M128" s="43"/>
      <c r="N128" s="43"/>
      <c r="O128" s="36"/>
      <c r="P128" s="104">
        <f t="shared" si="29"/>
        <v>1.4629629629629631E-2</v>
      </c>
      <c r="Q128" s="22"/>
    </row>
    <row r="129" spans="1:17" ht="14.25" hidden="1" customHeight="1" x14ac:dyDescent="0.2">
      <c r="A129" s="29" t="s">
        <v>184</v>
      </c>
      <c r="B129" s="53" t="s">
        <v>130</v>
      </c>
      <c r="C129" s="94" t="s">
        <v>30</v>
      </c>
      <c r="D129" s="95">
        <v>1.4606481481481482E-2</v>
      </c>
      <c r="E129" s="101" t="s">
        <v>218</v>
      </c>
      <c r="F129" s="39">
        <f t="shared" si="24"/>
        <v>1.4606481481481482E-2</v>
      </c>
      <c r="G129" s="128">
        <f t="shared" si="25"/>
        <v>9.6990740740740735E-3</v>
      </c>
      <c r="H129" s="41"/>
      <c r="I129" s="40" t="str">
        <f t="shared" si="26"/>
        <v/>
      </c>
      <c r="J129" s="40" t="str">
        <f t="shared" si="27"/>
        <v/>
      </c>
      <c r="K129" s="40" t="str">
        <f t="shared" si="28"/>
        <v/>
      </c>
      <c r="L129" s="43"/>
      <c r="M129" s="43"/>
      <c r="N129" s="43"/>
      <c r="O129" s="36"/>
      <c r="P129" s="104">
        <f t="shared" si="29"/>
        <v>1.4606481481481482E-2</v>
      </c>
      <c r="Q129" s="22"/>
    </row>
    <row r="130" spans="1:17" ht="14.25" hidden="1" customHeight="1" x14ac:dyDescent="0.2">
      <c r="A130" s="29" t="s">
        <v>107</v>
      </c>
      <c r="B130" s="53" t="s">
        <v>46</v>
      </c>
      <c r="C130" s="94" t="s">
        <v>30</v>
      </c>
      <c r="D130" s="95">
        <v>1.4479166666666668E-2</v>
      </c>
      <c r="E130" s="101" t="s">
        <v>218</v>
      </c>
      <c r="F130" s="39">
        <f t="shared" si="24"/>
        <v>1.4479166666666668E-2</v>
      </c>
      <c r="G130" s="128">
        <f t="shared" si="25"/>
        <v>9.826388888888888E-3</v>
      </c>
      <c r="H130" s="41"/>
      <c r="I130" s="40" t="str">
        <f t="shared" si="26"/>
        <v/>
      </c>
      <c r="J130" s="40" t="str">
        <f t="shared" si="27"/>
        <v/>
      </c>
      <c r="K130" s="40" t="str">
        <f t="shared" si="28"/>
        <v/>
      </c>
      <c r="L130" s="43"/>
      <c r="M130" s="43"/>
      <c r="N130" s="43"/>
      <c r="O130" s="36"/>
      <c r="P130" s="104">
        <f t="shared" si="29"/>
        <v>1.4479166666666668E-2</v>
      </c>
      <c r="Q130" s="22"/>
    </row>
    <row r="131" spans="1:17" ht="14.25" hidden="1" customHeight="1" x14ac:dyDescent="0.2">
      <c r="A131" s="29" t="s">
        <v>189</v>
      </c>
      <c r="B131" s="53" t="s">
        <v>190</v>
      </c>
      <c r="C131" s="94" t="s">
        <v>30</v>
      </c>
      <c r="D131" s="95">
        <v>1.4317129629629631E-2</v>
      </c>
      <c r="E131" s="101" t="s">
        <v>218</v>
      </c>
      <c r="F131" s="39">
        <f t="shared" si="24"/>
        <v>1.4317129629629631E-2</v>
      </c>
      <c r="G131" s="128">
        <f t="shared" si="25"/>
        <v>9.9884259259259249E-3</v>
      </c>
      <c r="H131" s="41"/>
      <c r="I131" s="40" t="str">
        <f t="shared" si="26"/>
        <v/>
      </c>
      <c r="J131" s="40" t="str">
        <f t="shared" si="27"/>
        <v/>
      </c>
      <c r="K131" s="40" t="str">
        <f t="shared" si="28"/>
        <v/>
      </c>
      <c r="L131" s="43"/>
      <c r="M131" s="43"/>
      <c r="N131" s="43"/>
      <c r="O131" s="36"/>
      <c r="P131" s="104">
        <f t="shared" si="29"/>
        <v>1.4317129629629631E-2</v>
      </c>
      <c r="Q131" s="22"/>
    </row>
    <row r="132" spans="1:17" ht="14.25" hidden="1" customHeight="1" x14ac:dyDescent="0.2">
      <c r="A132" s="29" t="s">
        <v>178</v>
      </c>
      <c r="B132" s="53" t="s">
        <v>260</v>
      </c>
      <c r="C132" s="94" t="s">
        <v>30</v>
      </c>
      <c r="D132" s="95">
        <v>1.4247685185185184E-2</v>
      </c>
      <c r="E132" s="101">
        <v>1.4247685185185184E-2</v>
      </c>
      <c r="F132" s="39">
        <f t="shared" si="24"/>
        <v>1.4247685185185184E-2</v>
      </c>
      <c r="G132" s="128">
        <f t="shared" si="25"/>
        <v>1.0057870370370372E-2</v>
      </c>
      <c r="H132" s="41"/>
      <c r="I132" s="121" t="str">
        <f t="shared" si="26"/>
        <v/>
      </c>
      <c r="J132" s="40" t="str">
        <f t="shared" si="27"/>
        <v/>
      </c>
      <c r="K132" s="40" t="str">
        <f t="shared" si="28"/>
        <v/>
      </c>
      <c r="L132" s="43"/>
      <c r="M132" s="43"/>
      <c r="N132" s="43"/>
      <c r="O132" s="36"/>
      <c r="P132" s="104">
        <f t="shared" si="29"/>
        <v>1.4247685185185184E-2</v>
      </c>
      <c r="Q132" s="22"/>
    </row>
    <row r="133" spans="1:17" ht="14.25" hidden="1" customHeight="1" x14ac:dyDescent="0.2">
      <c r="A133" s="29" t="s">
        <v>155</v>
      </c>
      <c r="B133" s="53" t="s">
        <v>191</v>
      </c>
      <c r="C133" s="94" t="s">
        <v>30</v>
      </c>
      <c r="D133" s="95">
        <v>1.418981481481482E-2</v>
      </c>
      <c r="E133" s="101" t="s">
        <v>218</v>
      </c>
      <c r="F133" s="39">
        <f t="shared" ref="F133:F152" si="30">IF(E133&lt;&gt;"",(E133+D133)/2,D133)</f>
        <v>1.418981481481482E-2</v>
      </c>
      <c r="G133" s="128">
        <f t="shared" ref="G133:G152" si="31">$B$2-F133</f>
        <v>1.0115740740740736E-2</v>
      </c>
      <c r="H133" s="41"/>
      <c r="I133" s="40" t="str">
        <f t="shared" ref="I133:I152" si="32">IF(H133&lt;&gt;"",H133-G133,"")</f>
        <v/>
      </c>
      <c r="J133" s="40" t="str">
        <f t="shared" ref="J133:J152" si="33">IF(H133&lt;&gt;"",I133-F133,"")</f>
        <v/>
      </c>
      <c r="K133" s="40" t="str">
        <f t="shared" ref="K133:K152" si="34">IF(H133&lt;&gt;"",I133-D133,"")</f>
        <v/>
      </c>
      <c r="L133" s="43"/>
      <c r="M133" s="43"/>
      <c r="N133" s="43"/>
      <c r="O133" s="36"/>
      <c r="P133" s="104">
        <f t="shared" ref="P133:P152" si="35">IF(H133&lt;&gt;"",MIN(D133,I133),D133)</f>
        <v>1.418981481481482E-2</v>
      </c>
      <c r="Q133" s="22"/>
    </row>
    <row r="134" spans="1:17" ht="14.25" hidden="1" customHeight="1" x14ac:dyDescent="0.2">
      <c r="A134" s="65" t="s">
        <v>90</v>
      </c>
      <c r="B134" s="97" t="s">
        <v>231</v>
      </c>
      <c r="C134" s="50" t="s">
        <v>30</v>
      </c>
      <c r="D134" s="95">
        <v>1.4137731481481484E-2</v>
      </c>
      <c r="E134" s="101">
        <v>1.4143518518518519E-2</v>
      </c>
      <c r="F134" s="39">
        <f t="shared" si="30"/>
        <v>1.4140625E-2</v>
      </c>
      <c r="G134" s="128">
        <f t="shared" si="31"/>
        <v>1.0164930555555556E-2</v>
      </c>
      <c r="H134" s="41"/>
      <c r="I134" s="121" t="str">
        <f t="shared" si="32"/>
        <v/>
      </c>
      <c r="J134" s="40" t="str">
        <f t="shared" si="33"/>
        <v/>
      </c>
      <c r="K134" s="40" t="str">
        <f t="shared" si="34"/>
        <v/>
      </c>
      <c r="L134" s="43"/>
      <c r="M134" s="43"/>
      <c r="N134" s="43"/>
      <c r="O134" s="36"/>
      <c r="P134" s="104">
        <f t="shared" si="35"/>
        <v>1.4137731481481484E-2</v>
      </c>
      <c r="Q134" s="22"/>
    </row>
    <row r="135" spans="1:17" ht="14.25" hidden="1" customHeight="1" x14ac:dyDescent="0.2">
      <c r="A135" s="29" t="s">
        <v>193</v>
      </c>
      <c r="B135" s="53" t="s">
        <v>122</v>
      </c>
      <c r="C135" s="94" t="s">
        <v>30</v>
      </c>
      <c r="D135" s="95">
        <v>1.4027777777777778E-2</v>
      </c>
      <c r="E135" s="101" t="s">
        <v>218</v>
      </c>
      <c r="F135" s="39">
        <f t="shared" si="30"/>
        <v>1.4027777777777778E-2</v>
      </c>
      <c r="G135" s="128">
        <f t="shared" si="31"/>
        <v>1.0277777777777778E-2</v>
      </c>
      <c r="H135" s="41"/>
      <c r="I135" s="40" t="str">
        <f t="shared" si="32"/>
        <v/>
      </c>
      <c r="J135" s="40" t="str">
        <f t="shared" si="33"/>
        <v/>
      </c>
      <c r="K135" s="40" t="str">
        <f t="shared" si="34"/>
        <v/>
      </c>
      <c r="L135" s="43"/>
      <c r="M135" s="43"/>
      <c r="N135" s="43"/>
      <c r="O135" s="36"/>
      <c r="P135" s="104">
        <f t="shared" si="35"/>
        <v>1.4027777777777778E-2</v>
      </c>
      <c r="Q135" s="22"/>
    </row>
    <row r="136" spans="1:17" ht="14.25" hidden="1" customHeight="1" x14ac:dyDescent="0.2">
      <c r="A136" s="29" t="s">
        <v>90</v>
      </c>
      <c r="B136" s="53" t="s">
        <v>194</v>
      </c>
      <c r="C136" s="94" t="s">
        <v>30</v>
      </c>
      <c r="D136" s="95">
        <v>1.3900462962962962E-2</v>
      </c>
      <c r="E136" s="101" t="s">
        <v>218</v>
      </c>
      <c r="F136" s="39">
        <f t="shared" si="30"/>
        <v>1.3900462962962962E-2</v>
      </c>
      <c r="G136" s="128">
        <f t="shared" si="31"/>
        <v>1.0405092592592594E-2</v>
      </c>
      <c r="H136" s="41"/>
      <c r="I136" s="40" t="str">
        <f t="shared" si="32"/>
        <v/>
      </c>
      <c r="J136" s="40" t="str">
        <f t="shared" si="33"/>
        <v/>
      </c>
      <c r="K136" s="40" t="str">
        <f t="shared" si="34"/>
        <v/>
      </c>
      <c r="L136" s="43"/>
      <c r="M136" s="43"/>
      <c r="N136" s="43"/>
      <c r="O136" s="36"/>
      <c r="P136" s="104">
        <f t="shared" si="35"/>
        <v>1.3900462962962962E-2</v>
      </c>
      <c r="Q136" s="22"/>
    </row>
    <row r="137" spans="1:17" ht="14.25" hidden="1" customHeight="1" x14ac:dyDescent="0.2">
      <c r="A137" s="29" t="s">
        <v>125</v>
      </c>
      <c r="B137" s="53" t="s">
        <v>185</v>
      </c>
      <c r="C137" s="94" t="s">
        <v>30</v>
      </c>
      <c r="D137" s="95">
        <v>1.3900462962962962E-2</v>
      </c>
      <c r="E137" s="101">
        <v>1.3900462962962962E-2</v>
      </c>
      <c r="F137" s="39">
        <f t="shared" si="30"/>
        <v>1.3900462962962962E-2</v>
      </c>
      <c r="G137" s="128">
        <f t="shared" si="31"/>
        <v>1.0405092592592594E-2</v>
      </c>
      <c r="H137" s="41"/>
      <c r="I137" s="40" t="str">
        <f t="shared" si="32"/>
        <v/>
      </c>
      <c r="J137" s="40" t="str">
        <f t="shared" si="33"/>
        <v/>
      </c>
      <c r="K137" s="40" t="str">
        <f t="shared" si="34"/>
        <v/>
      </c>
      <c r="L137" s="43"/>
      <c r="M137" s="43"/>
      <c r="N137" s="43"/>
      <c r="O137" s="36"/>
      <c r="P137" s="104">
        <f t="shared" si="35"/>
        <v>1.3900462962962962E-2</v>
      </c>
      <c r="Q137" s="22"/>
    </row>
    <row r="138" spans="1:17" ht="14.25" hidden="1" customHeight="1" x14ac:dyDescent="0.2">
      <c r="A138" s="29" t="s">
        <v>128</v>
      </c>
      <c r="B138" s="53" t="s">
        <v>195</v>
      </c>
      <c r="C138" s="94" t="s">
        <v>30</v>
      </c>
      <c r="D138" s="95">
        <v>1.3877314814814811E-2</v>
      </c>
      <c r="E138" s="101" t="s">
        <v>218</v>
      </c>
      <c r="F138" s="39">
        <f t="shared" si="30"/>
        <v>1.3877314814814811E-2</v>
      </c>
      <c r="G138" s="128">
        <f t="shared" si="31"/>
        <v>1.0428240740740745E-2</v>
      </c>
      <c r="H138" s="41"/>
      <c r="I138" s="40" t="str">
        <f t="shared" si="32"/>
        <v/>
      </c>
      <c r="J138" s="40" t="str">
        <f t="shared" si="33"/>
        <v/>
      </c>
      <c r="K138" s="40" t="str">
        <f t="shared" si="34"/>
        <v/>
      </c>
      <c r="L138" s="43"/>
      <c r="M138" s="43"/>
      <c r="N138" s="43"/>
      <c r="O138" s="36"/>
      <c r="P138" s="104">
        <f t="shared" si="35"/>
        <v>1.3877314814814811E-2</v>
      </c>
      <c r="Q138" s="22"/>
    </row>
    <row r="139" spans="1:17" ht="14.25" hidden="1" customHeight="1" x14ac:dyDescent="0.2">
      <c r="A139" s="29" t="s">
        <v>115</v>
      </c>
      <c r="B139" s="53" t="s">
        <v>196</v>
      </c>
      <c r="C139" s="94" t="s">
        <v>30</v>
      </c>
      <c r="D139" s="95">
        <v>1.3854166666666666E-2</v>
      </c>
      <c r="E139" s="101" t="s">
        <v>218</v>
      </c>
      <c r="F139" s="39">
        <f t="shared" si="30"/>
        <v>1.3854166666666666E-2</v>
      </c>
      <c r="G139" s="128">
        <f t="shared" si="31"/>
        <v>1.045138888888889E-2</v>
      </c>
      <c r="H139" s="41"/>
      <c r="I139" s="40" t="str">
        <f t="shared" si="32"/>
        <v/>
      </c>
      <c r="J139" s="40" t="str">
        <f t="shared" si="33"/>
        <v/>
      </c>
      <c r="K139" s="40" t="str">
        <f t="shared" si="34"/>
        <v/>
      </c>
      <c r="L139" s="43"/>
      <c r="M139" s="43"/>
      <c r="N139" s="43"/>
      <c r="O139" s="36"/>
      <c r="P139" s="104">
        <f t="shared" si="35"/>
        <v>1.3854166666666666E-2</v>
      </c>
      <c r="Q139" s="22"/>
    </row>
    <row r="140" spans="1:17" ht="14.25" hidden="1" customHeight="1" x14ac:dyDescent="0.2">
      <c r="A140" s="29" t="s">
        <v>182</v>
      </c>
      <c r="B140" s="53"/>
      <c r="C140" s="94" t="s">
        <v>30</v>
      </c>
      <c r="D140" s="95">
        <v>1.3726851851851851E-2</v>
      </c>
      <c r="E140" s="101" t="s">
        <v>218</v>
      </c>
      <c r="F140" s="39">
        <f t="shared" si="30"/>
        <v>1.3726851851851851E-2</v>
      </c>
      <c r="G140" s="128">
        <f t="shared" si="31"/>
        <v>1.0578703703703705E-2</v>
      </c>
      <c r="H140" s="41"/>
      <c r="I140" s="40" t="str">
        <f t="shared" si="32"/>
        <v/>
      </c>
      <c r="J140" s="40" t="str">
        <f t="shared" si="33"/>
        <v/>
      </c>
      <c r="K140" s="40" t="str">
        <f t="shared" si="34"/>
        <v/>
      </c>
      <c r="L140" s="43"/>
      <c r="M140" s="43"/>
      <c r="N140" s="43"/>
      <c r="O140" s="36"/>
      <c r="P140" s="104">
        <f t="shared" si="35"/>
        <v>1.3726851851851851E-2</v>
      </c>
      <c r="Q140" s="22"/>
    </row>
    <row r="141" spans="1:17" ht="14.25" hidden="1" customHeight="1" x14ac:dyDescent="0.2">
      <c r="A141" s="29" t="s">
        <v>197</v>
      </c>
      <c r="B141" s="53" t="s">
        <v>198</v>
      </c>
      <c r="C141" s="99" t="s">
        <v>30</v>
      </c>
      <c r="D141" s="95">
        <v>1.3541666666666667E-2</v>
      </c>
      <c r="E141" s="101" t="s">
        <v>218</v>
      </c>
      <c r="F141" s="39">
        <f t="shared" si="30"/>
        <v>1.3541666666666667E-2</v>
      </c>
      <c r="G141" s="128">
        <f t="shared" si="31"/>
        <v>1.0763888888888889E-2</v>
      </c>
      <c r="H141" s="41"/>
      <c r="I141" s="40" t="str">
        <f t="shared" si="32"/>
        <v/>
      </c>
      <c r="J141" s="40" t="str">
        <f t="shared" si="33"/>
        <v/>
      </c>
      <c r="K141" s="40" t="str">
        <f t="shared" si="34"/>
        <v/>
      </c>
      <c r="L141" s="43"/>
      <c r="M141" s="43"/>
      <c r="N141" s="43"/>
      <c r="O141" s="36"/>
      <c r="P141" s="104">
        <f t="shared" si="35"/>
        <v>1.3541666666666667E-2</v>
      </c>
      <c r="Q141" s="22"/>
    </row>
    <row r="142" spans="1:17" ht="14.25" hidden="1" customHeight="1" x14ac:dyDescent="0.2">
      <c r="A142" s="29" t="s">
        <v>201</v>
      </c>
      <c r="B142" s="53" t="s">
        <v>202</v>
      </c>
      <c r="C142" s="94" t="s">
        <v>30</v>
      </c>
      <c r="D142" s="98">
        <v>1.2719907407407411E-2</v>
      </c>
      <c r="E142" s="101">
        <v>1.3321759259259261E-2</v>
      </c>
      <c r="F142" s="39">
        <f t="shared" si="30"/>
        <v>1.3020833333333336E-2</v>
      </c>
      <c r="G142" s="128">
        <f t="shared" si="31"/>
        <v>1.128472222222222E-2</v>
      </c>
      <c r="H142" s="41"/>
      <c r="I142" s="40" t="str">
        <f t="shared" si="32"/>
        <v/>
      </c>
      <c r="J142" s="40" t="str">
        <f t="shared" si="33"/>
        <v/>
      </c>
      <c r="K142" s="40" t="str">
        <f t="shared" si="34"/>
        <v/>
      </c>
      <c r="L142" s="48"/>
      <c r="M142" s="43"/>
      <c r="N142" s="48"/>
      <c r="O142" s="36"/>
      <c r="P142" s="104">
        <f t="shared" si="35"/>
        <v>1.2719907407407411E-2</v>
      </c>
      <c r="Q142" s="22"/>
    </row>
    <row r="143" spans="1:17" ht="14.25" hidden="1" customHeight="1" x14ac:dyDescent="0.2">
      <c r="A143" s="65" t="s">
        <v>115</v>
      </c>
      <c r="B143" s="97" t="s">
        <v>221</v>
      </c>
      <c r="C143" s="50" t="s">
        <v>30</v>
      </c>
      <c r="D143" s="95">
        <v>1.292824074074074E-2</v>
      </c>
      <c r="E143" s="101">
        <v>1.2928240740740742E-2</v>
      </c>
      <c r="F143" s="39">
        <f t="shared" si="30"/>
        <v>1.292824074074074E-2</v>
      </c>
      <c r="G143" s="128">
        <f t="shared" si="31"/>
        <v>1.1377314814814816E-2</v>
      </c>
      <c r="H143" s="41"/>
      <c r="I143" s="40" t="str">
        <f t="shared" si="32"/>
        <v/>
      </c>
      <c r="J143" s="40" t="str">
        <f t="shared" si="33"/>
        <v/>
      </c>
      <c r="K143" s="40" t="str">
        <f t="shared" si="34"/>
        <v/>
      </c>
      <c r="L143" s="43"/>
      <c r="M143" s="43"/>
      <c r="N143" s="43"/>
      <c r="O143" s="36"/>
      <c r="P143" s="104">
        <f t="shared" si="35"/>
        <v>1.292824074074074E-2</v>
      </c>
      <c r="Q143" s="22"/>
    </row>
    <row r="144" spans="1:17" ht="14.25" hidden="1" customHeight="1" x14ac:dyDescent="0.2">
      <c r="A144" s="29" t="s">
        <v>199</v>
      </c>
      <c r="B144" s="53" t="s">
        <v>200</v>
      </c>
      <c r="C144" s="94" t="s">
        <v>30</v>
      </c>
      <c r="D144" s="95">
        <v>1.292824074074074E-2</v>
      </c>
      <c r="E144" s="101" t="s">
        <v>218</v>
      </c>
      <c r="F144" s="39">
        <f t="shared" si="30"/>
        <v>1.292824074074074E-2</v>
      </c>
      <c r="G144" s="128">
        <f t="shared" si="31"/>
        <v>1.1377314814814816E-2</v>
      </c>
      <c r="H144" s="41"/>
      <c r="I144" s="40" t="str">
        <f t="shared" si="32"/>
        <v/>
      </c>
      <c r="J144" s="40" t="str">
        <f t="shared" si="33"/>
        <v/>
      </c>
      <c r="K144" s="40" t="str">
        <f t="shared" si="34"/>
        <v/>
      </c>
      <c r="L144" s="43"/>
      <c r="M144" s="43"/>
      <c r="N144" s="43"/>
      <c r="O144" s="36"/>
      <c r="P144" s="104">
        <f t="shared" si="35"/>
        <v>1.292824074074074E-2</v>
      </c>
      <c r="Q144" s="22"/>
    </row>
    <row r="145" spans="1:17" ht="14.25" hidden="1" customHeight="1" x14ac:dyDescent="0.2">
      <c r="A145" s="29" t="s">
        <v>204</v>
      </c>
      <c r="B145" s="53" t="s">
        <v>205</v>
      </c>
      <c r="C145" s="94" t="s">
        <v>30</v>
      </c>
      <c r="D145" s="95">
        <v>1.2638888888888892E-2</v>
      </c>
      <c r="E145" s="101">
        <v>1.3171296296296294E-2</v>
      </c>
      <c r="F145" s="39">
        <f t="shared" si="30"/>
        <v>1.2905092592592593E-2</v>
      </c>
      <c r="G145" s="128">
        <f t="shared" si="31"/>
        <v>1.1400462962962963E-2</v>
      </c>
      <c r="H145" s="41"/>
      <c r="I145" s="121" t="str">
        <f t="shared" si="32"/>
        <v/>
      </c>
      <c r="J145" s="40" t="str">
        <f t="shared" si="33"/>
        <v/>
      </c>
      <c r="K145" s="40" t="str">
        <f t="shared" si="34"/>
        <v/>
      </c>
      <c r="L145" s="43"/>
      <c r="M145" s="43"/>
      <c r="N145" s="48"/>
      <c r="O145" s="36"/>
      <c r="P145" s="104">
        <f t="shared" si="35"/>
        <v>1.2638888888888892E-2</v>
      </c>
      <c r="Q145" s="22"/>
    </row>
    <row r="146" spans="1:17" ht="14.25" hidden="1" customHeight="1" x14ac:dyDescent="0.2">
      <c r="A146" s="65" t="s">
        <v>244</v>
      </c>
      <c r="B146" s="97" t="s">
        <v>245</v>
      </c>
      <c r="C146" s="94" t="s">
        <v>30</v>
      </c>
      <c r="D146" s="98">
        <v>1.2499999999999999E-2</v>
      </c>
      <c r="E146" s="101">
        <v>1.2499999999999999E-2</v>
      </c>
      <c r="F146" s="39">
        <f t="shared" si="30"/>
        <v>1.2499999999999999E-2</v>
      </c>
      <c r="G146" s="128">
        <f t="shared" si="31"/>
        <v>1.1805555555555557E-2</v>
      </c>
      <c r="H146" s="41"/>
      <c r="I146" s="40" t="str">
        <f t="shared" si="32"/>
        <v/>
      </c>
      <c r="J146" s="40" t="str">
        <f t="shared" si="33"/>
        <v/>
      </c>
      <c r="K146" s="40" t="str">
        <f t="shared" si="34"/>
        <v/>
      </c>
      <c r="L146" s="48"/>
      <c r="M146" s="43"/>
      <c r="N146" s="48"/>
      <c r="O146" s="36"/>
      <c r="P146" s="104">
        <f t="shared" si="35"/>
        <v>1.2499999999999999E-2</v>
      </c>
      <c r="Q146" s="22"/>
    </row>
    <row r="147" spans="1:17" ht="14.25" hidden="1" customHeight="1" x14ac:dyDescent="0.2">
      <c r="A147" s="29" t="s">
        <v>55</v>
      </c>
      <c r="B147" s="53" t="s">
        <v>206</v>
      </c>
      <c r="C147" s="94" t="s">
        <v>30</v>
      </c>
      <c r="D147" s="95">
        <v>1.2442129629629629E-2</v>
      </c>
      <c r="E147" s="101" t="s">
        <v>218</v>
      </c>
      <c r="F147" s="39">
        <f t="shared" si="30"/>
        <v>1.2442129629629629E-2</v>
      </c>
      <c r="G147" s="128">
        <f t="shared" si="31"/>
        <v>1.1863425925925927E-2</v>
      </c>
      <c r="H147" s="41"/>
      <c r="I147" s="40" t="str">
        <f t="shared" si="32"/>
        <v/>
      </c>
      <c r="J147" s="40" t="str">
        <f t="shared" si="33"/>
        <v/>
      </c>
      <c r="K147" s="40" t="str">
        <f t="shared" si="34"/>
        <v/>
      </c>
      <c r="L147" s="43"/>
      <c r="M147" s="43"/>
      <c r="N147" s="43"/>
      <c r="O147" s="36"/>
      <c r="P147" s="104">
        <f t="shared" si="35"/>
        <v>1.2442129629629629E-2</v>
      </c>
      <c r="Q147" s="22"/>
    </row>
    <row r="148" spans="1:17" ht="14.25" hidden="1" customHeight="1" x14ac:dyDescent="0.2">
      <c r="A148" s="29" t="s">
        <v>155</v>
      </c>
      <c r="B148" s="53" t="s">
        <v>207</v>
      </c>
      <c r="C148" s="94" t="s">
        <v>30</v>
      </c>
      <c r="D148" s="95">
        <v>1.2326388888888895E-2</v>
      </c>
      <c r="E148" s="101">
        <v>1.2442129629629629E-2</v>
      </c>
      <c r="F148" s="39">
        <f t="shared" si="30"/>
        <v>1.2384259259259262E-2</v>
      </c>
      <c r="G148" s="128">
        <f t="shared" si="31"/>
        <v>1.1921296296296294E-2</v>
      </c>
      <c r="H148" s="41"/>
      <c r="I148" s="40" t="str">
        <f t="shared" si="32"/>
        <v/>
      </c>
      <c r="J148" s="40" t="str">
        <f t="shared" si="33"/>
        <v/>
      </c>
      <c r="K148" s="40" t="str">
        <f t="shared" si="34"/>
        <v/>
      </c>
      <c r="L148" s="43"/>
      <c r="M148" s="43"/>
      <c r="N148" s="43"/>
      <c r="O148" s="36"/>
      <c r="P148" s="104">
        <f t="shared" si="35"/>
        <v>1.2326388888888895E-2</v>
      </c>
      <c r="Q148" s="22"/>
    </row>
    <row r="149" spans="1:17" ht="14.25" hidden="1" customHeight="1" x14ac:dyDescent="0.2">
      <c r="A149" s="29" t="s">
        <v>55</v>
      </c>
      <c r="B149" s="53" t="s">
        <v>208</v>
      </c>
      <c r="C149" s="94" t="s">
        <v>30</v>
      </c>
      <c r="D149" s="95">
        <v>1.2326388888888888E-2</v>
      </c>
      <c r="E149" s="101" t="s">
        <v>218</v>
      </c>
      <c r="F149" s="39">
        <f t="shared" si="30"/>
        <v>1.2326388888888888E-2</v>
      </c>
      <c r="G149" s="128">
        <f t="shared" si="31"/>
        <v>1.1979166666666667E-2</v>
      </c>
      <c r="H149" s="41"/>
      <c r="I149" s="40" t="str">
        <f t="shared" si="32"/>
        <v/>
      </c>
      <c r="J149" s="40" t="str">
        <f t="shared" si="33"/>
        <v/>
      </c>
      <c r="K149" s="40" t="str">
        <f t="shared" si="34"/>
        <v/>
      </c>
      <c r="L149" s="43"/>
      <c r="M149" s="43"/>
      <c r="N149" s="43"/>
      <c r="O149" s="36"/>
      <c r="P149" s="104">
        <f t="shared" si="35"/>
        <v>1.2326388888888888E-2</v>
      </c>
      <c r="Q149" s="22"/>
    </row>
    <row r="150" spans="1:17" ht="14.25" hidden="1" customHeight="1" x14ac:dyDescent="0.2">
      <c r="A150" s="29" t="s">
        <v>79</v>
      </c>
      <c r="B150" s="53" t="s">
        <v>210</v>
      </c>
      <c r="C150" s="94" t="s">
        <v>30</v>
      </c>
      <c r="D150" s="95">
        <v>1.2106481481481484E-2</v>
      </c>
      <c r="E150" s="101">
        <v>1.238425925925926E-2</v>
      </c>
      <c r="F150" s="39">
        <f t="shared" si="30"/>
        <v>1.2245370370370372E-2</v>
      </c>
      <c r="G150" s="128">
        <f t="shared" si="31"/>
        <v>1.2060185185185184E-2</v>
      </c>
      <c r="H150" s="41"/>
      <c r="I150" s="40" t="str">
        <f t="shared" si="32"/>
        <v/>
      </c>
      <c r="J150" s="40" t="str">
        <f t="shared" si="33"/>
        <v/>
      </c>
      <c r="K150" s="40" t="str">
        <f t="shared" si="34"/>
        <v/>
      </c>
      <c r="L150" s="43"/>
      <c r="M150" s="43"/>
      <c r="N150" s="43"/>
      <c r="O150" s="36"/>
      <c r="P150" s="104">
        <f t="shared" si="35"/>
        <v>1.2106481481481484E-2</v>
      </c>
      <c r="Q150" s="22"/>
    </row>
    <row r="151" spans="1:17" ht="14.25" hidden="1" customHeight="1" x14ac:dyDescent="0.2">
      <c r="A151" s="29" t="s">
        <v>134</v>
      </c>
      <c r="B151" s="53" t="s">
        <v>209</v>
      </c>
      <c r="C151" s="94" t="s">
        <v>30</v>
      </c>
      <c r="D151" s="95">
        <v>1.2141203703703704E-2</v>
      </c>
      <c r="E151" s="101" t="s">
        <v>218</v>
      </c>
      <c r="F151" s="39">
        <f t="shared" si="30"/>
        <v>1.2141203703703704E-2</v>
      </c>
      <c r="G151" s="128">
        <f t="shared" si="31"/>
        <v>1.2164351851851852E-2</v>
      </c>
      <c r="H151" s="41"/>
      <c r="I151" s="40" t="str">
        <f t="shared" si="32"/>
        <v/>
      </c>
      <c r="J151" s="40" t="str">
        <f t="shared" si="33"/>
        <v/>
      </c>
      <c r="K151" s="40" t="str">
        <f t="shared" si="34"/>
        <v/>
      </c>
      <c r="L151" s="43"/>
      <c r="M151" s="43"/>
      <c r="N151" s="43"/>
      <c r="O151" s="36"/>
      <c r="P151" s="104">
        <f t="shared" si="35"/>
        <v>1.2141203703703704E-2</v>
      </c>
      <c r="Q151" s="22"/>
    </row>
    <row r="152" spans="1:17" ht="14.25" hidden="1" customHeight="1" x14ac:dyDescent="0.2">
      <c r="A152" s="29" t="s">
        <v>130</v>
      </c>
      <c r="B152" s="53" t="s">
        <v>211</v>
      </c>
      <c r="C152" s="94" t="s">
        <v>30</v>
      </c>
      <c r="D152" s="95">
        <v>1.1979166666666666E-2</v>
      </c>
      <c r="E152" s="101">
        <v>1.230324074074074E-2</v>
      </c>
      <c r="F152" s="39">
        <f t="shared" si="30"/>
        <v>1.2141203703703703E-2</v>
      </c>
      <c r="G152" s="128">
        <f t="shared" si="31"/>
        <v>1.2164351851851853E-2</v>
      </c>
      <c r="H152" s="41"/>
      <c r="I152" s="40" t="str">
        <f t="shared" si="32"/>
        <v/>
      </c>
      <c r="J152" s="40" t="str">
        <f t="shared" si="33"/>
        <v/>
      </c>
      <c r="K152" s="40" t="str">
        <f t="shared" si="34"/>
        <v/>
      </c>
      <c r="L152" s="43"/>
      <c r="M152" s="43"/>
      <c r="N152" s="43"/>
      <c r="O152" s="36"/>
      <c r="P152" s="104">
        <f t="shared" si="35"/>
        <v>1.1979166666666666E-2</v>
      </c>
      <c r="Q152" s="22"/>
    </row>
    <row r="153" spans="1:17" ht="14.25" hidden="1" customHeight="1" x14ac:dyDescent="0.2">
      <c r="A153" s="29"/>
      <c r="B153" s="53"/>
      <c r="C153" s="94"/>
      <c r="D153" s="95"/>
      <c r="E153" s="101"/>
      <c r="F153" s="39"/>
      <c r="G153" s="128"/>
      <c r="H153" s="41"/>
      <c r="I153" s="121"/>
      <c r="J153" s="40"/>
      <c r="K153" s="40"/>
      <c r="L153" s="43"/>
      <c r="M153" s="43"/>
      <c r="N153" s="43"/>
      <c r="O153" s="36"/>
      <c r="P153" s="104"/>
      <c r="Q153" s="22"/>
    </row>
    <row r="154" spans="1:17" ht="14.25" hidden="1" customHeight="1" x14ac:dyDescent="0.2">
      <c r="A154" s="33"/>
      <c r="B154" s="52"/>
      <c r="C154" s="94"/>
      <c r="D154" s="95"/>
      <c r="E154" s="101"/>
      <c r="F154" s="39"/>
      <c r="G154" s="128"/>
      <c r="H154" s="41"/>
      <c r="I154" s="40"/>
      <c r="J154" s="40"/>
      <c r="K154" s="40"/>
      <c r="L154" s="48"/>
      <c r="M154" s="43"/>
      <c r="N154" s="48"/>
      <c r="O154" s="36"/>
      <c r="P154" s="104"/>
      <c r="Q154" s="22"/>
    </row>
    <row r="155" spans="1:17" ht="14.25" hidden="1" customHeight="1" x14ac:dyDescent="0.2">
      <c r="A155" s="29"/>
      <c r="B155" s="53"/>
      <c r="C155" s="94"/>
      <c r="D155" s="98"/>
      <c r="E155" s="101"/>
      <c r="F155" s="39"/>
      <c r="G155" s="128"/>
      <c r="H155" s="41"/>
      <c r="I155" s="40"/>
      <c r="J155" s="40"/>
      <c r="K155" s="40"/>
      <c r="L155" s="48"/>
      <c r="M155" s="43"/>
      <c r="N155" s="48"/>
      <c r="O155" s="36"/>
      <c r="P155" s="104"/>
      <c r="Q155" s="22"/>
    </row>
    <row r="156" spans="1:17" ht="14.25" hidden="1" customHeight="1" x14ac:dyDescent="0.2">
      <c r="A156" s="65"/>
      <c r="B156" s="97"/>
      <c r="C156" s="50"/>
      <c r="D156" s="95"/>
      <c r="E156" s="101"/>
      <c r="F156" s="39"/>
      <c r="G156" s="128"/>
      <c r="H156" s="41"/>
      <c r="I156" s="40"/>
      <c r="J156" s="40"/>
      <c r="K156" s="40"/>
      <c r="L156" s="43"/>
      <c r="M156" s="43"/>
      <c r="N156" s="43"/>
      <c r="O156" s="36"/>
      <c r="P156" s="104"/>
      <c r="Q156" s="22"/>
    </row>
    <row r="157" spans="1:17" ht="14.25" hidden="1" customHeight="1" x14ac:dyDescent="0.2">
      <c r="A157" s="65"/>
      <c r="B157" s="97"/>
      <c r="C157" s="50"/>
      <c r="D157" s="95"/>
      <c r="E157" s="101"/>
      <c r="F157" s="39"/>
      <c r="G157" s="128"/>
      <c r="H157" s="41"/>
      <c r="I157" s="40"/>
      <c r="J157" s="40"/>
      <c r="K157" s="40"/>
      <c r="L157" s="43"/>
      <c r="M157" s="43"/>
      <c r="N157" s="43"/>
      <c r="O157" s="36"/>
      <c r="P157" s="104"/>
      <c r="Q157" s="22"/>
    </row>
    <row r="158" spans="1:17" ht="14.25" hidden="1" customHeight="1" x14ac:dyDescent="0.2">
      <c r="A158" s="29"/>
      <c r="B158" s="53"/>
      <c r="C158" s="94"/>
      <c r="D158" s="95"/>
      <c r="E158" s="101"/>
      <c r="F158" s="39"/>
      <c r="G158" s="128"/>
      <c r="H158" s="41"/>
      <c r="I158" s="40"/>
      <c r="J158" s="40"/>
      <c r="K158" s="40"/>
      <c r="L158" s="43"/>
      <c r="M158" s="43"/>
      <c r="N158" s="43"/>
      <c r="O158" s="36"/>
      <c r="P158" s="104"/>
      <c r="Q158" s="22"/>
    </row>
    <row r="159" spans="1:17" ht="14.25" hidden="1" customHeight="1" x14ac:dyDescent="0.2">
      <c r="A159" s="29"/>
      <c r="B159" s="53"/>
      <c r="C159" s="94"/>
      <c r="D159" s="95"/>
      <c r="E159" s="101"/>
      <c r="F159" s="39"/>
      <c r="G159" s="128"/>
      <c r="H159" s="41"/>
      <c r="I159" s="40"/>
      <c r="J159" s="40"/>
      <c r="K159" s="40"/>
      <c r="L159" s="43"/>
      <c r="M159" s="43"/>
      <c r="N159" s="43"/>
      <c r="O159" s="36"/>
      <c r="P159" s="104"/>
      <c r="Q159" s="22"/>
    </row>
    <row r="160" spans="1:17" ht="14.25" hidden="1" customHeight="1" x14ac:dyDescent="0.2">
      <c r="A160" s="29"/>
      <c r="B160" s="53"/>
      <c r="C160" s="94"/>
      <c r="D160" s="95"/>
      <c r="E160" s="101"/>
      <c r="F160" s="39"/>
      <c r="G160" s="128"/>
      <c r="H160" s="41"/>
      <c r="I160" s="40"/>
      <c r="J160" s="40"/>
      <c r="K160" s="40"/>
      <c r="L160" s="43"/>
      <c r="M160" s="43"/>
      <c r="N160" s="43"/>
      <c r="O160" s="36"/>
      <c r="P160" s="104"/>
      <c r="Q160" s="22"/>
    </row>
    <row r="161" spans="1:17" ht="14.25" hidden="1" customHeight="1" x14ac:dyDescent="0.2">
      <c r="A161" s="29"/>
      <c r="B161" s="53"/>
      <c r="C161" s="94"/>
      <c r="D161" s="95"/>
      <c r="E161" s="101"/>
      <c r="F161" s="39"/>
      <c r="G161" s="128"/>
      <c r="H161" s="41"/>
      <c r="I161" s="40"/>
      <c r="J161" s="40"/>
      <c r="K161" s="40"/>
      <c r="L161" s="43"/>
      <c r="M161" s="43"/>
      <c r="N161" s="43"/>
      <c r="O161" s="35"/>
      <c r="P161" s="104"/>
      <c r="Q161" s="22"/>
    </row>
    <row r="162" spans="1:17" ht="14.25" hidden="1" customHeight="1" x14ac:dyDescent="0.2">
      <c r="A162" s="29"/>
      <c r="B162" s="53"/>
      <c r="C162" s="94"/>
      <c r="D162" s="98"/>
      <c r="E162" s="101"/>
      <c r="F162" s="39"/>
      <c r="G162" s="128"/>
      <c r="H162" s="41"/>
      <c r="I162" s="40"/>
      <c r="J162" s="40"/>
      <c r="K162" s="40"/>
      <c r="L162" s="43"/>
      <c r="M162" s="43"/>
      <c r="N162" s="43"/>
      <c r="O162" s="36"/>
      <c r="P162" s="104"/>
      <c r="Q162" s="22"/>
    </row>
    <row r="163" spans="1:17" ht="14.25" hidden="1" customHeight="1" x14ac:dyDescent="0.2">
      <c r="A163" s="29"/>
      <c r="B163" s="53"/>
      <c r="C163" s="94"/>
      <c r="D163" s="95"/>
      <c r="E163" s="101"/>
      <c r="F163" s="39"/>
      <c r="G163" s="128"/>
      <c r="H163" s="41"/>
      <c r="I163" s="40"/>
      <c r="J163" s="40"/>
      <c r="K163" s="40"/>
      <c r="L163" s="43"/>
      <c r="M163" s="43"/>
      <c r="N163" s="43"/>
      <c r="O163" s="36"/>
      <c r="P163" s="104"/>
      <c r="Q163" s="22"/>
    </row>
    <row r="164" spans="1:17" ht="14.25" hidden="1" customHeight="1" x14ac:dyDescent="0.2">
      <c r="A164" s="29"/>
      <c r="B164" s="53"/>
      <c r="C164" s="94"/>
      <c r="D164" s="95"/>
      <c r="E164" s="101"/>
      <c r="F164" s="39"/>
      <c r="G164" s="128"/>
      <c r="H164" s="41"/>
      <c r="I164" s="40"/>
      <c r="J164" s="40"/>
      <c r="K164" s="40"/>
      <c r="L164" s="43"/>
      <c r="M164" s="43"/>
      <c r="N164" s="43"/>
      <c r="O164" s="36"/>
      <c r="P164" s="104"/>
      <c r="Q164" s="22"/>
    </row>
    <row r="165" spans="1:17" ht="14.25" hidden="1" customHeight="1" x14ac:dyDescent="0.2">
      <c r="A165" s="29"/>
      <c r="B165" s="53"/>
      <c r="C165" s="94"/>
      <c r="D165" s="95"/>
      <c r="E165" s="101"/>
      <c r="F165" s="39"/>
      <c r="G165" s="128"/>
      <c r="H165" s="41"/>
      <c r="I165" s="40"/>
      <c r="J165" s="40"/>
      <c r="K165" s="40"/>
      <c r="L165" s="43"/>
      <c r="M165" s="43"/>
      <c r="N165" s="43"/>
      <c r="O165" s="36"/>
      <c r="P165" s="104"/>
      <c r="Q165" s="22"/>
    </row>
    <row r="166" spans="1:17" ht="14.25" hidden="1" customHeight="1" x14ac:dyDescent="0.2">
      <c r="A166" s="29"/>
      <c r="B166" s="53"/>
      <c r="C166" s="94"/>
      <c r="D166" s="95"/>
      <c r="E166" s="101"/>
      <c r="F166" s="39"/>
      <c r="G166" s="128"/>
      <c r="H166" s="41"/>
      <c r="I166" s="40"/>
      <c r="J166" s="40"/>
      <c r="K166" s="40"/>
      <c r="L166" s="43"/>
      <c r="M166" s="43"/>
      <c r="N166" s="43"/>
      <c r="O166" s="36"/>
      <c r="P166" s="104"/>
      <c r="Q166" s="22"/>
    </row>
    <row r="167" spans="1:17" ht="14.25" hidden="1" customHeight="1" x14ac:dyDescent="0.2">
      <c r="A167" s="29"/>
      <c r="B167" s="53"/>
      <c r="C167" s="94"/>
      <c r="D167" s="95"/>
      <c r="E167" s="101"/>
      <c r="F167" s="39"/>
      <c r="G167" s="128"/>
      <c r="H167" s="41"/>
      <c r="I167" s="40"/>
      <c r="J167" s="40"/>
      <c r="K167" s="40"/>
      <c r="L167" s="43"/>
      <c r="M167" s="43"/>
      <c r="N167" s="43"/>
      <c r="O167" s="36"/>
      <c r="P167" s="104"/>
      <c r="Q167" s="22"/>
    </row>
    <row r="168" spans="1:17" ht="14.25" hidden="1" customHeight="1" x14ac:dyDescent="0.2">
      <c r="A168" s="29"/>
      <c r="B168" s="53"/>
      <c r="C168" s="94"/>
      <c r="D168" s="95"/>
      <c r="E168" s="101"/>
      <c r="F168" s="39"/>
      <c r="G168" s="128"/>
      <c r="H168" s="41"/>
      <c r="I168" s="40"/>
      <c r="J168" s="40"/>
      <c r="K168" s="40"/>
      <c r="L168" s="43"/>
      <c r="M168" s="43"/>
      <c r="N168" s="43"/>
      <c r="O168" s="36"/>
      <c r="P168" s="104"/>
      <c r="Q168" s="22"/>
    </row>
    <row r="169" spans="1:17" ht="14.25" hidden="1" customHeight="1" x14ac:dyDescent="0.2">
      <c r="A169" s="29"/>
      <c r="B169" s="53"/>
      <c r="C169" s="94"/>
      <c r="D169" s="95"/>
      <c r="E169" s="101"/>
      <c r="F169" s="39"/>
      <c r="G169" s="128"/>
      <c r="H169" s="41"/>
      <c r="I169" s="121"/>
      <c r="J169" s="40"/>
      <c r="K169" s="40"/>
      <c r="L169" s="43"/>
      <c r="M169" s="43"/>
      <c r="N169" s="48"/>
      <c r="O169" s="36"/>
      <c r="P169" s="104"/>
      <c r="Q169" s="22"/>
    </row>
    <row r="170" spans="1:17" ht="14.25" hidden="1" customHeight="1" x14ac:dyDescent="0.2">
      <c r="A170" s="68"/>
      <c r="B170" s="96"/>
      <c r="C170" s="50"/>
      <c r="D170" s="95"/>
      <c r="E170" s="101"/>
      <c r="F170" s="39"/>
      <c r="G170" s="128"/>
      <c r="H170" s="41"/>
      <c r="I170" s="40"/>
      <c r="J170" s="40"/>
      <c r="K170" s="40"/>
      <c r="L170" s="43"/>
      <c r="M170" s="43"/>
      <c r="N170" s="43"/>
      <c r="O170" s="36"/>
      <c r="P170" s="104"/>
      <c r="Q170" s="22"/>
    </row>
    <row r="171" spans="1:17" ht="14.25" hidden="1" customHeight="1" x14ac:dyDescent="0.2">
      <c r="A171" s="68"/>
      <c r="B171" s="96"/>
      <c r="C171" s="50"/>
      <c r="D171" s="95"/>
      <c r="E171" s="101"/>
      <c r="F171" s="39"/>
      <c r="G171" s="128"/>
      <c r="H171" s="41"/>
      <c r="I171" s="40"/>
      <c r="J171" s="40"/>
      <c r="K171" s="40"/>
      <c r="L171" s="43"/>
      <c r="M171" s="43"/>
      <c r="N171" s="43"/>
      <c r="O171" s="36"/>
      <c r="P171" s="104"/>
      <c r="Q171" s="22"/>
    </row>
    <row r="172" spans="1:17" ht="14.25" hidden="1" customHeight="1" x14ac:dyDescent="0.2">
      <c r="A172" s="29"/>
      <c r="B172" s="53"/>
      <c r="C172" s="94"/>
      <c r="D172" s="95"/>
      <c r="E172" s="101"/>
      <c r="F172" s="39"/>
      <c r="G172" s="128"/>
      <c r="H172" s="41"/>
      <c r="I172" s="40"/>
      <c r="J172" s="40"/>
      <c r="K172" s="40"/>
      <c r="L172" s="43"/>
      <c r="M172" s="43"/>
      <c r="N172" s="43"/>
      <c r="O172" s="36"/>
      <c r="P172" s="104"/>
      <c r="Q172" s="22"/>
    </row>
    <row r="173" spans="1:17" ht="14.25" hidden="1" customHeight="1" x14ac:dyDescent="0.2">
      <c r="A173" s="29"/>
      <c r="B173" s="53"/>
      <c r="C173" s="94"/>
      <c r="D173" s="95"/>
      <c r="E173" s="101"/>
      <c r="F173" s="39"/>
      <c r="G173" s="128"/>
      <c r="H173" s="41"/>
      <c r="I173" s="121"/>
      <c r="J173" s="40"/>
      <c r="K173" s="40"/>
      <c r="L173" s="43"/>
      <c r="M173" s="43"/>
      <c r="N173" s="43"/>
      <c r="O173" s="36"/>
      <c r="P173" s="104"/>
      <c r="Q173" s="22"/>
    </row>
    <row r="174" spans="1:17" ht="14.25" hidden="1" customHeight="1" x14ac:dyDescent="0.2">
      <c r="A174" s="65"/>
      <c r="B174" s="97"/>
      <c r="C174" s="50"/>
      <c r="D174" s="95"/>
      <c r="E174" s="101"/>
      <c r="F174" s="39"/>
      <c r="G174" s="128"/>
      <c r="H174" s="41"/>
      <c r="I174" s="121"/>
      <c r="J174" s="40"/>
      <c r="K174" s="40"/>
      <c r="L174" s="43"/>
      <c r="M174" s="43"/>
      <c r="N174" s="43"/>
      <c r="O174" s="36"/>
      <c r="P174" s="104"/>
      <c r="Q174" s="22"/>
    </row>
    <row r="175" spans="1:17" ht="14.25" hidden="1" customHeight="1" x14ac:dyDescent="0.2">
      <c r="A175" s="29"/>
      <c r="B175" s="53"/>
      <c r="C175" s="94"/>
      <c r="D175" s="95"/>
      <c r="E175" s="101"/>
      <c r="F175" s="39"/>
      <c r="G175" s="128"/>
      <c r="H175" s="41"/>
      <c r="I175" s="121"/>
      <c r="J175" s="40"/>
      <c r="K175" s="40"/>
      <c r="L175" s="43"/>
      <c r="M175" s="43"/>
      <c r="N175" s="48"/>
      <c r="O175" s="36"/>
      <c r="P175" s="104"/>
      <c r="Q175" s="22"/>
    </row>
    <row r="176" spans="1:17" ht="14.25" hidden="1" customHeight="1" x14ac:dyDescent="0.2">
      <c r="A176" s="29"/>
      <c r="B176" s="53"/>
      <c r="C176" s="94"/>
      <c r="D176" s="95"/>
      <c r="E176" s="101"/>
      <c r="F176" s="39"/>
      <c r="G176" s="128"/>
      <c r="H176" s="41"/>
      <c r="I176" s="40"/>
      <c r="J176" s="40"/>
      <c r="K176" s="40"/>
      <c r="L176" s="43"/>
      <c r="M176" s="43"/>
      <c r="N176" s="43"/>
      <c r="O176" s="36"/>
      <c r="P176" s="104"/>
      <c r="Q176" s="22"/>
    </row>
    <row r="177" spans="1:17" ht="14.25" hidden="1" customHeight="1" x14ac:dyDescent="0.2">
      <c r="A177" s="29"/>
      <c r="B177" s="53"/>
      <c r="C177" s="94"/>
      <c r="D177" s="95"/>
      <c r="E177" s="101"/>
      <c r="F177" s="39"/>
      <c r="G177" s="128"/>
      <c r="H177" s="41"/>
      <c r="I177" s="40"/>
      <c r="J177" s="40"/>
      <c r="K177" s="40"/>
      <c r="L177" s="43"/>
      <c r="M177" s="43"/>
      <c r="N177" s="43"/>
      <c r="O177" s="36"/>
      <c r="P177" s="104"/>
      <c r="Q177" s="22"/>
    </row>
    <row r="178" spans="1:17" ht="14.25" hidden="1" customHeight="1" x14ac:dyDescent="0.2">
      <c r="A178" s="29"/>
      <c r="B178" s="53"/>
      <c r="C178" s="94"/>
      <c r="D178" s="95"/>
      <c r="E178" s="101"/>
      <c r="F178" s="39"/>
      <c r="G178" s="128"/>
      <c r="H178" s="41"/>
      <c r="I178" s="40"/>
      <c r="J178" s="40"/>
      <c r="K178" s="40"/>
      <c r="L178" s="43"/>
      <c r="M178" s="43"/>
      <c r="N178" s="43"/>
      <c r="O178" s="36"/>
      <c r="P178" s="104"/>
      <c r="Q178" s="22"/>
    </row>
    <row r="179" spans="1:17" ht="14.25" hidden="1" customHeight="1" x14ac:dyDescent="0.2">
      <c r="A179" s="29"/>
      <c r="B179" s="53"/>
      <c r="C179" s="94"/>
      <c r="D179" s="95"/>
      <c r="E179" s="101"/>
      <c r="F179" s="39"/>
      <c r="G179" s="128"/>
      <c r="H179" s="41"/>
      <c r="I179" s="40"/>
      <c r="J179" s="40"/>
      <c r="K179" s="40"/>
      <c r="L179" s="43"/>
      <c r="M179" s="43"/>
      <c r="N179" s="43"/>
      <c r="O179" s="36"/>
      <c r="P179" s="104"/>
      <c r="Q179" s="22"/>
    </row>
    <row r="180" spans="1:17" ht="14.25" hidden="1" customHeight="1" x14ac:dyDescent="0.2">
      <c r="A180" s="29"/>
      <c r="B180" s="53"/>
      <c r="C180" s="94"/>
      <c r="D180" s="95"/>
      <c r="E180" s="101"/>
      <c r="F180" s="39"/>
      <c r="G180" s="128"/>
      <c r="H180" s="41"/>
      <c r="I180" s="40"/>
      <c r="J180" s="40"/>
      <c r="K180" s="40"/>
      <c r="L180" s="43"/>
      <c r="M180" s="43"/>
      <c r="N180" s="43"/>
      <c r="O180" s="36"/>
      <c r="P180" s="104"/>
      <c r="Q180" s="22"/>
    </row>
    <row r="181" spans="1:17" ht="14.25" hidden="1" customHeight="1" x14ac:dyDescent="0.2">
      <c r="A181" s="29"/>
      <c r="B181" s="53"/>
      <c r="C181" s="94"/>
      <c r="D181" s="98"/>
      <c r="E181" s="101"/>
      <c r="F181" s="39"/>
      <c r="G181" s="128"/>
      <c r="H181" s="41"/>
      <c r="I181" s="40"/>
      <c r="J181" s="40"/>
      <c r="K181" s="40"/>
      <c r="L181" s="43"/>
      <c r="M181" s="43"/>
      <c r="N181" s="43"/>
      <c r="O181" s="36"/>
      <c r="P181" s="104"/>
      <c r="Q181" s="22"/>
    </row>
    <row r="182" spans="1:17" ht="14.25" hidden="1" customHeight="1" x14ac:dyDescent="0.2">
      <c r="A182" s="29"/>
      <c r="B182" s="53"/>
      <c r="C182" s="94"/>
      <c r="D182" s="95"/>
      <c r="E182" s="101"/>
      <c r="F182" s="39"/>
      <c r="G182" s="128"/>
      <c r="H182" s="41"/>
      <c r="I182" s="40"/>
      <c r="J182" s="40"/>
      <c r="K182" s="40"/>
      <c r="L182" s="43"/>
      <c r="M182" s="43"/>
      <c r="N182" s="43"/>
      <c r="O182" s="36"/>
      <c r="P182" s="104"/>
      <c r="Q182" s="22"/>
    </row>
    <row r="183" spans="1:17" ht="14.25" hidden="1" customHeight="1" x14ac:dyDescent="0.2">
      <c r="A183" s="29"/>
      <c r="B183" s="53"/>
      <c r="C183" s="94"/>
      <c r="D183" s="95"/>
      <c r="E183" s="101"/>
      <c r="F183" s="39"/>
      <c r="G183" s="128"/>
      <c r="H183" s="41"/>
      <c r="I183" s="40"/>
      <c r="J183" s="40"/>
      <c r="K183" s="40"/>
      <c r="L183" s="43"/>
      <c r="M183" s="43"/>
      <c r="N183" s="43"/>
      <c r="O183" s="36"/>
      <c r="P183" s="104"/>
      <c r="Q183" s="22"/>
    </row>
    <row r="184" spans="1:17" ht="14.25" hidden="1" customHeight="1" x14ac:dyDescent="0.2">
      <c r="A184" s="29"/>
      <c r="B184" s="53"/>
      <c r="C184" s="94"/>
      <c r="D184" s="95"/>
      <c r="E184" s="101"/>
      <c r="F184" s="39"/>
      <c r="G184" s="128"/>
      <c r="H184" s="41"/>
      <c r="I184" s="40"/>
      <c r="J184" s="40"/>
      <c r="K184" s="40"/>
      <c r="L184" s="43"/>
      <c r="M184" s="43"/>
      <c r="N184" s="43"/>
      <c r="O184" s="36"/>
      <c r="P184" s="104"/>
      <c r="Q184" s="22"/>
    </row>
    <row r="185" spans="1:17" ht="14.25" hidden="1" customHeight="1" x14ac:dyDescent="0.2">
      <c r="A185" s="29"/>
      <c r="B185" s="53"/>
      <c r="C185" s="94"/>
      <c r="D185" s="95"/>
      <c r="E185" s="101"/>
      <c r="F185" s="39"/>
      <c r="G185" s="128"/>
      <c r="H185" s="41"/>
      <c r="I185" s="40"/>
      <c r="J185" s="40"/>
      <c r="K185" s="40"/>
      <c r="L185" s="43"/>
      <c r="M185" s="43"/>
      <c r="N185" s="43"/>
      <c r="O185" s="36"/>
      <c r="P185" s="104"/>
      <c r="Q185" s="22"/>
    </row>
    <row r="186" spans="1:17" ht="14.25" hidden="1" customHeight="1" x14ac:dyDescent="0.2">
      <c r="A186" s="29"/>
      <c r="B186" s="53"/>
      <c r="C186" s="94"/>
      <c r="D186" s="95"/>
      <c r="E186" s="101"/>
      <c r="F186" s="39"/>
      <c r="G186" s="128"/>
      <c r="H186" s="41"/>
      <c r="I186" s="40"/>
      <c r="J186" s="40"/>
      <c r="K186" s="40"/>
      <c r="L186" s="43"/>
      <c r="M186" s="43"/>
      <c r="N186" s="43"/>
      <c r="O186" s="36"/>
      <c r="P186" s="104"/>
      <c r="Q186" s="22"/>
    </row>
    <row r="187" spans="1:17" ht="14.25" hidden="1" customHeight="1" x14ac:dyDescent="0.2">
      <c r="A187" s="29"/>
      <c r="B187" s="53"/>
      <c r="C187" s="94"/>
      <c r="D187" s="95"/>
      <c r="E187" s="101"/>
      <c r="F187" s="39"/>
      <c r="G187" s="128"/>
      <c r="H187" s="41"/>
      <c r="I187" s="40"/>
      <c r="J187" s="40"/>
      <c r="K187" s="40"/>
      <c r="L187" s="43"/>
      <c r="M187" s="43"/>
      <c r="N187" s="43"/>
      <c r="O187" s="36"/>
      <c r="P187" s="104"/>
      <c r="Q187" s="22"/>
    </row>
    <row r="188" spans="1:17" ht="14.25" hidden="1" customHeight="1" x14ac:dyDescent="0.2">
      <c r="A188" s="29"/>
      <c r="B188" s="53"/>
      <c r="C188" s="94"/>
      <c r="D188" s="95"/>
      <c r="E188" s="101"/>
      <c r="F188" s="39"/>
      <c r="G188" s="128"/>
      <c r="H188" s="41"/>
      <c r="I188" s="40"/>
      <c r="J188" s="40"/>
      <c r="K188" s="40"/>
      <c r="L188" s="43"/>
      <c r="M188" s="43"/>
      <c r="N188" s="43"/>
      <c r="O188" s="36"/>
      <c r="P188" s="104"/>
      <c r="Q188" s="22"/>
    </row>
    <row r="189" spans="1:17" ht="14.25" hidden="1" customHeight="1" x14ac:dyDescent="0.2">
      <c r="A189" s="29"/>
      <c r="B189" s="53"/>
      <c r="C189" s="94"/>
      <c r="D189" s="95"/>
      <c r="E189" s="101"/>
      <c r="F189" s="39"/>
      <c r="G189" s="128"/>
      <c r="H189" s="41"/>
      <c r="I189" s="40"/>
      <c r="J189" s="40"/>
      <c r="K189" s="40"/>
      <c r="L189" s="43"/>
      <c r="M189" s="43"/>
      <c r="N189" s="43"/>
      <c r="O189" s="36"/>
      <c r="P189" s="104"/>
      <c r="Q189" s="22"/>
    </row>
    <row r="190" spans="1:17" ht="14.25" hidden="1" customHeight="1" x14ac:dyDescent="0.2">
      <c r="A190" s="29"/>
      <c r="B190" s="53"/>
      <c r="C190" s="99"/>
      <c r="D190" s="95"/>
      <c r="E190" s="101"/>
      <c r="F190" s="39"/>
      <c r="G190" s="128"/>
      <c r="H190" s="41"/>
      <c r="I190" s="40"/>
      <c r="J190" s="40"/>
      <c r="K190" s="40"/>
      <c r="L190" s="43"/>
      <c r="M190" s="43"/>
      <c r="N190" s="43"/>
      <c r="O190" s="36"/>
      <c r="P190" s="104"/>
      <c r="Q190" s="22"/>
    </row>
    <row r="191" spans="1:17" ht="14.25" hidden="1" customHeight="1" x14ac:dyDescent="0.2">
      <c r="A191" s="29"/>
      <c r="B191" s="53"/>
      <c r="C191" s="94"/>
      <c r="D191" s="95"/>
      <c r="E191" s="101"/>
      <c r="F191" s="39"/>
      <c r="G191" s="128"/>
      <c r="H191" s="41"/>
      <c r="I191" s="40"/>
      <c r="J191" s="40"/>
      <c r="K191" s="40"/>
      <c r="L191" s="43"/>
      <c r="M191" s="43"/>
      <c r="N191" s="43"/>
      <c r="O191" s="36"/>
      <c r="P191" s="104"/>
      <c r="Q191" s="22"/>
    </row>
    <row r="192" spans="1:17" ht="14.25" hidden="1" customHeight="1" x14ac:dyDescent="0.2">
      <c r="A192" s="68"/>
      <c r="B192" s="96"/>
      <c r="C192" s="50"/>
      <c r="D192" s="95"/>
      <c r="E192" s="101"/>
      <c r="F192" s="39"/>
      <c r="G192" s="128"/>
      <c r="H192" s="41"/>
      <c r="I192" s="40"/>
      <c r="J192" s="40"/>
      <c r="K192" s="40"/>
      <c r="L192" s="43"/>
      <c r="M192" s="43"/>
      <c r="N192" s="43"/>
      <c r="O192" s="36"/>
      <c r="P192" s="104"/>
      <c r="Q192" s="22"/>
    </row>
    <row r="193" spans="1:17" ht="14.25" hidden="1" customHeight="1" x14ac:dyDescent="0.2">
      <c r="A193" s="29"/>
      <c r="B193" s="53"/>
      <c r="C193" s="94"/>
      <c r="D193" s="95"/>
      <c r="E193" s="101"/>
      <c r="F193" s="39"/>
      <c r="G193" s="128"/>
      <c r="H193" s="41"/>
      <c r="I193" s="40"/>
      <c r="J193" s="40"/>
      <c r="K193" s="40"/>
      <c r="L193" s="43"/>
      <c r="M193" s="43"/>
      <c r="N193" s="43"/>
      <c r="O193" s="36"/>
      <c r="P193" s="104"/>
      <c r="Q193" s="22"/>
    </row>
    <row r="194" spans="1:17" ht="14.25" hidden="1" customHeight="1" x14ac:dyDescent="0.2">
      <c r="A194" s="29"/>
      <c r="B194" s="53"/>
      <c r="C194" s="94"/>
      <c r="D194" s="98"/>
      <c r="E194" s="101"/>
      <c r="F194" s="39"/>
      <c r="G194" s="129"/>
      <c r="H194" s="41"/>
      <c r="I194" s="40"/>
      <c r="J194" s="40"/>
      <c r="K194" s="40"/>
      <c r="L194" s="43"/>
      <c r="M194" s="43"/>
      <c r="N194" s="43"/>
      <c r="O194" s="36"/>
      <c r="P194" s="104"/>
      <c r="Q194" s="22"/>
    </row>
    <row r="195" spans="1:17" ht="14.25" hidden="1" customHeight="1" x14ac:dyDescent="0.2">
      <c r="A195" s="65"/>
      <c r="B195" s="97"/>
      <c r="C195" s="94"/>
      <c r="D195" s="95"/>
      <c r="E195" s="101"/>
      <c r="F195" s="39"/>
      <c r="G195" s="129"/>
      <c r="H195" s="41"/>
      <c r="I195" s="40"/>
      <c r="J195" s="40"/>
      <c r="K195" s="40"/>
      <c r="L195" s="43"/>
      <c r="M195" s="43"/>
      <c r="N195" s="43"/>
      <c r="O195" s="36"/>
      <c r="P195" s="104"/>
      <c r="Q195" s="22"/>
    </row>
    <row r="196" spans="1:17" ht="14.25" hidden="1" customHeight="1" x14ac:dyDescent="0.2">
      <c r="A196" s="29"/>
      <c r="B196" s="53"/>
      <c r="C196" s="94"/>
      <c r="D196" s="95"/>
      <c r="E196" s="101"/>
      <c r="F196" s="39"/>
      <c r="G196" s="129"/>
      <c r="H196" s="41"/>
      <c r="I196" s="40"/>
      <c r="J196" s="40"/>
      <c r="K196" s="40"/>
      <c r="L196" s="48"/>
      <c r="M196" s="43"/>
      <c r="N196" s="48"/>
      <c r="O196" s="36"/>
      <c r="P196" s="104"/>
      <c r="Q196" s="22"/>
    </row>
    <row r="197" spans="1:17" ht="14.25" hidden="1" customHeight="1" x14ac:dyDescent="0.2">
      <c r="A197" s="65"/>
      <c r="B197" s="97"/>
      <c r="C197" s="94"/>
      <c r="D197" s="98"/>
      <c r="E197" s="101"/>
      <c r="F197" s="39"/>
      <c r="G197" s="129"/>
      <c r="H197" s="41"/>
      <c r="I197" s="40"/>
      <c r="J197" s="40"/>
      <c r="K197" s="40"/>
      <c r="L197" s="43"/>
      <c r="M197" s="43"/>
      <c r="N197" s="43"/>
      <c r="O197" s="36"/>
      <c r="P197" s="104"/>
      <c r="Q197" s="22"/>
    </row>
    <row r="198" spans="1:17" ht="14.25" hidden="1" customHeight="1" x14ac:dyDescent="0.2">
      <c r="A198" s="29"/>
      <c r="B198" s="53"/>
      <c r="C198" s="94"/>
      <c r="D198" s="95"/>
      <c r="E198" s="101"/>
      <c r="F198" s="39"/>
      <c r="G198" s="129"/>
      <c r="H198" s="41"/>
      <c r="I198" s="40"/>
      <c r="J198" s="40"/>
      <c r="K198" s="40"/>
      <c r="L198" s="48"/>
      <c r="M198" s="43"/>
      <c r="N198" s="48"/>
      <c r="O198" s="36"/>
      <c r="P198" s="104"/>
      <c r="Q198" s="22"/>
    </row>
    <row r="199" spans="1:17" ht="14.25" hidden="1" customHeight="1" x14ac:dyDescent="0.2">
      <c r="A199" s="65"/>
      <c r="B199" s="97"/>
      <c r="C199" s="94"/>
      <c r="D199" s="95"/>
      <c r="E199" s="101"/>
      <c r="F199" s="39"/>
      <c r="G199" s="129"/>
      <c r="H199" s="41"/>
      <c r="I199" s="40"/>
      <c r="J199" s="40"/>
      <c r="K199" s="40"/>
      <c r="L199" s="43"/>
      <c r="M199" s="43"/>
      <c r="N199" s="43"/>
      <c r="O199" s="36"/>
      <c r="P199" s="104"/>
      <c r="Q199" s="91"/>
    </row>
    <row r="200" spans="1:17" ht="14.25" hidden="1" customHeight="1" x14ac:dyDescent="0.2">
      <c r="A200" s="29"/>
      <c r="B200" s="53"/>
      <c r="C200" s="94"/>
      <c r="D200" s="95"/>
      <c r="E200" s="101"/>
      <c r="F200" s="39"/>
      <c r="G200" s="129"/>
      <c r="H200" s="41"/>
      <c r="I200" s="40"/>
      <c r="J200" s="40"/>
      <c r="K200" s="40"/>
      <c r="L200" s="43"/>
      <c r="M200" s="43"/>
      <c r="N200" s="43"/>
      <c r="O200" s="36"/>
      <c r="P200" s="104"/>
      <c r="Q200" s="90"/>
    </row>
    <row r="201" spans="1:17" ht="14.25" hidden="1" customHeight="1" x14ac:dyDescent="0.2">
      <c r="A201" s="65"/>
      <c r="B201" s="97"/>
      <c r="C201" s="94"/>
      <c r="D201" s="95"/>
      <c r="E201" s="101"/>
      <c r="F201" s="39"/>
      <c r="G201" s="129"/>
      <c r="H201" s="41"/>
      <c r="I201" s="40"/>
      <c r="J201" s="40"/>
      <c r="K201" s="40"/>
      <c r="L201" s="43"/>
      <c r="M201" s="43"/>
      <c r="N201" s="43"/>
      <c r="O201" s="36"/>
      <c r="P201" s="104"/>
      <c r="Q201" s="90"/>
    </row>
    <row r="202" spans="1:17" ht="14.25" hidden="1" customHeight="1" x14ac:dyDescent="0.2">
      <c r="A202" s="29"/>
      <c r="B202" s="53"/>
      <c r="C202" s="94"/>
      <c r="D202" s="95"/>
      <c r="E202" s="101"/>
      <c r="F202" s="39"/>
      <c r="G202" s="129"/>
      <c r="H202" s="41"/>
      <c r="I202" s="40"/>
      <c r="J202" s="40"/>
      <c r="K202" s="40"/>
      <c r="L202" s="43"/>
      <c r="M202" s="43"/>
      <c r="N202" s="43"/>
      <c r="O202" s="36"/>
      <c r="P202" s="104"/>
      <c r="Q202" s="22"/>
    </row>
    <row r="203" spans="1:17" ht="14.25" hidden="1" customHeight="1" x14ac:dyDescent="0.2">
      <c r="A203" s="65"/>
      <c r="B203" s="97"/>
      <c r="C203" s="94"/>
      <c r="D203" s="95"/>
      <c r="E203" s="101"/>
      <c r="F203" s="39"/>
      <c r="G203" s="129"/>
      <c r="H203" s="41"/>
      <c r="I203" s="40"/>
      <c r="J203" s="40"/>
      <c r="K203" s="40"/>
      <c r="L203" s="43"/>
      <c r="M203" s="43"/>
      <c r="N203" s="43"/>
      <c r="O203" s="36"/>
      <c r="P203" s="104"/>
      <c r="Q203" s="22"/>
    </row>
    <row r="204" spans="1:17" ht="14.25" hidden="1" customHeight="1" x14ac:dyDescent="0.2">
      <c r="A204" s="29"/>
      <c r="B204" s="53"/>
      <c r="C204" s="94"/>
      <c r="D204" s="98"/>
      <c r="E204" s="101"/>
      <c r="F204" s="39"/>
      <c r="G204" s="129"/>
      <c r="H204" s="41"/>
      <c r="I204" s="40"/>
      <c r="J204" s="40"/>
      <c r="K204" s="40"/>
      <c r="L204" s="48"/>
      <c r="M204" s="43"/>
      <c r="N204" s="48"/>
      <c r="O204" s="36"/>
      <c r="P204" s="104"/>
      <c r="Q204" s="22"/>
    </row>
    <row r="205" spans="1:17" ht="14.25" hidden="1" customHeight="1" x14ac:dyDescent="0.2">
      <c r="A205" s="29"/>
      <c r="B205" s="53"/>
      <c r="C205" s="94"/>
      <c r="D205" s="95"/>
      <c r="E205" s="101"/>
      <c r="F205" s="39"/>
      <c r="G205" s="129"/>
      <c r="H205" s="41"/>
      <c r="I205" s="40"/>
      <c r="J205" s="40"/>
      <c r="K205" s="40"/>
      <c r="L205" s="43"/>
      <c r="M205" s="43"/>
      <c r="N205" s="43"/>
      <c r="O205" s="36"/>
      <c r="P205" s="104"/>
      <c r="Q205" s="22"/>
    </row>
    <row r="206" spans="1:17" ht="14.25" hidden="1" customHeight="1" x14ac:dyDescent="0.2">
      <c r="A206" s="29"/>
      <c r="B206" s="53"/>
      <c r="C206" s="94"/>
      <c r="D206" s="95"/>
      <c r="E206" s="101"/>
      <c r="F206" s="39"/>
      <c r="G206" s="129"/>
      <c r="H206" s="41"/>
      <c r="I206" s="40"/>
      <c r="J206" s="40"/>
      <c r="K206" s="40"/>
      <c r="L206" s="43"/>
      <c r="M206" s="43"/>
      <c r="N206" s="43"/>
      <c r="O206" s="36"/>
      <c r="P206" s="104"/>
      <c r="Q206" s="22"/>
    </row>
    <row r="207" spans="1:17" ht="14.25" hidden="1" customHeight="1" x14ac:dyDescent="0.2">
      <c r="A207" s="29"/>
      <c r="B207" s="53"/>
      <c r="C207" s="94"/>
      <c r="D207" s="95"/>
      <c r="E207" s="101"/>
      <c r="F207" s="39"/>
      <c r="G207" s="129"/>
      <c r="H207" s="41"/>
      <c r="I207" s="40"/>
      <c r="J207" s="40"/>
      <c r="K207" s="40"/>
      <c r="L207" s="43"/>
      <c r="M207" s="43"/>
      <c r="N207" s="43"/>
      <c r="O207" s="36"/>
      <c r="P207" s="104"/>
      <c r="Q207" s="22"/>
    </row>
    <row r="208" spans="1:17" ht="14.25" hidden="1" customHeight="1" x14ac:dyDescent="0.2">
      <c r="A208" s="29"/>
      <c r="B208" s="53"/>
      <c r="C208" s="94"/>
      <c r="D208" s="95"/>
      <c r="E208" s="101"/>
      <c r="F208" s="39"/>
      <c r="G208" s="129"/>
      <c r="H208" s="41"/>
      <c r="I208" s="40"/>
      <c r="J208" s="40"/>
      <c r="K208" s="40"/>
      <c r="L208" s="43"/>
      <c r="M208" s="43"/>
      <c r="N208" s="43"/>
      <c r="O208" s="36"/>
      <c r="P208" s="104"/>
      <c r="Q208" s="22"/>
    </row>
    <row r="209" spans="1:17" ht="14.25" hidden="1" customHeight="1" x14ac:dyDescent="0.2">
      <c r="A209" s="29"/>
      <c r="B209" s="53"/>
      <c r="C209" s="94"/>
      <c r="D209" s="95"/>
      <c r="E209" s="101"/>
      <c r="F209" s="39"/>
      <c r="G209" s="129"/>
      <c r="H209" s="41"/>
      <c r="I209" s="40"/>
      <c r="J209" s="40"/>
      <c r="K209" s="40"/>
      <c r="L209" s="43"/>
      <c r="M209" s="43"/>
      <c r="N209" s="43"/>
      <c r="O209" s="36"/>
      <c r="P209" s="104"/>
      <c r="Q209" s="22"/>
    </row>
    <row r="210" spans="1:17" ht="14.25" hidden="1" customHeight="1" x14ac:dyDescent="0.2">
      <c r="A210" s="29"/>
      <c r="B210" s="53"/>
      <c r="C210" s="94"/>
      <c r="D210" s="95"/>
      <c r="E210" s="101"/>
      <c r="F210" s="39"/>
      <c r="G210" s="40"/>
      <c r="H210" s="41"/>
      <c r="I210" s="40"/>
      <c r="J210" s="40"/>
      <c r="K210" s="40"/>
      <c r="L210" s="43"/>
      <c r="M210" s="43"/>
      <c r="N210" s="43"/>
      <c r="O210" s="36"/>
      <c r="P210" s="104"/>
      <c r="Q210" s="22"/>
    </row>
    <row r="211" spans="1:17" ht="14.25" hidden="1" customHeight="1" x14ac:dyDescent="0.2">
      <c r="A211" s="29"/>
      <c r="B211" s="53"/>
      <c r="C211" s="94"/>
      <c r="D211" s="95"/>
      <c r="E211" s="101"/>
      <c r="F211" s="39"/>
      <c r="G211" s="40"/>
      <c r="H211" s="41"/>
      <c r="I211" s="40"/>
      <c r="J211" s="40"/>
      <c r="K211" s="40"/>
      <c r="L211" s="43"/>
      <c r="M211" s="43"/>
      <c r="N211" s="43"/>
      <c r="O211" s="36"/>
      <c r="P211" s="104"/>
      <c r="Q211" s="22"/>
    </row>
    <row r="212" spans="1:17" ht="14.25" hidden="1" customHeight="1" x14ac:dyDescent="0.2">
      <c r="A212" s="29"/>
      <c r="B212" s="53"/>
      <c r="C212" s="94"/>
      <c r="D212" s="95"/>
      <c r="E212" s="101"/>
      <c r="F212" s="39"/>
      <c r="G212" s="40"/>
      <c r="H212" s="41"/>
      <c r="I212" s="40"/>
      <c r="J212" s="40"/>
      <c r="K212" s="40"/>
      <c r="L212" s="43"/>
      <c r="M212" s="43"/>
      <c r="N212" s="43"/>
      <c r="O212" s="36"/>
      <c r="P212" s="104"/>
      <c r="Q212" s="22"/>
    </row>
    <row r="213" spans="1:17" ht="14.25" hidden="1" customHeight="1" x14ac:dyDescent="0.2">
      <c r="A213" s="29"/>
      <c r="B213" s="53"/>
      <c r="C213" s="94"/>
      <c r="D213" s="95"/>
      <c r="E213" s="101"/>
      <c r="F213" s="39"/>
      <c r="G213" s="40"/>
      <c r="H213" s="41"/>
      <c r="I213" s="40"/>
      <c r="J213" s="40"/>
      <c r="K213" s="40"/>
      <c r="L213" s="43"/>
      <c r="M213" s="43"/>
      <c r="N213" s="43"/>
      <c r="O213" s="36"/>
      <c r="P213" s="104"/>
      <c r="Q213" s="22"/>
    </row>
    <row r="214" spans="1:17" ht="14.25" hidden="1" customHeight="1" x14ac:dyDescent="0.2">
      <c r="A214" s="29"/>
      <c r="B214" s="53"/>
      <c r="C214" s="94"/>
      <c r="D214" s="95"/>
      <c r="E214" s="101"/>
      <c r="F214" s="39"/>
      <c r="G214" s="40"/>
      <c r="H214" s="41"/>
      <c r="I214" s="40"/>
      <c r="J214" s="40"/>
      <c r="K214" s="40"/>
      <c r="L214" s="43"/>
      <c r="M214" s="43"/>
      <c r="N214" s="43"/>
      <c r="O214" s="36"/>
      <c r="P214" s="104"/>
      <c r="Q214" s="22"/>
    </row>
    <row r="215" spans="1:17" ht="14.25" hidden="1" customHeight="1" x14ac:dyDescent="0.2">
      <c r="A215" s="29"/>
      <c r="B215" s="53"/>
      <c r="C215" s="94"/>
      <c r="D215" s="95"/>
      <c r="E215" s="101"/>
      <c r="F215" s="39"/>
      <c r="G215" s="40"/>
      <c r="H215" s="41"/>
      <c r="I215" s="40"/>
      <c r="J215" s="40"/>
      <c r="K215" s="40"/>
      <c r="L215" s="43"/>
      <c r="M215" s="43"/>
      <c r="N215" s="43"/>
      <c r="O215" s="36"/>
      <c r="P215" s="104"/>
      <c r="Q215" s="22"/>
    </row>
    <row r="216" spans="1:17" ht="13.5" hidden="1" thickBot="1" x14ac:dyDescent="0.25">
      <c r="A216" s="29"/>
      <c r="B216" s="53"/>
      <c r="C216" s="94"/>
      <c r="D216" s="95"/>
      <c r="E216" s="101"/>
      <c r="F216" s="45"/>
      <c r="G216" s="46"/>
      <c r="H216" s="47"/>
      <c r="I216" s="46"/>
      <c r="J216" s="46"/>
      <c r="K216" s="46"/>
      <c r="L216" s="106"/>
      <c r="M216" s="106"/>
      <c r="N216" s="106"/>
      <c r="O216" s="51"/>
      <c r="P216" s="104"/>
      <c r="Q216" s="22"/>
    </row>
  </sheetData>
  <autoFilter ref="A4:P216">
    <filterColumn colId="8">
      <customFilters and="1">
        <customFilter operator="notEqual" val=" "/>
      </customFilters>
    </filterColumn>
  </autoFilter>
  <mergeCells count="2">
    <mergeCell ref="F2:O2"/>
    <mergeCell ref="L3:O3"/>
  </mergeCells>
  <conditionalFormatting sqref="J47:K54 J28:K45 J180:K216 J57:K178 J5:K25">
    <cfRule type="expression" dxfId="243" priority="18" stopIfTrue="1">
      <formula>J5=0</formula>
    </cfRule>
    <cfRule type="expression" dxfId="242" priority="19" stopIfTrue="1">
      <formula>J5&lt;0</formula>
    </cfRule>
    <cfRule type="expression" dxfId="241" priority="20" stopIfTrue="1">
      <formula>J5&gt;0</formula>
    </cfRule>
  </conditionalFormatting>
  <conditionalFormatting sqref="P47:P54 P28:P45 P180:P216 P57:P178 P5:P25">
    <cfRule type="expression" dxfId="240" priority="17" stopIfTrue="1">
      <formula>K5&lt;0</formula>
    </cfRule>
  </conditionalFormatting>
  <conditionalFormatting sqref="J55:K56">
    <cfRule type="expression" dxfId="239" priority="14" stopIfTrue="1">
      <formula>J55=0</formula>
    </cfRule>
    <cfRule type="expression" dxfId="238" priority="15" stopIfTrue="1">
      <formula>J55&lt;0</formula>
    </cfRule>
    <cfRule type="expression" dxfId="237" priority="16" stopIfTrue="1">
      <formula>J55&gt;0</formula>
    </cfRule>
  </conditionalFormatting>
  <conditionalFormatting sqref="P55:P56">
    <cfRule type="expression" dxfId="236" priority="13" stopIfTrue="1">
      <formula>K55&lt;0</formula>
    </cfRule>
  </conditionalFormatting>
  <conditionalFormatting sqref="J26:K27">
    <cfRule type="expression" dxfId="235" priority="10" stopIfTrue="1">
      <formula>J26=0</formula>
    </cfRule>
    <cfRule type="expression" dxfId="234" priority="11" stopIfTrue="1">
      <formula>J26&lt;0</formula>
    </cfRule>
    <cfRule type="expression" dxfId="233" priority="12" stopIfTrue="1">
      <formula>J26&gt;0</formula>
    </cfRule>
  </conditionalFormatting>
  <conditionalFormatting sqref="P26:P27">
    <cfRule type="expression" dxfId="232" priority="9" stopIfTrue="1">
      <formula>K26&lt;0</formula>
    </cfRule>
  </conditionalFormatting>
  <conditionalFormatting sqref="J46:K46">
    <cfRule type="expression" dxfId="231" priority="6" stopIfTrue="1">
      <formula>J46=0</formula>
    </cfRule>
    <cfRule type="expression" dxfId="230" priority="7" stopIfTrue="1">
      <formula>J46&lt;0</formula>
    </cfRule>
    <cfRule type="expression" dxfId="229" priority="8" stopIfTrue="1">
      <formula>J46&gt;0</formula>
    </cfRule>
  </conditionalFormatting>
  <conditionalFormatting sqref="P46">
    <cfRule type="expression" dxfId="228" priority="5" stopIfTrue="1">
      <formula>K46&lt;0</formula>
    </cfRule>
  </conditionalFormatting>
  <conditionalFormatting sqref="J179:K179">
    <cfRule type="expression" dxfId="227" priority="2" stopIfTrue="1">
      <formula>J179=0</formula>
    </cfRule>
    <cfRule type="expression" dxfId="226" priority="3" stopIfTrue="1">
      <formula>J179&lt;0</formula>
    </cfRule>
    <cfRule type="expression" dxfId="225" priority="4" stopIfTrue="1">
      <formula>J179&gt;0</formula>
    </cfRule>
  </conditionalFormatting>
  <conditionalFormatting sqref="P179">
    <cfRule type="expression" dxfId="224" priority="1" stopIfTrue="1">
      <formula>K179&lt;0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8" orientation="landscape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 filterMode="1"/>
  <dimension ref="A1:Q175"/>
  <sheetViews>
    <sheetView zoomScaleNormal="100" workbookViewId="0">
      <pane xSplit="2" ySplit="4" topLeftCell="C5" activePane="bottomRight" state="frozen"/>
      <selection activeCell="N124" sqref="N124"/>
      <selection pane="topRight" activeCell="N124" sqref="N124"/>
      <selection pane="bottomLeft" activeCell="N124" sqref="N124"/>
      <selection pane="bottomRight" activeCell="N124" sqref="N124"/>
    </sheetView>
  </sheetViews>
  <sheetFormatPr defaultRowHeight="12.75" x14ac:dyDescent="0.2"/>
  <cols>
    <col min="2" max="2" width="11.7109375" customWidth="1"/>
    <col min="5" max="5" width="9.140625" style="3"/>
    <col min="8" max="8" width="11.140625" customWidth="1"/>
    <col min="9" max="9" width="9.140625" style="119"/>
    <col min="13" max="14" width="10.42578125" customWidth="1"/>
    <col min="16" max="16" width="11.42578125" style="71" customWidth="1"/>
    <col min="17" max="17" width="29.7109375" customWidth="1"/>
  </cols>
  <sheetData>
    <row r="1" spans="1:17" ht="13.5" thickBot="1" x14ac:dyDescent="0.25"/>
    <row r="2" spans="1:17" ht="13.5" thickBot="1" x14ac:dyDescent="0.25">
      <c r="A2" s="1" t="s">
        <v>0</v>
      </c>
      <c r="B2" s="2">
        <v>2.4305555555555556E-2</v>
      </c>
      <c r="C2" s="3"/>
      <c r="F2" s="537" t="s">
        <v>256</v>
      </c>
      <c r="G2" s="537"/>
      <c r="H2" s="537"/>
      <c r="I2" s="537"/>
      <c r="J2" s="537"/>
      <c r="K2" s="537"/>
      <c r="L2" s="537"/>
      <c r="M2" s="537"/>
      <c r="N2" s="540"/>
      <c r="O2" s="537"/>
      <c r="P2" s="83"/>
      <c r="Q2" s="5"/>
    </row>
    <row r="3" spans="1:17" x14ac:dyDescent="0.2">
      <c r="A3" s="107" t="str">
        <f>F2</f>
        <v>2012 - Feb - Winter Route</v>
      </c>
      <c r="B3" s="108"/>
      <c r="C3" s="109"/>
      <c r="D3" s="110"/>
      <c r="E3" s="111" t="s">
        <v>219</v>
      </c>
      <c r="F3" s="9"/>
      <c r="G3" s="10" t="s">
        <v>1</v>
      </c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5"/>
    </row>
    <row r="4" spans="1:17" s="80" customFormat="1" ht="40.5" customHeight="1" thickBot="1" x14ac:dyDescent="0.25">
      <c r="A4" s="112" t="s">
        <v>3</v>
      </c>
      <c r="B4" s="113" t="s">
        <v>4</v>
      </c>
      <c r="C4" s="114" t="s">
        <v>5</v>
      </c>
      <c r="D4" s="115" t="s">
        <v>6</v>
      </c>
      <c r="E4" s="116" t="s">
        <v>240</v>
      </c>
      <c r="F4" s="89" t="s">
        <v>7</v>
      </c>
      <c r="G4" s="81" t="s">
        <v>213</v>
      </c>
      <c r="H4" s="81" t="s">
        <v>8</v>
      </c>
      <c r="I4" s="118" t="s">
        <v>9</v>
      </c>
      <c r="J4" s="78" t="s">
        <v>10</v>
      </c>
      <c r="K4" s="78" t="s">
        <v>10</v>
      </c>
      <c r="L4" s="81" t="s">
        <v>246</v>
      </c>
      <c r="M4" s="81" t="s">
        <v>247</v>
      </c>
      <c r="N4" s="82" t="s">
        <v>249</v>
      </c>
      <c r="O4" s="105" t="s">
        <v>248</v>
      </c>
      <c r="P4" s="102" t="s">
        <v>251</v>
      </c>
      <c r="Q4" s="79" t="s">
        <v>11</v>
      </c>
    </row>
    <row r="5" spans="1:17" ht="14.25" customHeight="1" x14ac:dyDescent="0.2">
      <c r="A5" s="195" t="s">
        <v>155</v>
      </c>
      <c r="B5" s="196" t="s">
        <v>257</v>
      </c>
      <c r="C5" s="197" t="s">
        <v>30</v>
      </c>
      <c r="D5" s="92">
        <v>2.0833333333333332E-2</v>
      </c>
      <c r="E5" s="100"/>
      <c r="F5" s="16">
        <f t="shared" ref="F5:F36" si="0">IF(E5&lt;&gt;"",(E5+D5)/2,D5)</f>
        <v>2.0833333333333332E-2</v>
      </c>
      <c r="G5" s="17">
        <f t="shared" ref="G5:G20" si="1">$B$2-F5</f>
        <v>3.4722222222222238E-3</v>
      </c>
      <c r="H5" s="42">
        <v>2.1678240740740738E-2</v>
      </c>
      <c r="I5" s="123">
        <f t="shared" ref="I5:I36" si="2">IF(H5&lt;&gt;"",H5-G5,"")</f>
        <v>1.8206018518518514E-2</v>
      </c>
      <c r="J5" s="17">
        <f t="shared" ref="J5:J36" si="3">IF(H5&lt;&gt;"",I5-F5,"")</f>
        <v>-2.6273148148148184E-3</v>
      </c>
      <c r="K5" s="17">
        <f t="shared" ref="K5:K36" si="4">IF(H5&lt;&gt;"",I5-D5,"")</f>
        <v>-2.6273148148148184E-3</v>
      </c>
      <c r="L5" s="93">
        <v>1</v>
      </c>
      <c r="M5" s="93"/>
      <c r="N5" s="93"/>
      <c r="O5" s="44"/>
      <c r="P5" s="103">
        <f t="shared" ref="P5:P36" si="5">IF(H5&lt;&gt;"",MIN(D5,I5),D5)</f>
        <v>1.8206018518518514E-2</v>
      </c>
      <c r="Q5" s="22"/>
    </row>
    <row r="6" spans="1:17" ht="14.25" customHeight="1" x14ac:dyDescent="0.2">
      <c r="A6" s="29" t="s">
        <v>130</v>
      </c>
      <c r="B6" s="53" t="s">
        <v>239</v>
      </c>
      <c r="C6" s="94" t="s">
        <v>30</v>
      </c>
      <c r="D6" s="95">
        <v>1.579861111111111E-2</v>
      </c>
      <c r="E6" s="101" t="s">
        <v>218</v>
      </c>
      <c r="F6" s="39">
        <f t="shared" si="0"/>
        <v>1.579861111111111E-2</v>
      </c>
      <c r="G6" s="40">
        <f t="shared" si="1"/>
        <v>8.5069444444444454E-3</v>
      </c>
      <c r="H6" s="41">
        <v>2.3819444444444445E-2</v>
      </c>
      <c r="I6" s="121">
        <f t="shared" si="2"/>
        <v>1.53125E-2</v>
      </c>
      <c r="J6" s="40">
        <f t="shared" si="3"/>
        <v>-4.8611111111111077E-4</v>
      </c>
      <c r="K6" s="40">
        <f t="shared" si="4"/>
        <v>-4.8611111111111077E-4</v>
      </c>
      <c r="L6" s="43">
        <v>2</v>
      </c>
      <c r="M6" s="43"/>
      <c r="N6" s="43"/>
      <c r="O6" s="36"/>
      <c r="P6" s="104">
        <f t="shared" si="5"/>
        <v>1.53125E-2</v>
      </c>
      <c r="Q6" s="22"/>
    </row>
    <row r="7" spans="1:17" ht="14.25" customHeight="1" x14ac:dyDescent="0.2">
      <c r="A7" s="65" t="s">
        <v>90</v>
      </c>
      <c r="B7" s="97" t="s">
        <v>231</v>
      </c>
      <c r="C7" s="50" t="s">
        <v>30</v>
      </c>
      <c r="D7" s="95">
        <v>1.4583333333333332E-2</v>
      </c>
      <c r="E7" s="101">
        <v>1.4456018518518519E-2</v>
      </c>
      <c r="F7" s="39">
        <f t="shared" si="0"/>
        <v>1.4519675925925925E-2</v>
      </c>
      <c r="G7" s="40">
        <f t="shared" si="1"/>
        <v>9.7858796296296305E-3</v>
      </c>
      <c r="H7" s="41">
        <v>2.3923611111111114E-2</v>
      </c>
      <c r="I7" s="121">
        <f t="shared" si="2"/>
        <v>1.4137731481481484E-2</v>
      </c>
      <c r="J7" s="40">
        <f t="shared" si="3"/>
        <v>-3.819444444444417E-4</v>
      </c>
      <c r="K7" s="40">
        <f t="shared" si="4"/>
        <v>-4.4560185185184807E-4</v>
      </c>
      <c r="L7" s="43">
        <v>3</v>
      </c>
      <c r="M7" s="43">
        <v>1</v>
      </c>
      <c r="N7" s="43"/>
      <c r="O7" s="36"/>
      <c r="P7" s="104">
        <f t="shared" si="5"/>
        <v>1.4137731481481484E-2</v>
      </c>
      <c r="Q7" s="22" t="s">
        <v>263</v>
      </c>
    </row>
    <row r="8" spans="1:17" ht="14.25" customHeight="1" x14ac:dyDescent="0.2">
      <c r="A8" s="29" t="s">
        <v>178</v>
      </c>
      <c r="B8" s="53" t="s">
        <v>260</v>
      </c>
      <c r="C8" s="94" t="s">
        <v>30</v>
      </c>
      <c r="D8" s="95">
        <v>1.4583333333333332E-2</v>
      </c>
      <c r="E8" s="101" t="s">
        <v>218</v>
      </c>
      <c r="F8" s="39">
        <f t="shared" si="0"/>
        <v>1.4583333333333332E-2</v>
      </c>
      <c r="G8" s="40">
        <f t="shared" si="1"/>
        <v>9.7222222222222241E-3</v>
      </c>
      <c r="H8" s="41">
        <v>2.3969907407407409E-2</v>
      </c>
      <c r="I8" s="121">
        <f t="shared" si="2"/>
        <v>1.4247685185185184E-2</v>
      </c>
      <c r="J8" s="40">
        <f t="shared" si="3"/>
        <v>-3.3564814814814742E-4</v>
      </c>
      <c r="K8" s="40">
        <f t="shared" si="4"/>
        <v>-3.3564814814814742E-4</v>
      </c>
      <c r="L8" s="43">
        <v>4</v>
      </c>
      <c r="M8" s="43"/>
      <c r="N8" s="43"/>
      <c r="O8" s="36"/>
      <c r="P8" s="104">
        <f t="shared" si="5"/>
        <v>1.4247685185185184E-2</v>
      </c>
      <c r="Q8" s="22"/>
    </row>
    <row r="9" spans="1:17" ht="14.25" customHeight="1" x14ac:dyDescent="0.2">
      <c r="A9" s="29" t="s">
        <v>203</v>
      </c>
      <c r="B9" s="53" t="s">
        <v>110</v>
      </c>
      <c r="C9" s="94" t="s">
        <v>30</v>
      </c>
      <c r="D9" s="95">
        <v>1.2650462962962962E-2</v>
      </c>
      <c r="E9" s="101">
        <v>1.2939814814814814E-2</v>
      </c>
      <c r="F9" s="39">
        <f t="shared" si="0"/>
        <v>1.2795138888888887E-2</v>
      </c>
      <c r="G9" s="40">
        <f t="shared" si="1"/>
        <v>1.1510416666666669E-2</v>
      </c>
      <c r="H9" s="41">
        <v>2.4074074074074071E-2</v>
      </c>
      <c r="I9" s="121">
        <f t="shared" si="2"/>
        <v>1.2563657407407402E-2</v>
      </c>
      <c r="J9" s="40">
        <f t="shared" si="3"/>
        <v>-2.3148148148148529E-4</v>
      </c>
      <c r="K9" s="40">
        <f t="shared" si="4"/>
        <v>-8.6805555555560451E-5</v>
      </c>
      <c r="L9" s="43">
        <v>5</v>
      </c>
      <c r="M9" s="43">
        <v>2</v>
      </c>
      <c r="N9" s="43"/>
      <c r="O9" s="36">
        <v>1</v>
      </c>
      <c r="P9" s="104">
        <f t="shared" si="5"/>
        <v>1.2563657407407402E-2</v>
      </c>
      <c r="Q9" s="22" t="s">
        <v>264</v>
      </c>
    </row>
    <row r="10" spans="1:17" ht="14.25" customHeight="1" x14ac:dyDescent="0.2">
      <c r="A10" s="29" t="s">
        <v>96</v>
      </c>
      <c r="B10" s="53" t="s">
        <v>141</v>
      </c>
      <c r="C10" s="94" t="s">
        <v>14</v>
      </c>
      <c r="D10" s="95">
        <v>1.579861111111111E-2</v>
      </c>
      <c r="E10" s="101">
        <v>1.579861111111111E-2</v>
      </c>
      <c r="F10" s="39">
        <f t="shared" si="0"/>
        <v>1.579861111111111E-2</v>
      </c>
      <c r="G10" s="40">
        <f t="shared" si="1"/>
        <v>8.5069444444444454E-3</v>
      </c>
      <c r="H10" s="41">
        <v>2.4247685185185181E-2</v>
      </c>
      <c r="I10" s="121">
        <f t="shared" si="2"/>
        <v>1.5740740740740736E-2</v>
      </c>
      <c r="J10" s="40">
        <f t="shared" si="3"/>
        <v>-5.7870370370374791E-5</v>
      </c>
      <c r="K10" s="40">
        <f t="shared" si="4"/>
        <v>-5.7870370370374791E-5</v>
      </c>
      <c r="L10" s="43">
        <v>6</v>
      </c>
      <c r="M10" s="43">
        <v>3</v>
      </c>
      <c r="N10" s="43">
        <v>1</v>
      </c>
      <c r="O10" s="35"/>
      <c r="P10" s="104">
        <f t="shared" si="5"/>
        <v>1.5740740740740736E-2</v>
      </c>
      <c r="Q10" s="22" t="s">
        <v>265</v>
      </c>
    </row>
    <row r="11" spans="1:17" ht="14.25" customHeight="1" x14ac:dyDescent="0.2">
      <c r="A11" s="29" t="s">
        <v>189</v>
      </c>
      <c r="B11" s="53" t="s">
        <v>192</v>
      </c>
      <c r="C11" s="94" t="s">
        <v>30</v>
      </c>
      <c r="D11" s="95">
        <v>1.3530092592592594E-2</v>
      </c>
      <c r="E11" s="101">
        <v>1.3530092592592594E-2</v>
      </c>
      <c r="F11" s="39">
        <f t="shared" si="0"/>
        <v>1.3530092592592594E-2</v>
      </c>
      <c r="G11" s="40">
        <f t="shared" si="1"/>
        <v>1.0775462962962962E-2</v>
      </c>
      <c r="H11" s="41">
        <v>2.4363425925925927E-2</v>
      </c>
      <c r="I11" s="121">
        <f t="shared" si="2"/>
        <v>1.3587962962962965E-2</v>
      </c>
      <c r="J11" s="40">
        <f t="shared" si="3"/>
        <v>5.7870370370371321E-5</v>
      </c>
      <c r="K11" s="40">
        <f t="shared" si="4"/>
        <v>5.7870370370371321E-5</v>
      </c>
      <c r="L11" s="43">
        <v>7</v>
      </c>
      <c r="M11" s="43"/>
      <c r="N11" s="43"/>
      <c r="O11" s="36">
        <v>3</v>
      </c>
      <c r="P11" s="104">
        <f t="shared" si="5"/>
        <v>1.3530092592592594E-2</v>
      </c>
      <c r="Q11" s="22"/>
    </row>
    <row r="12" spans="1:17" ht="14.25" customHeight="1" x14ac:dyDescent="0.2">
      <c r="A12" s="29" t="s">
        <v>199</v>
      </c>
      <c r="B12" s="53" t="s">
        <v>43</v>
      </c>
      <c r="C12" s="94" t="s">
        <v>30</v>
      </c>
      <c r="D12" s="95">
        <v>1.6377314814814813E-2</v>
      </c>
      <c r="E12" s="101">
        <v>1.6377314814814813E-2</v>
      </c>
      <c r="F12" s="39">
        <f t="shared" si="0"/>
        <v>1.6377314814814813E-2</v>
      </c>
      <c r="G12" s="40">
        <f t="shared" si="1"/>
        <v>7.9282407407407426E-3</v>
      </c>
      <c r="H12" s="41">
        <v>2.4467592592592593E-2</v>
      </c>
      <c r="I12" s="121">
        <f t="shared" si="2"/>
        <v>1.653935185185185E-2</v>
      </c>
      <c r="J12" s="40">
        <f t="shared" si="3"/>
        <v>1.6203703703703692E-4</v>
      </c>
      <c r="K12" s="40">
        <f t="shared" si="4"/>
        <v>1.6203703703703692E-4</v>
      </c>
      <c r="L12" s="43">
        <v>8</v>
      </c>
      <c r="M12" s="43"/>
      <c r="N12" s="48"/>
      <c r="O12" s="36"/>
      <c r="P12" s="104">
        <f t="shared" si="5"/>
        <v>1.6377314814814813E-2</v>
      </c>
      <c r="Q12" s="22"/>
    </row>
    <row r="13" spans="1:17" ht="14.25" customHeight="1" x14ac:dyDescent="0.2">
      <c r="A13" s="29" t="s">
        <v>204</v>
      </c>
      <c r="B13" s="53" t="s">
        <v>205</v>
      </c>
      <c r="C13" s="94" t="s">
        <v>30</v>
      </c>
      <c r="D13" s="95">
        <v>1.2638888888888892E-2</v>
      </c>
      <c r="E13" s="101">
        <v>1.3090277777777779E-2</v>
      </c>
      <c r="F13" s="39">
        <f t="shared" si="0"/>
        <v>1.2864583333333336E-2</v>
      </c>
      <c r="G13" s="40">
        <f t="shared" si="1"/>
        <v>1.144097222222222E-2</v>
      </c>
      <c r="H13" s="41">
        <v>2.4606481481481479E-2</v>
      </c>
      <c r="I13" s="121">
        <f t="shared" si="2"/>
        <v>1.3165509259259259E-2</v>
      </c>
      <c r="J13" s="40">
        <f t="shared" si="3"/>
        <v>3.0092592592592324E-4</v>
      </c>
      <c r="K13" s="40">
        <f t="shared" si="4"/>
        <v>5.2662037037036653E-4</v>
      </c>
      <c r="L13" s="43">
        <v>9</v>
      </c>
      <c r="M13" s="43"/>
      <c r="N13" s="48"/>
      <c r="O13" s="36">
        <v>2</v>
      </c>
      <c r="P13" s="104">
        <f t="shared" si="5"/>
        <v>1.2638888888888892E-2</v>
      </c>
      <c r="Q13" s="22"/>
    </row>
    <row r="14" spans="1:17" ht="14.25" customHeight="1" x14ac:dyDescent="0.2">
      <c r="A14" s="29" t="s">
        <v>56</v>
      </c>
      <c r="B14" s="53" t="s">
        <v>57</v>
      </c>
      <c r="C14" s="94" t="s">
        <v>30</v>
      </c>
      <c r="D14" s="95">
        <v>1.8518518518518521E-2</v>
      </c>
      <c r="E14" s="101">
        <v>1.8478009259259263E-2</v>
      </c>
      <c r="F14" s="39">
        <f t="shared" si="0"/>
        <v>1.8498263888888894E-2</v>
      </c>
      <c r="G14" s="40">
        <f t="shared" si="1"/>
        <v>5.807291666666662E-3</v>
      </c>
      <c r="H14" s="41">
        <v>2.4664351851851851E-2</v>
      </c>
      <c r="I14" s="121">
        <f t="shared" si="2"/>
        <v>1.8857060185185189E-2</v>
      </c>
      <c r="J14" s="40">
        <f t="shared" si="3"/>
        <v>3.5879629629629456E-4</v>
      </c>
      <c r="K14" s="40">
        <f t="shared" si="4"/>
        <v>3.3854166666666755E-4</v>
      </c>
      <c r="L14" s="43">
        <v>10</v>
      </c>
      <c r="M14" s="43"/>
      <c r="N14" s="43"/>
      <c r="O14" s="36"/>
      <c r="P14" s="104">
        <f t="shared" si="5"/>
        <v>1.8518518518518521E-2</v>
      </c>
      <c r="Q14" s="22"/>
    </row>
    <row r="15" spans="1:17" ht="14.25" customHeight="1" x14ac:dyDescent="0.2">
      <c r="A15" s="29" t="s">
        <v>121</v>
      </c>
      <c r="B15" s="53" t="s">
        <v>259</v>
      </c>
      <c r="C15" s="94" t="s">
        <v>14</v>
      </c>
      <c r="D15" s="95">
        <v>1.894675925925926E-2</v>
      </c>
      <c r="E15" s="101"/>
      <c r="F15" s="39">
        <f t="shared" si="0"/>
        <v>1.894675925925926E-2</v>
      </c>
      <c r="G15" s="40">
        <f t="shared" si="1"/>
        <v>5.3587962962962955E-3</v>
      </c>
      <c r="H15" s="41">
        <v>2.4722222222222225E-2</v>
      </c>
      <c r="I15" s="121">
        <f t="shared" si="2"/>
        <v>1.936342592592593E-2</v>
      </c>
      <c r="J15" s="40">
        <f t="shared" si="3"/>
        <v>4.1666666666666935E-4</v>
      </c>
      <c r="K15" s="40">
        <f t="shared" si="4"/>
        <v>4.1666666666666935E-4</v>
      </c>
      <c r="L15" s="43">
        <v>11</v>
      </c>
      <c r="M15" s="43"/>
      <c r="N15" s="43">
        <v>2</v>
      </c>
      <c r="O15" s="36"/>
      <c r="P15" s="104">
        <f t="shared" si="5"/>
        <v>1.894675925925926E-2</v>
      </c>
      <c r="Q15" s="22"/>
    </row>
    <row r="16" spans="1:17" ht="14.25" customHeight="1" x14ac:dyDescent="0.2">
      <c r="A16" s="29" t="s">
        <v>180</v>
      </c>
      <c r="B16" s="53" t="s">
        <v>261</v>
      </c>
      <c r="C16" s="94" t="s">
        <v>30</v>
      </c>
      <c r="D16" s="95">
        <v>1.4652777777777778E-2</v>
      </c>
      <c r="E16" s="101">
        <v>1.5011574074074076E-2</v>
      </c>
      <c r="F16" s="39">
        <f t="shared" si="0"/>
        <v>1.4832175925925927E-2</v>
      </c>
      <c r="G16" s="40">
        <f t="shared" si="1"/>
        <v>9.4733796296296285E-3</v>
      </c>
      <c r="H16" s="41">
        <v>2.476851851851852E-2</v>
      </c>
      <c r="I16" s="121">
        <f t="shared" si="2"/>
        <v>1.5295138888888891E-2</v>
      </c>
      <c r="J16" s="40">
        <f t="shared" si="3"/>
        <v>4.6296296296296363E-4</v>
      </c>
      <c r="K16" s="40">
        <f t="shared" si="4"/>
        <v>6.4236111111111265E-4</v>
      </c>
      <c r="L16" s="43">
        <v>12</v>
      </c>
      <c r="M16" s="43"/>
      <c r="N16" s="43"/>
      <c r="O16" s="36"/>
      <c r="P16" s="104">
        <f t="shared" si="5"/>
        <v>1.4652777777777778E-2</v>
      </c>
      <c r="Q16" s="22"/>
    </row>
    <row r="17" spans="1:17" ht="14.25" customHeight="1" x14ac:dyDescent="0.2">
      <c r="A17" s="29" t="s">
        <v>187</v>
      </c>
      <c r="B17" s="53" t="s">
        <v>188</v>
      </c>
      <c r="C17" s="94" t="s">
        <v>30</v>
      </c>
      <c r="D17" s="95">
        <v>1.4375000000000002E-2</v>
      </c>
      <c r="E17" s="101">
        <v>1.5098379629629632E-2</v>
      </c>
      <c r="F17" s="39">
        <f t="shared" si="0"/>
        <v>1.4736689814814817E-2</v>
      </c>
      <c r="G17" s="40">
        <f t="shared" si="1"/>
        <v>9.5688657407407389E-3</v>
      </c>
      <c r="H17" s="41">
        <v>2.4884259259259259E-2</v>
      </c>
      <c r="I17" s="121">
        <f t="shared" si="2"/>
        <v>1.531539351851852E-2</v>
      </c>
      <c r="J17" s="40">
        <f t="shared" si="3"/>
        <v>5.787037037037028E-4</v>
      </c>
      <c r="K17" s="40">
        <f t="shared" si="4"/>
        <v>9.4039351851851749E-4</v>
      </c>
      <c r="L17" s="43">
        <v>13</v>
      </c>
      <c r="M17" s="43"/>
      <c r="N17" s="43"/>
      <c r="O17" s="36"/>
      <c r="P17" s="104">
        <f t="shared" si="5"/>
        <v>1.4375000000000002E-2</v>
      </c>
      <c r="Q17" s="22"/>
    </row>
    <row r="18" spans="1:17" ht="14.25" customHeight="1" x14ac:dyDescent="0.2">
      <c r="A18" s="29" t="s">
        <v>17</v>
      </c>
      <c r="B18" s="53" t="s">
        <v>258</v>
      </c>
      <c r="C18" s="94" t="s">
        <v>14</v>
      </c>
      <c r="D18" s="95">
        <v>1.9710648148148147E-2</v>
      </c>
      <c r="E18" s="101" t="s">
        <v>218</v>
      </c>
      <c r="F18" s="39">
        <f t="shared" si="0"/>
        <v>1.9710648148148147E-2</v>
      </c>
      <c r="G18" s="40">
        <f t="shared" si="1"/>
        <v>4.5949074074074087E-3</v>
      </c>
      <c r="H18" s="41">
        <v>2.4976851851851851E-2</v>
      </c>
      <c r="I18" s="121">
        <f t="shared" si="2"/>
        <v>2.0381944444444442E-2</v>
      </c>
      <c r="J18" s="40">
        <f t="shared" si="3"/>
        <v>6.7129629629629484E-4</v>
      </c>
      <c r="K18" s="40">
        <f t="shared" si="4"/>
        <v>6.7129629629629484E-4</v>
      </c>
      <c r="L18" s="43">
        <v>14</v>
      </c>
      <c r="M18" s="43"/>
      <c r="N18" s="43">
        <v>3</v>
      </c>
      <c r="O18" s="36"/>
      <c r="P18" s="104">
        <f t="shared" si="5"/>
        <v>1.9710648148148147E-2</v>
      </c>
      <c r="Q18" s="22"/>
    </row>
    <row r="19" spans="1:17" ht="14.25" customHeight="1" x14ac:dyDescent="0.2">
      <c r="A19" s="33" t="s">
        <v>18</v>
      </c>
      <c r="B19" s="52" t="s">
        <v>19</v>
      </c>
      <c r="C19" s="94" t="s">
        <v>14</v>
      </c>
      <c r="D19" s="95">
        <v>2.1203703703703707E-2</v>
      </c>
      <c r="E19" s="101">
        <v>2.3298611111111107E-2</v>
      </c>
      <c r="F19" s="39">
        <f t="shared" si="0"/>
        <v>2.2251157407407407E-2</v>
      </c>
      <c r="G19" s="40">
        <f t="shared" si="1"/>
        <v>2.0543981481481489E-3</v>
      </c>
      <c r="H19" s="41">
        <v>2.5358796296296296E-2</v>
      </c>
      <c r="I19" s="121">
        <f t="shared" si="2"/>
        <v>2.3304398148148147E-2</v>
      </c>
      <c r="J19" s="40">
        <f t="shared" si="3"/>
        <v>1.05324074074074E-3</v>
      </c>
      <c r="K19" s="40">
        <f t="shared" si="4"/>
        <v>2.1006944444444398E-3</v>
      </c>
      <c r="L19" s="43">
        <v>15</v>
      </c>
      <c r="M19" s="43"/>
      <c r="N19" s="48"/>
      <c r="O19" s="36"/>
      <c r="P19" s="104">
        <f t="shared" si="5"/>
        <v>2.1203703703703707E-2</v>
      </c>
      <c r="Q19" s="22"/>
    </row>
    <row r="20" spans="1:17" ht="14.25" customHeight="1" x14ac:dyDescent="0.2">
      <c r="A20" s="29" t="s">
        <v>44</v>
      </c>
      <c r="B20" s="53" t="s">
        <v>25</v>
      </c>
      <c r="C20" s="94" t="s">
        <v>14</v>
      </c>
      <c r="D20" s="95">
        <v>1.894675925925926E-2</v>
      </c>
      <c r="E20" s="101">
        <v>1.894675925925926E-2</v>
      </c>
      <c r="F20" s="39">
        <f t="shared" si="0"/>
        <v>1.894675925925926E-2</v>
      </c>
      <c r="G20" s="40">
        <f t="shared" si="1"/>
        <v>5.3587962962962955E-3</v>
      </c>
      <c r="H20" s="41">
        <v>2.5752314814814815E-2</v>
      </c>
      <c r="I20" s="121">
        <f t="shared" si="2"/>
        <v>2.0393518518518519E-2</v>
      </c>
      <c r="J20" s="40">
        <f t="shared" si="3"/>
        <v>1.4467592592592587E-3</v>
      </c>
      <c r="K20" s="40">
        <f t="shared" si="4"/>
        <v>1.4467592592592587E-3</v>
      </c>
      <c r="L20" s="43">
        <v>16</v>
      </c>
      <c r="M20" s="43"/>
      <c r="N20" s="43"/>
      <c r="O20" s="36"/>
      <c r="P20" s="104">
        <f t="shared" si="5"/>
        <v>1.894675925925926E-2</v>
      </c>
      <c r="Q20" s="22"/>
    </row>
    <row r="21" spans="1:17" ht="14.25" customHeight="1" x14ac:dyDescent="0.2">
      <c r="A21" s="29" t="s">
        <v>62</v>
      </c>
      <c r="B21" s="53" t="s">
        <v>63</v>
      </c>
      <c r="C21" s="94" t="s">
        <v>30</v>
      </c>
      <c r="D21" s="95">
        <v>1.8229166666666668E-2</v>
      </c>
      <c r="E21" s="101">
        <v>1.8124999999999999E-2</v>
      </c>
      <c r="F21" s="39">
        <f t="shared" si="0"/>
        <v>1.8177083333333333E-2</v>
      </c>
      <c r="G21" s="117">
        <v>5.7291666666666671E-3</v>
      </c>
      <c r="H21" s="41">
        <v>2.6041666666666668E-2</v>
      </c>
      <c r="I21" s="121">
        <f t="shared" si="2"/>
        <v>2.0312500000000001E-2</v>
      </c>
      <c r="J21" s="40">
        <f t="shared" si="3"/>
        <v>2.1354166666666674E-3</v>
      </c>
      <c r="K21" s="40">
        <f t="shared" si="4"/>
        <v>2.0833333333333329E-3</v>
      </c>
      <c r="L21" s="43">
        <v>17</v>
      </c>
      <c r="M21" s="43"/>
      <c r="N21" s="48"/>
      <c r="O21" s="36"/>
      <c r="P21" s="104">
        <f t="shared" si="5"/>
        <v>1.8229166666666668E-2</v>
      </c>
      <c r="Q21" s="22"/>
    </row>
    <row r="22" spans="1:17" ht="14.25" customHeight="1" x14ac:dyDescent="0.2">
      <c r="A22" s="29" t="s">
        <v>262</v>
      </c>
      <c r="B22" s="53" t="s">
        <v>46</v>
      </c>
      <c r="C22" s="94" t="s">
        <v>14</v>
      </c>
      <c r="D22" s="95">
        <v>1.8819444444444444E-2</v>
      </c>
      <c r="E22" s="101" t="s">
        <v>218</v>
      </c>
      <c r="F22" s="39">
        <f t="shared" si="0"/>
        <v>1.8819444444444444E-2</v>
      </c>
      <c r="G22" s="40">
        <f>$B$2-F22</f>
        <v>5.4861111111111117E-3</v>
      </c>
      <c r="H22" s="41">
        <v>2.6412037037037036E-2</v>
      </c>
      <c r="I22" s="121">
        <f t="shared" si="2"/>
        <v>2.0925925925925924E-2</v>
      </c>
      <c r="J22" s="40">
        <f t="shared" si="3"/>
        <v>2.10648148148148E-3</v>
      </c>
      <c r="K22" s="40">
        <f t="shared" si="4"/>
        <v>2.10648148148148E-3</v>
      </c>
      <c r="L22" s="43">
        <v>18</v>
      </c>
      <c r="M22" s="43"/>
      <c r="N22" s="43"/>
      <c r="O22" s="36"/>
      <c r="P22" s="104">
        <f t="shared" si="5"/>
        <v>1.8819444444444444E-2</v>
      </c>
      <c r="Q22" s="22"/>
    </row>
    <row r="23" spans="1:17" ht="14.25" hidden="1" customHeight="1" x14ac:dyDescent="0.2">
      <c r="A23" s="29" t="s">
        <v>12</v>
      </c>
      <c r="B23" s="53" t="s">
        <v>13</v>
      </c>
      <c r="C23" s="94" t="s">
        <v>14</v>
      </c>
      <c r="D23" s="95">
        <v>2.4305555555555556E-2</v>
      </c>
      <c r="E23" s="101" t="s">
        <v>218</v>
      </c>
      <c r="F23" s="39">
        <f t="shared" si="0"/>
        <v>2.4305555555555556E-2</v>
      </c>
      <c r="G23" s="40">
        <f t="shared" ref="G23:G53" si="6">$B$2-F23</f>
        <v>0</v>
      </c>
      <c r="H23" s="41"/>
      <c r="I23" s="121" t="str">
        <f t="shared" si="2"/>
        <v/>
      </c>
      <c r="J23" s="40" t="str">
        <f t="shared" si="3"/>
        <v/>
      </c>
      <c r="K23" s="40" t="str">
        <f t="shared" si="4"/>
        <v/>
      </c>
      <c r="L23" s="43"/>
      <c r="M23" s="43"/>
      <c r="N23" s="43"/>
      <c r="O23" s="36"/>
      <c r="P23" s="104">
        <f t="shared" si="5"/>
        <v>2.4305555555555556E-2</v>
      </c>
      <c r="Q23" s="22"/>
    </row>
    <row r="24" spans="1:17" ht="14.25" hidden="1" customHeight="1" x14ac:dyDescent="0.2">
      <c r="A24" s="29" t="s">
        <v>15</v>
      </c>
      <c r="B24" s="53" t="s">
        <v>16</v>
      </c>
      <c r="C24" s="94" t="s">
        <v>14</v>
      </c>
      <c r="D24" s="95">
        <v>2.1979166666666664E-2</v>
      </c>
      <c r="E24" s="101" t="s">
        <v>218</v>
      </c>
      <c r="F24" s="39">
        <f t="shared" si="0"/>
        <v>2.1979166666666664E-2</v>
      </c>
      <c r="G24" s="40">
        <f t="shared" si="6"/>
        <v>2.3263888888888917E-3</v>
      </c>
      <c r="H24" s="41"/>
      <c r="I24" s="121" t="str">
        <f t="shared" si="2"/>
        <v/>
      </c>
      <c r="J24" s="40" t="str">
        <f t="shared" si="3"/>
        <v/>
      </c>
      <c r="K24" s="40" t="str">
        <f t="shared" si="4"/>
        <v/>
      </c>
      <c r="L24" s="43"/>
      <c r="M24" s="43"/>
      <c r="N24" s="43"/>
      <c r="O24" s="36"/>
      <c r="P24" s="104">
        <f t="shared" si="5"/>
        <v>2.1979166666666664E-2</v>
      </c>
      <c r="Q24" s="22"/>
    </row>
    <row r="25" spans="1:17" ht="14.25" hidden="1" customHeight="1" x14ac:dyDescent="0.2">
      <c r="A25" s="29" t="s">
        <v>17</v>
      </c>
      <c r="B25" s="53"/>
      <c r="C25" s="94" t="s">
        <v>14</v>
      </c>
      <c r="D25" s="95">
        <v>2.1203703703703707E-2</v>
      </c>
      <c r="E25" s="101" t="s">
        <v>218</v>
      </c>
      <c r="F25" s="39">
        <f t="shared" si="0"/>
        <v>2.1203703703703707E-2</v>
      </c>
      <c r="G25" s="40">
        <f t="shared" si="6"/>
        <v>3.1018518518518487E-3</v>
      </c>
      <c r="H25" s="41"/>
      <c r="I25" s="121" t="str">
        <f t="shared" si="2"/>
        <v/>
      </c>
      <c r="J25" s="40" t="str">
        <f t="shared" si="3"/>
        <v/>
      </c>
      <c r="K25" s="40" t="str">
        <f t="shared" si="4"/>
        <v/>
      </c>
      <c r="L25" s="43"/>
      <c r="M25" s="43"/>
      <c r="N25" s="43"/>
      <c r="O25" s="36"/>
      <c r="P25" s="104">
        <f t="shared" si="5"/>
        <v>2.1203703703703707E-2</v>
      </c>
      <c r="Q25" s="22"/>
    </row>
    <row r="26" spans="1:17" ht="14.25" hidden="1" customHeight="1" x14ac:dyDescent="0.2">
      <c r="A26" s="33" t="s">
        <v>217</v>
      </c>
      <c r="B26" s="52"/>
      <c r="C26" s="94" t="s">
        <v>14</v>
      </c>
      <c r="D26" s="95">
        <v>2.0879629629629633E-2</v>
      </c>
      <c r="E26" s="101">
        <v>2.0879629629629633E-2</v>
      </c>
      <c r="F26" s="39">
        <f t="shared" si="0"/>
        <v>2.0879629629629633E-2</v>
      </c>
      <c r="G26" s="40">
        <f t="shared" si="6"/>
        <v>3.4259259259259225E-3</v>
      </c>
      <c r="H26" s="41"/>
      <c r="I26" s="121" t="str">
        <f t="shared" si="2"/>
        <v/>
      </c>
      <c r="J26" s="40" t="str">
        <f t="shared" si="3"/>
        <v/>
      </c>
      <c r="K26" s="40" t="str">
        <f t="shared" si="4"/>
        <v/>
      </c>
      <c r="L26" s="43"/>
      <c r="M26" s="43"/>
      <c r="N26" s="43"/>
      <c r="O26" s="36"/>
      <c r="P26" s="104">
        <f t="shared" si="5"/>
        <v>2.0879629629629633E-2</v>
      </c>
      <c r="Q26" s="22"/>
    </row>
    <row r="27" spans="1:17" ht="14.25" hidden="1" customHeight="1" x14ac:dyDescent="0.2">
      <c r="A27" s="68" t="s">
        <v>224</v>
      </c>
      <c r="B27" s="96" t="s">
        <v>192</v>
      </c>
      <c r="C27" s="50" t="s">
        <v>14</v>
      </c>
      <c r="D27" s="95">
        <v>2.0833333333333332E-2</v>
      </c>
      <c r="E27" s="101"/>
      <c r="F27" s="39">
        <f t="shared" si="0"/>
        <v>2.0833333333333332E-2</v>
      </c>
      <c r="G27" s="40">
        <f t="shared" si="6"/>
        <v>3.4722222222222238E-3</v>
      </c>
      <c r="H27" s="41"/>
      <c r="I27" s="121" t="str">
        <f t="shared" si="2"/>
        <v/>
      </c>
      <c r="J27" s="40" t="str">
        <f t="shared" si="3"/>
        <v/>
      </c>
      <c r="K27" s="40" t="str">
        <f t="shared" si="4"/>
        <v/>
      </c>
      <c r="L27" s="43"/>
      <c r="M27" s="43"/>
      <c r="N27" s="43"/>
      <c r="O27" s="36"/>
      <c r="P27" s="104">
        <f t="shared" si="5"/>
        <v>2.0833333333333332E-2</v>
      </c>
      <c r="Q27" s="88"/>
    </row>
    <row r="28" spans="1:17" ht="14.25" hidden="1" customHeight="1" x14ac:dyDescent="0.2">
      <c r="A28" s="29" t="s">
        <v>20</v>
      </c>
      <c r="B28" s="53" t="s">
        <v>21</v>
      </c>
      <c r="C28" s="94" t="s">
        <v>14</v>
      </c>
      <c r="D28" s="95">
        <v>2.0821759259259259E-2</v>
      </c>
      <c r="E28" s="101" t="s">
        <v>218</v>
      </c>
      <c r="F28" s="39">
        <f t="shared" si="0"/>
        <v>2.0821759259259259E-2</v>
      </c>
      <c r="G28" s="40">
        <f t="shared" si="6"/>
        <v>3.4837962962962973E-3</v>
      </c>
      <c r="H28" s="41"/>
      <c r="I28" s="121" t="str">
        <f t="shared" si="2"/>
        <v/>
      </c>
      <c r="J28" s="40" t="str">
        <f t="shared" si="3"/>
        <v/>
      </c>
      <c r="K28" s="40" t="str">
        <f t="shared" si="4"/>
        <v/>
      </c>
      <c r="L28" s="43"/>
      <c r="M28" s="43"/>
      <c r="N28" s="43"/>
      <c r="O28" s="36"/>
      <c r="P28" s="104">
        <f t="shared" si="5"/>
        <v>2.0821759259259259E-2</v>
      </c>
      <c r="Q28" s="22"/>
    </row>
    <row r="29" spans="1:17" ht="14.25" hidden="1" customHeight="1" x14ac:dyDescent="0.2">
      <c r="A29" s="29" t="s">
        <v>22</v>
      </c>
      <c r="B29" s="53" t="s">
        <v>23</v>
      </c>
      <c r="C29" s="94" t="s">
        <v>14</v>
      </c>
      <c r="D29" s="95">
        <v>2.0775462962962964E-2</v>
      </c>
      <c r="E29" s="101" t="s">
        <v>218</v>
      </c>
      <c r="F29" s="39">
        <f t="shared" si="0"/>
        <v>2.0775462962962964E-2</v>
      </c>
      <c r="G29" s="40">
        <f t="shared" si="6"/>
        <v>3.5300925925925916E-3</v>
      </c>
      <c r="H29" s="41"/>
      <c r="I29" s="121" t="str">
        <f t="shared" si="2"/>
        <v/>
      </c>
      <c r="J29" s="40" t="str">
        <f t="shared" si="3"/>
        <v/>
      </c>
      <c r="K29" s="40" t="str">
        <f t="shared" si="4"/>
        <v/>
      </c>
      <c r="L29" s="43"/>
      <c r="M29" s="43"/>
      <c r="N29" s="43"/>
      <c r="O29" s="36"/>
      <c r="P29" s="104">
        <f t="shared" si="5"/>
        <v>2.0775462962962964E-2</v>
      </c>
      <c r="Q29" s="22"/>
    </row>
    <row r="30" spans="1:17" ht="14.25" hidden="1" customHeight="1" x14ac:dyDescent="0.2">
      <c r="A30" s="65" t="s">
        <v>143</v>
      </c>
      <c r="B30" s="53"/>
      <c r="C30" s="50" t="s">
        <v>14</v>
      </c>
      <c r="D30" s="95">
        <v>2.0729166666666667E-2</v>
      </c>
      <c r="E30" s="101">
        <v>2.0729166666666667E-2</v>
      </c>
      <c r="F30" s="39">
        <f t="shared" si="0"/>
        <v>2.0729166666666667E-2</v>
      </c>
      <c r="G30" s="40">
        <f t="shared" si="6"/>
        <v>3.5763888888888894E-3</v>
      </c>
      <c r="H30" s="41"/>
      <c r="I30" s="121" t="str">
        <f t="shared" si="2"/>
        <v/>
      </c>
      <c r="J30" s="40" t="str">
        <f t="shared" si="3"/>
        <v/>
      </c>
      <c r="K30" s="40" t="str">
        <f t="shared" si="4"/>
        <v/>
      </c>
      <c r="L30" s="43"/>
      <c r="M30" s="43"/>
      <c r="N30" s="43"/>
      <c r="O30" s="36"/>
      <c r="P30" s="104">
        <f t="shared" si="5"/>
        <v>2.0729166666666667E-2</v>
      </c>
      <c r="Q30" s="22"/>
    </row>
    <row r="31" spans="1:17" ht="14.25" hidden="1" customHeight="1" x14ac:dyDescent="0.2">
      <c r="A31" s="29" t="s">
        <v>26</v>
      </c>
      <c r="B31" s="53" t="s">
        <v>27</v>
      </c>
      <c r="C31" s="94" t="s">
        <v>14</v>
      </c>
      <c r="D31" s="95">
        <v>2.0624999999999994E-2</v>
      </c>
      <c r="E31" s="101" t="s">
        <v>218</v>
      </c>
      <c r="F31" s="39">
        <f t="shared" si="0"/>
        <v>2.0624999999999994E-2</v>
      </c>
      <c r="G31" s="40">
        <f t="shared" si="6"/>
        <v>3.6805555555555619E-3</v>
      </c>
      <c r="H31" s="41"/>
      <c r="I31" s="121" t="str">
        <f t="shared" si="2"/>
        <v/>
      </c>
      <c r="J31" s="40" t="str">
        <f t="shared" si="3"/>
        <v/>
      </c>
      <c r="K31" s="40" t="str">
        <f t="shared" si="4"/>
        <v/>
      </c>
      <c r="L31" s="43"/>
      <c r="M31" s="43"/>
      <c r="N31" s="43"/>
      <c r="O31" s="36"/>
      <c r="P31" s="104">
        <f t="shared" si="5"/>
        <v>2.0624999999999994E-2</v>
      </c>
      <c r="Q31" s="22"/>
    </row>
    <row r="32" spans="1:17" ht="14.25" hidden="1" customHeight="1" x14ac:dyDescent="0.2">
      <c r="A32" s="68" t="s">
        <v>225</v>
      </c>
      <c r="B32" s="96" t="s">
        <v>232</v>
      </c>
      <c r="C32" s="50" t="s">
        <v>14</v>
      </c>
      <c r="D32" s="95">
        <v>2.0833333333333332E-2</v>
      </c>
      <c r="E32" s="101">
        <v>1.9861111111111111E-2</v>
      </c>
      <c r="F32" s="39">
        <f t="shared" si="0"/>
        <v>2.0347222222222221E-2</v>
      </c>
      <c r="G32" s="40">
        <f t="shared" si="6"/>
        <v>3.9583333333333345E-3</v>
      </c>
      <c r="H32" s="41"/>
      <c r="I32" s="121" t="str">
        <f t="shared" si="2"/>
        <v/>
      </c>
      <c r="J32" s="40" t="str">
        <f t="shared" si="3"/>
        <v/>
      </c>
      <c r="K32" s="40" t="str">
        <f t="shared" si="4"/>
        <v/>
      </c>
      <c r="L32" s="43"/>
      <c r="M32" s="43"/>
      <c r="N32" s="43"/>
      <c r="O32" s="36"/>
      <c r="P32" s="104">
        <f t="shared" si="5"/>
        <v>2.0833333333333332E-2</v>
      </c>
      <c r="Q32" s="22"/>
    </row>
    <row r="33" spans="1:17" ht="14.25" hidden="1" customHeight="1" x14ac:dyDescent="0.2">
      <c r="A33" s="68" t="s">
        <v>66</v>
      </c>
      <c r="B33" s="96" t="s">
        <v>165</v>
      </c>
      <c r="C33" s="50" t="s">
        <v>14</v>
      </c>
      <c r="D33" s="95">
        <v>2.0833333333333332E-2</v>
      </c>
      <c r="E33" s="101">
        <v>1.9652777777777779E-2</v>
      </c>
      <c r="F33" s="39">
        <f t="shared" si="0"/>
        <v>2.0243055555555556E-2</v>
      </c>
      <c r="G33" s="40">
        <f t="shared" si="6"/>
        <v>4.0625000000000001E-3</v>
      </c>
      <c r="H33" s="41"/>
      <c r="I33" s="121" t="str">
        <f t="shared" si="2"/>
        <v/>
      </c>
      <c r="J33" s="40" t="str">
        <f t="shared" si="3"/>
        <v/>
      </c>
      <c r="K33" s="40" t="str">
        <f t="shared" si="4"/>
        <v/>
      </c>
      <c r="L33" s="43"/>
      <c r="M33" s="43"/>
      <c r="N33" s="43"/>
      <c r="O33" s="36"/>
      <c r="P33" s="104">
        <f t="shared" si="5"/>
        <v>2.0833333333333332E-2</v>
      </c>
      <c r="Q33" s="22"/>
    </row>
    <row r="34" spans="1:17" ht="14.25" hidden="1" customHeight="1" x14ac:dyDescent="0.2">
      <c r="A34" s="29" t="s">
        <v>24</v>
      </c>
      <c r="B34" s="53" t="s">
        <v>25</v>
      </c>
      <c r="C34" s="50" t="s">
        <v>14</v>
      </c>
      <c r="D34" s="95">
        <v>2.0023148148148148E-2</v>
      </c>
      <c r="E34" s="101">
        <v>2.0023148148148148E-2</v>
      </c>
      <c r="F34" s="39">
        <f t="shared" si="0"/>
        <v>2.0023148148148148E-2</v>
      </c>
      <c r="G34" s="40">
        <f t="shared" si="6"/>
        <v>4.2824074074074084E-3</v>
      </c>
      <c r="H34" s="41"/>
      <c r="I34" s="121" t="str">
        <f t="shared" si="2"/>
        <v/>
      </c>
      <c r="J34" s="40" t="str">
        <f t="shared" si="3"/>
        <v/>
      </c>
      <c r="K34" s="40" t="str">
        <f t="shared" si="4"/>
        <v/>
      </c>
      <c r="L34" s="43"/>
      <c r="M34" s="43"/>
      <c r="N34" s="43"/>
      <c r="O34" s="36"/>
      <c r="P34" s="104">
        <f t="shared" si="5"/>
        <v>2.0023148148148148E-2</v>
      </c>
      <c r="Q34" s="22"/>
    </row>
    <row r="35" spans="1:17" ht="14.25" hidden="1" customHeight="1" x14ac:dyDescent="0.2">
      <c r="A35" s="33" t="s">
        <v>31</v>
      </c>
      <c r="B35" s="52" t="s">
        <v>32</v>
      </c>
      <c r="C35" s="94" t="s">
        <v>14</v>
      </c>
      <c r="D35" s="95">
        <v>1.9988425925925927E-2</v>
      </c>
      <c r="E35" s="101" t="s">
        <v>218</v>
      </c>
      <c r="F35" s="39">
        <f t="shared" si="0"/>
        <v>1.9988425925925927E-2</v>
      </c>
      <c r="G35" s="40">
        <f t="shared" si="6"/>
        <v>4.3171296296296291E-3</v>
      </c>
      <c r="H35" s="41"/>
      <c r="I35" s="121" t="str">
        <f t="shared" si="2"/>
        <v/>
      </c>
      <c r="J35" s="40" t="str">
        <f t="shared" si="3"/>
        <v/>
      </c>
      <c r="K35" s="40" t="str">
        <f t="shared" si="4"/>
        <v/>
      </c>
      <c r="L35" s="43"/>
      <c r="M35" s="43"/>
      <c r="N35" s="43"/>
      <c r="O35" s="36"/>
      <c r="P35" s="104">
        <f t="shared" si="5"/>
        <v>1.9988425925925927E-2</v>
      </c>
      <c r="Q35" s="22"/>
    </row>
    <row r="36" spans="1:17" ht="14.25" hidden="1" customHeight="1" x14ac:dyDescent="0.2">
      <c r="A36" s="29" t="s">
        <v>33</v>
      </c>
      <c r="B36" s="53" t="s">
        <v>34</v>
      </c>
      <c r="C36" s="94" t="s">
        <v>14</v>
      </c>
      <c r="D36" s="95">
        <v>1.9814814814814816E-2</v>
      </c>
      <c r="E36" s="101" t="s">
        <v>218</v>
      </c>
      <c r="F36" s="39">
        <f t="shared" si="0"/>
        <v>1.9814814814814816E-2</v>
      </c>
      <c r="G36" s="40">
        <f t="shared" si="6"/>
        <v>4.4907407407407396E-3</v>
      </c>
      <c r="H36" s="41"/>
      <c r="I36" s="121" t="str">
        <f t="shared" si="2"/>
        <v/>
      </c>
      <c r="J36" s="40" t="str">
        <f t="shared" si="3"/>
        <v/>
      </c>
      <c r="K36" s="40" t="str">
        <f t="shared" si="4"/>
        <v/>
      </c>
      <c r="L36" s="43"/>
      <c r="M36" s="43"/>
      <c r="N36" s="43"/>
      <c r="O36" s="36"/>
      <c r="P36" s="104">
        <f t="shared" si="5"/>
        <v>1.9814814814814816E-2</v>
      </c>
      <c r="Q36" s="88"/>
    </row>
    <row r="37" spans="1:17" ht="14.25" hidden="1" customHeight="1" x14ac:dyDescent="0.2">
      <c r="A37" s="33" t="s">
        <v>15</v>
      </c>
      <c r="B37" s="52" t="s">
        <v>35</v>
      </c>
      <c r="C37" s="94" t="s">
        <v>14</v>
      </c>
      <c r="D37" s="95">
        <v>1.9710648148148147E-2</v>
      </c>
      <c r="E37" s="101" t="s">
        <v>218</v>
      </c>
      <c r="F37" s="39">
        <f t="shared" ref="F37:F68" si="7">IF(E37&lt;&gt;"",(E37+D37)/2,D37)</f>
        <v>1.9710648148148147E-2</v>
      </c>
      <c r="G37" s="40">
        <f t="shared" si="6"/>
        <v>4.5949074074074087E-3</v>
      </c>
      <c r="H37" s="41"/>
      <c r="I37" s="121" t="str">
        <f t="shared" ref="I37:I68" si="8">IF(H37&lt;&gt;"",H37-G37,"")</f>
        <v/>
      </c>
      <c r="J37" s="40" t="str">
        <f t="shared" ref="J37:J68" si="9">IF(H37&lt;&gt;"",I37-F37,"")</f>
        <v/>
      </c>
      <c r="K37" s="40" t="str">
        <f t="shared" ref="K37:K68" si="10">IF(H37&lt;&gt;"",I37-D37,"")</f>
        <v/>
      </c>
      <c r="L37" s="43"/>
      <c r="M37" s="43"/>
      <c r="N37" s="43"/>
      <c r="O37" s="36"/>
      <c r="P37" s="104">
        <f t="shared" ref="P37:P68" si="11">IF(H37&lt;&gt;"",MIN(D37,I37),D37)</f>
        <v>1.9710648148148147E-2</v>
      </c>
      <c r="Q37" s="22"/>
    </row>
    <row r="38" spans="1:17" ht="14.25" hidden="1" customHeight="1" x14ac:dyDescent="0.2">
      <c r="A38" s="29" t="s">
        <v>36</v>
      </c>
      <c r="B38" s="53" t="s">
        <v>37</v>
      </c>
      <c r="C38" s="94" t="s">
        <v>14</v>
      </c>
      <c r="D38" s="95">
        <v>1.9699074074074074E-2</v>
      </c>
      <c r="E38" s="101" t="s">
        <v>218</v>
      </c>
      <c r="F38" s="39">
        <f t="shared" si="7"/>
        <v>1.9699074074074074E-2</v>
      </c>
      <c r="G38" s="40">
        <f t="shared" si="6"/>
        <v>4.6064814814814822E-3</v>
      </c>
      <c r="H38" s="41"/>
      <c r="I38" s="121" t="str">
        <f t="shared" si="8"/>
        <v/>
      </c>
      <c r="J38" s="40" t="str">
        <f t="shared" si="9"/>
        <v/>
      </c>
      <c r="K38" s="40" t="str">
        <f t="shared" si="10"/>
        <v/>
      </c>
      <c r="L38" s="43"/>
      <c r="M38" s="43"/>
      <c r="N38" s="43"/>
      <c r="O38" s="36"/>
      <c r="P38" s="104">
        <f t="shared" si="11"/>
        <v>1.9699074074074074E-2</v>
      </c>
      <c r="Q38" s="22"/>
    </row>
    <row r="39" spans="1:17" ht="14.25" hidden="1" customHeight="1" x14ac:dyDescent="0.2">
      <c r="A39" s="29"/>
      <c r="B39" s="53"/>
      <c r="C39" s="94"/>
      <c r="D39" s="95">
        <v>1.9699074074074074E-2</v>
      </c>
      <c r="E39" s="101" t="s">
        <v>218</v>
      </c>
      <c r="F39" s="39">
        <f t="shared" si="7"/>
        <v>1.9699074074074074E-2</v>
      </c>
      <c r="G39" s="40">
        <f t="shared" si="6"/>
        <v>4.6064814814814822E-3</v>
      </c>
      <c r="H39" s="41"/>
      <c r="I39" s="121" t="str">
        <f t="shared" si="8"/>
        <v/>
      </c>
      <c r="J39" s="40" t="str">
        <f t="shared" si="9"/>
        <v/>
      </c>
      <c r="K39" s="40" t="str">
        <f t="shared" si="10"/>
        <v/>
      </c>
      <c r="L39" s="43"/>
      <c r="M39" s="43"/>
      <c r="N39" s="43"/>
      <c r="O39" s="36"/>
      <c r="P39" s="104">
        <f t="shared" si="11"/>
        <v>1.9699074074074074E-2</v>
      </c>
      <c r="Q39" s="22"/>
    </row>
    <row r="40" spans="1:17" ht="14.25" hidden="1" customHeight="1" x14ac:dyDescent="0.2">
      <c r="A40" s="33" t="s">
        <v>38</v>
      </c>
      <c r="B40" s="52" t="s">
        <v>39</v>
      </c>
      <c r="C40" s="94" t="s">
        <v>14</v>
      </c>
      <c r="D40" s="95">
        <v>1.96875E-2</v>
      </c>
      <c r="E40" s="101" t="s">
        <v>218</v>
      </c>
      <c r="F40" s="39">
        <f t="shared" si="7"/>
        <v>1.96875E-2</v>
      </c>
      <c r="G40" s="40">
        <f t="shared" si="6"/>
        <v>4.6180555555555558E-3</v>
      </c>
      <c r="H40" s="41"/>
      <c r="I40" s="121" t="str">
        <f t="shared" si="8"/>
        <v/>
      </c>
      <c r="J40" s="40" t="str">
        <f t="shared" si="9"/>
        <v/>
      </c>
      <c r="K40" s="40" t="str">
        <f t="shared" si="10"/>
        <v/>
      </c>
      <c r="L40" s="43"/>
      <c r="M40" s="43"/>
      <c r="N40" s="43"/>
      <c r="O40" s="36"/>
      <c r="P40" s="104">
        <f t="shared" si="11"/>
        <v>1.96875E-2</v>
      </c>
      <c r="Q40" s="22"/>
    </row>
    <row r="41" spans="1:17" ht="14.25" hidden="1" customHeight="1" x14ac:dyDescent="0.2">
      <c r="A41" s="29" t="s">
        <v>40</v>
      </c>
      <c r="B41" s="53" t="s">
        <v>41</v>
      </c>
      <c r="C41" s="94" t="s">
        <v>14</v>
      </c>
      <c r="D41" s="95">
        <v>1.9398148148148147E-2</v>
      </c>
      <c r="E41" s="101" t="s">
        <v>218</v>
      </c>
      <c r="F41" s="39">
        <f t="shared" si="7"/>
        <v>1.9398148148148147E-2</v>
      </c>
      <c r="G41" s="40">
        <f t="shared" si="6"/>
        <v>4.9074074074074089E-3</v>
      </c>
      <c r="H41" s="41"/>
      <c r="I41" s="121" t="str">
        <f t="shared" si="8"/>
        <v/>
      </c>
      <c r="J41" s="40" t="str">
        <f t="shared" si="9"/>
        <v/>
      </c>
      <c r="K41" s="40" t="str">
        <f t="shared" si="10"/>
        <v/>
      </c>
      <c r="L41" s="43"/>
      <c r="M41" s="43"/>
      <c r="N41" s="43"/>
      <c r="O41" s="36"/>
      <c r="P41" s="104">
        <f t="shared" si="11"/>
        <v>1.9398148148148147E-2</v>
      </c>
      <c r="Q41" s="22"/>
    </row>
    <row r="42" spans="1:17" ht="14.25" hidden="1" customHeight="1" x14ac:dyDescent="0.2">
      <c r="A42" s="29" t="s">
        <v>42</v>
      </c>
      <c r="B42" s="53" t="s">
        <v>43</v>
      </c>
      <c r="C42" s="94" t="s">
        <v>14</v>
      </c>
      <c r="D42" s="95">
        <v>1.9398148148148147E-2</v>
      </c>
      <c r="E42" s="101" t="s">
        <v>218</v>
      </c>
      <c r="F42" s="39">
        <f t="shared" si="7"/>
        <v>1.9398148148148147E-2</v>
      </c>
      <c r="G42" s="40">
        <f t="shared" si="6"/>
        <v>4.9074074074074089E-3</v>
      </c>
      <c r="H42" s="41"/>
      <c r="I42" s="121" t="str">
        <f t="shared" si="8"/>
        <v/>
      </c>
      <c r="J42" s="40" t="str">
        <f t="shared" si="9"/>
        <v/>
      </c>
      <c r="K42" s="40" t="str">
        <f t="shared" si="10"/>
        <v/>
      </c>
      <c r="L42" s="43"/>
      <c r="M42" s="43"/>
      <c r="N42" s="43"/>
      <c r="O42" s="36"/>
      <c r="P42" s="104">
        <f t="shared" si="11"/>
        <v>1.9398148148148147E-2</v>
      </c>
      <c r="Q42" s="88"/>
    </row>
    <row r="43" spans="1:17" ht="14.25" hidden="1" customHeight="1" x14ac:dyDescent="0.2">
      <c r="A43" s="33" t="s">
        <v>242</v>
      </c>
      <c r="B43" s="52" t="s">
        <v>243</v>
      </c>
      <c r="C43" s="94" t="s">
        <v>14</v>
      </c>
      <c r="D43" s="95">
        <v>1.9293981481481485E-2</v>
      </c>
      <c r="E43" s="101">
        <v>1.9293981481481485E-2</v>
      </c>
      <c r="F43" s="39">
        <f t="shared" si="7"/>
        <v>1.9293981481481485E-2</v>
      </c>
      <c r="G43" s="40">
        <f t="shared" si="6"/>
        <v>5.0115740740740711E-3</v>
      </c>
      <c r="H43" s="41"/>
      <c r="I43" s="121" t="str">
        <f t="shared" si="8"/>
        <v/>
      </c>
      <c r="J43" s="40" t="str">
        <f t="shared" si="9"/>
        <v/>
      </c>
      <c r="K43" s="40" t="str">
        <f t="shared" si="10"/>
        <v/>
      </c>
      <c r="L43" s="48"/>
      <c r="M43" s="43"/>
      <c r="N43" s="48"/>
      <c r="O43" s="36"/>
      <c r="P43" s="104">
        <f t="shared" si="11"/>
        <v>1.9293981481481485E-2</v>
      </c>
      <c r="Q43" s="22"/>
    </row>
    <row r="44" spans="1:17" ht="14.25" hidden="1" customHeight="1" x14ac:dyDescent="0.2">
      <c r="A44" s="29" t="s">
        <v>28</v>
      </c>
      <c r="B44" s="53" t="s">
        <v>29</v>
      </c>
      <c r="C44" s="94" t="s">
        <v>30</v>
      </c>
      <c r="D44" s="95">
        <v>1.7824074074074076E-2</v>
      </c>
      <c r="E44" s="101">
        <v>1.9791666666666666E-2</v>
      </c>
      <c r="F44" s="39">
        <f t="shared" si="7"/>
        <v>1.8807870370370371E-2</v>
      </c>
      <c r="G44" s="40">
        <f t="shared" si="6"/>
        <v>5.4976851851851853E-3</v>
      </c>
      <c r="H44" s="41"/>
      <c r="I44" s="121" t="str">
        <f t="shared" si="8"/>
        <v/>
      </c>
      <c r="J44" s="40" t="str">
        <f t="shared" si="9"/>
        <v/>
      </c>
      <c r="K44" s="40" t="str">
        <f t="shared" si="10"/>
        <v/>
      </c>
      <c r="L44" s="43"/>
      <c r="M44" s="43"/>
      <c r="N44" s="43"/>
      <c r="O44" s="36"/>
      <c r="P44" s="104">
        <f t="shared" si="11"/>
        <v>1.7824074074074076E-2</v>
      </c>
      <c r="Q44" s="22"/>
    </row>
    <row r="45" spans="1:17" ht="14.25" hidden="1" customHeight="1" x14ac:dyDescent="0.2">
      <c r="A45" s="29" t="s">
        <v>51</v>
      </c>
      <c r="B45" s="53" t="s">
        <v>52</v>
      </c>
      <c r="C45" s="94" t="s">
        <v>30</v>
      </c>
      <c r="D45" s="95">
        <v>1.8692129629629631E-2</v>
      </c>
      <c r="E45" s="101" t="s">
        <v>218</v>
      </c>
      <c r="F45" s="39">
        <f t="shared" si="7"/>
        <v>1.8692129629629631E-2</v>
      </c>
      <c r="G45" s="40">
        <f t="shared" si="6"/>
        <v>5.6134259259259245E-3</v>
      </c>
      <c r="H45" s="41"/>
      <c r="I45" s="121" t="str">
        <f t="shared" si="8"/>
        <v/>
      </c>
      <c r="J45" s="40" t="str">
        <f t="shared" si="9"/>
        <v/>
      </c>
      <c r="K45" s="40" t="str">
        <f t="shared" si="10"/>
        <v/>
      </c>
      <c r="L45" s="43"/>
      <c r="M45" s="43"/>
      <c r="N45" s="43"/>
      <c r="O45" s="36"/>
      <c r="P45" s="104">
        <f t="shared" si="11"/>
        <v>1.8692129629629631E-2</v>
      </c>
      <c r="Q45" s="22"/>
    </row>
    <row r="46" spans="1:17" ht="14.25" hidden="1" customHeight="1" x14ac:dyDescent="0.2">
      <c r="A46" s="29" t="s">
        <v>53</v>
      </c>
      <c r="B46" s="53" t="s">
        <v>54</v>
      </c>
      <c r="C46" s="94" t="s">
        <v>14</v>
      </c>
      <c r="D46" s="95">
        <v>1.8692129629629631E-2</v>
      </c>
      <c r="E46" s="101" t="s">
        <v>218</v>
      </c>
      <c r="F46" s="39">
        <f t="shared" si="7"/>
        <v>1.8692129629629631E-2</v>
      </c>
      <c r="G46" s="40">
        <f t="shared" si="6"/>
        <v>5.6134259259259245E-3</v>
      </c>
      <c r="H46" s="41"/>
      <c r="I46" s="121" t="str">
        <f t="shared" si="8"/>
        <v/>
      </c>
      <c r="J46" s="40" t="str">
        <f t="shared" si="9"/>
        <v/>
      </c>
      <c r="K46" s="40" t="str">
        <f t="shared" si="10"/>
        <v/>
      </c>
      <c r="L46" s="43"/>
      <c r="M46" s="43"/>
      <c r="N46" s="43"/>
      <c r="O46" s="36"/>
      <c r="P46" s="104">
        <f t="shared" si="11"/>
        <v>1.8692129629629631E-2</v>
      </c>
      <c r="Q46" s="22"/>
    </row>
    <row r="47" spans="1:17" ht="14.25" hidden="1" customHeight="1" x14ac:dyDescent="0.2">
      <c r="A47" s="29" t="s">
        <v>49</v>
      </c>
      <c r="B47" s="53" t="s">
        <v>50</v>
      </c>
      <c r="C47" s="94" t="s">
        <v>14</v>
      </c>
      <c r="D47" s="95">
        <v>1.8692129629629631E-2</v>
      </c>
      <c r="E47" s="101" t="s">
        <v>218</v>
      </c>
      <c r="F47" s="39">
        <f t="shared" si="7"/>
        <v>1.8692129629629631E-2</v>
      </c>
      <c r="G47" s="40">
        <f t="shared" si="6"/>
        <v>5.6134259259259245E-3</v>
      </c>
      <c r="H47" s="41"/>
      <c r="I47" s="121" t="str">
        <f t="shared" si="8"/>
        <v/>
      </c>
      <c r="J47" s="40" t="str">
        <f t="shared" si="9"/>
        <v/>
      </c>
      <c r="K47" s="40" t="str">
        <f t="shared" si="10"/>
        <v/>
      </c>
      <c r="L47" s="43"/>
      <c r="M47" s="43"/>
      <c r="N47" s="43"/>
      <c r="O47" s="36"/>
      <c r="P47" s="104">
        <f t="shared" si="11"/>
        <v>1.8692129629629631E-2</v>
      </c>
      <c r="Q47" s="22"/>
    </row>
    <row r="48" spans="1:17" ht="14.25" hidden="1" customHeight="1" x14ac:dyDescent="0.2">
      <c r="A48" s="29" t="s">
        <v>47</v>
      </c>
      <c r="B48" s="53" t="s">
        <v>48</v>
      </c>
      <c r="C48" s="94" t="s">
        <v>14</v>
      </c>
      <c r="D48" s="95">
        <v>1.8692129629629631E-2</v>
      </c>
      <c r="E48" s="101" t="s">
        <v>218</v>
      </c>
      <c r="F48" s="39">
        <f t="shared" si="7"/>
        <v>1.8692129629629631E-2</v>
      </c>
      <c r="G48" s="40">
        <f t="shared" si="6"/>
        <v>5.6134259259259245E-3</v>
      </c>
      <c r="H48" s="41"/>
      <c r="I48" s="121" t="str">
        <f t="shared" si="8"/>
        <v/>
      </c>
      <c r="J48" s="40" t="str">
        <f t="shared" si="9"/>
        <v/>
      </c>
      <c r="K48" s="40" t="str">
        <f t="shared" si="10"/>
        <v/>
      </c>
      <c r="L48" s="43"/>
      <c r="M48" s="43"/>
      <c r="N48" s="43"/>
      <c r="O48" s="36"/>
      <c r="P48" s="104">
        <f t="shared" si="11"/>
        <v>1.8692129629629631E-2</v>
      </c>
      <c r="Q48" s="22"/>
    </row>
    <row r="49" spans="1:17" ht="14.25" hidden="1" customHeight="1" x14ac:dyDescent="0.2">
      <c r="A49" s="29" t="s">
        <v>58</v>
      </c>
      <c r="B49" s="53" t="s">
        <v>59</v>
      </c>
      <c r="C49" s="94" t="s">
        <v>30</v>
      </c>
      <c r="D49" s="95">
        <v>1.8391203703703705E-2</v>
      </c>
      <c r="E49" s="101" t="s">
        <v>218</v>
      </c>
      <c r="F49" s="39">
        <f t="shared" si="7"/>
        <v>1.8391203703703705E-2</v>
      </c>
      <c r="G49" s="40">
        <f t="shared" si="6"/>
        <v>5.9143518518518512E-3</v>
      </c>
      <c r="H49" s="41"/>
      <c r="I49" s="121" t="str">
        <f t="shared" si="8"/>
        <v/>
      </c>
      <c r="J49" s="40" t="str">
        <f t="shared" si="9"/>
        <v/>
      </c>
      <c r="K49" s="40" t="str">
        <f t="shared" si="10"/>
        <v/>
      </c>
      <c r="L49" s="43"/>
      <c r="M49" s="43"/>
      <c r="N49" s="43"/>
      <c r="O49" s="36"/>
      <c r="P49" s="104">
        <f t="shared" si="11"/>
        <v>1.8391203703703705E-2</v>
      </c>
      <c r="Q49" s="22"/>
    </row>
    <row r="50" spans="1:17" ht="14.25" hidden="1" customHeight="1" x14ac:dyDescent="0.2">
      <c r="A50" s="29" t="s">
        <v>60</v>
      </c>
      <c r="B50" s="53" t="s">
        <v>61</v>
      </c>
      <c r="C50" s="94" t="s">
        <v>14</v>
      </c>
      <c r="D50" s="95">
        <v>1.8287037037037036E-2</v>
      </c>
      <c r="E50" s="101" t="s">
        <v>218</v>
      </c>
      <c r="F50" s="39">
        <f t="shared" si="7"/>
        <v>1.8287037037037036E-2</v>
      </c>
      <c r="G50" s="40">
        <f t="shared" si="6"/>
        <v>6.0185185185185203E-3</v>
      </c>
      <c r="H50" s="41"/>
      <c r="I50" s="121" t="str">
        <f t="shared" si="8"/>
        <v/>
      </c>
      <c r="J50" s="40" t="str">
        <f t="shared" si="9"/>
        <v/>
      </c>
      <c r="K50" s="40" t="str">
        <f t="shared" si="10"/>
        <v/>
      </c>
      <c r="L50" s="43"/>
      <c r="M50" s="43"/>
      <c r="N50" s="43"/>
      <c r="O50" s="36"/>
      <c r="P50" s="104">
        <f t="shared" si="11"/>
        <v>1.8287037037037036E-2</v>
      </c>
      <c r="Q50" s="22"/>
    </row>
    <row r="51" spans="1:17" ht="14.25" hidden="1" customHeight="1" x14ac:dyDescent="0.2">
      <c r="A51" s="29" t="s">
        <v>55</v>
      </c>
      <c r="B51" s="97" t="s">
        <v>226</v>
      </c>
      <c r="C51" s="94" t="s">
        <v>30</v>
      </c>
      <c r="D51" s="98">
        <v>1.8587962962962962E-2</v>
      </c>
      <c r="E51" s="101">
        <v>1.7743055555555557E-2</v>
      </c>
      <c r="F51" s="39">
        <f t="shared" si="7"/>
        <v>1.816550925925926E-2</v>
      </c>
      <c r="G51" s="40">
        <f t="shared" si="6"/>
        <v>6.1400462962962962E-3</v>
      </c>
      <c r="H51" s="41"/>
      <c r="I51" s="121" t="str">
        <f t="shared" si="8"/>
        <v/>
      </c>
      <c r="J51" s="40" t="str">
        <f t="shared" si="9"/>
        <v/>
      </c>
      <c r="K51" s="40" t="str">
        <f t="shared" si="10"/>
        <v/>
      </c>
      <c r="L51" s="43"/>
      <c r="M51" s="43"/>
      <c r="N51" s="43"/>
      <c r="O51" s="36"/>
      <c r="P51" s="104">
        <f t="shared" si="11"/>
        <v>1.8587962962962962E-2</v>
      </c>
      <c r="Q51" s="22"/>
    </row>
    <row r="52" spans="1:17" ht="14.25" hidden="1" customHeight="1" x14ac:dyDescent="0.2">
      <c r="A52" s="29" t="s">
        <v>64</v>
      </c>
      <c r="B52" s="53" t="s">
        <v>65</v>
      </c>
      <c r="C52" s="94" t="s">
        <v>14</v>
      </c>
      <c r="D52" s="98">
        <v>1.8078703703703704E-2</v>
      </c>
      <c r="E52" s="101">
        <v>1.8171296296296297E-2</v>
      </c>
      <c r="F52" s="39">
        <f t="shared" si="7"/>
        <v>1.8125000000000002E-2</v>
      </c>
      <c r="G52" s="40">
        <f t="shared" si="6"/>
        <v>6.1805555555555537E-3</v>
      </c>
      <c r="H52" s="41"/>
      <c r="I52" s="121" t="str">
        <f t="shared" si="8"/>
        <v/>
      </c>
      <c r="J52" s="40" t="str">
        <f t="shared" si="9"/>
        <v/>
      </c>
      <c r="K52" s="40" t="str">
        <f t="shared" si="10"/>
        <v/>
      </c>
      <c r="L52" s="48"/>
      <c r="M52" s="43"/>
      <c r="N52" s="48"/>
      <c r="O52" s="36"/>
      <c r="P52" s="104">
        <f t="shared" si="11"/>
        <v>1.8078703703703704E-2</v>
      </c>
      <c r="Q52" s="22"/>
    </row>
    <row r="53" spans="1:17" ht="14.25" hidden="1" customHeight="1" x14ac:dyDescent="0.2">
      <c r="A53" s="29" t="s">
        <v>66</v>
      </c>
      <c r="B53" s="53" t="s">
        <v>67</v>
      </c>
      <c r="C53" s="94" t="s">
        <v>14</v>
      </c>
      <c r="D53" s="95">
        <v>1.8055555555555557E-2</v>
      </c>
      <c r="E53" s="101" t="s">
        <v>218</v>
      </c>
      <c r="F53" s="39">
        <f t="shared" si="7"/>
        <v>1.8055555555555557E-2</v>
      </c>
      <c r="G53" s="40">
        <f t="shared" si="6"/>
        <v>6.2499999999999986E-3</v>
      </c>
      <c r="H53" s="41"/>
      <c r="I53" s="121" t="str">
        <f t="shared" si="8"/>
        <v/>
      </c>
      <c r="J53" s="40" t="str">
        <f t="shared" si="9"/>
        <v/>
      </c>
      <c r="K53" s="40" t="str">
        <f t="shared" si="10"/>
        <v/>
      </c>
      <c r="L53" s="43"/>
      <c r="M53" s="43"/>
      <c r="N53" s="43"/>
      <c r="O53" s="36"/>
      <c r="P53" s="104">
        <f t="shared" si="11"/>
        <v>1.8055555555555557E-2</v>
      </c>
      <c r="Q53" s="22"/>
    </row>
    <row r="54" spans="1:17" ht="14.25" hidden="1" customHeight="1" x14ac:dyDescent="0.2">
      <c r="A54" s="29" t="s">
        <v>68</v>
      </c>
      <c r="B54" s="53" t="s">
        <v>69</v>
      </c>
      <c r="C54" s="94" t="s">
        <v>14</v>
      </c>
      <c r="D54" s="95">
        <v>1.8055555555555557E-2</v>
      </c>
      <c r="E54" s="101" t="s">
        <v>218</v>
      </c>
      <c r="F54" s="39">
        <f t="shared" si="7"/>
        <v>1.8055555555555557E-2</v>
      </c>
      <c r="G54" s="40">
        <f t="shared" ref="G54:G85" si="12">$B$2-F54</f>
        <v>6.2499999999999986E-3</v>
      </c>
      <c r="H54" s="41"/>
      <c r="I54" s="121" t="str">
        <f t="shared" si="8"/>
        <v/>
      </c>
      <c r="J54" s="40" t="str">
        <f t="shared" si="9"/>
        <v/>
      </c>
      <c r="K54" s="40" t="str">
        <f t="shared" si="10"/>
        <v/>
      </c>
      <c r="L54" s="43"/>
      <c r="M54" s="43"/>
      <c r="N54" s="43"/>
      <c r="O54" s="36"/>
      <c r="P54" s="104">
        <f t="shared" si="11"/>
        <v>1.8055555555555557E-2</v>
      </c>
      <c r="Q54" s="22"/>
    </row>
    <row r="55" spans="1:17" ht="14.25" hidden="1" customHeight="1" x14ac:dyDescent="0.2">
      <c r="A55" s="29" t="s">
        <v>70</v>
      </c>
      <c r="B55" s="53" t="s">
        <v>71</v>
      </c>
      <c r="C55" s="94" t="s">
        <v>30</v>
      </c>
      <c r="D55" s="95">
        <v>1.7974537037037039E-2</v>
      </c>
      <c r="E55" s="101" t="s">
        <v>218</v>
      </c>
      <c r="F55" s="39">
        <f t="shared" si="7"/>
        <v>1.7974537037037039E-2</v>
      </c>
      <c r="G55" s="40">
        <f t="shared" si="12"/>
        <v>6.3310185185185171E-3</v>
      </c>
      <c r="H55" s="41"/>
      <c r="I55" s="121" t="str">
        <f t="shared" si="8"/>
        <v/>
      </c>
      <c r="J55" s="40" t="str">
        <f t="shared" si="9"/>
        <v/>
      </c>
      <c r="K55" s="40" t="str">
        <f t="shared" si="10"/>
        <v/>
      </c>
      <c r="L55" s="43"/>
      <c r="M55" s="43"/>
      <c r="N55" s="43"/>
      <c r="O55" s="36"/>
      <c r="P55" s="104">
        <f t="shared" si="11"/>
        <v>1.7974537037037039E-2</v>
      </c>
      <c r="Q55" s="22"/>
    </row>
    <row r="56" spans="1:17" ht="14.25" hidden="1" customHeight="1" x14ac:dyDescent="0.2">
      <c r="A56" s="68" t="s">
        <v>55</v>
      </c>
      <c r="B56" s="96" t="s">
        <v>233</v>
      </c>
      <c r="C56" s="50" t="s">
        <v>30</v>
      </c>
      <c r="D56" s="95">
        <v>1.9444444444444445E-2</v>
      </c>
      <c r="E56" s="101">
        <v>1.6180555555555556E-2</v>
      </c>
      <c r="F56" s="39">
        <f t="shared" si="7"/>
        <v>1.7812500000000002E-2</v>
      </c>
      <c r="G56" s="40">
        <f t="shared" si="12"/>
        <v>6.493055555555554E-3</v>
      </c>
      <c r="H56" s="41"/>
      <c r="I56" s="121" t="str">
        <f t="shared" si="8"/>
        <v/>
      </c>
      <c r="J56" s="40" t="str">
        <f t="shared" si="9"/>
        <v/>
      </c>
      <c r="K56" s="40" t="str">
        <f t="shared" si="10"/>
        <v/>
      </c>
      <c r="L56" s="43"/>
      <c r="M56" s="43"/>
      <c r="N56" s="43"/>
      <c r="O56" s="36"/>
      <c r="P56" s="104">
        <f t="shared" si="11"/>
        <v>1.9444444444444445E-2</v>
      </c>
      <c r="Q56" s="22"/>
    </row>
    <row r="57" spans="1:17" ht="14.25" hidden="1" customHeight="1" x14ac:dyDescent="0.2">
      <c r="A57" s="29" t="s">
        <v>72</v>
      </c>
      <c r="B57" s="53" t="s">
        <v>73</v>
      </c>
      <c r="C57" s="94" t="s">
        <v>14</v>
      </c>
      <c r="D57" s="95">
        <v>1.7754629629629634E-2</v>
      </c>
      <c r="E57" s="101" t="s">
        <v>218</v>
      </c>
      <c r="F57" s="39">
        <f t="shared" si="7"/>
        <v>1.7754629629629634E-2</v>
      </c>
      <c r="G57" s="40">
        <f t="shared" si="12"/>
        <v>6.5509259259259218E-3</v>
      </c>
      <c r="H57" s="41"/>
      <c r="I57" s="121" t="str">
        <f t="shared" si="8"/>
        <v/>
      </c>
      <c r="J57" s="40" t="str">
        <f t="shared" si="9"/>
        <v/>
      </c>
      <c r="K57" s="40" t="str">
        <f t="shared" si="10"/>
        <v/>
      </c>
      <c r="L57" s="43"/>
      <c r="M57" s="43"/>
      <c r="N57" s="43"/>
      <c r="O57" s="36"/>
      <c r="P57" s="104">
        <f t="shared" si="11"/>
        <v>1.7754629629629634E-2</v>
      </c>
      <c r="Q57" s="22"/>
    </row>
    <row r="58" spans="1:17" ht="14.25" hidden="1" customHeight="1" x14ac:dyDescent="0.2">
      <c r="A58" s="29" t="s">
        <v>66</v>
      </c>
      <c r="B58" s="53" t="s">
        <v>74</v>
      </c>
      <c r="C58" s="94" t="s">
        <v>14</v>
      </c>
      <c r="D58" s="95">
        <v>1.7743055555555557E-2</v>
      </c>
      <c r="E58" s="101" t="s">
        <v>218</v>
      </c>
      <c r="F58" s="39">
        <f t="shared" si="7"/>
        <v>1.7743055555555557E-2</v>
      </c>
      <c r="G58" s="40">
        <f t="shared" si="12"/>
        <v>6.5624999999999989E-3</v>
      </c>
      <c r="H58" s="41"/>
      <c r="I58" s="121" t="str">
        <f t="shared" si="8"/>
        <v/>
      </c>
      <c r="J58" s="40" t="str">
        <f t="shared" si="9"/>
        <v/>
      </c>
      <c r="K58" s="40" t="str">
        <f t="shared" si="10"/>
        <v/>
      </c>
      <c r="L58" s="43"/>
      <c r="M58" s="43"/>
      <c r="N58" s="43"/>
      <c r="O58" s="36"/>
      <c r="P58" s="104">
        <f t="shared" si="11"/>
        <v>1.7743055555555557E-2</v>
      </c>
      <c r="Q58" s="22"/>
    </row>
    <row r="59" spans="1:17" ht="14.25" hidden="1" customHeight="1" x14ac:dyDescent="0.2">
      <c r="A59" s="65" t="s">
        <v>235</v>
      </c>
      <c r="B59" s="97" t="s">
        <v>236</v>
      </c>
      <c r="C59" s="50" t="s">
        <v>30</v>
      </c>
      <c r="D59" s="95">
        <v>1.7743055555555557E-2</v>
      </c>
      <c r="E59" s="101">
        <v>1.7743055555555557E-2</v>
      </c>
      <c r="F59" s="39">
        <f t="shared" si="7"/>
        <v>1.7743055555555557E-2</v>
      </c>
      <c r="G59" s="40">
        <f t="shared" si="12"/>
        <v>6.5624999999999989E-3</v>
      </c>
      <c r="H59" s="41"/>
      <c r="I59" s="121" t="str">
        <f t="shared" si="8"/>
        <v/>
      </c>
      <c r="J59" s="40" t="str">
        <f t="shared" si="9"/>
        <v/>
      </c>
      <c r="K59" s="40" t="str">
        <f t="shared" si="10"/>
        <v/>
      </c>
      <c r="L59" s="43"/>
      <c r="M59" s="43"/>
      <c r="N59" s="43"/>
      <c r="O59" s="36"/>
      <c r="P59" s="104">
        <f t="shared" si="11"/>
        <v>1.7743055555555557E-2</v>
      </c>
      <c r="Q59" s="22"/>
    </row>
    <row r="60" spans="1:17" ht="14.25" hidden="1" customHeight="1" x14ac:dyDescent="0.2">
      <c r="A60" s="65" t="s">
        <v>229</v>
      </c>
      <c r="B60" s="97" t="s">
        <v>230</v>
      </c>
      <c r="C60" s="50" t="s">
        <v>30</v>
      </c>
      <c r="D60" s="95">
        <v>1.7719907407407406E-2</v>
      </c>
      <c r="E60" s="101">
        <v>1.7719907407407406E-2</v>
      </c>
      <c r="F60" s="39">
        <f t="shared" si="7"/>
        <v>1.7719907407407406E-2</v>
      </c>
      <c r="G60" s="40">
        <f t="shared" si="12"/>
        <v>6.5856481481481495E-3</v>
      </c>
      <c r="H60" s="41"/>
      <c r="I60" s="121" t="str">
        <f t="shared" si="8"/>
        <v/>
      </c>
      <c r="J60" s="40" t="str">
        <f t="shared" si="9"/>
        <v/>
      </c>
      <c r="K60" s="40" t="str">
        <f t="shared" si="10"/>
        <v/>
      </c>
      <c r="L60" s="43"/>
      <c r="M60" s="43"/>
      <c r="N60" s="43"/>
      <c r="O60" s="36"/>
      <c r="P60" s="104">
        <f t="shared" si="11"/>
        <v>1.7719907407407406E-2</v>
      </c>
      <c r="Q60" s="22"/>
    </row>
    <row r="61" spans="1:17" ht="14.25" hidden="1" customHeight="1" x14ac:dyDescent="0.2">
      <c r="A61" s="29" t="s">
        <v>75</v>
      </c>
      <c r="B61" s="53" t="s">
        <v>76</v>
      </c>
      <c r="C61" s="94" t="s">
        <v>14</v>
      </c>
      <c r="D61" s="95">
        <v>1.7708333333333336E-2</v>
      </c>
      <c r="E61" s="101" t="s">
        <v>218</v>
      </c>
      <c r="F61" s="39">
        <f t="shared" si="7"/>
        <v>1.7708333333333336E-2</v>
      </c>
      <c r="G61" s="40">
        <f t="shared" si="12"/>
        <v>6.5972222222222196E-3</v>
      </c>
      <c r="H61" s="41"/>
      <c r="I61" s="121" t="str">
        <f t="shared" si="8"/>
        <v/>
      </c>
      <c r="J61" s="40" t="str">
        <f t="shared" si="9"/>
        <v/>
      </c>
      <c r="K61" s="40" t="str">
        <f t="shared" si="10"/>
        <v/>
      </c>
      <c r="L61" s="43"/>
      <c r="M61" s="43"/>
      <c r="N61" s="43"/>
      <c r="O61" s="36"/>
      <c r="P61" s="104">
        <f t="shared" si="11"/>
        <v>1.7708333333333336E-2</v>
      </c>
      <c r="Q61" s="22"/>
    </row>
    <row r="62" spans="1:17" ht="14.25" hidden="1" customHeight="1" x14ac:dyDescent="0.2">
      <c r="A62" s="29" t="s">
        <v>77</v>
      </c>
      <c r="B62" s="53" t="s">
        <v>78</v>
      </c>
      <c r="C62" s="94" t="s">
        <v>14</v>
      </c>
      <c r="D62" s="98">
        <v>1.7650462962962962E-2</v>
      </c>
      <c r="E62" s="101" t="s">
        <v>218</v>
      </c>
      <c r="F62" s="39">
        <f t="shared" si="7"/>
        <v>1.7650462962962962E-2</v>
      </c>
      <c r="G62" s="40">
        <f t="shared" si="12"/>
        <v>6.6550925925925944E-3</v>
      </c>
      <c r="H62" s="41"/>
      <c r="I62" s="121" t="str">
        <f t="shared" si="8"/>
        <v/>
      </c>
      <c r="J62" s="40" t="str">
        <f t="shared" si="9"/>
        <v/>
      </c>
      <c r="K62" s="40" t="str">
        <f t="shared" si="10"/>
        <v/>
      </c>
      <c r="L62" s="43"/>
      <c r="M62" s="43"/>
      <c r="N62" s="43"/>
      <c r="O62" s="36"/>
      <c r="P62" s="104">
        <f t="shared" si="11"/>
        <v>1.7650462962962962E-2</v>
      </c>
      <c r="Q62" s="22"/>
    </row>
    <row r="63" spans="1:17" ht="14.25" hidden="1" customHeight="1" x14ac:dyDescent="0.2">
      <c r="A63" s="29" t="s">
        <v>79</v>
      </c>
      <c r="B63" s="53" t="s">
        <v>80</v>
      </c>
      <c r="C63" s="94" t="s">
        <v>30</v>
      </c>
      <c r="D63" s="95">
        <v>1.7615740740740741E-2</v>
      </c>
      <c r="E63" s="101" t="s">
        <v>218</v>
      </c>
      <c r="F63" s="39">
        <f t="shared" si="7"/>
        <v>1.7615740740740741E-2</v>
      </c>
      <c r="G63" s="40">
        <f t="shared" si="12"/>
        <v>6.6898148148148151E-3</v>
      </c>
      <c r="H63" s="41"/>
      <c r="I63" s="121" t="str">
        <f t="shared" si="8"/>
        <v/>
      </c>
      <c r="J63" s="40" t="str">
        <f t="shared" si="9"/>
        <v/>
      </c>
      <c r="K63" s="40" t="str">
        <f t="shared" si="10"/>
        <v/>
      </c>
      <c r="L63" s="43"/>
      <c r="M63" s="43"/>
      <c r="N63" s="43"/>
      <c r="O63" s="36"/>
      <c r="P63" s="104">
        <f t="shared" si="11"/>
        <v>1.7615740740740741E-2</v>
      </c>
      <c r="Q63" s="22"/>
    </row>
    <row r="64" spans="1:17" ht="14.25" hidden="1" customHeight="1" x14ac:dyDescent="0.2">
      <c r="A64" s="29" t="s">
        <v>49</v>
      </c>
      <c r="B64" s="53" t="s">
        <v>81</v>
      </c>
      <c r="C64" s="94" t="s">
        <v>14</v>
      </c>
      <c r="D64" s="95">
        <v>1.758101851851852E-2</v>
      </c>
      <c r="E64" s="101" t="s">
        <v>218</v>
      </c>
      <c r="F64" s="39">
        <f t="shared" si="7"/>
        <v>1.758101851851852E-2</v>
      </c>
      <c r="G64" s="40">
        <f t="shared" si="12"/>
        <v>6.7245370370370358E-3</v>
      </c>
      <c r="H64" s="41"/>
      <c r="I64" s="121" t="str">
        <f t="shared" si="8"/>
        <v/>
      </c>
      <c r="J64" s="40" t="str">
        <f t="shared" si="9"/>
        <v/>
      </c>
      <c r="K64" s="40" t="str">
        <f t="shared" si="10"/>
        <v/>
      </c>
      <c r="L64" s="43"/>
      <c r="M64" s="43"/>
      <c r="N64" s="43"/>
      <c r="O64" s="36"/>
      <c r="P64" s="104">
        <f t="shared" si="11"/>
        <v>1.758101851851852E-2</v>
      </c>
      <c r="Q64" s="22"/>
    </row>
    <row r="65" spans="1:17" ht="14.25" hidden="1" customHeight="1" x14ac:dyDescent="0.2">
      <c r="A65" s="29" t="s">
        <v>84</v>
      </c>
      <c r="B65" s="53" t="s">
        <v>85</v>
      </c>
      <c r="C65" s="94" t="s">
        <v>14</v>
      </c>
      <c r="D65" s="95">
        <v>1.7557870370370373E-2</v>
      </c>
      <c r="E65" s="101" t="s">
        <v>218</v>
      </c>
      <c r="F65" s="39">
        <f t="shared" si="7"/>
        <v>1.7557870370370373E-2</v>
      </c>
      <c r="G65" s="40">
        <f t="shared" si="12"/>
        <v>6.747685185185183E-3</v>
      </c>
      <c r="H65" s="41"/>
      <c r="I65" s="121" t="str">
        <f t="shared" si="8"/>
        <v/>
      </c>
      <c r="J65" s="40" t="str">
        <f t="shared" si="9"/>
        <v/>
      </c>
      <c r="K65" s="40" t="str">
        <f t="shared" si="10"/>
        <v/>
      </c>
      <c r="L65" s="43"/>
      <c r="M65" s="43"/>
      <c r="N65" s="43"/>
      <c r="O65" s="36"/>
      <c r="P65" s="104">
        <f t="shared" si="11"/>
        <v>1.7557870370370373E-2</v>
      </c>
      <c r="Q65" s="22"/>
    </row>
    <row r="66" spans="1:17" ht="14.25" hidden="1" customHeight="1" x14ac:dyDescent="0.2">
      <c r="A66" s="29" t="s">
        <v>82</v>
      </c>
      <c r="B66" s="53" t="s">
        <v>83</v>
      </c>
      <c r="C66" s="94" t="s">
        <v>14</v>
      </c>
      <c r="D66" s="95">
        <v>1.7557870370370373E-2</v>
      </c>
      <c r="E66" s="101" t="s">
        <v>218</v>
      </c>
      <c r="F66" s="39">
        <f t="shared" si="7"/>
        <v>1.7557870370370373E-2</v>
      </c>
      <c r="G66" s="40">
        <f t="shared" si="12"/>
        <v>6.747685185185183E-3</v>
      </c>
      <c r="H66" s="41"/>
      <c r="I66" s="121" t="str">
        <f t="shared" si="8"/>
        <v/>
      </c>
      <c r="J66" s="40" t="str">
        <f t="shared" si="9"/>
        <v/>
      </c>
      <c r="K66" s="40" t="str">
        <f t="shared" si="10"/>
        <v/>
      </c>
      <c r="L66" s="43"/>
      <c r="M66" s="43"/>
      <c r="N66" s="43"/>
      <c r="O66" s="36"/>
      <c r="P66" s="104">
        <f t="shared" si="11"/>
        <v>1.7557870370370373E-2</v>
      </c>
      <c r="Q66" s="22"/>
    </row>
    <row r="67" spans="1:17" ht="14.25" hidden="1" customHeight="1" x14ac:dyDescent="0.2">
      <c r="A67" s="65" t="s">
        <v>235</v>
      </c>
      <c r="B67" s="97" t="s">
        <v>237</v>
      </c>
      <c r="C67" s="50" t="s">
        <v>30</v>
      </c>
      <c r="D67" s="95">
        <v>1.755787037037037E-2</v>
      </c>
      <c r="E67" s="101">
        <v>1.755787037037037E-2</v>
      </c>
      <c r="F67" s="39">
        <f t="shared" si="7"/>
        <v>1.755787037037037E-2</v>
      </c>
      <c r="G67" s="40">
        <f t="shared" si="12"/>
        <v>6.7476851851851864E-3</v>
      </c>
      <c r="H67" s="41"/>
      <c r="I67" s="121" t="str">
        <f t="shared" si="8"/>
        <v/>
      </c>
      <c r="J67" s="40" t="str">
        <f t="shared" si="9"/>
        <v/>
      </c>
      <c r="K67" s="40" t="str">
        <f t="shared" si="10"/>
        <v/>
      </c>
      <c r="L67" s="43"/>
      <c r="M67" s="43"/>
      <c r="N67" s="43"/>
      <c r="O67" s="36"/>
      <c r="P67" s="104">
        <f t="shared" si="11"/>
        <v>1.755787037037037E-2</v>
      </c>
      <c r="Q67" s="22"/>
    </row>
    <row r="68" spans="1:17" ht="14.25" hidden="1" customHeight="1" x14ac:dyDescent="0.2">
      <c r="A68" s="29" t="s">
        <v>18</v>
      </c>
      <c r="B68" s="53" t="s">
        <v>87</v>
      </c>
      <c r="C68" s="94" t="s">
        <v>14</v>
      </c>
      <c r="D68" s="95">
        <v>1.7430555555555557E-2</v>
      </c>
      <c r="E68" s="101" t="s">
        <v>218</v>
      </c>
      <c r="F68" s="39">
        <f t="shared" si="7"/>
        <v>1.7430555555555557E-2</v>
      </c>
      <c r="G68" s="40">
        <f t="shared" si="12"/>
        <v>6.8749999999999992E-3</v>
      </c>
      <c r="H68" s="41"/>
      <c r="I68" s="121" t="str">
        <f t="shared" si="8"/>
        <v/>
      </c>
      <c r="J68" s="40" t="str">
        <f t="shared" si="9"/>
        <v/>
      </c>
      <c r="K68" s="40" t="str">
        <f t="shared" si="10"/>
        <v/>
      </c>
      <c r="L68" s="43"/>
      <c r="M68" s="43"/>
      <c r="N68" s="43"/>
      <c r="O68" s="36"/>
      <c r="P68" s="104">
        <f t="shared" si="11"/>
        <v>1.7430555555555557E-2</v>
      </c>
      <c r="Q68" s="22"/>
    </row>
    <row r="69" spans="1:17" ht="14.25" hidden="1" customHeight="1" x14ac:dyDescent="0.2">
      <c r="A69" s="29" t="s">
        <v>90</v>
      </c>
      <c r="B69" s="53" t="s">
        <v>91</v>
      </c>
      <c r="C69" s="94" t="s">
        <v>30</v>
      </c>
      <c r="D69" s="95">
        <v>1.7384259259259256E-2</v>
      </c>
      <c r="E69" s="101" t="s">
        <v>218</v>
      </c>
      <c r="F69" s="39">
        <f t="shared" ref="F69:F100" si="13">IF(E69&lt;&gt;"",(E69+D69)/2,D69)</f>
        <v>1.7384259259259256E-2</v>
      </c>
      <c r="G69" s="40">
        <f t="shared" si="12"/>
        <v>6.9212962962963004E-3</v>
      </c>
      <c r="H69" s="41"/>
      <c r="I69" s="121" t="str">
        <f t="shared" ref="I69:I100" si="14">IF(H69&lt;&gt;"",H69-G69,"")</f>
        <v/>
      </c>
      <c r="J69" s="40" t="str">
        <f t="shared" ref="J69:J100" si="15">IF(H69&lt;&gt;"",I69-F69,"")</f>
        <v/>
      </c>
      <c r="K69" s="40" t="str">
        <f t="shared" ref="K69:K100" si="16">IF(H69&lt;&gt;"",I69-D69,"")</f>
        <v/>
      </c>
      <c r="L69" s="43"/>
      <c r="M69" s="43"/>
      <c r="N69" s="43"/>
      <c r="O69" s="36"/>
      <c r="P69" s="104">
        <f t="shared" ref="P69:P100" si="17">IF(H69&lt;&gt;"",MIN(D69,I69),D69)</f>
        <v>1.7384259259259256E-2</v>
      </c>
      <c r="Q69" s="22"/>
    </row>
    <row r="70" spans="1:17" ht="14.25" hidden="1" customHeight="1" x14ac:dyDescent="0.2">
      <c r="A70" s="29" t="s">
        <v>88</v>
      </c>
      <c r="B70" s="53" t="s">
        <v>89</v>
      </c>
      <c r="C70" s="94" t="s">
        <v>14</v>
      </c>
      <c r="D70" s="95">
        <v>1.7384259259259256E-2</v>
      </c>
      <c r="E70" s="101" t="s">
        <v>218</v>
      </c>
      <c r="F70" s="39">
        <f t="shared" si="13"/>
        <v>1.7384259259259256E-2</v>
      </c>
      <c r="G70" s="40">
        <f t="shared" si="12"/>
        <v>6.9212962962963004E-3</v>
      </c>
      <c r="H70" s="41"/>
      <c r="I70" s="121" t="str">
        <f t="shared" si="14"/>
        <v/>
      </c>
      <c r="J70" s="40" t="str">
        <f t="shared" si="15"/>
        <v/>
      </c>
      <c r="K70" s="40" t="str">
        <f t="shared" si="16"/>
        <v/>
      </c>
      <c r="L70" s="43"/>
      <c r="M70" s="43"/>
      <c r="N70" s="43"/>
      <c r="O70" s="36"/>
      <c r="P70" s="104">
        <f t="shared" si="17"/>
        <v>1.7384259259259256E-2</v>
      </c>
      <c r="Q70" s="22"/>
    </row>
    <row r="71" spans="1:17" ht="14.25" hidden="1" customHeight="1" x14ac:dyDescent="0.2">
      <c r="A71" s="29" t="s">
        <v>92</v>
      </c>
      <c r="B71" s="53" t="s">
        <v>93</v>
      </c>
      <c r="C71" s="94" t="s">
        <v>30</v>
      </c>
      <c r="D71" s="95">
        <v>1.7361111111111112E-2</v>
      </c>
      <c r="E71" s="101" t="s">
        <v>218</v>
      </c>
      <c r="F71" s="39">
        <f t="shared" si="13"/>
        <v>1.7361111111111112E-2</v>
      </c>
      <c r="G71" s="40">
        <f t="shared" si="12"/>
        <v>6.9444444444444441E-3</v>
      </c>
      <c r="H71" s="41"/>
      <c r="I71" s="121" t="str">
        <f t="shared" si="14"/>
        <v/>
      </c>
      <c r="J71" s="40" t="str">
        <f t="shared" si="15"/>
        <v/>
      </c>
      <c r="K71" s="40" t="str">
        <f t="shared" si="16"/>
        <v/>
      </c>
      <c r="L71" s="43"/>
      <c r="M71" s="43"/>
      <c r="N71" s="43"/>
      <c r="O71" s="36"/>
      <c r="P71" s="104">
        <f t="shared" si="17"/>
        <v>1.7361111111111112E-2</v>
      </c>
      <c r="Q71" s="22"/>
    </row>
    <row r="72" spans="1:17" ht="14.25" hidden="1" customHeight="1" x14ac:dyDescent="0.2">
      <c r="A72" s="29" t="s">
        <v>94</v>
      </c>
      <c r="B72" s="53" t="s">
        <v>95</v>
      </c>
      <c r="C72" s="94" t="s">
        <v>30</v>
      </c>
      <c r="D72" s="95">
        <v>1.7361111111111112E-2</v>
      </c>
      <c r="E72" s="101" t="s">
        <v>218</v>
      </c>
      <c r="F72" s="39">
        <f t="shared" si="13"/>
        <v>1.7361111111111112E-2</v>
      </c>
      <c r="G72" s="40">
        <f t="shared" si="12"/>
        <v>6.9444444444444441E-3</v>
      </c>
      <c r="H72" s="41"/>
      <c r="I72" s="121" t="str">
        <f t="shared" si="14"/>
        <v/>
      </c>
      <c r="J72" s="40" t="str">
        <f t="shared" si="15"/>
        <v/>
      </c>
      <c r="K72" s="40" t="str">
        <f t="shared" si="16"/>
        <v/>
      </c>
      <c r="L72" s="43"/>
      <c r="M72" s="43"/>
      <c r="N72" s="43"/>
      <c r="O72" s="36"/>
      <c r="P72" s="104">
        <f t="shared" si="17"/>
        <v>1.7361111111111112E-2</v>
      </c>
      <c r="Q72" s="22"/>
    </row>
    <row r="73" spans="1:17" ht="14.25" hidden="1" customHeight="1" x14ac:dyDescent="0.2">
      <c r="A73" s="29" t="s">
        <v>106</v>
      </c>
      <c r="B73" s="53" t="s">
        <v>205</v>
      </c>
      <c r="C73" s="94" t="s">
        <v>14</v>
      </c>
      <c r="D73" s="95">
        <v>1.6782407407407409E-2</v>
      </c>
      <c r="E73" s="101">
        <v>1.7766203703703704E-2</v>
      </c>
      <c r="F73" s="39">
        <f t="shared" si="13"/>
        <v>1.7274305555555557E-2</v>
      </c>
      <c r="G73" s="40">
        <f t="shared" si="12"/>
        <v>7.0312499999999993E-3</v>
      </c>
      <c r="H73" s="41"/>
      <c r="I73" s="121" t="str">
        <f t="shared" si="14"/>
        <v/>
      </c>
      <c r="J73" s="40" t="str">
        <f t="shared" si="15"/>
        <v/>
      </c>
      <c r="K73" s="40" t="str">
        <f t="shared" si="16"/>
        <v/>
      </c>
      <c r="L73" s="48"/>
      <c r="M73" s="43"/>
      <c r="N73" s="48"/>
      <c r="O73" s="36"/>
      <c r="P73" s="104">
        <f t="shared" si="17"/>
        <v>1.6782407407407409E-2</v>
      </c>
      <c r="Q73" s="22"/>
    </row>
    <row r="74" spans="1:17" ht="14.25" hidden="1" customHeight="1" x14ac:dyDescent="0.2">
      <c r="A74" s="29" t="s">
        <v>98</v>
      </c>
      <c r="B74" s="53" t="s">
        <v>99</v>
      </c>
      <c r="C74" s="94" t="s">
        <v>14</v>
      </c>
      <c r="D74" s="95">
        <v>1.7256944444444443E-2</v>
      </c>
      <c r="E74" s="101" t="s">
        <v>218</v>
      </c>
      <c r="F74" s="39">
        <f t="shared" si="13"/>
        <v>1.7256944444444443E-2</v>
      </c>
      <c r="G74" s="40">
        <f t="shared" si="12"/>
        <v>7.0486111111111131E-3</v>
      </c>
      <c r="H74" s="41"/>
      <c r="I74" s="121" t="str">
        <f t="shared" si="14"/>
        <v/>
      </c>
      <c r="J74" s="40" t="str">
        <f t="shared" si="15"/>
        <v/>
      </c>
      <c r="K74" s="40" t="str">
        <f t="shared" si="16"/>
        <v/>
      </c>
      <c r="L74" s="43"/>
      <c r="M74" s="43"/>
      <c r="N74" s="43"/>
      <c r="O74" s="36"/>
      <c r="P74" s="104">
        <f t="shared" si="17"/>
        <v>1.7256944444444443E-2</v>
      </c>
      <c r="Q74" s="22"/>
    </row>
    <row r="75" spans="1:17" ht="14.25" hidden="1" customHeight="1" x14ac:dyDescent="0.2">
      <c r="A75" s="29" t="s">
        <v>125</v>
      </c>
      <c r="B75" s="53" t="s">
        <v>132</v>
      </c>
      <c r="C75" s="94" t="s">
        <v>30</v>
      </c>
      <c r="D75" s="95">
        <v>1.6041666666666673E-2</v>
      </c>
      <c r="E75" s="101">
        <v>1.8402777777777785E-2</v>
      </c>
      <c r="F75" s="39">
        <f t="shared" si="13"/>
        <v>1.7222222222222229E-2</v>
      </c>
      <c r="G75" s="40">
        <f t="shared" si="12"/>
        <v>7.0833333333333269E-3</v>
      </c>
      <c r="H75" s="41"/>
      <c r="I75" s="121" t="str">
        <f t="shared" si="14"/>
        <v/>
      </c>
      <c r="J75" s="40" t="str">
        <f t="shared" si="15"/>
        <v/>
      </c>
      <c r="K75" s="40" t="str">
        <f t="shared" si="16"/>
        <v/>
      </c>
      <c r="L75" s="43"/>
      <c r="M75" s="43"/>
      <c r="N75" s="43"/>
      <c r="O75" s="36"/>
      <c r="P75" s="104">
        <f t="shared" si="17"/>
        <v>1.6041666666666673E-2</v>
      </c>
      <c r="Q75" s="22"/>
    </row>
    <row r="76" spans="1:17" ht="14.25" hidden="1" customHeight="1" x14ac:dyDescent="0.2">
      <c r="A76" s="29" t="s">
        <v>100</v>
      </c>
      <c r="B76" s="53" t="s">
        <v>101</v>
      </c>
      <c r="C76" s="94" t="s">
        <v>14</v>
      </c>
      <c r="D76" s="95">
        <v>1.7152777777777781E-2</v>
      </c>
      <c r="E76" s="101" t="s">
        <v>218</v>
      </c>
      <c r="F76" s="39">
        <f t="shared" si="13"/>
        <v>1.7152777777777781E-2</v>
      </c>
      <c r="G76" s="40">
        <f t="shared" si="12"/>
        <v>7.1527777777777753E-3</v>
      </c>
      <c r="H76" s="41"/>
      <c r="I76" s="121" t="str">
        <f t="shared" si="14"/>
        <v/>
      </c>
      <c r="J76" s="40" t="str">
        <f t="shared" si="15"/>
        <v/>
      </c>
      <c r="K76" s="40" t="str">
        <f t="shared" si="16"/>
        <v/>
      </c>
      <c r="L76" s="43"/>
      <c r="M76" s="43"/>
      <c r="N76" s="43"/>
      <c r="O76" s="36"/>
      <c r="P76" s="104">
        <f t="shared" si="17"/>
        <v>1.7152777777777781E-2</v>
      </c>
      <c r="Q76" s="22"/>
    </row>
    <row r="77" spans="1:17" ht="14.25" hidden="1" customHeight="1" x14ac:dyDescent="0.2">
      <c r="A77" s="29" t="s">
        <v>74</v>
      </c>
      <c r="B77" s="53" t="s">
        <v>86</v>
      </c>
      <c r="C77" s="94" t="s">
        <v>30</v>
      </c>
      <c r="D77" s="95">
        <v>1.6805555555555556E-2</v>
      </c>
      <c r="E77" s="101">
        <v>1.7349537037037038E-2</v>
      </c>
      <c r="F77" s="39">
        <f t="shared" si="13"/>
        <v>1.7077546296296299E-2</v>
      </c>
      <c r="G77" s="40">
        <f t="shared" si="12"/>
        <v>7.2280092592592569E-3</v>
      </c>
      <c r="H77" s="41"/>
      <c r="I77" s="121" t="str">
        <f t="shared" si="14"/>
        <v/>
      </c>
      <c r="J77" s="40" t="str">
        <f t="shared" si="15"/>
        <v/>
      </c>
      <c r="K77" s="40" t="str">
        <f t="shared" si="16"/>
        <v/>
      </c>
      <c r="L77" s="48"/>
      <c r="M77" s="43"/>
      <c r="N77" s="48"/>
      <c r="O77" s="36"/>
      <c r="P77" s="104">
        <f t="shared" si="17"/>
        <v>1.6805555555555556E-2</v>
      </c>
      <c r="Q77" s="22"/>
    </row>
    <row r="78" spans="1:17" ht="14.25" hidden="1" customHeight="1" x14ac:dyDescent="0.2">
      <c r="A78" s="29" t="s">
        <v>103</v>
      </c>
      <c r="B78" s="53" t="s">
        <v>104</v>
      </c>
      <c r="C78" s="94" t="s">
        <v>30</v>
      </c>
      <c r="D78" s="95">
        <v>1.699074074074074E-2</v>
      </c>
      <c r="E78" s="101" t="s">
        <v>218</v>
      </c>
      <c r="F78" s="39">
        <f t="shared" si="13"/>
        <v>1.699074074074074E-2</v>
      </c>
      <c r="G78" s="40">
        <f t="shared" si="12"/>
        <v>7.3148148148148157E-3</v>
      </c>
      <c r="H78" s="41"/>
      <c r="I78" s="121" t="str">
        <f t="shared" si="14"/>
        <v/>
      </c>
      <c r="J78" s="40" t="str">
        <f t="shared" si="15"/>
        <v/>
      </c>
      <c r="K78" s="40" t="str">
        <f t="shared" si="16"/>
        <v/>
      </c>
      <c r="L78" s="43"/>
      <c r="M78" s="43"/>
      <c r="N78" s="43"/>
      <c r="O78" s="36"/>
      <c r="P78" s="104">
        <f t="shared" si="17"/>
        <v>1.699074074074074E-2</v>
      </c>
      <c r="Q78" s="22"/>
    </row>
    <row r="79" spans="1:17" ht="14.25" hidden="1" customHeight="1" x14ac:dyDescent="0.2">
      <c r="A79" s="29" t="s">
        <v>49</v>
      </c>
      <c r="B79" s="53" t="s">
        <v>105</v>
      </c>
      <c r="C79" s="94" t="s">
        <v>14</v>
      </c>
      <c r="D79" s="95">
        <v>1.6886574074074075E-2</v>
      </c>
      <c r="E79" s="101" t="s">
        <v>218</v>
      </c>
      <c r="F79" s="39">
        <f t="shared" si="13"/>
        <v>1.6886574074074075E-2</v>
      </c>
      <c r="G79" s="40">
        <f t="shared" si="12"/>
        <v>7.4189814814814813E-3</v>
      </c>
      <c r="H79" s="41"/>
      <c r="I79" s="121" t="str">
        <f t="shared" si="14"/>
        <v/>
      </c>
      <c r="J79" s="40" t="str">
        <f t="shared" si="15"/>
        <v/>
      </c>
      <c r="K79" s="40" t="str">
        <f t="shared" si="16"/>
        <v/>
      </c>
      <c r="L79" s="43"/>
      <c r="M79" s="43"/>
      <c r="N79" s="43"/>
      <c r="O79" s="36"/>
      <c r="P79" s="104">
        <f t="shared" si="17"/>
        <v>1.6886574074074075E-2</v>
      </c>
      <c r="Q79" s="22"/>
    </row>
    <row r="80" spans="1:17" ht="14.25" hidden="1" customHeight="1" x14ac:dyDescent="0.2">
      <c r="A80" s="29" t="s">
        <v>107</v>
      </c>
      <c r="B80" s="53" t="s">
        <v>108</v>
      </c>
      <c r="C80" s="94" t="s">
        <v>30</v>
      </c>
      <c r="D80" s="95">
        <v>1.6770833333333332E-2</v>
      </c>
      <c r="E80" s="101" t="s">
        <v>218</v>
      </c>
      <c r="F80" s="39">
        <f t="shared" si="13"/>
        <v>1.6770833333333332E-2</v>
      </c>
      <c r="G80" s="40">
        <f t="shared" si="12"/>
        <v>7.5347222222222239E-3</v>
      </c>
      <c r="H80" s="41"/>
      <c r="I80" s="121" t="str">
        <f t="shared" si="14"/>
        <v/>
      </c>
      <c r="J80" s="40" t="str">
        <f t="shared" si="15"/>
        <v/>
      </c>
      <c r="K80" s="40" t="str">
        <f t="shared" si="16"/>
        <v/>
      </c>
      <c r="L80" s="43"/>
      <c r="M80" s="43"/>
      <c r="N80" s="43"/>
      <c r="O80" s="36"/>
      <c r="P80" s="104">
        <f t="shared" si="17"/>
        <v>1.6770833333333332E-2</v>
      </c>
      <c r="Q80" s="22"/>
    </row>
    <row r="81" spans="1:17" ht="14.25" hidden="1" customHeight="1" x14ac:dyDescent="0.2">
      <c r="A81" s="29" t="s">
        <v>109</v>
      </c>
      <c r="B81" s="53" t="s">
        <v>110</v>
      </c>
      <c r="C81" s="94" t="s">
        <v>14</v>
      </c>
      <c r="D81" s="95">
        <v>1.6736111111111111E-2</v>
      </c>
      <c r="E81" s="101" t="s">
        <v>218</v>
      </c>
      <c r="F81" s="39">
        <f t="shared" si="13"/>
        <v>1.6736111111111111E-2</v>
      </c>
      <c r="G81" s="40">
        <f t="shared" si="12"/>
        <v>7.5694444444444446E-3</v>
      </c>
      <c r="H81" s="41"/>
      <c r="I81" s="121" t="str">
        <f t="shared" si="14"/>
        <v/>
      </c>
      <c r="J81" s="40" t="str">
        <f t="shared" si="15"/>
        <v/>
      </c>
      <c r="K81" s="40" t="str">
        <f t="shared" si="16"/>
        <v/>
      </c>
      <c r="L81" s="43"/>
      <c r="M81" s="43"/>
      <c r="N81" s="43"/>
      <c r="O81" s="36"/>
      <c r="P81" s="104">
        <f t="shared" si="17"/>
        <v>1.6736111111111111E-2</v>
      </c>
      <c r="Q81" s="22"/>
    </row>
    <row r="82" spans="1:17" ht="14.25" hidden="1" customHeight="1" x14ac:dyDescent="0.2">
      <c r="A82" s="29" t="s">
        <v>111</v>
      </c>
      <c r="B82" s="53" t="s">
        <v>112</v>
      </c>
      <c r="C82" s="94" t="s">
        <v>14</v>
      </c>
      <c r="D82" s="95">
        <v>1.6724537037037034E-2</v>
      </c>
      <c r="E82" s="101" t="s">
        <v>218</v>
      </c>
      <c r="F82" s="39">
        <f t="shared" si="13"/>
        <v>1.6724537037037034E-2</v>
      </c>
      <c r="G82" s="40">
        <f t="shared" si="12"/>
        <v>7.5810185185185217E-3</v>
      </c>
      <c r="H82" s="41"/>
      <c r="I82" s="121" t="str">
        <f t="shared" si="14"/>
        <v/>
      </c>
      <c r="J82" s="40" t="str">
        <f t="shared" si="15"/>
        <v/>
      </c>
      <c r="K82" s="40" t="str">
        <f t="shared" si="16"/>
        <v/>
      </c>
      <c r="L82" s="43"/>
      <c r="M82" s="43"/>
      <c r="N82" s="43"/>
      <c r="O82" s="36"/>
      <c r="P82" s="104">
        <f t="shared" si="17"/>
        <v>1.6724537037037034E-2</v>
      </c>
      <c r="Q82" s="22"/>
    </row>
    <row r="83" spans="1:17" ht="14.25" hidden="1" customHeight="1" x14ac:dyDescent="0.2">
      <c r="A83" s="29" t="s">
        <v>113</v>
      </c>
      <c r="B83" s="53" t="s">
        <v>34</v>
      </c>
      <c r="C83" s="94" t="s">
        <v>30</v>
      </c>
      <c r="D83" s="95">
        <v>1.6712962962962961E-2</v>
      </c>
      <c r="E83" s="101" t="s">
        <v>218</v>
      </c>
      <c r="F83" s="39">
        <f t="shared" si="13"/>
        <v>1.6712962962962961E-2</v>
      </c>
      <c r="G83" s="40">
        <f t="shared" si="12"/>
        <v>7.5925925925925952E-3</v>
      </c>
      <c r="H83" s="41"/>
      <c r="I83" s="121" t="str">
        <f t="shared" si="14"/>
        <v/>
      </c>
      <c r="J83" s="40" t="str">
        <f t="shared" si="15"/>
        <v/>
      </c>
      <c r="K83" s="40" t="str">
        <f t="shared" si="16"/>
        <v/>
      </c>
      <c r="L83" s="43"/>
      <c r="M83" s="43"/>
      <c r="N83" s="43"/>
      <c r="O83" s="36"/>
      <c r="P83" s="104">
        <f t="shared" si="17"/>
        <v>1.6712962962962961E-2</v>
      </c>
      <c r="Q83" s="22"/>
    </row>
    <row r="84" spans="1:17" ht="14.25" hidden="1" customHeight="1" x14ac:dyDescent="0.2">
      <c r="A84" s="29" t="s">
        <v>114</v>
      </c>
      <c r="B84" s="97" t="s">
        <v>220</v>
      </c>
      <c r="C84" s="94" t="s">
        <v>14</v>
      </c>
      <c r="D84" s="98">
        <v>1.6678240740740743E-2</v>
      </c>
      <c r="E84" s="101" t="s">
        <v>218</v>
      </c>
      <c r="F84" s="39">
        <f t="shared" si="13"/>
        <v>1.6678240740740743E-2</v>
      </c>
      <c r="G84" s="40">
        <f t="shared" si="12"/>
        <v>7.6273148148148125E-3</v>
      </c>
      <c r="H84" s="41"/>
      <c r="I84" s="121" t="str">
        <f t="shared" si="14"/>
        <v/>
      </c>
      <c r="J84" s="40" t="str">
        <f t="shared" si="15"/>
        <v/>
      </c>
      <c r="K84" s="40" t="str">
        <f t="shared" si="16"/>
        <v/>
      </c>
      <c r="L84" s="43"/>
      <c r="M84" s="43"/>
      <c r="N84" s="43"/>
      <c r="O84" s="36"/>
      <c r="P84" s="104">
        <f t="shared" si="17"/>
        <v>1.6678240740740743E-2</v>
      </c>
      <c r="Q84" s="22"/>
    </row>
    <row r="85" spans="1:17" ht="14.25" hidden="1" customHeight="1" x14ac:dyDescent="0.2">
      <c r="A85" s="65" t="s">
        <v>125</v>
      </c>
      <c r="B85" s="97" t="s">
        <v>234</v>
      </c>
      <c r="C85" s="50" t="s">
        <v>30</v>
      </c>
      <c r="D85" s="95">
        <v>1.6660879629629633E-2</v>
      </c>
      <c r="E85" s="101">
        <v>1.6660879629629633E-2</v>
      </c>
      <c r="F85" s="39">
        <f t="shared" si="13"/>
        <v>1.6660879629629633E-2</v>
      </c>
      <c r="G85" s="40">
        <f t="shared" si="12"/>
        <v>7.6446759259259228E-3</v>
      </c>
      <c r="H85" s="41"/>
      <c r="I85" s="121" t="str">
        <f t="shared" si="14"/>
        <v/>
      </c>
      <c r="J85" s="40" t="str">
        <f t="shared" si="15"/>
        <v/>
      </c>
      <c r="K85" s="40" t="str">
        <f t="shared" si="16"/>
        <v/>
      </c>
      <c r="L85" s="43"/>
      <c r="M85" s="43"/>
      <c r="N85" s="43"/>
      <c r="O85" s="36"/>
      <c r="P85" s="104">
        <f t="shared" si="17"/>
        <v>1.6660879629629633E-2</v>
      </c>
      <c r="Q85" s="22"/>
    </row>
    <row r="86" spans="1:17" ht="14.25" hidden="1" customHeight="1" x14ac:dyDescent="0.2">
      <c r="A86" s="29" t="s">
        <v>115</v>
      </c>
      <c r="B86" s="53" t="s">
        <v>116</v>
      </c>
      <c r="C86" s="94" t="s">
        <v>30</v>
      </c>
      <c r="D86" s="98">
        <v>1.6516203703703703E-2</v>
      </c>
      <c r="E86" s="101" t="s">
        <v>218</v>
      </c>
      <c r="F86" s="39">
        <f t="shared" si="13"/>
        <v>1.6516203703703703E-2</v>
      </c>
      <c r="G86" s="40">
        <f t="shared" ref="G86:G117" si="18">$B$2-F86</f>
        <v>7.7893518518518529E-3</v>
      </c>
      <c r="H86" s="41"/>
      <c r="I86" s="121" t="str">
        <f t="shared" si="14"/>
        <v/>
      </c>
      <c r="J86" s="40" t="str">
        <f t="shared" si="15"/>
        <v/>
      </c>
      <c r="K86" s="40" t="str">
        <f t="shared" si="16"/>
        <v/>
      </c>
      <c r="L86" s="43"/>
      <c r="M86" s="43"/>
      <c r="N86" s="43"/>
      <c r="O86" s="36"/>
      <c r="P86" s="104">
        <f t="shared" si="17"/>
        <v>1.6516203703703703E-2</v>
      </c>
      <c r="Q86" s="22"/>
    </row>
    <row r="87" spans="1:17" ht="14.25" hidden="1" customHeight="1" x14ac:dyDescent="0.2">
      <c r="A87" s="29" t="s">
        <v>117</v>
      </c>
      <c r="B87" s="53" t="s">
        <v>118</v>
      </c>
      <c r="C87" s="94" t="s">
        <v>14</v>
      </c>
      <c r="D87" s="98">
        <v>1.6446759259259258E-2</v>
      </c>
      <c r="E87" s="101" t="s">
        <v>218</v>
      </c>
      <c r="F87" s="39">
        <f t="shared" si="13"/>
        <v>1.6446759259259258E-2</v>
      </c>
      <c r="G87" s="40">
        <f t="shared" si="18"/>
        <v>7.8587962962962978E-3</v>
      </c>
      <c r="H87" s="41"/>
      <c r="I87" s="121" t="str">
        <f t="shared" si="14"/>
        <v/>
      </c>
      <c r="J87" s="40" t="str">
        <f t="shared" si="15"/>
        <v/>
      </c>
      <c r="K87" s="40" t="str">
        <f t="shared" si="16"/>
        <v/>
      </c>
      <c r="L87" s="43"/>
      <c r="M87" s="43"/>
      <c r="N87" s="43"/>
      <c r="O87" s="36"/>
      <c r="P87" s="104">
        <f t="shared" si="17"/>
        <v>1.6446759259259258E-2</v>
      </c>
      <c r="Q87" s="22"/>
    </row>
    <row r="88" spans="1:17" ht="14.25" hidden="1" customHeight="1" x14ac:dyDescent="0.2">
      <c r="A88" s="29" t="s">
        <v>119</v>
      </c>
      <c r="B88" s="53" t="s">
        <v>120</v>
      </c>
      <c r="C88" s="94" t="s">
        <v>30</v>
      </c>
      <c r="D88" s="95">
        <v>1.6400462962962964E-2</v>
      </c>
      <c r="E88" s="101" t="s">
        <v>218</v>
      </c>
      <c r="F88" s="39">
        <f t="shared" si="13"/>
        <v>1.6400462962962964E-2</v>
      </c>
      <c r="G88" s="40">
        <f t="shared" si="18"/>
        <v>7.905092592592592E-3</v>
      </c>
      <c r="H88" s="41"/>
      <c r="I88" s="121" t="str">
        <f t="shared" si="14"/>
        <v/>
      </c>
      <c r="J88" s="40" t="str">
        <f t="shared" si="15"/>
        <v/>
      </c>
      <c r="K88" s="40" t="str">
        <f t="shared" si="16"/>
        <v/>
      </c>
      <c r="L88" s="43"/>
      <c r="M88" s="43"/>
      <c r="N88" s="43"/>
      <c r="O88" s="36"/>
      <c r="P88" s="104">
        <f t="shared" si="17"/>
        <v>1.6400462962962964E-2</v>
      </c>
      <c r="Q88" s="22"/>
    </row>
    <row r="89" spans="1:17" ht="14.25" hidden="1" customHeight="1" x14ac:dyDescent="0.2">
      <c r="A89" s="29" t="s">
        <v>123</v>
      </c>
      <c r="B89" s="53" t="s">
        <v>124</v>
      </c>
      <c r="C89" s="94" t="s">
        <v>30</v>
      </c>
      <c r="D89" s="95">
        <v>1.6319444444444445E-2</v>
      </c>
      <c r="E89" s="101" t="s">
        <v>218</v>
      </c>
      <c r="F89" s="39">
        <f t="shared" si="13"/>
        <v>1.6319444444444445E-2</v>
      </c>
      <c r="G89" s="40">
        <f t="shared" si="18"/>
        <v>7.9861111111111105E-3</v>
      </c>
      <c r="H89" s="41"/>
      <c r="I89" s="121" t="str">
        <f t="shared" si="14"/>
        <v/>
      </c>
      <c r="J89" s="40" t="str">
        <f t="shared" si="15"/>
        <v/>
      </c>
      <c r="K89" s="40" t="str">
        <f t="shared" si="16"/>
        <v/>
      </c>
      <c r="L89" s="43"/>
      <c r="M89" s="43"/>
      <c r="N89" s="43"/>
      <c r="O89" s="36"/>
      <c r="P89" s="104">
        <f t="shared" si="17"/>
        <v>1.6319444444444445E-2</v>
      </c>
      <c r="Q89" s="22"/>
    </row>
    <row r="90" spans="1:17" ht="14.25" hidden="1" customHeight="1" x14ac:dyDescent="0.2">
      <c r="A90" s="29" t="s">
        <v>130</v>
      </c>
      <c r="B90" s="53" t="s">
        <v>133</v>
      </c>
      <c r="C90" s="94" t="s">
        <v>30</v>
      </c>
      <c r="D90" s="95">
        <v>1.5983796296296295E-2</v>
      </c>
      <c r="E90" s="101">
        <v>1.6597222222222222E-2</v>
      </c>
      <c r="F90" s="39">
        <f t="shared" si="13"/>
        <v>1.6290509259259258E-2</v>
      </c>
      <c r="G90" s="40">
        <f t="shared" si="18"/>
        <v>8.0150462962962979E-3</v>
      </c>
      <c r="H90" s="41"/>
      <c r="I90" s="121" t="str">
        <f t="shared" si="14"/>
        <v/>
      </c>
      <c r="J90" s="40" t="str">
        <f t="shared" si="15"/>
        <v/>
      </c>
      <c r="K90" s="40" t="str">
        <f t="shared" si="16"/>
        <v/>
      </c>
      <c r="L90" s="43"/>
      <c r="M90" s="43"/>
      <c r="N90" s="43"/>
      <c r="O90" s="36"/>
      <c r="P90" s="104">
        <f t="shared" si="17"/>
        <v>1.5983796296296295E-2</v>
      </c>
      <c r="Q90" s="22"/>
    </row>
    <row r="91" spans="1:17" ht="14.25" hidden="1" customHeight="1" x14ac:dyDescent="0.2">
      <c r="A91" s="29" t="s">
        <v>96</v>
      </c>
      <c r="B91" s="53" t="s">
        <v>97</v>
      </c>
      <c r="C91" s="94" t="s">
        <v>14</v>
      </c>
      <c r="D91" s="95">
        <v>1.622685185185185E-2</v>
      </c>
      <c r="E91" s="101">
        <v>1.622685185185185E-2</v>
      </c>
      <c r="F91" s="39">
        <f t="shared" si="13"/>
        <v>1.622685185185185E-2</v>
      </c>
      <c r="G91" s="40">
        <f t="shared" si="18"/>
        <v>8.078703703703706E-3</v>
      </c>
      <c r="H91" s="41"/>
      <c r="I91" s="121" t="str">
        <f t="shared" si="14"/>
        <v/>
      </c>
      <c r="J91" s="40" t="str">
        <f t="shared" si="15"/>
        <v/>
      </c>
      <c r="K91" s="40" t="str">
        <f t="shared" si="16"/>
        <v/>
      </c>
      <c r="L91" s="48"/>
      <c r="M91" s="43"/>
      <c r="N91" s="48"/>
      <c r="O91" s="36"/>
      <c r="P91" s="104">
        <f t="shared" si="17"/>
        <v>1.622685185185185E-2</v>
      </c>
      <c r="Q91" s="22"/>
    </row>
    <row r="92" spans="1:17" ht="14.25" hidden="1" customHeight="1" x14ac:dyDescent="0.2">
      <c r="A92" s="29" t="s">
        <v>127</v>
      </c>
      <c r="B92" s="53" t="s">
        <v>35</v>
      </c>
      <c r="C92" s="94" t="s">
        <v>30</v>
      </c>
      <c r="D92" s="95">
        <v>1.6099537037037037E-2</v>
      </c>
      <c r="E92" s="101" t="s">
        <v>218</v>
      </c>
      <c r="F92" s="39">
        <f t="shared" si="13"/>
        <v>1.6099537037037037E-2</v>
      </c>
      <c r="G92" s="40">
        <f t="shared" si="18"/>
        <v>8.2060185185185187E-3</v>
      </c>
      <c r="H92" s="41"/>
      <c r="I92" s="121" t="str">
        <f t="shared" si="14"/>
        <v/>
      </c>
      <c r="J92" s="40" t="str">
        <f t="shared" si="15"/>
        <v/>
      </c>
      <c r="K92" s="40" t="str">
        <f t="shared" si="16"/>
        <v/>
      </c>
      <c r="L92" s="43"/>
      <c r="M92" s="43"/>
      <c r="N92" s="43"/>
      <c r="O92" s="36"/>
      <c r="P92" s="104">
        <f t="shared" si="17"/>
        <v>1.6099537037037037E-2</v>
      </c>
      <c r="Q92" s="22"/>
    </row>
    <row r="93" spans="1:17" ht="14.25" hidden="1" customHeight="1" x14ac:dyDescent="0.2">
      <c r="A93" s="29" t="s">
        <v>128</v>
      </c>
      <c r="B93" s="53" t="s">
        <v>129</v>
      </c>
      <c r="C93" s="94" t="s">
        <v>30</v>
      </c>
      <c r="D93" s="95">
        <v>1.6064814814814816E-2</v>
      </c>
      <c r="E93" s="101" t="s">
        <v>218</v>
      </c>
      <c r="F93" s="39">
        <f t="shared" si="13"/>
        <v>1.6064814814814816E-2</v>
      </c>
      <c r="G93" s="40">
        <f t="shared" si="18"/>
        <v>8.2407407407407395E-3</v>
      </c>
      <c r="H93" s="41"/>
      <c r="I93" s="121" t="str">
        <f t="shared" si="14"/>
        <v/>
      </c>
      <c r="J93" s="40" t="str">
        <f t="shared" si="15"/>
        <v/>
      </c>
      <c r="K93" s="40" t="str">
        <f t="shared" si="16"/>
        <v/>
      </c>
      <c r="L93" s="43"/>
      <c r="M93" s="43"/>
      <c r="N93" s="43"/>
      <c r="O93" s="36"/>
      <c r="P93" s="104">
        <f t="shared" si="17"/>
        <v>1.6064814814814816E-2</v>
      </c>
      <c r="Q93" s="22"/>
    </row>
    <row r="94" spans="1:17" ht="14.25" hidden="1" customHeight="1" x14ac:dyDescent="0.2">
      <c r="A94" s="29" t="s">
        <v>130</v>
      </c>
      <c r="B94" s="53" t="s">
        <v>131</v>
      </c>
      <c r="C94" s="94" t="s">
        <v>30</v>
      </c>
      <c r="D94" s="95">
        <v>1.6064814814814813E-2</v>
      </c>
      <c r="E94" s="101" t="s">
        <v>218</v>
      </c>
      <c r="F94" s="39">
        <f t="shared" si="13"/>
        <v>1.6064814814814813E-2</v>
      </c>
      <c r="G94" s="40">
        <f t="shared" si="18"/>
        <v>8.2407407407407429E-3</v>
      </c>
      <c r="H94" s="41"/>
      <c r="I94" s="121" t="str">
        <f t="shared" si="14"/>
        <v/>
      </c>
      <c r="J94" s="40" t="str">
        <f t="shared" si="15"/>
        <v/>
      </c>
      <c r="K94" s="40" t="str">
        <f t="shared" si="16"/>
        <v/>
      </c>
      <c r="L94" s="43"/>
      <c r="M94" s="43"/>
      <c r="N94" s="43"/>
      <c r="O94" s="36"/>
      <c r="P94" s="104">
        <f t="shared" si="17"/>
        <v>1.6064814814814813E-2</v>
      </c>
      <c r="Q94" s="22"/>
    </row>
    <row r="95" spans="1:17" ht="14.25" hidden="1" customHeight="1" x14ac:dyDescent="0.2">
      <c r="A95" s="29" t="s">
        <v>125</v>
      </c>
      <c r="B95" s="53" t="s">
        <v>126</v>
      </c>
      <c r="C95" s="94" t="s">
        <v>30</v>
      </c>
      <c r="D95" s="95">
        <v>1.5949074074074074E-2</v>
      </c>
      <c r="E95" s="101">
        <v>1.5949074074074074E-2</v>
      </c>
      <c r="F95" s="39">
        <f t="shared" si="13"/>
        <v>1.5949074074074074E-2</v>
      </c>
      <c r="G95" s="40">
        <f t="shared" si="18"/>
        <v>8.3564814814814821E-3</v>
      </c>
      <c r="H95" s="41"/>
      <c r="I95" s="121" t="str">
        <f t="shared" si="14"/>
        <v/>
      </c>
      <c r="J95" s="40" t="str">
        <f t="shared" si="15"/>
        <v/>
      </c>
      <c r="K95" s="40" t="str">
        <f t="shared" si="16"/>
        <v/>
      </c>
      <c r="L95" s="43"/>
      <c r="M95" s="43"/>
      <c r="N95" s="43"/>
      <c r="O95" s="36"/>
      <c r="P95" s="104">
        <f t="shared" si="17"/>
        <v>1.5949074074074074E-2</v>
      </c>
      <c r="Q95" s="22"/>
    </row>
    <row r="96" spans="1:17" ht="14.25" hidden="1" customHeight="1" x14ac:dyDescent="0.2">
      <c r="A96" s="29" t="s">
        <v>136</v>
      </c>
      <c r="B96" s="53"/>
      <c r="C96" s="94" t="s">
        <v>30</v>
      </c>
      <c r="D96" s="95">
        <v>1.5879629629629625E-2</v>
      </c>
      <c r="E96" s="101" t="s">
        <v>218</v>
      </c>
      <c r="F96" s="39">
        <f t="shared" si="13"/>
        <v>1.5879629629629625E-2</v>
      </c>
      <c r="G96" s="40">
        <f t="shared" si="18"/>
        <v>8.4259259259259305E-3</v>
      </c>
      <c r="H96" s="41"/>
      <c r="I96" s="121" t="str">
        <f t="shared" si="14"/>
        <v/>
      </c>
      <c r="J96" s="40" t="str">
        <f t="shared" si="15"/>
        <v/>
      </c>
      <c r="K96" s="40" t="str">
        <f t="shared" si="16"/>
        <v/>
      </c>
      <c r="L96" s="43"/>
      <c r="M96" s="43"/>
      <c r="N96" s="43"/>
      <c r="O96" s="36"/>
      <c r="P96" s="104">
        <f t="shared" si="17"/>
        <v>1.5879629629629625E-2</v>
      </c>
      <c r="Q96" s="22"/>
    </row>
    <row r="97" spans="1:17" ht="14.25" hidden="1" customHeight="1" x14ac:dyDescent="0.2">
      <c r="A97" s="29" t="s">
        <v>53</v>
      </c>
      <c r="B97" s="53" t="s">
        <v>102</v>
      </c>
      <c r="C97" s="94" t="s">
        <v>14</v>
      </c>
      <c r="D97" s="95">
        <v>1.5868055555555555E-2</v>
      </c>
      <c r="E97" s="101">
        <v>1.5868055555555555E-2</v>
      </c>
      <c r="F97" s="39">
        <f t="shared" si="13"/>
        <v>1.5868055555555555E-2</v>
      </c>
      <c r="G97" s="40">
        <f t="shared" si="18"/>
        <v>8.4375000000000006E-3</v>
      </c>
      <c r="H97" s="41"/>
      <c r="I97" s="121" t="str">
        <f t="shared" si="14"/>
        <v/>
      </c>
      <c r="J97" s="40" t="str">
        <f t="shared" si="15"/>
        <v/>
      </c>
      <c r="K97" s="40" t="str">
        <f t="shared" si="16"/>
        <v/>
      </c>
      <c r="L97" s="43"/>
      <c r="M97" s="43"/>
      <c r="N97" s="43"/>
      <c r="O97" s="35"/>
      <c r="P97" s="104">
        <f t="shared" si="17"/>
        <v>1.5868055555555555E-2</v>
      </c>
      <c r="Q97" s="22"/>
    </row>
    <row r="98" spans="1:17" ht="14.25" hidden="1" customHeight="1" x14ac:dyDescent="0.2">
      <c r="A98" s="29" t="s">
        <v>51</v>
      </c>
      <c r="B98" s="53" t="s">
        <v>137</v>
      </c>
      <c r="C98" s="94" t="s">
        <v>30</v>
      </c>
      <c r="D98" s="95">
        <v>1.5844907407407408E-2</v>
      </c>
      <c r="E98" s="101" t="s">
        <v>218</v>
      </c>
      <c r="F98" s="39">
        <f t="shared" si="13"/>
        <v>1.5844907407407408E-2</v>
      </c>
      <c r="G98" s="40">
        <f t="shared" si="18"/>
        <v>8.4606481481481477E-3</v>
      </c>
      <c r="H98" s="41"/>
      <c r="I98" s="121" t="str">
        <f t="shared" si="14"/>
        <v/>
      </c>
      <c r="J98" s="40" t="str">
        <f t="shared" si="15"/>
        <v/>
      </c>
      <c r="K98" s="40" t="str">
        <f t="shared" si="16"/>
        <v/>
      </c>
      <c r="L98" s="43"/>
      <c r="M98" s="43"/>
      <c r="N98" s="43"/>
      <c r="O98" s="36"/>
      <c r="P98" s="104">
        <f t="shared" si="17"/>
        <v>1.5844907407407408E-2</v>
      </c>
      <c r="Q98" s="22"/>
    </row>
    <row r="99" spans="1:17" ht="14.25" hidden="1" customHeight="1" x14ac:dyDescent="0.2">
      <c r="A99" s="29" t="s">
        <v>121</v>
      </c>
      <c r="B99" s="53" t="s">
        <v>122</v>
      </c>
      <c r="C99" s="94" t="s">
        <v>14</v>
      </c>
      <c r="D99" s="95">
        <v>1.5821759259259261E-2</v>
      </c>
      <c r="E99" s="101">
        <v>1.5833333333333335E-2</v>
      </c>
      <c r="F99" s="39">
        <f t="shared" si="13"/>
        <v>1.5827546296296298E-2</v>
      </c>
      <c r="G99" s="40">
        <f t="shared" si="18"/>
        <v>8.4780092592592581E-3</v>
      </c>
      <c r="H99" s="41"/>
      <c r="I99" s="121" t="str">
        <f t="shared" si="14"/>
        <v/>
      </c>
      <c r="J99" s="40" t="str">
        <f t="shared" si="15"/>
        <v/>
      </c>
      <c r="K99" s="40" t="str">
        <f t="shared" si="16"/>
        <v/>
      </c>
      <c r="L99" s="43"/>
      <c r="M99" s="43"/>
      <c r="N99" s="43"/>
      <c r="O99" s="36"/>
      <c r="P99" s="104">
        <f t="shared" si="17"/>
        <v>1.5821759259259261E-2</v>
      </c>
      <c r="Q99" s="22"/>
    </row>
    <row r="100" spans="1:17" ht="14.25" hidden="1" customHeight="1" x14ac:dyDescent="0.2">
      <c r="A100" s="29" t="s">
        <v>155</v>
      </c>
      <c r="B100" s="53" t="s">
        <v>216</v>
      </c>
      <c r="C100" s="94" t="s">
        <v>30</v>
      </c>
      <c r="D100" s="95">
        <v>1.5810185185185184E-2</v>
      </c>
      <c r="E100" s="101">
        <v>1.5810185185185184E-2</v>
      </c>
      <c r="F100" s="39">
        <f t="shared" si="13"/>
        <v>1.5810185185185184E-2</v>
      </c>
      <c r="G100" s="40">
        <f t="shared" si="18"/>
        <v>8.4953703703703719E-3</v>
      </c>
      <c r="H100" s="41"/>
      <c r="I100" s="121" t="str">
        <f t="shared" si="14"/>
        <v/>
      </c>
      <c r="J100" s="40" t="str">
        <f t="shared" si="15"/>
        <v/>
      </c>
      <c r="K100" s="40" t="str">
        <f t="shared" si="16"/>
        <v/>
      </c>
      <c r="L100" s="43"/>
      <c r="M100" s="43"/>
      <c r="N100" s="43"/>
      <c r="O100" s="36"/>
      <c r="P100" s="104">
        <f t="shared" si="17"/>
        <v>1.5810185185185184E-2</v>
      </c>
      <c r="Q100" s="22"/>
    </row>
    <row r="101" spans="1:17" ht="14.25" hidden="1" customHeight="1" x14ac:dyDescent="0.2">
      <c r="A101" s="29" t="s">
        <v>149</v>
      </c>
      <c r="B101" s="53" t="s">
        <v>150</v>
      </c>
      <c r="C101" s="94" t="s">
        <v>14</v>
      </c>
      <c r="D101" s="95">
        <v>1.5370370370370368E-2</v>
      </c>
      <c r="E101" s="101">
        <v>1.6145833333333335E-2</v>
      </c>
      <c r="F101" s="39">
        <f t="shared" ref="F101:F132" si="19">IF(E101&lt;&gt;"",(E101+D101)/2,D101)</f>
        <v>1.575810185185185E-2</v>
      </c>
      <c r="G101" s="40">
        <f t="shared" si="18"/>
        <v>8.5474537037037064E-3</v>
      </c>
      <c r="H101" s="41"/>
      <c r="I101" s="121" t="str">
        <f t="shared" ref="I101:I132" si="20">IF(H101&lt;&gt;"",H101-G101,"")</f>
        <v/>
      </c>
      <c r="J101" s="40" t="str">
        <f t="shared" ref="J101:J132" si="21">IF(H101&lt;&gt;"",I101-F101,"")</f>
        <v/>
      </c>
      <c r="K101" s="40" t="str">
        <f t="shared" ref="K101:K132" si="22">IF(H101&lt;&gt;"",I101-D101,"")</f>
        <v/>
      </c>
      <c r="L101" s="43"/>
      <c r="M101" s="43"/>
      <c r="N101" s="43"/>
      <c r="O101" s="35"/>
      <c r="P101" s="104">
        <f t="shared" ref="P101:P132" si="23">IF(H101&lt;&gt;"",MIN(D101,I101),D101)</f>
        <v>1.5370370370370368E-2</v>
      </c>
      <c r="Q101" s="22"/>
    </row>
    <row r="102" spans="1:17" ht="14.25" hidden="1" customHeight="1" x14ac:dyDescent="0.2">
      <c r="A102" s="29" t="s">
        <v>139</v>
      </c>
      <c r="B102" s="53" t="s">
        <v>140</v>
      </c>
      <c r="C102" s="94" t="s">
        <v>30</v>
      </c>
      <c r="D102" s="95">
        <v>1.5729166666666666E-2</v>
      </c>
      <c r="E102" s="101" t="s">
        <v>218</v>
      </c>
      <c r="F102" s="39">
        <f t="shared" si="19"/>
        <v>1.5729166666666666E-2</v>
      </c>
      <c r="G102" s="40">
        <f t="shared" si="18"/>
        <v>8.5763888888888903E-3</v>
      </c>
      <c r="H102" s="41"/>
      <c r="I102" s="121" t="str">
        <f t="shared" si="20"/>
        <v/>
      </c>
      <c r="J102" s="40" t="str">
        <f t="shared" si="21"/>
        <v/>
      </c>
      <c r="K102" s="40" t="str">
        <f t="shared" si="22"/>
        <v/>
      </c>
      <c r="L102" s="43"/>
      <c r="M102" s="43"/>
      <c r="N102" s="43"/>
      <c r="O102" s="36"/>
      <c r="P102" s="104">
        <f t="shared" si="23"/>
        <v>1.5729166666666666E-2</v>
      </c>
      <c r="Q102" s="88"/>
    </row>
    <row r="103" spans="1:17" ht="14.25" hidden="1" customHeight="1" x14ac:dyDescent="0.2">
      <c r="A103" s="29" t="s">
        <v>134</v>
      </c>
      <c r="B103" s="53" t="s">
        <v>135</v>
      </c>
      <c r="C103" s="94" t="s">
        <v>30</v>
      </c>
      <c r="D103" s="95">
        <v>1.5706018518518518E-2</v>
      </c>
      <c r="E103" s="101">
        <v>1.5706018518518518E-2</v>
      </c>
      <c r="F103" s="39">
        <f t="shared" si="19"/>
        <v>1.5706018518518518E-2</v>
      </c>
      <c r="G103" s="40">
        <f t="shared" si="18"/>
        <v>8.5995370370370375E-3</v>
      </c>
      <c r="H103" s="41"/>
      <c r="I103" s="121" t="str">
        <f t="shared" si="20"/>
        <v/>
      </c>
      <c r="J103" s="40" t="str">
        <f t="shared" si="21"/>
        <v/>
      </c>
      <c r="K103" s="40" t="str">
        <f t="shared" si="22"/>
        <v/>
      </c>
      <c r="L103" s="43"/>
      <c r="M103" s="43"/>
      <c r="N103" s="43"/>
      <c r="O103" s="36"/>
      <c r="P103" s="104">
        <f t="shared" si="23"/>
        <v>1.5706018518518518E-2</v>
      </c>
      <c r="Q103" s="22"/>
    </row>
    <row r="104" spans="1:17" ht="14.25" hidden="1" customHeight="1" x14ac:dyDescent="0.2">
      <c r="A104" s="29" t="s">
        <v>173</v>
      </c>
      <c r="B104" s="53" t="s">
        <v>174</v>
      </c>
      <c r="C104" s="94" t="s">
        <v>14</v>
      </c>
      <c r="D104" s="95">
        <v>1.4895833333333332E-2</v>
      </c>
      <c r="E104" s="101">
        <v>1.6481481481481479E-2</v>
      </c>
      <c r="F104" s="39">
        <f t="shared" si="19"/>
        <v>1.5688657407407405E-2</v>
      </c>
      <c r="G104" s="40">
        <f t="shared" si="18"/>
        <v>8.6168981481481513E-3</v>
      </c>
      <c r="H104" s="41"/>
      <c r="I104" s="121" t="str">
        <f t="shared" si="20"/>
        <v/>
      </c>
      <c r="J104" s="40" t="str">
        <f t="shared" si="21"/>
        <v/>
      </c>
      <c r="K104" s="40" t="str">
        <f t="shared" si="22"/>
        <v/>
      </c>
      <c r="L104" s="43"/>
      <c r="M104" s="43"/>
      <c r="N104" s="43"/>
      <c r="O104" s="36"/>
      <c r="P104" s="104">
        <f t="shared" si="23"/>
        <v>1.4895833333333332E-2</v>
      </c>
      <c r="Q104" s="22"/>
    </row>
    <row r="105" spans="1:17" ht="14.25" hidden="1" customHeight="1" x14ac:dyDescent="0.2">
      <c r="A105" s="29" t="s">
        <v>70</v>
      </c>
      <c r="B105" s="53" t="s">
        <v>142</v>
      </c>
      <c r="C105" s="94" t="s">
        <v>30</v>
      </c>
      <c r="D105" s="95">
        <v>1.5648148148148154E-2</v>
      </c>
      <c r="E105" s="101" t="s">
        <v>218</v>
      </c>
      <c r="F105" s="39">
        <f t="shared" si="19"/>
        <v>1.5648148148148154E-2</v>
      </c>
      <c r="G105" s="40">
        <f t="shared" si="18"/>
        <v>8.6574074074074019E-3</v>
      </c>
      <c r="H105" s="41"/>
      <c r="I105" s="121" t="str">
        <f t="shared" si="20"/>
        <v/>
      </c>
      <c r="J105" s="40" t="str">
        <f t="shared" si="21"/>
        <v/>
      </c>
      <c r="K105" s="40" t="str">
        <f t="shared" si="22"/>
        <v/>
      </c>
      <c r="L105" s="43"/>
      <c r="M105" s="43"/>
      <c r="N105" s="43"/>
      <c r="O105" s="36"/>
      <c r="P105" s="104">
        <f t="shared" si="23"/>
        <v>1.5648148148148154E-2</v>
      </c>
      <c r="Q105" s="22"/>
    </row>
    <row r="106" spans="1:17" ht="14.25" hidden="1" customHeight="1" x14ac:dyDescent="0.2">
      <c r="A106" s="29" t="s">
        <v>162</v>
      </c>
      <c r="B106" s="53" t="s">
        <v>161</v>
      </c>
      <c r="C106" s="94" t="s">
        <v>30</v>
      </c>
      <c r="D106" s="95">
        <v>1.501157407407408E-2</v>
      </c>
      <c r="E106" s="101">
        <v>1.6261574074074074E-2</v>
      </c>
      <c r="F106" s="39">
        <f t="shared" si="19"/>
        <v>1.5636574074074077E-2</v>
      </c>
      <c r="G106" s="40">
        <f t="shared" si="18"/>
        <v>8.6689814814814789E-3</v>
      </c>
      <c r="H106" s="41"/>
      <c r="I106" s="121" t="str">
        <f t="shared" si="20"/>
        <v/>
      </c>
      <c r="J106" s="40" t="str">
        <f t="shared" si="21"/>
        <v/>
      </c>
      <c r="K106" s="40" t="str">
        <f t="shared" si="22"/>
        <v/>
      </c>
      <c r="L106" s="48"/>
      <c r="M106" s="43"/>
      <c r="N106" s="48"/>
      <c r="O106" s="36"/>
      <c r="P106" s="104">
        <f t="shared" si="23"/>
        <v>1.501157407407408E-2</v>
      </c>
      <c r="Q106" s="22"/>
    </row>
    <row r="107" spans="1:17" ht="14.25" hidden="1" customHeight="1" x14ac:dyDescent="0.2">
      <c r="A107" s="29" t="s">
        <v>147</v>
      </c>
      <c r="B107" s="53" t="s">
        <v>148</v>
      </c>
      <c r="C107" s="94" t="s">
        <v>30</v>
      </c>
      <c r="D107" s="95">
        <v>1.5405092592592592E-2</v>
      </c>
      <c r="E107" s="101">
        <v>1.5613425925925926E-2</v>
      </c>
      <c r="F107" s="39">
        <f t="shared" si="19"/>
        <v>1.5509259259259259E-2</v>
      </c>
      <c r="G107" s="40">
        <f t="shared" si="18"/>
        <v>8.7962962962962968E-3</v>
      </c>
      <c r="H107" s="41"/>
      <c r="I107" s="121" t="str">
        <f t="shared" si="20"/>
        <v/>
      </c>
      <c r="J107" s="40" t="str">
        <f t="shared" si="21"/>
        <v/>
      </c>
      <c r="K107" s="40" t="str">
        <f t="shared" si="22"/>
        <v/>
      </c>
      <c r="L107" s="43"/>
      <c r="M107" s="43"/>
      <c r="N107" s="43"/>
      <c r="O107" s="36"/>
      <c r="P107" s="104">
        <f t="shared" si="23"/>
        <v>1.5405092592592592E-2</v>
      </c>
      <c r="Q107" s="22"/>
    </row>
    <row r="108" spans="1:17" ht="14.25" hidden="1" customHeight="1" x14ac:dyDescent="0.2">
      <c r="A108" s="29" t="s">
        <v>143</v>
      </c>
      <c r="B108" s="53" t="s">
        <v>144</v>
      </c>
      <c r="C108" s="94" t="s">
        <v>14</v>
      </c>
      <c r="D108" s="98">
        <v>1.5497685185185186E-2</v>
      </c>
      <c r="E108" s="101" t="s">
        <v>218</v>
      </c>
      <c r="F108" s="39">
        <f t="shared" si="19"/>
        <v>1.5497685185185186E-2</v>
      </c>
      <c r="G108" s="40">
        <f t="shared" si="18"/>
        <v>8.8078703703703704E-3</v>
      </c>
      <c r="H108" s="41"/>
      <c r="I108" s="121" t="str">
        <f t="shared" si="20"/>
        <v/>
      </c>
      <c r="J108" s="40" t="str">
        <f t="shared" si="21"/>
        <v/>
      </c>
      <c r="K108" s="40" t="str">
        <f t="shared" si="22"/>
        <v/>
      </c>
      <c r="L108" s="43"/>
      <c r="M108" s="43"/>
      <c r="N108" s="43"/>
      <c r="O108" s="36"/>
      <c r="P108" s="104">
        <f t="shared" si="23"/>
        <v>1.5497685185185186E-2</v>
      </c>
      <c r="Q108" s="22"/>
    </row>
    <row r="109" spans="1:17" ht="14.25" hidden="1" customHeight="1" x14ac:dyDescent="0.2">
      <c r="A109" s="29" t="s">
        <v>145</v>
      </c>
      <c r="B109" s="53" t="s">
        <v>146</v>
      </c>
      <c r="C109" s="94" t="s">
        <v>14</v>
      </c>
      <c r="D109" s="95">
        <v>1.5486111111111117E-2</v>
      </c>
      <c r="E109" s="101" t="s">
        <v>218</v>
      </c>
      <c r="F109" s="39">
        <f t="shared" si="19"/>
        <v>1.5486111111111117E-2</v>
      </c>
      <c r="G109" s="40">
        <f t="shared" si="18"/>
        <v>8.8194444444444388E-3</v>
      </c>
      <c r="H109" s="41"/>
      <c r="I109" s="121" t="str">
        <f t="shared" si="20"/>
        <v/>
      </c>
      <c r="J109" s="40" t="str">
        <f t="shared" si="21"/>
        <v/>
      </c>
      <c r="K109" s="40" t="str">
        <f t="shared" si="22"/>
        <v/>
      </c>
      <c r="L109" s="43"/>
      <c r="M109" s="43"/>
      <c r="N109" s="43"/>
      <c r="O109" s="36"/>
      <c r="P109" s="104">
        <f t="shared" si="23"/>
        <v>1.5486111111111117E-2</v>
      </c>
      <c r="Q109" s="22"/>
    </row>
    <row r="110" spans="1:17" ht="14.25" hidden="1" customHeight="1" x14ac:dyDescent="0.2">
      <c r="A110" s="33" t="s">
        <v>153</v>
      </c>
      <c r="B110" s="52" t="s">
        <v>154</v>
      </c>
      <c r="C110" s="99" t="s">
        <v>14</v>
      </c>
      <c r="D110" s="95">
        <v>1.5208333333333339E-2</v>
      </c>
      <c r="E110" s="101">
        <v>1.5497685185185192E-2</v>
      </c>
      <c r="F110" s="39">
        <f t="shared" si="19"/>
        <v>1.5353009259259266E-2</v>
      </c>
      <c r="G110" s="40">
        <f t="shared" si="18"/>
        <v>8.95254629629629E-3</v>
      </c>
      <c r="H110" s="41"/>
      <c r="I110" s="121" t="str">
        <f t="shared" si="20"/>
        <v/>
      </c>
      <c r="J110" s="40" t="str">
        <f t="shared" si="21"/>
        <v/>
      </c>
      <c r="K110" s="40" t="str">
        <f t="shared" si="22"/>
        <v/>
      </c>
      <c r="L110" s="43"/>
      <c r="M110" s="43"/>
      <c r="N110" s="43"/>
      <c r="O110" s="36"/>
      <c r="P110" s="104">
        <f t="shared" si="23"/>
        <v>1.5208333333333339E-2</v>
      </c>
      <c r="Q110" s="22"/>
    </row>
    <row r="111" spans="1:17" ht="14.25" hidden="1" customHeight="1" x14ac:dyDescent="0.2">
      <c r="A111" s="29" t="s">
        <v>151</v>
      </c>
      <c r="B111" s="53" t="s">
        <v>35</v>
      </c>
      <c r="C111" s="94" t="s">
        <v>30</v>
      </c>
      <c r="D111" s="95">
        <v>1.5266203703703705E-2</v>
      </c>
      <c r="E111" s="101" t="s">
        <v>218</v>
      </c>
      <c r="F111" s="39">
        <f t="shared" si="19"/>
        <v>1.5266203703703705E-2</v>
      </c>
      <c r="G111" s="40">
        <f t="shared" si="18"/>
        <v>9.0393518518518505E-3</v>
      </c>
      <c r="H111" s="41"/>
      <c r="I111" s="121" t="str">
        <f t="shared" si="20"/>
        <v/>
      </c>
      <c r="J111" s="40" t="str">
        <f t="shared" si="21"/>
        <v/>
      </c>
      <c r="K111" s="40" t="str">
        <f t="shared" si="22"/>
        <v/>
      </c>
      <c r="L111" s="43"/>
      <c r="M111" s="43"/>
      <c r="N111" s="43"/>
      <c r="O111" s="36"/>
      <c r="P111" s="104">
        <f t="shared" si="23"/>
        <v>1.5266203703703705E-2</v>
      </c>
      <c r="Q111" s="22"/>
    </row>
    <row r="112" spans="1:17" ht="14.25" hidden="1" customHeight="1" x14ac:dyDescent="0.2">
      <c r="A112" s="29" t="s">
        <v>152</v>
      </c>
      <c r="B112" s="53" t="s">
        <v>35</v>
      </c>
      <c r="C112" s="94" t="s">
        <v>30</v>
      </c>
      <c r="D112" s="95">
        <v>1.5219907407407409E-2</v>
      </c>
      <c r="E112" s="101" t="s">
        <v>218</v>
      </c>
      <c r="F112" s="39">
        <f t="shared" si="19"/>
        <v>1.5219907407407409E-2</v>
      </c>
      <c r="G112" s="40">
        <f t="shared" si="18"/>
        <v>9.0856481481481465E-3</v>
      </c>
      <c r="H112" s="41"/>
      <c r="I112" s="121" t="str">
        <f t="shared" si="20"/>
        <v/>
      </c>
      <c r="J112" s="40" t="str">
        <f t="shared" si="21"/>
        <v/>
      </c>
      <c r="K112" s="40" t="str">
        <f t="shared" si="22"/>
        <v/>
      </c>
      <c r="L112" s="43"/>
      <c r="M112" s="43"/>
      <c r="N112" s="43"/>
      <c r="O112" s="36"/>
      <c r="P112" s="104">
        <f t="shared" si="23"/>
        <v>1.5219907407407409E-2</v>
      </c>
      <c r="Q112" s="22"/>
    </row>
    <row r="113" spans="1:17" ht="14.25" hidden="1" customHeight="1" x14ac:dyDescent="0.2">
      <c r="A113" s="29" t="s">
        <v>155</v>
      </c>
      <c r="B113" s="53" t="s">
        <v>156</v>
      </c>
      <c r="C113" s="94" t="s">
        <v>30</v>
      </c>
      <c r="D113" s="98">
        <v>1.5196759259259264E-2</v>
      </c>
      <c r="E113" s="101" t="s">
        <v>218</v>
      </c>
      <c r="F113" s="39">
        <f t="shared" si="19"/>
        <v>1.5196759259259264E-2</v>
      </c>
      <c r="G113" s="40">
        <f t="shared" si="18"/>
        <v>9.1087962962962919E-3</v>
      </c>
      <c r="H113" s="41"/>
      <c r="I113" s="121" t="str">
        <f t="shared" si="20"/>
        <v/>
      </c>
      <c r="J113" s="40" t="str">
        <f t="shared" si="21"/>
        <v/>
      </c>
      <c r="K113" s="40" t="str">
        <f t="shared" si="22"/>
        <v/>
      </c>
      <c r="L113" s="43"/>
      <c r="M113" s="43"/>
      <c r="N113" s="43"/>
      <c r="O113" s="36"/>
      <c r="P113" s="104">
        <f t="shared" si="23"/>
        <v>1.5196759259259264E-2</v>
      </c>
      <c r="Q113" s="22"/>
    </row>
    <row r="114" spans="1:17" ht="14.25" hidden="1" customHeight="1" x14ac:dyDescent="0.2">
      <c r="A114" s="29" t="s">
        <v>157</v>
      </c>
      <c r="B114" s="53" t="s">
        <v>158</v>
      </c>
      <c r="C114" s="94" t="s">
        <v>30</v>
      </c>
      <c r="D114" s="95">
        <v>1.5150462962962963E-2</v>
      </c>
      <c r="E114" s="101" t="s">
        <v>218</v>
      </c>
      <c r="F114" s="39">
        <f t="shared" si="19"/>
        <v>1.5150462962962963E-2</v>
      </c>
      <c r="G114" s="40">
        <f t="shared" si="18"/>
        <v>9.1550925925925931E-3</v>
      </c>
      <c r="H114" s="41"/>
      <c r="I114" s="121" t="str">
        <f t="shared" si="20"/>
        <v/>
      </c>
      <c r="J114" s="40" t="str">
        <f t="shared" si="21"/>
        <v/>
      </c>
      <c r="K114" s="40" t="str">
        <f t="shared" si="22"/>
        <v/>
      </c>
      <c r="L114" s="43"/>
      <c r="M114" s="43"/>
      <c r="N114" s="43"/>
      <c r="O114" s="36"/>
      <c r="P114" s="104">
        <f t="shared" si="23"/>
        <v>1.5150462962962963E-2</v>
      </c>
      <c r="Q114" s="22"/>
    </row>
    <row r="115" spans="1:17" ht="14.25" hidden="1" customHeight="1" x14ac:dyDescent="0.2">
      <c r="A115" s="29" t="s">
        <v>145</v>
      </c>
      <c r="B115" s="53" t="s">
        <v>159</v>
      </c>
      <c r="C115" s="94" t="s">
        <v>14</v>
      </c>
      <c r="D115" s="95">
        <v>1.5115740740740742E-2</v>
      </c>
      <c r="E115" s="101" t="s">
        <v>218</v>
      </c>
      <c r="F115" s="39">
        <f t="shared" si="19"/>
        <v>1.5115740740740742E-2</v>
      </c>
      <c r="G115" s="40">
        <f t="shared" si="18"/>
        <v>9.1898148148148139E-3</v>
      </c>
      <c r="H115" s="41"/>
      <c r="I115" s="121" t="str">
        <f t="shared" si="20"/>
        <v/>
      </c>
      <c r="J115" s="40" t="str">
        <f t="shared" si="21"/>
        <v/>
      </c>
      <c r="K115" s="40" t="str">
        <f t="shared" si="22"/>
        <v/>
      </c>
      <c r="L115" s="43"/>
      <c r="M115" s="43"/>
      <c r="N115" s="43"/>
      <c r="O115" s="36"/>
      <c r="P115" s="104">
        <f t="shared" si="23"/>
        <v>1.5115740740740742E-2</v>
      </c>
      <c r="Q115" s="22"/>
    </row>
    <row r="116" spans="1:17" ht="14.25" hidden="1" customHeight="1" x14ac:dyDescent="0.2">
      <c r="A116" s="65" t="s">
        <v>227</v>
      </c>
      <c r="B116" s="97" t="s">
        <v>228</v>
      </c>
      <c r="C116" s="50" t="s">
        <v>30</v>
      </c>
      <c r="D116" s="95">
        <v>1.5219907407407409E-2</v>
      </c>
      <c r="E116" s="101">
        <v>1.4930555555555556E-2</v>
      </c>
      <c r="F116" s="39">
        <f t="shared" si="19"/>
        <v>1.5075231481481483E-2</v>
      </c>
      <c r="G116" s="40">
        <f t="shared" si="18"/>
        <v>9.2303240740740731E-3</v>
      </c>
      <c r="H116" s="41"/>
      <c r="I116" s="121" t="str">
        <f t="shared" si="20"/>
        <v/>
      </c>
      <c r="J116" s="40" t="str">
        <f t="shared" si="21"/>
        <v/>
      </c>
      <c r="K116" s="40" t="str">
        <f t="shared" si="22"/>
        <v/>
      </c>
      <c r="L116" s="43"/>
      <c r="M116" s="43"/>
      <c r="N116" s="43"/>
      <c r="O116" s="36"/>
      <c r="P116" s="104">
        <f t="shared" si="23"/>
        <v>1.5219907407407409E-2</v>
      </c>
      <c r="Q116" s="22"/>
    </row>
    <row r="117" spans="1:17" ht="14.25" hidden="1" customHeight="1" x14ac:dyDescent="0.2">
      <c r="A117" s="29" t="s">
        <v>166</v>
      </c>
      <c r="B117" s="53" t="s">
        <v>27</v>
      </c>
      <c r="C117" s="94" t="s">
        <v>30</v>
      </c>
      <c r="D117" s="95">
        <v>1.4988425925925935E-2</v>
      </c>
      <c r="E117" s="101">
        <v>1.5156250000000007E-2</v>
      </c>
      <c r="F117" s="39">
        <f t="shared" si="19"/>
        <v>1.5072337962962971E-2</v>
      </c>
      <c r="G117" s="40">
        <f t="shared" si="18"/>
        <v>9.2332175925925845E-3</v>
      </c>
      <c r="H117" s="41"/>
      <c r="I117" s="121" t="str">
        <f t="shared" si="20"/>
        <v/>
      </c>
      <c r="J117" s="40" t="str">
        <f t="shared" si="21"/>
        <v/>
      </c>
      <c r="K117" s="40" t="str">
        <f t="shared" si="22"/>
        <v/>
      </c>
      <c r="L117" s="43"/>
      <c r="M117" s="43"/>
      <c r="N117" s="43"/>
      <c r="O117" s="36"/>
      <c r="P117" s="104">
        <f t="shared" si="23"/>
        <v>1.4988425925925935E-2</v>
      </c>
      <c r="Q117" s="22"/>
    </row>
    <row r="118" spans="1:17" ht="14.25" hidden="1" customHeight="1" x14ac:dyDescent="0.2">
      <c r="A118" s="29" t="s">
        <v>160</v>
      </c>
      <c r="B118" s="53" t="s">
        <v>161</v>
      </c>
      <c r="C118" s="94" t="s">
        <v>30</v>
      </c>
      <c r="D118" s="95">
        <v>1.503472222222222E-2</v>
      </c>
      <c r="E118" s="101" t="s">
        <v>218</v>
      </c>
      <c r="F118" s="39">
        <f t="shared" si="19"/>
        <v>1.503472222222222E-2</v>
      </c>
      <c r="G118" s="40">
        <f t="shared" ref="G118:G149" si="24">$B$2-F118</f>
        <v>9.2708333333333358E-3</v>
      </c>
      <c r="H118" s="41"/>
      <c r="I118" s="121" t="str">
        <f t="shared" si="20"/>
        <v/>
      </c>
      <c r="J118" s="40" t="str">
        <f t="shared" si="21"/>
        <v/>
      </c>
      <c r="K118" s="40" t="str">
        <f t="shared" si="22"/>
        <v/>
      </c>
      <c r="L118" s="43"/>
      <c r="M118" s="43"/>
      <c r="N118" s="43"/>
      <c r="O118" s="36"/>
      <c r="P118" s="104">
        <f t="shared" si="23"/>
        <v>1.503472222222222E-2</v>
      </c>
      <c r="Q118" s="22"/>
    </row>
    <row r="119" spans="1:17" ht="14.25" hidden="1" customHeight="1" x14ac:dyDescent="0.2">
      <c r="A119" s="29" t="s">
        <v>163</v>
      </c>
      <c r="B119" s="53" t="s">
        <v>164</v>
      </c>
      <c r="C119" s="94" t="s">
        <v>30</v>
      </c>
      <c r="D119" s="95">
        <v>1.5011574074074075E-2</v>
      </c>
      <c r="E119" s="101" t="s">
        <v>218</v>
      </c>
      <c r="F119" s="39">
        <f t="shared" si="19"/>
        <v>1.5011574074074075E-2</v>
      </c>
      <c r="G119" s="40">
        <f t="shared" si="24"/>
        <v>9.2939814814814812E-3</v>
      </c>
      <c r="H119" s="41"/>
      <c r="I119" s="121" t="str">
        <f t="shared" si="20"/>
        <v/>
      </c>
      <c r="J119" s="40" t="str">
        <f t="shared" si="21"/>
        <v/>
      </c>
      <c r="K119" s="40" t="str">
        <f t="shared" si="22"/>
        <v/>
      </c>
      <c r="L119" s="43"/>
      <c r="M119" s="43"/>
      <c r="N119" s="43"/>
      <c r="O119" s="36"/>
      <c r="P119" s="104">
        <f t="shared" si="23"/>
        <v>1.5011574074074075E-2</v>
      </c>
      <c r="Q119" s="22"/>
    </row>
    <row r="120" spans="1:17" ht="14.25" hidden="1" customHeight="1" x14ac:dyDescent="0.2">
      <c r="A120" s="29" t="s">
        <v>169</v>
      </c>
      <c r="B120" s="53" t="s">
        <v>170</v>
      </c>
      <c r="C120" s="94" t="s">
        <v>30</v>
      </c>
      <c r="D120" s="95">
        <v>1.4895833333333337E-2</v>
      </c>
      <c r="E120" s="101" t="s">
        <v>218</v>
      </c>
      <c r="F120" s="39">
        <f t="shared" si="19"/>
        <v>1.4895833333333337E-2</v>
      </c>
      <c r="G120" s="40">
        <f t="shared" si="24"/>
        <v>9.4097222222222186E-3</v>
      </c>
      <c r="H120" s="41"/>
      <c r="I120" s="121" t="str">
        <f t="shared" si="20"/>
        <v/>
      </c>
      <c r="J120" s="40" t="str">
        <f t="shared" si="21"/>
        <v/>
      </c>
      <c r="K120" s="40" t="str">
        <f t="shared" si="22"/>
        <v/>
      </c>
      <c r="L120" s="43"/>
      <c r="M120" s="43"/>
      <c r="N120" s="43"/>
      <c r="O120" s="36"/>
      <c r="P120" s="104">
        <f t="shared" si="23"/>
        <v>1.4895833333333337E-2</v>
      </c>
      <c r="Q120" s="22"/>
    </row>
    <row r="121" spans="1:17" ht="14.25" hidden="1" customHeight="1" x14ac:dyDescent="0.2">
      <c r="A121" s="29" t="s">
        <v>171</v>
      </c>
      <c r="B121" s="53" t="s">
        <v>172</v>
      </c>
      <c r="C121" s="94" t="s">
        <v>30</v>
      </c>
      <c r="D121" s="95">
        <v>1.4895833333333332E-2</v>
      </c>
      <c r="E121" s="101" t="s">
        <v>218</v>
      </c>
      <c r="F121" s="39">
        <f t="shared" si="19"/>
        <v>1.4895833333333332E-2</v>
      </c>
      <c r="G121" s="40">
        <f t="shared" si="24"/>
        <v>9.4097222222222238E-3</v>
      </c>
      <c r="H121" s="41"/>
      <c r="I121" s="121" t="str">
        <f t="shared" si="20"/>
        <v/>
      </c>
      <c r="J121" s="40" t="str">
        <f t="shared" si="21"/>
        <v/>
      </c>
      <c r="K121" s="40" t="str">
        <f t="shared" si="22"/>
        <v/>
      </c>
      <c r="L121" s="43"/>
      <c r="M121" s="43"/>
      <c r="N121" s="43"/>
      <c r="O121" s="36"/>
      <c r="P121" s="104">
        <f t="shared" si="23"/>
        <v>1.4895833333333332E-2</v>
      </c>
      <c r="Q121" s="22"/>
    </row>
    <row r="122" spans="1:17" ht="14.25" hidden="1" customHeight="1" x14ac:dyDescent="0.2">
      <c r="A122" s="29" t="s">
        <v>94</v>
      </c>
      <c r="B122" s="53" t="s">
        <v>165</v>
      </c>
      <c r="C122" s="94" t="s">
        <v>30</v>
      </c>
      <c r="D122" s="95">
        <v>1.5000000000000001E-2</v>
      </c>
      <c r="E122" s="101">
        <v>1.4699074074074076E-2</v>
      </c>
      <c r="F122" s="39">
        <f t="shared" si="19"/>
        <v>1.484953703703704E-2</v>
      </c>
      <c r="G122" s="40">
        <f t="shared" si="24"/>
        <v>9.4560185185185164E-3</v>
      </c>
      <c r="H122" s="41"/>
      <c r="I122" s="121" t="str">
        <f t="shared" si="20"/>
        <v/>
      </c>
      <c r="J122" s="40" t="str">
        <f t="shared" si="21"/>
        <v/>
      </c>
      <c r="K122" s="40" t="str">
        <f t="shared" si="22"/>
        <v/>
      </c>
      <c r="L122" s="43"/>
      <c r="M122" s="43"/>
      <c r="N122" s="43"/>
      <c r="O122" s="36"/>
      <c r="P122" s="104">
        <f t="shared" si="23"/>
        <v>1.5000000000000001E-2</v>
      </c>
      <c r="Q122" s="22"/>
    </row>
    <row r="123" spans="1:17" ht="14.25" hidden="1" customHeight="1" x14ac:dyDescent="0.2">
      <c r="A123" s="29" t="s">
        <v>167</v>
      </c>
      <c r="B123" s="53" t="s">
        <v>168</v>
      </c>
      <c r="C123" s="94" t="s">
        <v>30</v>
      </c>
      <c r="D123" s="95">
        <v>1.4814814814814814E-2</v>
      </c>
      <c r="E123" s="101">
        <v>1.4814814814814814E-2</v>
      </c>
      <c r="F123" s="39">
        <f t="shared" si="19"/>
        <v>1.4814814814814814E-2</v>
      </c>
      <c r="G123" s="40">
        <f t="shared" si="24"/>
        <v>9.4907407407407423E-3</v>
      </c>
      <c r="H123" s="41"/>
      <c r="I123" s="121" t="str">
        <f t="shared" si="20"/>
        <v/>
      </c>
      <c r="J123" s="40" t="str">
        <f t="shared" si="21"/>
        <v/>
      </c>
      <c r="K123" s="40" t="str">
        <f t="shared" si="22"/>
        <v/>
      </c>
      <c r="L123" s="43"/>
      <c r="M123" s="43"/>
      <c r="N123" s="43"/>
      <c r="O123" s="36"/>
      <c r="P123" s="104">
        <f t="shared" si="23"/>
        <v>1.4814814814814814E-2</v>
      </c>
      <c r="Q123" s="22"/>
    </row>
    <row r="124" spans="1:17" ht="14.25" hidden="1" customHeight="1" x14ac:dyDescent="0.2">
      <c r="A124" s="29" t="s">
        <v>72</v>
      </c>
      <c r="B124" s="53" t="s">
        <v>175</v>
      </c>
      <c r="C124" s="94" t="s">
        <v>14</v>
      </c>
      <c r="D124" s="95">
        <v>1.4768518518518519E-2</v>
      </c>
      <c r="E124" s="101" t="s">
        <v>218</v>
      </c>
      <c r="F124" s="39">
        <f t="shared" si="19"/>
        <v>1.4768518518518519E-2</v>
      </c>
      <c r="G124" s="40">
        <f t="shared" si="24"/>
        <v>9.5370370370370366E-3</v>
      </c>
      <c r="H124" s="41"/>
      <c r="I124" s="121" t="str">
        <f t="shared" si="20"/>
        <v/>
      </c>
      <c r="J124" s="40" t="str">
        <f t="shared" si="21"/>
        <v/>
      </c>
      <c r="K124" s="40" t="str">
        <f t="shared" si="22"/>
        <v/>
      </c>
      <c r="L124" s="43"/>
      <c r="M124" s="43"/>
      <c r="N124" s="43"/>
      <c r="O124" s="36"/>
      <c r="P124" s="104">
        <f t="shared" si="23"/>
        <v>1.4768518518518519E-2</v>
      </c>
      <c r="Q124" s="22"/>
    </row>
    <row r="125" spans="1:17" ht="14.25" hidden="1" customHeight="1" x14ac:dyDescent="0.2">
      <c r="A125" s="29" t="s">
        <v>176</v>
      </c>
      <c r="B125" s="53" t="s">
        <v>177</v>
      </c>
      <c r="C125" s="94" t="s">
        <v>30</v>
      </c>
      <c r="D125" s="95">
        <v>1.4745370370370372E-2</v>
      </c>
      <c r="E125" s="101" t="s">
        <v>218</v>
      </c>
      <c r="F125" s="39">
        <f t="shared" si="19"/>
        <v>1.4745370370370372E-2</v>
      </c>
      <c r="G125" s="40">
        <f t="shared" si="24"/>
        <v>9.5601851851851837E-3</v>
      </c>
      <c r="H125" s="41"/>
      <c r="I125" s="121" t="str">
        <f t="shared" si="20"/>
        <v/>
      </c>
      <c r="J125" s="40" t="str">
        <f t="shared" si="21"/>
        <v/>
      </c>
      <c r="K125" s="40" t="str">
        <f t="shared" si="22"/>
        <v/>
      </c>
      <c r="L125" s="43"/>
      <c r="M125" s="43"/>
      <c r="N125" s="43"/>
      <c r="O125" s="36"/>
      <c r="P125" s="104">
        <f t="shared" si="23"/>
        <v>1.4745370370370372E-2</v>
      </c>
      <c r="Q125" s="22"/>
    </row>
    <row r="126" spans="1:17" ht="14.25" hidden="1" customHeight="1" x14ac:dyDescent="0.2">
      <c r="A126" s="29" t="s">
        <v>94</v>
      </c>
      <c r="B126" s="53" t="s">
        <v>186</v>
      </c>
      <c r="C126" s="94" t="s">
        <v>30</v>
      </c>
      <c r="D126" s="95">
        <v>1.4398148148148148E-2</v>
      </c>
      <c r="E126" s="101">
        <v>1.4965277777777779E-2</v>
      </c>
      <c r="F126" s="39">
        <f t="shared" si="19"/>
        <v>1.4681712962962962E-2</v>
      </c>
      <c r="G126" s="40">
        <f t="shared" si="24"/>
        <v>9.6238425925925936E-3</v>
      </c>
      <c r="H126" s="41"/>
      <c r="I126" s="121" t="str">
        <f t="shared" si="20"/>
        <v/>
      </c>
      <c r="J126" s="40" t="str">
        <f t="shared" si="21"/>
        <v/>
      </c>
      <c r="K126" s="40" t="str">
        <f t="shared" si="22"/>
        <v/>
      </c>
      <c r="L126" s="43"/>
      <c r="M126" s="43"/>
      <c r="N126" s="43"/>
      <c r="O126" s="36"/>
      <c r="P126" s="104">
        <f t="shared" si="23"/>
        <v>1.4398148148148148E-2</v>
      </c>
      <c r="Q126" s="22"/>
    </row>
    <row r="127" spans="1:17" ht="14.25" hidden="1" customHeight="1" x14ac:dyDescent="0.2">
      <c r="A127" s="29" t="s">
        <v>178</v>
      </c>
      <c r="B127" s="53" t="s">
        <v>179</v>
      </c>
      <c r="C127" s="94" t="s">
        <v>30</v>
      </c>
      <c r="D127" s="95">
        <v>1.4652777777777778E-2</v>
      </c>
      <c r="E127" s="101" t="s">
        <v>218</v>
      </c>
      <c r="F127" s="39">
        <f t="shared" si="19"/>
        <v>1.4652777777777778E-2</v>
      </c>
      <c r="G127" s="40">
        <f t="shared" si="24"/>
        <v>9.6527777777777775E-3</v>
      </c>
      <c r="H127" s="41"/>
      <c r="I127" s="121" t="str">
        <f t="shared" si="20"/>
        <v/>
      </c>
      <c r="J127" s="40" t="str">
        <f t="shared" si="21"/>
        <v/>
      </c>
      <c r="K127" s="40" t="str">
        <f t="shared" si="22"/>
        <v/>
      </c>
      <c r="L127" s="43"/>
      <c r="M127" s="43"/>
      <c r="N127" s="43"/>
      <c r="O127" s="36"/>
      <c r="P127" s="104">
        <f t="shared" si="23"/>
        <v>1.4652777777777778E-2</v>
      </c>
      <c r="Q127" s="22"/>
    </row>
    <row r="128" spans="1:17" ht="14.25" hidden="1" customHeight="1" x14ac:dyDescent="0.2">
      <c r="A128" s="29" t="s">
        <v>182</v>
      </c>
      <c r="B128" s="53"/>
      <c r="C128" s="94" t="s">
        <v>30</v>
      </c>
      <c r="D128" s="95">
        <v>1.4641203703703703E-2</v>
      </c>
      <c r="E128" s="101" t="s">
        <v>218</v>
      </c>
      <c r="F128" s="39">
        <f t="shared" si="19"/>
        <v>1.4641203703703703E-2</v>
      </c>
      <c r="G128" s="40">
        <f t="shared" si="24"/>
        <v>9.6643518518518528E-3</v>
      </c>
      <c r="H128" s="41"/>
      <c r="I128" s="121" t="str">
        <f t="shared" si="20"/>
        <v/>
      </c>
      <c r="J128" s="40" t="str">
        <f t="shared" si="21"/>
        <v/>
      </c>
      <c r="K128" s="40" t="str">
        <f t="shared" si="22"/>
        <v/>
      </c>
      <c r="L128" s="43"/>
      <c r="M128" s="43"/>
      <c r="N128" s="43"/>
      <c r="O128" s="36"/>
      <c r="P128" s="104">
        <f t="shared" si="23"/>
        <v>1.4641203703703703E-2</v>
      </c>
      <c r="Q128" s="22"/>
    </row>
    <row r="129" spans="1:17" ht="14.25" hidden="1" customHeight="1" x14ac:dyDescent="0.2">
      <c r="A129" s="29" t="s">
        <v>90</v>
      </c>
      <c r="B129" s="53" t="s">
        <v>183</v>
      </c>
      <c r="C129" s="94" t="s">
        <v>30</v>
      </c>
      <c r="D129" s="95">
        <v>1.4629629629629631E-2</v>
      </c>
      <c r="E129" s="101" t="s">
        <v>218</v>
      </c>
      <c r="F129" s="39">
        <f t="shared" si="19"/>
        <v>1.4629629629629631E-2</v>
      </c>
      <c r="G129" s="40">
        <f t="shared" si="24"/>
        <v>9.6759259259259246E-3</v>
      </c>
      <c r="H129" s="41"/>
      <c r="I129" s="121" t="str">
        <f t="shared" si="20"/>
        <v/>
      </c>
      <c r="J129" s="40" t="str">
        <f t="shared" si="21"/>
        <v/>
      </c>
      <c r="K129" s="40" t="str">
        <f t="shared" si="22"/>
        <v/>
      </c>
      <c r="L129" s="43"/>
      <c r="M129" s="43"/>
      <c r="N129" s="43"/>
      <c r="O129" s="36"/>
      <c r="P129" s="104">
        <f t="shared" si="23"/>
        <v>1.4629629629629631E-2</v>
      </c>
      <c r="Q129" s="22"/>
    </row>
    <row r="130" spans="1:17" ht="14.25" hidden="1" customHeight="1" x14ac:dyDescent="0.2">
      <c r="A130" s="29" t="s">
        <v>184</v>
      </c>
      <c r="B130" s="53" t="s">
        <v>130</v>
      </c>
      <c r="C130" s="94" t="s">
        <v>30</v>
      </c>
      <c r="D130" s="95">
        <v>1.4606481481481482E-2</v>
      </c>
      <c r="E130" s="101" t="s">
        <v>218</v>
      </c>
      <c r="F130" s="39">
        <f t="shared" si="19"/>
        <v>1.4606481481481482E-2</v>
      </c>
      <c r="G130" s="40">
        <f t="shared" si="24"/>
        <v>9.6990740740740735E-3</v>
      </c>
      <c r="H130" s="41"/>
      <c r="I130" s="121" t="str">
        <f t="shared" si="20"/>
        <v/>
      </c>
      <c r="J130" s="40" t="str">
        <f t="shared" si="21"/>
        <v/>
      </c>
      <c r="K130" s="40" t="str">
        <f t="shared" si="22"/>
        <v/>
      </c>
      <c r="L130" s="43"/>
      <c r="M130" s="43"/>
      <c r="N130" s="43"/>
      <c r="O130" s="36"/>
      <c r="P130" s="104">
        <f t="shared" si="23"/>
        <v>1.4606481481481482E-2</v>
      </c>
      <c r="Q130" s="22"/>
    </row>
    <row r="131" spans="1:17" ht="14.25" hidden="1" customHeight="1" x14ac:dyDescent="0.2">
      <c r="A131" s="29" t="s">
        <v>107</v>
      </c>
      <c r="B131" s="53" t="s">
        <v>46</v>
      </c>
      <c r="C131" s="94" t="s">
        <v>30</v>
      </c>
      <c r="D131" s="95">
        <v>1.4479166666666668E-2</v>
      </c>
      <c r="E131" s="101" t="s">
        <v>218</v>
      </c>
      <c r="F131" s="39">
        <f t="shared" si="19"/>
        <v>1.4479166666666668E-2</v>
      </c>
      <c r="G131" s="40">
        <f t="shared" si="24"/>
        <v>9.826388888888888E-3</v>
      </c>
      <c r="H131" s="41"/>
      <c r="I131" s="121" t="str">
        <f t="shared" si="20"/>
        <v/>
      </c>
      <c r="J131" s="40" t="str">
        <f t="shared" si="21"/>
        <v/>
      </c>
      <c r="K131" s="40" t="str">
        <f t="shared" si="22"/>
        <v/>
      </c>
      <c r="L131" s="43"/>
      <c r="M131" s="43"/>
      <c r="N131" s="43"/>
      <c r="O131" s="36"/>
      <c r="P131" s="104">
        <f t="shared" si="23"/>
        <v>1.4479166666666668E-2</v>
      </c>
      <c r="Q131" s="22"/>
    </row>
    <row r="132" spans="1:17" ht="14.25" hidden="1" customHeight="1" x14ac:dyDescent="0.2">
      <c r="A132" s="29" t="s">
        <v>189</v>
      </c>
      <c r="B132" s="53" t="s">
        <v>190</v>
      </c>
      <c r="C132" s="94" t="s">
        <v>30</v>
      </c>
      <c r="D132" s="95">
        <v>1.4317129629629631E-2</v>
      </c>
      <c r="E132" s="101" t="s">
        <v>218</v>
      </c>
      <c r="F132" s="39">
        <f t="shared" si="19"/>
        <v>1.4317129629629631E-2</v>
      </c>
      <c r="G132" s="40">
        <f t="shared" si="24"/>
        <v>9.9884259259259249E-3</v>
      </c>
      <c r="H132" s="41"/>
      <c r="I132" s="121" t="str">
        <f t="shared" si="20"/>
        <v/>
      </c>
      <c r="J132" s="40" t="str">
        <f t="shared" si="21"/>
        <v/>
      </c>
      <c r="K132" s="40" t="str">
        <f t="shared" si="22"/>
        <v/>
      </c>
      <c r="L132" s="43"/>
      <c r="M132" s="43"/>
      <c r="N132" s="43"/>
      <c r="O132" s="36"/>
      <c r="P132" s="104">
        <f t="shared" si="23"/>
        <v>1.4317129629629631E-2</v>
      </c>
      <c r="Q132" s="22"/>
    </row>
    <row r="133" spans="1:17" ht="14.25" hidden="1" customHeight="1" x14ac:dyDescent="0.2">
      <c r="A133" s="29" t="s">
        <v>155</v>
      </c>
      <c r="B133" s="53" t="s">
        <v>191</v>
      </c>
      <c r="C133" s="94" t="s">
        <v>30</v>
      </c>
      <c r="D133" s="95">
        <v>1.418981481481482E-2</v>
      </c>
      <c r="E133" s="101" t="s">
        <v>218</v>
      </c>
      <c r="F133" s="39">
        <f t="shared" ref="F133:F150" si="25">IF(E133&lt;&gt;"",(E133+D133)/2,D133)</f>
        <v>1.418981481481482E-2</v>
      </c>
      <c r="G133" s="40">
        <f t="shared" si="24"/>
        <v>1.0115740740740736E-2</v>
      </c>
      <c r="H133" s="41"/>
      <c r="I133" s="121" t="str">
        <f t="shared" ref="I133:I150" si="26">IF(H133&lt;&gt;"",H133-G133,"")</f>
        <v/>
      </c>
      <c r="J133" s="40" t="str">
        <f t="shared" ref="J133:J150" si="27">IF(H133&lt;&gt;"",I133-F133,"")</f>
        <v/>
      </c>
      <c r="K133" s="40" t="str">
        <f t="shared" ref="K133:K150" si="28">IF(H133&lt;&gt;"",I133-D133,"")</f>
        <v/>
      </c>
      <c r="L133" s="43"/>
      <c r="M133" s="43"/>
      <c r="N133" s="43"/>
      <c r="O133" s="36"/>
      <c r="P133" s="104">
        <f t="shared" ref="P133:P150" si="29">IF(H133&lt;&gt;"",MIN(D133,I133),D133)</f>
        <v>1.418981481481482E-2</v>
      </c>
      <c r="Q133" s="22"/>
    </row>
    <row r="134" spans="1:17" ht="14.25" hidden="1" customHeight="1" x14ac:dyDescent="0.2">
      <c r="A134" s="29" t="s">
        <v>193</v>
      </c>
      <c r="B134" s="53" t="s">
        <v>122</v>
      </c>
      <c r="C134" s="94" t="s">
        <v>30</v>
      </c>
      <c r="D134" s="95">
        <v>1.4027777777777778E-2</v>
      </c>
      <c r="E134" s="101" t="s">
        <v>218</v>
      </c>
      <c r="F134" s="39">
        <f t="shared" si="25"/>
        <v>1.4027777777777778E-2</v>
      </c>
      <c r="G134" s="40">
        <f t="shared" si="24"/>
        <v>1.0277777777777778E-2</v>
      </c>
      <c r="H134" s="41"/>
      <c r="I134" s="121" t="str">
        <f t="shared" si="26"/>
        <v/>
      </c>
      <c r="J134" s="40" t="str">
        <f t="shared" si="27"/>
        <v/>
      </c>
      <c r="K134" s="40" t="str">
        <f t="shared" si="28"/>
        <v/>
      </c>
      <c r="L134" s="43"/>
      <c r="M134" s="43"/>
      <c r="N134" s="43"/>
      <c r="O134" s="36"/>
      <c r="P134" s="104">
        <f t="shared" si="29"/>
        <v>1.4027777777777778E-2</v>
      </c>
      <c r="Q134" s="22"/>
    </row>
    <row r="135" spans="1:17" ht="14.25" hidden="1" customHeight="1" x14ac:dyDescent="0.2">
      <c r="A135" s="29" t="s">
        <v>90</v>
      </c>
      <c r="B135" s="53" t="s">
        <v>194</v>
      </c>
      <c r="C135" s="94" t="s">
        <v>30</v>
      </c>
      <c r="D135" s="95">
        <v>1.3900462962962962E-2</v>
      </c>
      <c r="E135" s="101" t="s">
        <v>218</v>
      </c>
      <c r="F135" s="39">
        <f t="shared" si="25"/>
        <v>1.3900462962962962E-2</v>
      </c>
      <c r="G135" s="40">
        <f t="shared" si="24"/>
        <v>1.0405092592592594E-2</v>
      </c>
      <c r="H135" s="41"/>
      <c r="I135" s="121" t="str">
        <f t="shared" si="26"/>
        <v/>
      </c>
      <c r="J135" s="40" t="str">
        <f t="shared" si="27"/>
        <v/>
      </c>
      <c r="K135" s="40" t="str">
        <f t="shared" si="28"/>
        <v/>
      </c>
      <c r="L135" s="43"/>
      <c r="M135" s="43"/>
      <c r="N135" s="43"/>
      <c r="O135" s="36"/>
      <c r="P135" s="104">
        <f t="shared" si="29"/>
        <v>1.3900462962962962E-2</v>
      </c>
      <c r="Q135" s="22"/>
    </row>
    <row r="136" spans="1:17" ht="14.25" hidden="1" customHeight="1" x14ac:dyDescent="0.2">
      <c r="A136" s="29" t="s">
        <v>125</v>
      </c>
      <c r="B136" s="53" t="s">
        <v>185</v>
      </c>
      <c r="C136" s="94" t="s">
        <v>30</v>
      </c>
      <c r="D136" s="95">
        <v>1.3900462962962962E-2</v>
      </c>
      <c r="E136" s="101">
        <v>1.3900462962962962E-2</v>
      </c>
      <c r="F136" s="39">
        <f t="shared" si="25"/>
        <v>1.3900462962962962E-2</v>
      </c>
      <c r="G136" s="40">
        <f t="shared" si="24"/>
        <v>1.0405092592592594E-2</v>
      </c>
      <c r="H136" s="41"/>
      <c r="I136" s="121" t="str">
        <f t="shared" si="26"/>
        <v/>
      </c>
      <c r="J136" s="40" t="str">
        <f t="shared" si="27"/>
        <v/>
      </c>
      <c r="K136" s="40" t="str">
        <f t="shared" si="28"/>
        <v/>
      </c>
      <c r="L136" s="43"/>
      <c r="M136" s="43"/>
      <c r="N136" s="43"/>
      <c r="O136" s="36"/>
      <c r="P136" s="104">
        <f t="shared" si="29"/>
        <v>1.3900462962962962E-2</v>
      </c>
      <c r="Q136" s="22"/>
    </row>
    <row r="137" spans="1:17" ht="14.25" hidden="1" customHeight="1" x14ac:dyDescent="0.2">
      <c r="A137" s="29" t="s">
        <v>128</v>
      </c>
      <c r="B137" s="53" t="s">
        <v>195</v>
      </c>
      <c r="C137" s="94" t="s">
        <v>30</v>
      </c>
      <c r="D137" s="95">
        <v>1.3877314814814811E-2</v>
      </c>
      <c r="E137" s="101" t="s">
        <v>218</v>
      </c>
      <c r="F137" s="39">
        <f t="shared" si="25"/>
        <v>1.3877314814814811E-2</v>
      </c>
      <c r="G137" s="40">
        <f t="shared" si="24"/>
        <v>1.0428240740740745E-2</v>
      </c>
      <c r="H137" s="41"/>
      <c r="I137" s="121" t="str">
        <f t="shared" si="26"/>
        <v/>
      </c>
      <c r="J137" s="40" t="str">
        <f t="shared" si="27"/>
        <v/>
      </c>
      <c r="K137" s="40" t="str">
        <f t="shared" si="28"/>
        <v/>
      </c>
      <c r="L137" s="43"/>
      <c r="M137" s="43"/>
      <c r="N137" s="43"/>
      <c r="O137" s="36"/>
      <c r="P137" s="104">
        <f t="shared" si="29"/>
        <v>1.3877314814814811E-2</v>
      </c>
      <c r="Q137" s="22"/>
    </row>
    <row r="138" spans="1:17" ht="14.25" hidden="1" customHeight="1" x14ac:dyDescent="0.2">
      <c r="A138" s="29" t="s">
        <v>115</v>
      </c>
      <c r="B138" s="53" t="s">
        <v>196</v>
      </c>
      <c r="C138" s="94" t="s">
        <v>30</v>
      </c>
      <c r="D138" s="95">
        <v>1.3854166666666666E-2</v>
      </c>
      <c r="E138" s="101" t="s">
        <v>218</v>
      </c>
      <c r="F138" s="39">
        <f t="shared" si="25"/>
        <v>1.3854166666666666E-2</v>
      </c>
      <c r="G138" s="40">
        <f t="shared" si="24"/>
        <v>1.045138888888889E-2</v>
      </c>
      <c r="H138" s="41"/>
      <c r="I138" s="121" t="str">
        <f t="shared" si="26"/>
        <v/>
      </c>
      <c r="J138" s="40" t="str">
        <f t="shared" si="27"/>
        <v/>
      </c>
      <c r="K138" s="40" t="str">
        <f t="shared" si="28"/>
        <v/>
      </c>
      <c r="L138" s="43"/>
      <c r="M138" s="43"/>
      <c r="N138" s="43"/>
      <c r="O138" s="36"/>
      <c r="P138" s="104">
        <f t="shared" si="29"/>
        <v>1.3854166666666666E-2</v>
      </c>
      <c r="Q138" s="22"/>
    </row>
    <row r="139" spans="1:17" ht="14.25" hidden="1" customHeight="1" x14ac:dyDescent="0.2">
      <c r="A139" s="29" t="s">
        <v>182</v>
      </c>
      <c r="B139" s="53"/>
      <c r="C139" s="94" t="s">
        <v>30</v>
      </c>
      <c r="D139" s="95">
        <v>1.3726851851851851E-2</v>
      </c>
      <c r="E139" s="101" t="s">
        <v>218</v>
      </c>
      <c r="F139" s="39">
        <f t="shared" si="25"/>
        <v>1.3726851851851851E-2</v>
      </c>
      <c r="G139" s="40">
        <f t="shared" si="24"/>
        <v>1.0578703703703705E-2</v>
      </c>
      <c r="H139" s="41"/>
      <c r="I139" s="121" t="str">
        <f t="shared" si="26"/>
        <v/>
      </c>
      <c r="J139" s="40" t="str">
        <f t="shared" si="27"/>
        <v/>
      </c>
      <c r="K139" s="40" t="str">
        <f t="shared" si="28"/>
        <v/>
      </c>
      <c r="L139" s="43"/>
      <c r="M139" s="43"/>
      <c r="N139" s="43"/>
      <c r="O139" s="36"/>
      <c r="P139" s="104">
        <f t="shared" si="29"/>
        <v>1.3726851851851851E-2</v>
      </c>
      <c r="Q139" s="22"/>
    </row>
    <row r="140" spans="1:17" ht="14.25" hidden="1" customHeight="1" x14ac:dyDescent="0.2">
      <c r="A140" s="29" t="s">
        <v>197</v>
      </c>
      <c r="B140" s="53" t="s">
        <v>198</v>
      </c>
      <c r="C140" s="99" t="s">
        <v>30</v>
      </c>
      <c r="D140" s="95">
        <v>1.3541666666666667E-2</v>
      </c>
      <c r="E140" s="101" t="s">
        <v>218</v>
      </c>
      <c r="F140" s="39">
        <f t="shared" si="25"/>
        <v>1.3541666666666667E-2</v>
      </c>
      <c r="G140" s="40">
        <f t="shared" si="24"/>
        <v>1.0763888888888889E-2</v>
      </c>
      <c r="H140" s="41"/>
      <c r="I140" s="121" t="str">
        <f t="shared" si="26"/>
        <v/>
      </c>
      <c r="J140" s="40" t="str">
        <f t="shared" si="27"/>
        <v/>
      </c>
      <c r="K140" s="40" t="str">
        <f t="shared" si="28"/>
        <v/>
      </c>
      <c r="L140" s="43"/>
      <c r="M140" s="43"/>
      <c r="N140" s="43"/>
      <c r="O140" s="36"/>
      <c r="P140" s="104">
        <f t="shared" si="29"/>
        <v>1.3541666666666667E-2</v>
      </c>
      <c r="Q140" s="22"/>
    </row>
    <row r="141" spans="1:17" ht="14.25" hidden="1" customHeight="1" x14ac:dyDescent="0.2">
      <c r="A141" s="65" t="s">
        <v>115</v>
      </c>
      <c r="B141" s="97" t="s">
        <v>221</v>
      </c>
      <c r="C141" s="50" t="s">
        <v>30</v>
      </c>
      <c r="D141" s="95">
        <v>1.3888888888888888E-2</v>
      </c>
      <c r="E141" s="101">
        <v>1.2928240740740742E-2</v>
      </c>
      <c r="F141" s="39">
        <f t="shared" si="25"/>
        <v>1.3408564814814814E-2</v>
      </c>
      <c r="G141" s="40">
        <f t="shared" si="24"/>
        <v>1.0896990740740742E-2</v>
      </c>
      <c r="H141" s="41"/>
      <c r="I141" s="121" t="str">
        <f t="shared" si="26"/>
        <v/>
      </c>
      <c r="J141" s="40" t="str">
        <f t="shared" si="27"/>
        <v/>
      </c>
      <c r="K141" s="40" t="str">
        <f t="shared" si="28"/>
        <v/>
      </c>
      <c r="L141" s="43"/>
      <c r="M141" s="43"/>
      <c r="N141" s="43"/>
      <c r="O141" s="36"/>
      <c r="P141" s="104">
        <f t="shared" si="29"/>
        <v>1.3888888888888888E-2</v>
      </c>
      <c r="Q141" s="22"/>
    </row>
    <row r="142" spans="1:17" ht="14.25" hidden="1" customHeight="1" x14ac:dyDescent="0.2">
      <c r="A142" s="29" t="s">
        <v>201</v>
      </c>
      <c r="B142" s="53" t="s">
        <v>202</v>
      </c>
      <c r="C142" s="94" t="s">
        <v>30</v>
      </c>
      <c r="D142" s="98">
        <v>1.2719907407407411E-2</v>
      </c>
      <c r="E142" s="101">
        <v>1.3321759259259261E-2</v>
      </c>
      <c r="F142" s="39">
        <f t="shared" si="25"/>
        <v>1.3020833333333336E-2</v>
      </c>
      <c r="G142" s="40">
        <f t="shared" si="24"/>
        <v>1.128472222222222E-2</v>
      </c>
      <c r="H142" s="41"/>
      <c r="I142" s="121" t="str">
        <f t="shared" si="26"/>
        <v/>
      </c>
      <c r="J142" s="40" t="str">
        <f t="shared" si="27"/>
        <v/>
      </c>
      <c r="K142" s="40" t="str">
        <f t="shared" si="28"/>
        <v/>
      </c>
      <c r="L142" s="48"/>
      <c r="M142" s="43"/>
      <c r="N142" s="48"/>
      <c r="O142" s="36"/>
      <c r="P142" s="104">
        <f t="shared" si="29"/>
        <v>1.2719907407407411E-2</v>
      </c>
      <c r="Q142" s="22"/>
    </row>
    <row r="143" spans="1:17" ht="14.25" hidden="1" customHeight="1" x14ac:dyDescent="0.2">
      <c r="A143" s="29" t="s">
        <v>199</v>
      </c>
      <c r="B143" s="53" t="s">
        <v>200</v>
      </c>
      <c r="C143" s="94" t="s">
        <v>30</v>
      </c>
      <c r="D143" s="95">
        <v>1.292824074074074E-2</v>
      </c>
      <c r="E143" s="101" t="s">
        <v>218</v>
      </c>
      <c r="F143" s="39">
        <f t="shared" si="25"/>
        <v>1.292824074074074E-2</v>
      </c>
      <c r="G143" s="40">
        <f t="shared" si="24"/>
        <v>1.1377314814814816E-2</v>
      </c>
      <c r="H143" s="41"/>
      <c r="I143" s="121" t="str">
        <f t="shared" si="26"/>
        <v/>
      </c>
      <c r="J143" s="40" t="str">
        <f t="shared" si="27"/>
        <v/>
      </c>
      <c r="K143" s="40" t="str">
        <f t="shared" si="28"/>
        <v/>
      </c>
      <c r="L143" s="43"/>
      <c r="M143" s="43"/>
      <c r="N143" s="43"/>
      <c r="O143" s="36"/>
      <c r="P143" s="104">
        <f t="shared" si="29"/>
        <v>1.292824074074074E-2</v>
      </c>
      <c r="Q143" s="22"/>
    </row>
    <row r="144" spans="1:17" ht="14.25" hidden="1" customHeight="1" x14ac:dyDescent="0.2">
      <c r="A144" s="65" t="s">
        <v>244</v>
      </c>
      <c r="B144" s="97" t="s">
        <v>245</v>
      </c>
      <c r="C144" s="94" t="s">
        <v>30</v>
      </c>
      <c r="D144" s="98">
        <v>1.2499999999999999E-2</v>
      </c>
      <c r="E144" s="101">
        <v>1.2499999999999999E-2</v>
      </c>
      <c r="F144" s="39">
        <f t="shared" si="25"/>
        <v>1.2499999999999999E-2</v>
      </c>
      <c r="G144" s="40">
        <f t="shared" si="24"/>
        <v>1.1805555555555557E-2</v>
      </c>
      <c r="H144" s="41"/>
      <c r="I144" s="121" t="str">
        <f t="shared" si="26"/>
        <v/>
      </c>
      <c r="J144" s="40" t="str">
        <f t="shared" si="27"/>
        <v/>
      </c>
      <c r="K144" s="40" t="str">
        <f t="shared" si="28"/>
        <v/>
      </c>
      <c r="L144" s="48"/>
      <c r="M144" s="43"/>
      <c r="N144" s="48"/>
      <c r="O144" s="36"/>
      <c r="P144" s="104">
        <f t="shared" si="29"/>
        <v>1.2499999999999999E-2</v>
      </c>
      <c r="Q144" s="22"/>
    </row>
    <row r="145" spans="1:17" ht="14.25" hidden="1" customHeight="1" x14ac:dyDescent="0.2">
      <c r="A145" s="29" t="s">
        <v>55</v>
      </c>
      <c r="B145" s="53" t="s">
        <v>206</v>
      </c>
      <c r="C145" s="94" t="s">
        <v>30</v>
      </c>
      <c r="D145" s="95">
        <v>1.2442129629629629E-2</v>
      </c>
      <c r="E145" s="101" t="s">
        <v>218</v>
      </c>
      <c r="F145" s="39">
        <f t="shared" si="25"/>
        <v>1.2442129629629629E-2</v>
      </c>
      <c r="G145" s="40">
        <f t="shared" si="24"/>
        <v>1.1863425925925927E-2</v>
      </c>
      <c r="H145" s="41"/>
      <c r="I145" s="121" t="str">
        <f t="shared" si="26"/>
        <v/>
      </c>
      <c r="J145" s="40" t="str">
        <f t="shared" si="27"/>
        <v/>
      </c>
      <c r="K145" s="40" t="str">
        <f t="shared" si="28"/>
        <v/>
      </c>
      <c r="L145" s="43"/>
      <c r="M145" s="43"/>
      <c r="N145" s="43"/>
      <c r="O145" s="36"/>
      <c r="P145" s="104">
        <f t="shared" si="29"/>
        <v>1.2442129629629629E-2</v>
      </c>
      <c r="Q145" s="22"/>
    </row>
    <row r="146" spans="1:17" ht="14.25" hidden="1" customHeight="1" x14ac:dyDescent="0.2">
      <c r="A146" s="29" t="s">
        <v>155</v>
      </c>
      <c r="B146" s="53" t="s">
        <v>207</v>
      </c>
      <c r="C146" s="94" t="s">
        <v>30</v>
      </c>
      <c r="D146" s="95">
        <v>1.2326388888888895E-2</v>
      </c>
      <c r="E146" s="101">
        <v>1.2442129629629629E-2</v>
      </c>
      <c r="F146" s="39">
        <f t="shared" si="25"/>
        <v>1.2384259259259262E-2</v>
      </c>
      <c r="G146" s="40">
        <f t="shared" si="24"/>
        <v>1.1921296296296294E-2</v>
      </c>
      <c r="H146" s="41"/>
      <c r="I146" s="121" t="str">
        <f t="shared" si="26"/>
        <v/>
      </c>
      <c r="J146" s="40" t="str">
        <f t="shared" si="27"/>
        <v/>
      </c>
      <c r="K146" s="40" t="str">
        <f t="shared" si="28"/>
        <v/>
      </c>
      <c r="L146" s="43"/>
      <c r="M146" s="43"/>
      <c r="N146" s="43"/>
      <c r="O146" s="36"/>
      <c r="P146" s="104">
        <f t="shared" si="29"/>
        <v>1.2326388888888895E-2</v>
      </c>
      <c r="Q146" s="22"/>
    </row>
    <row r="147" spans="1:17" ht="14.25" hidden="1" customHeight="1" x14ac:dyDescent="0.2">
      <c r="A147" s="29" t="s">
        <v>55</v>
      </c>
      <c r="B147" s="53" t="s">
        <v>208</v>
      </c>
      <c r="C147" s="94" t="s">
        <v>30</v>
      </c>
      <c r="D147" s="95">
        <v>1.2326388888888888E-2</v>
      </c>
      <c r="E147" s="101" t="s">
        <v>218</v>
      </c>
      <c r="F147" s="39">
        <f t="shared" si="25"/>
        <v>1.2326388888888888E-2</v>
      </c>
      <c r="G147" s="40">
        <f t="shared" si="24"/>
        <v>1.1979166666666667E-2</v>
      </c>
      <c r="H147" s="41"/>
      <c r="I147" s="121" t="str">
        <f t="shared" si="26"/>
        <v/>
      </c>
      <c r="J147" s="40" t="str">
        <f t="shared" si="27"/>
        <v/>
      </c>
      <c r="K147" s="40" t="str">
        <f t="shared" si="28"/>
        <v/>
      </c>
      <c r="L147" s="43"/>
      <c r="M147" s="43"/>
      <c r="N147" s="43"/>
      <c r="O147" s="36"/>
      <c r="P147" s="104">
        <f t="shared" si="29"/>
        <v>1.2326388888888888E-2</v>
      </c>
      <c r="Q147" s="22"/>
    </row>
    <row r="148" spans="1:17" ht="14.25" hidden="1" customHeight="1" x14ac:dyDescent="0.2">
      <c r="A148" s="29" t="s">
        <v>79</v>
      </c>
      <c r="B148" s="53" t="s">
        <v>210</v>
      </c>
      <c r="C148" s="94" t="s">
        <v>30</v>
      </c>
      <c r="D148" s="95">
        <v>1.2106481481481484E-2</v>
      </c>
      <c r="E148" s="101">
        <v>1.238425925925926E-2</v>
      </c>
      <c r="F148" s="39">
        <f t="shared" si="25"/>
        <v>1.2245370370370372E-2</v>
      </c>
      <c r="G148" s="40">
        <f t="shared" si="24"/>
        <v>1.2060185185185184E-2</v>
      </c>
      <c r="H148" s="41"/>
      <c r="I148" s="121" t="str">
        <f t="shared" si="26"/>
        <v/>
      </c>
      <c r="J148" s="40" t="str">
        <f t="shared" si="27"/>
        <v/>
      </c>
      <c r="K148" s="40" t="str">
        <f t="shared" si="28"/>
        <v/>
      </c>
      <c r="L148" s="43"/>
      <c r="M148" s="43"/>
      <c r="N148" s="43"/>
      <c r="O148" s="36"/>
      <c r="P148" s="104">
        <f t="shared" si="29"/>
        <v>1.2106481481481484E-2</v>
      </c>
      <c r="Q148" s="22"/>
    </row>
    <row r="149" spans="1:17" ht="14.25" hidden="1" customHeight="1" x14ac:dyDescent="0.2">
      <c r="A149" s="29" t="s">
        <v>134</v>
      </c>
      <c r="B149" s="53" t="s">
        <v>209</v>
      </c>
      <c r="C149" s="94" t="s">
        <v>30</v>
      </c>
      <c r="D149" s="95">
        <v>1.2141203703703704E-2</v>
      </c>
      <c r="E149" s="101" t="s">
        <v>218</v>
      </c>
      <c r="F149" s="39">
        <f t="shared" si="25"/>
        <v>1.2141203703703704E-2</v>
      </c>
      <c r="G149" s="40">
        <f t="shared" si="24"/>
        <v>1.2164351851851852E-2</v>
      </c>
      <c r="H149" s="41"/>
      <c r="I149" s="121" t="str">
        <f t="shared" si="26"/>
        <v/>
      </c>
      <c r="J149" s="40" t="str">
        <f t="shared" si="27"/>
        <v/>
      </c>
      <c r="K149" s="40" t="str">
        <f t="shared" si="28"/>
        <v/>
      </c>
      <c r="L149" s="43"/>
      <c r="M149" s="43"/>
      <c r="N149" s="43"/>
      <c r="O149" s="36"/>
      <c r="P149" s="104">
        <f t="shared" si="29"/>
        <v>1.2141203703703704E-2</v>
      </c>
      <c r="Q149" s="22"/>
    </row>
    <row r="150" spans="1:17" ht="14.25" hidden="1" customHeight="1" x14ac:dyDescent="0.2">
      <c r="A150" s="29" t="s">
        <v>130</v>
      </c>
      <c r="B150" s="53" t="s">
        <v>211</v>
      </c>
      <c r="C150" s="94" t="s">
        <v>30</v>
      </c>
      <c r="D150" s="95">
        <v>1.1979166666666666E-2</v>
      </c>
      <c r="E150" s="101">
        <v>1.230324074074074E-2</v>
      </c>
      <c r="F150" s="39">
        <f t="shared" si="25"/>
        <v>1.2141203703703703E-2</v>
      </c>
      <c r="G150" s="40">
        <f>$B$2-F150</f>
        <v>1.2164351851851853E-2</v>
      </c>
      <c r="H150" s="41"/>
      <c r="I150" s="121" t="str">
        <f t="shared" si="26"/>
        <v/>
      </c>
      <c r="J150" s="40" t="str">
        <f t="shared" si="27"/>
        <v/>
      </c>
      <c r="K150" s="40" t="str">
        <f t="shared" si="28"/>
        <v/>
      </c>
      <c r="L150" s="43"/>
      <c r="M150" s="43"/>
      <c r="N150" s="43"/>
      <c r="O150" s="36"/>
      <c r="P150" s="104">
        <f t="shared" si="29"/>
        <v>1.1979166666666666E-2</v>
      </c>
      <c r="Q150" s="22"/>
    </row>
    <row r="151" spans="1:17" ht="14.25" hidden="1" customHeight="1" x14ac:dyDescent="0.2">
      <c r="A151" s="68"/>
      <c r="B151" s="96"/>
      <c r="C151" s="50"/>
      <c r="D151" s="95"/>
      <c r="E151" s="101"/>
      <c r="F151" s="39"/>
      <c r="G151" s="40"/>
      <c r="H151" s="41"/>
      <c r="I151" s="121"/>
      <c r="J151" s="40"/>
      <c r="K151" s="40"/>
      <c r="L151" s="43"/>
      <c r="M151" s="43"/>
      <c r="N151" s="43"/>
      <c r="O151" s="36"/>
      <c r="P151" s="104"/>
      <c r="Q151" s="22"/>
    </row>
    <row r="152" spans="1:17" ht="14.25" hidden="1" customHeight="1" x14ac:dyDescent="0.2">
      <c r="A152" s="29"/>
      <c r="B152" s="53"/>
      <c r="C152" s="94"/>
      <c r="D152" s="95"/>
      <c r="E152" s="101"/>
      <c r="F152" s="39"/>
      <c r="G152" s="40"/>
      <c r="H152" s="41"/>
      <c r="I152" s="121"/>
      <c r="J152" s="40"/>
      <c r="K152" s="40"/>
      <c r="L152" s="43"/>
      <c r="M152" s="43"/>
      <c r="N152" s="43"/>
      <c r="O152" s="36"/>
      <c r="P152" s="104"/>
      <c r="Q152" s="22"/>
    </row>
    <row r="153" spans="1:17" ht="14.25" hidden="1" customHeight="1" x14ac:dyDescent="0.2">
      <c r="A153" s="29"/>
      <c r="B153" s="53"/>
      <c r="C153" s="94"/>
      <c r="D153" s="98"/>
      <c r="E153" s="101"/>
      <c r="F153" s="39"/>
      <c r="G153" s="40"/>
      <c r="H153" s="41"/>
      <c r="I153" s="121"/>
      <c r="J153" s="40"/>
      <c r="K153" s="40"/>
      <c r="L153" s="43"/>
      <c r="M153" s="43"/>
      <c r="N153" s="43"/>
      <c r="O153" s="36"/>
      <c r="P153" s="104"/>
      <c r="Q153" s="22"/>
    </row>
    <row r="154" spans="1:17" ht="14.25" hidden="1" customHeight="1" x14ac:dyDescent="0.2">
      <c r="A154" s="65"/>
      <c r="B154" s="97"/>
      <c r="C154" s="94"/>
      <c r="D154" s="95"/>
      <c r="E154" s="101"/>
      <c r="F154" s="39"/>
      <c r="G154" s="40"/>
      <c r="H154" s="41"/>
      <c r="I154" s="121"/>
      <c r="J154" s="40"/>
      <c r="K154" s="40"/>
      <c r="L154" s="43"/>
      <c r="M154" s="43"/>
      <c r="N154" s="43"/>
      <c r="O154" s="36"/>
      <c r="P154" s="104"/>
      <c r="Q154" s="22"/>
    </row>
    <row r="155" spans="1:17" ht="14.25" hidden="1" customHeight="1" x14ac:dyDescent="0.2">
      <c r="A155" s="29"/>
      <c r="B155" s="53"/>
      <c r="C155" s="94"/>
      <c r="D155" s="95"/>
      <c r="E155" s="101"/>
      <c r="F155" s="39"/>
      <c r="G155" s="40"/>
      <c r="H155" s="41"/>
      <c r="I155" s="121"/>
      <c r="J155" s="40"/>
      <c r="K155" s="40"/>
      <c r="L155" s="48"/>
      <c r="M155" s="43"/>
      <c r="N155" s="48"/>
      <c r="O155" s="36"/>
      <c r="P155" s="104"/>
      <c r="Q155" s="22"/>
    </row>
    <row r="156" spans="1:17" ht="14.25" hidden="1" customHeight="1" x14ac:dyDescent="0.2">
      <c r="A156" s="65"/>
      <c r="B156" s="97"/>
      <c r="C156" s="94"/>
      <c r="D156" s="98"/>
      <c r="E156" s="101"/>
      <c r="F156" s="39"/>
      <c r="G156" s="40"/>
      <c r="H156" s="41"/>
      <c r="I156" s="121"/>
      <c r="J156" s="40"/>
      <c r="K156" s="40"/>
      <c r="L156" s="43"/>
      <c r="M156" s="43"/>
      <c r="N156" s="43"/>
      <c r="O156" s="36"/>
      <c r="P156" s="104"/>
      <c r="Q156" s="22"/>
    </row>
    <row r="157" spans="1:17" ht="14.25" hidden="1" customHeight="1" x14ac:dyDescent="0.2">
      <c r="A157" s="29"/>
      <c r="B157" s="53"/>
      <c r="C157" s="94"/>
      <c r="D157" s="95"/>
      <c r="E157" s="101"/>
      <c r="F157" s="39"/>
      <c r="G157" s="40"/>
      <c r="H157" s="41"/>
      <c r="I157" s="121"/>
      <c r="J157" s="40"/>
      <c r="K157" s="40"/>
      <c r="L157" s="48"/>
      <c r="M157" s="43"/>
      <c r="N157" s="48"/>
      <c r="O157" s="36"/>
      <c r="P157" s="104"/>
      <c r="Q157" s="22"/>
    </row>
    <row r="158" spans="1:17" ht="14.25" hidden="1" customHeight="1" x14ac:dyDescent="0.2">
      <c r="A158" s="65"/>
      <c r="B158" s="97"/>
      <c r="C158" s="94"/>
      <c r="D158" s="95"/>
      <c r="E158" s="101"/>
      <c r="F158" s="39"/>
      <c r="G158" s="40"/>
      <c r="H158" s="41"/>
      <c r="I158" s="121"/>
      <c r="J158" s="40"/>
      <c r="K158" s="40"/>
      <c r="L158" s="43"/>
      <c r="M158" s="43"/>
      <c r="N158" s="43"/>
      <c r="O158" s="36"/>
      <c r="P158" s="104"/>
      <c r="Q158" s="91"/>
    </row>
    <row r="159" spans="1:17" ht="14.25" hidden="1" customHeight="1" x14ac:dyDescent="0.2">
      <c r="A159" s="29"/>
      <c r="B159" s="53"/>
      <c r="C159" s="94"/>
      <c r="D159" s="95"/>
      <c r="E159" s="101"/>
      <c r="F159" s="39"/>
      <c r="G159" s="40"/>
      <c r="H159" s="41"/>
      <c r="I159" s="121"/>
      <c r="J159" s="40"/>
      <c r="K159" s="40"/>
      <c r="L159" s="43"/>
      <c r="M159" s="43"/>
      <c r="N159" s="43"/>
      <c r="O159" s="36"/>
      <c r="P159" s="104"/>
      <c r="Q159" s="90"/>
    </row>
    <row r="160" spans="1:17" ht="14.25" hidden="1" customHeight="1" x14ac:dyDescent="0.2">
      <c r="A160" s="65"/>
      <c r="B160" s="97"/>
      <c r="C160" s="94"/>
      <c r="D160" s="95"/>
      <c r="E160" s="101"/>
      <c r="F160" s="39"/>
      <c r="G160" s="40"/>
      <c r="H160" s="41"/>
      <c r="I160" s="121"/>
      <c r="J160" s="40"/>
      <c r="K160" s="40"/>
      <c r="L160" s="43"/>
      <c r="M160" s="43"/>
      <c r="N160" s="43"/>
      <c r="O160" s="36"/>
      <c r="P160" s="104"/>
      <c r="Q160" s="90"/>
    </row>
    <row r="161" spans="1:17" ht="14.25" hidden="1" customHeight="1" x14ac:dyDescent="0.2">
      <c r="A161" s="29"/>
      <c r="B161" s="53"/>
      <c r="C161" s="94"/>
      <c r="D161" s="95"/>
      <c r="E161" s="101"/>
      <c r="F161" s="39"/>
      <c r="G161" s="40"/>
      <c r="H161" s="41"/>
      <c r="I161" s="121"/>
      <c r="J161" s="40"/>
      <c r="K161" s="40"/>
      <c r="L161" s="43"/>
      <c r="M161" s="43"/>
      <c r="N161" s="43"/>
      <c r="O161" s="36"/>
      <c r="P161" s="104"/>
      <c r="Q161" s="22"/>
    </row>
    <row r="162" spans="1:17" ht="14.25" hidden="1" customHeight="1" x14ac:dyDescent="0.2">
      <c r="A162" s="65"/>
      <c r="B162" s="97"/>
      <c r="C162" s="94"/>
      <c r="D162" s="95"/>
      <c r="E162" s="101"/>
      <c r="F162" s="39"/>
      <c r="G162" s="40"/>
      <c r="H162" s="41"/>
      <c r="I162" s="121"/>
      <c r="J162" s="40"/>
      <c r="K162" s="40"/>
      <c r="L162" s="43"/>
      <c r="M162" s="43"/>
      <c r="N162" s="43"/>
      <c r="O162" s="36"/>
      <c r="P162" s="104"/>
      <c r="Q162" s="22"/>
    </row>
    <row r="163" spans="1:17" ht="14.25" hidden="1" customHeight="1" x14ac:dyDescent="0.2">
      <c r="A163" s="29"/>
      <c r="B163" s="53"/>
      <c r="C163" s="94"/>
      <c r="D163" s="98"/>
      <c r="E163" s="101"/>
      <c r="F163" s="39"/>
      <c r="G163" s="40"/>
      <c r="H163" s="41"/>
      <c r="I163" s="121"/>
      <c r="J163" s="40"/>
      <c r="K163" s="40"/>
      <c r="L163" s="48"/>
      <c r="M163" s="43"/>
      <c r="N163" s="48"/>
      <c r="O163" s="36"/>
      <c r="P163" s="104"/>
      <c r="Q163" s="22"/>
    </row>
    <row r="164" spans="1:17" ht="14.25" hidden="1" customHeight="1" x14ac:dyDescent="0.2">
      <c r="A164" s="29"/>
      <c r="B164" s="53"/>
      <c r="C164" s="94"/>
      <c r="D164" s="95"/>
      <c r="E164" s="101"/>
      <c r="F164" s="39"/>
      <c r="G164" s="40"/>
      <c r="H164" s="41"/>
      <c r="I164" s="121"/>
      <c r="J164" s="40"/>
      <c r="K164" s="40"/>
      <c r="L164" s="43"/>
      <c r="M164" s="43"/>
      <c r="N164" s="43"/>
      <c r="O164" s="36"/>
      <c r="P164" s="104"/>
      <c r="Q164" s="22"/>
    </row>
    <row r="165" spans="1:17" ht="14.25" hidden="1" customHeight="1" x14ac:dyDescent="0.2">
      <c r="A165" s="29"/>
      <c r="B165" s="53"/>
      <c r="C165" s="94"/>
      <c r="D165" s="95"/>
      <c r="E165" s="101"/>
      <c r="F165" s="39"/>
      <c r="G165" s="40"/>
      <c r="H165" s="41"/>
      <c r="I165" s="121"/>
      <c r="J165" s="40"/>
      <c r="K165" s="40"/>
      <c r="L165" s="43"/>
      <c r="M165" s="43"/>
      <c r="N165" s="43"/>
      <c r="O165" s="36"/>
      <c r="P165" s="104"/>
      <c r="Q165" s="22"/>
    </row>
    <row r="166" spans="1:17" ht="14.25" hidden="1" customHeight="1" x14ac:dyDescent="0.2">
      <c r="A166" s="29"/>
      <c r="B166" s="53"/>
      <c r="C166" s="94"/>
      <c r="D166" s="95"/>
      <c r="E166" s="101"/>
      <c r="F166" s="39"/>
      <c r="G166" s="40"/>
      <c r="H166" s="41"/>
      <c r="I166" s="121"/>
      <c r="J166" s="40"/>
      <c r="K166" s="40"/>
      <c r="L166" s="43"/>
      <c r="M166" s="43"/>
      <c r="N166" s="43"/>
      <c r="O166" s="36"/>
      <c r="P166" s="104"/>
      <c r="Q166" s="22"/>
    </row>
    <row r="167" spans="1:17" ht="14.25" hidden="1" customHeight="1" x14ac:dyDescent="0.2">
      <c r="A167" s="29"/>
      <c r="B167" s="53"/>
      <c r="C167" s="94"/>
      <c r="D167" s="95"/>
      <c r="E167" s="101"/>
      <c r="F167" s="39"/>
      <c r="G167" s="40"/>
      <c r="H167" s="41"/>
      <c r="I167" s="121"/>
      <c r="J167" s="40"/>
      <c r="K167" s="40"/>
      <c r="L167" s="43"/>
      <c r="M167" s="43"/>
      <c r="N167" s="43"/>
      <c r="O167" s="36"/>
      <c r="P167" s="104"/>
      <c r="Q167" s="22"/>
    </row>
    <row r="168" spans="1:17" ht="14.25" hidden="1" customHeight="1" x14ac:dyDescent="0.2">
      <c r="A168" s="29"/>
      <c r="B168" s="53"/>
      <c r="C168" s="94"/>
      <c r="D168" s="95"/>
      <c r="E168" s="101"/>
      <c r="F168" s="39"/>
      <c r="G168" s="40"/>
      <c r="H168" s="41"/>
      <c r="I168" s="121"/>
      <c r="J168" s="40"/>
      <c r="K168" s="40"/>
      <c r="L168" s="43"/>
      <c r="M168" s="43"/>
      <c r="N168" s="43"/>
      <c r="O168" s="36"/>
      <c r="P168" s="104"/>
      <c r="Q168" s="22"/>
    </row>
    <row r="169" spans="1:17" ht="14.25" hidden="1" customHeight="1" x14ac:dyDescent="0.2">
      <c r="A169" s="29"/>
      <c r="B169" s="53"/>
      <c r="C169" s="94"/>
      <c r="D169" s="95"/>
      <c r="E169" s="101"/>
      <c r="F169" s="39"/>
      <c r="G169" s="40"/>
      <c r="H169" s="41"/>
      <c r="I169" s="121"/>
      <c r="J169" s="40"/>
      <c r="K169" s="40"/>
      <c r="L169" s="43"/>
      <c r="M169" s="43"/>
      <c r="N169" s="43"/>
      <c r="O169" s="36"/>
      <c r="P169" s="104"/>
      <c r="Q169" s="22"/>
    </row>
    <row r="170" spans="1:17" ht="14.25" hidden="1" customHeight="1" x14ac:dyDescent="0.2">
      <c r="A170" s="29"/>
      <c r="B170" s="53"/>
      <c r="C170" s="94"/>
      <c r="D170" s="95"/>
      <c r="E170" s="101"/>
      <c r="F170" s="39"/>
      <c r="G170" s="40"/>
      <c r="H170" s="41"/>
      <c r="I170" s="121"/>
      <c r="J170" s="40"/>
      <c r="K170" s="40"/>
      <c r="L170" s="43"/>
      <c r="M170" s="43"/>
      <c r="N170" s="43"/>
      <c r="O170" s="36"/>
      <c r="P170" s="104"/>
      <c r="Q170" s="22"/>
    </row>
    <row r="171" spans="1:17" ht="14.25" hidden="1" customHeight="1" x14ac:dyDescent="0.2">
      <c r="A171" s="29"/>
      <c r="B171" s="53"/>
      <c r="C171" s="94"/>
      <c r="D171" s="95"/>
      <c r="E171" s="101"/>
      <c r="F171" s="39"/>
      <c r="G171" s="40"/>
      <c r="H171" s="41"/>
      <c r="I171" s="121"/>
      <c r="J171" s="40"/>
      <c r="K171" s="40"/>
      <c r="L171" s="43"/>
      <c r="M171" s="43"/>
      <c r="N171" s="43"/>
      <c r="O171" s="36"/>
      <c r="P171" s="104"/>
      <c r="Q171" s="22"/>
    </row>
    <row r="172" spans="1:17" ht="14.25" hidden="1" customHeight="1" x14ac:dyDescent="0.2">
      <c r="A172" s="29"/>
      <c r="B172" s="53"/>
      <c r="C172" s="94"/>
      <c r="D172" s="95"/>
      <c r="E172" s="101"/>
      <c r="F172" s="39"/>
      <c r="G172" s="40"/>
      <c r="H172" s="41"/>
      <c r="I172" s="121"/>
      <c r="J172" s="40"/>
      <c r="K172" s="40"/>
      <c r="L172" s="43"/>
      <c r="M172" s="43"/>
      <c r="N172" s="43"/>
      <c r="O172" s="36"/>
      <c r="P172" s="104"/>
      <c r="Q172" s="22"/>
    </row>
    <row r="173" spans="1:17" ht="14.25" hidden="1" customHeight="1" x14ac:dyDescent="0.2">
      <c r="A173" s="29"/>
      <c r="B173" s="53"/>
      <c r="C173" s="94"/>
      <c r="D173" s="95"/>
      <c r="E173" s="101"/>
      <c r="F173" s="39"/>
      <c r="G173" s="40"/>
      <c r="H173" s="41"/>
      <c r="I173" s="121"/>
      <c r="J173" s="40"/>
      <c r="K173" s="40"/>
      <c r="L173" s="43"/>
      <c r="M173" s="43"/>
      <c r="N173" s="43"/>
      <c r="O173" s="36"/>
      <c r="P173" s="104"/>
      <c r="Q173" s="22"/>
    </row>
    <row r="174" spans="1:17" ht="14.25" hidden="1" customHeight="1" x14ac:dyDescent="0.2">
      <c r="A174" s="29"/>
      <c r="B174" s="53"/>
      <c r="C174" s="94"/>
      <c r="D174" s="95"/>
      <c r="E174" s="101"/>
      <c r="F174" s="39"/>
      <c r="G174" s="40"/>
      <c r="H174" s="41"/>
      <c r="I174" s="121"/>
      <c r="J174" s="40"/>
      <c r="K174" s="40"/>
      <c r="L174" s="43"/>
      <c r="M174" s="43"/>
      <c r="N174" s="43"/>
      <c r="O174" s="36"/>
      <c r="P174" s="104"/>
      <c r="Q174" s="22"/>
    </row>
    <row r="175" spans="1:17" ht="13.5" hidden="1" thickBot="1" x14ac:dyDescent="0.25">
      <c r="A175" s="29"/>
      <c r="B175" s="53"/>
      <c r="C175" s="94"/>
      <c r="D175" s="95"/>
      <c r="E175" s="101"/>
      <c r="F175" s="45"/>
      <c r="G175" s="46"/>
      <c r="H175" s="47"/>
      <c r="I175" s="124"/>
      <c r="J175" s="46"/>
      <c r="K175" s="46"/>
      <c r="L175" s="106"/>
      <c r="M175" s="106"/>
      <c r="N175" s="106"/>
      <c r="O175" s="51"/>
      <c r="P175" s="104"/>
      <c r="Q175" s="22"/>
    </row>
  </sheetData>
  <autoFilter ref="A4:P175">
    <filterColumn colId="8">
      <customFilters and="1">
        <customFilter operator="notEqual" val=" "/>
      </customFilters>
    </filterColumn>
  </autoFilter>
  <mergeCells count="2">
    <mergeCell ref="F2:O2"/>
    <mergeCell ref="L3:O3"/>
  </mergeCells>
  <conditionalFormatting sqref="J5:K21 J23:K37 J39:K44 J47:K136 J138:K175">
    <cfRule type="expression" dxfId="223" priority="18" stopIfTrue="1">
      <formula>J5=0</formula>
    </cfRule>
    <cfRule type="expression" dxfId="222" priority="19" stopIfTrue="1">
      <formula>J5&lt;0</formula>
    </cfRule>
    <cfRule type="expression" dxfId="221" priority="20" stopIfTrue="1">
      <formula>J5&gt;0</formula>
    </cfRule>
  </conditionalFormatting>
  <conditionalFormatting sqref="P5:P21 P23:P37 P39:P44 P47:P136 P138:P175">
    <cfRule type="expression" dxfId="220" priority="17" stopIfTrue="1">
      <formula>K5&lt;0</formula>
    </cfRule>
  </conditionalFormatting>
  <conditionalFormatting sqref="J45:K46">
    <cfRule type="expression" dxfId="219" priority="14" stopIfTrue="1">
      <formula>J45=0</formula>
    </cfRule>
    <cfRule type="expression" dxfId="218" priority="15" stopIfTrue="1">
      <formula>J45&lt;0</formula>
    </cfRule>
    <cfRule type="expression" dxfId="217" priority="16" stopIfTrue="1">
      <formula>J45&gt;0</formula>
    </cfRule>
  </conditionalFormatting>
  <conditionalFormatting sqref="P45:P46">
    <cfRule type="expression" dxfId="216" priority="13" stopIfTrue="1">
      <formula>K45&lt;0</formula>
    </cfRule>
  </conditionalFormatting>
  <conditionalFormatting sqref="J22:K22">
    <cfRule type="expression" dxfId="215" priority="10" stopIfTrue="1">
      <formula>J22=0</formula>
    </cfRule>
    <cfRule type="expression" dxfId="214" priority="11" stopIfTrue="1">
      <formula>J22&lt;0</formula>
    </cfRule>
    <cfRule type="expression" dxfId="213" priority="12" stopIfTrue="1">
      <formula>J22&gt;0</formula>
    </cfRule>
  </conditionalFormatting>
  <conditionalFormatting sqref="P22">
    <cfRule type="expression" dxfId="212" priority="9" stopIfTrue="1">
      <formula>K22&lt;0</formula>
    </cfRule>
  </conditionalFormatting>
  <conditionalFormatting sqref="J38:K38">
    <cfRule type="expression" dxfId="211" priority="6" stopIfTrue="1">
      <formula>J38=0</formula>
    </cfRule>
    <cfRule type="expression" dxfId="210" priority="7" stopIfTrue="1">
      <formula>J38&lt;0</formula>
    </cfRule>
    <cfRule type="expression" dxfId="209" priority="8" stopIfTrue="1">
      <formula>J38&gt;0</formula>
    </cfRule>
  </conditionalFormatting>
  <conditionalFormatting sqref="P38">
    <cfRule type="expression" dxfId="208" priority="5" stopIfTrue="1">
      <formula>K38&lt;0</formula>
    </cfRule>
  </conditionalFormatting>
  <conditionalFormatting sqref="J137:K137">
    <cfRule type="expression" dxfId="207" priority="2" stopIfTrue="1">
      <formula>J137=0</formula>
    </cfRule>
    <cfRule type="expression" dxfId="206" priority="3" stopIfTrue="1">
      <formula>J137&lt;0</formula>
    </cfRule>
    <cfRule type="expression" dxfId="205" priority="4" stopIfTrue="1">
      <formula>J137&gt;0</formula>
    </cfRule>
  </conditionalFormatting>
  <conditionalFormatting sqref="P137">
    <cfRule type="expression" dxfId="204" priority="1" stopIfTrue="1">
      <formula>K137&lt;0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72" orientation="landscape" horizontalDpi="4294967293" verticalDpi="0" r:id="rId1"/>
  <headerFooter>
    <oddHeader>&amp;R&amp;A</oddHeader>
    <oddFooter>&amp;L&amp;F&amp;C&amp;D &amp;T&amp;R&amp;P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 filterMode="1"/>
  <dimension ref="A1:Q167"/>
  <sheetViews>
    <sheetView zoomScaleNormal="100" workbookViewId="0">
      <pane xSplit="2" ySplit="4" topLeftCell="C5" activePane="bottomRight" state="frozen"/>
      <selection activeCell="N124" sqref="N124"/>
      <selection pane="topRight" activeCell="N124" sqref="N124"/>
      <selection pane="bottomLeft" activeCell="N124" sqref="N124"/>
      <selection pane="bottomRight" activeCell="D136" sqref="D136"/>
    </sheetView>
  </sheetViews>
  <sheetFormatPr defaultRowHeight="12.75" x14ac:dyDescent="0.2"/>
  <cols>
    <col min="2" max="2" width="11.7109375" customWidth="1"/>
    <col min="8" max="8" width="11.140625" customWidth="1"/>
    <col min="9" max="9" width="9.140625" style="119"/>
    <col min="13" max="14" width="10.42578125" customWidth="1"/>
    <col min="16" max="16" width="9.140625" style="84" customWidth="1"/>
    <col min="17" max="17" width="29.7109375" customWidth="1"/>
  </cols>
  <sheetData>
    <row r="1" spans="1:17" ht="13.5" thickBot="1" x14ac:dyDescent="0.25"/>
    <row r="2" spans="1:17" ht="13.5" thickBot="1" x14ac:dyDescent="0.25">
      <c r="A2" s="1" t="s">
        <v>0</v>
      </c>
      <c r="B2" s="2">
        <v>2.0833333333333332E-2</v>
      </c>
      <c r="C2" s="3"/>
      <c r="F2" s="537" t="s">
        <v>241</v>
      </c>
      <c r="G2" s="537"/>
      <c r="H2" s="537"/>
      <c r="I2" s="537"/>
      <c r="J2" s="537"/>
      <c r="K2" s="537"/>
      <c r="L2" s="537"/>
      <c r="M2" s="537"/>
      <c r="N2" s="540"/>
      <c r="O2" s="540"/>
      <c r="P2" s="85"/>
      <c r="Q2" s="5"/>
    </row>
    <row r="3" spans="1:17" x14ac:dyDescent="0.2">
      <c r="A3" s="6" t="str">
        <f>F2</f>
        <v>2012 - Jan - Winter Route</v>
      </c>
      <c r="B3" s="7"/>
      <c r="C3" s="8"/>
      <c r="D3" s="4"/>
      <c r="E3" s="55" t="s">
        <v>219</v>
      </c>
      <c r="F3" s="9"/>
      <c r="G3" s="10" t="s">
        <v>1</v>
      </c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6"/>
      <c r="P3" s="85"/>
      <c r="Q3" s="5"/>
    </row>
    <row r="4" spans="1:17" s="80" customFormat="1" ht="40.5" customHeight="1" thickBot="1" x14ac:dyDescent="0.25">
      <c r="A4" s="73" t="s">
        <v>3</v>
      </c>
      <c r="B4" s="74" t="s">
        <v>4</v>
      </c>
      <c r="C4" s="75" t="s">
        <v>5</v>
      </c>
      <c r="D4" s="76" t="s">
        <v>6</v>
      </c>
      <c r="E4" s="77" t="s">
        <v>240</v>
      </c>
      <c r="F4" s="89" t="s">
        <v>7</v>
      </c>
      <c r="G4" s="81" t="s">
        <v>213</v>
      </c>
      <c r="H4" s="81" t="s">
        <v>8</v>
      </c>
      <c r="I4" s="118" t="s">
        <v>9</v>
      </c>
      <c r="J4" s="78" t="s">
        <v>10</v>
      </c>
      <c r="K4" s="78" t="s">
        <v>10</v>
      </c>
      <c r="L4" s="81" t="s">
        <v>246</v>
      </c>
      <c r="M4" s="81" t="s">
        <v>247</v>
      </c>
      <c r="N4" s="82" t="s">
        <v>249</v>
      </c>
      <c r="O4" s="82" t="s">
        <v>248</v>
      </c>
      <c r="P4" s="87" t="s">
        <v>251</v>
      </c>
      <c r="Q4" s="79" t="s">
        <v>11</v>
      </c>
    </row>
    <row r="5" spans="1:17" ht="13.5" hidden="1" thickBot="1" x14ac:dyDescent="0.25">
      <c r="A5" s="11" t="s">
        <v>12</v>
      </c>
      <c r="B5" s="12" t="s">
        <v>13</v>
      </c>
      <c r="C5" s="14" t="s">
        <v>14</v>
      </c>
      <c r="D5" s="15">
        <v>2.4305555555555556E-2</v>
      </c>
      <c r="E5" s="56" t="s">
        <v>218</v>
      </c>
      <c r="F5" s="16">
        <f t="shared" ref="F5:F31" si="0">IF(E5&lt;&gt;"",(E5+D5)/2,D5)</f>
        <v>2.4305555555555556E-2</v>
      </c>
      <c r="G5" s="17">
        <f t="shared" ref="G5:G31" si="1">$B$2-F5</f>
        <v>-3.4722222222222238E-3</v>
      </c>
      <c r="H5" s="18"/>
      <c r="I5" s="125" t="str">
        <f t="shared" ref="I5:I31" si="2">IF(H5&lt;&gt;"",H5-G5,"")</f>
        <v/>
      </c>
      <c r="J5" s="19" t="str">
        <f t="shared" ref="J5:J31" si="3">IF(H5&lt;&gt;"",I5-F5,"")</f>
        <v/>
      </c>
      <c r="K5" s="67" t="str">
        <f t="shared" ref="K5:K31" si="4">IF(H5&lt;&gt;"",I5-D5,"")</f>
        <v/>
      </c>
      <c r="L5" s="20"/>
      <c r="M5" s="20"/>
      <c r="N5" s="20"/>
      <c r="O5" s="36"/>
      <c r="P5" s="21">
        <f t="shared" ref="P5:P31" si="5">IF(H5&lt;&gt;"",MIN(D5,I5),D5)</f>
        <v>2.4305555555555556E-2</v>
      </c>
      <c r="Q5" s="22"/>
    </row>
    <row r="6" spans="1:17" ht="13.5" hidden="1" thickBot="1" x14ac:dyDescent="0.25">
      <c r="A6" s="23" t="s">
        <v>15</v>
      </c>
      <c r="B6" s="24" t="s">
        <v>16</v>
      </c>
      <c r="C6" s="25" t="s">
        <v>14</v>
      </c>
      <c r="D6" s="26">
        <v>2.1979166666666664E-2</v>
      </c>
      <c r="E6" s="57" t="s">
        <v>218</v>
      </c>
      <c r="F6" s="16">
        <f t="shared" si="0"/>
        <v>2.1979166666666664E-2</v>
      </c>
      <c r="G6" s="17">
        <f t="shared" si="1"/>
        <v>-1.145833333333332E-3</v>
      </c>
      <c r="H6" s="18"/>
      <c r="I6" s="125" t="str">
        <f t="shared" si="2"/>
        <v/>
      </c>
      <c r="J6" s="19" t="str">
        <f t="shared" si="3"/>
        <v/>
      </c>
      <c r="K6" s="67" t="str">
        <f t="shared" si="4"/>
        <v/>
      </c>
      <c r="L6" s="20"/>
      <c r="M6" s="20"/>
      <c r="N6" s="20"/>
      <c r="O6" s="36"/>
      <c r="P6" s="21">
        <f t="shared" si="5"/>
        <v>2.1979166666666664E-2</v>
      </c>
      <c r="Q6" s="22"/>
    </row>
    <row r="7" spans="1:17" ht="13.5" hidden="1" thickBot="1" x14ac:dyDescent="0.25">
      <c r="A7" s="23" t="s">
        <v>17</v>
      </c>
      <c r="B7" s="24"/>
      <c r="C7" s="25" t="s">
        <v>14</v>
      </c>
      <c r="D7" s="26">
        <v>2.1203703703703707E-2</v>
      </c>
      <c r="E7" s="57" t="s">
        <v>218</v>
      </c>
      <c r="F7" s="16">
        <f t="shared" si="0"/>
        <v>2.1203703703703707E-2</v>
      </c>
      <c r="G7" s="17">
        <f t="shared" si="1"/>
        <v>-3.7037037037037507E-4</v>
      </c>
      <c r="H7" s="18"/>
      <c r="I7" s="125" t="str">
        <f t="shared" si="2"/>
        <v/>
      </c>
      <c r="J7" s="19" t="str">
        <f t="shared" si="3"/>
        <v/>
      </c>
      <c r="K7" s="67" t="str">
        <f t="shared" si="4"/>
        <v/>
      </c>
      <c r="L7" s="20"/>
      <c r="M7" s="20"/>
      <c r="N7" s="20"/>
      <c r="O7" s="36"/>
      <c r="P7" s="21">
        <f t="shared" si="5"/>
        <v>2.1203703703703707E-2</v>
      </c>
      <c r="Q7" s="22"/>
    </row>
    <row r="8" spans="1:17" ht="13.5" thickBot="1" x14ac:dyDescent="0.25">
      <c r="A8" s="23" t="s">
        <v>199</v>
      </c>
      <c r="B8" s="24" t="s">
        <v>43</v>
      </c>
      <c r="C8" s="25" t="s">
        <v>30</v>
      </c>
      <c r="D8" s="26">
        <v>1.8055555555555557E-2</v>
      </c>
      <c r="E8" s="57"/>
      <c r="F8" s="16">
        <f t="shared" si="0"/>
        <v>1.8055555555555557E-2</v>
      </c>
      <c r="G8" s="17">
        <f t="shared" si="1"/>
        <v>2.7777777777777748E-3</v>
      </c>
      <c r="H8" s="18">
        <v>1.9155092592592592E-2</v>
      </c>
      <c r="I8" s="125">
        <f t="shared" si="2"/>
        <v>1.6377314814814817E-2</v>
      </c>
      <c r="J8" s="19">
        <f t="shared" si="3"/>
        <v>-1.6782407407407406E-3</v>
      </c>
      <c r="K8" s="67">
        <f t="shared" si="4"/>
        <v>-1.6782407407407406E-3</v>
      </c>
      <c r="L8" s="36">
        <v>1</v>
      </c>
      <c r="M8" s="20"/>
      <c r="N8" s="36"/>
      <c r="O8" s="36"/>
      <c r="P8" s="86">
        <f t="shared" si="5"/>
        <v>1.6377314814814817E-2</v>
      </c>
      <c r="Q8" s="88" t="s">
        <v>252</v>
      </c>
    </row>
    <row r="9" spans="1:17" ht="13.5" hidden="1" thickBot="1" x14ac:dyDescent="0.25">
      <c r="A9" s="27" t="s">
        <v>217</v>
      </c>
      <c r="B9" s="28"/>
      <c r="C9" s="25" t="s">
        <v>14</v>
      </c>
      <c r="D9" s="26">
        <v>2.0879629629629633E-2</v>
      </c>
      <c r="E9" s="60">
        <v>2.0879629629629633E-2</v>
      </c>
      <c r="F9" s="16">
        <f t="shared" si="0"/>
        <v>2.0879629629629633E-2</v>
      </c>
      <c r="G9" s="17">
        <f t="shared" si="1"/>
        <v>-4.629629629630122E-5</v>
      </c>
      <c r="H9" s="18"/>
      <c r="I9" s="125" t="str">
        <f t="shared" si="2"/>
        <v/>
      </c>
      <c r="J9" s="19" t="str">
        <f t="shared" si="3"/>
        <v/>
      </c>
      <c r="K9" s="67" t="str">
        <f t="shared" si="4"/>
        <v/>
      </c>
      <c r="L9" s="20"/>
      <c r="M9" s="20"/>
      <c r="N9" s="20"/>
      <c r="O9" s="36"/>
      <c r="P9" s="21">
        <f t="shared" si="5"/>
        <v>2.0879629629629633E-2</v>
      </c>
      <c r="Q9" s="22"/>
    </row>
    <row r="10" spans="1:17" ht="13.5" hidden="1" thickBot="1" x14ac:dyDescent="0.25">
      <c r="A10" s="63" t="s">
        <v>224</v>
      </c>
      <c r="B10" s="64" t="s">
        <v>192</v>
      </c>
      <c r="C10" s="13" t="s">
        <v>14</v>
      </c>
      <c r="D10" s="26">
        <v>2.0833333333333332E-2</v>
      </c>
      <c r="E10" s="60"/>
      <c r="F10" s="16">
        <f t="shared" si="0"/>
        <v>2.0833333333333332E-2</v>
      </c>
      <c r="G10" s="17">
        <f t="shared" si="1"/>
        <v>0</v>
      </c>
      <c r="H10" s="18"/>
      <c r="I10" s="125" t="str">
        <f t="shared" si="2"/>
        <v/>
      </c>
      <c r="J10" s="19" t="str">
        <f t="shared" si="3"/>
        <v/>
      </c>
      <c r="K10" s="67" t="str">
        <f t="shared" si="4"/>
        <v/>
      </c>
      <c r="L10" s="20"/>
      <c r="M10" s="20"/>
      <c r="N10" s="20"/>
      <c r="O10" s="36"/>
      <c r="P10" s="21">
        <f t="shared" si="5"/>
        <v>2.0833333333333332E-2</v>
      </c>
      <c r="Q10" s="22"/>
    </row>
    <row r="11" spans="1:17" ht="13.5" hidden="1" thickBot="1" x14ac:dyDescent="0.25">
      <c r="A11" s="63"/>
      <c r="B11" s="64"/>
      <c r="C11" s="13"/>
      <c r="D11" s="26">
        <v>2.0833333333333332E-2</v>
      </c>
      <c r="E11" s="60"/>
      <c r="F11" s="16">
        <f t="shared" si="0"/>
        <v>2.0833333333333332E-2</v>
      </c>
      <c r="G11" s="17">
        <f t="shared" si="1"/>
        <v>0</v>
      </c>
      <c r="H11" s="18"/>
      <c r="I11" s="125" t="str">
        <f t="shared" si="2"/>
        <v/>
      </c>
      <c r="J11" s="19" t="str">
        <f t="shared" si="3"/>
        <v/>
      </c>
      <c r="K11" s="67" t="str">
        <f t="shared" si="4"/>
        <v/>
      </c>
      <c r="L11" s="20"/>
      <c r="M11" s="20"/>
      <c r="N11" s="20"/>
      <c r="O11" s="36"/>
      <c r="P11" s="21">
        <f t="shared" si="5"/>
        <v>2.0833333333333332E-2</v>
      </c>
      <c r="Q11" s="22"/>
    </row>
    <row r="12" spans="1:17" ht="13.5" hidden="1" thickBot="1" x14ac:dyDescent="0.25">
      <c r="A12" s="23" t="s">
        <v>20</v>
      </c>
      <c r="B12" s="24" t="s">
        <v>21</v>
      </c>
      <c r="C12" s="25" t="s">
        <v>14</v>
      </c>
      <c r="D12" s="26">
        <v>2.0821759259259259E-2</v>
      </c>
      <c r="E12" s="57" t="s">
        <v>218</v>
      </c>
      <c r="F12" s="16">
        <f t="shared" si="0"/>
        <v>2.0821759259259259E-2</v>
      </c>
      <c r="G12" s="17">
        <f t="shared" si="1"/>
        <v>1.157407407407357E-5</v>
      </c>
      <c r="H12" s="18"/>
      <c r="I12" s="125" t="str">
        <f t="shared" si="2"/>
        <v/>
      </c>
      <c r="J12" s="19" t="str">
        <f t="shared" si="3"/>
        <v/>
      </c>
      <c r="K12" s="67" t="str">
        <f t="shared" si="4"/>
        <v/>
      </c>
      <c r="L12" s="20"/>
      <c r="M12" s="20"/>
      <c r="N12" s="20"/>
      <c r="O12" s="36"/>
      <c r="P12" s="21">
        <f t="shared" si="5"/>
        <v>2.0821759259259259E-2</v>
      </c>
      <c r="Q12" s="22"/>
    </row>
    <row r="13" spans="1:17" ht="13.5" hidden="1" thickBot="1" x14ac:dyDescent="0.25">
      <c r="A13" s="23" t="s">
        <v>22</v>
      </c>
      <c r="B13" s="24" t="s">
        <v>23</v>
      </c>
      <c r="C13" s="25" t="s">
        <v>14</v>
      </c>
      <c r="D13" s="26">
        <v>2.0775462962962964E-2</v>
      </c>
      <c r="E13" s="57" t="s">
        <v>218</v>
      </c>
      <c r="F13" s="16">
        <f t="shared" si="0"/>
        <v>2.0775462962962964E-2</v>
      </c>
      <c r="G13" s="17">
        <f t="shared" si="1"/>
        <v>5.7870370370367852E-5</v>
      </c>
      <c r="H13" s="18"/>
      <c r="I13" s="125" t="str">
        <f t="shared" si="2"/>
        <v/>
      </c>
      <c r="J13" s="19" t="str">
        <f t="shared" si="3"/>
        <v/>
      </c>
      <c r="K13" s="67" t="str">
        <f t="shared" si="4"/>
        <v/>
      </c>
      <c r="L13" s="20"/>
      <c r="M13" s="20"/>
      <c r="N13" s="20"/>
      <c r="O13" s="36"/>
      <c r="P13" s="21">
        <f t="shared" si="5"/>
        <v>2.0775462962962964E-2</v>
      </c>
      <c r="Q13" s="22"/>
    </row>
    <row r="14" spans="1:17" ht="13.5" hidden="1" thickBot="1" x14ac:dyDescent="0.25">
      <c r="A14" s="70" t="s">
        <v>143</v>
      </c>
      <c r="B14" s="24"/>
      <c r="C14" s="13" t="s">
        <v>14</v>
      </c>
      <c r="D14" s="26">
        <v>2.0729166666666667E-2</v>
      </c>
      <c r="E14" s="57">
        <v>2.0729166666666667E-2</v>
      </c>
      <c r="F14" s="16">
        <f t="shared" si="0"/>
        <v>2.0729166666666667E-2</v>
      </c>
      <c r="G14" s="17">
        <f t="shared" si="1"/>
        <v>1.041666666666656E-4</v>
      </c>
      <c r="H14" s="18"/>
      <c r="I14" s="125" t="str">
        <f t="shared" si="2"/>
        <v/>
      </c>
      <c r="J14" s="19" t="str">
        <f t="shared" si="3"/>
        <v/>
      </c>
      <c r="K14" s="67" t="str">
        <f t="shared" si="4"/>
        <v/>
      </c>
      <c r="L14" s="20"/>
      <c r="M14" s="20"/>
      <c r="N14" s="20"/>
      <c r="O14" s="36"/>
      <c r="P14" s="21">
        <f t="shared" si="5"/>
        <v>2.0729166666666667E-2</v>
      </c>
      <c r="Q14" s="22"/>
    </row>
    <row r="15" spans="1:17" ht="13.5" hidden="1" thickBot="1" x14ac:dyDescent="0.25">
      <c r="A15" s="23" t="s">
        <v>26</v>
      </c>
      <c r="B15" s="24" t="s">
        <v>27</v>
      </c>
      <c r="C15" s="25" t="s">
        <v>14</v>
      </c>
      <c r="D15" s="26">
        <v>2.0624999999999994E-2</v>
      </c>
      <c r="E15" s="57" t="s">
        <v>218</v>
      </c>
      <c r="F15" s="16">
        <f t="shared" si="0"/>
        <v>2.0624999999999994E-2</v>
      </c>
      <c r="G15" s="17">
        <f t="shared" si="1"/>
        <v>2.0833333333333814E-4</v>
      </c>
      <c r="H15" s="18"/>
      <c r="I15" s="125" t="str">
        <f t="shared" si="2"/>
        <v/>
      </c>
      <c r="J15" s="19" t="str">
        <f t="shared" si="3"/>
        <v/>
      </c>
      <c r="K15" s="67" t="str">
        <f t="shared" si="4"/>
        <v/>
      </c>
      <c r="L15" s="20"/>
      <c r="M15" s="20"/>
      <c r="N15" s="20"/>
      <c r="O15" s="36"/>
      <c r="P15" s="21">
        <f t="shared" si="5"/>
        <v>2.0624999999999994E-2</v>
      </c>
      <c r="Q15" s="22"/>
    </row>
    <row r="16" spans="1:17" ht="13.5" hidden="1" thickBot="1" x14ac:dyDescent="0.25">
      <c r="A16" s="68" t="s">
        <v>225</v>
      </c>
      <c r="B16" s="69" t="s">
        <v>232</v>
      </c>
      <c r="C16" s="54" t="s">
        <v>14</v>
      </c>
      <c r="D16" s="32">
        <v>2.0833333333333332E-2</v>
      </c>
      <c r="E16" s="60">
        <v>1.9861111111111111E-2</v>
      </c>
      <c r="F16" s="16">
        <f t="shared" si="0"/>
        <v>2.0347222222222221E-2</v>
      </c>
      <c r="G16" s="17">
        <f t="shared" si="1"/>
        <v>4.8611111111111077E-4</v>
      </c>
      <c r="H16" s="18"/>
      <c r="I16" s="125" t="str">
        <f t="shared" si="2"/>
        <v/>
      </c>
      <c r="J16" s="19" t="str">
        <f t="shared" si="3"/>
        <v/>
      </c>
      <c r="K16" s="67" t="str">
        <f t="shared" si="4"/>
        <v/>
      </c>
      <c r="L16" s="20"/>
      <c r="M16" s="20"/>
      <c r="N16" s="20"/>
      <c r="O16" s="36"/>
      <c r="P16" s="21">
        <f t="shared" si="5"/>
        <v>2.0833333333333332E-2</v>
      </c>
      <c r="Q16" s="22"/>
    </row>
    <row r="17" spans="1:17" ht="13.5" hidden="1" thickBot="1" x14ac:dyDescent="0.25">
      <c r="A17" s="68" t="s">
        <v>66</v>
      </c>
      <c r="B17" s="69" t="s">
        <v>165</v>
      </c>
      <c r="C17" s="54" t="s">
        <v>14</v>
      </c>
      <c r="D17" s="32">
        <v>2.0833333333333332E-2</v>
      </c>
      <c r="E17" s="60">
        <v>1.9652777777777779E-2</v>
      </c>
      <c r="F17" s="16">
        <f t="shared" si="0"/>
        <v>2.0243055555555556E-2</v>
      </c>
      <c r="G17" s="17">
        <f t="shared" si="1"/>
        <v>5.9027777777777637E-4</v>
      </c>
      <c r="H17" s="18"/>
      <c r="I17" s="125" t="str">
        <f t="shared" si="2"/>
        <v/>
      </c>
      <c r="J17" s="19" t="str">
        <f t="shared" si="3"/>
        <v/>
      </c>
      <c r="K17" s="67" t="str">
        <f t="shared" si="4"/>
        <v/>
      </c>
      <c r="L17" s="20"/>
      <c r="M17" s="20"/>
      <c r="N17" s="20"/>
      <c r="O17" s="36"/>
      <c r="P17" s="21">
        <f t="shared" si="5"/>
        <v>2.0833333333333332E-2</v>
      </c>
      <c r="Q17" s="22"/>
    </row>
    <row r="18" spans="1:17" ht="13.5" hidden="1" thickBot="1" x14ac:dyDescent="0.25">
      <c r="A18" s="29" t="s">
        <v>24</v>
      </c>
      <c r="B18" s="30" t="s">
        <v>25</v>
      </c>
      <c r="C18" s="54" t="s">
        <v>14</v>
      </c>
      <c r="D18" s="32">
        <v>2.0023148148148148E-2</v>
      </c>
      <c r="E18" s="60">
        <v>2.0023148148148148E-2</v>
      </c>
      <c r="F18" s="16">
        <f t="shared" si="0"/>
        <v>2.0023148148148148E-2</v>
      </c>
      <c r="G18" s="17">
        <f t="shared" si="1"/>
        <v>8.1018518518518462E-4</v>
      </c>
      <c r="H18" s="18"/>
      <c r="I18" s="125" t="str">
        <f t="shared" si="2"/>
        <v/>
      </c>
      <c r="J18" s="19" t="str">
        <f t="shared" si="3"/>
        <v/>
      </c>
      <c r="K18" s="67" t="str">
        <f t="shared" si="4"/>
        <v/>
      </c>
      <c r="L18" s="20"/>
      <c r="M18" s="20"/>
      <c r="N18" s="20"/>
      <c r="O18" s="36"/>
      <c r="P18" s="21">
        <f t="shared" si="5"/>
        <v>2.0023148148148148E-2</v>
      </c>
      <c r="Q18" s="22"/>
    </row>
    <row r="19" spans="1:17" ht="13.5" hidden="1" thickBot="1" x14ac:dyDescent="0.25">
      <c r="A19" s="33" t="s">
        <v>31</v>
      </c>
      <c r="B19" s="34" t="s">
        <v>32</v>
      </c>
      <c r="C19" s="31" t="s">
        <v>14</v>
      </c>
      <c r="D19" s="32">
        <v>1.9988425925925927E-2</v>
      </c>
      <c r="E19" s="57" t="s">
        <v>218</v>
      </c>
      <c r="F19" s="16">
        <f t="shared" si="0"/>
        <v>1.9988425925925927E-2</v>
      </c>
      <c r="G19" s="17">
        <f t="shared" si="1"/>
        <v>8.4490740740740533E-4</v>
      </c>
      <c r="H19" s="18"/>
      <c r="I19" s="125" t="str">
        <f t="shared" si="2"/>
        <v/>
      </c>
      <c r="J19" s="19" t="str">
        <f t="shared" si="3"/>
        <v/>
      </c>
      <c r="K19" s="67" t="str">
        <f t="shared" si="4"/>
        <v/>
      </c>
      <c r="L19" s="20"/>
      <c r="M19" s="20"/>
      <c r="N19" s="20"/>
      <c r="O19" s="36"/>
      <c r="P19" s="21">
        <f t="shared" si="5"/>
        <v>1.9988425925925927E-2</v>
      </c>
      <c r="Q19" s="22"/>
    </row>
    <row r="20" spans="1:17" ht="13.5" hidden="1" thickBot="1" x14ac:dyDescent="0.25">
      <c r="A20" s="29" t="s">
        <v>33</v>
      </c>
      <c r="B20" s="30" t="s">
        <v>34</v>
      </c>
      <c r="C20" s="31" t="s">
        <v>14</v>
      </c>
      <c r="D20" s="32">
        <v>1.9814814814814816E-2</v>
      </c>
      <c r="E20" s="57" t="s">
        <v>218</v>
      </c>
      <c r="F20" s="16">
        <f t="shared" si="0"/>
        <v>1.9814814814814816E-2</v>
      </c>
      <c r="G20" s="17">
        <f t="shared" si="1"/>
        <v>1.0185185185185158E-3</v>
      </c>
      <c r="H20" s="18"/>
      <c r="I20" s="125" t="str">
        <f t="shared" si="2"/>
        <v/>
      </c>
      <c r="J20" s="19" t="str">
        <f t="shared" si="3"/>
        <v/>
      </c>
      <c r="K20" s="67" t="str">
        <f t="shared" si="4"/>
        <v/>
      </c>
      <c r="L20" s="20"/>
      <c r="M20" s="20"/>
      <c r="N20" s="20"/>
      <c r="O20" s="36"/>
      <c r="P20" s="21">
        <f t="shared" si="5"/>
        <v>1.9814814814814816E-2</v>
      </c>
      <c r="Q20" s="22"/>
    </row>
    <row r="21" spans="1:17" ht="13.5" hidden="1" thickBot="1" x14ac:dyDescent="0.25">
      <c r="A21" s="29" t="s">
        <v>28</v>
      </c>
      <c r="B21" s="30" t="s">
        <v>29</v>
      </c>
      <c r="C21" s="31" t="s">
        <v>30</v>
      </c>
      <c r="D21" s="57">
        <v>1.9785879629629629E-2</v>
      </c>
      <c r="E21" s="57">
        <v>1.9785879629629629E-2</v>
      </c>
      <c r="F21" s="16">
        <f t="shared" si="0"/>
        <v>1.9785879629629629E-2</v>
      </c>
      <c r="G21" s="17">
        <f t="shared" si="1"/>
        <v>1.0474537037037032E-3</v>
      </c>
      <c r="H21" s="18"/>
      <c r="I21" s="125" t="str">
        <f t="shared" si="2"/>
        <v/>
      </c>
      <c r="J21" s="19" t="str">
        <f t="shared" si="3"/>
        <v/>
      </c>
      <c r="K21" s="67" t="str">
        <f t="shared" si="4"/>
        <v/>
      </c>
      <c r="L21" s="20"/>
      <c r="M21" s="20"/>
      <c r="N21" s="20"/>
      <c r="O21" s="36"/>
      <c r="P21" s="21">
        <f t="shared" si="5"/>
        <v>1.9785879629629629E-2</v>
      </c>
      <c r="Q21" s="22"/>
    </row>
    <row r="22" spans="1:17" ht="13.5" hidden="1" thickBot="1" x14ac:dyDescent="0.25">
      <c r="A22" s="33" t="s">
        <v>15</v>
      </c>
      <c r="B22" s="34" t="s">
        <v>35</v>
      </c>
      <c r="C22" s="31" t="s">
        <v>14</v>
      </c>
      <c r="D22" s="32">
        <v>1.9710648148148147E-2</v>
      </c>
      <c r="E22" s="57" t="s">
        <v>218</v>
      </c>
      <c r="F22" s="16">
        <f t="shared" si="0"/>
        <v>1.9710648148148147E-2</v>
      </c>
      <c r="G22" s="17">
        <f t="shared" si="1"/>
        <v>1.1226851851851849E-3</v>
      </c>
      <c r="H22" s="18"/>
      <c r="I22" s="125" t="str">
        <f t="shared" si="2"/>
        <v/>
      </c>
      <c r="J22" s="19" t="str">
        <f t="shared" si="3"/>
        <v/>
      </c>
      <c r="K22" s="67" t="str">
        <f t="shared" si="4"/>
        <v/>
      </c>
      <c r="L22" s="20"/>
      <c r="M22" s="20"/>
      <c r="N22" s="20"/>
      <c r="O22" s="36"/>
      <c r="P22" s="21">
        <f t="shared" si="5"/>
        <v>1.9710648148148147E-2</v>
      </c>
      <c r="Q22" s="22"/>
    </row>
    <row r="23" spans="1:17" ht="13.5" hidden="1" thickBot="1" x14ac:dyDescent="0.25">
      <c r="A23" s="29" t="s">
        <v>36</v>
      </c>
      <c r="B23" s="30" t="s">
        <v>37</v>
      </c>
      <c r="C23" s="31" t="s">
        <v>14</v>
      </c>
      <c r="D23" s="32">
        <v>1.9699074074074074E-2</v>
      </c>
      <c r="E23" s="57" t="s">
        <v>218</v>
      </c>
      <c r="F23" s="16">
        <f t="shared" si="0"/>
        <v>1.9699074074074074E-2</v>
      </c>
      <c r="G23" s="17">
        <f t="shared" si="1"/>
        <v>1.1342592592592585E-3</v>
      </c>
      <c r="H23" s="18"/>
      <c r="I23" s="125" t="str">
        <f t="shared" si="2"/>
        <v/>
      </c>
      <c r="J23" s="19" t="str">
        <f t="shared" si="3"/>
        <v/>
      </c>
      <c r="K23" s="67" t="str">
        <f t="shared" si="4"/>
        <v/>
      </c>
      <c r="L23" s="20"/>
      <c r="M23" s="20"/>
      <c r="N23" s="20"/>
      <c r="O23" s="36"/>
      <c r="P23" s="21">
        <f t="shared" si="5"/>
        <v>1.9699074074074074E-2</v>
      </c>
      <c r="Q23" s="22"/>
    </row>
    <row r="24" spans="1:17" ht="13.5" hidden="1" thickBot="1" x14ac:dyDescent="0.25">
      <c r="A24" s="29"/>
      <c r="B24" s="30"/>
      <c r="C24" s="31"/>
      <c r="D24" s="32">
        <v>1.9699074074074074E-2</v>
      </c>
      <c r="E24" s="57" t="s">
        <v>218</v>
      </c>
      <c r="F24" s="16">
        <f t="shared" si="0"/>
        <v>1.9699074074074074E-2</v>
      </c>
      <c r="G24" s="17">
        <f t="shared" si="1"/>
        <v>1.1342592592592585E-3</v>
      </c>
      <c r="H24" s="18"/>
      <c r="I24" s="125" t="str">
        <f t="shared" si="2"/>
        <v/>
      </c>
      <c r="J24" s="19" t="str">
        <f t="shared" si="3"/>
        <v/>
      </c>
      <c r="K24" s="67" t="str">
        <f t="shared" si="4"/>
        <v/>
      </c>
      <c r="L24" s="20"/>
      <c r="M24" s="20"/>
      <c r="N24" s="20"/>
      <c r="O24" s="36"/>
      <c r="P24" s="21">
        <f t="shared" si="5"/>
        <v>1.9699074074074074E-2</v>
      </c>
      <c r="Q24" s="22"/>
    </row>
    <row r="25" spans="1:17" ht="13.5" hidden="1" thickBot="1" x14ac:dyDescent="0.25">
      <c r="A25" s="33" t="s">
        <v>38</v>
      </c>
      <c r="B25" s="34" t="s">
        <v>39</v>
      </c>
      <c r="C25" s="31" t="s">
        <v>14</v>
      </c>
      <c r="D25" s="32">
        <v>1.96875E-2</v>
      </c>
      <c r="E25" s="57" t="s">
        <v>218</v>
      </c>
      <c r="F25" s="16">
        <f t="shared" si="0"/>
        <v>1.96875E-2</v>
      </c>
      <c r="G25" s="17">
        <f t="shared" si="1"/>
        <v>1.145833333333332E-3</v>
      </c>
      <c r="H25" s="18"/>
      <c r="I25" s="125" t="str">
        <f t="shared" si="2"/>
        <v/>
      </c>
      <c r="J25" s="19" t="str">
        <f t="shared" si="3"/>
        <v/>
      </c>
      <c r="K25" s="67" t="str">
        <f t="shared" si="4"/>
        <v/>
      </c>
      <c r="L25" s="20"/>
      <c r="M25" s="20"/>
      <c r="N25" s="20"/>
      <c r="O25" s="36"/>
      <c r="P25" s="21">
        <f t="shared" si="5"/>
        <v>1.96875E-2</v>
      </c>
      <c r="Q25" s="22"/>
    </row>
    <row r="26" spans="1:17" ht="13.5" thickBot="1" x14ac:dyDescent="0.25">
      <c r="A26" s="29" t="s">
        <v>96</v>
      </c>
      <c r="B26" s="30" t="s">
        <v>97</v>
      </c>
      <c r="C26" s="31" t="s">
        <v>14</v>
      </c>
      <c r="D26" s="32">
        <v>1.7337962962962961E-2</v>
      </c>
      <c r="E26" s="57">
        <v>1.6498842592592589E-2</v>
      </c>
      <c r="F26" s="16">
        <f t="shared" si="0"/>
        <v>1.6918402777777775E-2</v>
      </c>
      <c r="G26" s="17">
        <f t="shared" si="1"/>
        <v>3.9149305555555569E-3</v>
      </c>
      <c r="H26" s="18">
        <v>2.013888888888889E-2</v>
      </c>
      <c r="I26" s="125">
        <f t="shared" si="2"/>
        <v>1.6223958333333333E-2</v>
      </c>
      <c r="J26" s="19">
        <f t="shared" si="3"/>
        <v>-6.9444444444444198E-4</v>
      </c>
      <c r="K26" s="67">
        <f t="shared" si="4"/>
        <v>-1.114004629629628E-3</v>
      </c>
      <c r="L26" s="36">
        <v>2</v>
      </c>
      <c r="M26" s="20"/>
      <c r="N26" s="36">
        <v>1</v>
      </c>
      <c r="O26" s="36"/>
      <c r="P26" s="86">
        <f t="shared" si="5"/>
        <v>1.6223958333333333E-2</v>
      </c>
      <c r="Q26" s="88" t="s">
        <v>250</v>
      </c>
    </row>
    <row r="27" spans="1:17" ht="13.5" hidden="1" thickBot="1" x14ac:dyDescent="0.25">
      <c r="A27" s="29" t="s">
        <v>62</v>
      </c>
      <c r="B27" s="30" t="s">
        <v>63</v>
      </c>
      <c r="C27" s="31" t="s">
        <v>30</v>
      </c>
      <c r="D27" s="32">
        <v>1.8229166666666675E-2</v>
      </c>
      <c r="E27" s="57">
        <v>2.0775462962962964E-2</v>
      </c>
      <c r="F27" s="16">
        <f t="shared" si="0"/>
        <v>1.950231481481482E-2</v>
      </c>
      <c r="G27" s="17">
        <f t="shared" si="1"/>
        <v>1.3310185185185126E-3</v>
      </c>
      <c r="H27" s="18"/>
      <c r="I27" s="125" t="str">
        <f t="shared" si="2"/>
        <v/>
      </c>
      <c r="J27" s="19" t="str">
        <f t="shared" si="3"/>
        <v/>
      </c>
      <c r="K27" s="67" t="str">
        <f t="shared" si="4"/>
        <v/>
      </c>
      <c r="L27" s="20"/>
      <c r="M27" s="20"/>
      <c r="N27" s="20"/>
      <c r="O27" s="36"/>
      <c r="P27" s="21">
        <f t="shared" si="5"/>
        <v>1.8229166666666675E-2</v>
      </c>
      <c r="Q27" s="22"/>
    </row>
    <row r="28" spans="1:17" ht="13.5" hidden="1" thickBot="1" x14ac:dyDescent="0.25">
      <c r="A28" s="29" t="s">
        <v>40</v>
      </c>
      <c r="B28" s="30" t="s">
        <v>41</v>
      </c>
      <c r="C28" s="31" t="s">
        <v>14</v>
      </c>
      <c r="D28" s="32">
        <v>1.9398148148148147E-2</v>
      </c>
      <c r="E28" s="57" t="s">
        <v>218</v>
      </c>
      <c r="F28" s="16">
        <f t="shared" si="0"/>
        <v>1.9398148148148147E-2</v>
      </c>
      <c r="G28" s="17">
        <f t="shared" si="1"/>
        <v>1.4351851851851852E-3</v>
      </c>
      <c r="H28" s="18"/>
      <c r="I28" s="125" t="str">
        <f t="shared" si="2"/>
        <v/>
      </c>
      <c r="J28" s="19" t="str">
        <f t="shared" si="3"/>
        <v/>
      </c>
      <c r="K28" s="67" t="str">
        <f t="shared" si="4"/>
        <v/>
      </c>
      <c r="L28" s="20"/>
      <c r="M28" s="20"/>
      <c r="N28" s="20"/>
      <c r="O28" s="36"/>
      <c r="P28" s="21">
        <f t="shared" si="5"/>
        <v>1.9398148148148147E-2</v>
      </c>
      <c r="Q28" s="22"/>
    </row>
    <row r="29" spans="1:17" ht="13.5" hidden="1" thickBot="1" x14ac:dyDescent="0.25">
      <c r="A29" s="29" t="s">
        <v>42</v>
      </c>
      <c r="B29" s="30" t="s">
        <v>43</v>
      </c>
      <c r="C29" s="31" t="s">
        <v>14</v>
      </c>
      <c r="D29" s="32">
        <v>1.9398148148148147E-2</v>
      </c>
      <c r="E29" s="57" t="s">
        <v>218</v>
      </c>
      <c r="F29" s="16">
        <f t="shared" si="0"/>
        <v>1.9398148148148147E-2</v>
      </c>
      <c r="G29" s="17">
        <f t="shared" si="1"/>
        <v>1.4351851851851852E-3</v>
      </c>
      <c r="H29" s="18"/>
      <c r="I29" s="125" t="str">
        <f t="shared" si="2"/>
        <v/>
      </c>
      <c r="J29" s="19" t="str">
        <f t="shared" si="3"/>
        <v/>
      </c>
      <c r="K29" s="67" t="str">
        <f t="shared" si="4"/>
        <v/>
      </c>
      <c r="L29" s="20"/>
      <c r="M29" s="20"/>
      <c r="N29" s="20"/>
      <c r="O29" s="36"/>
      <c r="P29" s="21">
        <f t="shared" si="5"/>
        <v>1.9398148148148147E-2</v>
      </c>
      <c r="Q29" s="22"/>
    </row>
    <row r="30" spans="1:17" ht="13.5" hidden="1" thickBot="1" x14ac:dyDescent="0.25">
      <c r="A30" s="29" t="s">
        <v>44</v>
      </c>
      <c r="B30" s="30" t="s">
        <v>25</v>
      </c>
      <c r="C30" s="31" t="s">
        <v>14</v>
      </c>
      <c r="D30" s="32">
        <v>1.894675925925926E-2</v>
      </c>
      <c r="E30" s="60">
        <v>1.894675925925926E-2</v>
      </c>
      <c r="F30" s="16">
        <f t="shared" si="0"/>
        <v>1.894675925925926E-2</v>
      </c>
      <c r="G30" s="17">
        <f t="shared" si="1"/>
        <v>1.8865740740740718E-3</v>
      </c>
      <c r="H30" s="18"/>
      <c r="I30" s="125" t="str">
        <f t="shared" si="2"/>
        <v/>
      </c>
      <c r="J30" s="19" t="str">
        <f t="shared" si="3"/>
        <v/>
      </c>
      <c r="K30" s="67" t="str">
        <f t="shared" si="4"/>
        <v/>
      </c>
      <c r="L30" s="20"/>
      <c r="M30" s="20"/>
      <c r="N30" s="20"/>
      <c r="O30" s="36"/>
      <c r="P30" s="72">
        <f t="shared" si="5"/>
        <v>1.894675925925926E-2</v>
      </c>
      <c r="Q30" s="22"/>
    </row>
    <row r="31" spans="1:17" ht="13.5" hidden="1" thickBot="1" x14ac:dyDescent="0.25">
      <c r="A31" s="29" t="s">
        <v>45</v>
      </c>
      <c r="B31" s="30" t="s">
        <v>46</v>
      </c>
      <c r="C31" s="31" t="s">
        <v>14</v>
      </c>
      <c r="D31" s="32">
        <v>1.8819444444444444E-2</v>
      </c>
      <c r="E31" s="57" t="s">
        <v>218</v>
      </c>
      <c r="F31" s="16">
        <f t="shared" si="0"/>
        <v>1.8819444444444444E-2</v>
      </c>
      <c r="G31" s="17">
        <f t="shared" si="1"/>
        <v>2.013888888888888E-3</v>
      </c>
      <c r="H31" s="18"/>
      <c r="I31" s="125" t="str">
        <f t="shared" si="2"/>
        <v/>
      </c>
      <c r="J31" s="19" t="str">
        <f t="shared" si="3"/>
        <v/>
      </c>
      <c r="K31" s="67" t="str">
        <f t="shared" si="4"/>
        <v/>
      </c>
      <c r="L31" s="20"/>
      <c r="M31" s="20"/>
      <c r="N31" s="20"/>
      <c r="O31" s="36"/>
      <c r="P31" s="21">
        <f t="shared" si="5"/>
        <v>1.8819444444444444E-2</v>
      </c>
      <c r="Q31" s="22"/>
    </row>
    <row r="32" spans="1:17" ht="13.5" hidden="1" thickBot="1" x14ac:dyDescent="0.25">
      <c r="A32" s="29"/>
      <c r="B32" s="30"/>
      <c r="C32" s="31"/>
      <c r="D32" s="32"/>
      <c r="E32" s="57"/>
      <c r="F32" s="16"/>
      <c r="G32" s="17"/>
      <c r="H32" s="18"/>
      <c r="I32" s="125"/>
      <c r="J32" s="19"/>
      <c r="K32" s="67"/>
      <c r="L32" s="20"/>
      <c r="M32" s="20"/>
      <c r="N32" s="20"/>
      <c r="O32" s="36"/>
      <c r="P32" s="21"/>
      <c r="Q32" s="22"/>
    </row>
    <row r="33" spans="1:17" ht="13.5" hidden="1" thickBot="1" x14ac:dyDescent="0.25">
      <c r="A33" s="29" t="s">
        <v>47</v>
      </c>
      <c r="B33" s="30" t="s">
        <v>48</v>
      </c>
      <c r="C33" s="31" t="s">
        <v>14</v>
      </c>
      <c r="D33" s="32">
        <v>1.8692129629629631E-2</v>
      </c>
      <c r="E33" s="57" t="s">
        <v>218</v>
      </c>
      <c r="F33" s="16">
        <f t="shared" ref="F33:F64" si="6">IF(E33&lt;&gt;"",(E33+D33)/2,D33)</f>
        <v>1.8692129629629631E-2</v>
      </c>
      <c r="G33" s="17">
        <f t="shared" ref="G33:G64" si="7">$B$2-F33</f>
        <v>2.1412037037037007E-3</v>
      </c>
      <c r="H33" s="18"/>
      <c r="I33" s="125" t="str">
        <f t="shared" ref="I33:I64" si="8">IF(H33&lt;&gt;"",H33-G33,"")</f>
        <v/>
      </c>
      <c r="J33" s="19" t="str">
        <f t="shared" ref="J33:J64" si="9">IF(H33&lt;&gt;"",I33-F33,"")</f>
        <v/>
      </c>
      <c r="K33" s="67" t="str">
        <f t="shared" ref="K33:K64" si="10">IF(H33&lt;&gt;"",I33-D33,"")</f>
        <v/>
      </c>
      <c r="L33" s="20"/>
      <c r="M33" s="20"/>
      <c r="N33" s="20"/>
      <c r="O33" s="36"/>
      <c r="P33" s="21">
        <f t="shared" ref="P33:P64" si="11">IF(H33&lt;&gt;"",MIN(D33,I33),D33)</f>
        <v>1.8692129629629631E-2</v>
      </c>
      <c r="Q33" s="22"/>
    </row>
    <row r="34" spans="1:17" ht="13.5" hidden="1" thickBot="1" x14ac:dyDescent="0.25">
      <c r="A34" s="29" t="s">
        <v>49</v>
      </c>
      <c r="B34" s="30" t="s">
        <v>50</v>
      </c>
      <c r="C34" s="31" t="s">
        <v>14</v>
      </c>
      <c r="D34" s="32">
        <v>1.8692129629629631E-2</v>
      </c>
      <c r="E34" s="57" t="s">
        <v>218</v>
      </c>
      <c r="F34" s="16">
        <f t="shared" si="6"/>
        <v>1.8692129629629631E-2</v>
      </c>
      <c r="G34" s="17">
        <f t="shared" si="7"/>
        <v>2.1412037037037007E-3</v>
      </c>
      <c r="H34" s="18"/>
      <c r="I34" s="125" t="str">
        <f t="shared" si="8"/>
        <v/>
      </c>
      <c r="J34" s="19" t="str">
        <f t="shared" si="9"/>
        <v/>
      </c>
      <c r="K34" s="67" t="str">
        <f t="shared" si="10"/>
        <v/>
      </c>
      <c r="L34" s="20"/>
      <c r="M34" s="20"/>
      <c r="N34" s="20"/>
      <c r="O34" s="36"/>
      <c r="P34" s="21">
        <f t="shared" si="11"/>
        <v>1.8692129629629631E-2</v>
      </c>
      <c r="Q34" s="22"/>
    </row>
    <row r="35" spans="1:17" ht="13.5" hidden="1" thickBot="1" x14ac:dyDescent="0.25">
      <c r="A35" s="29" t="s">
        <v>51</v>
      </c>
      <c r="B35" s="30" t="s">
        <v>52</v>
      </c>
      <c r="C35" s="31" t="s">
        <v>30</v>
      </c>
      <c r="D35" s="32">
        <v>1.8692129629629631E-2</v>
      </c>
      <c r="E35" s="57" t="s">
        <v>218</v>
      </c>
      <c r="F35" s="16">
        <f t="shared" si="6"/>
        <v>1.8692129629629631E-2</v>
      </c>
      <c r="G35" s="17">
        <f t="shared" si="7"/>
        <v>2.1412037037037007E-3</v>
      </c>
      <c r="H35" s="18"/>
      <c r="I35" s="125" t="str">
        <f t="shared" si="8"/>
        <v/>
      </c>
      <c r="J35" s="19" t="str">
        <f t="shared" si="9"/>
        <v/>
      </c>
      <c r="K35" s="67" t="str">
        <f t="shared" si="10"/>
        <v/>
      </c>
      <c r="L35" s="20"/>
      <c r="M35" s="20"/>
      <c r="N35" s="20"/>
      <c r="O35" s="36"/>
      <c r="P35" s="21">
        <f t="shared" si="11"/>
        <v>1.8692129629629631E-2</v>
      </c>
      <c r="Q35" s="22"/>
    </row>
    <row r="36" spans="1:17" ht="13.5" hidden="1" thickBot="1" x14ac:dyDescent="0.25">
      <c r="A36" s="29" t="s">
        <v>53</v>
      </c>
      <c r="B36" s="30" t="s">
        <v>54</v>
      </c>
      <c r="C36" s="31" t="s">
        <v>14</v>
      </c>
      <c r="D36" s="32">
        <v>1.8692129629629631E-2</v>
      </c>
      <c r="E36" s="57" t="s">
        <v>218</v>
      </c>
      <c r="F36" s="16">
        <f t="shared" si="6"/>
        <v>1.8692129629629631E-2</v>
      </c>
      <c r="G36" s="17">
        <f t="shared" si="7"/>
        <v>2.1412037037037007E-3</v>
      </c>
      <c r="H36" s="18"/>
      <c r="I36" s="125" t="str">
        <f t="shared" si="8"/>
        <v/>
      </c>
      <c r="J36" s="19" t="str">
        <f t="shared" si="9"/>
        <v/>
      </c>
      <c r="K36" s="67" t="str">
        <f t="shared" si="10"/>
        <v/>
      </c>
      <c r="L36" s="20"/>
      <c r="M36" s="20"/>
      <c r="N36" s="20"/>
      <c r="O36" s="36"/>
      <c r="P36" s="21">
        <f t="shared" si="11"/>
        <v>1.8692129629629631E-2</v>
      </c>
      <c r="Q36" s="22"/>
    </row>
    <row r="37" spans="1:17" ht="13.5" hidden="1" thickBot="1" x14ac:dyDescent="0.25">
      <c r="A37" s="29" t="s">
        <v>56</v>
      </c>
      <c r="B37" s="30" t="s">
        <v>57</v>
      </c>
      <c r="C37" s="31" t="s">
        <v>30</v>
      </c>
      <c r="D37" s="32">
        <v>1.8518518518518521E-2</v>
      </c>
      <c r="E37" s="57">
        <v>1.8478009259259263E-2</v>
      </c>
      <c r="F37" s="16">
        <f t="shared" si="6"/>
        <v>1.8498263888888894E-2</v>
      </c>
      <c r="G37" s="17">
        <f t="shared" si="7"/>
        <v>2.3350694444444382E-3</v>
      </c>
      <c r="H37" s="18"/>
      <c r="I37" s="125" t="str">
        <f t="shared" si="8"/>
        <v/>
      </c>
      <c r="J37" s="19" t="str">
        <f t="shared" si="9"/>
        <v/>
      </c>
      <c r="K37" s="67" t="str">
        <f t="shared" si="10"/>
        <v/>
      </c>
      <c r="L37" s="20"/>
      <c r="M37" s="20"/>
      <c r="N37" s="20"/>
      <c r="O37" s="36"/>
      <c r="P37" s="21">
        <f t="shared" si="11"/>
        <v>1.8518518518518521E-2</v>
      </c>
      <c r="Q37" s="22"/>
    </row>
    <row r="38" spans="1:17" ht="13.5" hidden="1" thickBot="1" x14ac:dyDescent="0.25">
      <c r="A38" s="29" t="s">
        <v>58</v>
      </c>
      <c r="B38" s="30" t="s">
        <v>59</v>
      </c>
      <c r="C38" s="31" t="s">
        <v>30</v>
      </c>
      <c r="D38" s="32">
        <v>1.8391203703703705E-2</v>
      </c>
      <c r="E38" s="57" t="s">
        <v>218</v>
      </c>
      <c r="F38" s="16">
        <f t="shared" si="6"/>
        <v>1.8391203703703705E-2</v>
      </c>
      <c r="G38" s="17">
        <f t="shared" si="7"/>
        <v>2.4421296296296274E-3</v>
      </c>
      <c r="H38" s="18"/>
      <c r="I38" s="125" t="str">
        <f t="shared" si="8"/>
        <v/>
      </c>
      <c r="J38" s="19" t="str">
        <f t="shared" si="9"/>
        <v/>
      </c>
      <c r="K38" s="67" t="str">
        <f t="shared" si="10"/>
        <v/>
      </c>
      <c r="L38" s="20"/>
      <c r="M38" s="20"/>
      <c r="N38" s="20"/>
      <c r="O38" s="36"/>
      <c r="P38" s="21">
        <f t="shared" si="11"/>
        <v>1.8391203703703705E-2</v>
      </c>
      <c r="Q38" s="22"/>
    </row>
    <row r="39" spans="1:17" ht="13.5" hidden="1" thickBot="1" x14ac:dyDescent="0.25">
      <c r="A39" s="29" t="s">
        <v>60</v>
      </c>
      <c r="B39" s="30" t="s">
        <v>61</v>
      </c>
      <c r="C39" s="31" t="s">
        <v>14</v>
      </c>
      <c r="D39" s="32">
        <v>1.8287037037037036E-2</v>
      </c>
      <c r="E39" s="57" t="s">
        <v>218</v>
      </c>
      <c r="F39" s="16">
        <f t="shared" si="6"/>
        <v>1.8287037037037036E-2</v>
      </c>
      <c r="G39" s="17">
        <f t="shared" si="7"/>
        <v>2.5462962962962965E-3</v>
      </c>
      <c r="H39" s="18"/>
      <c r="I39" s="125" t="str">
        <f t="shared" si="8"/>
        <v/>
      </c>
      <c r="J39" s="19" t="str">
        <f t="shared" si="9"/>
        <v/>
      </c>
      <c r="K39" s="67" t="str">
        <f t="shared" si="10"/>
        <v/>
      </c>
      <c r="L39" s="20"/>
      <c r="M39" s="20"/>
      <c r="N39" s="20"/>
      <c r="O39" s="36"/>
      <c r="P39" s="21">
        <f t="shared" si="11"/>
        <v>1.8287037037037036E-2</v>
      </c>
      <c r="Q39" s="22"/>
    </row>
    <row r="40" spans="1:17" ht="13.5" hidden="1" thickBot="1" x14ac:dyDescent="0.25">
      <c r="A40" s="29" t="s">
        <v>55</v>
      </c>
      <c r="B40" s="62" t="s">
        <v>226</v>
      </c>
      <c r="C40" s="31" t="s">
        <v>30</v>
      </c>
      <c r="D40" s="37">
        <v>1.8587962962962962E-2</v>
      </c>
      <c r="E40" s="58">
        <v>1.7743055555555557E-2</v>
      </c>
      <c r="F40" s="16">
        <f t="shared" si="6"/>
        <v>1.816550925925926E-2</v>
      </c>
      <c r="G40" s="17">
        <f t="shared" si="7"/>
        <v>2.6678240740740725E-3</v>
      </c>
      <c r="H40" s="18"/>
      <c r="I40" s="125" t="str">
        <f t="shared" si="8"/>
        <v/>
      </c>
      <c r="J40" s="19" t="str">
        <f t="shared" si="9"/>
        <v/>
      </c>
      <c r="K40" s="67" t="str">
        <f t="shared" si="10"/>
        <v/>
      </c>
      <c r="L40" s="20"/>
      <c r="M40" s="20"/>
      <c r="N40" s="20"/>
      <c r="O40" s="36"/>
      <c r="P40" s="21">
        <f t="shared" si="11"/>
        <v>1.8587962962962962E-2</v>
      </c>
      <c r="Q40" s="22"/>
    </row>
    <row r="41" spans="1:17" ht="13.5" thickBot="1" x14ac:dyDescent="0.25">
      <c r="A41" s="33" t="s">
        <v>242</v>
      </c>
      <c r="B41" s="34" t="s">
        <v>243</v>
      </c>
      <c r="C41" s="31" t="s">
        <v>14</v>
      </c>
      <c r="D41" s="32">
        <v>1.9444444444444445E-2</v>
      </c>
      <c r="E41" s="57"/>
      <c r="F41" s="16">
        <f t="shared" si="6"/>
        <v>1.9444444444444445E-2</v>
      </c>
      <c r="G41" s="17">
        <f t="shared" si="7"/>
        <v>1.3888888888888874E-3</v>
      </c>
      <c r="H41" s="18">
        <v>2.0682870370370372E-2</v>
      </c>
      <c r="I41" s="125">
        <f t="shared" si="8"/>
        <v>1.9293981481481485E-2</v>
      </c>
      <c r="J41" s="19">
        <f t="shared" si="9"/>
        <v>-1.5046296296295988E-4</v>
      </c>
      <c r="K41" s="67">
        <f t="shared" si="10"/>
        <v>-1.5046296296295988E-4</v>
      </c>
      <c r="L41" s="36">
        <v>3</v>
      </c>
      <c r="M41" s="20"/>
      <c r="N41" s="36"/>
      <c r="O41" s="36"/>
      <c r="P41" s="86">
        <f t="shared" si="11"/>
        <v>1.9293981481481485E-2</v>
      </c>
      <c r="Q41" s="88" t="s">
        <v>253</v>
      </c>
    </row>
    <row r="42" spans="1:17" ht="13.5" hidden="1" thickBot="1" x14ac:dyDescent="0.25">
      <c r="A42" s="29" t="s">
        <v>66</v>
      </c>
      <c r="B42" s="30" t="s">
        <v>67</v>
      </c>
      <c r="C42" s="31" t="s">
        <v>14</v>
      </c>
      <c r="D42" s="32">
        <v>1.8055555555555557E-2</v>
      </c>
      <c r="E42" s="57" t="s">
        <v>218</v>
      </c>
      <c r="F42" s="16">
        <f t="shared" si="6"/>
        <v>1.8055555555555557E-2</v>
      </c>
      <c r="G42" s="17">
        <f t="shared" si="7"/>
        <v>2.7777777777777748E-3</v>
      </c>
      <c r="H42" s="18"/>
      <c r="I42" s="125" t="str">
        <f t="shared" si="8"/>
        <v/>
      </c>
      <c r="J42" s="19" t="str">
        <f t="shared" si="9"/>
        <v/>
      </c>
      <c r="K42" s="67" t="str">
        <f t="shared" si="10"/>
        <v/>
      </c>
      <c r="L42" s="20"/>
      <c r="M42" s="20"/>
      <c r="N42" s="20"/>
      <c r="O42" s="36"/>
      <c r="P42" s="21">
        <f t="shared" si="11"/>
        <v>1.8055555555555557E-2</v>
      </c>
      <c r="Q42" s="22"/>
    </row>
    <row r="43" spans="1:17" ht="13.5" thickBot="1" x14ac:dyDescent="0.25">
      <c r="A43" s="65" t="s">
        <v>244</v>
      </c>
      <c r="B43" s="62" t="s">
        <v>245</v>
      </c>
      <c r="C43" s="31" t="s">
        <v>30</v>
      </c>
      <c r="D43" s="37">
        <v>1.2499999999999999E-2</v>
      </c>
      <c r="E43" s="58"/>
      <c r="F43" s="16">
        <f t="shared" si="6"/>
        <v>1.2499999999999999E-2</v>
      </c>
      <c r="G43" s="17">
        <f t="shared" si="7"/>
        <v>8.3333333333333332E-3</v>
      </c>
      <c r="H43" s="18">
        <v>2.0833333333333332E-2</v>
      </c>
      <c r="I43" s="125">
        <f t="shared" si="8"/>
        <v>1.2499999999999999E-2</v>
      </c>
      <c r="J43" s="19">
        <f t="shared" si="9"/>
        <v>0</v>
      </c>
      <c r="K43" s="67">
        <f t="shared" si="10"/>
        <v>0</v>
      </c>
      <c r="L43" s="36">
        <v>4</v>
      </c>
      <c r="M43" s="20"/>
      <c r="N43" s="36"/>
      <c r="O43" s="36">
        <v>1</v>
      </c>
      <c r="P43" s="86">
        <f t="shared" si="11"/>
        <v>1.2499999999999999E-2</v>
      </c>
      <c r="Q43" s="88" t="s">
        <v>255</v>
      </c>
    </row>
    <row r="44" spans="1:17" ht="13.5" hidden="1" thickBot="1" x14ac:dyDescent="0.25">
      <c r="A44" s="65"/>
      <c r="B44" s="62"/>
      <c r="C44" s="31"/>
      <c r="D44" s="32">
        <v>1.8055555555555557E-2</v>
      </c>
      <c r="E44" s="32"/>
      <c r="F44" s="16">
        <f t="shared" si="6"/>
        <v>1.8055555555555557E-2</v>
      </c>
      <c r="G44" s="17">
        <f t="shared" si="7"/>
        <v>2.7777777777777748E-3</v>
      </c>
      <c r="H44" s="18"/>
      <c r="I44" s="125" t="str">
        <f t="shared" si="8"/>
        <v/>
      </c>
      <c r="J44" s="19" t="str">
        <f t="shared" si="9"/>
        <v/>
      </c>
      <c r="K44" s="67" t="str">
        <f t="shared" si="10"/>
        <v/>
      </c>
      <c r="L44" s="20"/>
      <c r="M44" s="20"/>
      <c r="N44" s="20"/>
      <c r="O44" s="36"/>
      <c r="P44" s="21">
        <f t="shared" si="11"/>
        <v>1.8055555555555557E-2</v>
      </c>
      <c r="Q44" s="22"/>
    </row>
    <row r="45" spans="1:17" ht="13.5" hidden="1" thickBot="1" x14ac:dyDescent="0.25">
      <c r="A45" s="29" t="s">
        <v>68</v>
      </c>
      <c r="B45" s="30" t="s">
        <v>69</v>
      </c>
      <c r="C45" s="31" t="s">
        <v>14</v>
      </c>
      <c r="D45" s="32">
        <v>1.8055555555555557E-2</v>
      </c>
      <c r="E45" s="57" t="s">
        <v>218</v>
      </c>
      <c r="F45" s="16">
        <f t="shared" si="6"/>
        <v>1.8055555555555557E-2</v>
      </c>
      <c r="G45" s="17">
        <f t="shared" si="7"/>
        <v>2.7777777777777748E-3</v>
      </c>
      <c r="H45" s="18"/>
      <c r="I45" s="125" t="str">
        <f t="shared" si="8"/>
        <v/>
      </c>
      <c r="J45" s="19" t="str">
        <f t="shared" si="9"/>
        <v/>
      </c>
      <c r="K45" s="67" t="str">
        <f t="shared" si="10"/>
        <v/>
      </c>
      <c r="L45" s="20"/>
      <c r="M45" s="20"/>
      <c r="N45" s="20"/>
      <c r="O45" s="36"/>
      <c r="P45" s="21">
        <f t="shared" si="11"/>
        <v>1.8055555555555557E-2</v>
      </c>
      <c r="Q45" s="22"/>
    </row>
    <row r="46" spans="1:17" ht="13.5" hidden="1" thickBot="1" x14ac:dyDescent="0.25">
      <c r="A46" s="29" t="s">
        <v>70</v>
      </c>
      <c r="B46" s="30" t="s">
        <v>71</v>
      </c>
      <c r="C46" s="31" t="s">
        <v>30</v>
      </c>
      <c r="D46" s="32">
        <v>1.7974537037037039E-2</v>
      </c>
      <c r="E46" s="57" t="s">
        <v>218</v>
      </c>
      <c r="F46" s="16">
        <f t="shared" si="6"/>
        <v>1.7974537037037039E-2</v>
      </c>
      <c r="G46" s="17">
        <f t="shared" si="7"/>
        <v>2.8587962962962933E-3</v>
      </c>
      <c r="H46" s="18"/>
      <c r="I46" s="125" t="str">
        <f t="shared" si="8"/>
        <v/>
      </c>
      <c r="J46" s="19" t="str">
        <f t="shared" si="9"/>
        <v/>
      </c>
      <c r="K46" s="67" t="str">
        <f t="shared" si="10"/>
        <v/>
      </c>
      <c r="L46" s="20"/>
      <c r="M46" s="20"/>
      <c r="N46" s="20"/>
      <c r="O46" s="36"/>
      <c r="P46" s="21">
        <f t="shared" si="11"/>
        <v>1.7974537037037039E-2</v>
      </c>
      <c r="Q46" s="22"/>
    </row>
    <row r="47" spans="1:17" ht="13.5" hidden="1" thickBot="1" x14ac:dyDescent="0.25">
      <c r="A47" s="29" t="s">
        <v>28</v>
      </c>
      <c r="B47" s="30" t="s">
        <v>29</v>
      </c>
      <c r="C47" s="31" t="s">
        <v>30</v>
      </c>
      <c r="D47" s="32">
        <v>1.7824074074074076E-2</v>
      </c>
      <c r="E47" s="57" t="s">
        <v>218</v>
      </c>
      <c r="F47" s="16">
        <f t="shared" si="6"/>
        <v>1.7824074074074076E-2</v>
      </c>
      <c r="G47" s="17">
        <f t="shared" si="7"/>
        <v>3.0092592592592567E-3</v>
      </c>
      <c r="H47" s="18"/>
      <c r="I47" s="125" t="str">
        <f t="shared" si="8"/>
        <v/>
      </c>
      <c r="J47" s="19" t="str">
        <f t="shared" si="9"/>
        <v/>
      </c>
      <c r="K47" s="67" t="str">
        <f t="shared" si="10"/>
        <v/>
      </c>
      <c r="L47" s="20"/>
      <c r="M47" s="20"/>
      <c r="N47" s="20"/>
      <c r="O47" s="36"/>
      <c r="P47" s="21">
        <f t="shared" si="11"/>
        <v>1.7824074074074076E-2</v>
      </c>
      <c r="Q47" s="22"/>
    </row>
    <row r="48" spans="1:17" ht="13.5" hidden="1" thickBot="1" x14ac:dyDescent="0.25">
      <c r="A48" s="68" t="s">
        <v>55</v>
      </c>
      <c r="B48" s="69" t="s">
        <v>233</v>
      </c>
      <c r="C48" s="54" t="s">
        <v>30</v>
      </c>
      <c r="D48" s="32">
        <v>1.9444444444444445E-2</v>
      </c>
      <c r="E48" s="57">
        <v>1.6180555555555556E-2</v>
      </c>
      <c r="F48" s="16">
        <f t="shared" si="6"/>
        <v>1.7812500000000002E-2</v>
      </c>
      <c r="G48" s="17">
        <f t="shared" si="7"/>
        <v>3.0208333333333302E-3</v>
      </c>
      <c r="H48" s="18"/>
      <c r="I48" s="125" t="str">
        <f t="shared" si="8"/>
        <v/>
      </c>
      <c r="J48" s="19" t="str">
        <f t="shared" si="9"/>
        <v/>
      </c>
      <c r="K48" s="67" t="str">
        <f t="shared" si="10"/>
        <v/>
      </c>
      <c r="L48" s="20"/>
      <c r="M48" s="20"/>
      <c r="N48" s="20"/>
      <c r="O48" s="36"/>
      <c r="P48" s="21">
        <f t="shared" si="11"/>
        <v>1.9444444444444445E-2</v>
      </c>
      <c r="Q48" s="22"/>
    </row>
    <row r="49" spans="1:17" ht="13.5" hidden="1" thickBot="1" x14ac:dyDescent="0.25">
      <c r="A49" s="29" t="s">
        <v>72</v>
      </c>
      <c r="B49" s="30" t="s">
        <v>73</v>
      </c>
      <c r="C49" s="31" t="s">
        <v>14</v>
      </c>
      <c r="D49" s="32">
        <v>1.7754629629629634E-2</v>
      </c>
      <c r="E49" s="57" t="s">
        <v>218</v>
      </c>
      <c r="F49" s="16">
        <f t="shared" si="6"/>
        <v>1.7754629629629634E-2</v>
      </c>
      <c r="G49" s="17">
        <f t="shared" si="7"/>
        <v>3.0787037037036981E-3</v>
      </c>
      <c r="H49" s="18"/>
      <c r="I49" s="125" t="str">
        <f t="shared" si="8"/>
        <v/>
      </c>
      <c r="J49" s="19" t="str">
        <f t="shared" si="9"/>
        <v/>
      </c>
      <c r="K49" s="67" t="str">
        <f t="shared" si="10"/>
        <v/>
      </c>
      <c r="L49" s="20"/>
      <c r="M49" s="20"/>
      <c r="N49" s="20"/>
      <c r="O49" s="36"/>
      <c r="P49" s="21">
        <f t="shared" si="11"/>
        <v>1.7754629629629634E-2</v>
      </c>
      <c r="Q49" s="22"/>
    </row>
    <row r="50" spans="1:17" ht="13.5" hidden="1" thickBot="1" x14ac:dyDescent="0.25">
      <c r="A50" s="29" t="s">
        <v>66</v>
      </c>
      <c r="B50" s="30" t="s">
        <v>74</v>
      </c>
      <c r="C50" s="31" t="s">
        <v>14</v>
      </c>
      <c r="D50" s="32">
        <v>1.7743055555555557E-2</v>
      </c>
      <c r="E50" s="57" t="s">
        <v>218</v>
      </c>
      <c r="F50" s="16">
        <f t="shared" si="6"/>
        <v>1.7743055555555557E-2</v>
      </c>
      <c r="G50" s="17">
        <f t="shared" si="7"/>
        <v>3.0902777777777751E-3</v>
      </c>
      <c r="H50" s="18"/>
      <c r="I50" s="125" t="str">
        <f t="shared" si="8"/>
        <v/>
      </c>
      <c r="J50" s="19" t="str">
        <f t="shared" si="9"/>
        <v/>
      </c>
      <c r="K50" s="67" t="str">
        <f t="shared" si="10"/>
        <v/>
      </c>
      <c r="L50" s="20"/>
      <c r="M50" s="20"/>
      <c r="N50" s="20"/>
      <c r="O50" s="36"/>
      <c r="P50" s="21">
        <f t="shared" si="11"/>
        <v>1.7743055555555557E-2</v>
      </c>
      <c r="Q50" s="22"/>
    </row>
    <row r="51" spans="1:17" ht="13.5" hidden="1" thickBot="1" x14ac:dyDescent="0.25">
      <c r="A51" s="65" t="s">
        <v>235</v>
      </c>
      <c r="B51" s="62" t="s">
        <v>236</v>
      </c>
      <c r="C51" s="54" t="s">
        <v>30</v>
      </c>
      <c r="D51" s="32">
        <v>1.7743055555555557E-2</v>
      </c>
      <c r="E51" s="57">
        <v>1.7743055555555557E-2</v>
      </c>
      <c r="F51" s="16">
        <f t="shared" si="6"/>
        <v>1.7743055555555557E-2</v>
      </c>
      <c r="G51" s="17">
        <f t="shared" si="7"/>
        <v>3.0902777777777751E-3</v>
      </c>
      <c r="H51" s="18"/>
      <c r="I51" s="125" t="str">
        <f t="shared" si="8"/>
        <v/>
      </c>
      <c r="J51" s="19" t="str">
        <f t="shared" si="9"/>
        <v/>
      </c>
      <c r="K51" s="67" t="str">
        <f t="shared" si="10"/>
        <v/>
      </c>
      <c r="L51" s="20"/>
      <c r="M51" s="20"/>
      <c r="N51" s="20"/>
      <c r="O51" s="36"/>
      <c r="P51" s="21">
        <f t="shared" si="11"/>
        <v>1.7743055555555557E-2</v>
      </c>
      <c r="Q51" s="22"/>
    </row>
    <row r="52" spans="1:17" ht="13.5" hidden="1" thickBot="1" x14ac:dyDescent="0.25">
      <c r="A52" s="65" t="s">
        <v>229</v>
      </c>
      <c r="B52" s="62" t="s">
        <v>230</v>
      </c>
      <c r="C52" s="54" t="s">
        <v>30</v>
      </c>
      <c r="D52" s="32">
        <v>1.7719907407407406E-2</v>
      </c>
      <c r="E52" s="57">
        <v>1.7719907407407406E-2</v>
      </c>
      <c r="F52" s="16">
        <f t="shared" si="6"/>
        <v>1.7719907407407406E-2</v>
      </c>
      <c r="G52" s="17">
        <f t="shared" si="7"/>
        <v>3.1134259259259257E-3</v>
      </c>
      <c r="H52" s="18"/>
      <c r="I52" s="125" t="str">
        <f t="shared" si="8"/>
        <v/>
      </c>
      <c r="J52" s="19" t="str">
        <f t="shared" si="9"/>
        <v/>
      </c>
      <c r="K52" s="67" t="str">
        <f t="shared" si="10"/>
        <v/>
      </c>
      <c r="L52" s="20"/>
      <c r="M52" s="20"/>
      <c r="N52" s="20"/>
      <c r="O52" s="36"/>
      <c r="P52" s="21">
        <f t="shared" si="11"/>
        <v>1.7719907407407406E-2</v>
      </c>
      <c r="Q52" s="22"/>
    </row>
    <row r="53" spans="1:17" ht="13.5" hidden="1" thickBot="1" x14ac:dyDescent="0.25">
      <c r="A53" s="29" t="s">
        <v>75</v>
      </c>
      <c r="B53" s="30" t="s">
        <v>76</v>
      </c>
      <c r="C53" s="31" t="s">
        <v>14</v>
      </c>
      <c r="D53" s="32">
        <v>1.7708333333333336E-2</v>
      </c>
      <c r="E53" s="57" t="s">
        <v>218</v>
      </c>
      <c r="F53" s="16">
        <f t="shared" si="6"/>
        <v>1.7708333333333336E-2</v>
      </c>
      <c r="G53" s="17">
        <f t="shared" si="7"/>
        <v>3.1249999999999958E-3</v>
      </c>
      <c r="H53" s="18"/>
      <c r="I53" s="125" t="str">
        <f t="shared" si="8"/>
        <v/>
      </c>
      <c r="J53" s="19" t="str">
        <f t="shared" si="9"/>
        <v/>
      </c>
      <c r="K53" s="67" t="str">
        <f t="shared" si="10"/>
        <v/>
      </c>
      <c r="L53" s="20"/>
      <c r="M53" s="20"/>
      <c r="N53" s="20"/>
      <c r="O53" s="36"/>
      <c r="P53" s="21">
        <f t="shared" si="11"/>
        <v>1.7708333333333336E-2</v>
      </c>
      <c r="Q53" s="22"/>
    </row>
    <row r="54" spans="1:17" ht="13.5" hidden="1" thickBot="1" x14ac:dyDescent="0.25">
      <c r="A54" s="29" t="s">
        <v>77</v>
      </c>
      <c r="B54" s="30" t="s">
        <v>78</v>
      </c>
      <c r="C54" s="31" t="s">
        <v>14</v>
      </c>
      <c r="D54" s="37">
        <v>1.7650462962962962E-2</v>
      </c>
      <c r="E54" s="58" t="s">
        <v>218</v>
      </c>
      <c r="F54" s="16">
        <f t="shared" si="6"/>
        <v>1.7650462962962962E-2</v>
      </c>
      <c r="G54" s="17">
        <f t="shared" si="7"/>
        <v>3.1828703703703706E-3</v>
      </c>
      <c r="H54" s="18"/>
      <c r="I54" s="125" t="str">
        <f t="shared" si="8"/>
        <v/>
      </c>
      <c r="J54" s="19" t="str">
        <f t="shared" si="9"/>
        <v/>
      </c>
      <c r="K54" s="67" t="str">
        <f t="shared" si="10"/>
        <v/>
      </c>
      <c r="L54" s="20"/>
      <c r="M54" s="20"/>
      <c r="N54" s="20"/>
      <c r="O54" s="36"/>
      <c r="P54" s="21">
        <f t="shared" si="11"/>
        <v>1.7650462962962962E-2</v>
      </c>
      <c r="Q54" s="22"/>
    </row>
    <row r="55" spans="1:17" ht="13.5" hidden="1" thickBot="1" x14ac:dyDescent="0.25">
      <c r="A55" s="29" t="s">
        <v>79</v>
      </c>
      <c r="B55" s="30" t="s">
        <v>80</v>
      </c>
      <c r="C55" s="31" t="s">
        <v>30</v>
      </c>
      <c r="D55" s="32">
        <v>1.7615740740740741E-2</v>
      </c>
      <c r="E55" s="57" t="s">
        <v>218</v>
      </c>
      <c r="F55" s="16">
        <f t="shared" si="6"/>
        <v>1.7615740740740741E-2</v>
      </c>
      <c r="G55" s="17">
        <f t="shared" si="7"/>
        <v>3.2175925925925913E-3</v>
      </c>
      <c r="H55" s="18"/>
      <c r="I55" s="125" t="str">
        <f t="shared" si="8"/>
        <v/>
      </c>
      <c r="J55" s="19" t="str">
        <f t="shared" si="9"/>
        <v/>
      </c>
      <c r="K55" s="67" t="str">
        <f t="shared" si="10"/>
        <v/>
      </c>
      <c r="L55" s="20"/>
      <c r="M55" s="20"/>
      <c r="N55" s="20"/>
      <c r="O55" s="36"/>
      <c r="P55" s="21">
        <f t="shared" si="11"/>
        <v>1.7615740740740741E-2</v>
      </c>
      <c r="Q55" s="22"/>
    </row>
    <row r="56" spans="1:17" ht="13.5" hidden="1" thickBot="1" x14ac:dyDescent="0.25">
      <c r="A56" s="29" t="s">
        <v>49</v>
      </c>
      <c r="B56" s="30" t="s">
        <v>81</v>
      </c>
      <c r="C56" s="31" t="s">
        <v>14</v>
      </c>
      <c r="D56" s="32">
        <v>1.758101851851852E-2</v>
      </c>
      <c r="E56" s="57" t="s">
        <v>218</v>
      </c>
      <c r="F56" s="16">
        <f t="shared" si="6"/>
        <v>1.758101851851852E-2</v>
      </c>
      <c r="G56" s="17">
        <f t="shared" si="7"/>
        <v>3.252314814814812E-3</v>
      </c>
      <c r="H56" s="18"/>
      <c r="I56" s="125" t="str">
        <f t="shared" si="8"/>
        <v/>
      </c>
      <c r="J56" s="19" t="str">
        <f t="shared" si="9"/>
        <v/>
      </c>
      <c r="K56" s="67" t="str">
        <f t="shared" si="10"/>
        <v/>
      </c>
      <c r="L56" s="20"/>
      <c r="M56" s="20"/>
      <c r="N56" s="20"/>
      <c r="O56" s="36"/>
      <c r="P56" s="21">
        <f t="shared" si="11"/>
        <v>1.758101851851852E-2</v>
      </c>
      <c r="Q56" s="22"/>
    </row>
    <row r="57" spans="1:17" ht="13.5" hidden="1" thickBot="1" x14ac:dyDescent="0.25">
      <c r="A57" s="29" t="s">
        <v>82</v>
      </c>
      <c r="B57" s="30" t="s">
        <v>83</v>
      </c>
      <c r="C57" s="31" t="s">
        <v>14</v>
      </c>
      <c r="D57" s="32">
        <v>1.7557870370370373E-2</v>
      </c>
      <c r="E57" s="57" t="s">
        <v>218</v>
      </c>
      <c r="F57" s="16">
        <f t="shared" si="6"/>
        <v>1.7557870370370373E-2</v>
      </c>
      <c r="G57" s="17">
        <f t="shared" si="7"/>
        <v>3.2754629629629592E-3</v>
      </c>
      <c r="H57" s="18"/>
      <c r="I57" s="125" t="str">
        <f t="shared" si="8"/>
        <v/>
      </c>
      <c r="J57" s="19" t="str">
        <f t="shared" si="9"/>
        <v/>
      </c>
      <c r="K57" s="67" t="str">
        <f t="shared" si="10"/>
        <v/>
      </c>
      <c r="L57" s="20"/>
      <c r="M57" s="20"/>
      <c r="N57" s="20"/>
      <c r="O57" s="36"/>
      <c r="P57" s="21">
        <f t="shared" si="11"/>
        <v>1.7557870370370373E-2</v>
      </c>
      <c r="Q57" s="22"/>
    </row>
    <row r="58" spans="1:17" ht="13.5" hidden="1" thickBot="1" x14ac:dyDescent="0.25">
      <c r="A58" s="29" t="s">
        <v>84</v>
      </c>
      <c r="B58" s="30" t="s">
        <v>85</v>
      </c>
      <c r="C58" s="31" t="s">
        <v>14</v>
      </c>
      <c r="D58" s="32">
        <v>1.7557870370370373E-2</v>
      </c>
      <c r="E58" s="57" t="s">
        <v>218</v>
      </c>
      <c r="F58" s="16">
        <f t="shared" si="6"/>
        <v>1.7557870370370373E-2</v>
      </c>
      <c r="G58" s="17">
        <f t="shared" si="7"/>
        <v>3.2754629629629592E-3</v>
      </c>
      <c r="H58" s="18"/>
      <c r="I58" s="125" t="str">
        <f t="shared" si="8"/>
        <v/>
      </c>
      <c r="J58" s="19" t="str">
        <f t="shared" si="9"/>
        <v/>
      </c>
      <c r="K58" s="67" t="str">
        <f t="shared" si="10"/>
        <v/>
      </c>
      <c r="L58" s="20"/>
      <c r="M58" s="20"/>
      <c r="N58" s="20"/>
      <c r="O58" s="36"/>
      <c r="P58" s="21">
        <f t="shared" si="11"/>
        <v>1.7557870370370373E-2</v>
      </c>
      <c r="Q58" s="22"/>
    </row>
    <row r="59" spans="1:17" ht="13.5" hidden="1" thickBot="1" x14ac:dyDescent="0.25">
      <c r="A59" s="65" t="s">
        <v>235</v>
      </c>
      <c r="B59" s="62" t="s">
        <v>237</v>
      </c>
      <c r="C59" s="54" t="s">
        <v>30</v>
      </c>
      <c r="D59" s="32">
        <v>1.755787037037037E-2</v>
      </c>
      <c r="E59" s="57">
        <v>1.755787037037037E-2</v>
      </c>
      <c r="F59" s="16">
        <f t="shared" si="6"/>
        <v>1.755787037037037E-2</v>
      </c>
      <c r="G59" s="17">
        <f t="shared" si="7"/>
        <v>3.2754629629629627E-3</v>
      </c>
      <c r="H59" s="18"/>
      <c r="I59" s="125" t="str">
        <f t="shared" si="8"/>
        <v/>
      </c>
      <c r="J59" s="19" t="str">
        <f t="shared" si="9"/>
        <v/>
      </c>
      <c r="K59" s="67" t="str">
        <f t="shared" si="10"/>
        <v/>
      </c>
      <c r="L59" s="20"/>
      <c r="M59" s="20"/>
      <c r="N59" s="20"/>
      <c r="O59" s="36"/>
      <c r="P59" s="21">
        <f t="shared" si="11"/>
        <v>1.755787037037037E-2</v>
      </c>
      <c r="Q59" s="22"/>
    </row>
    <row r="60" spans="1:17" ht="13.5" hidden="1" thickBot="1" x14ac:dyDescent="0.25">
      <c r="A60" s="29" t="s">
        <v>18</v>
      </c>
      <c r="B60" s="30" t="s">
        <v>87</v>
      </c>
      <c r="C60" s="31" t="s">
        <v>14</v>
      </c>
      <c r="D60" s="32">
        <v>1.7430555555555557E-2</v>
      </c>
      <c r="E60" s="57" t="s">
        <v>218</v>
      </c>
      <c r="F60" s="16">
        <f t="shared" si="6"/>
        <v>1.7430555555555557E-2</v>
      </c>
      <c r="G60" s="17">
        <f t="shared" si="7"/>
        <v>3.4027777777777754E-3</v>
      </c>
      <c r="H60" s="18"/>
      <c r="I60" s="125" t="str">
        <f t="shared" si="8"/>
        <v/>
      </c>
      <c r="J60" s="19" t="str">
        <f t="shared" si="9"/>
        <v/>
      </c>
      <c r="K60" s="67" t="str">
        <f t="shared" si="10"/>
        <v/>
      </c>
      <c r="L60" s="20"/>
      <c r="M60" s="20"/>
      <c r="N60" s="20"/>
      <c r="O60" s="36"/>
      <c r="P60" s="21">
        <f t="shared" si="11"/>
        <v>1.7430555555555557E-2</v>
      </c>
      <c r="Q60" s="22"/>
    </row>
    <row r="61" spans="1:17" ht="13.5" hidden="1" thickBot="1" x14ac:dyDescent="0.25">
      <c r="A61" s="29" t="s">
        <v>88</v>
      </c>
      <c r="B61" s="30" t="s">
        <v>89</v>
      </c>
      <c r="C61" s="31" t="s">
        <v>14</v>
      </c>
      <c r="D61" s="32">
        <v>1.7384259259259256E-2</v>
      </c>
      <c r="E61" s="57" t="s">
        <v>218</v>
      </c>
      <c r="F61" s="16">
        <f t="shared" si="6"/>
        <v>1.7384259259259256E-2</v>
      </c>
      <c r="G61" s="17">
        <f t="shared" si="7"/>
        <v>3.4490740740740766E-3</v>
      </c>
      <c r="H61" s="18"/>
      <c r="I61" s="125" t="str">
        <f t="shared" si="8"/>
        <v/>
      </c>
      <c r="J61" s="19" t="str">
        <f t="shared" si="9"/>
        <v/>
      </c>
      <c r="K61" s="67" t="str">
        <f t="shared" si="10"/>
        <v/>
      </c>
      <c r="L61" s="20"/>
      <c r="M61" s="20"/>
      <c r="N61" s="20"/>
      <c r="O61" s="36"/>
      <c r="P61" s="21">
        <f t="shared" si="11"/>
        <v>1.7384259259259256E-2</v>
      </c>
      <c r="Q61" s="22"/>
    </row>
    <row r="62" spans="1:17" ht="13.5" hidden="1" thickBot="1" x14ac:dyDescent="0.25">
      <c r="A62" s="29" t="s">
        <v>90</v>
      </c>
      <c r="B62" s="30" t="s">
        <v>91</v>
      </c>
      <c r="C62" s="31" t="s">
        <v>30</v>
      </c>
      <c r="D62" s="32">
        <v>1.7384259259259256E-2</v>
      </c>
      <c r="E62" s="57" t="s">
        <v>218</v>
      </c>
      <c r="F62" s="16">
        <f t="shared" si="6"/>
        <v>1.7384259259259256E-2</v>
      </c>
      <c r="G62" s="17">
        <f t="shared" si="7"/>
        <v>3.4490740740740766E-3</v>
      </c>
      <c r="H62" s="18"/>
      <c r="I62" s="125" t="str">
        <f t="shared" si="8"/>
        <v/>
      </c>
      <c r="J62" s="19" t="str">
        <f t="shared" si="9"/>
        <v/>
      </c>
      <c r="K62" s="67" t="str">
        <f t="shared" si="10"/>
        <v/>
      </c>
      <c r="L62" s="20"/>
      <c r="M62" s="20"/>
      <c r="N62" s="20"/>
      <c r="O62" s="36"/>
      <c r="P62" s="21">
        <f t="shared" si="11"/>
        <v>1.7384259259259256E-2</v>
      </c>
      <c r="Q62" s="22"/>
    </row>
    <row r="63" spans="1:17" ht="13.5" hidden="1" thickBot="1" x14ac:dyDescent="0.25">
      <c r="A63" s="29" t="s">
        <v>92</v>
      </c>
      <c r="B63" s="30" t="s">
        <v>93</v>
      </c>
      <c r="C63" s="31" t="s">
        <v>30</v>
      </c>
      <c r="D63" s="32">
        <v>1.7361111111111112E-2</v>
      </c>
      <c r="E63" s="57" t="s">
        <v>218</v>
      </c>
      <c r="F63" s="16">
        <f t="shared" si="6"/>
        <v>1.7361111111111112E-2</v>
      </c>
      <c r="G63" s="17">
        <f t="shared" si="7"/>
        <v>3.4722222222222203E-3</v>
      </c>
      <c r="H63" s="18"/>
      <c r="I63" s="125" t="str">
        <f t="shared" si="8"/>
        <v/>
      </c>
      <c r="J63" s="19" t="str">
        <f t="shared" si="9"/>
        <v/>
      </c>
      <c r="K63" s="67" t="str">
        <f t="shared" si="10"/>
        <v/>
      </c>
      <c r="L63" s="20"/>
      <c r="M63" s="20"/>
      <c r="N63" s="20"/>
      <c r="O63" s="36"/>
      <c r="P63" s="21">
        <f t="shared" si="11"/>
        <v>1.7361111111111112E-2</v>
      </c>
      <c r="Q63" s="22"/>
    </row>
    <row r="64" spans="1:17" ht="13.5" hidden="1" thickBot="1" x14ac:dyDescent="0.25">
      <c r="A64" s="29" t="s">
        <v>94</v>
      </c>
      <c r="B64" s="30" t="s">
        <v>95</v>
      </c>
      <c r="C64" s="31" t="s">
        <v>30</v>
      </c>
      <c r="D64" s="32">
        <v>1.7361111111111112E-2</v>
      </c>
      <c r="E64" s="57" t="s">
        <v>218</v>
      </c>
      <c r="F64" s="16">
        <f t="shared" si="6"/>
        <v>1.7361111111111112E-2</v>
      </c>
      <c r="G64" s="17">
        <f t="shared" si="7"/>
        <v>3.4722222222222203E-3</v>
      </c>
      <c r="H64" s="18"/>
      <c r="I64" s="125" t="str">
        <f t="shared" si="8"/>
        <v/>
      </c>
      <c r="J64" s="19" t="str">
        <f t="shared" si="9"/>
        <v/>
      </c>
      <c r="K64" s="67" t="str">
        <f t="shared" si="10"/>
        <v/>
      </c>
      <c r="L64" s="20"/>
      <c r="M64" s="20"/>
      <c r="N64" s="20"/>
      <c r="O64" s="36"/>
      <c r="P64" s="21">
        <f t="shared" si="11"/>
        <v>1.7361111111111112E-2</v>
      </c>
      <c r="Q64" s="22"/>
    </row>
    <row r="65" spans="1:17" ht="13.5" hidden="1" thickBot="1" x14ac:dyDescent="0.25">
      <c r="A65" s="65"/>
      <c r="B65" s="62"/>
      <c r="C65" s="31"/>
      <c r="D65" s="32">
        <v>1.7361111111111112E-2</v>
      </c>
      <c r="E65" s="57"/>
      <c r="F65" s="16">
        <f t="shared" ref="F65:F96" si="12">IF(E65&lt;&gt;"",(E65+D65)/2,D65)</f>
        <v>1.7361111111111112E-2</v>
      </c>
      <c r="G65" s="17">
        <f t="shared" ref="G65:G96" si="13">$B$2-F65</f>
        <v>3.4722222222222203E-3</v>
      </c>
      <c r="H65" s="18"/>
      <c r="I65" s="125" t="str">
        <f t="shared" ref="I65:I96" si="14">IF(H65&lt;&gt;"",H65-G65,"")</f>
        <v/>
      </c>
      <c r="J65" s="19" t="str">
        <f t="shared" ref="J65:J96" si="15">IF(H65&lt;&gt;"",I65-F65,"")</f>
        <v/>
      </c>
      <c r="K65" s="67" t="str">
        <f t="shared" ref="K65:K96" si="16">IF(H65&lt;&gt;"",I65-D65,"")</f>
        <v/>
      </c>
      <c r="L65" s="20"/>
      <c r="M65" s="20"/>
      <c r="N65" s="20"/>
      <c r="O65" s="36"/>
      <c r="P65" s="21">
        <f t="shared" ref="P65:P96" si="17">IF(H65&lt;&gt;"",MIN(D65,I65),D65)</f>
        <v>1.7361111111111112E-2</v>
      </c>
      <c r="Q65" s="22"/>
    </row>
    <row r="66" spans="1:17" ht="13.5" hidden="1" thickBot="1" x14ac:dyDescent="0.25">
      <c r="A66" s="29" t="s">
        <v>98</v>
      </c>
      <c r="B66" s="30" t="s">
        <v>99</v>
      </c>
      <c r="C66" s="31" t="s">
        <v>14</v>
      </c>
      <c r="D66" s="32">
        <v>1.7256944444444443E-2</v>
      </c>
      <c r="E66" s="57" t="s">
        <v>218</v>
      </c>
      <c r="F66" s="16">
        <f t="shared" si="12"/>
        <v>1.7256944444444443E-2</v>
      </c>
      <c r="G66" s="17">
        <f t="shared" si="13"/>
        <v>3.5763888888888894E-3</v>
      </c>
      <c r="H66" s="18"/>
      <c r="I66" s="125" t="str">
        <f t="shared" si="14"/>
        <v/>
      </c>
      <c r="J66" s="19" t="str">
        <f t="shared" si="15"/>
        <v/>
      </c>
      <c r="K66" s="67" t="str">
        <f t="shared" si="16"/>
        <v/>
      </c>
      <c r="L66" s="20"/>
      <c r="M66" s="20"/>
      <c r="N66" s="20"/>
      <c r="O66" s="36"/>
      <c r="P66" s="21">
        <f t="shared" si="17"/>
        <v>1.7256944444444443E-2</v>
      </c>
      <c r="Q66" s="22"/>
    </row>
    <row r="67" spans="1:17" ht="13.5" thickBot="1" x14ac:dyDescent="0.25">
      <c r="A67" s="29" t="s">
        <v>204</v>
      </c>
      <c r="B67" s="30" t="s">
        <v>205</v>
      </c>
      <c r="C67" s="31" t="s">
        <v>30</v>
      </c>
      <c r="D67" s="32">
        <v>1.2638888888888892E-2</v>
      </c>
      <c r="E67" s="57">
        <v>1.3379629629629628E-2</v>
      </c>
      <c r="F67" s="16">
        <f t="shared" si="12"/>
        <v>1.300925925925926E-2</v>
      </c>
      <c r="G67" s="17">
        <f t="shared" si="13"/>
        <v>7.8240740740740718E-3</v>
      </c>
      <c r="H67" s="18">
        <v>2.0914351851851851E-2</v>
      </c>
      <c r="I67" s="125">
        <f t="shared" si="14"/>
        <v>1.3090277777777779E-2</v>
      </c>
      <c r="J67" s="19">
        <f t="shared" si="15"/>
        <v>8.1018518518518462E-5</v>
      </c>
      <c r="K67" s="67">
        <f t="shared" si="16"/>
        <v>4.5138888888888659E-4</v>
      </c>
      <c r="L67" s="36">
        <v>5</v>
      </c>
      <c r="M67" s="20"/>
      <c r="N67" s="36"/>
      <c r="O67" s="36">
        <v>2</v>
      </c>
      <c r="P67" s="86">
        <f t="shared" si="17"/>
        <v>1.2638888888888892E-2</v>
      </c>
      <c r="Q67" s="22"/>
    </row>
    <row r="68" spans="1:17" ht="13.5" hidden="1" thickBot="1" x14ac:dyDescent="0.25">
      <c r="A68" s="29" t="s">
        <v>125</v>
      </c>
      <c r="B68" s="30" t="s">
        <v>132</v>
      </c>
      <c r="C68" s="31" t="s">
        <v>30</v>
      </c>
      <c r="D68" s="32">
        <v>1.6041666666666673E-2</v>
      </c>
      <c r="E68" s="57">
        <v>1.8402777777777785E-2</v>
      </c>
      <c r="F68" s="16">
        <f t="shared" si="12"/>
        <v>1.7222222222222229E-2</v>
      </c>
      <c r="G68" s="17">
        <f t="shared" si="13"/>
        <v>3.6111111111111031E-3</v>
      </c>
      <c r="H68" s="18"/>
      <c r="I68" s="125" t="str">
        <f t="shared" si="14"/>
        <v/>
      </c>
      <c r="J68" s="19" t="str">
        <f t="shared" si="15"/>
        <v/>
      </c>
      <c r="K68" s="67" t="str">
        <f t="shared" si="16"/>
        <v/>
      </c>
      <c r="L68" s="20"/>
      <c r="M68" s="20"/>
      <c r="N68" s="20"/>
      <c r="O68" s="36"/>
      <c r="P68" s="21">
        <f t="shared" si="17"/>
        <v>1.6041666666666673E-2</v>
      </c>
      <c r="Q68" s="22"/>
    </row>
    <row r="69" spans="1:17" ht="13.5" hidden="1" thickBot="1" x14ac:dyDescent="0.25">
      <c r="A69" s="29" t="s">
        <v>100</v>
      </c>
      <c r="B69" s="30" t="s">
        <v>101</v>
      </c>
      <c r="C69" s="31" t="s">
        <v>14</v>
      </c>
      <c r="D69" s="32">
        <v>1.7152777777777781E-2</v>
      </c>
      <c r="E69" s="57" t="s">
        <v>218</v>
      </c>
      <c r="F69" s="16">
        <f t="shared" si="12"/>
        <v>1.7152777777777781E-2</v>
      </c>
      <c r="G69" s="17">
        <f t="shared" si="13"/>
        <v>3.6805555555555515E-3</v>
      </c>
      <c r="H69" s="18"/>
      <c r="I69" s="125" t="str">
        <f t="shared" si="14"/>
        <v/>
      </c>
      <c r="J69" s="19" t="str">
        <f t="shared" si="15"/>
        <v/>
      </c>
      <c r="K69" s="67" t="str">
        <f t="shared" si="16"/>
        <v/>
      </c>
      <c r="L69" s="20"/>
      <c r="M69" s="20"/>
      <c r="N69" s="20"/>
      <c r="O69" s="36"/>
      <c r="P69" s="21">
        <f t="shared" si="17"/>
        <v>1.7152777777777781E-2</v>
      </c>
      <c r="Q69" s="22"/>
    </row>
    <row r="70" spans="1:17" ht="13.5" thickBot="1" x14ac:dyDescent="0.25">
      <c r="A70" s="29" t="s">
        <v>64</v>
      </c>
      <c r="B70" s="30" t="s">
        <v>65</v>
      </c>
      <c r="C70" s="31" t="s">
        <v>14</v>
      </c>
      <c r="D70" s="37">
        <v>1.8078703703703704E-2</v>
      </c>
      <c r="E70" s="60">
        <v>1.8078703703703704E-2</v>
      </c>
      <c r="F70" s="16">
        <f t="shared" si="12"/>
        <v>1.8078703703703704E-2</v>
      </c>
      <c r="G70" s="17">
        <f t="shared" si="13"/>
        <v>2.7546296296296277E-3</v>
      </c>
      <c r="H70" s="18">
        <v>2.0925925925925928E-2</v>
      </c>
      <c r="I70" s="125">
        <f t="shared" si="14"/>
        <v>1.81712962962963E-2</v>
      </c>
      <c r="J70" s="19">
        <f t="shared" si="15"/>
        <v>9.2592592592595502E-5</v>
      </c>
      <c r="K70" s="67">
        <f t="shared" si="16"/>
        <v>9.2592592592595502E-5</v>
      </c>
      <c r="L70" s="36">
        <v>6</v>
      </c>
      <c r="M70" s="20"/>
      <c r="N70" s="36">
        <v>3</v>
      </c>
      <c r="O70" s="36"/>
      <c r="P70" s="86">
        <f t="shared" si="17"/>
        <v>1.8078703703703704E-2</v>
      </c>
      <c r="Q70" s="22"/>
    </row>
    <row r="71" spans="1:17" ht="13.5" hidden="1" thickBot="1" x14ac:dyDescent="0.25">
      <c r="A71" s="29" t="s">
        <v>103</v>
      </c>
      <c r="B71" s="30" t="s">
        <v>104</v>
      </c>
      <c r="C71" s="31" t="s">
        <v>30</v>
      </c>
      <c r="D71" s="32">
        <v>1.699074074074074E-2</v>
      </c>
      <c r="E71" s="57" t="s">
        <v>218</v>
      </c>
      <c r="F71" s="16">
        <f t="shared" si="12"/>
        <v>1.699074074074074E-2</v>
      </c>
      <c r="G71" s="17">
        <f t="shared" si="13"/>
        <v>3.8425925925925919E-3</v>
      </c>
      <c r="H71" s="18"/>
      <c r="I71" s="125" t="str">
        <f t="shared" si="14"/>
        <v/>
      </c>
      <c r="J71" s="19" t="str">
        <f t="shared" si="15"/>
        <v/>
      </c>
      <c r="K71" s="67" t="str">
        <f t="shared" si="16"/>
        <v/>
      </c>
      <c r="L71" s="20"/>
      <c r="M71" s="20"/>
      <c r="N71" s="20"/>
      <c r="O71" s="36"/>
      <c r="P71" s="21">
        <f t="shared" si="17"/>
        <v>1.699074074074074E-2</v>
      </c>
      <c r="Q71" s="22"/>
    </row>
    <row r="72" spans="1:17" ht="13.5" thickBot="1" x14ac:dyDescent="0.25">
      <c r="A72" s="29" t="s">
        <v>201</v>
      </c>
      <c r="B72" s="30" t="s">
        <v>202</v>
      </c>
      <c r="C72" s="31" t="s">
        <v>30</v>
      </c>
      <c r="D72" s="37">
        <v>1.2719907407407411E-2</v>
      </c>
      <c r="E72" s="58">
        <v>1.3125E-2</v>
      </c>
      <c r="F72" s="16">
        <f t="shared" si="12"/>
        <v>1.2922453703703705E-2</v>
      </c>
      <c r="G72" s="17">
        <f t="shared" si="13"/>
        <v>7.9108796296296271E-3</v>
      </c>
      <c r="H72" s="18">
        <v>2.1226851851851854E-2</v>
      </c>
      <c r="I72" s="125">
        <f t="shared" si="14"/>
        <v>1.3315972222222227E-2</v>
      </c>
      <c r="J72" s="19">
        <f t="shared" si="15"/>
        <v>3.9351851851852221E-4</v>
      </c>
      <c r="K72" s="67">
        <f t="shared" si="16"/>
        <v>5.9606481481481663E-4</v>
      </c>
      <c r="L72" s="36">
        <v>7</v>
      </c>
      <c r="M72" s="20"/>
      <c r="N72" s="36"/>
      <c r="O72" s="36">
        <v>3</v>
      </c>
      <c r="P72" s="86">
        <f t="shared" si="17"/>
        <v>1.2719907407407411E-2</v>
      </c>
      <c r="Q72" s="22"/>
    </row>
    <row r="73" spans="1:17" ht="13.5" hidden="1" thickBot="1" x14ac:dyDescent="0.25">
      <c r="A73" s="29" t="s">
        <v>49</v>
      </c>
      <c r="B73" s="30" t="s">
        <v>105</v>
      </c>
      <c r="C73" s="31" t="s">
        <v>14</v>
      </c>
      <c r="D73" s="32">
        <v>1.6886574074074075E-2</v>
      </c>
      <c r="E73" s="57" t="s">
        <v>218</v>
      </c>
      <c r="F73" s="16">
        <f t="shared" si="12"/>
        <v>1.6886574074074075E-2</v>
      </c>
      <c r="G73" s="17">
        <f t="shared" si="13"/>
        <v>3.9467592592592575E-3</v>
      </c>
      <c r="H73" s="18"/>
      <c r="I73" s="125" t="str">
        <f t="shared" si="14"/>
        <v/>
      </c>
      <c r="J73" s="19" t="str">
        <f t="shared" si="15"/>
        <v/>
      </c>
      <c r="K73" s="67" t="str">
        <f t="shared" si="16"/>
        <v/>
      </c>
      <c r="L73" s="20"/>
      <c r="M73" s="20"/>
      <c r="N73" s="20"/>
      <c r="O73" s="36"/>
      <c r="P73" s="21">
        <f t="shared" si="17"/>
        <v>1.6886574074074075E-2</v>
      </c>
      <c r="Q73" s="22"/>
    </row>
    <row r="74" spans="1:17" ht="13.5" thickBot="1" x14ac:dyDescent="0.25">
      <c r="A74" s="29" t="s">
        <v>74</v>
      </c>
      <c r="B74" s="30" t="s">
        <v>86</v>
      </c>
      <c r="C74" s="31" t="s">
        <v>30</v>
      </c>
      <c r="D74" s="32">
        <v>1.6805555555555556E-2</v>
      </c>
      <c r="E74" s="57">
        <v>1.6805555555555556E-2</v>
      </c>
      <c r="F74" s="16">
        <f t="shared" si="12"/>
        <v>1.6805555555555556E-2</v>
      </c>
      <c r="G74" s="17">
        <f t="shared" si="13"/>
        <v>4.027777777777776E-3</v>
      </c>
      <c r="H74" s="18">
        <v>2.1377314814814818E-2</v>
      </c>
      <c r="I74" s="125">
        <f t="shared" si="14"/>
        <v>1.7349537037037042E-2</v>
      </c>
      <c r="J74" s="19">
        <f t="shared" si="15"/>
        <v>5.4398148148148556E-4</v>
      </c>
      <c r="K74" s="67">
        <f t="shared" si="16"/>
        <v>5.4398148148148556E-4</v>
      </c>
      <c r="L74" s="36">
        <v>8</v>
      </c>
      <c r="M74" s="20"/>
      <c r="N74" s="36"/>
      <c r="O74" s="36"/>
      <c r="P74" s="86">
        <f t="shared" si="17"/>
        <v>1.6805555555555556E-2</v>
      </c>
      <c r="Q74" s="22"/>
    </row>
    <row r="75" spans="1:17" ht="13.5" hidden="1" thickBot="1" x14ac:dyDescent="0.25">
      <c r="A75" s="29" t="s">
        <v>107</v>
      </c>
      <c r="B75" s="30" t="s">
        <v>108</v>
      </c>
      <c r="C75" s="31" t="s">
        <v>30</v>
      </c>
      <c r="D75" s="32">
        <v>1.6770833333333332E-2</v>
      </c>
      <c r="E75" s="57" t="s">
        <v>218</v>
      </c>
      <c r="F75" s="16">
        <f t="shared" si="12"/>
        <v>1.6770833333333332E-2</v>
      </c>
      <c r="G75" s="17">
        <f t="shared" si="13"/>
        <v>4.0625000000000001E-3</v>
      </c>
      <c r="H75" s="18"/>
      <c r="I75" s="125" t="str">
        <f t="shared" si="14"/>
        <v/>
      </c>
      <c r="J75" s="19" t="str">
        <f t="shared" si="15"/>
        <v/>
      </c>
      <c r="K75" s="67" t="str">
        <f t="shared" si="16"/>
        <v/>
      </c>
      <c r="L75" s="20"/>
      <c r="M75" s="20"/>
      <c r="N75" s="20"/>
      <c r="O75" s="36"/>
      <c r="P75" s="21">
        <f t="shared" si="17"/>
        <v>1.6770833333333332E-2</v>
      </c>
      <c r="Q75" s="22"/>
    </row>
    <row r="76" spans="1:17" ht="13.5" hidden="1" thickBot="1" x14ac:dyDescent="0.25">
      <c r="A76" s="29" t="s">
        <v>109</v>
      </c>
      <c r="B76" s="30" t="s">
        <v>110</v>
      </c>
      <c r="C76" s="31" t="s">
        <v>14</v>
      </c>
      <c r="D76" s="32">
        <v>1.6736111111111111E-2</v>
      </c>
      <c r="E76" s="57" t="s">
        <v>218</v>
      </c>
      <c r="F76" s="16">
        <f t="shared" si="12"/>
        <v>1.6736111111111111E-2</v>
      </c>
      <c r="G76" s="17">
        <f t="shared" si="13"/>
        <v>4.0972222222222208E-3</v>
      </c>
      <c r="H76" s="18"/>
      <c r="I76" s="125" t="str">
        <f t="shared" si="14"/>
        <v/>
      </c>
      <c r="J76" s="19" t="str">
        <f t="shared" si="15"/>
        <v/>
      </c>
      <c r="K76" s="67" t="str">
        <f t="shared" si="16"/>
        <v/>
      </c>
      <c r="L76" s="20"/>
      <c r="M76" s="20"/>
      <c r="N76" s="20"/>
      <c r="O76" s="36"/>
      <c r="P76" s="21">
        <f t="shared" si="17"/>
        <v>1.6736111111111111E-2</v>
      </c>
      <c r="Q76" s="22"/>
    </row>
    <row r="77" spans="1:17" ht="13.5" hidden="1" thickBot="1" x14ac:dyDescent="0.25">
      <c r="A77" s="29" t="s">
        <v>111</v>
      </c>
      <c r="B77" s="30" t="s">
        <v>112</v>
      </c>
      <c r="C77" s="31" t="s">
        <v>14</v>
      </c>
      <c r="D77" s="32">
        <v>1.6724537037037034E-2</v>
      </c>
      <c r="E77" s="57" t="s">
        <v>218</v>
      </c>
      <c r="F77" s="16">
        <f t="shared" si="12"/>
        <v>1.6724537037037034E-2</v>
      </c>
      <c r="G77" s="17">
        <f t="shared" si="13"/>
        <v>4.1087962962962979E-3</v>
      </c>
      <c r="H77" s="18"/>
      <c r="I77" s="125" t="str">
        <f t="shared" si="14"/>
        <v/>
      </c>
      <c r="J77" s="19" t="str">
        <f t="shared" si="15"/>
        <v/>
      </c>
      <c r="K77" s="67" t="str">
        <f t="shared" si="16"/>
        <v/>
      </c>
      <c r="L77" s="20"/>
      <c r="M77" s="20"/>
      <c r="N77" s="20"/>
      <c r="O77" s="36"/>
      <c r="P77" s="21">
        <f t="shared" si="17"/>
        <v>1.6724537037037034E-2</v>
      </c>
      <c r="Q77" s="22"/>
    </row>
    <row r="78" spans="1:17" ht="13.5" hidden="1" thickBot="1" x14ac:dyDescent="0.25">
      <c r="A78" s="29" t="s">
        <v>113</v>
      </c>
      <c r="B78" s="30" t="s">
        <v>34</v>
      </c>
      <c r="C78" s="31" t="s">
        <v>30</v>
      </c>
      <c r="D78" s="32">
        <v>1.6712962962962961E-2</v>
      </c>
      <c r="E78" s="57" t="s">
        <v>218</v>
      </c>
      <c r="F78" s="16">
        <f t="shared" si="12"/>
        <v>1.6712962962962961E-2</v>
      </c>
      <c r="G78" s="17">
        <f t="shared" si="13"/>
        <v>4.1203703703703715E-3</v>
      </c>
      <c r="H78" s="18"/>
      <c r="I78" s="125" t="str">
        <f t="shared" si="14"/>
        <v/>
      </c>
      <c r="J78" s="19" t="str">
        <f t="shared" si="15"/>
        <v/>
      </c>
      <c r="K78" s="67" t="str">
        <f t="shared" si="16"/>
        <v/>
      </c>
      <c r="L78" s="20"/>
      <c r="M78" s="20"/>
      <c r="N78" s="20"/>
      <c r="O78" s="36"/>
      <c r="P78" s="21">
        <f t="shared" si="17"/>
        <v>1.6712962962962961E-2</v>
      </c>
      <c r="Q78" s="22"/>
    </row>
    <row r="79" spans="1:17" ht="13.5" hidden="1" thickBot="1" x14ac:dyDescent="0.25">
      <c r="A79" s="29" t="s">
        <v>114</v>
      </c>
      <c r="B79" s="62" t="s">
        <v>220</v>
      </c>
      <c r="C79" s="31" t="s">
        <v>14</v>
      </c>
      <c r="D79" s="37">
        <v>1.6678240740740743E-2</v>
      </c>
      <c r="E79" s="58" t="s">
        <v>218</v>
      </c>
      <c r="F79" s="16">
        <f t="shared" si="12"/>
        <v>1.6678240740740743E-2</v>
      </c>
      <c r="G79" s="17">
        <f t="shared" si="13"/>
        <v>4.1550925925925887E-3</v>
      </c>
      <c r="H79" s="18"/>
      <c r="I79" s="125" t="str">
        <f t="shared" si="14"/>
        <v/>
      </c>
      <c r="J79" s="19" t="str">
        <f t="shared" si="15"/>
        <v/>
      </c>
      <c r="K79" s="67" t="str">
        <f t="shared" si="16"/>
        <v/>
      </c>
      <c r="L79" s="20"/>
      <c r="M79" s="20"/>
      <c r="N79" s="20"/>
      <c r="O79" s="36"/>
      <c r="P79" s="21">
        <f t="shared" si="17"/>
        <v>1.6678240740740743E-2</v>
      </c>
      <c r="Q79" s="22"/>
    </row>
    <row r="80" spans="1:17" ht="13.5" hidden="1" thickBot="1" x14ac:dyDescent="0.25">
      <c r="A80" s="65"/>
      <c r="B80" s="62"/>
      <c r="C80" s="31"/>
      <c r="D80" s="37">
        <v>1.6666666666666666E-2</v>
      </c>
      <c r="E80" s="58"/>
      <c r="F80" s="16">
        <f t="shared" si="12"/>
        <v>1.6666666666666666E-2</v>
      </c>
      <c r="G80" s="17">
        <f t="shared" si="13"/>
        <v>4.1666666666666657E-3</v>
      </c>
      <c r="H80" s="18"/>
      <c r="I80" s="125" t="str">
        <f t="shared" si="14"/>
        <v/>
      </c>
      <c r="J80" s="19" t="str">
        <f t="shared" si="15"/>
        <v/>
      </c>
      <c r="K80" s="67" t="str">
        <f t="shared" si="16"/>
        <v/>
      </c>
      <c r="L80" s="20"/>
      <c r="M80" s="20"/>
      <c r="N80" s="20"/>
      <c r="O80" s="36"/>
      <c r="P80" s="21">
        <f t="shared" si="17"/>
        <v>1.6666666666666666E-2</v>
      </c>
      <c r="Q80" s="22"/>
    </row>
    <row r="81" spans="1:17" ht="13.5" hidden="1" thickBot="1" x14ac:dyDescent="0.25">
      <c r="A81" s="65" t="s">
        <v>125</v>
      </c>
      <c r="B81" s="62" t="s">
        <v>234</v>
      </c>
      <c r="C81" s="54" t="s">
        <v>30</v>
      </c>
      <c r="D81" s="32">
        <v>1.6660879629629633E-2</v>
      </c>
      <c r="E81" s="57">
        <v>1.6660879629629633E-2</v>
      </c>
      <c r="F81" s="16">
        <f t="shared" si="12"/>
        <v>1.6660879629629633E-2</v>
      </c>
      <c r="G81" s="17">
        <f t="shared" si="13"/>
        <v>4.1724537037036991E-3</v>
      </c>
      <c r="H81" s="18"/>
      <c r="I81" s="125" t="str">
        <f t="shared" si="14"/>
        <v/>
      </c>
      <c r="J81" s="19" t="str">
        <f t="shared" si="15"/>
        <v/>
      </c>
      <c r="K81" s="67" t="str">
        <f t="shared" si="16"/>
        <v/>
      </c>
      <c r="L81" s="20"/>
      <c r="M81" s="20"/>
      <c r="N81" s="20"/>
      <c r="O81" s="36"/>
      <c r="P81" s="21">
        <f t="shared" si="17"/>
        <v>1.6660879629629633E-2</v>
      </c>
      <c r="Q81" s="22"/>
    </row>
    <row r="82" spans="1:17" ht="13.5" hidden="1" thickBot="1" x14ac:dyDescent="0.25">
      <c r="A82" s="29" t="s">
        <v>115</v>
      </c>
      <c r="B82" s="30" t="s">
        <v>116</v>
      </c>
      <c r="C82" s="31" t="s">
        <v>30</v>
      </c>
      <c r="D82" s="37">
        <v>1.6516203703703703E-2</v>
      </c>
      <c r="E82" s="58" t="s">
        <v>218</v>
      </c>
      <c r="F82" s="16">
        <f t="shared" si="12"/>
        <v>1.6516203703703703E-2</v>
      </c>
      <c r="G82" s="17">
        <f t="shared" si="13"/>
        <v>4.3171296296296291E-3</v>
      </c>
      <c r="H82" s="18"/>
      <c r="I82" s="125" t="str">
        <f t="shared" si="14"/>
        <v/>
      </c>
      <c r="J82" s="19" t="str">
        <f t="shared" si="15"/>
        <v/>
      </c>
      <c r="K82" s="67" t="str">
        <f t="shared" si="16"/>
        <v/>
      </c>
      <c r="L82" s="20"/>
      <c r="M82" s="20"/>
      <c r="N82" s="20"/>
      <c r="O82" s="36"/>
      <c r="P82" s="21">
        <f t="shared" si="17"/>
        <v>1.6516203703703703E-2</v>
      </c>
      <c r="Q82" s="22"/>
    </row>
    <row r="83" spans="1:17" ht="13.5" hidden="1" thickBot="1" x14ac:dyDescent="0.25">
      <c r="A83" s="29" t="s">
        <v>117</v>
      </c>
      <c r="B83" s="30" t="s">
        <v>118</v>
      </c>
      <c r="C83" s="31" t="s">
        <v>14</v>
      </c>
      <c r="D83" s="37">
        <v>1.6446759259259258E-2</v>
      </c>
      <c r="E83" s="58" t="s">
        <v>218</v>
      </c>
      <c r="F83" s="16">
        <f t="shared" si="12"/>
        <v>1.6446759259259258E-2</v>
      </c>
      <c r="G83" s="17">
        <f t="shared" si="13"/>
        <v>4.386574074074074E-3</v>
      </c>
      <c r="H83" s="18"/>
      <c r="I83" s="125" t="str">
        <f t="shared" si="14"/>
        <v/>
      </c>
      <c r="J83" s="19" t="str">
        <f t="shared" si="15"/>
        <v/>
      </c>
      <c r="K83" s="67" t="str">
        <f t="shared" si="16"/>
        <v/>
      </c>
      <c r="L83" s="20"/>
      <c r="M83" s="20"/>
      <c r="N83" s="20"/>
      <c r="O83" s="36"/>
      <c r="P83" s="21">
        <f t="shared" si="17"/>
        <v>1.6446759259259258E-2</v>
      </c>
      <c r="Q83" s="22"/>
    </row>
    <row r="84" spans="1:17" ht="13.5" hidden="1" thickBot="1" x14ac:dyDescent="0.25">
      <c r="A84" s="29" t="s">
        <v>119</v>
      </c>
      <c r="B84" s="30" t="s">
        <v>120</v>
      </c>
      <c r="C84" s="31" t="s">
        <v>30</v>
      </c>
      <c r="D84" s="32">
        <v>1.6400462962962964E-2</v>
      </c>
      <c r="E84" s="57" t="s">
        <v>218</v>
      </c>
      <c r="F84" s="16">
        <f t="shared" si="12"/>
        <v>1.6400462962962964E-2</v>
      </c>
      <c r="G84" s="17">
        <f t="shared" si="13"/>
        <v>4.4328703703703683E-3</v>
      </c>
      <c r="H84" s="18"/>
      <c r="I84" s="125" t="str">
        <f t="shared" si="14"/>
        <v/>
      </c>
      <c r="J84" s="19" t="str">
        <f t="shared" si="15"/>
        <v/>
      </c>
      <c r="K84" s="67" t="str">
        <f t="shared" si="16"/>
        <v/>
      </c>
      <c r="L84" s="20"/>
      <c r="M84" s="20"/>
      <c r="N84" s="20"/>
      <c r="O84" s="36"/>
      <c r="P84" s="21">
        <f t="shared" si="17"/>
        <v>1.6400462962962964E-2</v>
      </c>
      <c r="Q84" s="22"/>
    </row>
    <row r="85" spans="1:17" ht="13.5" hidden="1" thickBot="1" x14ac:dyDescent="0.25">
      <c r="A85" s="29" t="s">
        <v>123</v>
      </c>
      <c r="B85" s="30" t="s">
        <v>124</v>
      </c>
      <c r="C85" s="31" t="s">
        <v>30</v>
      </c>
      <c r="D85" s="32">
        <v>1.6319444444444445E-2</v>
      </c>
      <c r="E85" s="57" t="s">
        <v>218</v>
      </c>
      <c r="F85" s="16">
        <f t="shared" si="12"/>
        <v>1.6319444444444445E-2</v>
      </c>
      <c r="G85" s="17">
        <f t="shared" si="13"/>
        <v>4.5138888888888867E-3</v>
      </c>
      <c r="H85" s="18"/>
      <c r="I85" s="125" t="str">
        <f t="shared" si="14"/>
        <v/>
      </c>
      <c r="J85" s="19" t="str">
        <f t="shared" si="15"/>
        <v/>
      </c>
      <c r="K85" s="67" t="str">
        <f t="shared" si="16"/>
        <v/>
      </c>
      <c r="L85" s="20"/>
      <c r="M85" s="20"/>
      <c r="N85" s="20"/>
      <c r="O85" s="36"/>
      <c r="P85" s="21">
        <f t="shared" si="17"/>
        <v>1.6319444444444445E-2</v>
      </c>
      <c r="Q85" s="22"/>
    </row>
    <row r="86" spans="1:17" ht="13.5" hidden="1" thickBot="1" x14ac:dyDescent="0.25">
      <c r="A86" s="29" t="s">
        <v>130</v>
      </c>
      <c r="B86" s="30" t="s">
        <v>133</v>
      </c>
      <c r="C86" s="31" t="s">
        <v>30</v>
      </c>
      <c r="D86" s="32">
        <v>1.5983796296296295E-2</v>
      </c>
      <c r="E86" s="57">
        <v>1.6597222222222222E-2</v>
      </c>
      <c r="F86" s="16">
        <f t="shared" si="12"/>
        <v>1.6290509259259258E-2</v>
      </c>
      <c r="G86" s="17">
        <f t="shared" si="13"/>
        <v>4.5428240740740741E-3</v>
      </c>
      <c r="H86" s="18"/>
      <c r="I86" s="125" t="str">
        <f t="shared" si="14"/>
        <v/>
      </c>
      <c r="J86" s="19" t="str">
        <f t="shared" si="15"/>
        <v/>
      </c>
      <c r="K86" s="67" t="str">
        <f t="shared" si="16"/>
        <v/>
      </c>
      <c r="L86" s="20"/>
      <c r="M86" s="20"/>
      <c r="N86" s="20"/>
      <c r="O86" s="36"/>
      <c r="P86" s="21">
        <f t="shared" si="17"/>
        <v>1.5983796296296295E-2</v>
      </c>
      <c r="Q86" s="22"/>
    </row>
    <row r="87" spans="1:17" ht="13.5" hidden="1" thickBot="1" x14ac:dyDescent="0.25">
      <c r="A87" s="29" t="s">
        <v>127</v>
      </c>
      <c r="B87" s="30" t="s">
        <v>35</v>
      </c>
      <c r="C87" s="31" t="s">
        <v>30</v>
      </c>
      <c r="D87" s="32">
        <v>1.6099537037037037E-2</v>
      </c>
      <c r="E87" s="57" t="s">
        <v>218</v>
      </c>
      <c r="F87" s="16">
        <f t="shared" si="12"/>
        <v>1.6099537037037037E-2</v>
      </c>
      <c r="G87" s="17">
        <f t="shared" si="13"/>
        <v>4.733796296296295E-3</v>
      </c>
      <c r="H87" s="18"/>
      <c r="I87" s="125" t="str">
        <f t="shared" si="14"/>
        <v/>
      </c>
      <c r="J87" s="19" t="str">
        <f t="shared" si="15"/>
        <v/>
      </c>
      <c r="K87" s="67" t="str">
        <f t="shared" si="16"/>
        <v/>
      </c>
      <c r="L87" s="20"/>
      <c r="M87" s="20"/>
      <c r="N87" s="20"/>
      <c r="O87" s="36"/>
      <c r="P87" s="21">
        <f t="shared" si="17"/>
        <v>1.6099537037037037E-2</v>
      </c>
      <c r="Q87" s="22"/>
    </row>
    <row r="88" spans="1:17" ht="13.5" hidden="1" thickBot="1" x14ac:dyDescent="0.25">
      <c r="A88" s="29" t="s">
        <v>128</v>
      </c>
      <c r="B88" s="30" t="s">
        <v>129</v>
      </c>
      <c r="C88" s="31" t="s">
        <v>30</v>
      </c>
      <c r="D88" s="32">
        <v>1.6064814814814816E-2</v>
      </c>
      <c r="E88" s="57" t="s">
        <v>218</v>
      </c>
      <c r="F88" s="16">
        <f t="shared" si="12"/>
        <v>1.6064814814814816E-2</v>
      </c>
      <c r="G88" s="17">
        <f t="shared" si="13"/>
        <v>4.7685185185185157E-3</v>
      </c>
      <c r="H88" s="18"/>
      <c r="I88" s="125" t="str">
        <f t="shared" si="14"/>
        <v/>
      </c>
      <c r="J88" s="19" t="str">
        <f t="shared" si="15"/>
        <v/>
      </c>
      <c r="K88" s="67" t="str">
        <f t="shared" si="16"/>
        <v/>
      </c>
      <c r="L88" s="20"/>
      <c r="M88" s="20"/>
      <c r="N88" s="20"/>
      <c r="O88" s="36"/>
      <c r="P88" s="21">
        <f t="shared" si="17"/>
        <v>1.6064814814814816E-2</v>
      </c>
      <c r="Q88" s="22"/>
    </row>
    <row r="89" spans="1:17" ht="13.5" hidden="1" thickBot="1" x14ac:dyDescent="0.25">
      <c r="A89" s="29" t="s">
        <v>130</v>
      </c>
      <c r="B89" s="30" t="s">
        <v>131</v>
      </c>
      <c r="C89" s="31" t="s">
        <v>30</v>
      </c>
      <c r="D89" s="32">
        <v>1.6064814814814813E-2</v>
      </c>
      <c r="E89" s="57" t="s">
        <v>218</v>
      </c>
      <c r="F89" s="16">
        <f t="shared" si="12"/>
        <v>1.6064814814814813E-2</v>
      </c>
      <c r="G89" s="17">
        <f t="shared" si="13"/>
        <v>4.7685185185185192E-3</v>
      </c>
      <c r="H89" s="18"/>
      <c r="I89" s="125" t="str">
        <f t="shared" si="14"/>
        <v/>
      </c>
      <c r="J89" s="19" t="str">
        <f t="shared" si="15"/>
        <v/>
      </c>
      <c r="K89" s="67" t="str">
        <f t="shared" si="16"/>
        <v/>
      </c>
      <c r="L89" s="20"/>
      <c r="M89" s="20"/>
      <c r="N89" s="20"/>
      <c r="O89" s="36"/>
      <c r="P89" s="21">
        <f t="shared" si="17"/>
        <v>1.6064814814814813E-2</v>
      </c>
      <c r="Q89" s="22"/>
    </row>
    <row r="90" spans="1:17" ht="13.5" hidden="1" thickBot="1" x14ac:dyDescent="0.25">
      <c r="A90" s="29" t="s">
        <v>125</v>
      </c>
      <c r="B90" s="30" t="s">
        <v>126</v>
      </c>
      <c r="C90" s="31" t="s">
        <v>30</v>
      </c>
      <c r="D90" s="32">
        <v>1.5949074074074074E-2</v>
      </c>
      <c r="E90" s="60">
        <v>1.5949074074074074E-2</v>
      </c>
      <c r="F90" s="16">
        <f t="shared" si="12"/>
        <v>1.5949074074074074E-2</v>
      </c>
      <c r="G90" s="17">
        <f t="shared" si="13"/>
        <v>4.8842592592592583E-3</v>
      </c>
      <c r="H90" s="18"/>
      <c r="I90" s="125" t="str">
        <f t="shared" si="14"/>
        <v/>
      </c>
      <c r="J90" s="19" t="str">
        <f t="shared" si="15"/>
        <v/>
      </c>
      <c r="K90" s="67" t="str">
        <f t="shared" si="16"/>
        <v/>
      </c>
      <c r="L90" s="20"/>
      <c r="M90" s="20"/>
      <c r="N90" s="20"/>
      <c r="O90" s="36"/>
      <c r="P90" s="21">
        <f t="shared" si="17"/>
        <v>1.5949074074074074E-2</v>
      </c>
      <c r="Q90" s="22"/>
    </row>
    <row r="91" spans="1:17" ht="13.5" hidden="1" thickBot="1" x14ac:dyDescent="0.25">
      <c r="A91" s="29" t="s">
        <v>136</v>
      </c>
      <c r="B91" s="30"/>
      <c r="C91" s="31" t="s">
        <v>30</v>
      </c>
      <c r="D91" s="32">
        <v>1.5879629629629625E-2</v>
      </c>
      <c r="E91" s="57" t="s">
        <v>218</v>
      </c>
      <c r="F91" s="16">
        <f t="shared" si="12"/>
        <v>1.5879629629629625E-2</v>
      </c>
      <c r="G91" s="17">
        <f t="shared" si="13"/>
        <v>4.9537037037037067E-3</v>
      </c>
      <c r="H91" s="18"/>
      <c r="I91" s="125" t="str">
        <f t="shared" si="14"/>
        <v/>
      </c>
      <c r="J91" s="19" t="str">
        <f t="shared" si="15"/>
        <v/>
      </c>
      <c r="K91" s="67" t="str">
        <f t="shared" si="16"/>
        <v/>
      </c>
      <c r="L91" s="20"/>
      <c r="M91" s="20"/>
      <c r="N91" s="20"/>
      <c r="O91" s="36"/>
      <c r="P91" s="21">
        <f t="shared" si="17"/>
        <v>1.5879629629629625E-2</v>
      </c>
      <c r="Q91" s="22"/>
    </row>
    <row r="92" spans="1:17" ht="13.5" hidden="1" thickBot="1" x14ac:dyDescent="0.25">
      <c r="A92" s="29" t="s">
        <v>53</v>
      </c>
      <c r="B92" s="30" t="s">
        <v>102</v>
      </c>
      <c r="C92" s="31" t="s">
        <v>14</v>
      </c>
      <c r="D92" s="32">
        <v>1.5868055555555555E-2</v>
      </c>
      <c r="E92" s="57">
        <v>1.5868055555555555E-2</v>
      </c>
      <c r="F92" s="16">
        <f t="shared" si="12"/>
        <v>1.5868055555555555E-2</v>
      </c>
      <c r="G92" s="17">
        <f t="shared" si="13"/>
        <v>4.9652777777777768E-3</v>
      </c>
      <c r="H92" s="18"/>
      <c r="I92" s="125" t="str">
        <f t="shared" si="14"/>
        <v/>
      </c>
      <c r="J92" s="19" t="str">
        <f t="shared" si="15"/>
        <v/>
      </c>
      <c r="K92" s="67" t="str">
        <f t="shared" si="16"/>
        <v/>
      </c>
      <c r="L92" s="20"/>
      <c r="M92" s="20"/>
      <c r="N92" s="20"/>
      <c r="O92" s="35"/>
      <c r="P92" s="72">
        <f t="shared" si="17"/>
        <v>1.5868055555555555E-2</v>
      </c>
      <c r="Q92" s="22"/>
    </row>
    <row r="93" spans="1:17" ht="13.5" hidden="1" thickBot="1" x14ac:dyDescent="0.25">
      <c r="A93" s="29" t="s">
        <v>51</v>
      </c>
      <c r="B93" s="30" t="s">
        <v>137</v>
      </c>
      <c r="C93" s="31" t="s">
        <v>30</v>
      </c>
      <c r="D93" s="32">
        <v>1.5844907407407408E-2</v>
      </c>
      <c r="E93" s="57" t="s">
        <v>218</v>
      </c>
      <c r="F93" s="16">
        <f t="shared" si="12"/>
        <v>1.5844907407407408E-2</v>
      </c>
      <c r="G93" s="17">
        <f t="shared" si="13"/>
        <v>4.9884259259259239E-3</v>
      </c>
      <c r="H93" s="18"/>
      <c r="I93" s="125" t="str">
        <f t="shared" si="14"/>
        <v/>
      </c>
      <c r="J93" s="19" t="str">
        <f t="shared" si="15"/>
        <v/>
      </c>
      <c r="K93" s="67" t="str">
        <f t="shared" si="16"/>
        <v/>
      </c>
      <c r="L93" s="20"/>
      <c r="M93" s="20"/>
      <c r="N93" s="20"/>
      <c r="O93" s="36"/>
      <c r="P93" s="21">
        <f t="shared" si="17"/>
        <v>1.5844907407407408E-2</v>
      </c>
      <c r="Q93" s="22"/>
    </row>
    <row r="94" spans="1:17" ht="13.5" hidden="1" thickBot="1" x14ac:dyDescent="0.25">
      <c r="A94" s="65"/>
      <c r="B94" s="62"/>
      <c r="C94" s="31"/>
      <c r="D94" s="32">
        <v>1.5844907407407408E-2</v>
      </c>
      <c r="E94" s="57"/>
      <c r="F94" s="16">
        <f t="shared" si="12"/>
        <v>1.5844907407407408E-2</v>
      </c>
      <c r="G94" s="17">
        <f t="shared" si="13"/>
        <v>4.9884259259259239E-3</v>
      </c>
      <c r="H94" s="18"/>
      <c r="I94" s="125" t="str">
        <f t="shared" si="14"/>
        <v/>
      </c>
      <c r="J94" s="19" t="str">
        <f t="shared" si="15"/>
        <v/>
      </c>
      <c r="K94" s="67" t="str">
        <f t="shared" si="16"/>
        <v/>
      </c>
      <c r="L94" s="20"/>
      <c r="M94" s="20"/>
      <c r="N94" s="20"/>
      <c r="O94" s="36"/>
      <c r="P94" s="21">
        <f t="shared" si="17"/>
        <v>1.5844907407407408E-2</v>
      </c>
      <c r="Q94" s="22"/>
    </row>
    <row r="95" spans="1:17" ht="13.5" hidden="1" thickBot="1" x14ac:dyDescent="0.25">
      <c r="A95" s="29" t="s">
        <v>138</v>
      </c>
      <c r="B95" s="30"/>
      <c r="C95" s="31" t="s">
        <v>30</v>
      </c>
      <c r="D95" s="32">
        <v>1.5833333333333335E-2</v>
      </c>
      <c r="E95" s="57" t="s">
        <v>218</v>
      </c>
      <c r="F95" s="16">
        <f t="shared" si="12"/>
        <v>1.5833333333333335E-2</v>
      </c>
      <c r="G95" s="17">
        <f t="shared" si="13"/>
        <v>4.9999999999999975E-3</v>
      </c>
      <c r="H95" s="18"/>
      <c r="I95" s="125" t="str">
        <f t="shared" si="14"/>
        <v/>
      </c>
      <c r="J95" s="19" t="str">
        <f t="shared" si="15"/>
        <v/>
      </c>
      <c r="K95" s="67" t="str">
        <f t="shared" si="16"/>
        <v/>
      </c>
      <c r="L95" s="20"/>
      <c r="M95" s="20"/>
      <c r="N95" s="20"/>
      <c r="O95" s="36"/>
      <c r="P95" s="21">
        <f t="shared" si="17"/>
        <v>1.5833333333333335E-2</v>
      </c>
      <c r="Q95" s="22"/>
    </row>
    <row r="96" spans="1:17" ht="13.5" hidden="1" thickBot="1" x14ac:dyDescent="0.25">
      <c r="A96" s="29" t="s">
        <v>121</v>
      </c>
      <c r="B96" s="30" t="s">
        <v>122</v>
      </c>
      <c r="C96" s="31" t="s">
        <v>14</v>
      </c>
      <c r="D96" s="32">
        <v>1.5821759259259261E-2</v>
      </c>
      <c r="E96" s="60">
        <v>1.5833333333333335E-2</v>
      </c>
      <c r="F96" s="16">
        <f t="shared" si="12"/>
        <v>1.5827546296296298E-2</v>
      </c>
      <c r="G96" s="17">
        <f t="shared" si="13"/>
        <v>5.0057870370370343E-3</v>
      </c>
      <c r="H96" s="18"/>
      <c r="I96" s="125" t="str">
        <f t="shared" si="14"/>
        <v/>
      </c>
      <c r="J96" s="19" t="str">
        <f t="shared" si="15"/>
        <v/>
      </c>
      <c r="K96" s="67" t="str">
        <f t="shared" si="16"/>
        <v/>
      </c>
      <c r="L96" s="20"/>
      <c r="M96" s="20"/>
      <c r="N96" s="20"/>
      <c r="O96" s="36"/>
      <c r="P96" s="21">
        <f t="shared" si="17"/>
        <v>1.5821759259259261E-2</v>
      </c>
      <c r="Q96" s="22"/>
    </row>
    <row r="97" spans="1:17" ht="13.5" hidden="1" thickBot="1" x14ac:dyDescent="0.25">
      <c r="A97" s="29" t="s">
        <v>155</v>
      </c>
      <c r="B97" s="30" t="s">
        <v>216</v>
      </c>
      <c r="C97" s="31" t="s">
        <v>30</v>
      </c>
      <c r="D97" s="32">
        <v>1.5810185185185184E-2</v>
      </c>
      <c r="E97" s="60">
        <v>1.5810185185185184E-2</v>
      </c>
      <c r="F97" s="16">
        <f t="shared" ref="F97:F128" si="18">IF(E97&lt;&gt;"",(E97+D97)/2,D97)</f>
        <v>1.5810185185185184E-2</v>
      </c>
      <c r="G97" s="17">
        <f>$B$2-F97</f>
        <v>5.0231481481481481E-3</v>
      </c>
      <c r="H97" s="18"/>
      <c r="I97" s="125" t="str">
        <f t="shared" ref="I97:I128" si="19">IF(H97&lt;&gt;"",H97-G97,"")</f>
        <v/>
      </c>
      <c r="J97" s="19" t="str">
        <f t="shared" ref="J97:J128" si="20">IF(H97&lt;&gt;"",I97-F97,"")</f>
        <v/>
      </c>
      <c r="K97" s="67" t="str">
        <f t="shared" ref="K97:K128" si="21">IF(H97&lt;&gt;"",I97-D97,"")</f>
        <v/>
      </c>
      <c r="L97" s="20"/>
      <c r="M97" s="20"/>
      <c r="N97" s="20"/>
      <c r="O97" s="36"/>
      <c r="P97" s="21">
        <f t="shared" ref="P97:P128" si="22">IF(H97&lt;&gt;"",MIN(D97,I97),D97)</f>
        <v>1.5810185185185184E-2</v>
      </c>
      <c r="Q97" s="22"/>
    </row>
    <row r="98" spans="1:17" ht="13.5" hidden="1" thickBot="1" x14ac:dyDescent="0.25">
      <c r="A98" s="29" t="s">
        <v>96</v>
      </c>
      <c r="B98" s="30" t="s">
        <v>141</v>
      </c>
      <c r="C98" s="31" t="s">
        <v>14</v>
      </c>
      <c r="D98" s="32">
        <v>1.579861111111111E-2</v>
      </c>
      <c r="E98" s="57">
        <v>1.579861111111111E-2</v>
      </c>
      <c r="F98" s="16">
        <f t="shared" si="18"/>
        <v>1.579861111111111E-2</v>
      </c>
      <c r="G98" s="17">
        <f>$B$2-F98</f>
        <v>5.0347222222222217E-3</v>
      </c>
      <c r="H98" s="18"/>
      <c r="I98" s="125" t="str">
        <f t="shared" si="19"/>
        <v/>
      </c>
      <c r="J98" s="19" t="str">
        <f t="shared" si="20"/>
        <v/>
      </c>
      <c r="K98" s="67" t="str">
        <f t="shared" si="21"/>
        <v/>
      </c>
      <c r="L98" s="20"/>
      <c r="M98" s="20"/>
      <c r="N98" s="20"/>
      <c r="O98" s="35"/>
      <c r="P98" s="72">
        <f t="shared" si="22"/>
        <v>1.579861111111111E-2</v>
      </c>
      <c r="Q98" s="22"/>
    </row>
    <row r="99" spans="1:17" ht="13.5" hidden="1" thickBot="1" x14ac:dyDescent="0.25">
      <c r="A99" s="65" t="s">
        <v>238</v>
      </c>
      <c r="B99" s="62" t="s">
        <v>239</v>
      </c>
      <c r="C99" s="54" t="s">
        <v>30</v>
      </c>
      <c r="D99" s="32">
        <v>1.579861111111111E-2</v>
      </c>
      <c r="E99" s="57">
        <v>1.579861111111111E-2</v>
      </c>
      <c r="F99" s="16">
        <f t="shared" si="18"/>
        <v>1.579861111111111E-2</v>
      </c>
      <c r="G99" s="17">
        <v>4.704861111111111E-3</v>
      </c>
      <c r="H99" s="18"/>
      <c r="I99" s="125" t="str">
        <f t="shared" si="19"/>
        <v/>
      </c>
      <c r="J99" s="19" t="str">
        <f t="shared" si="20"/>
        <v/>
      </c>
      <c r="K99" s="67" t="str">
        <f t="shared" si="21"/>
        <v/>
      </c>
      <c r="L99" s="20"/>
      <c r="M99" s="20"/>
      <c r="N99" s="20"/>
      <c r="O99" s="35"/>
      <c r="P99" s="72">
        <f t="shared" si="22"/>
        <v>1.579861111111111E-2</v>
      </c>
      <c r="Q99" s="22"/>
    </row>
    <row r="100" spans="1:17" ht="13.5" hidden="1" thickBot="1" x14ac:dyDescent="0.25">
      <c r="A100" s="29" t="s">
        <v>149</v>
      </c>
      <c r="B100" s="30" t="s">
        <v>150</v>
      </c>
      <c r="C100" s="31" t="s">
        <v>14</v>
      </c>
      <c r="D100" s="57">
        <v>1.5370370370370368E-2</v>
      </c>
      <c r="E100" s="57">
        <v>1.6145833333333335E-2</v>
      </c>
      <c r="F100" s="16">
        <f t="shared" si="18"/>
        <v>1.575810185185185E-2</v>
      </c>
      <c r="G100" s="17">
        <f t="shared" ref="G100:G131" si="23">$B$2-F100</f>
        <v>5.0752314814814826E-3</v>
      </c>
      <c r="H100" s="18"/>
      <c r="I100" s="125" t="str">
        <f t="shared" si="19"/>
        <v/>
      </c>
      <c r="J100" s="19" t="str">
        <f t="shared" si="20"/>
        <v/>
      </c>
      <c r="K100" s="67" t="str">
        <f t="shared" si="21"/>
        <v/>
      </c>
      <c r="L100" s="20"/>
      <c r="M100" s="20"/>
      <c r="N100" s="20"/>
      <c r="O100" s="35"/>
      <c r="P100" s="72">
        <f t="shared" si="22"/>
        <v>1.5370370370370368E-2</v>
      </c>
      <c r="Q100" s="22"/>
    </row>
    <row r="101" spans="1:17" ht="13.5" hidden="1" thickBot="1" x14ac:dyDescent="0.25">
      <c r="A101" s="29" t="s">
        <v>139</v>
      </c>
      <c r="B101" s="30" t="s">
        <v>140</v>
      </c>
      <c r="C101" s="31" t="s">
        <v>30</v>
      </c>
      <c r="D101" s="32">
        <v>1.5729166666666666E-2</v>
      </c>
      <c r="E101" s="57" t="s">
        <v>218</v>
      </c>
      <c r="F101" s="16">
        <f t="shared" si="18"/>
        <v>1.5729166666666666E-2</v>
      </c>
      <c r="G101" s="17">
        <f t="shared" si="23"/>
        <v>5.1041666666666666E-3</v>
      </c>
      <c r="H101" s="18"/>
      <c r="I101" s="125" t="str">
        <f t="shared" si="19"/>
        <v/>
      </c>
      <c r="J101" s="19" t="str">
        <f t="shared" si="20"/>
        <v/>
      </c>
      <c r="K101" s="67" t="str">
        <f t="shared" si="21"/>
        <v/>
      </c>
      <c r="L101" s="20"/>
      <c r="M101" s="20"/>
      <c r="N101" s="20"/>
      <c r="O101" s="36"/>
      <c r="P101" s="21">
        <f t="shared" si="22"/>
        <v>1.5729166666666666E-2</v>
      </c>
      <c r="Q101" s="22"/>
    </row>
    <row r="102" spans="1:17" ht="13.5" hidden="1" thickBot="1" x14ac:dyDescent="0.25">
      <c r="A102" s="29" t="s">
        <v>134</v>
      </c>
      <c r="B102" s="30" t="s">
        <v>135</v>
      </c>
      <c r="C102" s="31" t="s">
        <v>30</v>
      </c>
      <c r="D102" s="32">
        <v>1.5706018518518518E-2</v>
      </c>
      <c r="E102" s="57">
        <v>1.5706018518518518E-2</v>
      </c>
      <c r="F102" s="16">
        <f t="shared" si="18"/>
        <v>1.5706018518518518E-2</v>
      </c>
      <c r="G102" s="17">
        <f t="shared" si="23"/>
        <v>5.1273148148148137E-3</v>
      </c>
      <c r="H102" s="18"/>
      <c r="I102" s="125" t="str">
        <f t="shared" si="19"/>
        <v/>
      </c>
      <c r="J102" s="19" t="str">
        <f t="shared" si="20"/>
        <v/>
      </c>
      <c r="K102" s="67" t="str">
        <f t="shared" si="21"/>
        <v/>
      </c>
      <c r="L102" s="20"/>
      <c r="M102" s="20"/>
      <c r="N102" s="20"/>
      <c r="O102" s="36"/>
      <c r="P102" s="21">
        <f t="shared" si="22"/>
        <v>1.5706018518518518E-2</v>
      </c>
      <c r="Q102" s="22"/>
    </row>
    <row r="103" spans="1:17" ht="13.5" hidden="1" thickBot="1" x14ac:dyDescent="0.25">
      <c r="A103" s="29" t="s">
        <v>173</v>
      </c>
      <c r="B103" s="30" t="s">
        <v>174</v>
      </c>
      <c r="C103" s="31" t="s">
        <v>14</v>
      </c>
      <c r="D103" s="32">
        <v>1.4895833333333332E-2</v>
      </c>
      <c r="E103" s="57">
        <v>1.6481481481481479E-2</v>
      </c>
      <c r="F103" s="16">
        <f t="shared" si="18"/>
        <v>1.5688657407407405E-2</v>
      </c>
      <c r="G103" s="17">
        <f t="shared" si="23"/>
        <v>5.1446759259259275E-3</v>
      </c>
      <c r="H103" s="18"/>
      <c r="I103" s="125" t="str">
        <f t="shared" si="19"/>
        <v/>
      </c>
      <c r="J103" s="19" t="str">
        <f t="shared" si="20"/>
        <v/>
      </c>
      <c r="K103" s="67" t="str">
        <f t="shared" si="21"/>
        <v/>
      </c>
      <c r="L103" s="20"/>
      <c r="M103" s="20"/>
      <c r="N103" s="20"/>
      <c r="O103" s="36"/>
      <c r="P103" s="21">
        <f t="shared" si="22"/>
        <v>1.4895833333333332E-2</v>
      </c>
      <c r="Q103" s="22"/>
    </row>
    <row r="104" spans="1:17" ht="13.5" hidden="1" thickBot="1" x14ac:dyDescent="0.25">
      <c r="A104" s="29" t="s">
        <v>70</v>
      </c>
      <c r="B104" s="30" t="s">
        <v>142</v>
      </c>
      <c r="C104" s="31" t="s">
        <v>30</v>
      </c>
      <c r="D104" s="32">
        <v>1.5648148148148154E-2</v>
      </c>
      <c r="E104" s="57" t="s">
        <v>218</v>
      </c>
      <c r="F104" s="16">
        <f t="shared" si="18"/>
        <v>1.5648148148148154E-2</v>
      </c>
      <c r="G104" s="17">
        <f t="shared" si="23"/>
        <v>5.1851851851851781E-3</v>
      </c>
      <c r="H104" s="18"/>
      <c r="I104" s="125" t="str">
        <f t="shared" si="19"/>
        <v/>
      </c>
      <c r="J104" s="19" t="str">
        <f t="shared" si="20"/>
        <v/>
      </c>
      <c r="K104" s="67" t="str">
        <f t="shared" si="21"/>
        <v/>
      </c>
      <c r="L104" s="20"/>
      <c r="M104" s="20"/>
      <c r="N104" s="20"/>
      <c r="O104" s="36"/>
      <c r="P104" s="21">
        <f t="shared" si="22"/>
        <v>1.5648148148148154E-2</v>
      </c>
      <c r="Q104" s="22"/>
    </row>
    <row r="105" spans="1:17" ht="13.5" hidden="1" thickBot="1" x14ac:dyDescent="0.25">
      <c r="A105" s="29" t="s">
        <v>147</v>
      </c>
      <c r="B105" s="30" t="s">
        <v>148</v>
      </c>
      <c r="C105" s="31" t="s">
        <v>30</v>
      </c>
      <c r="D105" s="32">
        <v>1.5405092592592592E-2</v>
      </c>
      <c r="E105" s="61">
        <v>1.5613425925925926E-2</v>
      </c>
      <c r="F105" s="16">
        <f t="shared" si="18"/>
        <v>1.5509259259259259E-2</v>
      </c>
      <c r="G105" s="17">
        <f t="shared" si="23"/>
        <v>5.3240740740740731E-3</v>
      </c>
      <c r="H105" s="18"/>
      <c r="I105" s="125" t="str">
        <f t="shared" si="19"/>
        <v/>
      </c>
      <c r="J105" s="19" t="str">
        <f t="shared" si="20"/>
        <v/>
      </c>
      <c r="K105" s="67" t="str">
        <f t="shared" si="21"/>
        <v/>
      </c>
      <c r="L105" s="20"/>
      <c r="M105" s="20"/>
      <c r="N105" s="20"/>
      <c r="O105" s="36"/>
      <c r="P105" s="21">
        <f t="shared" si="22"/>
        <v>1.5405092592592592E-2</v>
      </c>
      <c r="Q105" s="22"/>
    </row>
    <row r="106" spans="1:17" ht="13.5" hidden="1" thickBot="1" x14ac:dyDescent="0.25">
      <c r="A106" s="29" t="s">
        <v>143</v>
      </c>
      <c r="B106" s="30" t="s">
        <v>144</v>
      </c>
      <c r="C106" s="31" t="s">
        <v>14</v>
      </c>
      <c r="D106" s="37">
        <v>1.5497685185185186E-2</v>
      </c>
      <c r="E106" s="58" t="s">
        <v>218</v>
      </c>
      <c r="F106" s="16">
        <f t="shared" si="18"/>
        <v>1.5497685185185186E-2</v>
      </c>
      <c r="G106" s="17">
        <f t="shared" si="23"/>
        <v>5.3356481481481467E-3</v>
      </c>
      <c r="H106" s="18"/>
      <c r="I106" s="125" t="str">
        <f t="shared" si="19"/>
        <v/>
      </c>
      <c r="J106" s="19" t="str">
        <f t="shared" si="20"/>
        <v/>
      </c>
      <c r="K106" s="67" t="str">
        <f t="shared" si="21"/>
        <v/>
      </c>
      <c r="L106" s="20"/>
      <c r="M106" s="20"/>
      <c r="N106" s="20"/>
      <c r="O106" s="36"/>
      <c r="P106" s="21">
        <f t="shared" si="22"/>
        <v>1.5497685185185186E-2</v>
      </c>
      <c r="Q106" s="22"/>
    </row>
    <row r="107" spans="1:17" ht="13.5" hidden="1" thickBot="1" x14ac:dyDescent="0.25">
      <c r="A107" s="29" t="s">
        <v>145</v>
      </c>
      <c r="B107" s="30" t="s">
        <v>146</v>
      </c>
      <c r="C107" s="31" t="s">
        <v>14</v>
      </c>
      <c r="D107" s="32">
        <v>1.5486111111111117E-2</v>
      </c>
      <c r="E107" s="57" t="s">
        <v>218</v>
      </c>
      <c r="F107" s="16">
        <f t="shared" si="18"/>
        <v>1.5486111111111117E-2</v>
      </c>
      <c r="G107" s="17">
        <f t="shared" si="23"/>
        <v>5.347222222222215E-3</v>
      </c>
      <c r="H107" s="18"/>
      <c r="I107" s="125" t="str">
        <f t="shared" si="19"/>
        <v/>
      </c>
      <c r="J107" s="19" t="str">
        <f t="shared" si="20"/>
        <v/>
      </c>
      <c r="K107" s="67" t="str">
        <f t="shared" si="21"/>
        <v/>
      </c>
      <c r="L107" s="20"/>
      <c r="M107" s="20"/>
      <c r="N107" s="20"/>
      <c r="O107" s="36"/>
      <c r="P107" s="21">
        <f t="shared" si="22"/>
        <v>1.5486111111111117E-2</v>
      </c>
      <c r="Q107" s="22"/>
    </row>
    <row r="108" spans="1:17" ht="13.5" thickBot="1" x14ac:dyDescent="0.25">
      <c r="A108" s="29" t="s">
        <v>106</v>
      </c>
      <c r="B108" s="30" t="s">
        <v>205</v>
      </c>
      <c r="C108" s="31" t="s">
        <v>14</v>
      </c>
      <c r="D108" s="32">
        <v>1.6782407407407409E-2</v>
      </c>
      <c r="E108" s="61">
        <v>1.7511574074074075E-2</v>
      </c>
      <c r="F108" s="16">
        <f t="shared" si="18"/>
        <v>1.714699074074074E-2</v>
      </c>
      <c r="G108" s="17">
        <f t="shared" si="23"/>
        <v>3.6863425925925918E-3</v>
      </c>
      <c r="H108" s="18">
        <v>2.1458333333333333E-2</v>
      </c>
      <c r="I108" s="125">
        <f t="shared" si="19"/>
        <v>1.7771990740740741E-2</v>
      </c>
      <c r="J108" s="19">
        <f t="shared" si="20"/>
        <v>6.2500000000000056E-4</v>
      </c>
      <c r="K108" s="67">
        <f t="shared" si="21"/>
        <v>9.895833333333319E-4</v>
      </c>
      <c r="L108" s="36">
        <v>9</v>
      </c>
      <c r="M108" s="20"/>
      <c r="N108" s="36">
        <v>2</v>
      </c>
      <c r="O108" s="36"/>
      <c r="P108" s="86">
        <f t="shared" si="22"/>
        <v>1.6782407407407409E-2</v>
      </c>
      <c r="Q108" s="22"/>
    </row>
    <row r="109" spans="1:17" ht="13.5" hidden="1" thickBot="1" x14ac:dyDescent="0.25">
      <c r="A109" s="33" t="s">
        <v>153</v>
      </c>
      <c r="B109" s="34" t="s">
        <v>154</v>
      </c>
      <c r="C109" s="38" t="s">
        <v>14</v>
      </c>
      <c r="D109" s="32">
        <v>1.5208333333333339E-2</v>
      </c>
      <c r="E109" s="57">
        <v>1.5497685185185192E-2</v>
      </c>
      <c r="F109" s="16">
        <f t="shared" si="18"/>
        <v>1.5353009259259266E-2</v>
      </c>
      <c r="G109" s="17">
        <f t="shared" si="23"/>
        <v>5.4803240740740663E-3</v>
      </c>
      <c r="H109" s="18"/>
      <c r="I109" s="125" t="str">
        <f t="shared" si="19"/>
        <v/>
      </c>
      <c r="J109" s="19" t="str">
        <f t="shared" si="20"/>
        <v/>
      </c>
      <c r="K109" s="67" t="str">
        <f t="shared" si="21"/>
        <v/>
      </c>
      <c r="L109" s="20"/>
      <c r="M109" s="20"/>
      <c r="N109" s="20"/>
      <c r="O109" s="36"/>
      <c r="P109" s="21">
        <f t="shared" si="22"/>
        <v>1.5208333333333339E-2</v>
      </c>
      <c r="Q109" s="22"/>
    </row>
    <row r="110" spans="1:17" ht="13.5" hidden="1" thickBot="1" x14ac:dyDescent="0.25">
      <c r="A110" s="65"/>
      <c r="B110" s="62"/>
      <c r="C110" s="31"/>
      <c r="D110" s="57">
        <v>1.5277777777777777E-2</v>
      </c>
      <c r="E110" s="61"/>
      <c r="F110" s="16">
        <f t="shared" si="18"/>
        <v>1.5277777777777777E-2</v>
      </c>
      <c r="G110" s="17">
        <f t="shared" si="23"/>
        <v>5.5555555555555549E-3</v>
      </c>
      <c r="H110" s="18"/>
      <c r="I110" s="125" t="str">
        <f t="shared" si="19"/>
        <v/>
      </c>
      <c r="J110" s="19" t="str">
        <f t="shared" si="20"/>
        <v/>
      </c>
      <c r="K110" s="67" t="str">
        <f t="shared" si="21"/>
        <v/>
      </c>
      <c r="L110" s="20"/>
      <c r="M110" s="20"/>
      <c r="N110" s="20"/>
      <c r="O110" s="36"/>
      <c r="P110" s="21">
        <f t="shared" si="22"/>
        <v>1.5277777777777777E-2</v>
      </c>
      <c r="Q110" s="22"/>
    </row>
    <row r="111" spans="1:17" ht="13.5" hidden="1" thickBot="1" x14ac:dyDescent="0.25">
      <c r="A111" s="29" t="s">
        <v>151</v>
      </c>
      <c r="B111" s="30" t="s">
        <v>35</v>
      </c>
      <c r="C111" s="31" t="s">
        <v>30</v>
      </c>
      <c r="D111" s="32">
        <v>1.5266203703703705E-2</v>
      </c>
      <c r="E111" s="57" t="s">
        <v>218</v>
      </c>
      <c r="F111" s="16">
        <f t="shared" si="18"/>
        <v>1.5266203703703705E-2</v>
      </c>
      <c r="G111" s="17">
        <f t="shared" si="23"/>
        <v>5.5671296296296267E-3</v>
      </c>
      <c r="H111" s="18"/>
      <c r="I111" s="125" t="str">
        <f t="shared" si="19"/>
        <v/>
      </c>
      <c r="J111" s="19" t="str">
        <f t="shared" si="20"/>
        <v/>
      </c>
      <c r="K111" s="67" t="str">
        <f t="shared" si="21"/>
        <v/>
      </c>
      <c r="L111" s="20"/>
      <c r="M111" s="20"/>
      <c r="N111" s="20"/>
      <c r="O111" s="36"/>
      <c r="P111" s="21">
        <f t="shared" si="22"/>
        <v>1.5266203703703705E-2</v>
      </c>
      <c r="Q111" s="22"/>
    </row>
    <row r="112" spans="1:17" ht="13.5" hidden="1" thickBot="1" x14ac:dyDescent="0.25">
      <c r="A112" s="29" t="s">
        <v>152</v>
      </c>
      <c r="B112" s="30" t="s">
        <v>35</v>
      </c>
      <c r="C112" s="31" t="s">
        <v>30</v>
      </c>
      <c r="D112" s="32">
        <v>1.5219907407407409E-2</v>
      </c>
      <c r="E112" s="57" t="s">
        <v>218</v>
      </c>
      <c r="F112" s="16">
        <f t="shared" si="18"/>
        <v>1.5219907407407409E-2</v>
      </c>
      <c r="G112" s="17">
        <f t="shared" si="23"/>
        <v>5.6134259259259228E-3</v>
      </c>
      <c r="H112" s="18"/>
      <c r="I112" s="125" t="str">
        <f t="shared" si="19"/>
        <v/>
      </c>
      <c r="J112" s="19" t="str">
        <f t="shared" si="20"/>
        <v/>
      </c>
      <c r="K112" s="67" t="str">
        <f t="shared" si="21"/>
        <v/>
      </c>
      <c r="L112" s="20"/>
      <c r="M112" s="20"/>
      <c r="N112" s="20"/>
      <c r="O112" s="36"/>
      <c r="P112" s="21">
        <f t="shared" si="22"/>
        <v>1.5219907407407409E-2</v>
      </c>
      <c r="Q112" s="22"/>
    </row>
    <row r="113" spans="1:17" ht="13.5" hidden="1" thickBot="1" x14ac:dyDescent="0.25">
      <c r="A113" s="29" t="s">
        <v>155</v>
      </c>
      <c r="B113" s="30" t="s">
        <v>156</v>
      </c>
      <c r="C113" s="31" t="s">
        <v>30</v>
      </c>
      <c r="D113" s="37">
        <v>1.5196759259259264E-2</v>
      </c>
      <c r="E113" s="58" t="s">
        <v>218</v>
      </c>
      <c r="F113" s="16">
        <f t="shared" si="18"/>
        <v>1.5196759259259264E-2</v>
      </c>
      <c r="G113" s="17">
        <f t="shared" si="23"/>
        <v>5.6365740740740682E-3</v>
      </c>
      <c r="H113" s="18"/>
      <c r="I113" s="125" t="str">
        <f t="shared" si="19"/>
        <v/>
      </c>
      <c r="J113" s="19" t="str">
        <f t="shared" si="20"/>
        <v/>
      </c>
      <c r="K113" s="67" t="str">
        <f t="shared" si="21"/>
        <v/>
      </c>
      <c r="L113" s="20"/>
      <c r="M113" s="20"/>
      <c r="N113" s="20"/>
      <c r="O113" s="36"/>
      <c r="P113" s="21">
        <f t="shared" si="22"/>
        <v>1.5196759259259264E-2</v>
      </c>
      <c r="Q113" s="22"/>
    </row>
    <row r="114" spans="1:17" ht="13.5" hidden="1" thickBot="1" x14ac:dyDescent="0.25">
      <c r="A114" s="29" t="s">
        <v>157</v>
      </c>
      <c r="B114" s="30" t="s">
        <v>158</v>
      </c>
      <c r="C114" s="31" t="s">
        <v>30</v>
      </c>
      <c r="D114" s="32">
        <v>1.5150462962962963E-2</v>
      </c>
      <c r="E114" s="57" t="s">
        <v>218</v>
      </c>
      <c r="F114" s="16">
        <f t="shared" si="18"/>
        <v>1.5150462962962963E-2</v>
      </c>
      <c r="G114" s="17">
        <f t="shared" si="23"/>
        <v>5.6828703703703694E-3</v>
      </c>
      <c r="H114" s="18"/>
      <c r="I114" s="125" t="str">
        <f t="shared" si="19"/>
        <v/>
      </c>
      <c r="J114" s="19" t="str">
        <f t="shared" si="20"/>
        <v/>
      </c>
      <c r="K114" s="67" t="str">
        <f t="shared" si="21"/>
        <v/>
      </c>
      <c r="L114" s="20"/>
      <c r="M114" s="20"/>
      <c r="N114" s="20"/>
      <c r="O114" s="36"/>
      <c r="P114" s="21">
        <f t="shared" si="22"/>
        <v>1.5150462962962963E-2</v>
      </c>
      <c r="Q114" s="22"/>
    </row>
    <row r="115" spans="1:17" ht="13.5" hidden="1" thickBot="1" x14ac:dyDescent="0.25">
      <c r="A115" s="29" t="s">
        <v>145</v>
      </c>
      <c r="B115" s="30" t="s">
        <v>159</v>
      </c>
      <c r="C115" s="31" t="s">
        <v>14</v>
      </c>
      <c r="D115" s="32">
        <v>1.5115740740740742E-2</v>
      </c>
      <c r="E115" s="57" t="s">
        <v>218</v>
      </c>
      <c r="F115" s="16">
        <f t="shared" si="18"/>
        <v>1.5115740740740742E-2</v>
      </c>
      <c r="G115" s="17">
        <f t="shared" si="23"/>
        <v>5.7175925925925901E-3</v>
      </c>
      <c r="H115" s="18"/>
      <c r="I115" s="125" t="str">
        <f t="shared" si="19"/>
        <v/>
      </c>
      <c r="J115" s="19" t="str">
        <f t="shared" si="20"/>
        <v/>
      </c>
      <c r="K115" s="67" t="str">
        <f t="shared" si="21"/>
        <v/>
      </c>
      <c r="L115" s="20"/>
      <c r="M115" s="20"/>
      <c r="N115" s="20"/>
      <c r="O115" s="36"/>
      <c r="P115" s="21">
        <f t="shared" si="22"/>
        <v>1.5115740740740742E-2</v>
      </c>
      <c r="Q115" s="22"/>
    </row>
    <row r="116" spans="1:17" ht="13.5" hidden="1" thickBot="1" x14ac:dyDescent="0.25">
      <c r="A116" s="65" t="s">
        <v>227</v>
      </c>
      <c r="B116" s="62" t="s">
        <v>228</v>
      </c>
      <c r="C116" s="54" t="s">
        <v>30</v>
      </c>
      <c r="D116" s="32">
        <v>1.5219907407407409E-2</v>
      </c>
      <c r="E116" s="57">
        <v>1.4930555555555556E-2</v>
      </c>
      <c r="F116" s="16">
        <f t="shared" si="18"/>
        <v>1.5075231481481483E-2</v>
      </c>
      <c r="G116" s="17">
        <f t="shared" si="23"/>
        <v>5.7581018518518493E-3</v>
      </c>
      <c r="H116" s="18"/>
      <c r="I116" s="125" t="str">
        <f t="shared" si="19"/>
        <v/>
      </c>
      <c r="J116" s="19" t="str">
        <f t="shared" si="20"/>
        <v/>
      </c>
      <c r="K116" s="67" t="str">
        <f t="shared" si="21"/>
        <v/>
      </c>
      <c r="L116" s="20"/>
      <c r="M116" s="20"/>
      <c r="N116" s="20"/>
      <c r="O116" s="36"/>
      <c r="P116" s="21">
        <f t="shared" si="22"/>
        <v>1.5219907407407409E-2</v>
      </c>
      <c r="Q116" s="22"/>
    </row>
    <row r="117" spans="1:17" ht="13.5" hidden="1" thickBot="1" x14ac:dyDescent="0.25">
      <c r="A117" s="29" t="s">
        <v>166</v>
      </c>
      <c r="B117" s="30" t="s">
        <v>27</v>
      </c>
      <c r="C117" s="31" t="s">
        <v>30</v>
      </c>
      <c r="D117" s="32">
        <v>1.4988425925925935E-2</v>
      </c>
      <c r="E117" s="61">
        <v>1.5156250000000007E-2</v>
      </c>
      <c r="F117" s="16">
        <f t="shared" si="18"/>
        <v>1.5072337962962971E-2</v>
      </c>
      <c r="G117" s="17">
        <f t="shared" si="23"/>
        <v>5.7609953703703608E-3</v>
      </c>
      <c r="H117" s="18"/>
      <c r="I117" s="125" t="str">
        <f t="shared" si="19"/>
        <v/>
      </c>
      <c r="J117" s="19" t="str">
        <f t="shared" si="20"/>
        <v/>
      </c>
      <c r="K117" s="67" t="str">
        <f t="shared" si="21"/>
        <v/>
      </c>
      <c r="L117" s="20"/>
      <c r="M117" s="20"/>
      <c r="N117" s="20"/>
      <c r="O117" s="36"/>
      <c r="P117" s="21">
        <f t="shared" si="22"/>
        <v>1.4988425925925935E-2</v>
      </c>
      <c r="Q117" s="22"/>
    </row>
    <row r="118" spans="1:17" ht="13.5" hidden="1" thickBot="1" x14ac:dyDescent="0.25">
      <c r="A118" s="29" t="s">
        <v>160</v>
      </c>
      <c r="B118" s="30" t="s">
        <v>161</v>
      </c>
      <c r="C118" s="31" t="s">
        <v>30</v>
      </c>
      <c r="D118" s="32">
        <v>1.503472222222222E-2</v>
      </c>
      <c r="E118" s="57" t="s">
        <v>218</v>
      </c>
      <c r="F118" s="16">
        <f t="shared" si="18"/>
        <v>1.503472222222222E-2</v>
      </c>
      <c r="G118" s="17">
        <f t="shared" si="23"/>
        <v>5.798611111111112E-3</v>
      </c>
      <c r="H118" s="18"/>
      <c r="I118" s="125" t="str">
        <f t="shared" si="19"/>
        <v/>
      </c>
      <c r="J118" s="19" t="str">
        <f t="shared" si="20"/>
        <v/>
      </c>
      <c r="K118" s="67" t="str">
        <f t="shared" si="21"/>
        <v/>
      </c>
      <c r="L118" s="20"/>
      <c r="M118" s="20"/>
      <c r="N118" s="20"/>
      <c r="O118" s="36"/>
      <c r="P118" s="21">
        <f t="shared" si="22"/>
        <v>1.503472222222222E-2</v>
      </c>
      <c r="Q118" s="22"/>
    </row>
    <row r="119" spans="1:17" ht="13.5" hidden="1" thickBot="1" x14ac:dyDescent="0.25">
      <c r="A119" s="29" t="s">
        <v>163</v>
      </c>
      <c r="B119" s="30" t="s">
        <v>164</v>
      </c>
      <c r="C119" s="31" t="s">
        <v>30</v>
      </c>
      <c r="D119" s="32">
        <v>1.5011574074074075E-2</v>
      </c>
      <c r="E119" s="57" t="s">
        <v>218</v>
      </c>
      <c r="F119" s="16">
        <f t="shared" si="18"/>
        <v>1.5011574074074075E-2</v>
      </c>
      <c r="G119" s="17">
        <f t="shared" si="23"/>
        <v>5.8217592592592574E-3</v>
      </c>
      <c r="H119" s="18"/>
      <c r="I119" s="125" t="str">
        <f t="shared" si="19"/>
        <v/>
      </c>
      <c r="J119" s="19" t="str">
        <f t="shared" si="20"/>
        <v/>
      </c>
      <c r="K119" s="67" t="str">
        <f t="shared" si="21"/>
        <v/>
      </c>
      <c r="L119" s="20"/>
      <c r="M119" s="20"/>
      <c r="N119" s="20"/>
      <c r="O119" s="36"/>
      <c r="P119" s="21">
        <f t="shared" si="22"/>
        <v>1.5011574074074075E-2</v>
      </c>
      <c r="Q119" s="22"/>
    </row>
    <row r="120" spans="1:17" ht="13.5" hidden="1" thickBot="1" x14ac:dyDescent="0.25">
      <c r="A120" s="29" t="s">
        <v>169</v>
      </c>
      <c r="B120" s="30" t="s">
        <v>170</v>
      </c>
      <c r="C120" s="31" t="s">
        <v>30</v>
      </c>
      <c r="D120" s="32">
        <v>1.4895833333333337E-2</v>
      </c>
      <c r="E120" s="57" t="s">
        <v>218</v>
      </c>
      <c r="F120" s="16">
        <f t="shared" si="18"/>
        <v>1.4895833333333337E-2</v>
      </c>
      <c r="G120" s="17">
        <f t="shared" si="23"/>
        <v>5.9374999999999949E-3</v>
      </c>
      <c r="H120" s="18"/>
      <c r="I120" s="125" t="str">
        <f t="shared" si="19"/>
        <v/>
      </c>
      <c r="J120" s="19" t="str">
        <f t="shared" si="20"/>
        <v/>
      </c>
      <c r="K120" s="67" t="str">
        <f t="shared" si="21"/>
        <v/>
      </c>
      <c r="L120" s="20"/>
      <c r="M120" s="20"/>
      <c r="N120" s="20"/>
      <c r="O120" s="36"/>
      <c r="P120" s="21">
        <f t="shared" si="22"/>
        <v>1.4895833333333337E-2</v>
      </c>
      <c r="Q120" s="22"/>
    </row>
    <row r="121" spans="1:17" ht="13.5" hidden="1" thickBot="1" x14ac:dyDescent="0.25">
      <c r="A121" s="29" t="s">
        <v>171</v>
      </c>
      <c r="B121" s="30" t="s">
        <v>172</v>
      </c>
      <c r="C121" s="31" t="s">
        <v>30</v>
      </c>
      <c r="D121" s="32">
        <v>1.4895833333333332E-2</v>
      </c>
      <c r="E121" s="57" t="s">
        <v>218</v>
      </c>
      <c r="F121" s="16">
        <f t="shared" si="18"/>
        <v>1.4895833333333332E-2</v>
      </c>
      <c r="G121" s="17">
        <f t="shared" si="23"/>
        <v>5.9375000000000001E-3</v>
      </c>
      <c r="H121" s="18"/>
      <c r="I121" s="125" t="str">
        <f t="shared" si="19"/>
        <v/>
      </c>
      <c r="J121" s="19" t="str">
        <f t="shared" si="20"/>
        <v/>
      </c>
      <c r="K121" s="67" t="str">
        <f t="shared" si="21"/>
        <v/>
      </c>
      <c r="L121" s="20"/>
      <c r="M121" s="20"/>
      <c r="N121" s="20"/>
      <c r="O121" s="36"/>
      <c r="P121" s="21">
        <f t="shared" si="22"/>
        <v>1.4895833333333332E-2</v>
      </c>
      <c r="Q121" s="22"/>
    </row>
    <row r="122" spans="1:17" ht="13.5" hidden="1" thickBot="1" x14ac:dyDescent="0.25">
      <c r="A122" s="29" t="s">
        <v>94</v>
      </c>
      <c r="B122" s="30" t="s">
        <v>165</v>
      </c>
      <c r="C122" s="31" t="s">
        <v>30</v>
      </c>
      <c r="D122" s="32">
        <v>1.5000000000000001E-2</v>
      </c>
      <c r="E122" s="61">
        <v>1.4699074074074076E-2</v>
      </c>
      <c r="F122" s="16">
        <f t="shared" si="18"/>
        <v>1.484953703703704E-2</v>
      </c>
      <c r="G122" s="17">
        <f t="shared" si="23"/>
        <v>5.9837962962962926E-3</v>
      </c>
      <c r="H122" s="18"/>
      <c r="I122" s="125" t="str">
        <f t="shared" si="19"/>
        <v/>
      </c>
      <c r="J122" s="19" t="str">
        <f t="shared" si="20"/>
        <v/>
      </c>
      <c r="K122" s="67" t="str">
        <f t="shared" si="21"/>
        <v/>
      </c>
      <c r="L122" s="20"/>
      <c r="M122" s="20"/>
      <c r="N122" s="20"/>
      <c r="O122" s="36"/>
      <c r="P122" s="21">
        <f t="shared" si="22"/>
        <v>1.5000000000000001E-2</v>
      </c>
      <c r="Q122" s="22"/>
    </row>
    <row r="123" spans="1:17" ht="13.5" hidden="1" thickBot="1" x14ac:dyDescent="0.25">
      <c r="A123" s="29" t="s">
        <v>180</v>
      </c>
      <c r="B123" s="30" t="s">
        <v>181</v>
      </c>
      <c r="C123" s="31" t="s">
        <v>30</v>
      </c>
      <c r="D123" s="32">
        <v>1.4652777777777778E-2</v>
      </c>
      <c r="E123" s="61">
        <v>1.5011574074074076E-2</v>
      </c>
      <c r="F123" s="16">
        <f t="shared" si="18"/>
        <v>1.4832175925925927E-2</v>
      </c>
      <c r="G123" s="17">
        <f t="shared" si="23"/>
        <v>6.0011574074074047E-3</v>
      </c>
      <c r="H123" s="18"/>
      <c r="I123" s="125" t="str">
        <f t="shared" si="19"/>
        <v/>
      </c>
      <c r="J123" s="19" t="str">
        <f t="shared" si="20"/>
        <v/>
      </c>
      <c r="K123" s="67" t="str">
        <f t="shared" si="21"/>
        <v/>
      </c>
      <c r="L123" s="20"/>
      <c r="M123" s="20"/>
      <c r="N123" s="20"/>
      <c r="O123" s="36"/>
      <c r="P123" s="21">
        <f t="shared" si="22"/>
        <v>1.4652777777777778E-2</v>
      </c>
      <c r="Q123" s="22"/>
    </row>
    <row r="124" spans="1:17" ht="13.5" hidden="1" thickBot="1" x14ac:dyDescent="0.25">
      <c r="A124" s="29" t="s">
        <v>167</v>
      </c>
      <c r="B124" s="30" t="s">
        <v>168</v>
      </c>
      <c r="C124" s="31" t="s">
        <v>30</v>
      </c>
      <c r="D124" s="32">
        <v>1.4814814814814814E-2</v>
      </c>
      <c r="E124" s="57">
        <v>1.4814814814814814E-2</v>
      </c>
      <c r="F124" s="16">
        <f t="shared" si="18"/>
        <v>1.4814814814814814E-2</v>
      </c>
      <c r="G124" s="17">
        <f t="shared" si="23"/>
        <v>6.0185185185185185E-3</v>
      </c>
      <c r="H124" s="18"/>
      <c r="I124" s="125" t="str">
        <f t="shared" si="19"/>
        <v/>
      </c>
      <c r="J124" s="19" t="str">
        <f t="shared" si="20"/>
        <v/>
      </c>
      <c r="K124" s="67" t="str">
        <f t="shared" si="21"/>
        <v/>
      </c>
      <c r="L124" s="20"/>
      <c r="M124" s="20"/>
      <c r="N124" s="20"/>
      <c r="O124" s="36"/>
      <c r="P124" s="21">
        <f t="shared" si="22"/>
        <v>1.4814814814814814E-2</v>
      </c>
      <c r="Q124" s="22"/>
    </row>
    <row r="125" spans="1:17" ht="13.5" hidden="1" thickBot="1" x14ac:dyDescent="0.25">
      <c r="A125" s="29" t="s">
        <v>72</v>
      </c>
      <c r="B125" s="30" t="s">
        <v>175</v>
      </c>
      <c r="C125" s="31" t="s">
        <v>14</v>
      </c>
      <c r="D125" s="57">
        <v>1.4768518518518519E-2</v>
      </c>
      <c r="E125" s="57" t="s">
        <v>218</v>
      </c>
      <c r="F125" s="16">
        <f t="shared" si="18"/>
        <v>1.4768518518518519E-2</v>
      </c>
      <c r="G125" s="17">
        <f t="shared" si="23"/>
        <v>6.0648148148148128E-3</v>
      </c>
      <c r="H125" s="18"/>
      <c r="I125" s="125" t="str">
        <f t="shared" si="19"/>
        <v/>
      </c>
      <c r="J125" s="19" t="str">
        <f t="shared" si="20"/>
        <v/>
      </c>
      <c r="K125" s="67" t="str">
        <f t="shared" si="21"/>
        <v/>
      </c>
      <c r="L125" s="20"/>
      <c r="M125" s="20"/>
      <c r="N125" s="20"/>
      <c r="O125" s="36"/>
      <c r="P125" s="21">
        <f t="shared" si="22"/>
        <v>1.4768518518518519E-2</v>
      </c>
      <c r="Q125" s="22"/>
    </row>
    <row r="126" spans="1:17" ht="13.5" hidden="1" thickBot="1" x14ac:dyDescent="0.25">
      <c r="A126" s="29" t="s">
        <v>176</v>
      </c>
      <c r="B126" s="30" t="s">
        <v>177</v>
      </c>
      <c r="C126" s="31" t="s">
        <v>30</v>
      </c>
      <c r="D126" s="32">
        <v>1.4745370370370372E-2</v>
      </c>
      <c r="E126" s="57" t="s">
        <v>218</v>
      </c>
      <c r="F126" s="16">
        <f t="shared" si="18"/>
        <v>1.4745370370370372E-2</v>
      </c>
      <c r="G126" s="17">
        <f t="shared" si="23"/>
        <v>6.08796296296296E-3</v>
      </c>
      <c r="H126" s="18"/>
      <c r="I126" s="125" t="str">
        <f t="shared" si="19"/>
        <v/>
      </c>
      <c r="J126" s="19" t="str">
        <f t="shared" si="20"/>
        <v/>
      </c>
      <c r="K126" s="67" t="str">
        <f t="shared" si="21"/>
        <v/>
      </c>
      <c r="L126" s="20"/>
      <c r="M126" s="20"/>
      <c r="N126" s="20"/>
      <c r="O126" s="36"/>
      <c r="P126" s="21">
        <f t="shared" si="22"/>
        <v>1.4745370370370372E-2</v>
      </c>
      <c r="Q126" s="22"/>
    </row>
    <row r="127" spans="1:17" ht="13.5" hidden="1" thickBot="1" x14ac:dyDescent="0.25">
      <c r="A127" s="29" t="s">
        <v>187</v>
      </c>
      <c r="B127" s="30" t="s">
        <v>188</v>
      </c>
      <c r="C127" s="31" t="s">
        <v>30</v>
      </c>
      <c r="D127" s="32">
        <v>1.4375000000000002E-2</v>
      </c>
      <c r="E127" s="57">
        <v>1.5098379629629632E-2</v>
      </c>
      <c r="F127" s="16">
        <f t="shared" si="18"/>
        <v>1.4736689814814817E-2</v>
      </c>
      <c r="G127" s="17">
        <f t="shared" si="23"/>
        <v>6.0966435185185151E-3</v>
      </c>
      <c r="H127" s="18"/>
      <c r="I127" s="125" t="str">
        <f t="shared" si="19"/>
        <v/>
      </c>
      <c r="J127" s="19" t="str">
        <f t="shared" si="20"/>
        <v/>
      </c>
      <c r="K127" s="67" t="str">
        <f t="shared" si="21"/>
        <v/>
      </c>
      <c r="L127" s="20"/>
      <c r="M127" s="20"/>
      <c r="N127" s="20"/>
      <c r="O127" s="36"/>
      <c r="P127" s="21">
        <f t="shared" si="22"/>
        <v>1.4375000000000002E-2</v>
      </c>
      <c r="Q127" s="22"/>
    </row>
    <row r="128" spans="1:17" ht="13.5" hidden="1" thickBot="1" x14ac:dyDescent="0.25">
      <c r="A128" s="29" t="s">
        <v>94</v>
      </c>
      <c r="B128" s="30" t="s">
        <v>186</v>
      </c>
      <c r="C128" s="31" t="s">
        <v>30</v>
      </c>
      <c r="D128" s="32">
        <v>1.4398148148148148E-2</v>
      </c>
      <c r="E128" s="57">
        <v>1.4965277777777779E-2</v>
      </c>
      <c r="F128" s="16">
        <f t="shared" si="18"/>
        <v>1.4681712962962962E-2</v>
      </c>
      <c r="G128" s="17">
        <f t="shared" si="23"/>
        <v>6.1516203703703698E-3</v>
      </c>
      <c r="H128" s="18"/>
      <c r="I128" s="125" t="str">
        <f t="shared" si="19"/>
        <v/>
      </c>
      <c r="J128" s="19" t="str">
        <f t="shared" si="20"/>
        <v/>
      </c>
      <c r="K128" s="67" t="str">
        <f t="shared" si="21"/>
        <v/>
      </c>
      <c r="L128" s="20"/>
      <c r="M128" s="20"/>
      <c r="N128" s="20"/>
      <c r="O128" s="36"/>
      <c r="P128" s="21">
        <f t="shared" si="22"/>
        <v>1.4398148148148148E-2</v>
      </c>
      <c r="Q128" s="22"/>
    </row>
    <row r="129" spans="1:17" ht="13.5" hidden="1" thickBot="1" x14ac:dyDescent="0.25">
      <c r="A129" s="29" t="s">
        <v>178</v>
      </c>
      <c r="B129" s="30" t="s">
        <v>179</v>
      </c>
      <c r="C129" s="31" t="s">
        <v>30</v>
      </c>
      <c r="D129" s="32">
        <v>1.4652777777777778E-2</v>
      </c>
      <c r="E129" s="57" t="s">
        <v>218</v>
      </c>
      <c r="F129" s="16">
        <f t="shared" ref="F129:F151" si="24">IF(E129&lt;&gt;"",(E129+D129)/2,D129)</f>
        <v>1.4652777777777778E-2</v>
      </c>
      <c r="G129" s="17">
        <f t="shared" si="23"/>
        <v>6.1805555555555537E-3</v>
      </c>
      <c r="H129" s="18"/>
      <c r="I129" s="125" t="str">
        <f t="shared" ref="I129:I151" si="25">IF(H129&lt;&gt;"",H129-G129,"")</f>
        <v/>
      </c>
      <c r="J129" s="19" t="str">
        <f t="shared" ref="J129:J151" si="26">IF(H129&lt;&gt;"",I129-F129,"")</f>
        <v/>
      </c>
      <c r="K129" s="67" t="str">
        <f t="shared" ref="K129:K151" si="27">IF(H129&lt;&gt;"",I129-D129,"")</f>
        <v/>
      </c>
      <c r="L129" s="20"/>
      <c r="M129" s="20"/>
      <c r="N129" s="20"/>
      <c r="O129" s="36"/>
      <c r="P129" s="21">
        <f t="shared" ref="P129:P151" si="28">IF(H129&lt;&gt;"",MIN(D129,I129),D129)</f>
        <v>1.4652777777777778E-2</v>
      </c>
      <c r="Q129" s="22"/>
    </row>
    <row r="130" spans="1:17" ht="13.5" hidden="1" thickBot="1" x14ac:dyDescent="0.25">
      <c r="A130" s="29" t="s">
        <v>182</v>
      </c>
      <c r="B130" s="30"/>
      <c r="C130" s="31" t="s">
        <v>30</v>
      </c>
      <c r="D130" s="32">
        <v>1.4641203703703703E-2</v>
      </c>
      <c r="E130" s="61" t="s">
        <v>218</v>
      </c>
      <c r="F130" s="16">
        <f t="shared" si="24"/>
        <v>1.4641203703703703E-2</v>
      </c>
      <c r="G130" s="17">
        <f t="shared" si="23"/>
        <v>6.192129629629629E-3</v>
      </c>
      <c r="H130" s="18"/>
      <c r="I130" s="125" t="str">
        <f t="shared" si="25"/>
        <v/>
      </c>
      <c r="J130" s="19" t="str">
        <f t="shared" si="26"/>
        <v/>
      </c>
      <c r="K130" s="67" t="str">
        <f t="shared" si="27"/>
        <v/>
      </c>
      <c r="L130" s="20"/>
      <c r="M130" s="20"/>
      <c r="N130" s="20"/>
      <c r="O130" s="36"/>
      <c r="P130" s="21">
        <f t="shared" si="28"/>
        <v>1.4641203703703703E-2</v>
      </c>
      <c r="Q130" s="22"/>
    </row>
    <row r="131" spans="1:17" ht="13.5" hidden="1" thickBot="1" x14ac:dyDescent="0.25">
      <c r="A131" s="29" t="s">
        <v>90</v>
      </c>
      <c r="B131" s="30" t="s">
        <v>183</v>
      </c>
      <c r="C131" s="31" t="s">
        <v>30</v>
      </c>
      <c r="D131" s="32">
        <v>1.4629629629629631E-2</v>
      </c>
      <c r="E131" s="57" t="s">
        <v>218</v>
      </c>
      <c r="F131" s="16">
        <f t="shared" si="24"/>
        <v>1.4629629629629631E-2</v>
      </c>
      <c r="G131" s="17">
        <f t="shared" si="23"/>
        <v>6.2037037037037009E-3</v>
      </c>
      <c r="H131" s="18"/>
      <c r="I131" s="125" t="str">
        <f t="shared" si="25"/>
        <v/>
      </c>
      <c r="J131" s="19" t="str">
        <f t="shared" si="26"/>
        <v/>
      </c>
      <c r="K131" s="67" t="str">
        <f t="shared" si="27"/>
        <v/>
      </c>
      <c r="L131" s="20"/>
      <c r="M131" s="20"/>
      <c r="N131" s="20"/>
      <c r="O131" s="36"/>
      <c r="P131" s="21">
        <f t="shared" si="28"/>
        <v>1.4629629629629631E-2</v>
      </c>
      <c r="Q131" s="22"/>
    </row>
    <row r="132" spans="1:17" ht="13.5" hidden="1" thickBot="1" x14ac:dyDescent="0.25">
      <c r="A132" s="29" t="s">
        <v>184</v>
      </c>
      <c r="B132" s="30" t="s">
        <v>130</v>
      </c>
      <c r="C132" s="31" t="s">
        <v>30</v>
      </c>
      <c r="D132" s="32">
        <v>1.4606481481481482E-2</v>
      </c>
      <c r="E132" s="57" t="s">
        <v>218</v>
      </c>
      <c r="F132" s="16">
        <f t="shared" si="24"/>
        <v>1.4606481481481482E-2</v>
      </c>
      <c r="G132" s="17">
        <f t="shared" ref="G132:G163" si="29">$B$2-F132</f>
        <v>6.2268518518518497E-3</v>
      </c>
      <c r="H132" s="18"/>
      <c r="I132" s="125" t="str">
        <f t="shared" si="25"/>
        <v/>
      </c>
      <c r="J132" s="19" t="str">
        <f t="shared" si="26"/>
        <v/>
      </c>
      <c r="K132" s="67" t="str">
        <f t="shared" si="27"/>
        <v/>
      </c>
      <c r="L132" s="20"/>
      <c r="M132" s="20"/>
      <c r="N132" s="20"/>
      <c r="O132" s="36"/>
      <c r="P132" s="21">
        <f t="shared" si="28"/>
        <v>1.4606481481481482E-2</v>
      </c>
      <c r="Q132" s="22"/>
    </row>
    <row r="133" spans="1:17" ht="13.5" hidden="1" thickBot="1" x14ac:dyDescent="0.25">
      <c r="A133" s="65" t="s">
        <v>90</v>
      </c>
      <c r="B133" s="62" t="s">
        <v>231</v>
      </c>
      <c r="C133" s="54" t="s">
        <v>30</v>
      </c>
      <c r="D133" s="32">
        <v>1.4583333333333332E-2</v>
      </c>
      <c r="E133" s="57">
        <v>1.4456018518518519E-2</v>
      </c>
      <c r="F133" s="16">
        <f t="shared" si="24"/>
        <v>1.4519675925925925E-2</v>
      </c>
      <c r="G133" s="17">
        <f t="shared" si="29"/>
        <v>6.3136574074074067E-3</v>
      </c>
      <c r="H133" s="18"/>
      <c r="I133" s="125" t="str">
        <f t="shared" si="25"/>
        <v/>
      </c>
      <c r="J133" s="19" t="str">
        <f t="shared" si="26"/>
        <v/>
      </c>
      <c r="K133" s="67" t="str">
        <f t="shared" si="27"/>
        <v/>
      </c>
      <c r="L133" s="20"/>
      <c r="M133" s="20"/>
      <c r="N133" s="20"/>
      <c r="O133" s="36"/>
      <c r="P133" s="21">
        <f t="shared" si="28"/>
        <v>1.4583333333333332E-2</v>
      </c>
      <c r="Q133" s="22"/>
    </row>
    <row r="134" spans="1:17" ht="13.5" hidden="1" thickBot="1" x14ac:dyDescent="0.25">
      <c r="A134" s="29" t="s">
        <v>107</v>
      </c>
      <c r="B134" s="30" t="s">
        <v>46</v>
      </c>
      <c r="C134" s="31" t="s">
        <v>30</v>
      </c>
      <c r="D134" s="32">
        <v>1.4479166666666668E-2</v>
      </c>
      <c r="E134" s="57" t="s">
        <v>218</v>
      </c>
      <c r="F134" s="16">
        <f t="shared" si="24"/>
        <v>1.4479166666666668E-2</v>
      </c>
      <c r="G134" s="17">
        <f t="shared" si="29"/>
        <v>6.3541666666666642E-3</v>
      </c>
      <c r="H134" s="18"/>
      <c r="I134" s="125" t="str">
        <f t="shared" si="25"/>
        <v/>
      </c>
      <c r="J134" s="19" t="str">
        <f t="shared" si="26"/>
        <v/>
      </c>
      <c r="K134" s="67" t="str">
        <f t="shared" si="27"/>
        <v/>
      </c>
      <c r="L134" s="20"/>
      <c r="M134" s="20"/>
      <c r="N134" s="20"/>
      <c r="O134" s="36"/>
      <c r="P134" s="21">
        <f t="shared" si="28"/>
        <v>1.4479166666666668E-2</v>
      </c>
      <c r="Q134" s="22"/>
    </row>
    <row r="135" spans="1:17" ht="13.5" hidden="1" thickBot="1" x14ac:dyDescent="0.25">
      <c r="A135" s="29" t="s">
        <v>189</v>
      </c>
      <c r="B135" s="30" t="s">
        <v>190</v>
      </c>
      <c r="C135" s="31" t="s">
        <v>30</v>
      </c>
      <c r="D135" s="32">
        <v>1.4317129629629631E-2</v>
      </c>
      <c r="E135" s="57" t="s">
        <v>218</v>
      </c>
      <c r="F135" s="16">
        <f t="shared" si="24"/>
        <v>1.4317129629629631E-2</v>
      </c>
      <c r="G135" s="17">
        <f t="shared" si="29"/>
        <v>6.5162037037037011E-3</v>
      </c>
      <c r="H135" s="18"/>
      <c r="I135" s="125" t="str">
        <f t="shared" si="25"/>
        <v/>
      </c>
      <c r="J135" s="19" t="str">
        <f t="shared" si="26"/>
        <v/>
      </c>
      <c r="K135" s="67" t="str">
        <f t="shared" si="27"/>
        <v/>
      </c>
      <c r="L135" s="20"/>
      <c r="M135" s="20"/>
      <c r="N135" s="20"/>
      <c r="O135" s="36"/>
      <c r="P135" s="21">
        <f t="shared" si="28"/>
        <v>1.4317129629629631E-2</v>
      </c>
      <c r="Q135" s="22"/>
    </row>
    <row r="136" spans="1:17" ht="13.5" hidden="1" thickBot="1" x14ac:dyDescent="0.25">
      <c r="A136" s="29" t="s">
        <v>155</v>
      </c>
      <c r="B136" s="30" t="s">
        <v>191</v>
      </c>
      <c r="C136" s="31" t="s">
        <v>30</v>
      </c>
      <c r="D136" s="32">
        <v>1.418981481481482E-2</v>
      </c>
      <c r="E136" s="57" t="s">
        <v>218</v>
      </c>
      <c r="F136" s="16">
        <f t="shared" si="24"/>
        <v>1.418981481481482E-2</v>
      </c>
      <c r="G136" s="17">
        <f t="shared" si="29"/>
        <v>6.6435185185185121E-3</v>
      </c>
      <c r="H136" s="18"/>
      <c r="I136" s="125" t="str">
        <f t="shared" si="25"/>
        <v/>
      </c>
      <c r="J136" s="19" t="str">
        <f t="shared" si="26"/>
        <v/>
      </c>
      <c r="K136" s="67" t="str">
        <f t="shared" si="27"/>
        <v/>
      </c>
      <c r="L136" s="20"/>
      <c r="M136" s="20"/>
      <c r="N136" s="20"/>
      <c r="O136" s="36"/>
      <c r="P136" s="21">
        <f t="shared" si="28"/>
        <v>1.418981481481482E-2</v>
      </c>
      <c r="Q136" s="22"/>
    </row>
    <row r="137" spans="1:17" ht="13.5" hidden="1" thickBot="1" x14ac:dyDescent="0.25">
      <c r="A137" s="29" t="s">
        <v>193</v>
      </c>
      <c r="B137" s="30" t="s">
        <v>122</v>
      </c>
      <c r="C137" s="31" t="s">
        <v>30</v>
      </c>
      <c r="D137" s="32">
        <v>1.4027777777777778E-2</v>
      </c>
      <c r="E137" s="57" t="s">
        <v>218</v>
      </c>
      <c r="F137" s="16">
        <f t="shared" si="24"/>
        <v>1.4027777777777778E-2</v>
      </c>
      <c r="G137" s="17">
        <f t="shared" si="29"/>
        <v>6.8055555555555543E-3</v>
      </c>
      <c r="H137" s="18"/>
      <c r="I137" s="125" t="str">
        <f t="shared" si="25"/>
        <v/>
      </c>
      <c r="J137" s="19" t="str">
        <f t="shared" si="26"/>
        <v/>
      </c>
      <c r="K137" s="67" t="str">
        <f t="shared" si="27"/>
        <v/>
      </c>
      <c r="L137" s="20"/>
      <c r="M137" s="20"/>
      <c r="N137" s="20"/>
      <c r="O137" s="36"/>
      <c r="P137" s="21">
        <f t="shared" si="28"/>
        <v>1.4027777777777778E-2</v>
      </c>
      <c r="Q137" s="22"/>
    </row>
    <row r="138" spans="1:17" ht="13.5" hidden="1" thickBot="1" x14ac:dyDescent="0.25">
      <c r="A138" s="29" t="s">
        <v>90</v>
      </c>
      <c r="B138" s="30" t="s">
        <v>194</v>
      </c>
      <c r="C138" s="31" t="s">
        <v>30</v>
      </c>
      <c r="D138" s="32">
        <v>1.3900462962962962E-2</v>
      </c>
      <c r="E138" s="57" t="s">
        <v>218</v>
      </c>
      <c r="F138" s="16">
        <f t="shared" si="24"/>
        <v>1.3900462962962962E-2</v>
      </c>
      <c r="G138" s="17">
        <f t="shared" si="29"/>
        <v>6.9328703703703705E-3</v>
      </c>
      <c r="H138" s="18"/>
      <c r="I138" s="125" t="str">
        <f t="shared" si="25"/>
        <v/>
      </c>
      <c r="J138" s="19" t="str">
        <f t="shared" si="26"/>
        <v/>
      </c>
      <c r="K138" s="67" t="str">
        <f t="shared" si="27"/>
        <v/>
      </c>
      <c r="L138" s="20"/>
      <c r="M138" s="20"/>
      <c r="N138" s="20"/>
      <c r="O138" s="36"/>
      <c r="P138" s="21">
        <f t="shared" si="28"/>
        <v>1.3900462962962962E-2</v>
      </c>
      <c r="Q138" s="22"/>
    </row>
    <row r="139" spans="1:17" ht="13.5" hidden="1" thickBot="1" x14ac:dyDescent="0.25">
      <c r="A139" s="29" t="s">
        <v>125</v>
      </c>
      <c r="B139" s="30" t="s">
        <v>185</v>
      </c>
      <c r="C139" s="31" t="s">
        <v>30</v>
      </c>
      <c r="D139" s="32">
        <v>1.3900462962962962E-2</v>
      </c>
      <c r="E139" s="57">
        <v>1.3900462962962962E-2</v>
      </c>
      <c r="F139" s="16">
        <f t="shared" si="24"/>
        <v>1.3900462962962962E-2</v>
      </c>
      <c r="G139" s="17">
        <f t="shared" si="29"/>
        <v>6.9328703703703705E-3</v>
      </c>
      <c r="H139" s="18"/>
      <c r="I139" s="125" t="str">
        <f t="shared" si="25"/>
        <v/>
      </c>
      <c r="J139" s="19" t="str">
        <f t="shared" si="26"/>
        <v/>
      </c>
      <c r="K139" s="67" t="str">
        <f t="shared" si="27"/>
        <v/>
      </c>
      <c r="L139" s="20"/>
      <c r="M139" s="20"/>
      <c r="N139" s="20"/>
      <c r="O139" s="36"/>
      <c r="P139" s="21">
        <f t="shared" si="28"/>
        <v>1.3900462962962962E-2</v>
      </c>
      <c r="Q139" s="22"/>
    </row>
    <row r="140" spans="1:17" ht="13.5" hidden="1" thickBot="1" x14ac:dyDescent="0.25">
      <c r="A140" s="65"/>
      <c r="B140" s="62"/>
      <c r="C140" s="31"/>
      <c r="D140" s="32">
        <v>1.3888888888888888E-2</v>
      </c>
      <c r="E140" s="57"/>
      <c r="F140" s="16">
        <f t="shared" si="24"/>
        <v>1.3888888888888888E-2</v>
      </c>
      <c r="G140" s="17">
        <f t="shared" si="29"/>
        <v>6.9444444444444441E-3</v>
      </c>
      <c r="H140" s="18"/>
      <c r="I140" s="125" t="str">
        <f t="shared" si="25"/>
        <v/>
      </c>
      <c r="J140" s="19" t="str">
        <f t="shared" si="26"/>
        <v/>
      </c>
      <c r="K140" s="67" t="str">
        <f t="shared" si="27"/>
        <v/>
      </c>
      <c r="L140" s="20"/>
      <c r="M140" s="20"/>
      <c r="N140" s="20"/>
      <c r="O140" s="36"/>
      <c r="P140" s="21">
        <f t="shared" si="28"/>
        <v>1.3888888888888888E-2</v>
      </c>
      <c r="Q140" s="22"/>
    </row>
    <row r="141" spans="1:17" ht="13.5" hidden="1" thickBot="1" x14ac:dyDescent="0.25">
      <c r="A141" s="29" t="s">
        <v>128</v>
      </c>
      <c r="B141" s="30" t="s">
        <v>195</v>
      </c>
      <c r="C141" s="31" t="s">
        <v>30</v>
      </c>
      <c r="D141" s="32">
        <v>1.3877314814814811E-2</v>
      </c>
      <c r="E141" s="57" t="s">
        <v>218</v>
      </c>
      <c r="F141" s="16">
        <f t="shared" si="24"/>
        <v>1.3877314814814811E-2</v>
      </c>
      <c r="G141" s="17">
        <f t="shared" si="29"/>
        <v>6.9560185185185211E-3</v>
      </c>
      <c r="H141" s="18"/>
      <c r="I141" s="125" t="str">
        <f t="shared" si="25"/>
        <v/>
      </c>
      <c r="J141" s="19" t="str">
        <f t="shared" si="26"/>
        <v/>
      </c>
      <c r="K141" s="67" t="str">
        <f t="shared" si="27"/>
        <v/>
      </c>
      <c r="L141" s="20"/>
      <c r="M141" s="20"/>
      <c r="N141" s="20"/>
      <c r="O141" s="36"/>
      <c r="P141" s="21">
        <f t="shared" si="28"/>
        <v>1.3877314814814811E-2</v>
      </c>
      <c r="Q141" s="22"/>
    </row>
    <row r="142" spans="1:17" ht="13.5" hidden="1" thickBot="1" x14ac:dyDescent="0.25">
      <c r="A142" s="29" t="s">
        <v>115</v>
      </c>
      <c r="B142" s="30" t="s">
        <v>196</v>
      </c>
      <c r="C142" s="31" t="s">
        <v>30</v>
      </c>
      <c r="D142" s="32">
        <v>1.3854166666666666E-2</v>
      </c>
      <c r="E142" s="57" t="s">
        <v>218</v>
      </c>
      <c r="F142" s="16">
        <f t="shared" si="24"/>
        <v>1.3854166666666666E-2</v>
      </c>
      <c r="G142" s="17">
        <f t="shared" si="29"/>
        <v>6.9791666666666665E-3</v>
      </c>
      <c r="H142" s="18"/>
      <c r="I142" s="125" t="str">
        <f t="shared" si="25"/>
        <v/>
      </c>
      <c r="J142" s="19" t="str">
        <f t="shared" si="26"/>
        <v/>
      </c>
      <c r="K142" s="67" t="str">
        <f t="shared" si="27"/>
        <v/>
      </c>
      <c r="L142" s="20"/>
      <c r="M142" s="20"/>
      <c r="N142" s="20"/>
      <c r="O142" s="36"/>
      <c r="P142" s="21">
        <f t="shared" si="28"/>
        <v>1.3854166666666666E-2</v>
      </c>
      <c r="Q142" s="22"/>
    </row>
    <row r="143" spans="1:17" ht="13.5" hidden="1" thickBot="1" x14ac:dyDescent="0.25">
      <c r="A143" s="29" t="s">
        <v>182</v>
      </c>
      <c r="B143" s="30"/>
      <c r="C143" s="31" t="s">
        <v>30</v>
      </c>
      <c r="D143" s="32">
        <v>1.3726851851851851E-2</v>
      </c>
      <c r="E143" s="57" t="s">
        <v>218</v>
      </c>
      <c r="F143" s="16">
        <f t="shared" si="24"/>
        <v>1.3726851851851851E-2</v>
      </c>
      <c r="G143" s="17">
        <f t="shared" si="29"/>
        <v>7.106481481481481E-3</v>
      </c>
      <c r="H143" s="18"/>
      <c r="I143" s="125" t="str">
        <f t="shared" si="25"/>
        <v/>
      </c>
      <c r="J143" s="19" t="str">
        <f t="shared" si="26"/>
        <v/>
      </c>
      <c r="K143" s="67" t="str">
        <f t="shared" si="27"/>
        <v/>
      </c>
      <c r="L143" s="20"/>
      <c r="M143" s="20"/>
      <c r="N143" s="20"/>
      <c r="O143" s="36"/>
      <c r="P143" s="21">
        <f t="shared" si="28"/>
        <v>1.3726851851851851E-2</v>
      </c>
      <c r="Q143" s="22"/>
    </row>
    <row r="144" spans="1:17" ht="13.5" hidden="1" thickBot="1" x14ac:dyDescent="0.25">
      <c r="A144" s="29" t="s">
        <v>197</v>
      </c>
      <c r="B144" s="30" t="s">
        <v>198</v>
      </c>
      <c r="C144" s="38" t="s">
        <v>30</v>
      </c>
      <c r="D144" s="32">
        <v>1.3541666666666667E-2</v>
      </c>
      <c r="E144" s="57" t="s">
        <v>218</v>
      </c>
      <c r="F144" s="16">
        <f t="shared" si="24"/>
        <v>1.3541666666666667E-2</v>
      </c>
      <c r="G144" s="17">
        <f t="shared" si="29"/>
        <v>7.291666666666665E-3</v>
      </c>
      <c r="H144" s="18"/>
      <c r="I144" s="125" t="str">
        <f t="shared" si="25"/>
        <v/>
      </c>
      <c r="J144" s="19" t="str">
        <f t="shared" si="26"/>
        <v/>
      </c>
      <c r="K144" s="67" t="str">
        <f t="shared" si="27"/>
        <v/>
      </c>
      <c r="L144" s="20"/>
      <c r="M144" s="20"/>
      <c r="N144" s="20"/>
      <c r="O144" s="36"/>
      <c r="P144" s="21">
        <f t="shared" si="28"/>
        <v>1.3541666666666667E-2</v>
      </c>
      <c r="Q144" s="22"/>
    </row>
    <row r="145" spans="1:17" ht="13.5" hidden="1" thickBot="1" x14ac:dyDescent="0.25">
      <c r="A145" s="29" t="s">
        <v>189</v>
      </c>
      <c r="B145" s="30" t="s">
        <v>192</v>
      </c>
      <c r="C145" s="31" t="s">
        <v>30</v>
      </c>
      <c r="D145" s="32">
        <v>1.3530092592592594E-2</v>
      </c>
      <c r="E145" s="61">
        <v>1.3530092592592594E-2</v>
      </c>
      <c r="F145" s="16">
        <f t="shared" si="24"/>
        <v>1.3530092592592594E-2</v>
      </c>
      <c r="G145" s="17">
        <f t="shared" si="29"/>
        <v>7.3032407407407386E-3</v>
      </c>
      <c r="H145" s="18"/>
      <c r="I145" s="125" t="str">
        <f t="shared" si="25"/>
        <v/>
      </c>
      <c r="J145" s="19" t="str">
        <f t="shared" si="26"/>
        <v/>
      </c>
      <c r="K145" s="67" t="str">
        <f t="shared" si="27"/>
        <v/>
      </c>
      <c r="L145" s="20"/>
      <c r="M145" s="20"/>
      <c r="N145" s="20"/>
      <c r="O145" s="36"/>
      <c r="P145" s="72">
        <f t="shared" si="28"/>
        <v>1.3530092592592594E-2</v>
      </c>
      <c r="Q145" s="22"/>
    </row>
    <row r="146" spans="1:17" ht="13.5" hidden="1" thickBot="1" x14ac:dyDescent="0.25">
      <c r="A146" s="65" t="s">
        <v>115</v>
      </c>
      <c r="B146" s="62" t="s">
        <v>221</v>
      </c>
      <c r="C146" s="54" t="s">
        <v>30</v>
      </c>
      <c r="D146" s="32">
        <v>1.3888888888888888E-2</v>
      </c>
      <c r="E146" s="57">
        <v>1.2928240740740742E-2</v>
      </c>
      <c r="F146" s="16">
        <f t="shared" si="24"/>
        <v>1.3408564814814814E-2</v>
      </c>
      <c r="G146" s="17">
        <f t="shared" si="29"/>
        <v>7.424768518518518E-3</v>
      </c>
      <c r="H146" s="18"/>
      <c r="I146" s="125" t="str">
        <f t="shared" si="25"/>
        <v/>
      </c>
      <c r="J146" s="19" t="str">
        <f t="shared" si="26"/>
        <v/>
      </c>
      <c r="K146" s="67" t="str">
        <f t="shared" si="27"/>
        <v/>
      </c>
      <c r="L146" s="20"/>
      <c r="M146" s="20"/>
      <c r="N146" s="20"/>
      <c r="O146" s="36"/>
      <c r="P146" s="21">
        <f t="shared" si="28"/>
        <v>1.3888888888888888E-2</v>
      </c>
      <c r="Q146" s="22"/>
    </row>
    <row r="147" spans="1:17" ht="13.5" thickBot="1" x14ac:dyDescent="0.25">
      <c r="A147" s="29" t="s">
        <v>162</v>
      </c>
      <c r="B147" s="30" t="s">
        <v>161</v>
      </c>
      <c r="C147" s="31" t="s">
        <v>30</v>
      </c>
      <c r="D147" s="32">
        <v>1.501157407407408E-2</v>
      </c>
      <c r="E147" s="61">
        <v>1.59375E-2</v>
      </c>
      <c r="F147" s="16">
        <f t="shared" si="24"/>
        <v>1.547453703703704E-2</v>
      </c>
      <c r="G147" s="17">
        <f t="shared" si="29"/>
        <v>5.3587962962962921E-3</v>
      </c>
      <c r="H147" s="18">
        <v>2.162037037037037E-2</v>
      </c>
      <c r="I147" s="125">
        <f t="shared" si="25"/>
        <v>1.6261574074074078E-2</v>
      </c>
      <c r="J147" s="19">
        <f t="shared" si="26"/>
        <v>7.8703703703703748E-4</v>
      </c>
      <c r="K147" s="67">
        <f t="shared" si="27"/>
        <v>1.2499999999999976E-3</v>
      </c>
      <c r="L147" s="36">
        <v>10</v>
      </c>
      <c r="M147" s="20"/>
      <c r="N147" s="36"/>
      <c r="O147" s="36"/>
      <c r="P147" s="86">
        <f t="shared" si="28"/>
        <v>1.501157407407408E-2</v>
      </c>
      <c r="Q147" s="22"/>
    </row>
    <row r="148" spans="1:17" ht="13.5" hidden="1" thickBot="1" x14ac:dyDescent="0.25">
      <c r="A148" s="29" t="s">
        <v>199</v>
      </c>
      <c r="B148" s="30" t="s">
        <v>200</v>
      </c>
      <c r="C148" s="31" t="s">
        <v>30</v>
      </c>
      <c r="D148" s="32">
        <v>1.292824074074074E-2</v>
      </c>
      <c r="E148" s="57" t="s">
        <v>218</v>
      </c>
      <c r="F148" s="16">
        <f t="shared" si="24"/>
        <v>1.292824074074074E-2</v>
      </c>
      <c r="G148" s="17">
        <f t="shared" si="29"/>
        <v>7.905092592592592E-3</v>
      </c>
      <c r="H148" s="18"/>
      <c r="I148" s="125" t="str">
        <f t="shared" si="25"/>
        <v/>
      </c>
      <c r="J148" s="19" t="str">
        <f t="shared" si="26"/>
        <v/>
      </c>
      <c r="K148" s="67" t="str">
        <f t="shared" si="27"/>
        <v/>
      </c>
      <c r="L148" s="20"/>
      <c r="M148" s="20"/>
      <c r="N148" s="20"/>
      <c r="O148" s="36"/>
      <c r="P148" s="21">
        <f t="shared" si="28"/>
        <v>1.292824074074074E-2</v>
      </c>
      <c r="Q148" s="22"/>
    </row>
    <row r="149" spans="1:17" ht="13.5" thickBot="1" x14ac:dyDescent="0.25">
      <c r="A149" s="29" t="s">
        <v>62</v>
      </c>
      <c r="B149" s="30" t="s">
        <v>63</v>
      </c>
      <c r="C149" s="31" t="s">
        <v>30</v>
      </c>
      <c r="D149" s="32">
        <v>1.682870370370371E-2</v>
      </c>
      <c r="E149" s="57">
        <v>1.7673611111111109E-2</v>
      </c>
      <c r="F149" s="16">
        <f t="shared" si="24"/>
        <v>1.7251157407407409E-2</v>
      </c>
      <c r="G149" s="17">
        <f t="shared" si="29"/>
        <v>3.5821759259259227E-3</v>
      </c>
      <c r="H149" s="18">
        <v>2.1701388888888892E-2</v>
      </c>
      <c r="I149" s="125">
        <f t="shared" si="25"/>
        <v>1.8119212962962969E-2</v>
      </c>
      <c r="J149" s="19">
        <f t="shared" si="26"/>
        <v>8.6805555555555941E-4</v>
      </c>
      <c r="K149" s="67">
        <f t="shared" si="27"/>
        <v>1.2905092592592586E-3</v>
      </c>
      <c r="L149" s="36">
        <v>11</v>
      </c>
      <c r="M149" s="20"/>
      <c r="N149" s="36"/>
      <c r="O149" s="36"/>
      <c r="P149" s="86">
        <f t="shared" si="28"/>
        <v>1.682870370370371E-2</v>
      </c>
      <c r="Q149" s="22"/>
    </row>
    <row r="150" spans="1:17" ht="13.5" hidden="1" thickBot="1" x14ac:dyDescent="0.25">
      <c r="A150" s="29" t="s">
        <v>203</v>
      </c>
      <c r="B150" s="30" t="s">
        <v>110</v>
      </c>
      <c r="C150" s="31" t="s">
        <v>30</v>
      </c>
      <c r="D150" s="32">
        <v>1.2650462962962962E-2</v>
      </c>
      <c r="E150" s="57">
        <v>1.2939814814814814E-2</v>
      </c>
      <c r="F150" s="16">
        <f t="shared" si="24"/>
        <v>1.2795138888888887E-2</v>
      </c>
      <c r="G150" s="17">
        <f t="shared" si="29"/>
        <v>8.038194444444445E-3</v>
      </c>
      <c r="H150" s="18"/>
      <c r="I150" s="125" t="str">
        <f t="shared" si="25"/>
        <v/>
      </c>
      <c r="J150" s="19" t="str">
        <f t="shared" si="26"/>
        <v/>
      </c>
      <c r="K150" s="67" t="str">
        <f t="shared" si="27"/>
        <v/>
      </c>
      <c r="L150" s="20"/>
      <c r="M150" s="20"/>
      <c r="N150" s="20"/>
      <c r="O150" s="36"/>
      <c r="P150" s="21">
        <f t="shared" si="28"/>
        <v>1.2650462962962962E-2</v>
      </c>
      <c r="Q150" s="22"/>
    </row>
    <row r="151" spans="1:17" ht="13.5" thickBot="1" x14ac:dyDescent="0.25">
      <c r="A151" s="33" t="s">
        <v>18</v>
      </c>
      <c r="B151" s="34" t="s">
        <v>19</v>
      </c>
      <c r="C151" s="31" t="s">
        <v>14</v>
      </c>
      <c r="D151" s="32">
        <v>2.1203703703703707E-2</v>
      </c>
      <c r="E151" s="57" t="s">
        <v>218</v>
      </c>
      <c r="F151" s="16">
        <f t="shared" si="24"/>
        <v>2.1203703703703707E-2</v>
      </c>
      <c r="G151" s="17">
        <f t="shared" si="29"/>
        <v>-3.7037037037037507E-4</v>
      </c>
      <c r="H151" s="18">
        <v>2.2928240740740739E-2</v>
      </c>
      <c r="I151" s="125">
        <f t="shared" si="25"/>
        <v>2.3298611111111114E-2</v>
      </c>
      <c r="J151" s="19">
        <f t="shared" si="26"/>
        <v>2.0949074074074064E-3</v>
      </c>
      <c r="K151" s="67">
        <f t="shared" si="27"/>
        <v>2.0949074074074064E-3</v>
      </c>
      <c r="L151" s="36">
        <v>12</v>
      </c>
      <c r="M151" s="20"/>
      <c r="N151" s="36"/>
      <c r="O151" s="36"/>
      <c r="P151" s="86">
        <f t="shared" si="28"/>
        <v>2.1203703703703707E-2</v>
      </c>
      <c r="Q151" s="91" t="s">
        <v>254</v>
      </c>
    </row>
    <row r="152" spans="1:17" ht="13.5" hidden="1" thickBot="1" x14ac:dyDescent="0.25">
      <c r="A152" s="29" t="s">
        <v>55</v>
      </c>
      <c r="B152" s="30" t="s">
        <v>206</v>
      </c>
      <c r="C152" s="31" t="s">
        <v>30</v>
      </c>
      <c r="D152" s="32">
        <v>1.2442129629629629E-2</v>
      </c>
      <c r="E152" s="57" t="s">
        <v>218</v>
      </c>
      <c r="F152" s="16">
        <f t="shared" ref="F152:F167" si="30">IF(E152&lt;&gt;"",(E152+D152)/2,D152)</f>
        <v>1.2442129629629629E-2</v>
      </c>
      <c r="G152" s="17">
        <f t="shared" si="29"/>
        <v>8.3912037037037028E-3</v>
      </c>
      <c r="H152" s="18"/>
      <c r="I152" s="125" t="str">
        <f t="shared" ref="I152:I167" si="31">IF(H152&lt;&gt;"",H152-G152,"")</f>
        <v/>
      </c>
      <c r="J152" s="19" t="str">
        <f t="shared" ref="J152:J167" si="32">IF(H152&lt;&gt;"",I152-F152,"")</f>
        <v/>
      </c>
      <c r="K152" s="67" t="str">
        <f t="shared" ref="K152:K167" si="33">IF(H152&lt;&gt;"",I152-D152,"")</f>
        <v/>
      </c>
      <c r="L152" s="20"/>
      <c r="M152" s="20"/>
      <c r="N152" s="20"/>
      <c r="O152" s="36"/>
      <c r="P152" s="21">
        <f t="shared" ref="P152:P167" si="34">IF(H152&lt;&gt;"",MIN(D152,I152),D152)</f>
        <v>1.2442129629629629E-2</v>
      </c>
      <c r="Q152" s="90"/>
    </row>
    <row r="153" spans="1:17" ht="13.5" hidden="1" thickBot="1" x14ac:dyDescent="0.25">
      <c r="A153" s="29" t="s">
        <v>155</v>
      </c>
      <c r="B153" s="30" t="s">
        <v>207</v>
      </c>
      <c r="C153" s="31" t="s">
        <v>30</v>
      </c>
      <c r="D153" s="32">
        <v>1.2326388888888895E-2</v>
      </c>
      <c r="E153" s="58">
        <v>1.2442129629629629E-2</v>
      </c>
      <c r="F153" s="16">
        <f t="shared" si="30"/>
        <v>1.2384259259259262E-2</v>
      </c>
      <c r="G153" s="17">
        <f t="shared" si="29"/>
        <v>8.4490740740740707E-3</v>
      </c>
      <c r="H153" s="18"/>
      <c r="I153" s="125" t="str">
        <f t="shared" si="31"/>
        <v/>
      </c>
      <c r="J153" s="19" t="str">
        <f t="shared" si="32"/>
        <v/>
      </c>
      <c r="K153" s="67" t="str">
        <f t="shared" si="33"/>
        <v/>
      </c>
      <c r="L153" s="20"/>
      <c r="M153" s="20"/>
      <c r="N153" s="20"/>
      <c r="O153" s="36"/>
      <c r="P153" s="72">
        <f t="shared" si="34"/>
        <v>1.2326388888888895E-2</v>
      </c>
      <c r="Q153" s="22"/>
    </row>
    <row r="154" spans="1:17" ht="13.5" hidden="1" thickBot="1" x14ac:dyDescent="0.25">
      <c r="A154" s="29" t="s">
        <v>55</v>
      </c>
      <c r="B154" s="30" t="s">
        <v>208</v>
      </c>
      <c r="C154" s="31" t="s">
        <v>30</v>
      </c>
      <c r="D154" s="32">
        <v>1.2326388888888888E-2</v>
      </c>
      <c r="E154" s="57" t="s">
        <v>218</v>
      </c>
      <c r="F154" s="16">
        <f t="shared" si="30"/>
        <v>1.2326388888888888E-2</v>
      </c>
      <c r="G154" s="17">
        <f t="shared" si="29"/>
        <v>8.5069444444444437E-3</v>
      </c>
      <c r="H154" s="18"/>
      <c r="I154" s="125" t="str">
        <f t="shared" si="31"/>
        <v/>
      </c>
      <c r="J154" s="19" t="str">
        <f t="shared" si="32"/>
        <v/>
      </c>
      <c r="K154" s="67" t="str">
        <f t="shared" si="33"/>
        <v/>
      </c>
      <c r="L154" s="20"/>
      <c r="M154" s="20"/>
      <c r="N154" s="20"/>
      <c r="O154" s="36"/>
      <c r="P154" s="21">
        <f t="shared" si="34"/>
        <v>1.2326388888888888E-2</v>
      </c>
      <c r="Q154" s="22"/>
    </row>
    <row r="155" spans="1:17" ht="13.5" hidden="1" thickBot="1" x14ac:dyDescent="0.25">
      <c r="A155" s="29" t="s">
        <v>79</v>
      </c>
      <c r="B155" s="30" t="s">
        <v>210</v>
      </c>
      <c r="C155" s="31" t="s">
        <v>30</v>
      </c>
      <c r="D155" s="32">
        <v>1.2106481481481484E-2</v>
      </c>
      <c r="E155" s="61">
        <v>1.238425925925926E-2</v>
      </c>
      <c r="F155" s="16">
        <f t="shared" si="30"/>
        <v>1.2245370370370372E-2</v>
      </c>
      <c r="G155" s="17">
        <f t="shared" si="29"/>
        <v>8.5879629629629604E-3</v>
      </c>
      <c r="H155" s="18"/>
      <c r="I155" s="125" t="str">
        <f t="shared" si="31"/>
        <v/>
      </c>
      <c r="J155" s="19" t="str">
        <f t="shared" si="32"/>
        <v/>
      </c>
      <c r="K155" s="67" t="str">
        <f t="shared" si="33"/>
        <v/>
      </c>
      <c r="L155" s="20"/>
      <c r="M155" s="20"/>
      <c r="N155" s="20"/>
      <c r="O155" s="36"/>
      <c r="P155" s="21">
        <f t="shared" si="34"/>
        <v>1.2106481481481484E-2</v>
      </c>
      <c r="Q155" s="22"/>
    </row>
    <row r="156" spans="1:17" ht="13.5" hidden="1" thickBot="1" x14ac:dyDescent="0.25">
      <c r="A156" s="29" t="s">
        <v>134</v>
      </c>
      <c r="B156" s="30" t="s">
        <v>209</v>
      </c>
      <c r="C156" s="31" t="s">
        <v>30</v>
      </c>
      <c r="D156" s="32">
        <v>1.2141203703703704E-2</v>
      </c>
      <c r="E156" s="57" t="s">
        <v>218</v>
      </c>
      <c r="F156" s="16">
        <f t="shared" si="30"/>
        <v>1.2141203703703704E-2</v>
      </c>
      <c r="G156" s="17">
        <f t="shared" si="29"/>
        <v>8.6921296296296278E-3</v>
      </c>
      <c r="H156" s="18"/>
      <c r="I156" s="125" t="str">
        <f t="shared" si="31"/>
        <v/>
      </c>
      <c r="J156" s="19" t="str">
        <f t="shared" si="32"/>
        <v/>
      </c>
      <c r="K156" s="67" t="str">
        <f t="shared" si="33"/>
        <v/>
      </c>
      <c r="L156" s="20"/>
      <c r="M156" s="20"/>
      <c r="N156" s="20"/>
      <c r="O156" s="36"/>
      <c r="P156" s="21">
        <f t="shared" si="34"/>
        <v>1.2141203703703704E-2</v>
      </c>
      <c r="Q156" s="22"/>
    </row>
    <row r="157" spans="1:17" ht="13.5" hidden="1" thickBot="1" x14ac:dyDescent="0.25">
      <c r="A157" s="29" t="s">
        <v>130</v>
      </c>
      <c r="B157" s="30" t="s">
        <v>211</v>
      </c>
      <c r="C157" s="31" t="s">
        <v>30</v>
      </c>
      <c r="D157" s="32">
        <v>1.1979166666666666E-2</v>
      </c>
      <c r="E157" s="57">
        <v>1.230324074074074E-2</v>
      </c>
      <c r="F157" s="16">
        <f t="shared" si="30"/>
        <v>1.2141203703703703E-2</v>
      </c>
      <c r="G157" s="17">
        <f t="shared" si="29"/>
        <v>8.6921296296296295E-3</v>
      </c>
      <c r="H157" s="18"/>
      <c r="I157" s="125" t="str">
        <f t="shared" si="31"/>
        <v/>
      </c>
      <c r="J157" s="19" t="str">
        <f t="shared" si="32"/>
        <v/>
      </c>
      <c r="K157" s="67" t="str">
        <f t="shared" si="33"/>
        <v/>
      </c>
      <c r="L157" s="20"/>
      <c r="M157" s="20"/>
      <c r="N157" s="20"/>
      <c r="O157" s="36"/>
      <c r="P157" s="21">
        <f t="shared" si="34"/>
        <v>1.1979166666666666E-2</v>
      </c>
      <c r="Q157" s="22"/>
    </row>
    <row r="158" spans="1:17" ht="13.5" hidden="1" thickBot="1" x14ac:dyDescent="0.25">
      <c r="A158" s="29"/>
      <c r="B158" s="30"/>
      <c r="C158" s="31"/>
      <c r="D158" s="32"/>
      <c r="E158" s="59"/>
      <c r="F158" s="16">
        <f t="shared" si="30"/>
        <v>0</v>
      </c>
      <c r="G158" s="17">
        <f t="shared" si="29"/>
        <v>2.0833333333333332E-2</v>
      </c>
      <c r="H158" s="18"/>
      <c r="I158" s="125" t="str">
        <f t="shared" si="31"/>
        <v/>
      </c>
      <c r="J158" s="19" t="str">
        <f t="shared" si="32"/>
        <v/>
      </c>
      <c r="K158" s="67" t="str">
        <f t="shared" si="33"/>
        <v/>
      </c>
      <c r="L158" s="20"/>
      <c r="M158" s="20"/>
      <c r="N158" s="20"/>
      <c r="O158" s="36"/>
      <c r="P158" s="21">
        <f t="shared" si="34"/>
        <v>0</v>
      </c>
      <c r="Q158" s="22"/>
    </row>
    <row r="159" spans="1:17" ht="13.5" hidden="1" thickBot="1" x14ac:dyDescent="0.25">
      <c r="A159" s="29"/>
      <c r="B159" s="30"/>
      <c r="C159" s="31"/>
      <c r="D159" s="32"/>
      <c r="E159" s="59"/>
      <c r="F159" s="16">
        <f t="shared" si="30"/>
        <v>0</v>
      </c>
      <c r="G159" s="17">
        <f t="shared" si="29"/>
        <v>2.0833333333333332E-2</v>
      </c>
      <c r="H159" s="18"/>
      <c r="I159" s="125" t="str">
        <f t="shared" si="31"/>
        <v/>
      </c>
      <c r="J159" s="19" t="str">
        <f t="shared" si="32"/>
        <v/>
      </c>
      <c r="K159" s="67" t="str">
        <f t="shared" si="33"/>
        <v/>
      </c>
      <c r="L159" s="20"/>
      <c r="M159" s="20"/>
      <c r="N159" s="20"/>
      <c r="O159" s="36"/>
      <c r="P159" s="21">
        <f t="shared" si="34"/>
        <v>0</v>
      </c>
      <c r="Q159" s="22"/>
    </row>
    <row r="160" spans="1:17" ht="13.5" hidden="1" thickBot="1" x14ac:dyDescent="0.25">
      <c r="A160" s="29"/>
      <c r="B160" s="30"/>
      <c r="C160" s="31"/>
      <c r="D160" s="32"/>
      <c r="E160" s="59"/>
      <c r="F160" s="16">
        <f t="shared" si="30"/>
        <v>0</v>
      </c>
      <c r="G160" s="17">
        <f t="shared" si="29"/>
        <v>2.0833333333333332E-2</v>
      </c>
      <c r="H160" s="18"/>
      <c r="I160" s="125" t="str">
        <f t="shared" si="31"/>
        <v/>
      </c>
      <c r="J160" s="19" t="str">
        <f t="shared" si="32"/>
        <v/>
      </c>
      <c r="K160" s="67" t="str">
        <f t="shared" si="33"/>
        <v/>
      </c>
      <c r="L160" s="20"/>
      <c r="M160" s="20"/>
      <c r="N160" s="20"/>
      <c r="O160" s="36"/>
      <c r="P160" s="21">
        <f t="shared" si="34"/>
        <v>0</v>
      </c>
      <c r="Q160" s="22"/>
    </row>
    <row r="161" spans="1:17" ht="13.5" hidden="1" thickBot="1" x14ac:dyDescent="0.25">
      <c r="A161" s="29"/>
      <c r="B161" s="30"/>
      <c r="C161" s="31"/>
      <c r="D161" s="32"/>
      <c r="E161" s="59"/>
      <c r="F161" s="16">
        <f t="shared" si="30"/>
        <v>0</v>
      </c>
      <c r="G161" s="17">
        <f t="shared" si="29"/>
        <v>2.0833333333333332E-2</v>
      </c>
      <c r="H161" s="18"/>
      <c r="I161" s="125" t="str">
        <f t="shared" si="31"/>
        <v/>
      </c>
      <c r="J161" s="19" t="str">
        <f t="shared" si="32"/>
        <v/>
      </c>
      <c r="K161" s="67" t="str">
        <f t="shared" si="33"/>
        <v/>
      </c>
      <c r="L161" s="20"/>
      <c r="M161" s="20"/>
      <c r="N161" s="20"/>
      <c r="O161" s="36"/>
      <c r="P161" s="21">
        <f t="shared" si="34"/>
        <v>0</v>
      </c>
      <c r="Q161" s="22"/>
    </row>
    <row r="162" spans="1:17" ht="13.5" hidden="1" thickBot="1" x14ac:dyDescent="0.25">
      <c r="A162" s="29"/>
      <c r="B162" s="30"/>
      <c r="C162" s="31"/>
      <c r="D162" s="32"/>
      <c r="E162" s="59"/>
      <c r="F162" s="16">
        <f t="shared" si="30"/>
        <v>0</v>
      </c>
      <c r="G162" s="17">
        <f t="shared" si="29"/>
        <v>2.0833333333333332E-2</v>
      </c>
      <c r="H162" s="18"/>
      <c r="I162" s="125" t="str">
        <f t="shared" si="31"/>
        <v/>
      </c>
      <c r="J162" s="19" t="str">
        <f t="shared" si="32"/>
        <v/>
      </c>
      <c r="K162" s="67" t="str">
        <f t="shared" si="33"/>
        <v/>
      </c>
      <c r="L162" s="20"/>
      <c r="M162" s="20"/>
      <c r="N162" s="20"/>
      <c r="O162" s="36"/>
      <c r="P162" s="21">
        <f t="shared" si="34"/>
        <v>0</v>
      </c>
      <c r="Q162" s="22"/>
    </row>
    <row r="163" spans="1:17" ht="13.5" hidden="1" thickBot="1" x14ac:dyDescent="0.25">
      <c r="A163" s="29"/>
      <c r="B163" s="30"/>
      <c r="C163" s="31"/>
      <c r="D163" s="32"/>
      <c r="E163" s="59"/>
      <c r="F163" s="16">
        <f t="shared" si="30"/>
        <v>0</v>
      </c>
      <c r="G163" s="17">
        <f t="shared" si="29"/>
        <v>2.0833333333333332E-2</v>
      </c>
      <c r="H163" s="18"/>
      <c r="I163" s="125" t="str">
        <f t="shared" si="31"/>
        <v/>
      </c>
      <c r="J163" s="19" t="str">
        <f t="shared" si="32"/>
        <v/>
      </c>
      <c r="K163" s="67" t="str">
        <f t="shared" si="33"/>
        <v/>
      </c>
      <c r="L163" s="20"/>
      <c r="M163" s="20"/>
      <c r="N163" s="20"/>
      <c r="O163" s="36"/>
      <c r="P163" s="21">
        <f t="shared" si="34"/>
        <v>0</v>
      </c>
      <c r="Q163" s="22"/>
    </row>
    <row r="164" spans="1:17" ht="13.5" hidden="1" thickBot="1" x14ac:dyDescent="0.25">
      <c r="A164" s="29"/>
      <c r="B164" s="30"/>
      <c r="C164" s="31"/>
      <c r="D164" s="32"/>
      <c r="E164" s="59"/>
      <c r="F164" s="16">
        <f t="shared" si="30"/>
        <v>0</v>
      </c>
      <c r="G164" s="17">
        <f>$B$2-F164</f>
        <v>2.0833333333333332E-2</v>
      </c>
      <c r="H164" s="18"/>
      <c r="I164" s="125" t="str">
        <f t="shared" si="31"/>
        <v/>
      </c>
      <c r="J164" s="19" t="str">
        <f t="shared" si="32"/>
        <v/>
      </c>
      <c r="K164" s="67" t="str">
        <f t="shared" si="33"/>
        <v/>
      </c>
      <c r="L164" s="20"/>
      <c r="M164" s="20"/>
      <c r="N164" s="20"/>
      <c r="O164" s="36"/>
      <c r="P164" s="21">
        <f t="shared" si="34"/>
        <v>0</v>
      </c>
      <c r="Q164" s="22"/>
    </row>
    <row r="165" spans="1:17" ht="13.5" hidden="1" thickBot="1" x14ac:dyDescent="0.25">
      <c r="A165" s="29"/>
      <c r="B165" s="30"/>
      <c r="C165" s="31"/>
      <c r="D165" s="32"/>
      <c r="E165" s="59"/>
      <c r="F165" s="16">
        <f t="shared" si="30"/>
        <v>0</v>
      </c>
      <c r="G165" s="17">
        <f>$B$2-F165</f>
        <v>2.0833333333333332E-2</v>
      </c>
      <c r="H165" s="18"/>
      <c r="I165" s="125" t="str">
        <f t="shared" si="31"/>
        <v/>
      </c>
      <c r="J165" s="19" t="str">
        <f t="shared" si="32"/>
        <v/>
      </c>
      <c r="K165" s="67" t="str">
        <f t="shared" si="33"/>
        <v/>
      </c>
      <c r="L165" s="20"/>
      <c r="M165" s="20"/>
      <c r="N165" s="20"/>
      <c r="O165" s="36"/>
      <c r="P165" s="21">
        <f t="shared" si="34"/>
        <v>0</v>
      </c>
      <c r="Q165" s="22"/>
    </row>
    <row r="166" spans="1:17" ht="13.5" hidden="1" thickBot="1" x14ac:dyDescent="0.25">
      <c r="A166" s="29"/>
      <c r="B166" s="30"/>
      <c r="C166" s="31"/>
      <c r="D166" s="32"/>
      <c r="E166" s="59"/>
      <c r="F166" s="16">
        <f t="shared" si="30"/>
        <v>0</v>
      </c>
      <c r="G166" s="17">
        <f>$B$2-F166</f>
        <v>2.0833333333333332E-2</v>
      </c>
      <c r="H166" s="18"/>
      <c r="I166" s="125" t="str">
        <f t="shared" si="31"/>
        <v/>
      </c>
      <c r="J166" s="19" t="str">
        <f t="shared" si="32"/>
        <v/>
      </c>
      <c r="K166" s="67" t="str">
        <f t="shared" si="33"/>
        <v/>
      </c>
      <c r="L166" s="20"/>
      <c r="M166" s="20"/>
      <c r="N166" s="20"/>
      <c r="O166" s="36"/>
      <c r="P166" s="21">
        <f t="shared" si="34"/>
        <v>0</v>
      </c>
      <c r="Q166" s="22"/>
    </row>
    <row r="167" spans="1:17" ht="13.5" hidden="1" thickBot="1" x14ac:dyDescent="0.25">
      <c r="A167" s="29"/>
      <c r="B167" s="30"/>
      <c r="C167" s="31"/>
      <c r="D167" s="32"/>
      <c r="E167" s="59"/>
      <c r="F167" s="16">
        <f t="shared" si="30"/>
        <v>0</v>
      </c>
      <c r="G167" s="17">
        <f>$B$2-F167</f>
        <v>2.0833333333333332E-2</v>
      </c>
      <c r="H167" s="18"/>
      <c r="I167" s="125" t="str">
        <f t="shared" si="31"/>
        <v/>
      </c>
      <c r="J167" s="19" t="str">
        <f t="shared" si="32"/>
        <v/>
      </c>
      <c r="K167" s="67" t="str">
        <f t="shared" si="33"/>
        <v/>
      </c>
      <c r="L167" s="20"/>
      <c r="M167" s="20"/>
      <c r="N167" s="20"/>
      <c r="O167" s="36"/>
      <c r="P167" s="21">
        <f t="shared" si="34"/>
        <v>0</v>
      </c>
      <c r="Q167" s="22"/>
    </row>
  </sheetData>
  <autoFilter ref="A4:P167">
    <filterColumn colId="7">
      <customFilters and="1">
        <customFilter operator="notEqual" val=" "/>
      </customFilters>
    </filterColumn>
  </autoFilter>
  <mergeCells count="2">
    <mergeCell ref="F2:O2"/>
    <mergeCell ref="L3:O3"/>
  </mergeCells>
  <conditionalFormatting sqref="J5:K42 J44:K167">
    <cfRule type="expression" dxfId="203" priority="9" stopIfTrue="1">
      <formula>J5=0</formula>
    </cfRule>
    <cfRule type="expression" dxfId="202" priority="10" stopIfTrue="1">
      <formula>J5&lt;0</formula>
    </cfRule>
    <cfRule type="expression" dxfId="201" priority="11" stopIfTrue="1">
      <formula>J5&gt;0</formula>
    </cfRule>
  </conditionalFormatting>
  <conditionalFormatting sqref="P5:P42 P44:P167">
    <cfRule type="expression" dxfId="200" priority="5" stopIfTrue="1">
      <formula>K5&lt;0</formula>
    </cfRule>
  </conditionalFormatting>
  <conditionalFormatting sqref="J43:K43">
    <cfRule type="expression" dxfId="199" priority="2" stopIfTrue="1">
      <formula>J43=0</formula>
    </cfRule>
    <cfRule type="expression" dxfId="198" priority="3" stopIfTrue="1">
      <formula>J43&lt;0</formula>
    </cfRule>
    <cfRule type="expression" dxfId="197" priority="4" stopIfTrue="1">
      <formula>J43&gt;0</formula>
    </cfRule>
  </conditionalFormatting>
  <conditionalFormatting sqref="P43">
    <cfRule type="expression" dxfId="196" priority="1" stopIfTrue="1">
      <formula>K43&lt;0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73" orientation="landscape" horizontalDpi="4294967293" verticalDpi="0" r:id="rId1"/>
  <headerFooter>
    <oddHeader>&amp;R&amp;A</oddHeader>
    <oddFooter>&amp;L&amp;F&amp;C&amp;D &amp;T&amp;R&amp;P</oddFooter>
  </headerFooter>
  <colBreaks count="1" manualBreakCount="1">
    <brk id="17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80"/>
  <sheetViews>
    <sheetView zoomScale="85" zoomScaleNormal="85" workbookViewId="0">
      <pane xSplit="4" ySplit="5" topLeftCell="E39" activePane="bottomRight" state="frozen"/>
      <selection pane="topRight" activeCell="C1" sqref="C1"/>
      <selection pane="bottomLeft" activeCell="A5" sqref="A5"/>
      <selection pane="bottomRight" activeCell="C67" sqref="C67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581</v>
      </c>
      <c r="D1" s="138"/>
      <c r="E1" s="330"/>
      <c r="V1" s="447"/>
    </row>
    <row r="2" spans="1:23" ht="13.5" thickBot="1" x14ac:dyDescent="0.25">
      <c r="C2" s="271"/>
      <c r="D2" s="138"/>
      <c r="E2" s="138"/>
    </row>
    <row r="3" spans="1:23" ht="15.75" thickBot="1" x14ac:dyDescent="0.3">
      <c r="C3" s="332" t="s">
        <v>0</v>
      </c>
      <c r="D3" s="456">
        <v>2.0833333333333332E-2</v>
      </c>
      <c r="E3" s="359"/>
      <c r="F3" s="360"/>
      <c r="G3" s="361"/>
      <c r="H3" s="367" t="str">
        <f>B2&amp;" - "&amp;B3&amp;" route"</f>
        <v xml:space="preserve"> -  route</v>
      </c>
      <c r="I3" s="476"/>
      <c r="J3" s="367"/>
      <c r="K3" s="477"/>
      <c r="L3" s="367"/>
      <c r="M3" s="367"/>
      <c r="N3" s="367"/>
      <c r="O3" s="367"/>
      <c r="P3" s="367"/>
      <c r="Q3" s="478"/>
      <c r="R3" s="83"/>
      <c r="S3" s="204"/>
      <c r="T3" s="132"/>
      <c r="U3" s="132"/>
      <c r="V3" s="226"/>
    </row>
    <row r="4" spans="1:23" ht="15.75" thickBot="1" x14ac:dyDescent="0.3">
      <c r="C4" s="147" t="str">
        <f>B2&amp;" - "&amp;B3&amp;" route"</f>
        <v xml:space="preserve"> -  route</v>
      </c>
      <c r="D4" s="139"/>
      <c r="E4" s="366"/>
      <c r="F4" s="448"/>
      <c r="G4" s="448"/>
      <c r="H4" s="367"/>
      <c r="I4" s="449"/>
      <c r="J4" s="368"/>
      <c r="K4" s="362"/>
      <c r="L4" s="358" t="s">
        <v>222</v>
      </c>
      <c r="M4" s="450" t="s">
        <v>223</v>
      </c>
      <c r="N4" s="534" t="s">
        <v>2</v>
      </c>
      <c r="O4" s="535"/>
      <c r="P4" s="535"/>
      <c r="Q4" s="536"/>
      <c r="R4" s="83"/>
      <c r="S4" s="204"/>
      <c r="T4" s="466" t="s">
        <v>497</v>
      </c>
      <c r="U4" s="467"/>
      <c r="V4" s="226"/>
      <c r="W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468" t="s">
        <v>280</v>
      </c>
      <c r="U5" s="469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418">
        <v>321</v>
      </c>
      <c r="B6" s="335"/>
      <c r="C6" s="298" t="s">
        <v>488</v>
      </c>
      <c r="D6" s="432" t="s">
        <v>489</v>
      </c>
      <c r="E6" s="429" t="s">
        <v>14</v>
      </c>
      <c r="F6" s="301">
        <v>1.7488425925925928E-2</v>
      </c>
      <c r="G6" s="301">
        <v>1.7488425925925928E-2</v>
      </c>
      <c r="H6" s="302">
        <f>IF(G6&lt;&gt;"",(G6+F6)/2,F6)</f>
        <v>1.7488425925925928E-2</v>
      </c>
      <c r="I6" s="303">
        <f>$D$3-H6</f>
        <v>3.3449074074074041E-3</v>
      </c>
      <c r="J6" s="378"/>
      <c r="K6" s="305" t="str">
        <f>IF(J6&lt;&gt;"",J6-I6,"")</f>
        <v/>
      </c>
      <c r="L6" s="306" t="str">
        <f>IF(J6&lt;&gt;"",K6-H6,"")</f>
        <v/>
      </c>
      <c r="M6" s="306" t="str">
        <f>IF(J6&lt;&gt;"",K6-F6,"")</f>
        <v/>
      </c>
      <c r="N6" s="307"/>
      <c r="O6" s="307"/>
      <c r="P6" s="307"/>
      <c r="Q6" s="308"/>
      <c r="R6" s="309">
        <f>IF(J6&lt;&gt;"",MIN(F6,K6),F6)</f>
        <v>1.7488425925925928E-2</v>
      </c>
      <c r="S6" s="318"/>
      <c r="T6" s="462">
        <v>40209</v>
      </c>
      <c r="U6" s="458"/>
      <c r="V6" s="313" t="str">
        <f>IF(OR(NOT(U6=""),NOT(K6="")),5,"")</f>
        <v/>
      </c>
      <c r="W6" s="314" t="str">
        <f>IF(V6=5,C6&amp;" "&amp;D6,"")</f>
        <v/>
      </c>
    </row>
    <row r="7" spans="1:23" s="272" customFormat="1" ht="21" customHeight="1" x14ac:dyDescent="0.2">
      <c r="A7" s="418" t="s">
        <v>526</v>
      </c>
      <c r="B7" s="335"/>
      <c r="C7" s="298" t="s">
        <v>111</v>
      </c>
      <c r="D7" s="432" t="s">
        <v>313</v>
      </c>
      <c r="E7" s="429" t="s">
        <v>30</v>
      </c>
      <c r="F7" s="301">
        <v>1.9432870370370371E-2</v>
      </c>
      <c r="G7" s="301">
        <v>1.9432870370370371E-2</v>
      </c>
      <c r="H7" s="302">
        <f>IF(G7&lt;&gt;"",(G7+F7)/2,F7)</f>
        <v>1.9432870370370371E-2</v>
      </c>
      <c r="I7" s="303">
        <f>$D$3-H7</f>
        <v>1.400462962962961E-3</v>
      </c>
      <c r="J7" s="387"/>
      <c r="K7" s="305" t="str">
        <f>IF(J7&lt;&gt;"",J7-I7,"")</f>
        <v/>
      </c>
      <c r="L7" s="306"/>
      <c r="M7" s="306"/>
      <c r="N7" s="307"/>
      <c r="O7" s="307"/>
      <c r="P7" s="307"/>
      <c r="Q7" s="308"/>
      <c r="R7" s="309">
        <f>IF(J7&lt;&gt;"",MIN(F7,K7),F7)</f>
        <v>1.9432870370370371E-2</v>
      </c>
      <c r="S7" s="310"/>
      <c r="T7" s="462">
        <v>39691</v>
      </c>
      <c r="U7" s="458"/>
      <c r="V7" s="313" t="str">
        <f>IF(OR(NOT(U7=""),NOT(K7="")),5,"")</f>
        <v/>
      </c>
      <c r="W7" s="314" t="str">
        <f>IF(V7=5,C7&amp;" "&amp;D7,"")</f>
        <v/>
      </c>
    </row>
    <row r="8" spans="1:23" s="272" customFormat="1" ht="18.600000000000001" customHeight="1" x14ac:dyDescent="0.2">
      <c r="A8" s="418"/>
      <c r="B8" s="335"/>
      <c r="C8" s="298" t="s">
        <v>515</v>
      </c>
      <c r="D8" s="432" t="s">
        <v>516</v>
      </c>
      <c r="E8" s="429" t="s">
        <v>30</v>
      </c>
      <c r="F8" s="301">
        <v>1.9432870370370371E-2</v>
      </c>
      <c r="G8" s="301">
        <v>1.9432870370370371E-2</v>
      </c>
      <c r="H8" s="302">
        <f t="shared" ref="H8:H19" si="0">IF(G8&lt;&gt;"",(G8+F8)/2,F8)</f>
        <v>1.9432870370370371E-2</v>
      </c>
      <c r="I8" s="303">
        <f t="shared" ref="I8:I19" si="1">$D$3-H8</f>
        <v>1.400462962962961E-3</v>
      </c>
      <c r="J8" s="387"/>
      <c r="K8" s="305" t="str">
        <f t="shared" ref="K8:K19" si="2">IF(J8&lt;&gt;"",J8-I8,"")</f>
        <v/>
      </c>
      <c r="L8" s="306"/>
      <c r="M8" s="306"/>
      <c r="N8" s="307"/>
      <c r="O8" s="307"/>
      <c r="P8" s="307"/>
      <c r="Q8" s="308"/>
      <c r="R8" s="309">
        <f t="shared" ref="R8:R19" si="3">IF(J8&lt;&gt;"",MIN(F8,K8),F8)</f>
        <v>1.9432870370370371E-2</v>
      </c>
      <c r="S8" s="318"/>
      <c r="T8" s="462">
        <v>40298</v>
      </c>
      <c r="U8" s="458"/>
      <c r="V8" s="313" t="str">
        <f>IF(OR(NOT(U8=""),NOT(K8="")),5,"")</f>
        <v/>
      </c>
      <c r="W8" s="314" t="str">
        <f>IF(V8=5,C8&amp;" "&amp;D8,"")</f>
        <v/>
      </c>
    </row>
    <row r="9" spans="1:23" ht="19.149999999999999" customHeight="1" x14ac:dyDescent="0.2">
      <c r="A9" s="473" t="s">
        <v>526</v>
      </c>
      <c r="B9" s="335"/>
      <c r="C9" s="408" t="s">
        <v>343</v>
      </c>
      <c r="D9" s="408" t="s">
        <v>315</v>
      </c>
      <c r="E9" s="429" t="s">
        <v>30</v>
      </c>
      <c r="F9" s="301">
        <v>1.9432870370370371E-2</v>
      </c>
      <c r="G9" s="301">
        <v>1.9432870370370371E-2</v>
      </c>
      <c r="H9" s="302">
        <f t="shared" si="0"/>
        <v>1.9432870370370371E-2</v>
      </c>
      <c r="I9" s="303">
        <f t="shared" si="1"/>
        <v>1.400462962962961E-3</v>
      </c>
      <c r="J9" s="387"/>
      <c r="K9" s="305" t="str">
        <f t="shared" si="2"/>
        <v/>
      </c>
      <c r="L9" s="306"/>
      <c r="M9" s="306"/>
      <c r="N9" s="307"/>
      <c r="O9" s="307"/>
      <c r="P9" s="307"/>
      <c r="Q9" s="308"/>
      <c r="R9" s="309">
        <f t="shared" si="3"/>
        <v>1.9432870370370371E-2</v>
      </c>
      <c r="S9" s="415"/>
      <c r="T9" s="463">
        <v>39752</v>
      </c>
      <c r="U9" s="460"/>
    </row>
    <row r="10" spans="1:23" s="272" customFormat="1" ht="21" customHeight="1" x14ac:dyDescent="0.2">
      <c r="A10" s="418" t="s">
        <v>526</v>
      </c>
      <c r="B10" s="335"/>
      <c r="C10" s="298" t="s">
        <v>49</v>
      </c>
      <c r="D10" s="432" t="s">
        <v>311</v>
      </c>
      <c r="E10" s="429" t="s">
        <v>30</v>
      </c>
      <c r="F10" s="301">
        <v>1.9432870370370371E-2</v>
      </c>
      <c r="G10" s="301">
        <v>1.9432870370370371E-2</v>
      </c>
      <c r="H10" s="302">
        <f t="shared" si="0"/>
        <v>1.9432870370370371E-2</v>
      </c>
      <c r="I10" s="303">
        <f t="shared" si="1"/>
        <v>1.400462962962961E-3</v>
      </c>
      <c r="J10" s="387"/>
      <c r="K10" s="305" t="str">
        <f t="shared" si="2"/>
        <v/>
      </c>
      <c r="L10" s="306"/>
      <c r="M10" s="306"/>
      <c r="N10" s="307"/>
      <c r="O10" s="307"/>
      <c r="P10" s="307"/>
      <c r="Q10" s="308"/>
      <c r="R10" s="309">
        <f t="shared" si="3"/>
        <v>1.9432870370370371E-2</v>
      </c>
      <c r="S10" s="310"/>
      <c r="T10" s="462">
        <v>39691</v>
      </c>
      <c r="U10" s="458"/>
      <c r="V10" s="313" t="str">
        <f t="shared" ref="V10:V17" si="4">IF(OR(NOT(U10=""),NOT(K10="")),5,"")</f>
        <v/>
      </c>
      <c r="W10" s="314" t="str">
        <f t="shared" ref="W10:W17" si="5">IF(V10=5,C10&amp;" "&amp;D10,"")</f>
        <v/>
      </c>
    </row>
    <row r="11" spans="1:23" s="272" customFormat="1" ht="21" customHeight="1" x14ac:dyDescent="0.2">
      <c r="A11" s="418" t="s">
        <v>526</v>
      </c>
      <c r="B11" s="335"/>
      <c r="C11" s="315" t="s">
        <v>49</v>
      </c>
      <c r="D11" s="431" t="s">
        <v>81</v>
      </c>
      <c r="E11" s="429" t="s">
        <v>30</v>
      </c>
      <c r="F11" s="301">
        <v>1.9432870370370371E-2</v>
      </c>
      <c r="G11" s="301">
        <v>1.9432870370370371E-2</v>
      </c>
      <c r="H11" s="302">
        <f t="shared" si="0"/>
        <v>1.9432870370370371E-2</v>
      </c>
      <c r="I11" s="303">
        <f t="shared" si="1"/>
        <v>1.400462962962961E-3</v>
      </c>
      <c r="J11" s="387"/>
      <c r="K11" s="305" t="str">
        <f t="shared" si="2"/>
        <v/>
      </c>
      <c r="L11" s="306"/>
      <c r="M11" s="306"/>
      <c r="N11" s="307"/>
      <c r="O11" s="307"/>
      <c r="P11" s="307"/>
      <c r="Q11" s="308"/>
      <c r="R11" s="309">
        <f t="shared" si="3"/>
        <v>1.9432870370370371E-2</v>
      </c>
      <c r="S11" s="318"/>
      <c r="T11" s="462">
        <v>39903</v>
      </c>
      <c r="U11" s="458"/>
      <c r="V11" s="313" t="str">
        <f t="shared" si="4"/>
        <v/>
      </c>
      <c r="W11" s="314" t="str">
        <f t="shared" si="5"/>
        <v/>
      </c>
    </row>
    <row r="12" spans="1:23" s="272" customFormat="1" ht="21" customHeight="1" x14ac:dyDescent="0.2">
      <c r="A12" s="419" t="s">
        <v>526</v>
      </c>
      <c r="B12" s="335"/>
      <c r="C12" s="408" t="s">
        <v>49</v>
      </c>
      <c r="D12" s="433" t="s">
        <v>294</v>
      </c>
      <c r="E12" s="429" t="s">
        <v>30</v>
      </c>
      <c r="F12" s="301">
        <v>1.9432870370370371E-2</v>
      </c>
      <c r="G12" s="301">
        <v>1.9432870370370371E-2</v>
      </c>
      <c r="H12" s="302">
        <f t="shared" si="0"/>
        <v>1.9432870370370371E-2</v>
      </c>
      <c r="I12" s="303">
        <f t="shared" si="1"/>
        <v>1.400462962962961E-3</v>
      </c>
      <c r="J12" s="387"/>
      <c r="K12" s="305" t="str">
        <f t="shared" si="2"/>
        <v/>
      </c>
      <c r="L12" s="306"/>
      <c r="M12" s="306"/>
      <c r="N12" s="307"/>
      <c r="O12" s="307"/>
      <c r="P12" s="307"/>
      <c r="Q12" s="308"/>
      <c r="R12" s="309">
        <f t="shared" si="3"/>
        <v>1.9432870370370371E-2</v>
      </c>
      <c r="S12" s="415"/>
      <c r="T12" s="463">
        <v>39629</v>
      </c>
      <c r="U12" s="460"/>
      <c r="V12" s="313" t="str">
        <f t="shared" si="4"/>
        <v/>
      </c>
      <c r="W12" s="314" t="str">
        <f t="shared" si="5"/>
        <v/>
      </c>
    </row>
    <row r="13" spans="1:23" s="272" customFormat="1" ht="21" customHeight="1" x14ac:dyDescent="0.2">
      <c r="A13" s="419" t="s">
        <v>526</v>
      </c>
      <c r="B13" s="335"/>
      <c r="C13" s="408" t="s">
        <v>49</v>
      </c>
      <c r="D13" s="433" t="s">
        <v>105</v>
      </c>
      <c r="E13" s="429" t="s">
        <v>30</v>
      </c>
      <c r="F13" s="301">
        <v>1.9432870370370371E-2</v>
      </c>
      <c r="G13" s="301">
        <v>1.9432870370370371E-2</v>
      </c>
      <c r="H13" s="302">
        <f t="shared" si="0"/>
        <v>1.9432870370370371E-2</v>
      </c>
      <c r="I13" s="303">
        <f t="shared" si="1"/>
        <v>1.400462962962961E-3</v>
      </c>
      <c r="J13" s="387"/>
      <c r="K13" s="305" t="str">
        <f t="shared" si="2"/>
        <v/>
      </c>
      <c r="L13" s="306"/>
      <c r="M13" s="306"/>
      <c r="N13" s="307"/>
      <c r="O13" s="307"/>
      <c r="P13" s="307"/>
      <c r="Q13" s="308"/>
      <c r="R13" s="309">
        <f t="shared" si="3"/>
        <v>1.9432870370370371E-2</v>
      </c>
      <c r="S13" s="415"/>
      <c r="T13" s="463">
        <v>38990</v>
      </c>
      <c r="U13" s="460"/>
      <c r="V13" s="313" t="str">
        <f t="shared" si="4"/>
        <v/>
      </c>
      <c r="W13" s="314" t="str">
        <f t="shared" si="5"/>
        <v/>
      </c>
    </row>
    <row r="14" spans="1:23" s="272" customFormat="1" ht="21" customHeight="1" x14ac:dyDescent="0.2">
      <c r="A14" s="418" t="s">
        <v>526</v>
      </c>
      <c r="B14" s="335"/>
      <c r="C14" s="315" t="s">
        <v>115</v>
      </c>
      <c r="D14" s="431" t="s">
        <v>221</v>
      </c>
      <c r="E14" s="429" t="s">
        <v>30</v>
      </c>
      <c r="F14" s="301">
        <v>1.9432870370370371E-2</v>
      </c>
      <c r="G14" s="301">
        <v>1.9432870370370371E-2</v>
      </c>
      <c r="H14" s="302">
        <f t="shared" si="0"/>
        <v>1.9432870370370371E-2</v>
      </c>
      <c r="I14" s="303">
        <f t="shared" si="1"/>
        <v>1.400462962962961E-3</v>
      </c>
      <c r="J14" s="387"/>
      <c r="K14" s="305" t="str">
        <f t="shared" si="2"/>
        <v/>
      </c>
      <c r="L14" s="306"/>
      <c r="M14" s="306"/>
      <c r="N14" s="307"/>
      <c r="O14" s="307"/>
      <c r="P14" s="307"/>
      <c r="Q14" s="308"/>
      <c r="R14" s="309">
        <f t="shared" si="3"/>
        <v>1.9432870370370371E-2</v>
      </c>
      <c r="S14" s="318"/>
      <c r="T14" s="462">
        <v>39721</v>
      </c>
      <c r="U14" s="458"/>
      <c r="V14" s="313" t="str">
        <f t="shared" si="4"/>
        <v/>
      </c>
      <c r="W14" s="314" t="str">
        <f t="shared" si="5"/>
        <v/>
      </c>
    </row>
    <row r="15" spans="1:23" s="272" customFormat="1" ht="21" customHeight="1" x14ac:dyDescent="0.2">
      <c r="A15" s="418" t="s">
        <v>526</v>
      </c>
      <c r="B15" s="335"/>
      <c r="C15" s="315" t="s">
        <v>68</v>
      </c>
      <c r="D15" s="431" t="s">
        <v>69</v>
      </c>
      <c r="E15" s="429" t="s">
        <v>30</v>
      </c>
      <c r="F15" s="301">
        <v>1.9432870370370371E-2</v>
      </c>
      <c r="G15" s="301">
        <v>1.9432870370370371E-2</v>
      </c>
      <c r="H15" s="302">
        <f t="shared" si="0"/>
        <v>1.9432870370370371E-2</v>
      </c>
      <c r="I15" s="303">
        <f t="shared" si="1"/>
        <v>1.400462962962961E-3</v>
      </c>
      <c r="J15" s="387"/>
      <c r="K15" s="305" t="str">
        <f t="shared" si="2"/>
        <v/>
      </c>
      <c r="L15" s="306"/>
      <c r="M15" s="306"/>
      <c r="N15" s="307"/>
      <c r="O15" s="307"/>
      <c r="P15" s="307"/>
      <c r="Q15" s="308"/>
      <c r="R15" s="309">
        <f t="shared" si="3"/>
        <v>1.9432870370370371E-2</v>
      </c>
      <c r="S15" s="318"/>
      <c r="T15" s="462">
        <v>38960</v>
      </c>
      <c r="U15" s="458"/>
      <c r="V15" s="313" t="str">
        <f t="shared" si="4"/>
        <v/>
      </c>
      <c r="W15" s="314" t="str">
        <f t="shared" si="5"/>
        <v/>
      </c>
    </row>
    <row r="16" spans="1:23" s="272" customFormat="1" ht="21" customHeight="1" x14ac:dyDescent="0.2">
      <c r="A16" s="418" t="s">
        <v>526</v>
      </c>
      <c r="B16" s="335"/>
      <c r="C16" s="315" t="s">
        <v>268</v>
      </c>
      <c r="D16" s="431" t="s">
        <v>215</v>
      </c>
      <c r="E16" s="429" t="s">
        <v>30</v>
      </c>
      <c r="F16" s="301">
        <v>1.9432870370370371E-2</v>
      </c>
      <c r="G16" s="301">
        <v>1.9432870370370371E-2</v>
      </c>
      <c r="H16" s="302">
        <f t="shared" si="0"/>
        <v>1.9432870370370371E-2</v>
      </c>
      <c r="I16" s="303">
        <f t="shared" si="1"/>
        <v>1.400462962962961E-3</v>
      </c>
      <c r="J16" s="387"/>
      <c r="K16" s="305" t="str">
        <f t="shared" si="2"/>
        <v/>
      </c>
      <c r="L16" s="306"/>
      <c r="M16" s="306"/>
      <c r="N16" s="307"/>
      <c r="O16" s="307"/>
      <c r="P16" s="307"/>
      <c r="Q16" s="308"/>
      <c r="R16" s="309">
        <f t="shared" si="3"/>
        <v>1.9432870370370371E-2</v>
      </c>
      <c r="S16" s="318"/>
      <c r="T16" s="462">
        <v>39507</v>
      </c>
      <c r="U16" s="458"/>
      <c r="V16" s="313" t="str">
        <f t="shared" si="4"/>
        <v/>
      </c>
      <c r="W16" s="314" t="str">
        <f t="shared" si="5"/>
        <v/>
      </c>
    </row>
    <row r="17" spans="1:23" s="272" customFormat="1" ht="21" customHeight="1" x14ac:dyDescent="0.2">
      <c r="A17" s="418" t="s">
        <v>526</v>
      </c>
      <c r="B17" s="335"/>
      <c r="C17" s="298" t="s">
        <v>268</v>
      </c>
      <c r="D17" s="432" t="s">
        <v>385</v>
      </c>
      <c r="E17" s="429" t="s">
        <v>30</v>
      </c>
      <c r="F17" s="301">
        <v>1.9432870370370371E-2</v>
      </c>
      <c r="G17" s="301">
        <v>1.9432870370370371E-2</v>
      </c>
      <c r="H17" s="302">
        <f t="shared" si="0"/>
        <v>1.9432870370370371E-2</v>
      </c>
      <c r="I17" s="303">
        <f t="shared" si="1"/>
        <v>1.400462962962961E-3</v>
      </c>
      <c r="J17" s="387"/>
      <c r="K17" s="305" t="str">
        <f t="shared" si="2"/>
        <v/>
      </c>
      <c r="L17" s="306"/>
      <c r="M17" s="306"/>
      <c r="N17" s="307"/>
      <c r="O17" s="307"/>
      <c r="P17" s="307"/>
      <c r="Q17" s="308"/>
      <c r="R17" s="309">
        <f t="shared" si="3"/>
        <v>1.9432870370370371E-2</v>
      </c>
      <c r="S17" s="318"/>
      <c r="T17" s="464">
        <v>39844</v>
      </c>
      <c r="U17" s="458"/>
      <c r="V17" s="313" t="str">
        <f t="shared" si="4"/>
        <v/>
      </c>
      <c r="W17" s="314" t="str">
        <f t="shared" si="5"/>
        <v/>
      </c>
    </row>
    <row r="18" spans="1:23" ht="16.149999999999999" customHeight="1" x14ac:dyDescent="0.2">
      <c r="A18" s="473">
        <v>320</v>
      </c>
      <c r="B18" s="335"/>
      <c r="C18" s="425" t="s">
        <v>480</v>
      </c>
      <c r="D18" s="425" t="s">
        <v>481</v>
      </c>
      <c r="E18" s="429" t="s">
        <v>30</v>
      </c>
      <c r="F18" s="301">
        <v>1.9432870370370371E-2</v>
      </c>
      <c r="G18" s="301">
        <v>1.9432870370370371E-2</v>
      </c>
      <c r="H18" s="302">
        <f t="shared" si="0"/>
        <v>1.9432870370370371E-2</v>
      </c>
      <c r="I18" s="303">
        <f t="shared" si="1"/>
        <v>1.400462962962961E-3</v>
      </c>
      <c r="J18" s="387"/>
      <c r="K18" s="305" t="str">
        <f t="shared" si="2"/>
        <v/>
      </c>
      <c r="L18" s="306"/>
      <c r="M18" s="306"/>
      <c r="N18" s="307"/>
      <c r="O18" s="307"/>
      <c r="P18" s="307"/>
      <c r="Q18" s="308"/>
      <c r="R18" s="309">
        <f t="shared" si="3"/>
        <v>1.9432870370370371E-2</v>
      </c>
      <c r="S18" s="415"/>
      <c r="T18" s="463">
        <v>40117</v>
      </c>
      <c r="U18" s="460"/>
    </row>
    <row r="19" spans="1:23" s="272" customFormat="1" ht="21" customHeight="1" x14ac:dyDescent="0.2">
      <c r="A19" s="418">
        <v>253</v>
      </c>
      <c r="B19" s="335"/>
      <c r="C19" s="315" t="s">
        <v>392</v>
      </c>
      <c r="D19" s="431" t="s">
        <v>393</v>
      </c>
      <c r="E19" s="429" t="s">
        <v>30</v>
      </c>
      <c r="F19" s="301">
        <v>1.9432870370370371E-2</v>
      </c>
      <c r="G19" s="301">
        <v>1.9432870370370371E-2</v>
      </c>
      <c r="H19" s="302">
        <f t="shared" si="0"/>
        <v>1.9432870370370371E-2</v>
      </c>
      <c r="I19" s="303">
        <f t="shared" si="1"/>
        <v>1.400462962962961E-3</v>
      </c>
      <c r="J19" s="387"/>
      <c r="K19" s="305" t="str">
        <f t="shared" si="2"/>
        <v/>
      </c>
      <c r="L19" s="306"/>
      <c r="M19" s="306"/>
      <c r="N19" s="307"/>
      <c r="O19" s="307"/>
      <c r="P19" s="307"/>
      <c r="Q19" s="308"/>
      <c r="R19" s="309">
        <f t="shared" si="3"/>
        <v>1.9432870370370371E-2</v>
      </c>
      <c r="S19" s="318"/>
      <c r="T19" s="464">
        <v>39844</v>
      </c>
      <c r="U19" s="458"/>
      <c r="V19" s="313" t="str">
        <f>IF(OR(NOT(U19=""),NOT(K19="")),5,"")</f>
        <v/>
      </c>
      <c r="W19" s="314" t="str">
        <f>IF(V19=5,C19&amp;" "&amp;D19,"")</f>
        <v/>
      </c>
    </row>
    <row r="20" spans="1:23" s="272" customFormat="1" ht="21" customHeight="1" x14ac:dyDescent="0.2">
      <c r="A20" s="418">
        <v>234</v>
      </c>
      <c r="B20" s="335"/>
      <c r="C20" s="315" t="s">
        <v>286</v>
      </c>
      <c r="D20" s="431" t="s">
        <v>287</v>
      </c>
      <c r="E20" s="428" t="s">
        <v>14</v>
      </c>
      <c r="F20" s="301">
        <v>1.4840856481481476E-2</v>
      </c>
      <c r="G20" s="301">
        <v>1.5092592592592591E-2</v>
      </c>
      <c r="H20" s="302">
        <f t="shared" ref="H20:H51" si="6">IF(G20&lt;&gt;"",(G20+F20)/2,F20)</f>
        <v>1.4966724537037034E-2</v>
      </c>
      <c r="I20" s="303">
        <f t="shared" ref="I20:I51" si="7">$D$3-H20</f>
        <v>5.8666087962962986E-3</v>
      </c>
      <c r="J20" s="387"/>
      <c r="K20" s="305" t="str">
        <f t="shared" ref="K20:K51" si="8">IF(J20&lt;&gt;"",J20-I20,"")</f>
        <v/>
      </c>
      <c r="L20" s="306" t="str">
        <f>IF(J20&lt;&gt;"",K20-H20,"")</f>
        <v/>
      </c>
      <c r="M20" s="306" t="str">
        <f>IF(J20&lt;&gt;"",K20-F20,"")</f>
        <v/>
      </c>
      <c r="N20" s="307"/>
      <c r="O20" s="307"/>
      <c r="P20" s="307"/>
      <c r="Q20" s="308"/>
      <c r="R20" s="309">
        <f t="shared" ref="R20:R51" si="9">IF(J20&lt;&gt;"",MIN(F20,K20),F20)</f>
        <v>1.4840856481481476E-2</v>
      </c>
      <c r="S20" s="318"/>
      <c r="T20" s="464">
        <v>40025</v>
      </c>
      <c r="U20" s="458"/>
      <c r="V20" s="313" t="str">
        <f>IF(OR(NOT(U20=""),NOT(K20="")),5,"")</f>
        <v/>
      </c>
      <c r="W20" s="314" t="str">
        <f>IF(V20=5,C20&amp;" "&amp;D20,"")</f>
        <v/>
      </c>
    </row>
    <row r="21" spans="1:23" s="272" customFormat="1" ht="21" customHeight="1" x14ac:dyDescent="0.2">
      <c r="A21" s="418" t="s">
        <v>526</v>
      </c>
      <c r="B21" s="335"/>
      <c r="C21" s="298" t="s">
        <v>38</v>
      </c>
      <c r="D21" s="432" t="s">
        <v>39</v>
      </c>
      <c r="E21" s="428" t="s">
        <v>14</v>
      </c>
      <c r="F21" s="301">
        <v>1.96875E-2</v>
      </c>
      <c r="G21" s="301">
        <v>1.96875E-2</v>
      </c>
      <c r="H21" s="302">
        <f t="shared" si="6"/>
        <v>1.96875E-2</v>
      </c>
      <c r="I21" s="303">
        <f t="shared" si="7"/>
        <v>1.145833333333332E-3</v>
      </c>
      <c r="J21" s="387"/>
      <c r="K21" s="305" t="str">
        <f t="shared" si="8"/>
        <v/>
      </c>
      <c r="L21" s="306" t="str">
        <f>IF(J21&lt;&gt;"",K21-H21,"")</f>
        <v/>
      </c>
      <c r="M21" s="306" t="str">
        <f>IF(J21&lt;&gt;"",K21-F21,"")</f>
        <v/>
      </c>
      <c r="N21" s="307"/>
      <c r="O21" s="307"/>
      <c r="P21" s="307"/>
      <c r="Q21" s="308"/>
      <c r="R21" s="309">
        <f t="shared" si="9"/>
        <v>1.96875E-2</v>
      </c>
      <c r="S21" s="318"/>
      <c r="T21" s="464">
        <v>39172</v>
      </c>
      <c r="U21" s="458"/>
      <c r="V21" s="313" t="str">
        <f>IF(OR(NOT(U21=""),NOT(K21="")),5,"")</f>
        <v/>
      </c>
      <c r="W21" s="314" t="str">
        <f>IF(V21=5,C21&amp;" "&amp;D21,"")</f>
        <v/>
      </c>
    </row>
    <row r="22" spans="1:23" s="272" customFormat="1" ht="21" customHeight="1" x14ac:dyDescent="0.2">
      <c r="A22" s="418" t="s">
        <v>526</v>
      </c>
      <c r="B22" s="335"/>
      <c r="C22" s="315" t="s">
        <v>62</v>
      </c>
      <c r="D22" s="431" t="s">
        <v>63</v>
      </c>
      <c r="E22" s="428" t="s">
        <v>30</v>
      </c>
      <c r="F22" s="301">
        <v>1.8229166666666668E-2</v>
      </c>
      <c r="G22" s="301">
        <v>2.2804904513888894E-2</v>
      </c>
      <c r="H22" s="302">
        <f t="shared" si="6"/>
        <v>2.0517035590277781E-2</v>
      </c>
      <c r="I22" s="303">
        <f t="shared" si="7"/>
        <v>3.1629774305555122E-4</v>
      </c>
      <c r="J22" s="304"/>
      <c r="K22" s="305" t="str">
        <f t="shared" si="8"/>
        <v/>
      </c>
      <c r="L22" s="306" t="str">
        <f>IF(J22&lt;&gt;"",K22-H22,"")</f>
        <v/>
      </c>
      <c r="M22" s="306" t="str">
        <f>IF(J22&lt;&gt;"",K22-F22,"")</f>
        <v/>
      </c>
      <c r="N22" s="307"/>
      <c r="O22" s="307"/>
      <c r="P22" s="321"/>
      <c r="Q22" s="308"/>
      <c r="R22" s="309">
        <f t="shared" si="9"/>
        <v>1.8229166666666668E-2</v>
      </c>
      <c r="S22" s="318"/>
      <c r="T22" s="464">
        <v>39903</v>
      </c>
      <c r="U22" s="458"/>
      <c r="V22" s="313" t="str">
        <f t="shared" ref="V22:V23" si="10">IF(OR(NOT(U22=""),NOT(K22="")),5,"")</f>
        <v/>
      </c>
      <c r="W22" s="314" t="str">
        <f t="shared" ref="W22:W23" si="11">IF(V22=5,C22&amp;" "&amp;D22,"")</f>
        <v/>
      </c>
    </row>
    <row r="23" spans="1:23" s="272" customFormat="1" ht="21" customHeight="1" x14ac:dyDescent="0.2">
      <c r="A23" s="418" t="s">
        <v>526</v>
      </c>
      <c r="B23" s="335"/>
      <c r="C23" s="298" t="s">
        <v>44</v>
      </c>
      <c r="D23" s="432" t="s">
        <v>470</v>
      </c>
      <c r="E23" s="429" t="s">
        <v>14</v>
      </c>
      <c r="F23" s="301">
        <v>2.0123517071759259E-2</v>
      </c>
      <c r="G23" s="301">
        <v>2.0123517071759259E-2</v>
      </c>
      <c r="H23" s="302">
        <f t="shared" si="6"/>
        <v>2.0123517071759259E-2</v>
      </c>
      <c r="I23" s="303">
        <f t="shared" si="7"/>
        <v>7.0981626157407343E-4</v>
      </c>
      <c r="J23" s="304"/>
      <c r="K23" s="305" t="str">
        <f t="shared" si="8"/>
        <v/>
      </c>
      <c r="L23" s="306"/>
      <c r="M23" s="306"/>
      <c r="N23" s="307"/>
      <c r="O23" s="307"/>
      <c r="P23" s="307"/>
      <c r="Q23" s="308"/>
      <c r="R23" s="309">
        <f t="shared" si="9"/>
        <v>2.0123517071759259E-2</v>
      </c>
      <c r="S23" s="318"/>
      <c r="T23" s="464">
        <v>40056</v>
      </c>
      <c r="U23" s="458"/>
      <c r="V23" s="313" t="str">
        <f t="shared" si="10"/>
        <v/>
      </c>
      <c r="W23" s="314" t="str">
        <f t="shared" si="11"/>
        <v/>
      </c>
    </row>
    <row r="24" spans="1:23" s="272" customFormat="1" ht="21" customHeight="1" x14ac:dyDescent="0.2">
      <c r="A24" s="418" t="s">
        <v>526</v>
      </c>
      <c r="B24" s="335"/>
      <c r="C24" s="298" t="s">
        <v>31</v>
      </c>
      <c r="D24" s="432" t="s">
        <v>32</v>
      </c>
      <c r="E24" s="428" t="s">
        <v>14</v>
      </c>
      <c r="F24" s="301">
        <v>1.9988425925925927E-2</v>
      </c>
      <c r="G24" s="301">
        <v>1.9988425925925927E-2</v>
      </c>
      <c r="H24" s="302">
        <f t="shared" si="6"/>
        <v>1.9988425925925927E-2</v>
      </c>
      <c r="I24" s="303">
        <f t="shared" si="7"/>
        <v>8.4490740740740533E-4</v>
      </c>
      <c r="J24" s="387"/>
      <c r="K24" s="305" t="str">
        <f t="shared" si="8"/>
        <v/>
      </c>
      <c r="L24" s="306" t="str">
        <f t="shared" ref="L24:L35" si="12">IF(J24&lt;&gt;"",K24-H24,"")</f>
        <v/>
      </c>
      <c r="M24" s="306" t="str">
        <f t="shared" ref="M24:M35" si="13">IF(J24&lt;&gt;"",K24-F24,"")</f>
        <v/>
      </c>
      <c r="N24" s="307"/>
      <c r="O24" s="307"/>
      <c r="P24" s="307"/>
      <c r="Q24" s="308"/>
      <c r="R24" s="309">
        <f t="shared" si="9"/>
        <v>1.9988425925925927E-2</v>
      </c>
      <c r="S24" s="318"/>
      <c r="T24" s="462">
        <v>39172</v>
      </c>
      <c r="U24" s="458"/>
      <c r="V24" s="313" t="str">
        <f>IF(OR(NOT(U24=""),NOT(K24="")),5,"")</f>
        <v/>
      </c>
      <c r="W24" s="314" t="str">
        <f>IF(V24=5,C24&amp;" "&amp;D24,"")</f>
        <v/>
      </c>
    </row>
    <row r="25" spans="1:23" s="272" customFormat="1" ht="21" customHeight="1" x14ac:dyDescent="0.2">
      <c r="A25" s="418" t="s">
        <v>526</v>
      </c>
      <c r="B25" s="337"/>
      <c r="C25" s="315" t="s">
        <v>147</v>
      </c>
      <c r="D25" s="316" t="s">
        <v>148</v>
      </c>
      <c r="E25" s="317" t="s">
        <v>30</v>
      </c>
      <c r="F25" s="322">
        <v>1.5405092592592592E-2</v>
      </c>
      <c r="G25" s="301">
        <v>1.5613425925925926E-2</v>
      </c>
      <c r="H25" s="302">
        <f t="shared" si="6"/>
        <v>1.5509259259259259E-2</v>
      </c>
      <c r="I25" s="303">
        <f t="shared" si="7"/>
        <v>5.3240740740740731E-3</v>
      </c>
      <c r="J25" s="304"/>
      <c r="K25" s="305" t="str">
        <f t="shared" si="8"/>
        <v/>
      </c>
      <c r="L25" s="306" t="str">
        <f t="shared" si="12"/>
        <v/>
      </c>
      <c r="M25" s="306" t="str">
        <f t="shared" si="13"/>
        <v/>
      </c>
      <c r="N25" s="307"/>
      <c r="O25" s="307"/>
      <c r="P25" s="307"/>
      <c r="Q25" s="308"/>
      <c r="R25" s="309">
        <f t="shared" si="9"/>
        <v>1.5405092592592592E-2</v>
      </c>
      <c r="S25" s="318"/>
      <c r="T25" s="464">
        <v>39202</v>
      </c>
      <c r="U25" s="458"/>
      <c r="V25" s="313" t="str">
        <f t="shared" ref="V25:V79" si="14">IF(OR(NOT(U25=""),NOT(K25="")),5,"")</f>
        <v/>
      </c>
      <c r="W25" s="314" t="str">
        <f t="shared" ref="W25:W34" si="15">IF(V25=5,C25&amp;" "&amp;D25,"")</f>
        <v/>
      </c>
    </row>
    <row r="26" spans="1:23" s="272" customFormat="1" ht="21" customHeight="1" x14ac:dyDescent="0.2">
      <c r="A26" s="418" t="s">
        <v>526</v>
      </c>
      <c r="B26" s="337"/>
      <c r="C26" s="315" t="s">
        <v>147</v>
      </c>
      <c r="D26" s="316" t="s">
        <v>175</v>
      </c>
      <c r="E26" s="317" t="s">
        <v>30</v>
      </c>
      <c r="F26" s="322">
        <v>1.4548611111111109E-2</v>
      </c>
      <c r="G26" s="301">
        <v>1.4548611111111109E-2</v>
      </c>
      <c r="H26" s="302">
        <f t="shared" si="6"/>
        <v>1.4548611111111109E-2</v>
      </c>
      <c r="I26" s="303">
        <f t="shared" si="7"/>
        <v>6.2847222222222228E-3</v>
      </c>
      <c r="J26" s="304"/>
      <c r="K26" s="305" t="str">
        <f t="shared" si="8"/>
        <v/>
      </c>
      <c r="L26" s="306" t="str">
        <f t="shared" si="12"/>
        <v/>
      </c>
      <c r="M26" s="306" t="str">
        <f t="shared" si="13"/>
        <v/>
      </c>
      <c r="N26" s="307"/>
      <c r="O26" s="307"/>
      <c r="P26" s="307"/>
      <c r="Q26" s="308"/>
      <c r="R26" s="309">
        <f t="shared" si="9"/>
        <v>1.4548611111111109E-2</v>
      </c>
      <c r="S26" s="318"/>
      <c r="T26" s="464">
        <v>40025</v>
      </c>
      <c r="U26" s="458"/>
      <c r="V26" s="313" t="str">
        <f t="shared" si="14"/>
        <v/>
      </c>
      <c r="W26" s="314" t="str">
        <f t="shared" si="15"/>
        <v/>
      </c>
    </row>
    <row r="27" spans="1:23" s="272" customFormat="1" ht="21" customHeight="1" x14ac:dyDescent="0.2">
      <c r="A27" s="418" t="s">
        <v>526</v>
      </c>
      <c r="B27" s="337"/>
      <c r="C27" s="315" t="s">
        <v>344</v>
      </c>
      <c r="D27" s="316" t="s">
        <v>345</v>
      </c>
      <c r="E27" s="317" t="s">
        <v>30</v>
      </c>
      <c r="F27" s="322">
        <v>1.3871527777777778E-2</v>
      </c>
      <c r="G27" s="301">
        <v>1.3871527777777778E-2</v>
      </c>
      <c r="H27" s="302">
        <f t="shared" si="6"/>
        <v>1.3871527777777778E-2</v>
      </c>
      <c r="I27" s="303">
        <f t="shared" si="7"/>
        <v>6.9618055555555544E-3</v>
      </c>
      <c r="J27" s="304"/>
      <c r="K27" s="305" t="str">
        <f t="shared" si="8"/>
        <v/>
      </c>
      <c r="L27" s="306" t="str">
        <f t="shared" si="12"/>
        <v/>
      </c>
      <c r="M27" s="306" t="str">
        <f t="shared" si="13"/>
        <v/>
      </c>
      <c r="N27" s="307"/>
      <c r="O27" s="307"/>
      <c r="P27" s="307"/>
      <c r="Q27" s="308"/>
      <c r="R27" s="309">
        <f t="shared" si="9"/>
        <v>1.3871527777777778E-2</v>
      </c>
      <c r="S27" s="318"/>
      <c r="T27" s="464">
        <v>39752</v>
      </c>
      <c r="U27" s="458"/>
      <c r="V27" s="313" t="str">
        <f t="shared" si="14"/>
        <v/>
      </c>
      <c r="W27" s="314" t="str">
        <f t="shared" si="15"/>
        <v/>
      </c>
    </row>
    <row r="28" spans="1:23" s="272" customFormat="1" ht="21" customHeight="1" x14ac:dyDescent="0.2">
      <c r="A28" s="418" t="s">
        <v>526</v>
      </c>
      <c r="B28" s="337"/>
      <c r="C28" s="298" t="s">
        <v>374</v>
      </c>
      <c r="D28" s="299" t="s">
        <v>375</v>
      </c>
      <c r="E28" s="300" t="s">
        <v>14</v>
      </c>
      <c r="F28" s="322">
        <v>1.7685185185185189E-2</v>
      </c>
      <c r="G28" s="301">
        <v>1.7685185185185189E-2</v>
      </c>
      <c r="H28" s="302">
        <f t="shared" si="6"/>
        <v>1.7685185185185189E-2</v>
      </c>
      <c r="I28" s="303">
        <f t="shared" si="7"/>
        <v>3.148148148148143E-3</v>
      </c>
      <c r="J28" s="304"/>
      <c r="K28" s="305" t="str">
        <f t="shared" si="8"/>
        <v/>
      </c>
      <c r="L28" s="306" t="str">
        <f t="shared" si="12"/>
        <v/>
      </c>
      <c r="M28" s="306" t="str">
        <f t="shared" si="13"/>
        <v/>
      </c>
      <c r="N28" s="307"/>
      <c r="O28" s="307"/>
      <c r="P28" s="307"/>
      <c r="Q28" s="308"/>
      <c r="R28" s="309">
        <f t="shared" si="9"/>
        <v>1.7685185185185189E-2</v>
      </c>
      <c r="S28" s="310"/>
      <c r="T28" s="464">
        <v>39844</v>
      </c>
      <c r="U28" s="458"/>
      <c r="V28" s="313" t="str">
        <f t="shared" si="14"/>
        <v/>
      </c>
      <c r="W28" s="314" t="str">
        <f t="shared" si="15"/>
        <v/>
      </c>
    </row>
    <row r="29" spans="1:23" s="272" customFormat="1" ht="21" customHeight="1" x14ac:dyDescent="0.2">
      <c r="A29" s="418" t="s">
        <v>526</v>
      </c>
      <c r="B29" s="337"/>
      <c r="C29" s="315" t="s">
        <v>145</v>
      </c>
      <c r="D29" s="316" t="s">
        <v>159</v>
      </c>
      <c r="E29" s="317" t="s">
        <v>14</v>
      </c>
      <c r="F29" s="322">
        <v>1.5115740740740742E-2</v>
      </c>
      <c r="G29" s="301">
        <v>1.5115740740740742E-2</v>
      </c>
      <c r="H29" s="302">
        <f t="shared" si="6"/>
        <v>1.5115740740740742E-2</v>
      </c>
      <c r="I29" s="303">
        <f t="shared" si="7"/>
        <v>5.7175925925925901E-3</v>
      </c>
      <c r="J29" s="304"/>
      <c r="K29" s="305" t="str">
        <f t="shared" si="8"/>
        <v/>
      </c>
      <c r="L29" s="306" t="str">
        <f t="shared" si="12"/>
        <v/>
      </c>
      <c r="M29" s="306" t="str">
        <f t="shared" si="13"/>
        <v/>
      </c>
      <c r="N29" s="307"/>
      <c r="O29" s="307"/>
      <c r="P29" s="307"/>
      <c r="Q29" s="308"/>
      <c r="R29" s="309">
        <f t="shared" si="9"/>
        <v>1.5115740740740742E-2</v>
      </c>
      <c r="S29" s="318"/>
      <c r="T29" s="464">
        <v>39141</v>
      </c>
      <c r="U29" s="458"/>
      <c r="V29" s="313" t="str">
        <f t="shared" si="14"/>
        <v/>
      </c>
      <c r="W29" s="314" t="str">
        <f t="shared" si="15"/>
        <v/>
      </c>
    </row>
    <row r="30" spans="1:23" s="272" customFormat="1" ht="21" customHeight="1" x14ac:dyDescent="0.2">
      <c r="A30" s="418" t="s">
        <v>526</v>
      </c>
      <c r="B30" s="337"/>
      <c r="C30" s="315" t="s">
        <v>117</v>
      </c>
      <c r="D30" s="316" t="s">
        <v>118</v>
      </c>
      <c r="E30" s="317" t="s">
        <v>14</v>
      </c>
      <c r="F30" s="324">
        <v>1.6446759259259258E-2</v>
      </c>
      <c r="G30" s="319">
        <v>1.6446759259259258E-2</v>
      </c>
      <c r="H30" s="302">
        <f t="shared" si="6"/>
        <v>1.6446759259259258E-2</v>
      </c>
      <c r="I30" s="303">
        <f t="shared" si="7"/>
        <v>4.386574074074074E-3</v>
      </c>
      <c r="J30" s="304"/>
      <c r="K30" s="305" t="str">
        <f t="shared" si="8"/>
        <v/>
      </c>
      <c r="L30" s="306" t="str">
        <f t="shared" si="12"/>
        <v/>
      </c>
      <c r="M30" s="306" t="str">
        <f t="shared" si="13"/>
        <v/>
      </c>
      <c r="N30" s="307"/>
      <c r="O30" s="307"/>
      <c r="P30" s="307"/>
      <c r="Q30" s="308"/>
      <c r="R30" s="309">
        <f t="shared" si="9"/>
        <v>1.6446759259259258E-2</v>
      </c>
      <c r="S30" s="318"/>
      <c r="T30" s="464">
        <v>39141</v>
      </c>
      <c r="U30" s="458"/>
      <c r="V30" s="313" t="str">
        <f t="shared" si="14"/>
        <v/>
      </c>
      <c r="W30" s="314" t="str">
        <f t="shared" si="15"/>
        <v/>
      </c>
    </row>
    <row r="31" spans="1:23" s="272" customFormat="1" ht="21" customHeight="1" x14ac:dyDescent="0.2">
      <c r="A31" s="418" t="s">
        <v>526</v>
      </c>
      <c r="B31" s="337"/>
      <c r="C31" s="315" t="s">
        <v>227</v>
      </c>
      <c r="D31" s="316" t="s">
        <v>228</v>
      </c>
      <c r="E31" s="300" t="s">
        <v>30</v>
      </c>
      <c r="F31" s="322">
        <v>1.4930555555555556E-2</v>
      </c>
      <c r="G31" s="301">
        <v>1.4930555555555556E-2</v>
      </c>
      <c r="H31" s="302">
        <f t="shared" si="6"/>
        <v>1.4930555555555556E-2</v>
      </c>
      <c r="I31" s="303">
        <f t="shared" si="7"/>
        <v>5.9027777777777759E-3</v>
      </c>
      <c r="J31" s="304"/>
      <c r="K31" s="305" t="str">
        <f t="shared" si="8"/>
        <v/>
      </c>
      <c r="L31" s="306" t="str">
        <f t="shared" si="12"/>
        <v/>
      </c>
      <c r="M31" s="306" t="str">
        <f t="shared" si="13"/>
        <v/>
      </c>
      <c r="N31" s="307"/>
      <c r="O31" s="307"/>
      <c r="P31" s="307"/>
      <c r="Q31" s="308"/>
      <c r="R31" s="309">
        <f t="shared" si="9"/>
        <v>1.4930555555555556E-2</v>
      </c>
      <c r="S31" s="318"/>
      <c r="T31" s="464">
        <v>39263</v>
      </c>
      <c r="U31" s="458"/>
      <c r="V31" s="313" t="str">
        <f t="shared" si="14"/>
        <v/>
      </c>
      <c r="W31" s="314" t="str">
        <f t="shared" si="15"/>
        <v/>
      </c>
    </row>
    <row r="32" spans="1:23" s="272" customFormat="1" ht="21" customHeight="1" x14ac:dyDescent="0.2">
      <c r="A32" s="418" t="s">
        <v>526</v>
      </c>
      <c r="B32" s="337"/>
      <c r="C32" s="315" t="s">
        <v>98</v>
      </c>
      <c r="D32" s="316" t="s">
        <v>99</v>
      </c>
      <c r="E32" s="317" t="s">
        <v>14</v>
      </c>
      <c r="F32" s="322">
        <v>1.7256944444444443E-2</v>
      </c>
      <c r="G32" s="301">
        <v>1.7256944444444443E-2</v>
      </c>
      <c r="H32" s="302">
        <f t="shared" si="6"/>
        <v>1.7256944444444443E-2</v>
      </c>
      <c r="I32" s="303">
        <f t="shared" si="7"/>
        <v>3.5763888888888894E-3</v>
      </c>
      <c r="J32" s="304"/>
      <c r="K32" s="305" t="str">
        <f t="shared" si="8"/>
        <v/>
      </c>
      <c r="L32" s="306" t="str">
        <f t="shared" si="12"/>
        <v/>
      </c>
      <c r="M32" s="306" t="str">
        <f t="shared" si="13"/>
        <v/>
      </c>
      <c r="N32" s="307"/>
      <c r="O32" s="307"/>
      <c r="P32" s="307"/>
      <c r="Q32" s="308"/>
      <c r="R32" s="309">
        <f t="shared" si="9"/>
        <v>1.7256944444444443E-2</v>
      </c>
      <c r="S32" s="318"/>
      <c r="T32" s="464">
        <v>39141</v>
      </c>
      <c r="U32" s="458"/>
      <c r="V32" s="313" t="str">
        <f t="shared" si="14"/>
        <v/>
      </c>
      <c r="W32" s="314" t="str">
        <f t="shared" si="15"/>
        <v/>
      </c>
    </row>
    <row r="33" spans="1:23" s="272" customFormat="1" ht="21" customHeight="1" x14ac:dyDescent="0.2">
      <c r="A33" s="418" t="s">
        <v>526</v>
      </c>
      <c r="B33" s="337"/>
      <c r="C33" s="315" t="s">
        <v>20</v>
      </c>
      <c r="D33" s="316" t="s">
        <v>21</v>
      </c>
      <c r="E33" s="317" t="s">
        <v>14</v>
      </c>
      <c r="F33" s="322">
        <v>2.0821759259259259E-2</v>
      </c>
      <c r="G33" s="301">
        <v>2.0821759259259259E-2</v>
      </c>
      <c r="H33" s="302">
        <f t="shared" si="6"/>
        <v>2.0821759259259259E-2</v>
      </c>
      <c r="I33" s="303">
        <f t="shared" si="7"/>
        <v>1.157407407407357E-5</v>
      </c>
      <c r="J33" s="304"/>
      <c r="K33" s="305" t="str">
        <f t="shared" si="8"/>
        <v/>
      </c>
      <c r="L33" s="306" t="str">
        <f t="shared" si="12"/>
        <v/>
      </c>
      <c r="M33" s="306" t="str">
        <f t="shared" si="13"/>
        <v/>
      </c>
      <c r="N33" s="307"/>
      <c r="O33" s="307"/>
      <c r="P33" s="307"/>
      <c r="Q33" s="308"/>
      <c r="R33" s="309">
        <f t="shared" si="9"/>
        <v>2.0821759259259259E-2</v>
      </c>
      <c r="S33" s="318"/>
      <c r="T33" s="464">
        <v>38868</v>
      </c>
      <c r="U33" s="458"/>
      <c r="V33" s="313" t="str">
        <f t="shared" si="14"/>
        <v/>
      </c>
      <c r="W33" s="314" t="str">
        <f t="shared" si="15"/>
        <v/>
      </c>
    </row>
    <row r="34" spans="1:23" s="272" customFormat="1" ht="21" customHeight="1" x14ac:dyDescent="0.2">
      <c r="A34" s="418" t="s">
        <v>526</v>
      </c>
      <c r="B34" s="337"/>
      <c r="C34" s="315" t="s">
        <v>292</v>
      </c>
      <c r="D34" s="316" t="s">
        <v>293</v>
      </c>
      <c r="E34" s="317" t="s">
        <v>14</v>
      </c>
      <c r="F34" s="322">
        <v>1.8854166666666661E-2</v>
      </c>
      <c r="G34" s="301">
        <v>1.8854166666666661E-2</v>
      </c>
      <c r="H34" s="302">
        <f t="shared" si="6"/>
        <v>1.8854166666666661E-2</v>
      </c>
      <c r="I34" s="303">
        <f t="shared" si="7"/>
        <v>1.9791666666666707E-3</v>
      </c>
      <c r="J34" s="304"/>
      <c r="K34" s="305" t="str">
        <f t="shared" si="8"/>
        <v/>
      </c>
      <c r="L34" s="306" t="str">
        <f t="shared" si="12"/>
        <v/>
      </c>
      <c r="M34" s="306" t="str">
        <f t="shared" si="13"/>
        <v/>
      </c>
      <c r="N34" s="307"/>
      <c r="O34" s="307"/>
      <c r="P34" s="307"/>
      <c r="Q34" s="308"/>
      <c r="R34" s="309">
        <f t="shared" si="9"/>
        <v>1.8854166666666661E-2</v>
      </c>
      <c r="S34" s="318"/>
      <c r="T34" s="464">
        <v>39629</v>
      </c>
      <c r="U34" s="458"/>
      <c r="V34" s="313" t="str">
        <f t="shared" si="14"/>
        <v/>
      </c>
      <c r="W34" s="314" t="str">
        <f t="shared" si="15"/>
        <v/>
      </c>
    </row>
    <row r="35" spans="1:23" s="272" customFormat="1" ht="21" customHeight="1" x14ac:dyDescent="0.2">
      <c r="A35" s="418">
        <v>33</v>
      </c>
      <c r="B35" s="337"/>
      <c r="C35" s="298" t="s">
        <v>18</v>
      </c>
      <c r="D35" s="299" t="s">
        <v>19</v>
      </c>
      <c r="E35" s="317" t="s">
        <v>14</v>
      </c>
      <c r="F35" s="322">
        <v>2.1203703703703707E-2</v>
      </c>
      <c r="G35" s="301">
        <v>2.5358796296296296E-2</v>
      </c>
      <c r="H35" s="302">
        <f t="shared" si="6"/>
        <v>2.3281250000000003E-2</v>
      </c>
      <c r="I35" s="303">
        <f t="shared" si="7"/>
        <v>-2.4479166666666712E-3</v>
      </c>
      <c r="J35" s="320"/>
      <c r="K35" s="305" t="str">
        <f t="shared" si="8"/>
        <v/>
      </c>
      <c r="L35" s="306" t="str">
        <f t="shared" si="12"/>
        <v/>
      </c>
      <c r="M35" s="306" t="str">
        <f t="shared" si="13"/>
        <v/>
      </c>
      <c r="N35" s="307"/>
      <c r="O35" s="307"/>
      <c r="P35" s="307"/>
      <c r="Q35" s="308"/>
      <c r="R35" s="309">
        <f t="shared" si="9"/>
        <v>2.1203703703703707E-2</v>
      </c>
      <c r="S35" s="318"/>
      <c r="T35" s="464">
        <v>39478</v>
      </c>
      <c r="U35" s="458"/>
      <c r="V35" s="313" t="str">
        <f t="shared" si="14"/>
        <v/>
      </c>
      <c r="W35" s="314"/>
    </row>
    <row r="36" spans="1:23" s="272" customFormat="1" ht="21" customHeight="1" x14ac:dyDescent="0.2">
      <c r="A36" s="418" t="s">
        <v>526</v>
      </c>
      <c r="B36" s="337"/>
      <c r="C36" s="298" t="s">
        <v>328</v>
      </c>
      <c r="D36" s="299" t="s">
        <v>226</v>
      </c>
      <c r="E36" s="300" t="s">
        <v>30</v>
      </c>
      <c r="F36" s="322">
        <v>1.5393518518518518E-2</v>
      </c>
      <c r="G36" s="301">
        <v>1.5393518518518518E-2</v>
      </c>
      <c r="H36" s="302">
        <f t="shared" si="6"/>
        <v>1.5393518518518518E-2</v>
      </c>
      <c r="I36" s="303">
        <f t="shared" si="7"/>
        <v>5.439814814814814E-3</v>
      </c>
      <c r="J36" s="304"/>
      <c r="K36" s="305" t="str">
        <f t="shared" si="8"/>
        <v/>
      </c>
      <c r="L36" s="306"/>
      <c r="M36" s="306"/>
      <c r="N36" s="307"/>
      <c r="O36" s="307"/>
      <c r="P36" s="307"/>
      <c r="Q36" s="325"/>
      <c r="R36" s="309">
        <f t="shared" si="9"/>
        <v>1.5393518518518518E-2</v>
      </c>
      <c r="S36" s="318"/>
      <c r="T36" s="464">
        <v>39721</v>
      </c>
      <c r="U36" s="458"/>
      <c r="V36" s="313" t="str">
        <f t="shared" si="14"/>
        <v/>
      </c>
      <c r="W36" s="314" t="str">
        <f>IF(V36=5,C36&amp;" "&amp;D36,"")</f>
        <v/>
      </c>
    </row>
    <row r="37" spans="1:23" s="272" customFormat="1" ht="21" customHeight="1" x14ac:dyDescent="0.2">
      <c r="A37" s="418">
        <v>291</v>
      </c>
      <c r="B37" s="337"/>
      <c r="C37" s="298" t="s">
        <v>474</v>
      </c>
      <c r="D37" s="299" t="s">
        <v>472</v>
      </c>
      <c r="E37" s="300" t="s">
        <v>30</v>
      </c>
      <c r="F37" s="322">
        <v>1.4733796296296287E-2</v>
      </c>
      <c r="G37" s="301">
        <v>1.4733796296296287E-2</v>
      </c>
      <c r="H37" s="302">
        <f t="shared" si="6"/>
        <v>1.4733796296296287E-2</v>
      </c>
      <c r="I37" s="303">
        <f t="shared" si="7"/>
        <v>6.0995370370370457E-3</v>
      </c>
      <c r="J37" s="304"/>
      <c r="K37" s="305" t="str">
        <f t="shared" si="8"/>
        <v/>
      </c>
      <c r="L37" s="306" t="str">
        <f t="shared" ref="L37:L49" si="16">IF(J37&lt;&gt;"",K37-H37,"")</f>
        <v/>
      </c>
      <c r="M37" s="306" t="str">
        <f t="shared" ref="M37:M49" si="17">IF(J37&lt;&gt;"",K37-F37,"")</f>
        <v/>
      </c>
      <c r="N37" s="307"/>
      <c r="O37" s="307"/>
      <c r="P37" s="307"/>
      <c r="Q37" s="308"/>
      <c r="R37" s="309">
        <f t="shared" si="9"/>
        <v>1.4733796296296287E-2</v>
      </c>
      <c r="S37" s="318"/>
      <c r="T37" s="464">
        <v>40056</v>
      </c>
      <c r="U37" s="458"/>
      <c r="V37" s="313" t="str">
        <f t="shared" si="14"/>
        <v/>
      </c>
      <c r="W37" s="314" t="str">
        <f>IF(V37=5,C37&amp;" "&amp;D37,"")</f>
        <v/>
      </c>
    </row>
    <row r="38" spans="1:23" s="272" customFormat="1" ht="21" customHeight="1" x14ac:dyDescent="0.2">
      <c r="A38" s="418">
        <v>99</v>
      </c>
      <c r="B38" s="337"/>
      <c r="C38" s="315" t="s">
        <v>199</v>
      </c>
      <c r="D38" s="316" t="s">
        <v>200</v>
      </c>
      <c r="E38" s="317" t="s">
        <v>30</v>
      </c>
      <c r="F38" s="322">
        <v>1.292824074074074E-2</v>
      </c>
      <c r="G38" s="301">
        <v>1.292824074074074E-2</v>
      </c>
      <c r="H38" s="302">
        <f t="shared" si="6"/>
        <v>1.292824074074074E-2</v>
      </c>
      <c r="I38" s="303">
        <f t="shared" si="7"/>
        <v>7.905092592592592E-3</v>
      </c>
      <c r="J38" s="304"/>
      <c r="K38" s="305" t="str">
        <f t="shared" si="8"/>
        <v/>
      </c>
      <c r="L38" s="306" t="str">
        <f t="shared" si="16"/>
        <v/>
      </c>
      <c r="M38" s="306" t="str">
        <f t="shared" si="17"/>
        <v/>
      </c>
      <c r="N38" s="307"/>
      <c r="O38" s="307"/>
      <c r="P38" s="307"/>
      <c r="Q38" s="308"/>
      <c r="R38" s="309">
        <f t="shared" si="9"/>
        <v>1.292824074074074E-2</v>
      </c>
      <c r="S38" s="318"/>
      <c r="T38" s="464">
        <v>38929</v>
      </c>
      <c r="U38" s="458"/>
      <c r="V38" s="313" t="str">
        <f t="shared" si="14"/>
        <v/>
      </c>
      <c r="W38" s="314" t="str">
        <f>IF(V38=5,C38&amp;" "&amp;D38,"")</f>
        <v/>
      </c>
    </row>
    <row r="39" spans="1:23" s="272" customFormat="1" ht="21" customHeight="1" x14ac:dyDescent="0.2">
      <c r="A39" s="418" t="s">
        <v>526</v>
      </c>
      <c r="B39" s="337"/>
      <c r="C39" s="315" t="s">
        <v>33</v>
      </c>
      <c r="D39" s="316" t="s">
        <v>34</v>
      </c>
      <c r="E39" s="317" t="s">
        <v>14</v>
      </c>
      <c r="F39" s="322">
        <v>1.9814814814814816E-2</v>
      </c>
      <c r="G39" s="301">
        <v>1.9814814814814816E-2</v>
      </c>
      <c r="H39" s="302">
        <f t="shared" si="6"/>
        <v>1.9814814814814816E-2</v>
      </c>
      <c r="I39" s="303">
        <f t="shared" si="7"/>
        <v>1.0185185185185158E-3</v>
      </c>
      <c r="J39" s="304"/>
      <c r="K39" s="305" t="str">
        <f t="shared" si="8"/>
        <v/>
      </c>
      <c r="L39" s="306" t="str">
        <f t="shared" si="16"/>
        <v/>
      </c>
      <c r="M39" s="306" t="str">
        <f t="shared" si="17"/>
        <v/>
      </c>
      <c r="N39" s="307"/>
      <c r="O39" s="307"/>
      <c r="P39" s="307"/>
      <c r="Q39" s="308"/>
      <c r="R39" s="309">
        <f t="shared" si="9"/>
        <v>1.9814814814814816E-2</v>
      </c>
      <c r="S39" s="318"/>
      <c r="T39" s="464">
        <v>38748</v>
      </c>
      <c r="U39" s="458"/>
      <c r="V39" s="313" t="str">
        <f t="shared" si="14"/>
        <v/>
      </c>
      <c r="W39" s="314" t="str">
        <f>IF(V39=5,C39&amp;" "&amp;D39,"")</f>
        <v/>
      </c>
    </row>
    <row r="40" spans="1:23" s="272" customFormat="1" ht="21" customHeight="1" x14ac:dyDescent="0.2">
      <c r="A40" s="418" t="s">
        <v>526</v>
      </c>
      <c r="B40" s="337"/>
      <c r="C40" s="315" t="s">
        <v>100</v>
      </c>
      <c r="D40" s="316" t="s">
        <v>101</v>
      </c>
      <c r="E40" s="317" t="s">
        <v>14</v>
      </c>
      <c r="F40" s="322">
        <v>1.7152777777777781E-2</v>
      </c>
      <c r="G40" s="301">
        <v>1.7152777777777781E-2</v>
      </c>
      <c r="H40" s="302">
        <f t="shared" si="6"/>
        <v>1.7152777777777781E-2</v>
      </c>
      <c r="I40" s="303">
        <f t="shared" si="7"/>
        <v>3.6805555555555515E-3</v>
      </c>
      <c r="J40" s="304"/>
      <c r="K40" s="305" t="str">
        <f t="shared" si="8"/>
        <v/>
      </c>
      <c r="L40" s="306" t="str">
        <f t="shared" si="16"/>
        <v/>
      </c>
      <c r="M40" s="306" t="str">
        <f t="shared" si="17"/>
        <v/>
      </c>
      <c r="N40" s="307"/>
      <c r="O40" s="307"/>
      <c r="P40" s="307"/>
      <c r="Q40" s="308"/>
      <c r="R40" s="309">
        <f t="shared" si="9"/>
        <v>1.7152777777777781E-2</v>
      </c>
      <c r="S40" s="318"/>
      <c r="T40" s="464">
        <v>39141</v>
      </c>
      <c r="U40" s="458"/>
      <c r="V40" s="313" t="str">
        <f t="shared" si="14"/>
        <v/>
      </c>
      <c r="W40" s="314"/>
    </row>
    <row r="41" spans="1:23" s="272" customFormat="1" ht="21" customHeight="1" x14ac:dyDescent="0.2">
      <c r="A41" s="418">
        <v>273</v>
      </c>
      <c r="B41" s="337"/>
      <c r="C41" s="315" t="s">
        <v>155</v>
      </c>
      <c r="D41" s="316" t="s">
        <v>425</v>
      </c>
      <c r="E41" s="317" t="s">
        <v>30</v>
      </c>
      <c r="F41" s="322">
        <v>1.4976851851851852E-2</v>
      </c>
      <c r="G41" s="301">
        <v>1.4976851851851852E-2</v>
      </c>
      <c r="H41" s="302">
        <f t="shared" si="6"/>
        <v>1.4976851851851852E-2</v>
      </c>
      <c r="I41" s="303">
        <f t="shared" si="7"/>
        <v>5.8564814814814799E-3</v>
      </c>
      <c r="J41" s="304"/>
      <c r="K41" s="305" t="str">
        <f t="shared" si="8"/>
        <v/>
      </c>
      <c r="L41" s="306" t="str">
        <f t="shared" si="16"/>
        <v/>
      </c>
      <c r="M41" s="306" t="str">
        <f t="shared" si="17"/>
        <v/>
      </c>
      <c r="N41" s="307"/>
      <c r="O41" s="307"/>
      <c r="P41" s="307"/>
      <c r="Q41" s="308"/>
      <c r="R41" s="309">
        <f t="shared" si="9"/>
        <v>1.4976851851851852E-2</v>
      </c>
      <c r="S41" s="318"/>
      <c r="T41" s="464">
        <v>39933</v>
      </c>
      <c r="U41" s="458"/>
      <c r="V41" s="313" t="str">
        <f t="shared" si="14"/>
        <v/>
      </c>
      <c r="W41" s="314" t="str">
        <f t="shared" ref="W41:W50" si="18">IF(V41=5,C41&amp;" "&amp;D41,"")</f>
        <v/>
      </c>
    </row>
    <row r="42" spans="1:23" s="272" customFormat="1" ht="21" customHeight="1" x14ac:dyDescent="0.2">
      <c r="A42" s="418" t="s">
        <v>526</v>
      </c>
      <c r="B42" s="337"/>
      <c r="C42" s="298" t="s">
        <v>155</v>
      </c>
      <c r="D42" s="299" t="s">
        <v>257</v>
      </c>
      <c r="E42" s="300" t="s">
        <v>30</v>
      </c>
      <c r="F42" s="322">
        <v>1.8206018518518514E-2</v>
      </c>
      <c r="G42" s="301">
        <v>1.8206018518518517E-2</v>
      </c>
      <c r="H42" s="302">
        <f t="shared" si="6"/>
        <v>1.8206018518518517E-2</v>
      </c>
      <c r="I42" s="303">
        <f t="shared" si="7"/>
        <v>2.627314814814815E-3</v>
      </c>
      <c r="J42" s="304"/>
      <c r="K42" s="305" t="str">
        <f t="shared" si="8"/>
        <v/>
      </c>
      <c r="L42" s="306" t="str">
        <f t="shared" si="16"/>
        <v/>
      </c>
      <c r="M42" s="306" t="str">
        <f t="shared" si="17"/>
        <v/>
      </c>
      <c r="N42" s="307"/>
      <c r="O42" s="307"/>
      <c r="P42" s="307"/>
      <c r="Q42" s="308"/>
      <c r="R42" s="309">
        <f t="shared" si="9"/>
        <v>1.8206018518518514E-2</v>
      </c>
      <c r="S42" s="318"/>
      <c r="T42" s="464">
        <v>39478</v>
      </c>
      <c r="U42" s="458"/>
      <c r="V42" s="313" t="str">
        <f t="shared" si="14"/>
        <v/>
      </c>
      <c r="W42" s="314" t="str">
        <f t="shared" si="18"/>
        <v/>
      </c>
    </row>
    <row r="43" spans="1:23" s="272" customFormat="1" ht="21" customHeight="1" x14ac:dyDescent="0.2">
      <c r="A43" s="418" t="s">
        <v>526</v>
      </c>
      <c r="B43" s="337"/>
      <c r="C43" s="315" t="s">
        <v>155</v>
      </c>
      <c r="D43" s="316" t="s">
        <v>156</v>
      </c>
      <c r="E43" s="317" t="s">
        <v>30</v>
      </c>
      <c r="F43" s="324">
        <v>1.5196759259259264E-2</v>
      </c>
      <c r="G43" s="319">
        <v>1.5196759259259264E-2</v>
      </c>
      <c r="H43" s="302">
        <f t="shared" si="6"/>
        <v>1.5196759259259264E-2</v>
      </c>
      <c r="I43" s="303">
        <f t="shared" si="7"/>
        <v>5.6365740740740682E-3</v>
      </c>
      <c r="J43" s="304"/>
      <c r="K43" s="305" t="str">
        <f t="shared" si="8"/>
        <v/>
      </c>
      <c r="L43" s="306" t="str">
        <f t="shared" si="16"/>
        <v/>
      </c>
      <c r="M43" s="306" t="str">
        <f t="shared" si="17"/>
        <v/>
      </c>
      <c r="N43" s="307"/>
      <c r="O43" s="307"/>
      <c r="P43" s="307"/>
      <c r="Q43" s="308"/>
      <c r="R43" s="309">
        <f t="shared" si="9"/>
        <v>1.5196759259259264E-2</v>
      </c>
      <c r="S43" s="318"/>
      <c r="T43" s="464">
        <v>39113</v>
      </c>
      <c r="U43" s="458"/>
      <c r="V43" s="313" t="str">
        <f t="shared" si="14"/>
        <v/>
      </c>
      <c r="W43" s="314" t="str">
        <f t="shared" si="18"/>
        <v/>
      </c>
    </row>
    <row r="44" spans="1:23" s="272" customFormat="1" ht="21" customHeight="1" x14ac:dyDescent="0.2">
      <c r="A44" s="418" t="s">
        <v>526</v>
      </c>
      <c r="B44" s="337"/>
      <c r="C44" s="315" t="s">
        <v>155</v>
      </c>
      <c r="D44" s="316" t="s">
        <v>424</v>
      </c>
      <c r="E44" s="317" t="s">
        <v>30</v>
      </c>
      <c r="F44" s="324">
        <v>1.4560185185185179E-2</v>
      </c>
      <c r="G44" s="319">
        <v>1.4560185185185179E-2</v>
      </c>
      <c r="H44" s="302">
        <f t="shared" si="6"/>
        <v>1.4560185185185179E-2</v>
      </c>
      <c r="I44" s="303">
        <f t="shared" si="7"/>
        <v>6.2731481481481527E-3</v>
      </c>
      <c r="J44" s="304"/>
      <c r="K44" s="305" t="str">
        <f t="shared" si="8"/>
        <v/>
      </c>
      <c r="L44" s="306" t="str">
        <f t="shared" si="16"/>
        <v/>
      </c>
      <c r="M44" s="306" t="str">
        <f t="shared" si="17"/>
        <v/>
      </c>
      <c r="N44" s="307"/>
      <c r="O44" s="307"/>
      <c r="P44" s="307"/>
      <c r="Q44" s="308"/>
      <c r="R44" s="309">
        <f t="shared" si="9"/>
        <v>1.4560185185185179E-2</v>
      </c>
      <c r="S44" s="318"/>
      <c r="T44" s="464">
        <v>39933</v>
      </c>
      <c r="U44" s="458"/>
      <c r="V44" s="313" t="str">
        <f t="shared" si="14"/>
        <v/>
      </c>
      <c r="W44" s="314" t="str">
        <f t="shared" si="18"/>
        <v/>
      </c>
    </row>
    <row r="45" spans="1:23" s="272" customFormat="1" ht="21" customHeight="1" x14ac:dyDescent="0.2">
      <c r="A45" s="418" t="s">
        <v>526</v>
      </c>
      <c r="B45" s="337"/>
      <c r="C45" s="315" t="s">
        <v>155</v>
      </c>
      <c r="D45" s="316" t="s">
        <v>191</v>
      </c>
      <c r="E45" s="317" t="s">
        <v>30</v>
      </c>
      <c r="F45" s="322">
        <v>1.4189814814814815E-2</v>
      </c>
      <c r="G45" s="301">
        <v>1.4918981481481479E-2</v>
      </c>
      <c r="H45" s="302">
        <f t="shared" si="6"/>
        <v>1.4554398148148146E-2</v>
      </c>
      <c r="I45" s="303">
        <f t="shared" si="7"/>
        <v>6.278935185185186E-3</v>
      </c>
      <c r="J45" s="304"/>
      <c r="K45" s="305" t="str">
        <f t="shared" si="8"/>
        <v/>
      </c>
      <c r="L45" s="306" t="str">
        <f t="shared" si="16"/>
        <v/>
      </c>
      <c r="M45" s="306" t="str">
        <f t="shared" si="17"/>
        <v/>
      </c>
      <c r="N45" s="307"/>
      <c r="O45" s="307"/>
      <c r="P45" s="321"/>
      <c r="Q45" s="308"/>
      <c r="R45" s="309">
        <f t="shared" si="9"/>
        <v>1.4189814814814815E-2</v>
      </c>
      <c r="S45" s="318"/>
      <c r="T45" s="464">
        <v>39721</v>
      </c>
      <c r="U45" s="458"/>
      <c r="V45" s="313" t="str">
        <f t="shared" si="14"/>
        <v/>
      </c>
      <c r="W45" s="314" t="str">
        <f t="shared" si="18"/>
        <v/>
      </c>
    </row>
    <row r="46" spans="1:23" s="272" customFormat="1" ht="21" customHeight="1" x14ac:dyDescent="0.2">
      <c r="A46" s="418" t="s">
        <v>526</v>
      </c>
      <c r="B46" s="337"/>
      <c r="C46" s="315" t="s">
        <v>155</v>
      </c>
      <c r="D46" s="316" t="s">
        <v>207</v>
      </c>
      <c r="E46" s="317" t="s">
        <v>30</v>
      </c>
      <c r="F46" s="322">
        <v>1.2326388888888895E-2</v>
      </c>
      <c r="G46" s="301">
        <v>1.2442129629629629E-2</v>
      </c>
      <c r="H46" s="302">
        <f t="shared" si="6"/>
        <v>1.2384259259259262E-2</v>
      </c>
      <c r="I46" s="303">
        <f t="shared" si="7"/>
        <v>8.4490740740740707E-3</v>
      </c>
      <c r="J46" s="304"/>
      <c r="K46" s="305" t="str">
        <f t="shared" si="8"/>
        <v/>
      </c>
      <c r="L46" s="306" t="str">
        <f t="shared" si="16"/>
        <v/>
      </c>
      <c r="M46" s="306" t="str">
        <f t="shared" si="17"/>
        <v/>
      </c>
      <c r="N46" s="307"/>
      <c r="O46" s="307"/>
      <c r="P46" s="307"/>
      <c r="Q46" s="308"/>
      <c r="R46" s="309">
        <f t="shared" si="9"/>
        <v>1.2326388888888895E-2</v>
      </c>
      <c r="S46" s="318"/>
      <c r="T46" s="464">
        <v>39386</v>
      </c>
      <c r="U46" s="458"/>
      <c r="V46" s="313" t="str">
        <f t="shared" si="14"/>
        <v/>
      </c>
      <c r="W46" s="314" t="str">
        <f t="shared" si="18"/>
        <v/>
      </c>
    </row>
    <row r="47" spans="1:23" s="272" customFormat="1" ht="21" customHeight="1" x14ac:dyDescent="0.2">
      <c r="A47" s="418" t="s">
        <v>526</v>
      </c>
      <c r="B47" s="337"/>
      <c r="C47" s="315" t="s">
        <v>324</v>
      </c>
      <c r="D47" s="316" t="s">
        <v>325</v>
      </c>
      <c r="E47" s="317" t="s">
        <v>30</v>
      </c>
      <c r="F47" s="322">
        <v>1.6782407407407409E-2</v>
      </c>
      <c r="G47" s="301">
        <v>1.6782407407407409E-2</v>
      </c>
      <c r="H47" s="302">
        <f t="shared" si="6"/>
        <v>1.6782407407407409E-2</v>
      </c>
      <c r="I47" s="303">
        <f t="shared" si="7"/>
        <v>4.0509259259259231E-3</v>
      </c>
      <c r="J47" s="304"/>
      <c r="K47" s="305" t="str">
        <f t="shared" si="8"/>
        <v/>
      </c>
      <c r="L47" s="306" t="str">
        <f t="shared" si="16"/>
        <v/>
      </c>
      <c r="M47" s="306" t="str">
        <f t="shared" si="17"/>
        <v/>
      </c>
      <c r="N47" s="307"/>
      <c r="O47" s="307"/>
      <c r="P47" s="307"/>
      <c r="Q47" s="308"/>
      <c r="R47" s="309">
        <f t="shared" si="9"/>
        <v>1.6782407407407409E-2</v>
      </c>
      <c r="S47" s="318"/>
      <c r="T47" s="464">
        <v>39721</v>
      </c>
      <c r="U47" s="458"/>
      <c r="V47" s="313" t="str">
        <f t="shared" si="14"/>
        <v/>
      </c>
      <c r="W47" s="314" t="str">
        <f t="shared" si="18"/>
        <v/>
      </c>
    </row>
    <row r="48" spans="1:23" s="272" customFormat="1" ht="21" customHeight="1" x14ac:dyDescent="0.2">
      <c r="A48" s="418" t="s">
        <v>526</v>
      </c>
      <c r="B48" s="337"/>
      <c r="C48" s="298" t="s">
        <v>224</v>
      </c>
      <c r="D48" s="299" t="s">
        <v>192</v>
      </c>
      <c r="E48" s="300" t="s">
        <v>14</v>
      </c>
      <c r="F48" s="322">
        <v>2.0833333333333332E-2</v>
      </c>
      <c r="G48" s="301">
        <v>2.0833333333333332E-2</v>
      </c>
      <c r="H48" s="302">
        <f t="shared" si="6"/>
        <v>2.0833333333333332E-2</v>
      </c>
      <c r="I48" s="303">
        <f t="shared" si="7"/>
        <v>0</v>
      </c>
      <c r="J48" s="304"/>
      <c r="K48" s="305" t="str">
        <f t="shared" si="8"/>
        <v/>
      </c>
      <c r="L48" s="306" t="str">
        <f t="shared" si="16"/>
        <v/>
      </c>
      <c r="M48" s="306" t="str">
        <f t="shared" si="17"/>
        <v/>
      </c>
      <c r="N48" s="307"/>
      <c r="O48" s="307"/>
      <c r="P48" s="307"/>
      <c r="Q48" s="308"/>
      <c r="R48" s="309">
        <f t="shared" si="9"/>
        <v>2.0833333333333332E-2</v>
      </c>
      <c r="S48" s="318"/>
      <c r="T48" s="458" t="s">
        <v>212</v>
      </c>
      <c r="U48" s="458"/>
      <c r="V48" s="313" t="str">
        <f t="shared" si="14"/>
        <v/>
      </c>
      <c r="W48" s="314" t="str">
        <f t="shared" si="18"/>
        <v/>
      </c>
    </row>
    <row r="49" spans="1:23" s="272" customFormat="1" ht="21" customHeight="1" x14ac:dyDescent="0.2">
      <c r="A49" s="418" t="s">
        <v>526</v>
      </c>
      <c r="B49" s="337"/>
      <c r="C49" s="315" t="s">
        <v>17</v>
      </c>
      <c r="D49" s="316" t="s">
        <v>258</v>
      </c>
      <c r="E49" s="317" t="s">
        <v>14</v>
      </c>
      <c r="F49" s="322">
        <v>1.9710648148148147E-2</v>
      </c>
      <c r="G49" s="322">
        <v>2.4976851851851851E-2</v>
      </c>
      <c r="H49" s="302">
        <f t="shared" si="6"/>
        <v>2.2343749999999999E-2</v>
      </c>
      <c r="I49" s="303">
        <f t="shared" si="7"/>
        <v>-1.5104166666666669E-3</v>
      </c>
      <c r="J49" s="304"/>
      <c r="K49" s="305" t="str">
        <f t="shared" si="8"/>
        <v/>
      </c>
      <c r="L49" s="306" t="str">
        <f t="shared" si="16"/>
        <v/>
      </c>
      <c r="M49" s="306" t="str">
        <f t="shared" si="17"/>
        <v/>
      </c>
      <c r="N49" s="307"/>
      <c r="O49" s="307"/>
      <c r="P49" s="307"/>
      <c r="Q49" s="308"/>
      <c r="R49" s="309">
        <f t="shared" si="9"/>
        <v>1.9710648148148147E-2</v>
      </c>
      <c r="S49" s="318"/>
      <c r="T49" s="464">
        <v>39478</v>
      </c>
      <c r="U49" s="458"/>
      <c r="V49" s="313" t="str">
        <f t="shared" si="14"/>
        <v/>
      </c>
      <c r="W49" s="314" t="str">
        <f t="shared" si="18"/>
        <v/>
      </c>
    </row>
    <row r="50" spans="1:23" s="272" customFormat="1" ht="21" customHeight="1" x14ac:dyDescent="0.2">
      <c r="A50" s="418" t="s">
        <v>526</v>
      </c>
      <c r="B50" s="337"/>
      <c r="C50" s="298" t="s">
        <v>312</v>
      </c>
      <c r="D50" s="299" t="s">
        <v>239</v>
      </c>
      <c r="E50" s="300" t="s">
        <v>14</v>
      </c>
      <c r="F50" s="322">
        <v>1.9432870370370371E-2</v>
      </c>
      <c r="G50" s="301">
        <v>1.9432870370370371E-2</v>
      </c>
      <c r="H50" s="302">
        <f t="shared" si="6"/>
        <v>1.9432870370370371E-2</v>
      </c>
      <c r="I50" s="303">
        <f t="shared" si="7"/>
        <v>1.400462962962961E-3</v>
      </c>
      <c r="J50" s="304"/>
      <c r="K50" s="305" t="str">
        <f t="shared" si="8"/>
        <v/>
      </c>
      <c r="L50" s="306"/>
      <c r="M50" s="306"/>
      <c r="N50" s="307"/>
      <c r="O50" s="307"/>
      <c r="P50" s="307"/>
      <c r="Q50" s="308"/>
      <c r="R50" s="309">
        <f t="shared" si="9"/>
        <v>1.9432870370370371E-2</v>
      </c>
      <c r="S50" s="310"/>
      <c r="T50" s="464">
        <v>39691</v>
      </c>
      <c r="U50" s="458"/>
      <c r="V50" s="313" t="str">
        <f t="shared" si="14"/>
        <v/>
      </c>
      <c r="W50" s="314" t="str">
        <f t="shared" si="18"/>
        <v/>
      </c>
    </row>
    <row r="51" spans="1:23" s="272" customFormat="1" ht="21" customHeight="1" x14ac:dyDescent="0.2">
      <c r="A51" s="336" t="s">
        <v>526</v>
      </c>
      <c r="B51" s="337"/>
      <c r="C51" s="315" t="s">
        <v>53</v>
      </c>
      <c r="D51" s="316" t="s">
        <v>54</v>
      </c>
      <c r="E51" s="317" t="s">
        <v>14</v>
      </c>
      <c r="F51" s="322">
        <v>1.8692129629629631E-2</v>
      </c>
      <c r="G51" s="301">
        <v>1.8692129629629631E-2</v>
      </c>
      <c r="H51" s="302">
        <f t="shared" si="6"/>
        <v>1.8692129629629631E-2</v>
      </c>
      <c r="I51" s="303">
        <f t="shared" si="7"/>
        <v>2.1412037037037007E-3</v>
      </c>
      <c r="J51" s="304"/>
      <c r="K51" s="305" t="str">
        <f t="shared" si="8"/>
        <v/>
      </c>
      <c r="L51" s="306" t="str">
        <f t="shared" ref="L51:L64" si="19">IF(J51&lt;&gt;"",K51-H51,"")</f>
        <v/>
      </c>
      <c r="M51" s="306" t="str">
        <f t="shared" ref="M51:M64" si="20">IF(J51&lt;&gt;"",K51-F51,"")</f>
        <v/>
      </c>
      <c r="N51" s="307"/>
      <c r="O51" s="307"/>
      <c r="P51" s="307"/>
      <c r="Q51" s="308"/>
      <c r="R51" s="309">
        <f t="shared" si="9"/>
        <v>1.8692129629629631E-2</v>
      </c>
      <c r="S51" s="329"/>
      <c r="T51" s="464">
        <v>38990</v>
      </c>
      <c r="U51" s="458"/>
      <c r="V51" s="313" t="str">
        <f t="shared" si="14"/>
        <v/>
      </c>
      <c r="W51" s="314"/>
    </row>
    <row r="52" spans="1:23" s="272" customFormat="1" ht="21" customHeight="1" x14ac:dyDescent="0.2">
      <c r="A52" s="336" t="s">
        <v>526</v>
      </c>
      <c r="B52" s="337"/>
      <c r="C52" s="315" t="s">
        <v>125</v>
      </c>
      <c r="D52" s="316" t="s">
        <v>132</v>
      </c>
      <c r="E52" s="317" t="s">
        <v>30</v>
      </c>
      <c r="F52" s="322">
        <v>1.6041666666666673E-2</v>
      </c>
      <c r="G52" s="301">
        <v>1.8402777777777785E-2</v>
      </c>
      <c r="H52" s="302">
        <f t="shared" ref="H52:H77" si="21">IF(G52&lt;&gt;"",(G52+F52)/2,F52)</f>
        <v>1.7222222222222229E-2</v>
      </c>
      <c r="I52" s="303">
        <f t="shared" ref="I52:I77" si="22">$D$3-H52</f>
        <v>3.6111111111111031E-3</v>
      </c>
      <c r="J52" s="304"/>
      <c r="K52" s="305" t="str">
        <f t="shared" ref="K52:K73" si="23">IF(J52&lt;&gt;"",J52-I52,"")</f>
        <v/>
      </c>
      <c r="L52" s="306" t="str">
        <f t="shared" si="19"/>
        <v/>
      </c>
      <c r="M52" s="306" t="str">
        <f t="shared" si="20"/>
        <v/>
      </c>
      <c r="N52" s="307"/>
      <c r="O52" s="307"/>
      <c r="P52" s="307"/>
      <c r="Q52" s="308"/>
      <c r="R52" s="309">
        <f t="shared" ref="R52:R77" si="24">IF(J52&lt;&gt;"",MIN(F52,K52),F52)</f>
        <v>1.6041666666666673E-2</v>
      </c>
      <c r="S52" s="318"/>
      <c r="T52" s="464">
        <v>39325</v>
      </c>
      <c r="U52" s="458"/>
      <c r="V52" s="313" t="str">
        <f t="shared" si="14"/>
        <v/>
      </c>
      <c r="W52" s="314" t="str">
        <f>IF(V52=5,C52&amp;" "&amp;D52,"")</f>
        <v/>
      </c>
    </row>
    <row r="53" spans="1:23" s="272" customFormat="1" ht="21" customHeight="1" x14ac:dyDescent="0.2">
      <c r="A53" s="336" t="s">
        <v>526</v>
      </c>
      <c r="B53" s="337"/>
      <c r="C53" s="315" t="s">
        <v>125</v>
      </c>
      <c r="D53" s="316" t="s">
        <v>444</v>
      </c>
      <c r="E53" s="300" t="s">
        <v>30</v>
      </c>
      <c r="F53" s="322">
        <v>1.6660879629629633E-2</v>
      </c>
      <c r="G53" s="301">
        <v>1.6660879629629633E-2</v>
      </c>
      <c r="H53" s="302">
        <f t="shared" si="21"/>
        <v>1.6660879629629633E-2</v>
      </c>
      <c r="I53" s="303">
        <f t="shared" si="22"/>
        <v>4.1724537037036991E-3</v>
      </c>
      <c r="J53" s="304"/>
      <c r="K53" s="305" t="str">
        <f t="shared" si="23"/>
        <v/>
      </c>
      <c r="L53" s="306" t="str">
        <f t="shared" si="19"/>
        <v/>
      </c>
      <c r="M53" s="306" t="str">
        <f t="shared" si="20"/>
        <v/>
      </c>
      <c r="N53" s="307"/>
      <c r="O53" s="307"/>
      <c r="P53" s="307"/>
      <c r="Q53" s="308"/>
      <c r="R53" s="309">
        <f t="shared" si="24"/>
        <v>1.6660879629629633E-2</v>
      </c>
      <c r="S53" s="318"/>
      <c r="T53" s="464">
        <v>39325</v>
      </c>
      <c r="U53" s="458"/>
      <c r="V53" s="313" t="str">
        <f t="shared" si="14"/>
        <v/>
      </c>
      <c r="W53" s="314" t="str">
        <f>IF(V53=5,C53&amp;" "&amp;D53,"")</f>
        <v/>
      </c>
    </row>
    <row r="54" spans="1:23" s="272" customFormat="1" ht="21" customHeight="1" x14ac:dyDescent="0.2">
      <c r="A54" s="336" t="s">
        <v>526</v>
      </c>
      <c r="B54" s="337"/>
      <c r="C54" s="315" t="s">
        <v>125</v>
      </c>
      <c r="D54" s="316" t="s">
        <v>126</v>
      </c>
      <c r="E54" s="317" t="s">
        <v>30</v>
      </c>
      <c r="F54" s="322">
        <v>1.5949074074074074E-2</v>
      </c>
      <c r="G54" s="301">
        <v>1.5949074074074074E-2</v>
      </c>
      <c r="H54" s="302">
        <f t="shared" si="21"/>
        <v>1.5949074074074074E-2</v>
      </c>
      <c r="I54" s="303">
        <f t="shared" si="22"/>
        <v>4.8842592592592583E-3</v>
      </c>
      <c r="J54" s="304"/>
      <c r="K54" s="305" t="str">
        <f t="shared" si="23"/>
        <v/>
      </c>
      <c r="L54" s="306" t="str">
        <f t="shared" si="19"/>
        <v/>
      </c>
      <c r="M54" s="306" t="str">
        <f t="shared" si="20"/>
        <v/>
      </c>
      <c r="N54" s="307"/>
      <c r="O54" s="307"/>
      <c r="P54" s="307"/>
      <c r="Q54" s="308"/>
      <c r="R54" s="309">
        <f t="shared" si="24"/>
        <v>1.5949074074074074E-2</v>
      </c>
      <c r="S54" s="318"/>
      <c r="T54" s="464">
        <v>39202</v>
      </c>
      <c r="U54" s="458"/>
      <c r="V54" s="313" t="str">
        <f t="shared" si="14"/>
        <v/>
      </c>
      <c r="W54" s="314"/>
    </row>
    <row r="55" spans="1:23" s="272" customFormat="1" ht="21" customHeight="1" x14ac:dyDescent="0.2">
      <c r="A55" s="336" t="s">
        <v>526</v>
      </c>
      <c r="B55" s="337"/>
      <c r="C55" s="315" t="s">
        <v>125</v>
      </c>
      <c r="D55" s="316" t="s">
        <v>185</v>
      </c>
      <c r="E55" s="317" t="s">
        <v>30</v>
      </c>
      <c r="F55" s="322">
        <v>1.3900462962962962E-2</v>
      </c>
      <c r="G55" s="301">
        <v>1.3900462962962962E-2</v>
      </c>
      <c r="H55" s="302">
        <f t="shared" si="21"/>
        <v>1.3900462962962962E-2</v>
      </c>
      <c r="I55" s="303">
        <f t="shared" si="22"/>
        <v>6.9328703703703705E-3</v>
      </c>
      <c r="J55" s="304"/>
      <c r="K55" s="305" t="str">
        <f t="shared" si="23"/>
        <v/>
      </c>
      <c r="L55" s="306" t="str">
        <f t="shared" si="19"/>
        <v/>
      </c>
      <c r="M55" s="306" t="str">
        <f t="shared" si="20"/>
        <v/>
      </c>
      <c r="N55" s="307"/>
      <c r="O55" s="307"/>
      <c r="P55" s="307"/>
      <c r="Q55" s="308"/>
      <c r="R55" s="309">
        <f t="shared" si="24"/>
        <v>1.3900462962962962E-2</v>
      </c>
      <c r="S55" s="318"/>
      <c r="T55" s="464">
        <v>39355</v>
      </c>
      <c r="U55" s="458"/>
      <c r="V55" s="313" t="str">
        <f t="shared" si="14"/>
        <v/>
      </c>
      <c r="W55" s="314" t="str">
        <f t="shared" ref="W55:W67" si="25">IF(V55=5,C55&amp;" "&amp;D55,"")</f>
        <v/>
      </c>
    </row>
    <row r="56" spans="1:23" s="272" customFormat="1" ht="21" customHeight="1" x14ac:dyDescent="0.2">
      <c r="A56" s="336" t="s">
        <v>526</v>
      </c>
      <c r="B56" s="337"/>
      <c r="C56" s="315" t="s">
        <v>377</v>
      </c>
      <c r="D56" s="316" t="s">
        <v>378</v>
      </c>
      <c r="E56" s="300" t="s">
        <v>30</v>
      </c>
      <c r="F56" s="322">
        <v>1.7685185185185182E-2</v>
      </c>
      <c r="G56" s="301">
        <v>1.7685185185185182E-2</v>
      </c>
      <c r="H56" s="302">
        <f t="shared" si="21"/>
        <v>1.7685185185185182E-2</v>
      </c>
      <c r="I56" s="303">
        <f t="shared" si="22"/>
        <v>3.1481481481481499E-3</v>
      </c>
      <c r="J56" s="304"/>
      <c r="K56" s="305" t="str">
        <f t="shared" si="23"/>
        <v/>
      </c>
      <c r="L56" s="306" t="str">
        <f t="shared" si="19"/>
        <v/>
      </c>
      <c r="M56" s="306" t="str">
        <f t="shared" si="20"/>
        <v/>
      </c>
      <c r="N56" s="307"/>
      <c r="O56" s="307"/>
      <c r="P56" s="307"/>
      <c r="Q56" s="308"/>
      <c r="R56" s="309">
        <f t="shared" si="24"/>
        <v>1.7685185185185182E-2</v>
      </c>
      <c r="S56" s="318"/>
      <c r="T56" s="464">
        <v>39844</v>
      </c>
      <c r="U56" s="458"/>
      <c r="V56" s="313" t="str">
        <f t="shared" si="14"/>
        <v/>
      </c>
      <c r="W56" s="314" t="str">
        <f t="shared" si="25"/>
        <v/>
      </c>
    </row>
    <row r="57" spans="1:23" s="272" customFormat="1" ht="21" customHeight="1" x14ac:dyDescent="0.2">
      <c r="A57" s="336" t="s">
        <v>526</v>
      </c>
      <c r="B57" s="337"/>
      <c r="C57" s="315" t="s">
        <v>229</v>
      </c>
      <c r="D57" s="316" t="s">
        <v>281</v>
      </c>
      <c r="E57" s="300" t="s">
        <v>30</v>
      </c>
      <c r="F57" s="322">
        <v>1.7719907407407406E-2</v>
      </c>
      <c r="G57" s="301">
        <v>1.7719907407407406E-2</v>
      </c>
      <c r="H57" s="302">
        <f t="shared" si="21"/>
        <v>1.7719907407407406E-2</v>
      </c>
      <c r="I57" s="303">
        <f t="shared" si="22"/>
        <v>3.1134259259259257E-3</v>
      </c>
      <c r="J57" s="304"/>
      <c r="K57" s="305" t="str">
        <f t="shared" si="23"/>
        <v/>
      </c>
      <c r="L57" s="306" t="str">
        <f t="shared" si="19"/>
        <v/>
      </c>
      <c r="M57" s="306" t="str">
        <f t="shared" si="20"/>
        <v/>
      </c>
      <c r="N57" s="307"/>
      <c r="O57" s="307"/>
      <c r="P57" s="307"/>
      <c r="Q57" s="308"/>
      <c r="R57" s="309">
        <f t="shared" si="24"/>
        <v>1.7719907407407406E-2</v>
      </c>
      <c r="S57" s="318"/>
      <c r="T57" s="464">
        <v>39294</v>
      </c>
      <c r="U57" s="458"/>
      <c r="V57" s="313" t="str">
        <f t="shared" si="14"/>
        <v/>
      </c>
      <c r="W57" s="314" t="str">
        <f t="shared" si="25"/>
        <v/>
      </c>
    </row>
    <row r="58" spans="1:23" s="272" customFormat="1" ht="21" customHeight="1" x14ac:dyDescent="0.2">
      <c r="A58" s="336" t="s">
        <v>526</v>
      </c>
      <c r="B58" s="337"/>
      <c r="C58" s="315" t="s">
        <v>182</v>
      </c>
      <c r="D58" s="316" t="s">
        <v>295</v>
      </c>
      <c r="E58" s="317" t="s">
        <v>30</v>
      </c>
      <c r="F58" s="322">
        <v>1.6527777777777773E-2</v>
      </c>
      <c r="G58" s="301">
        <v>1.6527777777777773E-2</v>
      </c>
      <c r="H58" s="302">
        <f t="shared" si="21"/>
        <v>1.6527777777777773E-2</v>
      </c>
      <c r="I58" s="303">
        <f t="shared" si="22"/>
        <v>4.305555555555559E-3</v>
      </c>
      <c r="J58" s="304"/>
      <c r="K58" s="305" t="str">
        <f t="shared" si="23"/>
        <v/>
      </c>
      <c r="L58" s="306" t="str">
        <f t="shared" si="19"/>
        <v/>
      </c>
      <c r="M58" s="306" t="str">
        <f t="shared" si="20"/>
        <v/>
      </c>
      <c r="N58" s="307"/>
      <c r="O58" s="307"/>
      <c r="P58" s="307"/>
      <c r="Q58" s="308"/>
      <c r="R58" s="309">
        <f t="shared" si="24"/>
        <v>1.6527777777777773E-2</v>
      </c>
      <c r="S58" s="318"/>
      <c r="T58" s="464">
        <v>39629</v>
      </c>
      <c r="U58" s="458"/>
      <c r="V58" s="313" t="str">
        <f t="shared" si="14"/>
        <v/>
      </c>
      <c r="W58" s="314" t="str">
        <f t="shared" si="25"/>
        <v/>
      </c>
    </row>
    <row r="59" spans="1:23" s="272" customFormat="1" ht="21" customHeight="1" x14ac:dyDescent="0.2">
      <c r="A59" s="336">
        <v>96</v>
      </c>
      <c r="B59" s="337"/>
      <c r="C59" s="315" t="s">
        <v>119</v>
      </c>
      <c r="D59" s="316" t="s">
        <v>120</v>
      </c>
      <c r="E59" s="317" t="s">
        <v>30</v>
      </c>
      <c r="F59" s="322">
        <v>1.6400462962962964E-2</v>
      </c>
      <c r="G59" s="301">
        <v>1.6400462962962964E-2</v>
      </c>
      <c r="H59" s="302">
        <f t="shared" si="21"/>
        <v>1.6400462962962964E-2</v>
      </c>
      <c r="I59" s="303">
        <f t="shared" si="22"/>
        <v>4.4328703703703683E-3</v>
      </c>
      <c r="J59" s="304"/>
      <c r="K59" s="305" t="str">
        <f t="shared" si="23"/>
        <v/>
      </c>
      <c r="L59" s="306" t="str">
        <f t="shared" si="19"/>
        <v/>
      </c>
      <c r="M59" s="306" t="str">
        <f t="shared" si="20"/>
        <v/>
      </c>
      <c r="N59" s="307"/>
      <c r="O59" s="307"/>
      <c r="P59" s="307"/>
      <c r="Q59" s="308"/>
      <c r="R59" s="309">
        <f t="shared" si="24"/>
        <v>1.6400462962962964E-2</v>
      </c>
      <c r="S59" s="318"/>
      <c r="T59" s="464">
        <v>39113</v>
      </c>
      <c r="U59" s="458"/>
      <c r="V59" s="313" t="str">
        <f t="shared" si="14"/>
        <v/>
      </c>
      <c r="W59" s="314" t="str">
        <f t="shared" si="25"/>
        <v/>
      </c>
    </row>
    <row r="60" spans="1:23" s="272" customFormat="1" ht="21" customHeight="1" x14ac:dyDescent="0.2">
      <c r="A60" s="336" t="s">
        <v>526</v>
      </c>
      <c r="B60" s="337"/>
      <c r="C60" s="315" t="s">
        <v>173</v>
      </c>
      <c r="D60" s="316" t="s">
        <v>445</v>
      </c>
      <c r="E60" s="317" t="s">
        <v>14</v>
      </c>
      <c r="F60" s="322">
        <v>1.4895833333333332E-2</v>
      </c>
      <c r="G60" s="301">
        <v>1.6481481481481479E-2</v>
      </c>
      <c r="H60" s="302">
        <f t="shared" si="21"/>
        <v>1.5688657407407405E-2</v>
      </c>
      <c r="I60" s="303">
        <f t="shared" si="22"/>
        <v>5.1446759259259275E-3</v>
      </c>
      <c r="J60" s="304"/>
      <c r="K60" s="305" t="str">
        <f t="shared" si="23"/>
        <v/>
      </c>
      <c r="L60" s="306" t="str">
        <f t="shared" si="19"/>
        <v/>
      </c>
      <c r="M60" s="306" t="str">
        <f t="shared" si="20"/>
        <v/>
      </c>
      <c r="N60" s="307"/>
      <c r="O60" s="307"/>
      <c r="P60" s="307"/>
      <c r="Q60" s="308"/>
      <c r="R60" s="309">
        <f t="shared" si="24"/>
        <v>1.4895833333333332E-2</v>
      </c>
      <c r="S60" s="318"/>
      <c r="T60" s="464">
        <v>39233</v>
      </c>
      <c r="U60" s="458"/>
      <c r="V60" s="313" t="str">
        <f t="shared" si="14"/>
        <v/>
      </c>
      <c r="W60" s="314" t="str">
        <f t="shared" si="25"/>
        <v/>
      </c>
    </row>
    <row r="61" spans="1:23" s="272" customFormat="1" ht="21" customHeight="1" x14ac:dyDescent="0.2">
      <c r="A61" s="336" t="s">
        <v>526</v>
      </c>
      <c r="B61" s="337"/>
      <c r="C61" s="315" t="s">
        <v>55</v>
      </c>
      <c r="D61" s="316" t="s">
        <v>206</v>
      </c>
      <c r="E61" s="317" t="s">
        <v>30</v>
      </c>
      <c r="F61" s="322">
        <v>1.2442129629629629E-2</v>
      </c>
      <c r="G61" s="301">
        <v>1.2442129629629629E-2</v>
      </c>
      <c r="H61" s="302">
        <f t="shared" si="21"/>
        <v>1.2442129629629629E-2</v>
      </c>
      <c r="I61" s="303">
        <f t="shared" si="22"/>
        <v>8.3912037037037028E-3</v>
      </c>
      <c r="J61" s="304"/>
      <c r="K61" s="305" t="str">
        <f t="shared" si="23"/>
        <v/>
      </c>
      <c r="L61" s="306" t="str">
        <f t="shared" si="19"/>
        <v/>
      </c>
      <c r="M61" s="306" t="str">
        <f t="shared" si="20"/>
        <v/>
      </c>
      <c r="N61" s="307"/>
      <c r="O61" s="307"/>
      <c r="P61" s="307"/>
      <c r="Q61" s="308"/>
      <c r="R61" s="309">
        <f t="shared" si="24"/>
        <v>1.2442129629629629E-2</v>
      </c>
      <c r="S61" s="318"/>
      <c r="T61" s="464">
        <v>38960</v>
      </c>
      <c r="U61" s="458"/>
      <c r="V61" s="313" t="str">
        <f t="shared" si="14"/>
        <v/>
      </c>
      <c r="W61" s="314" t="str">
        <f t="shared" si="25"/>
        <v/>
      </c>
    </row>
    <row r="62" spans="1:23" s="272" customFormat="1" ht="21" customHeight="1" x14ac:dyDescent="0.2">
      <c r="A62" s="336" t="s">
        <v>526</v>
      </c>
      <c r="B62" s="337"/>
      <c r="C62" s="315" t="s">
        <v>128</v>
      </c>
      <c r="D62" s="316" t="s">
        <v>129</v>
      </c>
      <c r="E62" s="317" t="s">
        <v>30</v>
      </c>
      <c r="F62" s="322">
        <v>1.6064814814814816E-2</v>
      </c>
      <c r="G62" s="301">
        <v>1.6064814814814816E-2</v>
      </c>
      <c r="H62" s="302">
        <f t="shared" si="21"/>
        <v>1.6064814814814816E-2</v>
      </c>
      <c r="I62" s="303">
        <f t="shared" si="22"/>
        <v>4.7685185185185157E-3</v>
      </c>
      <c r="J62" s="304"/>
      <c r="K62" s="305" t="str">
        <f t="shared" si="23"/>
        <v/>
      </c>
      <c r="L62" s="306" t="str">
        <f t="shared" si="19"/>
        <v/>
      </c>
      <c r="M62" s="306" t="str">
        <f t="shared" si="20"/>
        <v/>
      </c>
      <c r="N62" s="307"/>
      <c r="O62" s="307"/>
      <c r="P62" s="307"/>
      <c r="Q62" s="308"/>
      <c r="R62" s="309">
        <f t="shared" si="24"/>
        <v>1.6064814814814816E-2</v>
      </c>
      <c r="S62" s="318"/>
      <c r="T62" s="464">
        <v>38837</v>
      </c>
      <c r="U62" s="458"/>
      <c r="V62" s="313" t="str">
        <f t="shared" si="14"/>
        <v/>
      </c>
      <c r="W62" s="314" t="str">
        <f t="shared" si="25"/>
        <v/>
      </c>
    </row>
    <row r="63" spans="1:23" s="272" customFormat="1" ht="21" customHeight="1" x14ac:dyDescent="0.2">
      <c r="A63" s="336" t="s">
        <v>526</v>
      </c>
      <c r="B63" s="337"/>
      <c r="C63" s="315" t="s">
        <v>128</v>
      </c>
      <c r="D63" s="316" t="s">
        <v>195</v>
      </c>
      <c r="E63" s="317" t="s">
        <v>30</v>
      </c>
      <c r="F63" s="322">
        <v>1.3877314814814811E-2</v>
      </c>
      <c r="G63" s="301">
        <v>1.3877314814814811E-2</v>
      </c>
      <c r="H63" s="302">
        <f t="shared" si="21"/>
        <v>1.3877314814814811E-2</v>
      </c>
      <c r="I63" s="303">
        <f t="shared" si="22"/>
        <v>6.9560185185185211E-3</v>
      </c>
      <c r="J63" s="304"/>
      <c r="K63" s="305" t="str">
        <f t="shared" si="23"/>
        <v/>
      </c>
      <c r="L63" s="306" t="str">
        <f t="shared" si="19"/>
        <v/>
      </c>
      <c r="M63" s="306" t="str">
        <f t="shared" si="20"/>
        <v/>
      </c>
      <c r="N63" s="307"/>
      <c r="O63" s="307"/>
      <c r="P63" s="307"/>
      <c r="Q63" s="308"/>
      <c r="R63" s="309">
        <f t="shared" si="24"/>
        <v>1.3877314814814811E-2</v>
      </c>
      <c r="S63" s="318"/>
      <c r="T63" s="464">
        <v>38990</v>
      </c>
      <c r="U63" s="458"/>
      <c r="V63" s="313" t="str">
        <f t="shared" si="14"/>
        <v/>
      </c>
      <c r="W63" s="314" t="str">
        <f t="shared" si="25"/>
        <v/>
      </c>
    </row>
    <row r="64" spans="1:23" s="272" customFormat="1" ht="21" customHeight="1" x14ac:dyDescent="0.2">
      <c r="A64" s="336">
        <v>285</v>
      </c>
      <c r="B64" s="337"/>
      <c r="C64" s="315" t="s">
        <v>408</v>
      </c>
      <c r="D64" s="316" t="s">
        <v>421</v>
      </c>
      <c r="E64" s="300" t="s">
        <v>30</v>
      </c>
      <c r="F64" s="322">
        <v>1.6493055555555552E-2</v>
      </c>
      <c r="G64" s="301">
        <v>1.7905092592592591E-2</v>
      </c>
      <c r="H64" s="302">
        <f t="shared" si="21"/>
        <v>1.7199074074074071E-2</v>
      </c>
      <c r="I64" s="303">
        <f t="shared" si="22"/>
        <v>3.6342592592592607E-3</v>
      </c>
      <c r="J64" s="304"/>
      <c r="K64" s="305" t="str">
        <f t="shared" si="23"/>
        <v/>
      </c>
      <c r="L64" s="306" t="str">
        <f t="shared" si="19"/>
        <v/>
      </c>
      <c r="M64" s="306" t="str">
        <f t="shared" si="20"/>
        <v/>
      </c>
      <c r="N64" s="307"/>
      <c r="O64" s="307"/>
      <c r="P64" s="321"/>
      <c r="Q64" s="308"/>
      <c r="R64" s="309">
        <f t="shared" si="24"/>
        <v>1.6493055555555552E-2</v>
      </c>
      <c r="S64" s="318"/>
      <c r="T64" s="464">
        <v>40117</v>
      </c>
      <c r="U64" s="458"/>
      <c r="V64" s="313" t="str">
        <f t="shared" si="14"/>
        <v/>
      </c>
      <c r="W64" s="314" t="str">
        <f t="shared" si="25"/>
        <v/>
      </c>
    </row>
    <row r="65" spans="1:23" s="272" customFormat="1" ht="21" customHeight="1" x14ac:dyDescent="0.2">
      <c r="A65" s="336" t="s">
        <v>525</v>
      </c>
      <c r="B65" s="337"/>
      <c r="C65" s="315" t="s">
        <v>521</v>
      </c>
      <c r="D65" s="316" t="s">
        <v>520</v>
      </c>
      <c r="E65" s="317" t="s">
        <v>30</v>
      </c>
      <c r="F65" s="322">
        <v>1.5694444444444448E-2</v>
      </c>
      <c r="G65" s="301">
        <v>1.5694444444444448E-2</v>
      </c>
      <c r="H65" s="302">
        <f t="shared" si="21"/>
        <v>1.5694444444444448E-2</v>
      </c>
      <c r="I65" s="303">
        <f t="shared" si="22"/>
        <v>5.1388888888888838E-3</v>
      </c>
      <c r="J65" s="304"/>
      <c r="K65" s="305" t="str">
        <f t="shared" si="23"/>
        <v/>
      </c>
      <c r="L65" s="306"/>
      <c r="M65" s="306"/>
      <c r="N65" s="307"/>
      <c r="O65" s="307"/>
      <c r="P65" s="307"/>
      <c r="Q65" s="308"/>
      <c r="R65" s="309">
        <f t="shared" si="24"/>
        <v>1.5694444444444448E-2</v>
      </c>
      <c r="S65" s="318"/>
      <c r="T65" s="464">
        <v>40298</v>
      </c>
      <c r="U65" s="458"/>
      <c r="V65" s="313" t="str">
        <f t="shared" si="14"/>
        <v/>
      </c>
      <c r="W65" s="314" t="str">
        <f t="shared" si="25"/>
        <v/>
      </c>
    </row>
    <row r="66" spans="1:23" s="272" customFormat="1" ht="21" customHeight="1" x14ac:dyDescent="0.2">
      <c r="A66" s="336">
        <v>309</v>
      </c>
      <c r="B66" s="337"/>
      <c r="C66" s="315" t="s">
        <v>475</v>
      </c>
      <c r="D66" s="316" t="s">
        <v>476</v>
      </c>
      <c r="E66" s="317" t="s">
        <v>30</v>
      </c>
      <c r="F66" s="322">
        <v>1.5798611111111114E-2</v>
      </c>
      <c r="G66" s="301">
        <v>1.5798611111111114E-2</v>
      </c>
      <c r="H66" s="302">
        <f t="shared" si="21"/>
        <v>1.5798611111111114E-2</v>
      </c>
      <c r="I66" s="303">
        <f t="shared" si="22"/>
        <v>5.0347222222222182E-3</v>
      </c>
      <c r="J66" s="304"/>
      <c r="K66" s="305" t="str">
        <f t="shared" si="23"/>
        <v/>
      </c>
      <c r="L66" s="306"/>
      <c r="M66" s="306"/>
      <c r="N66" s="307"/>
      <c r="O66" s="307"/>
      <c r="P66" s="307"/>
      <c r="Q66" s="308"/>
      <c r="R66" s="309">
        <f t="shared" si="24"/>
        <v>1.5798611111111114E-2</v>
      </c>
      <c r="S66" s="318"/>
      <c r="T66" s="464">
        <v>40086</v>
      </c>
      <c r="U66" s="458"/>
      <c r="V66" s="313" t="str">
        <f t="shared" si="14"/>
        <v/>
      </c>
      <c r="W66" s="314" t="str">
        <f t="shared" si="25"/>
        <v/>
      </c>
    </row>
    <row r="67" spans="1:23" s="272" customFormat="1" ht="21" customHeight="1" x14ac:dyDescent="0.2">
      <c r="A67" s="336" t="s">
        <v>526</v>
      </c>
      <c r="B67" s="337"/>
      <c r="C67" s="298" t="s">
        <v>269</v>
      </c>
      <c r="D67" s="299" t="s">
        <v>270</v>
      </c>
      <c r="E67" s="317" t="s">
        <v>14</v>
      </c>
      <c r="F67" s="322">
        <v>2.2881944444444444E-2</v>
      </c>
      <c r="G67" s="301">
        <v>2.2881944444444444E-2</v>
      </c>
      <c r="H67" s="302">
        <f t="shared" si="21"/>
        <v>2.2881944444444444E-2</v>
      </c>
      <c r="I67" s="303">
        <f t="shared" si="22"/>
        <v>-2.0486111111111122E-3</v>
      </c>
      <c r="J67" s="304"/>
      <c r="K67" s="305" t="str">
        <f t="shared" si="23"/>
        <v/>
      </c>
      <c r="L67" s="306" t="str">
        <f t="shared" ref="L67:L73" si="26">IF(J67&lt;&gt;"",K67-H67,"")</f>
        <v/>
      </c>
      <c r="M67" s="306" t="str">
        <f t="shared" ref="M67:M73" si="27">IF(J67&lt;&gt;"",K67-F67,"")</f>
        <v/>
      </c>
      <c r="N67" s="307"/>
      <c r="O67" s="307"/>
      <c r="P67" s="321"/>
      <c r="Q67" s="308"/>
      <c r="R67" s="309">
        <f t="shared" si="24"/>
        <v>2.2881944444444444E-2</v>
      </c>
      <c r="S67" s="318"/>
      <c r="T67" s="464">
        <v>39538</v>
      </c>
      <c r="U67" s="458"/>
      <c r="V67" s="313" t="str">
        <f t="shared" si="14"/>
        <v/>
      </c>
      <c r="W67" s="314" t="str">
        <f t="shared" si="25"/>
        <v/>
      </c>
    </row>
    <row r="68" spans="1:23" s="272" customFormat="1" ht="21" customHeight="1" x14ac:dyDescent="0.2">
      <c r="A68" s="336" t="s">
        <v>526</v>
      </c>
      <c r="B68" s="337"/>
      <c r="C68" s="315" t="s">
        <v>193</v>
      </c>
      <c r="D68" s="316" t="s">
        <v>470</v>
      </c>
      <c r="E68" s="300" t="s">
        <v>30</v>
      </c>
      <c r="F68" s="322">
        <v>1.7025462962962961E-2</v>
      </c>
      <c r="G68" s="301">
        <v>1.7025462962962961E-2</v>
      </c>
      <c r="H68" s="302">
        <f t="shared" si="21"/>
        <v>1.7025462962962961E-2</v>
      </c>
      <c r="I68" s="303">
        <f t="shared" si="22"/>
        <v>3.8078703703703712E-3</v>
      </c>
      <c r="J68" s="304"/>
      <c r="K68" s="305" t="str">
        <f t="shared" si="23"/>
        <v/>
      </c>
      <c r="L68" s="306" t="str">
        <f t="shared" si="26"/>
        <v/>
      </c>
      <c r="M68" s="306" t="str">
        <f t="shared" si="27"/>
        <v/>
      </c>
      <c r="N68" s="307"/>
      <c r="O68" s="307"/>
      <c r="P68" s="321"/>
      <c r="Q68" s="308"/>
      <c r="R68" s="309">
        <f t="shared" si="24"/>
        <v>1.7025462962962961E-2</v>
      </c>
      <c r="S68" s="318"/>
      <c r="T68" s="464">
        <v>40117</v>
      </c>
      <c r="U68" s="458"/>
      <c r="V68" s="313" t="str">
        <f t="shared" si="14"/>
        <v/>
      </c>
      <c r="W68" s="314"/>
    </row>
    <row r="69" spans="1:23" s="272" customFormat="1" ht="21" customHeight="1" x14ac:dyDescent="0.2">
      <c r="A69" s="336" t="s">
        <v>526</v>
      </c>
      <c r="B69" s="337"/>
      <c r="C69" s="315" t="s">
        <v>130</v>
      </c>
      <c r="D69" s="316" t="s">
        <v>131</v>
      </c>
      <c r="E69" s="317" t="s">
        <v>30</v>
      </c>
      <c r="F69" s="301">
        <v>1.6064814814814813E-2</v>
      </c>
      <c r="G69" s="301">
        <v>1.6064814814814813E-2</v>
      </c>
      <c r="H69" s="302">
        <f t="shared" si="21"/>
        <v>1.6064814814814813E-2</v>
      </c>
      <c r="I69" s="303">
        <f t="shared" si="22"/>
        <v>4.7685185185185192E-3</v>
      </c>
      <c r="J69" s="304"/>
      <c r="K69" s="305" t="str">
        <f t="shared" si="23"/>
        <v/>
      </c>
      <c r="L69" s="306" t="str">
        <f t="shared" si="26"/>
        <v/>
      </c>
      <c r="M69" s="306" t="str">
        <f t="shared" si="27"/>
        <v/>
      </c>
      <c r="N69" s="307"/>
      <c r="O69" s="307"/>
      <c r="P69" s="307"/>
      <c r="Q69" s="308"/>
      <c r="R69" s="309">
        <f t="shared" si="24"/>
        <v>1.6064814814814813E-2</v>
      </c>
      <c r="S69" s="318"/>
      <c r="T69" s="464">
        <v>38960</v>
      </c>
      <c r="U69" s="458"/>
      <c r="V69" s="313" t="str">
        <f t="shared" si="14"/>
        <v/>
      </c>
      <c r="W69" s="314" t="str">
        <f>IF(V69=5,C69&amp;" "&amp;D69,"")</f>
        <v/>
      </c>
    </row>
    <row r="70" spans="1:23" s="272" customFormat="1" ht="21" customHeight="1" x14ac:dyDescent="0.2">
      <c r="A70" s="336">
        <v>204</v>
      </c>
      <c r="B70" s="337"/>
      <c r="C70" s="298" t="s">
        <v>242</v>
      </c>
      <c r="D70" s="299" t="s">
        <v>395</v>
      </c>
      <c r="E70" s="317" t="s">
        <v>14</v>
      </c>
      <c r="F70" s="301">
        <v>1.6643518518518519E-2</v>
      </c>
      <c r="G70" s="301">
        <v>1.6643518518518519E-2</v>
      </c>
      <c r="H70" s="302">
        <f t="shared" si="21"/>
        <v>1.6643518518518519E-2</v>
      </c>
      <c r="I70" s="303">
        <f t="shared" si="22"/>
        <v>4.1898148148148129E-3</v>
      </c>
      <c r="J70" s="304"/>
      <c r="K70" s="305" t="str">
        <f t="shared" si="23"/>
        <v/>
      </c>
      <c r="L70" s="306" t="str">
        <f t="shared" si="26"/>
        <v/>
      </c>
      <c r="M70" s="306" t="str">
        <f t="shared" si="27"/>
        <v/>
      </c>
      <c r="N70" s="321"/>
      <c r="O70" s="307"/>
      <c r="P70" s="321"/>
      <c r="Q70" s="308"/>
      <c r="R70" s="309">
        <f t="shared" si="24"/>
        <v>1.6643518518518519E-2</v>
      </c>
      <c r="S70" s="318"/>
      <c r="T70" s="464">
        <v>39844</v>
      </c>
      <c r="U70" s="458"/>
      <c r="V70" s="313" t="str">
        <f t="shared" si="14"/>
        <v/>
      </c>
      <c r="W70" s="314" t="str">
        <f>IF(V70=5,C70&amp;" "&amp;D70,"")</f>
        <v/>
      </c>
    </row>
    <row r="71" spans="1:23" s="272" customFormat="1" ht="21" customHeight="1" x14ac:dyDescent="0.2">
      <c r="A71" s="336" t="s">
        <v>526</v>
      </c>
      <c r="B71" s="337"/>
      <c r="C71" s="315" t="s">
        <v>114</v>
      </c>
      <c r="D71" s="316" t="s">
        <v>220</v>
      </c>
      <c r="E71" s="317" t="s">
        <v>14</v>
      </c>
      <c r="F71" s="319">
        <v>1.6678240740740743E-2</v>
      </c>
      <c r="G71" s="319">
        <v>1.6678240740740743E-2</v>
      </c>
      <c r="H71" s="302">
        <f t="shared" si="21"/>
        <v>1.6678240740740743E-2</v>
      </c>
      <c r="I71" s="303">
        <f t="shared" si="22"/>
        <v>4.1550925925925887E-3</v>
      </c>
      <c r="J71" s="304"/>
      <c r="K71" s="305" t="str">
        <f t="shared" si="23"/>
        <v/>
      </c>
      <c r="L71" s="306" t="str">
        <f t="shared" si="26"/>
        <v/>
      </c>
      <c r="M71" s="306" t="str">
        <f t="shared" si="27"/>
        <v/>
      </c>
      <c r="N71" s="307"/>
      <c r="O71" s="307"/>
      <c r="P71" s="307"/>
      <c r="Q71" s="308"/>
      <c r="R71" s="309">
        <f t="shared" si="24"/>
        <v>1.6678240740740743E-2</v>
      </c>
      <c r="S71" s="318"/>
      <c r="T71" s="464">
        <v>38776</v>
      </c>
      <c r="U71" s="458"/>
      <c r="V71" s="313" t="str">
        <f t="shared" si="14"/>
        <v/>
      </c>
      <c r="W71" s="314" t="str">
        <f>IF(V71=5,C71&amp;" "&amp;D71,"")</f>
        <v/>
      </c>
    </row>
    <row r="72" spans="1:23" s="272" customFormat="1" ht="21" customHeight="1" x14ac:dyDescent="0.2">
      <c r="A72" s="336" t="s">
        <v>526</v>
      </c>
      <c r="B72" s="337"/>
      <c r="C72" s="315" t="s">
        <v>169</v>
      </c>
      <c r="D72" s="316" t="s">
        <v>170</v>
      </c>
      <c r="E72" s="317" t="s">
        <v>30</v>
      </c>
      <c r="F72" s="301">
        <v>1.4895833333333337E-2</v>
      </c>
      <c r="G72" s="301">
        <v>1.5011574074074078E-2</v>
      </c>
      <c r="H72" s="302">
        <f t="shared" si="21"/>
        <v>1.4953703703703709E-2</v>
      </c>
      <c r="I72" s="303">
        <f t="shared" si="22"/>
        <v>5.8796296296296235E-3</v>
      </c>
      <c r="J72" s="304"/>
      <c r="K72" s="305" t="str">
        <f t="shared" si="23"/>
        <v/>
      </c>
      <c r="L72" s="306" t="str">
        <f t="shared" si="26"/>
        <v/>
      </c>
      <c r="M72" s="306" t="str">
        <f t="shared" si="27"/>
        <v/>
      </c>
      <c r="N72" s="307"/>
      <c r="O72" s="307"/>
      <c r="P72" s="307"/>
      <c r="Q72" s="308"/>
      <c r="R72" s="309">
        <f t="shared" si="24"/>
        <v>1.4895833333333337E-2</v>
      </c>
      <c r="S72" s="318"/>
      <c r="T72" s="464">
        <v>39568</v>
      </c>
      <c r="U72" s="458"/>
      <c r="V72" s="313" t="str">
        <f t="shared" si="14"/>
        <v/>
      </c>
      <c r="W72" s="314"/>
    </row>
    <row r="73" spans="1:23" s="272" customFormat="1" ht="21" customHeight="1" x14ac:dyDescent="0.2">
      <c r="A73" s="336">
        <v>103</v>
      </c>
      <c r="B73" s="337"/>
      <c r="C73" s="315" t="s">
        <v>79</v>
      </c>
      <c r="D73" s="316" t="s">
        <v>210</v>
      </c>
      <c r="E73" s="317" t="s">
        <v>30</v>
      </c>
      <c r="F73" s="319">
        <v>1.2499999999999999E-2</v>
      </c>
      <c r="G73" s="301">
        <v>1.3020833333333334E-2</v>
      </c>
      <c r="H73" s="302">
        <f t="shared" si="21"/>
        <v>1.2760416666666666E-2</v>
      </c>
      <c r="I73" s="303">
        <f t="shared" si="22"/>
        <v>8.0729166666666657E-3</v>
      </c>
      <c r="J73" s="304"/>
      <c r="K73" s="305" t="str">
        <f t="shared" si="23"/>
        <v/>
      </c>
      <c r="L73" s="306" t="str">
        <f t="shared" si="26"/>
        <v/>
      </c>
      <c r="M73" s="306" t="str">
        <f t="shared" si="27"/>
        <v/>
      </c>
      <c r="N73" s="307"/>
      <c r="O73" s="307"/>
      <c r="P73" s="321"/>
      <c r="Q73" s="308"/>
      <c r="R73" s="309">
        <f t="shared" si="24"/>
        <v>1.2499999999999999E-2</v>
      </c>
      <c r="S73" s="318"/>
      <c r="T73" s="464">
        <v>39355</v>
      </c>
      <c r="U73" s="458"/>
      <c r="V73" s="313" t="str">
        <f t="shared" si="14"/>
        <v/>
      </c>
      <c r="W73" s="314"/>
    </row>
    <row r="74" spans="1:23" s="272" customFormat="1" ht="21" customHeight="1" x14ac:dyDescent="0.2">
      <c r="A74" s="336">
        <v>293</v>
      </c>
      <c r="B74" s="337"/>
      <c r="C74" s="315" t="s">
        <v>70</v>
      </c>
      <c r="D74" s="316" t="s">
        <v>471</v>
      </c>
      <c r="E74" s="317" t="s">
        <v>30</v>
      </c>
      <c r="F74" s="301">
        <v>1.9163230613425924E-2</v>
      </c>
      <c r="G74" s="301">
        <v>1.9163230613425924E-2</v>
      </c>
      <c r="H74" s="302">
        <f t="shared" si="21"/>
        <v>1.9163230613425924E-2</v>
      </c>
      <c r="I74" s="303">
        <f t="shared" si="22"/>
        <v>1.6701027199074077E-3</v>
      </c>
      <c r="J74" s="320"/>
      <c r="K74" s="305"/>
      <c r="L74" s="306"/>
      <c r="M74" s="306"/>
      <c r="N74" s="307"/>
      <c r="O74" s="307"/>
      <c r="P74" s="307"/>
      <c r="Q74" s="308"/>
      <c r="R74" s="309">
        <f t="shared" si="24"/>
        <v>1.9163230613425924E-2</v>
      </c>
      <c r="S74" s="318"/>
      <c r="T74" s="464">
        <v>40056</v>
      </c>
      <c r="U74" s="458"/>
      <c r="V74" s="313" t="str">
        <f t="shared" si="14"/>
        <v/>
      </c>
      <c r="W74" s="314"/>
    </row>
    <row r="75" spans="1:23" s="272" customFormat="1" ht="21" customHeight="1" x14ac:dyDescent="0.2">
      <c r="A75" s="336" t="s">
        <v>526</v>
      </c>
      <c r="B75" s="337"/>
      <c r="C75" s="315" t="s">
        <v>70</v>
      </c>
      <c r="D75" s="316" t="s">
        <v>71</v>
      </c>
      <c r="E75" s="317" t="s">
        <v>30</v>
      </c>
      <c r="F75" s="301">
        <v>1.7974537037037039E-2</v>
      </c>
      <c r="G75" s="301">
        <v>1.7974537037037039E-2</v>
      </c>
      <c r="H75" s="302">
        <f t="shared" si="21"/>
        <v>1.7974537037037039E-2</v>
      </c>
      <c r="I75" s="303">
        <f t="shared" si="22"/>
        <v>2.8587962962962933E-3</v>
      </c>
      <c r="J75" s="304"/>
      <c r="K75" s="305" t="str">
        <f>IF(J75&lt;&gt;"",J75-I75,"")</f>
        <v/>
      </c>
      <c r="L75" s="306" t="str">
        <f>IF(J75&lt;&gt;"",K75-H75,"")</f>
        <v/>
      </c>
      <c r="M75" s="306" t="str">
        <f>IF(J75&lt;&gt;"",K75-F75,"")</f>
        <v/>
      </c>
      <c r="N75" s="307"/>
      <c r="O75" s="307"/>
      <c r="P75" s="307"/>
      <c r="Q75" s="308"/>
      <c r="R75" s="309">
        <f t="shared" si="24"/>
        <v>1.7974537037037039E-2</v>
      </c>
      <c r="S75" s="318"/>
      <c r="T75" s="464">
        <v>39172</v>
      </c>
      <c r="U75" s="458"/>
      <c r="V75" s="313" t="str">
        <f t="shared" si="14"/>
        <v/>
      </c>
      <c r="W75" s="314" t="str">
        <f t="shared" ref="W75:W80" si="28">IF(V75=5,C75&amp;" "&amp;D75,"")</f>
        <v/>
      </c>
    </row>
    <row r="76" spans="1:23" s="272" customFormat="1" ht="21" customHeight="1" x14ac:dyDescent="0.2">
      <c r="A76" s="336" t="s">
        <v>526</v>
      </c>
      <c r="B76" s="337"/>
      <c r="C76" s="315" t="s">
        <v>92</v>
      </c>
      <c r="D76" s="316" t="s">
        <v>93</v>
      </c>
      <c r="E76" s="317" t="s">
        <v>30</v>
      </c>
      <c r="F76" s="301">
        <v>1.7361111111111112E-2</v>
      </c>
      <c r="G76" s="301">
        <v>1.7361111111111112E-2</v>
      </c>
      <c r="H76" s="302">
        <f t="shared" si="21"/>
        <v>1.7361111111111112E-2</v>
      </c>
      <c r="I76" s="303">
        <f t="shared" si="22"/>
        <v>3.4722222222222203E-3</v>
      </c>
      <c r="J76" s="304"/>
      <c r="K76" s="305" t="str">
        <f>IF(J76&lt;&gt;"",J76-I76,"")</f>
        <v/>
      </c>
      <c r="L76" s="306" t="str">
        <f>IF(J76&lt;&gt;"",K76-H76,"")</f>
        <v/>
      </c>
      <c r="M76" s="306" t="str">
        <f>IF(J76&lt;&gt;"",K76-F76,"")</f>
        <v/>
      </c>
      <c r="N76" s="307"/>
      <c r="O76" s="307"/>
      <c r="P76" s="307"/>
      <c r="Q76" s="308"/>
      <c r="R76" s="309">
        <f t="shared" si="24"/>
        <v>1.7361111111111112E-2</v>
      </c>
      <c r="S76" s="318"/>
      <c r="T76" s="464">
        <v>39082</v>
      </c>
      <c r="U76" s="458"/>
      <c r="V76" s="313" t="str">
        <f t="shared" si="14"/>
        <v/>
      </c>
      <c r="W76" s="314" t="str">
        <f t="shared" si="28"/>
        <v/>
      </c>
    </row>
    <row r="77" spans="1:23" s="272" customFormat="1" ht="21" customHeight="1" x14ac:dyDescent="0.2">
      <c r="A77" s="336">
        <v>315</v>
      </c>
      <c r="B77" s="337"/>
      <c r="C77" s="315" t="s">
        <v>477</v>
      </c>
      <c r="D77" s="316" t="s">
        <v>478</v>
      </c>
      <c r="E77" s="317" t="s">
        <v>30</v>
      </c>
      <c r="F77" s="319">
        <v>1.2013888888888888E-2</v>
      </c>
      <c r="G77" s="301">
        <v>1.2048611111111111E-2</v>
      </c>
      <c r="H77" s="302">
        <f t="shared" si="21"/>
        <v>1.203125E-2</v>
      </c>
      <c r="I77" s="303">
        <f t="shared" si="22"/>
        <v>8.8020833333333319E-3</v>
      </c>
      <c r="J77" s="320"/>
      <c r="K77" s="305" t="str">
        <f>IF(J77&lt;&gt;"",J77-I77,"")</f>
        <v/>
      </c>
      <c r="L77" s="306" t="str">
        <f>IF(J77&lt;&gt;"",K77-H77,"")</f>
        <v/>
      </c>
      <c r="M77" s="306" t="str">
        <f>IF(J77&lt;&gt;"",K77-F77,"")</f>
        <v/>
      </c>
      <c r="N77" s="307"/>
      <c r="O77" s="307"/>
      <c r="P77" s="307"/>
      <c r="Q77" s="308"/>
      <c r="R77" s="309">
        <f t="shared" si="24"/>
        <v>1.2013888888888888E-2</v>
      </c>
      <c r="S77" s="318"/>
      <c r="T77" s="464">
        <v>40421</v>
      </c>
      <c r="U77" s="458"/>
      <c r="V77" s="313" t="str">
        <f t="shared" si="14"/>
        <v/>
      </c>
      <c r="W77" s="314" t="str">
        <f t="shared" si="28"/>
        <v/>
      </c>
    </row>
    <row r="78" spans="1:23" s="272" customFormat="1" ht="21" customHeight="1" x14ac:dyDescent="0.2">
      <c r="A78" s="405"/>
      <c r="B78" s="406"/>
      <c r="C78" s="407"/>
      <c r="D78" s="409"/>
      <c r="E78" s="410"/>
      <c r="F78" s="412"/>
      <c r="G78" s="412"/>
      <c r="H78" s="405"/>
      <c r="I78" s="410"/>
      <c r="J78" s="410"/>
      <c r="K78" s="410"/>
      <c r="L78" s="410"/>
      <c r="M78" s="410"/>
      <c r="N78" s="410"/>
      <c r="O78" s="410"/>
      <c r="P78" s="410"/>
      <c r="Q78" s="406"/>
      <c r="R78" s="413"/>
      <c r="S78" s="414"/>
      <c r="T78" s="416"/>
      <c r="U78" s="416"/>
      <c r="V78" s="313" t="str">
        <f t="shared" si="14"/>
        <v/>
      </c>
      <c r="W78" s="314" t="str">
        <f t="shared" si="28"/>
        <v/>
      </c>
    </row>
    <row r="79" spans="1:23" s="272" customFormat="1" ht="21" customHeight="1" x14ac:dyDescent="0.2">
      <c r="A79" s="405"/>
      <c r="B79" s="406"/>
      <c r="C79" s="407"/>
      <c r="D79" s="409"/>
      <c r="E79" s="410"/>
      <c r="F79" s="412"/>
      <c r="G79" s="412"/>
      <c r="H79" s="405"/>
      <c r="I79" s="410"/>
      <c r="J79" s="474"/>
      <c r="K79" s="410"/>
      <c r="L79" s="410"/>
      <c r="M79" s="410"/>
      <c r="N79" s="410"/>
      <c r="O79" s="410"/>
      <c r="P79" s="410"/>
      <c r="Q79" s="406"/>
      <c r="R79" s="413"/>
      <c r="S79" s="414"/>
      <c r="T79" s="475"/>
      <c r="U79" s="416"/>
      <c r="V79" s="313" t="str">
        <f t="shared" si="14"/>
        <v/>
      </c>
      <c r="W79" s="314" t="str">
        <f t="shared" si="28"/>
        <v/>
      </c>
    </row>
    <row r="80" spans="1:23" s="272" customFormat="1" ht="21" customHeight="1" x14ac:dyDescent="0.2">
      <c r="A80" s="336"/>
      <c r="B80" s="337"/>
      <c r="C80" s="315"/>
      <c r="D80" s="316"/>
      <c r="E80" s="300"/>
      <c r="F80" s="301"/>
      <c r="G80" s="301"/>
      <c r="H80" s="302"/>
      <c r="I80" s="303"/>
      <c r="J80" s="324"/>
      <c r="K80" s="451"/>
      <c r="L80" s="324"/>
      <c r="M80" s="324"/>
      <c r="N80" s="300"/>
      <c r="O80" s="300"/>
      <c r="P80" s="300"/>
      <c r="Q80" s="452"/>
      <c r="R80" s="309"/>
      <c r="S80" s="318"/>
      <c r="T80" s="311"/>
      <c r="U80" s="453"/>
      <c r="V80" s="313"/>
      <c r="W80" s="314" t="str">
        <f t="shared" si="28"/>
        <v/>
      </c>
    </row>
  </sheetData>
  <autoFilter ref="A5:W80"/>
  <mergeCells count="1">
    <mergeCell ref="N4:Q4"/>
  </mergeCells>
  <conditionalFormatting sqref="L6:M80">
    <cfRule type="expression" dxfId="195" priority="5" stopIfTrue="1">
      <formula>L6=0</formula>
    </cfRule>
    <cfRule type="expression" dxfId="194" priority="6" stopIfTrue="1">
      <formula>L6&lt;0</formula>
    </cfRule>
    <cfRule type="expression" dxfId="193" priority="7" stopIfTrue="1">
      <formula>L6&gt;0</formula>
    </cfRule>
  </conditionalFormatting>
  <conditionalFormatting sqref="R6:R80">
    <cfRule type="expression" dxfId="192" priority="4" stopIfTrue="1">
      <formula>M6&lt;0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rowBreaks count="1" manualBreakCount="1">
    <brk id="50" max="9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W226"/>
  <sheetViews>
    <sheetView zoomScale="85" zoomScaleNormal="85" workbookViewId="0">
      <pane xSplit="4" ySplit="5" topLeftCell="E6" activePane="bottomRight" state="frozen"/>
      <selection pane="topRight" activeCell="C1" sqref="C1"/>
      <selection pane="bottomLeft" activeCell="A5" sqref="A5"/>
      <selection pane="bottomRight" activeCell="K23" sqref="K23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 t="s">
        <v>507</v>
      </c>
      <c r="C3" s="332" t="s">
        <v>0</v>
      </c>
      <c r="D3" s="333">
        <v>2.1180555555555553E-2</v>
      </c>
      <c r="E3" s="359"/>
      <c r="F3" s="360"/>
      <c r="G3" s="361"/>
      <c r="H3" s="530" t="s">
        <v>506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2014 - Apr- Summer route</v>
      </c>
      <c r="D4" s="139"/>
      <c r="E4" s="366"/>
      <c r="F4" s="381"/>
      <c r="G4" s="381"/>
      <c r="H4" s="367"/>
      <c r="I4" s="382"/>
      <c r="J4" s="368"/>
      <c r="K4" s="362"/>
      <c r="L4" s="358" t="s">
        <v>222</v>
      </c>
      <c r="M4" s="383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22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334">
        <v>332</v>
      </c>
      <c r="B6" s="335"/>
      <c r="C6" s="371" t="s">
        <v>527</v>
      </c>
      <c r="D6" s="372" t="s">
        <v>517</v>
      </c>
      <c r="E6" s="291" t="s">
        <v>30</v>
      </c>
      <c r="F6" s="301"/>
      <c r="G6" s="301"/>
      <c r="H6" s="302"/>
      <c r="I6" s="370">
        <v>1.7476851851851852E-3</v>
      </c>
      <c r="J6" s="387">
        <v>1.909722222222222E-2</v>
      </c>
      <c r="K6" s="305">
        <f t="shared" ref="K6:K37" si="0">IF(J6&lt;&gt;"",J6-I6,"")</f>
        <v>1.7349537037037035E-2</v>
      </c>
      <c r="L6" s="306"/>
      <c r="M6" s="306"/>
      <c r="N6" s="307">
        <v>1</v>
      </c>
      <c r="O6" s="307"/>
      <c r="P6" s="321"/>
      <c r="Q6" s="308"/>
      <c r="R6" s="309">
        <f t="shared" ref="R6:R37" si="1">IF(J6&lt;&gt;"",MIN(F6,K6),F6)</f>
        <v>1.7349537037037035E-2</v>
      </c>
      <c r="S6" s="376"/>
      <c r="T6" s="294"/>
      <c r="U6" s="295"/>
      <c r="V6" s="313">
        <f t="shared" ref="V6:V15" si="2">IF(OR(NOT(U6=""),NOT(K6="")),5,"")</f>
        <v>5</v>
      </c>
      <c r="W6" s="314" t="str">
        <f t="shared" ref="W6:W15" si="3">IF(V6=5,C6&amp;" "&amp;D6,"")</f>
        <v>Anthony Bown</v>
      </c>
    </row>
    <row r="7" spans="1:23" s="272" customFormat="1" ht="21" customHeight="1" x14ac:dyDescent="0.2">
      <c r="A7" s="336" t="s">
        <v>524</v>
      </c>
      <c r="B7" s="337"/>
      <c r="C7" s="298" t="s">
        <v>515</v>
      </c>
      <c r="D7" s="299" t="s">
        <v>516</v>
      </c>
      <c r="E7" s="300" t="s">
        <v>14</v>
      </c>
      <c r="F7" s="301"/>
      <c r="G7" s="301"/>
      <c r="H7" s="302">
        <v>2.1388888888888884E-2</v>
      </c>
      <c r="I7" s="370">
        <v>2.0833333333333335E-4</v>
      </c>
      <c r="J7" s="304">
        <v>1.9456018518518518E-2</v>
      </c>
      <c r="K7" s="305">
        <f t="shared" si="0"/>
        <v>1.9247685185185184E-2</v>
      </c>
      <c r="L7" s="306"/>
      <c r="M7" s="306"/>
      <c r="N7" s="307">
        <v>2</v>
      </c>
      <c r="O7" s="307"/>
      <c r="P7" s="307"/>
      <c r="Q7" s="308"/>
      <c r="R7" s="309">
        <f t="shared" si="1"/>
        <v>1.9247685185185184E-2</v>
      </c>
      <c r="S7" s="318"/>
      <c r="T7" s="294"/>
      <c r="U7" s="312"/>
      <c r="V7" s="313">
        <f t="shared" si="2"/>
        <v>5</v>
      </c>
      <c r="W7" s="314" t="str">
        <f t="shared" si="3"/>
        <v>Alexandra Silba</v>
      </c>
    </row>
    <row r="8" spans="1:23" s="272" customFormat="1" ht="21" customHeight="1" x14ac:dyDescent="0.2">
      <c r="A8" s="336">
        <v>326</v>
      </c>
      <c r="B8" s="337"/>
      <c r="C8" s="315" t="s">
        <v>486</v>
      </c>
      <c r="D8" s="316" t="s">
        <v>487</v>
      </c>
      <c r="E8" s="317" t="s">
        <v>14</v>
      </c>
      <c r="F8" s="301">
        <v>2.0931712962962958E-2</v>
      </c>
      <c r="G8" s="301">
        <v>2.1846064814814811E-2</v>
      </c>
      <c r="H8" s="302">
        <f>IF(G8&lt;&gt;"",(G8+F8)/2,F8)</f>
        <v>2.1388888888888884E-2</v>
      </c>
      <c r="I8" s="370">
        <v>2.0833333333333335E-4</v>
      </c>
      <c r="J8" s="320">
        <v>1.9560185185185184E-2</v>
      </c>
      <c r="K8" s="305">
        <f t="shared" si="0"/>
        <v>1.9351851851851849E-2</v>
      </c>
      <c r="L8" s="306">
        <f>IF(J8&lt;&gt;"",K8-H8,"")</f>
        <v>-2.0370370370370351E-3</v>
      </c>
      <c r="M8" s="306">
        <f>IF(J8&lt;&gt;"",K8-F8,"")</f>
        <v>-1.5798611111111083E-3</v>
      </c>
      <c r="N8" s="307">
        <v>3</v>
      </c>
      <c r="O8" s="307">
        <v>1</v>
      </c>
      <c r="P8" s="307"/>
      <c r="Q8" s="308"/>
      <c r="R8" s="309">
        <f t="shared" si="1"/>
        <v>1.9351851851851849E-2</v>
      </c>
      <c r="S8" s="318"/>
      <c r="T8" s="294">
        <v>40209</v>
      </c>
      <c r="U8" s="312"/>
      <c r="V8" s="313">
        <f t="shared" si="2"/>
        <v>5</v>
      </c>
      <c r="W8" s="314" t="str">
        <f t="shared" si="3"/>
        <v>Nicola Bridgen</v>
      </c>
    </row>
    <row r="9" spans="1:23" s="272" customFormat="1" ht="21" customHeight="1" x14ac:dyDescent="0.2">
      <c r="A9" s="336">
        <v>337</v>
      </c>
      <c r="B9" s="337"/>
      <c r="C9" s="315" t="s">
        <v>519</v>
      </c>
      <c r="D9" s="316" t="s">
        <v>325</v>
      </c>
      <c r="E9" s="317" t="s">
        <v>14</v>
      </c>
      <c r="F9" s="301">
        <v>1.7627314814814818E-2</v>
      </c>
      <c r="G9" s="301">
        <v>1.7627314814814818E-2</v>
      </c>
      <c r="H9" s="302">
        <f>IF(G9&lt;&gt;"",(G9+F9)/2,F9)</f>
        <v>1.7627314814814818E-2</v>
      </c>
      <c r="I9" s="303">
        <f>$D$3-H9</f>
        <v>3.5532407407407353E-3</v>
      </c>
      <c r="J9" s="326">
        <v>2.0173611111111111E-2</v>
      </c>
      <c r="K9" s="305">
        <f t="shared" si="0"/>
        <v>1.6620370370370376E-2</v>
      </c>
      <c r="L9" s="306">
        <f>IF(J9&lt;&gt;"",K9-H9,"")</f>
        <v>-1.0069444444444423E-3</v>
      </c>
      <c r="M9" s="306">
        <f>IF(J9&lt;&gt;"",K9-F9,"")</f>
        <v>-1.0069444444444423E-3</v>
      </c>
      <c r="N9" s="307">
        <v>4</v>
      </c>
      <c r="O9" s="307">
        <v>2</v>
      </c>
      <c r="P9" s="307">
        <v>2</v>
      </c>
      <c r="Q9" s="308"/>
      <c r="R9" s="309">
        <f t="shared" si="1"/>
        <v>1.6620370370370376E-2</v>
      </c>
      <c r="S9" s="318"/>
      <c r="T9" s="294">
        <v>40237</v>
      </c>
      <c r="U9" s="312"/>
      <c r="V9" s="313">
        <f t="shared" si="2"/>
        <v>5</v>
      </c>
      <c r="W9" s="314" t="str">
        <f t="shared" si="3"/>
        <v>Tracy Carr</v>
      </c>
    </row>
    <row r="10" spans="1:23" s="272" customFormat="1" ht="21" customHeight="1" x14ac:dyDescent="0.2">
      <c r="A10" s="336">
        <v>328</v>
      </c>
      <c r="B10" s="337"/>
      <c r="C10" s="298" t="s">
        <v>18</v>
      </c>
      <c r="D10" s="299" t="s">
        <v>493</v>
      </c>
      <c r="E10" s="300" t="s">
        <v>14</v>
      </c>
      <c r="F10" s="301">
        <v>2.0011574074074074E-2</v>
      </c>
      <c r="G10" s="301">
        <v>2.0011574074074074E-2</v>
      </c>
      <c r="H10" s="302">
        <f>IF(G10&lt;&gt;"",(G10+F10)/2,F10)</f>
        <v>2.0011574074074074E-2</v>
      </c>
      <c r="I10" s="303">
        <f>$D$3-H10</f>
        <v>1.1689814814814792E-3</v>
      </c>
      <c r="J10" s="320">
        <v>2.0231481481481482E-2</v>
      </c>
      <c r="K10" s="305">
        <f t="shared" si="0"/>
        <v>1.9062500000000003E-2</v>
      </c>
      <c r="L10" s="306">
        <f>IF(J10&lt;&gt;"",K10-H10,"")</f>
        <v>-9.4907407407407093E-4</v>
      </c>
      <c r="M10" s="306">
        <f>IF(J10&lt;&gt;"",K10-F10,"")</f>
        <v>-9.4907407407407093E-4</v>
      </c>
      <c r="N10" s="307">
        <v>5</v>
      </c>
      <c r="O10" s="307">
        <v>3</v>
      </c>
      <c r="P10" s="307"/>
      <c r="Q10" s="308"/>
      <c r="R10" s="309">
        <f t="shared" si="1"/>
        <v>1.9062500000000003E-2</v>
      </c>
      <c r="S10" s="318"/>
      <c r="T10" s="294">
        <v>40209</v>
      </c>
      <c r="U10" s="312"/>
      <c r="V10" s="313">
        <f t="shared" si="2"/>
        <v>5</v>
      </c>
      <c r="W10" s="314" t="str">
        <f t="shared" si="3"/>
        <v>Helen Spokes-Harper</v>
      </c>
    </row>
    <row r="11" spans="1:23" s="272" customFormat="1" ht="21" customHeight="1" x14ac:dyDescent="0.2">
      <c r="A11" s="336" t="s">
        <v>524</v>
      </c>
      <c r="B11" s="337"/>
      <c r="C11" s="315" t="s">
        <v>522</v>
      </c>
      <c r="D11" s="316" t="s">
        <v>523</v>
      </c>
      <c r="E11" s="317" t="s">
        <v>30</v>
      </c>
      <c r="F11" s="301"/>
      <c r="G11" s="301"/>
      <c r="H11" s="302"/>
      <c r="I11" s="370">
        <v>5.9259259259259248E-3</v>
      </c>
      <c r="J11" s="304">
        <v>2.045138888888889E-2</v>
      </c>
      <c r="K11" s="305">
        <f t="shared" si="0"/>
        <v>1.4525462962962966E-2</v>
      </c>
      <c r="L11" s="306"/>
      <c r="M11" s="306"/>
      <c r="N11" s="307">
        <v>6</v>
      </c>
      <c r="O11" s="307"/>
      <c r="P11" s="307"/>
      <c r="Q11" s="325"/>
      <c r="R11" s="309">
        <f t="shared" si="1"/>
        <v>1.4525462962962966E-2</v>
      </c>
      <c r="S11" s="318"/>
      <c r="T11" s="294"/>
      <c r="U11" s="312"/>
      <c r="V11" s="313">
        <f t="shared" si="2"/>
        <v>5</v>
      </c>
      <c r="W11" s="314" t="str">
        <f t="shared" si="3"/>
        <v>Lawson Conroy</v>
      </c>
    </row>
    <row r="12" spans="1:23" s="272" customFormat="1" ht="21" customHeight="1" x14ac:dyDescent="0.2">
      <c r="A12" s="336">
        <v>178</v>
      </c>
      <c r="B12" s="337"/>
      <c r="C12" s="315" t="s">
        <v>106</v>
      </c>
      <c r="D12" s="316" t="s">
        <v>426</v>
      </c>
      <c r="E12" s="317" t="s">
        <v>14</v>
      </c>
      <c r="F12" s="301">
        <v>1.6782407407407409E-2</v>
      </c>
      <c r="G12" s="301">
        <v>1.8466435185185186E-2</v>
      </c>
      <c r="H12" s="302">
        <f>IF(G12&lt;&gt;"",(G12+F12)/2,F12)</f>
        <v>1.7624421296296298E-2</v>
      </c>
      <c r="I12" s="370">
        <v>1.7476851851851852E-3</v>
      </c>
      <c r="J12" s="304">
        <v>2.0520833333333332E-2</v>
      </c>
      <c r="K12" s="305">
        <f t="shared" si="0"/>
        <v>1.8773148148148146E-2</v>
      </c>
      <c r="L12" s="306">
        <f>IF(J12&lt;&gt;"",K12-H12,"")</f>
        <v>1.1487268518518487E-3</v>
      </c>
      <c r="M12" s="306">
        <f>IF(J12&lt;&gt;"",K12-F12,"")</f>
        <v>1.9907407407407374E-3</v>
      </c>
      <c r="N12" s="307">
        <v>7</v>
      </c>
      <c r="O12" s="307"/>
      <c r="P12" s="321"/>
      <c r="Q12" s="308"/>
      <c r="R12" s="309">
        <f t="shared" si="1"/>
        <v>1.6782407407407409E-2</v>
      </c>
      <c r="S12" s="318"/>
      <c r="T12" s="294">
        <v>39933</v>
      </c>
      <c r="U12" s="312"/>
      <c r="V12" s="313">
        <f t="shared" si="2"/>
        <v>5</v>
      </c>
      <c r="W12" s="314" t="str">
        <f t="shared" si="3"/>
        <v>Julia Duscherer-Scott</v>
      </c>
    </row>
    <row r="13" spans="1:23" s="272" customFormat="1" ht="21" customHeight="1" x14ac:dyDescent="0.2">
      <c r="A13" s="336">
        <v>223</v>
      </c>
      <c r="B13" s="337"/>
      <c r="C13" s="315" t="s">
        <v>296</v>
      </c>
      <c r="D13" s="316" t="s">
        <v>297</v>
      </c>
      <c r="E13" s="317" t="s">
        <v>30</v>
      </c>
      <c r="F13" s="301">
        <v>1.3553240740740737E-2</v>
      </c>
      <c r="G13" s="301">
        <v>1.5066550925925917E-2</v>
      </c>
      <c r="H13" s="302">
        <f>IF(G13&lt;&gt;"",(G13+F13)/2,F13)</f>
        <v>1.4309895833333327E-2</v>
      </c>
      <c r="I13" s="303">
        <f>$D$3-H13</f>
        <v>6.8706597222222259E-3</v>
      </c>
      <c r="J13" s="304">
        <v>2.0532407407407405E-2</v>
      </c>
      <c r="K13" s="305">
        <f t="shared" si="0"/>
        <v>1.366174768518518E-2</v>
      </c>
      <c r="L13" s="306">
        <f>IF(J13&lt;&gt;"",K13-H13,"")</f>
        <v>-6.481481481481477E-4</v>
      </c>
      <c r="M13" s="306">
        <f>IF(J13&lt;&gt;"",K13-F13,"")</f>
        <v>1.0850694444444232E-4</v>
      </c>
      <c r="N13" s="307">
        <v>8</v>
      </c>
      <c r="O13" s="307"/>
      <c r="P13" s="321"/>
      <c r="Q13" s="308"/>
      <c r="R13" s="309">
        <f t="shared" si="1"/>
        <v>1.3553240740740737E-2</v>
      </c>
      <c r="S13" s="318"/>
      <c r="T13" s="294">
        <v>40086</v>
      </c>
      <c r="U13" s="312"/>
      <c r="V13" s="313">
        <f t="shared" si="2"/>
        <v>5</v>
      </c>
      <c r="W13" s="314" t="str">
        <f t="shared" si="3"/>
        <v>Steve Bowran</v>
      </c>
    </row>
    <row r="14" spans="1:23" s="272" customFormat="1" ht="21" customHeight="1" x14ac:dyDescent="0.2">
      <c r="A14" s="336">
        <v>116</v>
      </c>
      <c r="B14" s="337"/>
      <c r="C14" s="298" t="s">
        <v>153</v>
      </c>
      <c r="D14" s="299" t="s">
        <v>196</v>
      </c>
      <c r="E14" s="328" t="s">
        <v>14</v>
      </c>
      <c r="F14" s="301">
        <v>1.5208333333333339E-2</v>
      </c>
      <c r="G14" s="301">
        <v>1.5509259259259257E-2</v>
      </c>
      <c r="H14" s="302">
        <f>IF(G14&lt;&gt;"",(G14+F14)/2,F14)</f>
        <v>1.5358796296296297E-2</v>
      </c>
      <c r="I14" s="370">
        <v>5.1157407407407367E-3</v>
      </c>
      <c r="J14" s="304">
        <v>2.0625000000000001E-2</v>
      </c>
      <c r="K14" s="305">
        <f t="shared" si="0"/>
        <v>1.5509259259259264E-2</v>
      </c>
      <c r="L14" s="306">
        <f>IF(J14&lt;&gt;"",K14-H14,"")</f>
        <v>1.5046296296296682E-4</v>
      </c>
      <c r="M14" s="306">
        <f>IF(J14&lt;&gt;"",K14-F14,"")</f>
        <v>3.0092592592592497E-4</v>
      </c>
      <c r="N14" s="307">
        <v>9</v>
      </c>
      <c r="O14" s="307"/>
      <c r="P14" s="307">
        <v>1</v>
      </c>
      <c r="Q14" s="308"/>
      <c r="R14" s="309">
        <f t="shared" si="1"/>
        <v>1.5208333333333339E-2</v>
      </c>
      <c r="S14" s="318"/>
      <c r="T14" s="294">
        <v>39872</v>
      </c>
      <c r="U14" s="312"/>
      <c r="V14" s="313">
        <f t="shared" si="2"/>
        <v>5</v>
      </c>
      <c r="W14" s="314" t="str">
        <f t="shared" si="3"/>
        <v>Karen Wilkins</v>
      </c>
    </row>
    <row r="15" spans="1:23" s="272" customFormat="1" ht="21" customHeight="1" x14ac:dyDescent="0.2">
      <c r="A15" s="336">
        <v>318</v>
      </c>
      <c r="B15" s="337"/>
      <c r="C15" s="298" t="s">
        <v>509</v>
      </c>
      <c r="D15" s="299" t="s">
        <v>159</v>
      </c>
      <c r="E15" s="300" t="s">
        <v>14</v>
      </c>
      <c r="F15" s="301">
        <v>1.7863136574074075E-2</v>
      </c>
      <c r="G15" s="301">
        <v>1.7863136574074075E-2</v>
      </c>
      <c r="H15" s="302">
        <f>IF(G15&lt;&gt;"",(G15+F15)/2,F15)</f>
        <v>1.7863136574074075E-2</v>
      </c>
      <c r="I15" s="303">
        <f>$D$3-H15</f>
        <v>3.3174189814814785E-3</v>
      </c>
      <c r="J15" s="304">
        <v>2.0706018518518519E-2</v>
      </c>
      <c r="K15" s="305">
        <f t="shared" si="0"/>
        <v>1.7388599537037041E-2</v>
      </c>
      <c r="L15" s="306">
        <f>IF(J15&lt;&gt;"",K15-H15,"")</f>
        <v>-4.7453703703703373E-4</v>
      </c>
      <c r="M15" s="306">
        <f>IF(J15&lt;&gt;"",K15-F15,"")</f>
        <v>-4.7453703703703373E-4</v>
      </c>
      <c r="N15" s="307">
        <v>10</v>
      </c>
      <c r="O15" s="307">
        <v>4</v>
      </c>
      <c r="P15" s="321">
        <v>3</v>
      </c>
      <c r="Q15" s="308"/>
      <c r="R15" s="309">
        <f t="shared" si="1"/>
        <v>1.7388599537037041E-2</v>
      </c>
      <c r="S15" s="318"/>
      <c r="T15" s="294">
        <v>40268</v>
      </c>
      <c r="U15" s="312"/>
      <c r="V15" s="313">
        <f t="shared" si="2"/>
        <v>5</v>
      </c>
      <c r="W15" s="314" t="str">
        <f t="shared" si="3"/>
        <v>Annabel Taylor</v>
      </c>
    </row>
    <row r="16" spans="1:23" s="272" customFormat="1" ht="21" customHeight="1" x14ac:dyDescent="0.2">
      <c r="A16" s="336" t="s">
        <v>525</v>
      </c>
      <c r="B16" s="337"/>
      <c r="C16" s="315" t="s">
        <v>521</v>
      </c>
      <c r="D16" s="316" t="s">
        <v>520</v>
      </c>
      <c r="E16" s="317" t="s">
        <v>30</v>
      </c>
      <c r="F16" s="301"/>
      <c r="G16" s="301"/>
      <c r="H16" s="302"/>
      <c r="I16" s="370">
        <v>5.1157407407407367E-3</v>
      </c>
      <c r="J16" s="304">
        <v>2.0810185185185185E-2</v>
      </c>
      <c r="K16" s="305">
        <f t="shared" si="0"/>
        <v>1.5694444444444448E-2</v>
      </c>
      <c r="L16" s="306"/>
      <c r="M16" s="306"/>
      <c r="N16" s="307">
        <v>11</v>
      </c>
      <c r="O16" s="307"/>
      <c r="P16" s="307"/>
      <c r="Q16" s="308"/>
      <c r="R16" s="309">
        <f t="shared" si="1"/>
        <v>1.5694444444444448E-2</v>
      </c>
      <c r="S16" s="318"/>
      <c r="T16" s="294"/>
      <c r="U16" s="312"/>
      <c r="V16" s="313"/>
      <c r="W16" s="314"/>
    </row>
    <row r="17" spans="1:23" s="272" customFormat="1" ht="21" customHeight="1" x14ac:dyDescent="0.2">
      <c r="A17" s="336">
        <v>203</v>
      </c>
      <c r="B17" s="337"/>
      <c r="C17" s="315" t="s">
        <v>199</v>
      </c>
      <c r="D17" s="316" t="s">
        <v>43</v>
      </c>
      <c r="E17" s="317" t="s">
        <v>30</v>
      </c>
      <c r="F17" s="301">
        <v>1.6096643518518517E-2</v>
      </c>
      <c r="G17" s="301">
        <v>1.621238425925926E-2</v>
      </c>
      <c r="H17" s="302">
        <f t="shared" ref="H17:H48" si="4">IF(G17&lt;&gt;"",(G17+F17)/2,F17)</f>
        <v>1.6154513888888888E-2</v>
      </c>
      <c r="I17" s="303">
        <f>$D$3-H17</f>
        <v>5.0260416666666648E-3</v>
      </c>
      <c r="J17" s="320">
        <v>2.0844907407407406E-2</v>
      </c>
      <c r="K17" s="305">
        <f t="shared" si="0"/>
        <v>1.5818865740740741E-2</v>
      </c>
      <c r="L17" s="306">
        <f t="shared" ref="L17:L43" si="5">IF(J17&lt;&gt;"",K17-H17,"")</f>
        <v>-3.3564814814814742E-4</v>
      </c>
      <c r="M17" s="306">
        <f t="shared" ref="M17:M43" si="6">IF(J17&lt;&gt;"",K17-F17,"")</f>
        <v>-2.777777777777761E-4</v>
      </c>
      <c r="N17" s="307">
        <v>12</v>
      </c>
      <c r="O17" s="307">
        <v>5</v>
      </c>
      <c r="P17" s="321"/>
      <c r="Q17" s="308"/>
      <c r="R17" s="309">
        <f t="shared" si="1"/>
        <v>1.5818865740740741E-2</v>
      </c>
      <c r="S17" s="318"/>
      <c r="T17" s="294">
        <v>40209</v>
      </c>
      <c r="U17" s="312"/>
      <c r="V17" s="313">
        <f t="shared" ref="V17:V48" si="7">IF(OR(NOT(U17=""),NOT(K17="")),5,"")</f>
        <v>5</v>
      </c>
      <c r="W17" s="314" t="str">
        <f t="shared" ref="W17:W48" si="8">IF(V17=5,C17&amp;" "&amp;D17,"")</f>
        <v>Jamie Nathan</v>
      </c>
    </row>
    <row r="18" spans="1:23" s="272" customFormat="1" ht="21" customHeight="1" x14ac:dyDescent="0.2">
      <c r="A18" s="336">
        <v>239</v>
      </c>
      <c r="B18" s="337"/>
      <c r="C18" s="315" t="s">
        <v>115</v>
      </c>
      <c r="D18" s="316" t="s">
        <v>316</v>
      </c>
      <c r="E18" s="317" t="s">
        <v>30</v>
      </c>
      <c r="F18" s="301">
        <v>1.3425925925925919E-2</v>
      </c>
      <c r="G18" s="301">
        <v>1.3466435185185184E-2</v>
      </c>
      <c r="H18" s="302">
        <f t="shared" si="4"/>
        <v>1.3446180555555552E-2</v>
      </c>
      <c r="I18" s="303">
        <f>$D$3-H18</f>
        <v>7.7343750000000017E-3</v>
      </c>
      <c r="J18" s="304">
        <v>2.0902777777777781E-2</v>
      </c>
      <c r="K18" s="305">
        <f t="shared" si="0"/>
        <v>1.3168402777777779E-2</v>
      </c>
      <c r="L18" s="306">
        <f t="shared" si="5"/>
        <v>-2.7777777777777263E-4</v>
      </c>
      <c r="M18" s="306">
        <f t="shared" si="6"/>
        <v>-2.5752314814814041E-4</v>
      </c>
      <c r="N18" s="307">
        <v>13</v>
      </c>
      <c r="O18" s="307">
        <v>7</v>
      </c>
      <c r="P18" s="321"/>
      <c r="Q18" s="308">
        <v>1</v>
      </c>
      <c r="R18" s="309">
        <f t="shared" si="1"/>
        <v>1.3168402777777779E-2</v>
      </c>
      <c r="S18" s="318"/>
      <c r="T18" s="294">
        <v>40178</v>
      </c>
      <c r="U18" s="312"/>
      <c r="V18" s="313">
        <f t="shared" si="7"/>
        <v>5</v>
      </c>
      <c r="W18" s="314" t="str">
        <f t="shared" si="8"/>
        <v>Andy Jordan</v>
      </c>
    </row>
    <row r="19" spans="1:23" s="272" customFormat="1" ht="21" customHeight="1" x14ac:dyDescent="0.2">
      <c r="A19" s="336">
        <v>134</v>
      </c>
      <c r="B19" s="337"/>
      <c r="C19" s="315" t="s">
        <v>176</v>
      </c>
      <c r="D19" s="316" t="s">
        <v>177</v>
      </c>
      <c r="E19" s="317" t="s">
        <v>30</v>
      </c>
      <c r="F19" s="301">
        <v>1.4745370370370372E-2</v>
      </c>
      <c r="G19" s="301">
        <v>1.546875E-2</v>
      </c>
      <c r="H19" s="302">
        <f t="shared" si="4"/>
        <v>1.5107060185185185E-2</v>
      </c>
      <c r="I19" s="303">
        <f>$D$3-H19</f>
        <v>6.073495370370368E-3</v>
      </c>
      <c r="J19" s="304">
        <v>2.0960648148148148E-2</v>
      </c>
      <c r="K19" s="305">
        <f t="shared" si="0"/>
        <v>1.488715277777778E-2</v>
      </c>
      <c r="L19" s="306">
        <f t="shared" si="5"/>
        <v>-2.1990740740740478E-4</v>
      </c>
      <c r="M19" s="306">
        <f t="shared" si="6"/>
        <v>1.4178240740740818E-4</v>
      </c>
      <c r="N19" s="307">
        <v>14</v>
      </c>
      <c r="O19" s="307"/>
      <c r="P19" s="307"/>
      <c r="Q19" s="308"/>
      <c r="R19" s="309">
        <f t="shared" si="1"/>
        <v>1.4745370370370372E-2</v>
      </c>
      <c r="S19" s="318"/>
      <c r="T19" s="294">
        <v>40056</v>
      </c>
      <c r="U19" s="312"/>
      <c r="V19" s="313">
        <f t="shared" si="7"/>
        <v>5</v>
      </c>
      <c r="W19" s="314" t="str">
        <f t="shared" si="8"/>
        <v>Dennis Van Goldberdinge</v>
      </c>
    </row>
    <row r="20" spans="1:23" s="272" customFormat="1" ht="21" customHeight="1" x14ac:dyDescent="0.2">
      <c r="A20" s="336">
        <v>231</v>
      </c>
      <c r="B20" s="337"/>
      <c r="C20" s="315" t="s">
        <v>304</v>
      </c>
      <c r="D20" s="316" t="s">
        <v>305</v>
      </c>
      <c r="E20" s="317" t="s">
        <v>30</v>
      </c>
      <c r="F20" s="301">
        <v>1.4004629629629629E-2</v>
      </c>
      <c r="G20" s="301">
        <v>1.4069733796296297E-2</v>
      </c>
      <c r="H20" s="302">
        <f t="shared" si="4"/>
        <v>1.4037181712962962E-2</v>
      </c>
      <c r="I20" s="303">
        <f>$D$3-H20</f>
        <v>7.1433738425925909E-3</v>
      </c>
      <c r="J20" s="304">
        <v>2.101851851851852E-2</v>
      </c>
      <c r="K20" s="305">
        <f t="shared" si="0"/>
        <v>1.3875144675925929E-2</v>
      </c>
      <c r="L20" s="306">
        <f t="shared" si="5"/>
        <v>-1.6203703703703345E-4</v>
      </c>
      <c r="M20" s="306">
        <f t="shared" si="6"/>
        <v>-1.2948495370370024E-4</v>
      </c>
      <c r="N20" s="307">
        <v>15</v>
      </c>
      <c r="O20" s="307">
        <v>8</v>
      </c>
      <c r="P20" s="307"/>
      <c r="Q20" s="308"/>
      <c r="R20" s="309">
        <f t="shared" si="1"/>
        <v>1.3875144675925929E-2</v>
      </c>
      <c r="S20" s="318"/>
      <c r="T20" s="294">
        <v>40268</v>
      </c>
      <c r="U20" s="312"/>
      <c r="V20" s="313">
        <f t="shared" si="7"/>
        <v>5</v>
      </c>
      <c r="W20" s="314" t="str">
        <f t="shared" si="8"/>
        <v>Ed Rhodes</v>
      </c>
    </row>
    <row r="21" spans="1:23" s="272" customFormat="1" ht="21" customHeight="1" x14ac:dyDescent="0.2">
      <c r="A21" s="336">
        <v>212</v>
      </c>
      <c r="B21" s="337"/>
      <c r="C21" s="315" t="s">
        <v>178</v>
      </c>
      <c r="D21" s="316" t="s">
        <v>260</v>
      </c>
      <c r="E21" s="317" t="s">
        <v>30</v>
      </c>
      <c r="F21" s="301">
        <v>1.3605324074074075E-2</v>
      </c>
      <c r="G21" s="301">
        <v>1.3929398148148151E-2</v>
      </c>
      <c r="H21" s="302">
        <f t="shared" si="4"/>
        <v>1.3767361111111112E-2</v>
      </c>
      <c r="I21" s="303">
        <f>$D$3-H21</f>
        <v>7.413194444444441E-3</v>
      </c>
      <c r="J21" s="304">
        <v>2.1053240740740744E-2</v>
      </c>
      <c r="K21" s="305">
        <f t="shared" si="0"/>
        <v>1.3640046296296303E-2</v>
      </c>
      <c r="L21" s="306">
        <f t="shared" si="5"/>
        <v>-1.2731481481480927E-4</v>
      </c>
      <c r="M21" s="306">
        <f t="shared" si="6"/>
        <v>3.472222222222765E-5</v>
      </c>
      <c r="N21" s="307">
        <v>16</v>
      </c>
      <c r="O21" s="307"/>
      <c r="P21" s="307"/>
      <c r="Q21" s="308">
        <v>3</v>
      </c>
      <c r="R21" s="309">
        <f t="shared" si="1"/>
        <v>1.3605324074074075E-2</v>
      </c>
      <c r="S21" s="318"/>
      <c r="T21" s="294">
        <v>40268</v>
      </c>
      <c r="U21" s="312"/>
      <c r="V21" s="313">
        <f t="shared" si="7"/>
        <v>5</v>
      </c>
      <c r="W21" s="314" t="str">
        <f t="shared" si="8"/>
        <v>Andrew Cripps</v>
      </c>
    </row>
    <row r="22" spans="1:23" s="272" customFormat="1" ht="21" customHeight="1" x14ac:dyDescent="0.2">
      <c r="A22" s="336">
        <v>262</v>
      </c>
      <c r="B22" s="337"/>
      <c r="C22" s="315" t="s">
        <v>389</v>
      </c>
      <c r="D22" s="316" t="s">
        <v>390</v>
      </c>
      <c r="E22" s="300" t="s">
        <v>30</v>
      </c>
      <c r="F22" s="301">
        <v>1.3640046296296299E-2</v>
      </c>
      <c r="G22" s="301">
        <v>1.3640046296296299E-2</v>
      </c>
      <c r="H22" s="302">
        <f t="shared" si="4"/>
        <v>1.3640046296296299E-2</v>
      </c>
      <c r="I22" s="370">
        <v>7.7314814814814815E-3</v>
      </c>
      <c r="J22" s="304">
        <v>2.1099537037037038E-2</v>
      </c>
      <c r="K22" s="305">
        <f t="shared" si="0"/>
        <v>1.3368055555555557E-2</v>
      </c>
      <c r="L22" s="306">
        <f t="shared" si="5"/>
        <v>-2.7199074074074278E-4</v>
      </c>
      <c r="M22" s="306">
        <f t="shared" si="6"/>
        <v>-2.7199074074074278E-4</v>
      </c>
      <c r="N22" s="307">
        <v>17</v>
      </c>
      <c r="O22" s="307">
        <v>5</v>
      </c>
      <c r="P22" s="307"/>
      <c r="Q22" s="308">
        <v>2</v>
      </c>
      <c r="R22" s="309">
        <f t="shared" si="1"/>
        <v>1.3368055555555557E-2</v>
      </c>
      <c r="S22" s="318"/>
      <c r="T22" s="294">
        <v>40268</v>
      </c>
      <c r="U22" s="312"/>
      <c r="V22" s="313">
        <f t="shared" si="7"/>
        <v>5</v>
      </c>
      <c r="W22" s="314" t="str">
        <f t="shared" si="8"/>
        <v>Gordon Alexander</v>
      </c>
    </row>
    <row r="23" spans="1:23" s="272" customFormat="1" ht="21" customHeight="1" x14ac:dyDescent="0.2">
      <c r="A23" s="336">
        <v>208</v>
      </c>
      <c r="B23" s="337"/>
      <c r="C23" s="315" t="s">
        <v>130</v>
      </c>
      <c r="D23" s="316" t="s">
        <v>239</v>
      </c>
      <c r="E23" s="317" t="s">
        <v>30</v>
      </c>
      <c r="F23" s="301">
        <v>1.4189814814814813E-2</v>
      </c>
      <c r="G23" s="301">
        <v>1.4189814814814813E-2</v>
      </c>
      <c r="H23" s="302">
        <f t="shared" si="4"/>
        <v>1.4189814814814813E-2</v>
      </c>
      <c r="I23" s="303">
        <f t="shared" ref="I23:I54" si="9">$D$3-H23</f>
        <v>6.9907407407407401E-3</v>
      </c>
      <c r="J23" s="320">
        <v>2.1319444444444443E-2</v>
      </c>
      <c r="K23" s="305">
        <f t="shared" si="0"/>
        <v>1.4328703703703703E-2</v>
      </c>
      <c r="L23" s="306">
        <f t="shared" si="5"/>
        <v>1.3888888888888978E-4</v>
      </c>
      <c r="M23" s="306">
        <f t="shared" si="6"/>
        <v>1.3888888888888978E-4</v>
      </c>
      <c r="N23" s="307">
        <v>18</v>
      </c>
      <c r="O23" s="307"/>
      <c r="P23" s="307"/>
      <c r="Q23" s="308"/>
      <c r="R23" s="309">
        <f t="shared" si="1"/>
        <v>1.4189814814814813E-2</v>
      </c>
      <c r="S23" s="318"/>
      <c r="T23" s="294">
        <v>40268</v>
      </c>
      <c r="U23" s="312"/>
      <c r="V23" s="313">
        <f t="shared" si="7"/>
        <v>5</v>
      </c>
      <c r="W23" s="314" t="str">
        <f t="shared" si="8"/>
        <v>Simon Townsend</v>
      </c>
    </row>
    <row r="24" spans="1:23" s="272" customFormat="1" ht="21" customHeight="1" x14ac:dyDescent="0.2">
      <c r="A24" s="336">
        <v>284</v>
      </c>
      <c r="B24" s="337"/>
      <c r="C24" s="315" t="s">
        <v>447</v>
      </c>
      <c r="D24" s="316" t="s">
        <v>448</v>
      </c>
      <c r="E24" s="300" t="s">
        <v>14</v>
      </c>
      <c r="F24" s="301">
        <v>1.7337962962962961E-2</v>
      </c>
      <c r="G24" s="301">
        <v>1.7847222222222223E-2</v>
      </c>
      <c r="H24" s="302">
        <f t="shared" si="4"/>
        <v>1.759259259259259E-2</v>
      </c>
      <c r="I24" s="303">
        <f t="shared" si="9"/>
        <v>3.5879629629629629E-3</v>
      </c>
      <c r="J24" s="304">
        <v>2.148148148148148E-2</v>
      </c>
      <c r="K24" s="305">
        <f t="shared" si="0"/>
        <v>1.7893518518518517E-2</v>
      </c>
      <c r="L24" s="306">
        <f t="shared" si="5"/>
        <v>3.0092592592592671E-4</v>
      </c>
      <c r="M24" s="306">
        <f t="shared" si="6"/>
        <v>5.5555555555555566E-4</v>
      </c>
      <c r="N24" s="307">
        <v>19</v>
      </c>
      <c r="O24" s="307"/>
      <c r="P24" s="321"/>
      <c r="Q24" s="308"/>
      <c r="R24" s="309">
        <f t="shared" si="1"/>
        <v>1.7337962962962961E-2</v>
      </c>
      <c r="S24" s="318"/>
      <c r="T24" s="294">
        <v>40117</v>
      </c>
      <c r="U24" s="312"/>
      <c r="V24" s="313">
        <f t="shared" si="7"/>
        <v>5</v>
      </c>
      <c r="W24" s="314" t="str">
        <f t="shared" si="8"/>
        <v>Iona Aitken</v>
      </c>
    </row>
    <row r="25" spans="1:23" s="272" customFormat="1" ht="21" customHeight="1" x14ac:dyDescent="0.2">
      <c r="A25" s="336">
        <v>336</v>
      </c>
      <c r="B25" s="337"/>
      <c r="C25" s="315" t="s">
        <v>197</v>
      </c>
      <c r="D25" s="316" t="s">
        <v>504</v>
      </c>
      <c r="E25" s="300" t="s">
        <v>30</v>
      </c>
      <c r="F25" s="301">
        <v>1.380787037037037E-2</v>
      </c>
      <c r="G25" s="301">
        <v>1.4050925925925929E-2</v>
      </c>
      <c r="H25" s="302">
        <f t="shared" si="4"/>
        <v>1.3929398148148149E-2</v>
      </c>
      <c r="I25" s="303">
        <f t="shared" si="9"/>
        <v>7.2511574074074041E-3</v>
      </c>
      <c r="J25" s="304">
        <v>2.162037037037037E-2</v>
      </c>
      <c r="K25" s="305">
        <f t="shared" si="0"/>
        <v>1.4369212962962966E-2</v>
      </c>
      <c r="L25" s="306">
        <f t="shared" si="5"/>
        <v>4.3981481481481649E-4</v>
      </c>
      <c r="M25" s="306">
        <f t="shared" si="6"/>
        <v>5.6134259259259592E-4</v>
      </c>
      <c r="N25" s="307">
        <v>20</v>
      </c>
      <c r="O25" s="307"/>
      <c r="P25" s="307"/>
      <c r="Q25" s="308"/>
      <c r="R25" s="309">
        <f t="shared" si="1"/>
        <v>1.380787037037037E-2</v>
      </c>
      <c r="S25" s="318"/>
      <c r="T25" s="294">
        <v>40268</v>
      </c>
      <c r="U25" s="312"/>
      <c r="V25" s="313">
        <f t="shared" si="7"/>
        <v>5</v>
      </c>
      <c r="W25" s="314" t="str">
        <f t="shared" si="8"/>
        <v>Jonathon Stockdale</v>
      </c>
    </row>
    <row r="26" spans="1:23" s="272" customFormat="1" ht="21" customHeight="1" x14ac:dyDescent="0.2">
      <c r="A26" s="336">
        <v>57</v>
      </c>
      <c r="B26" s="337"/>
      <c r="C26" s="315" t="s">
        <v>204</v>
      </c>
      <c r="D26" s="316" t="s">
        <v>205</v>
      </c>
      <c r="E26" s="317" t="s">
        <v>30</v>
      </c>
      <c r="F26" s="322">
        <v>1.2638888888888892E-2</v>
      </c>
      <c r="G26" s="301">
        <v>1.3659201727973098E-2</v>
      </c>
      <c r="H26" s="302">
        <f t="shared" si="4"/>
        <v>1.3149045308430994E-2</v>
      </c>
      <c r="I26" s="303">
        <f t="shared" si="9"/>
        <v>8.031510247124559E-3</v>
      </c>
      <c r="J26" s="304">
        <v>2.1724537037037039E-2</v>
      </c>
      <c r="K26" s="305">
        <f t="shared" si="0"/>
        <v>1.369302678991248E-2</v>
      </c>
      <c r="L26" s="306">
        <f t="shared" si="5"/>
        <v>5.4398148148148556E-4</v>
      </c>
      <c r="M26" s="306">
        <f t="shared" si="6"/>
        <v>1.0541379010235875E-3</v>
      </c>
      <c r="N26" s="307">
        <v>21</v>
      </c>
      <c r="O26" s="307"/>
      <c r="P26" s="321"/>
      <c r="Q26" s="308"/>
      <c r="R26" s="309">
        <f t="shared" si="1"/>
        <v>1.2638888888888892E-2</v>
      </c>
      <c r="S26" s="318"/>
      <c r="T26" s="294">
        <v>40268</v>
      </c>
      <c r="U26" s="312"/>
      <c r="V26" s="313">
        <f t="shared" si="7"/>
        <v>5</v>
      </c>
      <c r="W26" s="314" t="str">
        <f t="shared" si="8"/>
        <v>Lee Scott</v>
      </c>
    </row>
    <row r="27" spans="1:23" s="272" customFormat="1" ht="21" customHeight="1" x14ac:dyDescent="0.2">
      <c r="A27" s="336">
        <v>93</v>
      </c>
      <c r="B27" s="337"/>
      <c r="C27" s="315" t="s">
        <v>56</v>
      </c>
      <c r="D27" s="316" t="s">
        <v>57</v>
      </c>
      <c r="E27" s="317" t="s">
        <v>30</v>
      </c>
      <c r="F27" s="301">
        <v>1.8518518518518521E-2</v>
      </c>
      <c r="G27" s="301">
        <v>2.1872106481481485E-2</v>
      </c>
      <c r="H27" s="302">
        <f t="shared" si="4"/>
        <v>2.0195312500000003E-2</v>
      </c>
      <c r="I27" s="303">
        <f t="shared" si="9"/>
        <v>9.8524305555554997E-4</v>
      </c>
      <c r="J27" s="320">
        <v>2.3668981481481485E-2</v>
      </c>
      <c r="K27" s="305">
        <f t="shared" si="0"/>
        <v>2.2683738425925935E-2</v>
      </c>
      <c r="L27" s="306">
        <f t="shared" si="5"/>
        <v>2.4884259259259321E-3</v>
      </c>
      <c r="M27" s="306">
        <f t="shared" si="6"/>
        <v>4.1652199074074144E-3</v>
      </c>
      <c r="N27" s="307">
        <v>22</v>
      </c>
      <c r="O27" s="307"/>
      <c r="P27" s="307"/>
      <c r="Q27" s="308"/>
      <c r="R27" s="309">
        <f t="shared" si="1"/>
        <v>1.8518518518518521E-2</v>
      </c>
      <c r="S27" s="318"/>
      <c r="T27" s="294">
        <v>40209</v>
      </c>
      <c r="U27" s="312"/>
      <c r="V27" s="313">
        <f t="shared" si="7"/>
        <v>5</v>
      </c>
      <c r="W27" s="314" t="str">
        <f t="shared" si="8"/>
        <v>Norman Whitwood</v>
      </c>
    </row>
    <row r="28" spans="1:23" s="272" customFormat="1" ht="21" customHeight="1" x14ac:dyDescent="0.2">
      <c r="A28" s="336">
        <v>240</v>
      </c>
      <c r="B28" s="337"/>
      <c r="C28" s="315" t="s">
        <v>199</v>
      </c>
      <c r="D28" s="316" t="s">
        <v>243</v>
      </c>
      <c r="E28" s="317" t="s">
        <v>30</v>
      </c>
      <c r="F28" s="301">
        <v>1.6620370370370365E-2</v>
      </c>
      <c r="G28" s="301">
        <v>1.8195891203703705E-2</v>
      </c>
      <c r="H28" s="302">
        <f t="shared" si="4"/>
        <v>1.7408130787037034E-2</v>
      </c>
      <c r="I28" s="303">
        <f t="shared" si="9"/>
        <v>3.7724247685185196E-3</v>
      </c>
      <c r="J28" s="320">
        <v>2.476851851851852E-2</v>
      </c>
      <c r="K28" s="305">
        <f t="shared" si="0"/>
        <v>2.099609375E-2</v>
      </c>
      <c r="L28" s="306">
        <f t="shared" si="5"/>
        <v>3.5879629629629664E-3</v>
      </c>
      <c r="M28" s="306">
        <f t="shared" si="6"/>
        <v>4.3757233796296348E-3</v>
      </c>
      <c r="N28" s="307">
        <v>23</v>
      </c>
      <c r="O28" s="307"/>
      <c r="P28" s="321"/>
      <c r="Q28" s="308"/>
      <c r="R28" s="309">
        <f t="shared" si="1"/>
        <v>1.6620370370370365E-2</v>
      </c>
      <c r="S28" s="310"/>
      <c r="T28" s="294">
        <v>40237</v>
      </c>
      <c r="U28" s="312"/>
      <c r="V28" s="313">
        <f t="shared" si="7"/>
        <v>5</v>
      </c>
      <c r="W28" s="314" t="str">
        <f t="shared" si="8"/>
        <v>Jamie Davies</v>
      </c>
    </row>
    <row r="29" spans="1:23" s="272" customFormat="1" ht="21" customHeight="1" x14ac:dyDescent="0.2">
      <c r="A29" s="336">
        <v>12</v>
      </c>
      <c r="B29" s="337"/>
      <c r="C29" s="315" t="s">
        <v>40</v>
      </c>
      <c r="D29" s="316" t="s">
        <v>41</v>
      </c>
      <c r="E29" s="317" t="s">
        <v>14</v>
      </c>
      <c r="F29" s="301">
        <v>1.9398148148148147E-2</v>
      </c>
      <c r="G29" s="301">
        <v>1.9398148148148147E-2</v>
      </c>
      <c r="H29" s="302">
        <f t="shared" si="4"/>
        <v>1.9398148148148147E-2</v>
      </c>
      <c r="I29" s="303">
        <f t="shared" si="9"/>
        <v>1.7824074074074062E-3</v>
      </c>
      <c r="J29" s="304"/>
      <c r="K29" s="305" t="str">
        <f t="shared" si="0"/>
        <v/>
      </c>
      <c r="L29" s="306" t="str">
        <f t="shared" si="5"/>
        <v/>
      </c>
      <c r="M29" s="306" t="str">
        <f t="shared" si="6"/>
        <v/>
      </c>
      <c r="N29" s="307"/>
      <c r="O29" s="307"/>
      <c r="P29" s="321"/>
      <c r="Q29" s="308"/>
      <c r="R29" s="309">
        <f t="shared" si="1"/>
        <v>1.9398148148148147E-2</v>
      </c>
      <c r="S29" s="318"/>
      <c r="T29" s="294">
        <v>40178</v>
      </c>
      <c r="U29" s="312" t="s">
        <v>30</v>
      </c>
      <c r="V29" s="313">
        <f t="shared" si="7"/>
        <v>5</v>
      </c>
      <c r="W29" s="314" t="str">
        <f t="shared" si="8"/>
        <v xml:space="preserve">Georgie Hamilton </v>
      </c>
    </row>
    <row r="30" spans="1:23" s="272" customFormat="1" ht="21" customHeight="1" x14ac:dyDescent="0.2">
      <c r="A30" s="336">
        <v>338</v>
      </c>
      <c r="B30" s="337"/>
      <c r="C30" s="315" t="s">
        <v>47</v>
      </c>
      <c r="D30" s="316" t="s">
        <v>504</v>
      </c>
      <c r="E30" s="317" t="s">
        <v>14</v>
      </c>
      <c r="F30" s="322">
        <v>1.9062500000000003E-2</v>
      </c>
      <c r="G30" s="301">
        <v>1.9062500000000003E-2</v>
      </c>
      <c r="H30" s="302">
        <f t="shared" si="4"/>
        <v>1.9062500000000003E-2</v>
      </c>
      <c r="I30" s="303">
        <f t="shared" si="9"/>
        <v>2.1180555555555501E-3</v>
      </c>
      <c r="J30" s="326"/>
      <c r="K30" s="305" t="str">
        <f t="shared" si="0"/>
        <v/>
      </c>
      <c r="L30" s="306" t="str">
        <f t="shared" si="5"/>
        <v/>
      </c>
      <c r="M30" s="306" t="str">
        <f t="shared" si="6"/>
        <v/>
      </c>
      <c r="N30" s="307"/>
      <c r="O30" s="307"/>
      <c r="P30" s="307"/>
      <c r="Q30" s="308"/>
      <c r="R30" s="309">
        <f t="shared" si="1"/>
        <v>1.9062500000000003E-2</v>
      </c>
      <c r="S30" s="318"/>
      <c r="T30" s="294">
        <v>40237</v>
      </c>
      <c r="U30" s="312" t="s">
        <v>30</v>
      </c>
      <c r="V30" s="313">
        <f t="shared" si="7"/>
        <v>5</v>
      </c>
      <c r="W30" s="314" t="str">
        <f t="shared" si="8"/>
        <v>Sophie Stockdale</v>
      </c>
    </row>
    <row r="31" spans="1:23" s="272" customFormat="1" ht="21" customHeight="1" x14ac:dyDescent="0.2">
      <c r="A31" s="336">
        <v>119</v>
      </c>
      <c r="B31" s="337"/>
      <c r="C31" s="315" t="s">
        <v>53</v>
      </c>
      <c r="D31" s="316" t="s">
        <v>102</v>
      </c>
      <c r="E31" s="317" t="s">
        <v>14</v>
      </c>
      <c r="F31" s="301">
        <v>1.5254629629629628E-2</v>
      </c>
      <c r="G31" s="301">
        <v>1.5254629629629628E-2</v>
      </c>
      <c r="H31" s="302">
        <f t="shared" si="4"/>
        <v>1.5254629629629628E-2</v>
      </c>
      <c r="I31" s="303">
        <f t="shared" si="9"/>
        <v>5.9259259259259248E-3</v>
      </c>
      <c r="J31" s="304"/>
      <c r="K31" s="305" t="str">
        <f t="shared" si="0"/>
        <v/>
      </c>
      <c r="L31" s="306" t="str">
        <f t="shared" si="5"/>
        <v/>
      </c>
      <c r="M31" s="306" t="str">
        <f t="shared" si="6"/>
        <v/>
      </c>
      <c r="N31" s="307"/>
      <c r="O31" s="307"/>
      <c r="P31" s="307"/>
      <c r="Q31" s="325"/>
      <c r="R31" s="309">
        <f t="shared" si="1"/>
        <v>1.5254629629629628E-2</v>
      </c>
      <c r="S31" s="318"/>
      <c r="T31" s="311">
        <v>39507</v>
      </c>
      <c r="U31" s="312" t="s">
        <v>30</v>
      </c>
      <c r="V31" s="313">
        <f t="shared" si="7"/>
        <v>5</v>
      </c>
      <c r="W31" s="314" t="str">
        <f t="shared" si="8"/>
        <v>Louise Crosby</v>
      </c>
    </row>
    <row r="32" spans="1:23" s="272" customFormat="1" ht="21" customHeight="1" x14ac:dyDescent="0.2">
      <c r="A32" s="336">
        <v>283</v>
      </c>
      <c r="B32" s="337"/>
      <c r="C32" s="315" t="s">
        <v>90</v>
      </c>
      <c r="D32" s="316" t="s">
        <v>420</v>
      </c>
      <c r="E32" s="317" t="s">
        <v>30</v>
      </c>
      <c r="F32" s="301">
        <v>1.4603587962962961E-2</v>
      </c>
      <c r="G32" s="301">
        <v>1.502025462962963E-2</v>
      </c>
      <c r="H32" s="302">
        <f t="shared" si="4"/>
        <v>1.4811921296296295E-2</v>
      </c>
      <c r="I32" s="303">
        <f t="shared" si="9"/>
        <v>6.3686342592592579E-3</v>
      </c>
      <c r="J32" s="320"/>
      <c r="K32" s="305" t="str">
        <f t="shared" si="0"/>
        <v/>
      </c>
      <c r="L32" s="306" t="str">
        <f t="shared" si="5"/>
        <v/>
      </c>
      <c r="M32" s="306" t="str">
        <f t="shared" si="6"/>
        <v/>
      </c>
      <c r="N32" s="307"/>
      <c r="O32" s="307"/>
      <c r="P32" s="307"/>
      <c r="Q32" s="308"/>
      <c r="R32" s="309">
        <f t="shared" si="1"/>
        <v>1.4603587962962961E-2</v>
      </c>
      <c r="S32" s="318"/>
      <c r="T32" s="311">
        <v>40268</v>
      </c>
      <c r="U32" s="312" t="s">
        <v>30</v>
      </c>
      <c r="V32" s="313">
        <f t="shared" si="7"/>
        <v>5</v>
      </c>
      <c r="W32" s="314" t="str">
        <f t="shared" si="8"/>
        <v>Richard Morton</v>
      </c>
    </row>
    <row r="33" spans="1:23" s="272" customFormat="1" ht="21" customHeight="1" x14ac:dyDescent="0.2">
      <c r="A33" s="336">
        <v>73</v>
      </c>
      <c r="B33" s="337"/>
      <c r="C33" s="315" t="s">
        <v>203</v>
      </c>
      <c r="D33" s="316" t="s">
        <v>110</v>
      </c>
      <c r="E33" s="317" t="s">
        <v>30</v>
      </c>
      <c r="F33" s="301">
        <v>1.2259837962962958E-2</v>
      </c>
      <c r="G33" s="301">
        <v>1.2756076388888888E-2</v>
      </c>
      <c r="H33" s="302">
        <f t="shared" si="4"/>
        <v>1.2507957175925923E-2</v>
      </c>
      <c r="I33" s="303">
        <f t="shared" si="9"/>
        <v>8.6725983796296299E-3</v>
      </c>
      <c r="J33" s="304"/>
      <c r="K33" s="305" t="str">
        <f t="shared" si="0"/>
        <v/>
      </c>
      <c r="L33" s="306" t="str">
        <f t="shared" si="5"/>
        <v/>
      </c>
      <c r="M33" s="306" t="str">
        <f t="shared" si="6"/>
        <v/>
      </c>
      <c r="N33" s="307"/>
      <c r="O33" s="307"/>
      <c r="P33" s="321"/>
      <c r="Q33" s="308"/>
      <c r="R33" s="309">
        <f t="shared" si="1"/>
        <v>1.2259837962962958E-2</v>
      </c>
      <c r="S33" s="318"/>
      <c r="T33" s="311">
        <v>40178</v>
      </c>
      <c r="U33" s="312" t="s">
        <v>30</v>
      </c>
      <c r="V33" s="313">
        <f t="shared" si="7"/>
        <v>5</v>
      </c>
      <c r="W33" s="314" t="str">
        <f t="shared" si="8"/>
        <v>David Green</v>
      </c>
    </row>
    <row r="34" spans="1:23" s="272" customFormat="1" ht="21" customHeight="1" x14ac:dyDescent="0.2">
      <c r="A34" s="336" t="s">
        <v>526</v>
      </c>
      <c r="B34" s="337"/>
      <c r="C34" s="298" t="s">
        <v>49</v>
      </c>
      <c r="D34" s="299" t="s">
        <v>311</v>
      </c>
      <c r="E34" s="317" t="s">
        <v>14</v>
      </c>
      <c r="F34" s="301">
        <v>2.6863425925925926E-2</v>
      </c>
      <c r="G34" s="301">
        <v>2.6863425925925926E-2</v>
      </c>
      <c r="H34" s="302">
        <f t="shared" si="4"/>
        <v>2.6863425925925926E-2</v>
      </c>
      <c r="I34" s="303">
        <f t="shared" si="9"/>
        <v>-5.6828703703703728E-3</v>
      </c>
      <c r="J34" s="304"/>
      <c r="K34" s="305" t="str">
        <f t="shared" si="0"/>
        <v/>
      </c>
      <c r="L34" s="306" t="str">
        <f t="shared" si="5"/>
        <v/>
      </c>
      <c r="M34" s="306" t="str">
        <f t="shared" si="6"/>
        <v/>
      </c>
      <c r="N34" s="307"/>
      <c r="O34" s="307"/>
      <c r="P34" s="321"/>
      <c r="Q34" s="308"/>
      <c r="R34" s="309">
        <f t="shared" si="1"/>
        <v>2.6863425925925926E-2</v>
      </c>
      <c r="S34" s="310"/>
      <c r="T34" s="311">
        <v>39691</v>
      </c>
      <c r="U34" s="312"/>
      <c r="V34" s="313" t="str">
        <f t="shared" si="7"/>
        <v/>
      </c>
      <c r="W34" s="314" t="str">
        <f t="shared" si="8"/>
        <v/>
      </c>
    </row>
    <row r="35" spans="1:23" s="272" customFormat="1" ht="21" customHeight="1" x14ac:dyDescent="0.2">
      <c r="A35" s="336">
        <v>33</v>
      </c>
      <c r="B35" s="337"/>
      <c r="C35" s="298" t="s">
        <v>18</v>
      </c>
      <c r="D35" s="299" t="s">
        <v>19</v>
      </c>
      <c r="E35" s="317" t="s">
        <v>14</v>
      </c>
      <c r="F35" s="301">
        <v>2.1203703703703707E-2</v>
      </c>
      <c r="G35" s="301">
        <v>2.5358796296296296E-2</v>
      </c>
      <c r="H35" s="302">
        <f t="shared" si="4"/>
        <v>2.3281250000000003E-2</v>
      </c>
      <c r="I35" s="303">
        <f t="shared" si="9"/>
        <v>-2.1006944444444502E-3</v>
      </c>
      <c r="J35" s="304"/>
      <c r="K35" s="305" t="str">
        <f t="shared" si="0"/>
        <v/>
      </c>
      <c r="L35" s="306" t="str">
        <f t="shared" si="5"/>
        <v/>
      </c>
      <c r="M35" s="306" t="str">
        <f t="shared" si="6"/>
        <v/>
      </c>
      <c r="N35" s="307"/>
      <c r="O35" s="307"/>
      <c r="P35" s="321"/>
      <c r="Q35" s="308"/>
      <c r="R35" s="309">
        <f t="shared" si="1"/>
        <v>2.1203703703703707E-2</v>
      </c>
      <c r="S35" s="318"/>
      <c r="T35" s="311">
        <v>39478</v>
      </c>
      <c r="U35" s="312"/>
      <c r="V35" s="313" t="str">
        <f t="shared" si="7"/>
        <v/>
      </c>
      <c r="W35" s="314" t="str">
        <f t="shared" si="8"/>
        <v/>
      </c>
    </row>
    <row r="36" spans="1:23" s="272" customFormat="1" ht="21" customHeight="1" x14ac:dyDescent="0.2">
      <c r="A36" s="336" t="s">
        <v>526</v>
      </c>
      <c r="B36" s="337"/>
      <c r="C36" s="298" t="s">
        <v>269</v>
      </c>
      <c r="D36" s="299" t="s">
        <v>270</v>
      </c>
      <c r="E36" s="317" t="s">
        <v>14</v>
      </c>
      <c r="F36" s="301">
        <v>2.2881944444444444E-2</v>
      </c>
      <c r="G36" s="301">
        <v>2.2881944444444444E-2</v>
      </c>
      <c r="H36" s="302">
        <f t="shared" si="4"/>
        <v>2.2881944444444444E-2</v>
      </c>
      <c r="I36" s="303">
        <f t="shared" si="9"/>
        <v>-1.7013888888888912E-3</v>
      </c>
      <c r="J36" s="304"/>
      <c r="K36" s="305" t="str">
        <f t="shared" si="0"/>
        <v/>
      </c>
      <c r="L36" s="306" t="str">
        <f t="shared" si="5"/>
        <v/>
      </c>
      <c r="M36" s="306" t="str">
        <f t="shared" si="6"/>
        <v/>
      </c>
      <c r="N36" s="307"/>
      <c r="O36" s="307"/>
      <c r="P36" s="321"/>
      <c r="Q36" s="308"/>
      <c r="R36" s="309">
        <f t="shared" si="1"/>
        <v>2.2881944444444444E-2</v>
      </c>
      <c r="S36" s="318"/>
      <c r="T36" s="311">
        <v>39538</v>
      </c>
      <c r="U36" s="312"/>
      <c r="V36" s="313" t="str">
        <f t="shared" si="7"/>
        <v/>
      </c>
      <c r="W36" s="314" t="str">
        <f t="shared" si="8"/>
        <v/>
      </c>
    </row>
    <row r="37" spans="1:23" s="272" customFormat="1" ht="21" customHeight="1" x14ac:dyDescent="0.2">
      <c r="A37" s="336" t="s">
        <v>526</v>
      </c>
      <c r="B37" s="337"/>
      <c r="C37" s="315" t="s">
        <v>17</v>
      </c>
      <c r="D37" s="316" t="s">
        <v>258</v>
      </c>
      <c r="E37" s="317" t="s">
        <v>14</v>
      </c>
      <c r="F37" s="301">
        <v>1.9710648148148147E-2</v>
      </c>
      <c r="G37" s="301">
        <v>2.4976851851851851E-2</v>
      </c>
      <c r="H37" s="302">
        <f t="shared" si="4"/>
        <v>2.2343749999999999E-2</v>
      </c>
      <c r="I37" s="303">
        <f t="shared" si="9"/>
        <v>-1.1631944444444459E-3</v>
      </c>
      <c r="J37" s="304"/>
      <c r="K37" s="305" t="str">
        <f t="shared" si="0"/>
        <v/>
      </c>
      <c r="L37" s="306" t="str">
        <f t="shared" si="5"/>
        <v/>
      </c>
      <c r="M37" s="306" t="str">
        <f t="shared" si="6"/>
        <v/>
      </c>
      <c r="N37" s="307"/>
      <c r="O37" s="307"/>
      <c r="P37" s="307"/>
      <c r="Q37" s="308"/>
      <c r="R37" s="309">
        <f t="shared" si="1"/>
        <v>1.9710648148148147E-2</v>
      </c>
      <c r="S37" s="318"/>
      <c r="T37" s="311">
        <v>39478</v>
      </c>
      <c r="U37" s="312"/>
      <c r="V37" s="313" t="str">
        <f t="shared" si="7"/>
        <v/>
      </c>
      <c r="W37" s="314" t="str">
        <f t="shared" si="8"/>
        <v/>
      </c>
    </row>
    <row r="38" spans="1:23" s="272" customFormat="1" ht="21" customHeight="1" x14ac:dyDescent="0.2">
      <c r="A38" s="336">
        <v>270</v>
      </c>
      <c r="B38" s="337"/>
      <c r="C38" s="315" t="s">
        <v>358</v>
      </c>
      <c r="D38" s="316" t="s">
        <v>359</v>
      </c>
      <c r="E38" s="317" t="s">
        <v>14</v>
      </c>
      <c r="F38" s="301">
        <v>2.1504629629629624E-2</v>
      </c>
      <c r="G38" s="301">
        <v>2.1504629629629624E-2</v>
      </c>
      <c r="H38" s="302">
        <f t="shared" si="4"/>
        <v>2.1504629629629624E-2</v>
      </c>
      <c r="I38" s="303">
        <f t="shared" si="9"/>
        <v>-3.2407407407407038E-4</v>
      </c>
      <c r="J38" s="304"/>
      <c r="K38" s="305" t="str">
        <f t="shared" ref="K38:K69" si="10">IF(J38&lt;&gt;"",J38-I38,"")</f>
        <v/>
      </c>
      <c r="L38" s="306" t="str">
        <f t="shared" si="5"/>
        <v/>
      </c>
      <c r="M38" s="306" t="str">
        <f t="shared" si="6"/>
        <v/>
      </c>
      <c r="N38" s="307"/>
      <c r="O38" s="307"/>
      <c r="P38" s="307"/>
      <c r="Q38" s="308"/>
      <c r="R38" s="309">
        <f t="shared" ref="R38:R69" si="11">IF(J38&lt;&gt;"",MIN(F38,K38),F38)</f>
        <v>2.1504629629629624E-2</v>
      </c>
      <c r="S38" s="318"/>
      <c r="T38" s="311">
        <v>39933</v>
      </c>
      <c r="U38" s="312"/>
      <c r="V38" s="313" t="str">
        <f t="shared" si="7"/>
        <v/>
      </c>
      <c r="W38" s="314" t="str">
        <f t="shared" si="8"/>
        <v/>
      </c>
    </row>
    <row r="39" spans="1:23" s="272" customFormat="1" ht="21" customHeight="1" x14ac:dyDescent="0.2">
      <c r="A39" s="336">
        <v>219</v>
      </c>
      <c r="B39" s="337"/>
      <c r="C39" s="298" t="s">
        <v>66</v>
      </c>
      <c r="D39" s="299" t="s">
        <v>165</v>
      </c>
      <c r="E39" s="300" t="s">
        <v>14</v>
      </c>
      <c r="F39" s="301">
        <v>1.9652777777777779E-2</v>
      </c>
      <c r="G39" s="301">
        <v>2.282407407407408E-2</v>
      </c>
      <c r="H39" s="302">
        <f t="shared" si="4"/>
        <v>2.1238425925925931E-2</v>
      </c>
      <c r="I39" s="303">
        <f t="shared" si="9"/>
        <v>-5.787037037037826E-5</v>
      </c>
      <c r="J39" s="304"/>
      <c r="K39" s="305" t="str">
        <f t="shared" si="10"/>
        <v/>
      </c>
      <c r="L39" s="306" t="str">
        <f t="shared" si="5"/>
        <v/>
      </c>
      <c r="M39" s="306" t="str">
        <f t="shared" si="6"/>
        <v/>
      </c>
      <c r="N39" s="307"/>
      <c r="O39" s="307"/>
      <c r="P39" s="307"/>
      <c r="Q39" s="308"/>
      <c r="R39" s="309">
        <f t="shared" si="11"/>
        <v>1.9652777777777779E-2</v>
      </c>
      <c r="S39" s="318"/>
      <c r="T39" s="311">
        <v>39872</v>
      </c>
      <c r="U39" s="312"/>
      <c r="V39" s="313" t="str">
        <f t="shared" si="7"/>
        <v/>
      </c>
      <c r="W39" s="314" t="str">
        <f t="shared" si="8"/>
        <v/>
      </c>
    </row>
    <row r="40" spans="1:23" s="272" customFormat="1" ht="21" customHeight="1" x14ac:dyDescent="0.2">
      <c r="A40" s="336" t="s">
        <v>526</v>
      </c>
      <c r="B40" s="337"/>
      <c r="C40" s="298" t="s">
        <v>224</v>
      </c>
      <c r="D40" s="299" t="s">
        <v>192</v>
      </c>
      <c r="E40" s="300" t="s">
        <v>14</v>
      </c>
      <c r="F40" s="301">
        <v>2.0833333333333332E-2</v>
      </c>
      <c r="G40" s="301">
        <v>2.0833333333333332E-2</v>
      </c>
      <c r="H40" s="302">
        <f t="shared" si="4"/>
        <v>2.0833333333333332E-2</v>
      </c>
      <c r="I40" s="303">
        <f t="shared" si="9"/>
        <v>3.4722222222222099E-4</v>
      </c>
      <c r="J40" s="304"/>
      <c r="K40" s="305" t="str">
        <f t="shared" si="10"/>
        <v/>
      </c>
      <c r="L40" s="306" t="str">
        <f t="shared" si="5"/>
        <v/>
      </c>
      <c r="M40" s="306" t="str">
        <f t="shared" si="6"/>
        <v/>
      </c>
      <c r="N40" s="307"/>
      <c r="O40" s="307"/>
      <c r="P40" s="307"/>
      <c r="Q40" s="308"/>
      <c r="R40" s="309">
        <f t="shared" si="11"/>
        <v>2.0833333333333332E-2</v>
      </c>
      <c r="S40" s="318"/>
      <c r="T40" s="327" t="s">
        <v>212</v>
      </c>
      <c r="U40" s="312"/>
      <c r="V40" s="313" t="str">
        <f t="shared" si="7"/>
        <v/>
      </c>
      <c r="W40" s="314" t="str">
        <f t="shared" si="8"/>
        <v/>
      </c>
    </row>
    <row r="41" spans="1:23" s="272" customFormat="1" ht="21" customHeight="1" x14ac:dyDescent="0.2">
      <c r="A41" s="336" t="s">
        <v>526</v>
      </c>
      <c r="B41" s="337"/>
      <c r="C41" s="315" t="s">
        <v>20</v>
      </c>
      <c r="D41" s="316" t="s">
        <v>21</v>
      </c>
      <c r="E41" s="317" t="s">
        <v>14</v>
      </c>
      <c r="F41" s="301">
        <v>2.0821759259259259E-2</v>
      </c>
      <c r="G41" s="301">
        <v>2.0821759259259259E-2</v>
      </c>
      <c r="H41" s="302">
        <f t="shared" si="4"/>
        <v>2.0821759259259259E-2</v>
      </c>
      <c r="I41" s="303">
        <f t="shared" si="9"/>
        <v>3.5879629629629456E-4</v>
      </c>
      <c r="J41" s="304"/>
      <c r="K41" s="305" t="str">
        <f t="shared" si="10"/>
        <v/>
      </c>
      <c r="L41" s="306" t="str">
        <f t="shared" si="5"/>
        <v/>
      </c>
      <c r="M41" s="306" t="str">
        <f t="shared" si="6"/>
        <v/>
      </c>
      <c r="N41" s="307"/>
      <c r="O41" s="307"/>
      <c r="P41" s="307"/>
      <c r="Q41" s="308"/>
      <c r="R41" s="309">
        <f t="shared" si="11"/>
        <v>2.0821759259259259E-2</v>
      </c>
      <c r="S41" s="318"/>
      <c r="T41" s="311">
        <v>38868</v>
      </c>
      <c r="U41" s="312"/>
      <c r="V41" s="313" t="str">
        <f t="shared" si="7"/>
        <v/>
      </c>
      <c r="W41" s="314" t="str">
        <f t="shared" si="8"/>
        <v/>
      </c>
    </row>
    <row r="42" spans="1:23" s="272" customFormat="1" ht="21" customHeight="1" x14ac:dyDescent="0.2">
      <c r="A42" s="336">
        <v>124</v>
      </c>
      <c r="B42" s="337"/>
      <c r="C42" s="315" t="s">
        <v>482</v>
      </c>
      <c r="D42" s="316" t="s">
        <v>25</v>
      </c>
      <c r="E42" s="317" t="s">
        <v>14</v>
      </c>
      <c r="F42" s="301">
        <v>1.8874421296296292E-2</v>
      </c>
      <c r="G42" s="301">
        <v>2.2381546585648143E-2</v>
      </c>
      <c r="H42" s="302">
        <f t="shared" si="4"/>
        <v>2.0627983940972219E-2</v>
      </c>
      <c r="I42" s="303">
        <f t="shared" si="9"/>
        <v>5.5257161458333384E-4</v>
      </c>
      <c r="J42" s="320"/>
      <c r="K42" s="305" t="str">
        <f t="shared" si="10"/>
        <v/>
      </c>
      <c r="L42" s="306" t="str">
        <f t="shared" si="5"/>
        <v/>
      </c>
      <c r="M42" s="306" t="str">
        <f t="shared" si="6"/>
        <v/>
      </c>
      <c r="N42" s="307"/>
      <c r="O42" s="307"/>
      <c r="P42" s="321"/>
      <c r="Q42" s="308"/>
      <c r="R42" s="309">
        <f t="shared" si="11"/>
        <v>1.8874421296296292E-2</v>
      </c>
      <c r="S42" s="318"/>
      <c r="T42" s="311">
        <v>40268</v>
      </c>
      <c r="U42" s="312"/>
      <c r="V42" s="313" t="str">
        <f t="shared" si="7"/>
        <v/>
      </c>
      <c r="W42" s="314" t="str">
        <f t="shared" si="8"/>
        <v/>
      </c>
    </row>
    <row r="43" spans="1:23" s="272" customFormat="1" ht="21" customHeight="1" x14ac:dyDescent="0.2">
      <c r="A43" s="336" t="s">
        <v>526</v>
      </c>
      <c r="B43" s="337"/>
      <c r="C43" s="315" t="s">
        <v>62</v>
      </c>
      <c r="D43" s="316" t="s">
        <v>63</v>
      </c>
      <c r="E43" s="317" t="s">
        <v>30</v>
      </c>
      <c r="F43" s="301">
        <v>1.8229166666666668E-2</v>
      </c>
      <c r="G43" s="301">
        <v>2.2804904513888894E-2</v>
      </c>
      <c r="H43" s="302">
        <f t="shared" si="4"/>
        <v>2.0517035590277781E-2</v>
      </c>
      <c r="I43" s="303">
        <f t="shared" si="9"/>
        <v>6.6351996527777221E-4</v>
      </c>
      <c r="J43" s="304"/>
      <c r="K43" s="305" t="str">
        <f t="shared" si="10"/>
        <v/>
      </c>
      <c r="L43" s="306" t="str">
        <f t="shared" si="5"/>
        <v/>
      </c>
      <c r="M43" s="306" t="str">
        <f t="shared" si="6"/>
        <v/>
      </c>
      <c r="N43" s="307"/>
      <c r="O43" s="307"/>
      <c r="P43" s="321"/>
      <c r="Q43" s="308"/>
      <c r="R43" s="309">
        <f t="shared" si="11"/>
        <v>1.8229166666666668E-2</v>
      </c>
      <c r="S43" s="318"/>
      <c r="T43" s="311">
        <v>39903</v>
      </c>
      <c r="U43" s="312"/>
      <c r="V43" s="313" t="str">
        <f t="shared" si="7"/>
        <v/>
      </c>
      <c r="W43" s="314" t="str">
        <f t="shared" si="8"/>
        <v/>
      </c>
    </row>
    <row r="44" spans="1:23" s="272" customFormat="1" ht="21" customHeight="1" x14ac:dyDescent="0.2">
      <c r="A44" s="336" t="s">
        <v>526</v>
      </c>
      <c r="B44" s="337"/>
      <c r="C44" s="298" t="s">
        <v>44</v>
      </c>
      <c r="D44" s="299" t="s">
        <v>470</v>
      </c>
      <c r="E44" s="300" t="s">
        <v>14</v>
      </c>
      <c r="F44" s="301">
        <v>2.0123517071759259E-2</v>
      </c>
      <c r="G44" s="301">
        <v>2.0123517071759259E-2</v>
      </c>
      <c r="H44" s="302">
        <f t="shared" si="4"/>
        <v>2.0123517071759259E-2</v>
      </c>
      <c r="I44" s="303">
        <f t="shared" si="9"/>
        <v>1.0570384837962944E-3</v>
      </c>
      <c r="J44" s="304"/>
      <c r="K44" s="305" t="str">
        <f t="shared" si="10"/>
        <v/>
      </c>
      <c r="L44" s="306"/>
      <c r="M44" s="306"/>
      <c r="N44" s="307"/>
      <c r="O44" s="307"/>
      <c r="P44" s="307"/>
      <c r="Q44" s="308"/>
      <c r="R44" s="309">
        <f t="shared" si="11"/>
        <v>2.0123517071759259E-2</v>
      </c>
      <c r="S44" s="318"/>
      <c r="T44" s="311">
        <v>40056</v>
      </c>
      <c r="U44" s="312"/>
      <c r="V44" s="313" t="str">
        <f t="shared" si="7"/>
        <v/>
      </c>
      <c r="W44" s="314" t="str">
        <f t="shared" si="8"/>
        <v/>
      </c>
    </row>
    <row r="45" spans="1:23" s="272" customFormat="1" ht="21" customHeight="1" x14ac:dyDescent="0.2">
      <c r="A45" s="336">
        <v>123</v>
      </c>
      <c r="B45" s="337"/>
      <c r="C45" s="315" t="s">
        <v>24</v>
      </c>
      <c r="D45" s="316" t="s">
        <v>25</v>
      </c>
      <c r="E45" s="300" t="s">
        <v>14</v>
      </c>
      <c r="F45" s="301">
        <v>2.0023148148148148E-2</v>
      </c>
      <c r="G45" s="301">
        <v>2.0023148148148148E-2</v>
      </c>
      <c r="H45" s="302">
        <f t="shared" si="4"/>
        <v>2.0023148148148148E-2</v>
      </c>
      <c r="I45" s="303">
        <f t="shared" si="9"/>
        <v>1.1574074074074056E-3</v>
      </c>
      <c r="J45" s="304"/>
      <c r="K45" s="305" t="str">
        <f t="shared" si="10"/>
        <v/>
      </c>
      <c r="L45" s="306" t="str">
        <f>IF(J45&lt;&gt;"",K45-H45,"")</f>
        <v/>
      </c>
      <c r="M45" s="306" t="str">
        <f>IF(J45&lt;&gt;"",K45-F45,"")</f>
        <v/>
      </c>
      <c r="N45" s="307"/>
      <c r="O45" s="307"/>
      <c r="P45" s="307"/>
      <c r="Q45" s="308"/>
      <c r="R45" s="309">
        <f t="shared" si="11"/>
        <v>2.0023148148148148E-2</v>
      </c>
      <c r="S45" s="318"/>
      <c r="T45" s="311">
        <v>39202</v>
      </c>
      <c r="U45" s="312"/>
      <c r="V45" s="313" t="str">
        <f t="shared" si="7"/>
        <v/>
      </c>
      <c r="W45" s="314" t="str">
        <f t="shared" si="8"/>
        <v/>
      </c>
    </row>
    <row r="46" spans="1:23" s="272" customFormat="1" ht="21" customHeight="1" x14ac:dyDescent="0.2">
      <c r="A46" s="336" t="s">
        <v>526</v>
      </c>
      <c r="B46" s="337"/>
      <c r="C46" s="298" t="s">
        <v>31</v>
      </c>
      <c r="D46" s="299" t="s">
        <v>32</v>
      </c>
      <c r="E46" s="317" t="s">
        <v>14</v>
      </c>
      <c r="F46" s="301">
        <v>1.9988425925925927E-2</v>
      </c>
      <c r="G46" s="301">
        <v>1.9988425925925927E-2</v>
      </c>
      <c r="H46" s="302">
        <f t="shared" si="4"/>
        <v>1.9988425925925927E-2</v>
      </c>
      <c r="I46" s="303">
        <f t="shared" si="9"/>
        <v>1.1921296296296263E-3</v>
      </c>
      <c r="J46" s="304"/>
      <c r="K46" s="305" t="str">
        <f t="shared" si="10"/>
        <v/>
      </c>
      <c r="L46" s="306" t="str">
        <f>IF(J46&lt;&gt;"",K46-H46,"")</f>
        <v/>
      </c>
      <c r="M46" s="306" t="str">
        <f>IF(J46&lt;&gt;"",K46-F46,"")</f>
        <v/>
      </c>
      <c r="N46" s="307"/>
      <c r="O46" s="307"/>
      <c r="P46" s="307"/>
      <c r="Q46" s="308"/>
      <c r="R46" s="309">
        <f t="shared" si="11"/>
        <v>1.9988425925925927E-2</v>
      </c>
      <c r="S46" s="318"/>
      <c r="T46" s="311">
        <v>39172</v>
      </c>
      <c r="U46" s="312"/>
      <c r="V46" s="313" t="str">
        <f t="shared" si="7"/>
        <v/>
      </c>
      <c r="W46" s="314" t="str">
        <f t="shared" si="8"/>
        <v/>
      </c>
    </row>
    <row r="47" spans="1:23" s="272" customFormat="1" ht="21" customHeight="1" x14ac:dyDescent="0.2">
      <c r="A47" s="336">
        <v>120</v>
      </c>
      <c r="B47" s="337"/>
      <c r="C47" s="315" t="s">
        <v>28</v>
      </c>
      <c r="D47" s="316" t="s">
        <v>29</v>
      </c>
      <c r="E47" s="317" t="s">
        <v>30</v>
      </c>
      <c r="F47" s="301">
        <v>1.7824074074074076E-2</v>
      </c>
      <c r="G47" s="301">
        <v>2.1859673394097223E-2</v>
      </c>
      <c r="H47" s="302">
        <f t="shared" si="4"/>
        <v>1.9841873734085649E-2</v>
      </c>
      <c r="I47" s="303">
        <f t="shared" si="9"/>
        <v>1.3386818214699038E-3</v>
      </c>
      <c r="J47" s="320"/>
      <c r="K47" s="305" t="str">
        <f t="shared" si="10"/>
        <v/>
      </c>
      <c r="L47" s="306" t="str">
        <f>IF(J47&lt;&gt;"",K47-H47,"")</f>
        <v/>
      </c>
      <c r="M47" s="306" t="str">
        <f>IF(J47&lt;&gt;"",K47-F47,"")</f>
        <v/>
      </c>
      <c r="N47" s="307"/>
      <c r="O47" s="307"/>
      <c r="P47" s="307"/>
      <c r="Q47" s="308"/>
      <c r="R47" s="309">
        <f t="shared" si="11"/>
        <v>1.7824074074074076E-2</v>
      </c>
      <c r="S47" s="318"/>
      <c r="T47" s="311">
        <v>40209</v>
      </c>
      <c r="U47" s="312"/>
      <c r="V47" s="313" t="str">
        <f t="shared" si="7"/>
        <v/>
      </c>
      <c r="W47" s="314" t="str">
        <f t="shared" si="8"/>
        <v/>
      </c>
    </row>
    <row r="48" spans="1:23" s="272" customFormat="1" ht="21" customHeight="1" x14ac:dyDescent="0.2">
      <c r="A48" s="336" t="s">
        <v>526</v>
      </c>
      <c r="B48" s="337"/>
      <c r="C48" s="315" t="s">
        <v>33</v>
      </c>
      <c r="D48" s="316" t="s">
        <v>34</v>
      </c>
      <c r="E48" s="317" t="s">
        <v>14</v>
      </c>
      <c r="F48" s="301">
        <v>1.9814814814814816E-2</v>
      </c>
      <c r="G48" s="301">
        <v>1.9814814814814816E-2</v>
      </c>
      <c r="H48" s="302">
        <f t="shared" si="4"/>
        <v>1.9814814814814816E-2</v>
      </c>
      <c r="I48" s="303">
        <f t="shared" si="9"/>
        <v>1.3657407407407368E-3</v>
      </c>
      <c r="J48" s="304"/>
      <c r="K48" s="305" t="str">
        <f t="shared" si="10"/>
        <v/>
      </c>
      <c r="L48" s="306" t="str">
        <f>IF(J48&lt;&gt;"",K48-H48,"")</f>
        <v/>
      </c>
      <c r="M48" s="306" t="str">
        <f>IF(J48&lt;&gt;"",K48-F48,"")</f>
        <v/>
      </c>
      <c r="N48" s="307"/>
      <c r="O48" s="307"/>
      <c r="P48" s="307"/>
      <c r="Q48" s="308"/>
      <c r="R48" s="309">
        <f t="shared" si="11"/>
        <v>1.9814814814814816E-2</v>
      </c>
      <c r="S48" s="318"/>
      <c r="T48" s="311">
        <v>38748</v>
      </c>
      <c r="U48" s="312"/>
      <c r="V48" s="313" t="str">
        <f t="shared" si="7"/>
        <v/>
      </c>
      <c r="W48" s="314" t="str">
        <f t="shared" si="8"/>
        <v/>
      </c>
    </row>
    <row r="49" spans="1:23" s="272" customFormat="1" ht="21" customHeight="1" x14ac:dyDescent="0.2">
      <c r="A49" s="336" t="s">
        <v>526</v>
      </c>
      <c r="B49" s="337"/>
      <c r="C49" s="315" t="s">
        <v>96</v>
      </c>
      <c r="D49" s="316" t="s">
        <v>58</v>
      </c>
      <c r="E49" s="300" t="s">
        <v>14</v>
      </c>
      <c r="F49" s="301">
        <v>1.9774305555555555E-2</v>
      </c>
      <c r="G49" s="301">
        <v>1.9774305555555555E-2</v>
      </c>
      <c r="H49" s="302">
        <f t="shared" ref="H49:H80" si="12">IF(G49&lt;&gt;"",(G49+F49)/2,F49)</f>
        <v>1.9774305555555555E-2</v>
      </c>
      <c r="I49" s="303">
        <f t="shared" si="9"/>
        <v>1.4062499999999978E-3</v>
      </c>
      <c r="J49" s="304"/>
      <c r="K49" s="305" t="str">
        <f t="shared" si="10"/>
        <v/>
      </c>
      <c r="L49" s="306"/>
      <c r="M49" s="306"/>
      <c r="N49" s="307"/>
      <c r="O49" s="307"/>
      <c r="P49" s="307"/>
      <c r="Q49" s="308"/>
      <c r="R49" s="309">
        <f t="shared" si="11"/>
        <v>1.9774305555555555E-2</v>
      </c>
      <c r="S49" s="318"/>
      <c r="T49" s="311">
        <v>39721</v>
      </c>
      <c r="U49" s="312"/>
      <c r="V49" s="313" t="str">
        <f t="shared" ref="V49:V80" si="13">IF(OR(NOT(U49=""),NOT(K49="")),5,"")</f>
        <v/>
      </c>
      <c r="W49" s="314" t="str">
        <f t="shared" ref="W49:W80" si="14">IF(V49=5,C49&amp;" "&amp;D49,"")</f>
        <v/>
      </c>
    </row>
    <row r="50" spans="1:23" s="272" customFormat="1" ht="21" customHeight="1" x14ac:dyDescent="0.2">
      <c r="A50" s="336">
        <v>320</v>
      </c>
      <c r="B50" s="337"/>
      <c r="C50" s="298" t="s">
        <v>480</v>
      </c>
      <c r="D50" s="299" t="s">
        <v>481</v>
      </c>
      <c r="E50" s="300" t="s">
        <v>14</v>
      </c>
      <c r="F50" s="301">
        <v>1.9710648148148147E-2</v>
      </c>
      <c r="G50" s="301">
        <v>1.9710648148148147E-2</v>
      </c>
      <c r="H50" s="302">
        <f t="shared" si="12"/>
        <v>1.9710648148148147E-2</v>
      </c>
      <c r="I50" s="303">
        <f t="shared" si="9"/>
        <v>1.4699074074074059E-3</v>
      </c>
      <c r="J50" s="304"/>
      <c r="K50" s="305" t="str">
        <f t="shared" si="10"/>
        <v/>
      </c>
      <c r="L50" s="306" t="str">
        <f>IF(J50&lt;&gt;"",K50-H50,"")</f>
        <v/>
      </c>
      <c r="M50" s="306" t="str">
        <f>IF(J50&lt;&gt;"",K50-F50,"")</f>
        <v/>
      </c>
      <c r="N50" s="307"/>
      <c r="O50" s="307"/>
      <c r="P50" s="321"/>
      <c r="Q50" s="308"/>
      <c r="R50" s="309">
        <f t="shared" si="11"/>
        <v>1.9710648148148147E-2</v>
      </c>
      <c r="S50" s="318"/>
      <c r="T50" s="311">
        <v>40117</v>
      </c>
      <c r="U50" s="312"/>
      <c r="V50" s="313" t="str">
        <f t="shared" si="13"/>
        <v/>
      </c>
      <c r="W50" s="314" t="str">
        <f t="shared" si="14"/>
        <v/>
      </c>
    </row>
    <row r="51" spans="1:23" s="272" customFormat="1" ht="21" customHeight="1" x14ac:dyDescent="0.2">
      <c r="A51" s="336">
        <v>176</v>
      </c>
      <c r="B51" s="337"/>
      <c r="C51" s="298" t="s">
        <v>15</v>
      </c>
      <c r="D51" s="299" t="s">
        <v>35</v>
      </c>
      <c r="E51" s="317" t="s">
        <v>14</v>
      </c>
      <c r="F51" s="301">
        <v>1.9710648148148147E-2</v>
      </c>
      <c r="G51" s="301">
        <v>1.9710648148148147E-2</v>
      </c>
      <c r="H51" s="302">
        <f t="shared" si="12"/>
        <v>1.9710648148148147E-2</v>
      </c>
      <c r="I51" s="303">
        <f t="shared" si="9"/>
        <v>1.4699074074074059E-3</v>
      </c>
      <c r="J51" s="304"/>
      <c r="K51" s="305" t="str">
        <f t="shared" si="10"/>
        <v/>
      </c>
      <c r="L51" s="306" t="str">
        <f>IF(J51&lt;&gt;"",K51-H51,"")</f>
        <v/>
      </c>
      <c r="M51" s="306" t="str">
        <f>IF(J51&lt;&gt;"",K51-F51,"")</f>
        <v/>
      </c>
      <c r="N51" s="307"/>
      <c r="O51" s="307"/>
      <c r="P51" s="307"/>
      <c r="Q51" s="308"/>
      <c r="R51" s="309">
        <f t="shared" si="11"/>
        <v>1.9710648148148147E-2</v>
      </c>
      <c r="S51" s="318"/>
      <c r="T51" s="311">
        <v>39172</v>
      </c>
      <c r="U51" s="312"/>
      <c r="V51" s="313" t="str">
        <f t="shared" si="13"/>
        <v/>
      </c>
      <c r="W51" s="314" t="str">
        <f t="shared" si="14"/>
        <v/>
      </c>
    </row>
    <row r="52" spans="1:23" s="272" customFormat="1" ht="21" customHeight="1" x14ac:dyDescent="0.2">
      <c r="A52" s="336" t="s">
        <v>526</v>
      </c>
      <c r="B52" s="337"/>
      <c r="C52" s="298" t="s">
        <v>38</v>
      </c>
      <c r="D52" s="299" t="s">
        <v>39</v>
      </c>
      <c r="E52" s="317" t="s">
        <v>14</v>
      </c>
      <c r="F52" s="301">
        <v>1.96875E-2</v>
      </c>
      <c r="G52" s="301">
        <v>1.96875E-2</v>
      </c>
      <c r="H52" s="302">
        <f t="shared" si="12"/>
        <v>1.96875E-2</v>
      </c>
      <c r="I52" s="303">
        <f t="shared" si="9"/>
        <v>1.493055555555553E-3</v>
      </c>
      <c r="J52" s="304"/>
      <c r="K52" s="305" t="str">
        <f t="shared" si="10"/>
        <v/>
      </c>
      <c r="L52" s="306" t="str">
        <f>IF(J52&lt;&gt;"",K52-H52,"")</f>
        <v/>
      </c>
      <c r="M52" s="306" t="str">
        <f>IF(J52&lt;&gt;"",K52-F52,"")</f>
        <v/>
      </c>
      <c r="N52" s="307"/>
      <c r="O52" s="307"/>
      <c r="P52" s="307"/>
      <c r="Q52" s="308"/>
      <c r="R52" s="309">
        <f t="shared" si="11"/>
        <v>1.96875E-2</v>
      </c>
      <c r="S52" s="318"/>
      <c r="T52" s="311">
        <v>39172</v>
      </c>
      <c r="U52" s="312"/>
      <c r="V52" s="313" t="str">
        <f t="shared" si="13"/>
        <v/>
      </c>
      <c r="W52" s="314" t="str">
        <f t="shared" si="14"/>
        <v/>
      </c>
    </row>
    <row r="53" spans="1:23" s="272" customFormat="1" ht="21" customHeight="1" x14ac:dyDescent="0.2">
      <c r="A53" s="336" t="s">
        <v>526</v>
      </c>
      <c r="B53" s="337"/>
      <c r="C53" s="315" t="s">
        <v>262</v>
      </c>
      <c r="D53" s="316" t="s">
        <v>46</v>
      </c>
      <c r="E53" s="317" t="s">
        <v>14</v>
      </c>
      <c r="F53" s="301">
        <v>1.8819444444444444E-2</v>
      </c>
      <c r="G53" s="301">
        <v>2.0295138888888887E-2</v>
      </c>
      <c r="H53" s="302">
        <f t="shared" si="12"/>
        <v>1.9557291666666664E-2</v>
      </c>
      <c r="I53" s="303">
        <f t="shared" si="9"/>
        <v>1.6232638888888894E-3</v>
      </c>
      <c r="J53" s="304"/>
      <c r="K53" s="305" t="str">
        <f t="shared" si="10"/>
        <v/>
      </c>
      <c r="L53" s="306" t="str">
        <f>IF(J53&lt;&gt;"",K53-H53,"")</f>
        <v/>
      </c>
      <c r="M53" s="306" t="str">
        <f>IF(J53&lt;&gt;"",K53-F53,"")</f>
        <v/>
      </c>
      <c r="N53" s="307"/>
      <c r="O53" s="307"/>
      <c r="P53" s="307"/>
      <c r="Q53" s="308"/>
      <c r="R53" s="309">
        <f t="shared" si="11"/>
        <v>1.8819444444444444E-2</v>
      </c>
      <c r="S53" s="318"/>
      <c r="T53" s="311">
        <v>39568</v>
      </c>
      <c r="U53" s="312"/>
      <c r="V53" s="313" t="str">
        <f t="shared" si="13"/>
        <v/>
      </c>
      <c r="W53" s="314" t="str">
        <f t="shared" si="14"/>
        <v/>
      </c>
    </row>
    <row r="54" spans="1:23" s="272" customFormat="1" ht="21" customHeight="1" x14ac:dyDescent="0.2">
      <c r="A54" s="336" t="s">
        <v>526</v>
      </c>
      <c r="B54" s="337"/>
      <c r="C54" s="298" t="s">
        <v>111</v>
      </c>
      <c r="D54" s="299" t="s">
        <v>313</v>
      </c>
      <c r="E54" s="300" t="s">
        <v>30</v>
      </c>
      <c r="F54" s="301">
        <v>1.9432870370370371E-2</v>
      </c>
      <c r="G54" s="301">
        <v>1.9432870370370371E-2</v>
      </c>
      <c r="H54" s="302">
        <f t="shared" si="12"/>
        <v>1.9432870370370371E-2</v>
      </c>
      <c r="I54" s="303">
        <f t="shared" si="9"/>
        <v>1.747685185185182E-3</v>
      </c>
      <c r="J54" s="304"/>
      <c r="K54" s="305" t="str">
        <f t="shared" si="10"/>
        <v/>
      </c>
      <c r="L54" s="306"/>
      <c r="M54" s="306"/>
      <c r="N54" s="307"/>
      <c r="O54" s="307"/>
      <c r="P54" s="307"/>
      <c r="Q54" s="308"/>
      <c r="R54" s="309">
        <f t="shared" si="11"/>
        <v>1.9432870370370371E-2</v>
      </c>
      <c r="S54" s="310"/>
      <c r="T54" s="311">
        <v>39691</v>
      </c>
      <c r="U54" s="312"/>
      <c r="V54" s="313" t="str">
        <f t="shared" si="13"/>
        <v/>
      </c>
      <c r="W54" s="314" t="str">
        <f t="shared" si="14"/>
        <v/>
      </c>
    </row>
    <row r="55" spans="1:23" s="272" customFormat="1" ht="21" customHeight="1" x14ac:dyDescent="0.2">
      <c r="A55" s="336" t="s">
        <v>526</v>
      </c>
      <c r="B55" s="337"/>
      <c r="C55" s="298" t="s">
        <v>312</v>
      </c>
      <c r="D55" s="299" t="s">
        <v>239</v>
      </c>
      <c r="E55" s="300" t="s">
        <v>14</v>
      </c>
      <c r="F55" s="301">
        <v>1.9432870370370371E-2</v>
      </c>
      <c r="G55" s="301">
        <v>1.9432870370370371E-2</v>
      </c>
      <c r="H55" s="302">
        <f t="shared" si="12"/>
        <v>1.9432870370370371E-2</v>
      </c>
      <c r="I55" s="303">
        <f t="shared" ref="I55:I86" si="15">$D$3-H55</f>
        <v>1.747685185185182E-3</v>
      </c>
      <c r="J55" s="304"/>
      <c r="K55" s="305" t="str">
        <f t="shared" si="10"/>
        <v/>
      </c>
      <c r="L55" s="306"/>
      <c r="M55" s="306"/>
      <c r="N55" s="307"/>
      <c r="O55" s="307"/>
      <c r="P55" s="307"/>
      <c r="Q55" s="308"/>
      <c r="R55" s="309">
        <f t="shared" si="11"/>
        <v>1.9432870370370371E-2</v>
      </c>
      <c r="S55" s="310"/>
      <c r="T55" s="311">
        <v>39691</v>
      </c>
      <c r="U55" s="312"/>
      <c r="V55" s="313" t="str">
        <f t="shared" si="13"/>
        <v/>
      </c>
      <c r="W55" s="314" t="str">
        <f t="shared" si="14"/>
        <v/>
      </c>
    </row>
    <row r="56" spans="1:23" s="272" customFormat="1" ht="21" customHeight="1" x14ac:dyDescent="0.2">
      <c r="A56" s="336">
        <v>13</v>
      </c>
      <c r="B56" s="337"/>
      <c r="C56" s="315" t="s">
        <v>42</v>
      </c>
      <c r="D56" s="316" t="s">
        <v>43</v>
      </c>
      <c r="E56" s="317" t="s">
        <v>14</v>
      </c>
      <c r="F56" s="301">
        <v>1.9398148148148147E-2</v>
      </c>
      <c r="G56" s="301">
        <v>1.9398148148148147E-2</v>
      </c>
      <c r="H56" s="302">
        <f t="shared" si="12"/>
        <v>1.9398148148148147E-2</v>
      </c>
      <c r="I56" s="303">
        <f t="shared" si="15"/>
        <v>1.7824074074074062E-3</v>
      </c>
      <c r="J56" s="304"/>
      <c r="K56" s="305" t="str">
        <f t="shared" si="10"/>
        <v/>
      </c>
      <c r="L56" s="306" t="str">
        <f>IF(J56&lt;&gt;"",K56-H56,"")</f>
        <v/>
      </c>
      <c r="M56" s="306" t="str">
        <f>IF(J56&lt;&gt;"",K56-F56,"")</f>
        <v/>
      </c>
      <c r="N56" s="307"/>
      <c r="O56" s="307"/>
      <c r="P56" s="307"/>
      <c r="Q56" s="308"/>
      <c r="R56" s="309">
        <f t="shared" si="11"/>
        <v>1.9398148148148147E-2</v>
      </c>
      <c r="S56" s="318"/>
      <c r="T56" s="311">
        <v>38533</v>
      </c>
      <c r="U56" s="312"/>
      <c r="V56" s="313" t="str">
        <f t="shared" si="13"/>
        <v/>
      </c>
      <c r="W56" s="314" t="str">
        <f t="shared" si="14"/>
        <v/>
      </c>
    </row>
    <row r="57" spans="1:23" s="272" customFormat="1" ht="21" customHeight="1" x14ac:dyDescent="0.2">
      <c r="A57" s="336">
        <v>290</v>
      </c>
      <c r="B57" s="337"/>
      <c r="C57" s="315" t="s">
        <v>203</v>
      </c>
      <c r="D57" s="316" t="s">
        <v>457</v>
      </c>
      <c r="E57" s="317" t="s">
        <v>30</v>
      </c>
      <c r="F57" s="301">
        <v>1.9116572627314813E-2</v>
      </c>
      <c r="G57" s="301">
        <v>1.9307544849537041E-2</v>
      </c>
      <c r="H57" s="302">
        <f t="shared" si="12"/>
        <v>1.9212058738425929E-2</v>
      </c>
      <c r="I57" s="303">
        <f t="shared" si="15"/>
        <v>1.9684968171296245E-3</v>
      </c>
      <c r="J57" s="320"/>
      <c r="K57" s="305" t="str">
        <f t="shared" si="10"/>
        <v/>
      </c>
      <c r="L57" s="306"/>
      <c r="M57" s="306"/>
      <c r="N57" s="307"/>
      <c r="O57" s="307"/>
      <c r="P57" s="307"/>
      <c r="Q57" s="308"/>
      <c r="R57" s="309">
        <f t="shared" si="11"/>
        <v>1.9116572627314813E-2</v>
      </c>
      <c r="S57" s="318"/>
      <c r="T57" s="311">
        <v>40268</v>
      </c>
      <c r="U57" s="312"/>
      <c r="V57" s="313" t="str">
        <f t="shared" si="13"/>
        <v/>
      </c>
      <c r="W57" s="314" t="str">
        <f t="shared" si="14"/>
        <v/>
      </c>
    </row>
    <row r="58" spans="1:23" s="272" customFormat="1" ht="21" customHeight="1" x14ac:dyDescent="0.2">
      <c r="A58" s="336">
        <v>293</v>
      </c>
      <c r="B58" s="337"/>
      <c r="C58" s="315" t="s">
        <v>70</v>
      </c>
      <c r="D58" s="316" t="s">
        <v>471</v>
      </c>
      <c r="E58" s="317" t="s">
        <v>30</v>
      </c>
      <c r="F58" s="301">
        <v>1.9163230613425924E-2</v>
      </c>
      <c r="G58" s="301">
        <v>1.9163230613425924E-2</v>
      </c>
      <c r="H58" s="302">
        <f t="shared" si="12"/>
        <v>1.9163230613425924E-2</v>
      </c>
      <c r="I58" s="303">
        <f t="shared" si="15"/>
        <v>2.0173249421296287E-3</v>
      </c>
      <c r="J58" s="304"/>
      <c r="K58" s="305" t="str">
        <f t="shared" si="10"/>
        <v/>
      </c>
      <c r="L58" s="306"/>
      <c r="M58" s="306"/>
      <c r="N58" s="307"/>
      <c r="O58" s="307"/>
      <c r="P58" s="307"/>
      <c r="Q58" s="308"/>
      <c r="R58" s="309">
        <f t="shared" si="11"/>
        <v>1.9163230613425924E-2</v>
      </c>
      <c r="S58" s="318"/>
      <c r="T58" s="311">
        <v>40056</v>
      </c>
      <c r="U58" s="312"/>
      <c r="V58" s="313" t="str">
        <f t="shared" si="13"/>
        <v/>
      </c>
      <c r="W58" s="314" t="str">
        <f t="shared" si="14"/>
        <v/>
      </c>
    </row>
    <row r="59" spans="1:23" s="272" customFormat="1" ht="21" customHeight="1" x14ac:dyDescent="0.2">
      <c r="A59" s="336">
        <v>267</v>
      </c>
      <c r="B59" s="337"/>
      <c r="C59" s="315" t="s">
        <v>36</v>
      </c>
      <c r="D59" s="316" t="s">
        <v>81</v>
      </c>
      <c r="E59" s="317" t="s">
        <v>14</v>
      </c>
      <c r="F59" s="322">
        <v>1.9108796296296301E-2</v>
      </c>
      <c r="G59" s="301">
        <v>1.9108796296296301E-2</v>
      </c>
      <c r="H59" s="302">
        <f t="shared" si="12"/>
        <v>1.9108796296296301E-2</v>
      </c>
      <c r="I59" s="303">
        <f t="shared" si="15"/>
        <v>2.0717592592592524E-3</v>
      </c>
      <c r="J59" s="326"/>
      <c r="K59" s="305" t="str">
        <f t="shared" si="10"/>
        <v/>
      </c>
      <c r="L59" s="306" t="str">
        <f t="shared" ref="L59:L66" si="16">IF(J59&lt;&gt;"",K59-H59,"")</f>
        <v/>
      </c>
      <c r="M59" s="306" t="str">
        <f t="shared" ref="M59:M66" si="17">IF(J59&lt;&gt;"",K59-F59,"")</f>
        <v/>
      </c>
      <c r="N59" s="307"/>
      <c r="O59" s="307"/>
      <c r="P59" s="307"/>
      <c r="Q59" s="308"/>
      <c r="R59" s="309">
        <f t="shared" si="11"/>
        <v>1.9108796296296301E-2</v>
      </c>
      <c r="S59" s="318"/>
      <c r="T59" s="311">
        <v>40237</v>
      </c>
      <c r="U59" s="312"/>
      <c r="V59" s="313" t="str">
        <f t="shared" si="13"/>
        <v/>
      </c>
      <c r="W59" s="314" t="str">
        <f t="shared" si="14"/>
        <v/>
      </c>
    </row>
    <row r="60" spans="1:23" s="272" customFormat="1" ht="21" customHeight="1" x14ac:dyDescent="0.2">
      <c r="A60" s="336" t="s">
        <v>526</v>
      </c>
      <c r="B60" s="337"/>
      <c r="C60" s="315" t="s">
        <v>292</v>
      </c>
      <c r="D60" s="316" t="s">
        <v>293</v>
      </c>
      <c r="E60" s="317" t="s">
        <v>14</v>
      </c>
      <c r="F60" s="301">
        <v>1.8854166666666661E-2</v>
      </c>
      <c r="G60" s="301">
        <v>1.8854166666666661E-2</v>
      </c>
      <c r="H60" s="302">
        <f t="shared" si="12"/>
        <v>1.8854166666666661E-2</v>
      </c>
      <c r="I60" s="303">
        <f t="shared" si="15"/>
        <v>2.3263888888888917E-3</v>
      </c>
      <c r="J60" s="304"/>
      <c r="K60" s="305" t="str">
        <f t="shared" si="10"/>
        <v/>
      </c>
      <c r="L60" s="306" t="str">
        <f t="shared" si="16"/>
        <v/>
      </c>
      <c r="M60" s="306" t="str">
        <f t="shared" si="17"/>
        <v/>
      </c>
      <c r="N60" s="307"/>
      <c r="O60" s="307"/>
      <c r="P60" s="307"/>
      <c r="Q60" s="308"/>
      <c r="R60" s="309">
        <f t="shared" si="11"/>
        <v>1.8854166666666661E-2</v>
      </c>
      <c r="S60" s="318"/>
      <c r="T60" s="311">
        <v>39629</v>
      </c>
      <c r="U60" s="312"/>
      <c r="V60" s="313" t="str">
        <f t="shared" si="13"/>
        <v/>
      </c>
      <c r="W60" s="314" t="str">
        <f t="shared" si="14"/>
        <v/>
      </c>
    </row>
    <row r="61" spans="1:23" s="272" customFormat="1" ht="21" customHeight="1" x14ac:dyDescent="0.2">
      <c r="A61" s="336">
        <v>275</v>
      </c>
      <c r="B61" s="337"/>
      <c r="C61" s="298" t="s">
        <v>418</v>
      </c>
      <c r="D61" s="299" t="s">
        <v>419</v>
      </c>
      <c r="E61" s="300" t="s">
        <v>14</v>
      </c>
      <c r="F61" s="301">
        <v>1.846064814814815E-2</v>
      </c>
      <c r="G61" s="301">
        <v>1.902054398148148E-2</v>
      </c>
      <c r="H61" s="302">
        <f t="shared" si="12"/>
        <v>1.8740596064814815E-2</v>
      </c>
      <c r="I61" s="303">
        <f t="shared" si="15"/>
        <v>2.4399594907407382E-3</v>
      </c>
      <c r="J61" s="304"/>
      <c r="K61" s="305" t="str">
        <f t="shared" si="10"/>
        <v/>
      </c>
      <c r="L61" s="306" t="str">
        <f t="shared" si="16"/>
        <v/>
      </c>
      <c r="M61" s="306" t="str">
        <f t="shared" si="17"/>
        <v/>
      </c>
      <c r="N61" s="307"/>
      <c r="O61" s="307"/>
      <c r="P61" s="307"/>
      <c r="Q61" s="308"/>
      <c r="R61" s="309">
        <f t="shared" si="11"/>
        <v>1.846064814814815E-2</v>
      </c>
      <c r="S61" s="318"/>
      <c r="T61" s="311">
        <v>40268</v>
      </c>
      <c r="U61" s="312"/>
      <c r="V61" s="313" t="str">
        <f t="shared" si="13"/>
        <v/>
      </c>
      <c r="W61" s="314" t="str">
        <f t="shared" si="14"/>
        <v/>
      </c>
    </row>
    <row r="62" spans="1:23" s="272" customFormat="1" ht="21" customHeight="1" x14ac:dyDescent="0.2">
      <c r="A62" s="336" t="s">
        <v>526</v>
      </c>
      <c r="B62" s="337"/>
      <c r="C62" s="315" t="s">
        <v>53</v>
      </c>
      <c r="D62" s="316" t="s">
        <v>54</v>
      </c>
      <c r="E62" s="317" t="s">
        <v>14</v>
      </c>
      <c r="F62" s="301">
        <v>1.8692129629629631E-2</v>
      </c>
      <c r="G62" s="301">
        <v>1.8692129629629631E-2</v>
      </c>
      <c r="H62" s="302">
        <f t="shared" si="12"/>
        <v>1.8692129629629631E-2</v>
      </c>
      <c r="I62" s="303">
        <f t="shared" si="15"/>
        <v>2.4884259259259217E-3</v>
      </c>
      <c r="J62" s="304"/>
      <c r="K62" s="305" t="str">
        <f t="shared" si="10"/>
        <v/>
      </c>
      <c r="L62" s="306" t="str">
        <f t="shared" si="16"/>
        <v/>
      </c>
      <c r="M62" s="306" t="str">
        <f t="shared" si="17"/>
        <v/>
      </c>
      <c r="N62" s="307"/>
      <c r="O62" s="307"/>
      <c r="P62" s="307"/>
      <c r="Q62" s="308"/>
      <c r="R62" s="309">
        <f t="shared" si="11"/>
        <v>1.8692129629629631E-2</v>
      </c>
      <c r="S62" s="329"/>
      <c r="T62" s="311">
        <v>38990</v>
      </c>
      <c r="U62" s="312"/>
      <c r="V62" s="313" t="str">
        <f t="shared" si="13"/>
        <v/>
      </c>
      <c r="W62" s="314" t="str">
        <f t="shared" si="14"/>
        <v/>
      </c>
    </row>
    <row r="63" spans="1:23" s="272" customFormat="1" ht="21" customHeight="1" x14ac:dyDescent="0.2">
      <c r="A63" s="336" t="s">
        <v>526</v>
      </c>
      <c r="B63" s="337"/>
      <c r="C63" s="315" t="s">
        <v>368</v>
      </c>
      <c r="D63" s="316" t="s">
        <v>271</v>
      </c>
      <c r="E63" s="300" t="s">
        <v>14</v>
      </c>
      <c r="F63" s="301">
        <v>1.7800925925925925E-2</v>
      </c>
      <c r="G63" s="301">
        <v>1.9250578703703697E-2</v>
      </c>
      <c r="H63" s="302">
        <f t="shared" si="12"/>
        <v>1.8525752314814813E-2</v>
      </c>
      <c r="I63" s="303">
        <f t="shared" si="15"/>
        <v>2.6548032407407406E-3</v>
      </c>
      <c r="J63" s="304"/>
      <c r="K63" s="305" t="str">
        <f t="shared" si="10"/>
        <v/>
      </c>
      <c r="L63" s="306" t="str">
        <f t="shared" si="16"/>
        <v/>
      </c>
      <c r="M63" s="306" t="str">
        <f t="shared" si="17"/>
        <v/>
      </c>
      <c r="N63" s="307"/>
      <c r="O63" s="307"/>
      <c r="P63" s="307"/>
      <c r="Q63" s="308"/>
      <c r="R63" s="309">
        <f t="shared" si="11"/>
        <v>1.7800925925925925E-2</v>
      </c>
      <c r="S63" s="318"/>
      <c r="T63" s="311">
        <v>40025</v>
      </c>
      <c r="U63" s="312"/>
      <c r="V63" s="313" t="str">
        <f t="shared" si="13"/>
        <v/>
      </c>
      <c r="W63" s="314" t="str">
        <f t="shared" si="14"/>
        <v/>
      </c>
    </row>
    <row r="64" spans="1:23" s="272" customFormat="1" ht="21" customHeight="1" x14ac:dyDescent="0.2">
      <c r="A64" s="336">
        <v>149</v>
      </c>
      <c r="B64" s="337"/>
      <c r="C64" s="315" t="s">
        <v>36</v>
      </c>
      <c r="D64" s="316" t="s">
        <v>37</v>
      </c>
      <c r="E64" s="317" t="s">
        <v>14</v>
      </c>
      <c r="F64" s="301">
        <v>1.8275462962962959E-2</v>
      </c>
      <c r="G64" s="301">
        <v>1.8275462962962959E-2</v>
      </c>
      <c r="H64" s="302">
        <f t="shared" si="12"/>
        <v>1.8275462962962959E-2</v>
      </c>
      <c r="I64" s="303">
        <f t="shared" si="15"/>
        <v>2.9050925925925945E-3</v>
      </c>
      <c r="J64" s="304"/>
      <c r="K64" s="305" t="str">
        <f t="shared" si="10"/>
        <v/>
      </c>
      <c r="L64" s="306" t="str">
        <f t="shared" si="16"/>
        <v/>
      </c>
      <c r="M64" s="306" t="str">
        <f t="shared" si="17"/>
        <v/>
      </c>
      <c r="N64" s="307"/>
      <c r="O64" s="307"/>
      <c r="P64" s="307"/>
      <c r="Q64" s="308"/>
      <c r="R64" s="309">
        <f t="shared" si="11"/>
        <v>1.8275462962962959E-2</v>
      </c>
      <c r="S64" s="318"/>
      <c r="T64" s="311">
        <v>40025</v>
      </c>
      <c r="U64" s="312"/>
      <c r="V64" s="313" t="str">
        <f t="shared" si="13"/>
        <v/>
      </c>
      <c r="W64" s="314" t="str">
        <f t="shared" si="14"/>
        <v/>
      </c>
    </row>
    <row r="65" spans="1:23" s="272" customFormat="1" ht="21" customHeight="1" x14ac:dyDescent="0.2">
      <c r="A65" s="336" t="s">
        <v>526</v>
      </c>
      <c r="B65" s="337"/>
      <c r="C65" s="298" t="s">
        <v>155</v>
      </c>
      <c r="D65" s="299" t="s">
        <v>257</v>
      </c>
      <c r="E65" s="300" t="s">
        <v>30</v>
      </c>
      <c r="F65" s="301">
        <v>1.8206018518518514E-2</v>
      </c>
      <c r="G65" s="301">
        <v>1.8206018518518517E-2</v>
      </c>
      <c r="H65" s="302">
        <f t="shared" si="12"/>
        <v>1.8206018518518517E-2</v>
      </c>
      <c r="I65" s="303">
        <f t="shared" si="15"/>
        <v>2.974537037037036E-3</v>
      </c>
      <c r="J65" s="304"/>
      <c r="K65" s="305" t="str">
        <f t="shared" si="10"/>
        <v/>
      </c>
      <c r="L65" s="306" t="str">
        <f t="shared" si="16"/>
        <v/>
      </c>
      <c r="M65" s="306" t="str">
        <f t="shared" si="17"/>
        <v/>
      </c>
      <c r="N65" s="307"/>
      <c r="O65" s="307"/>
      <c r="P65" s="307"/>
      <c r="Q65" s="308"/>
      <c r="R65" s="309">
        <f t="shared" si="11"/>
        <v>1.8206018518518514E-2</v>
      </c>
      <c r="S65" s="318"/>
      <c r="T65" s="311">
        <v>39478</v>
      </c>
      <c r="U65" s="312"/>
      <c r="V65" s="313" t="str">
        <f t="shared" si="13"/>
        <v/>
      </c>
      <c r="W65" s="314" t="str">
        <f t="shared" si="14"/>
        <v/>
      </c>
    </row>
    <row r="66" spans="1:23" s="272" customFormat="1" ht="21" customHeight="1" x14ac:dyDescent="0.2">
      <c r="A66" s="336" t="s">
        <v>526</v>
      </c>
      <c r="B66" s="337"/>
      <c r="C66" s="315" t="s">
        <v>68</v>
      </c>
      <c r="D66" s="316" t="s">
        <v>69</v>
      </c>
      <c r="E66" s="317" t="s">
        <v>14</v>
      </c>
      <c r="F66" s="301">
        <v>1.8055555555555557E-2</v>
      </c>
      <c r="G66" s="301">
        <v>1.8055555555555557E-2</v>
      </c>
      <c r="H66" s="302">
        <f t="shared" si="12"/>
        <v>1.8055555555555557E-2</v>
      </c>
      <c r="I66" s="303">
        <f t="shared" si="15"/>
        <v>3.1249999999999958E-3</v>
      </c>
      <c r="J66" s="304"/>
      <c r="K66" s="305" t="str">
        <f t="shared" si="10"/>
        <v/>
      </c>
      <c r="L66" s="306" t="str">
        <f t="shared" si="16"/>
        <v/>
      </c>
      <c r="M66" s="306" t="str">
        <f t="shared" si="17"/>
        <v/>
      </c>
      <c r="N66" s="307"/>
      <c r="O66" s="307"/>
      <c r="P66" s="307"/>
      <c r="Q66" s="308"/>
      <c r="R66" s="309">
        <f t="shared" si="11"/>
        <v>1.8055555555555557E-2</v>
      </c>
      <c r="S66" s="318"/>
      <c r="T66" s="311">
        <v>38960</v>
      </c>
      <c r="U66" s="312"/>
      <c r="V66" s="313" t="str">
        <f t="shared" si="13"/>
        <v/>
      </c>
      <c r="W66" s="314" t="str">
        <f t="shared" si="14"/>
        <v/>
      </c>
    </row>
    <row r="67" spans="1:23" s="272" customFormat="1" ht="21" customHeight="1" x14ac:dyDescent="0.2">
      <c r="A67" s="336">
        <v>230</v>
      </c>
      <c r="B67" s="337"/>
      <c r="C67" s="298" t="s">
        <v>340</v>
      </c>
      <c r="D67" s="299" t="s">
        <v>341</v>
      </c>
      <c r="E67" s="300" t="s">
        <v>14</v>
      </c>
      <c r="F67" s="301">
        <v>1.802083333333333E-2</v>
      </c>
      <c r="G67" s="301">
        <v>1.802083333333333E-2</v>
      </c>
      <c r="H67" s="302">
        <f t="shared" si="12"/>
        <v>1.802083333333333E-2</v>
      </c>
      <c r="I67" s="303">
        <f t="shared" si="15"/>
        <v>3.1597222222222235E-3</v>
      </c>
      <c r="J67" s="304"/>
      <c r="K67" s="305" t="str">
        <f t="shared" si="10"/>
        <v/>
      </c>
      <c r="L67" s="306"/>
      <c r="M67" s="306"/>
      <c r="N67" s="307"/>
      <c r="O67" s="307"/>
      <c r="P67" s="307"/>
      <c r="Q67" s="308"/>
      <c r="R67" s="309">
        <f t="shared" si="11"/>
        <v>1.802083333333333E-2</v>
      </c>
      <c r="S67" s="318"/>
      <c r="T67" s="311">
        <v>39752</v>
      </c>
      <c r="U67" s="312"/>
      <c r="V67" s="313" t="str">
        <f t="shared" si="13"/>
        <v/>
      </c>
      <c r="W67" s="314" t="str">
        <f t="shared" si="14"/>
        <v/>
      </c>
    </row>
    <row r="68" spans="1:23" s="272" customFormat="1" ht="21" customHeight="1" x14ac:dyDescent="0.2">
      <c r="A68" s="336" t="s">
        <v>526</v>
      </c>
      <c r="B68" s="337"/>
      <c r="C68" s="315" t="s">
        <v>70</v>
      </c>
      <c r="D68" s="316" t="s">
        <v>71</v>
      </c>
      <c r="E68" s="317" t="s">
        <v>30</v>
      </c>
      <c r="F68" s="301">
        <v>1.7974537037037039E-2</v>
      </c>
      <c r="G68" s="301">
        <v>1.7974537037037039E-2</v>
      </c>
      <c r="H68" s="302">
        <f t="shared" si="12"/>
        <v>1.7974537037037039E-2</v>
      </c>
      <c r="I68" s="303">
        <f t="shared" si="15"/>
        <v>3.2060185185185143E-3</v>
      </c>
      <c r="J68" s="304"/>
      <c r="K68" s="305" t="str">
        <f t="shared" si="10"/>
        <v/>
      </c>
      <c r="L68" s="306" t="str">
        <f>IF(J68&lt;&gt;"",K68-H68,"")</f>
        <v/>
      </c>
      <c r="M68" s="306" t="str">
        <f>IF(J68&lt;&gt;"",K68-F68,"")</f>
        <v/>
      </c>
      <c r="N68" s="307"/>
      <c r="O68" s="307"/>
      <c r="P68" s="307"/>
      <c r="Q68" s="308"/>
      <c r="R68" s="309">
        <f t="shared" si="11"/>
        <v>1.7974537037037039E-2</v>
      </c>
      <c r="S68" s="318"/>
      <c r="T68" s="311">
        <v>39172</v>
      </c>
      <c r="U68" s="312"/>
      <c r="V68" s="313" t="str">
        <f t="shared" si="13"/>
        <v/>
      </c>
      <c r="W68" s="314" t="str">
        <f t="shared" si="14"/>
        <v/>
      </c>
    </row>
    <row r="69" spans="1:23" s="272" customFormat="1" ht="21" customHeight="1" x14ac:dyDescent="0.2">
      <c r="A69" s="336" t="s">
        <v>526</v>
      </c>
      <c r="B69" s="337"/>
      <c r="C69" s="315" t="s">
        <v>508</v>
      </c>
      <c r="D69" s="316" t="s">
        <v>158</v>
      </c>
      <c r="E69" s="317" t="s">
        <v>14</v>
      </c>
      <c r="F69" s="301">
        <v>1.7962962962962962E-2</v>
      </c>
      <c r="G69" s="301">
        <v>1.7962962962962962E-2</v>
      </c>
      <c r="H69" s="302">
        <f t="shared" si="12"/>
        <v>1.7962962962962962E-2</v>
      </c>
      <c r="I69" s="303">
        <f t="shared" si="15"/>
        <v>3.2175925925925913E-3</v>
      </c>
      <c r="J69" s="320"/>
      <c r="K69" s="305" t="str">
        <f t="shared" si="10"/>
        <v/>
      </c>
      <c r="L69" s="306"/>
      <c r="M69" s="306"/>
      <c r="N69" s="307"/>
      <c r="O69" s="307"/>
      <c r="P69" s="307"/>
      <c r="Q69" s="308"/>
      <c r="R69" s="309">
        <f t="shared" si="11"/>
        <v>1.7962962962962962E-2</v>
      </c>
      <c r="S69" s="318"/>
      <c r="T69" s="311">
        <v>40268</v>
      </c>
      <c r="U69" s="312"/>
      <c r="V69" s="313" t="str">
        <f t="shared" si="13"/>
        <v/>
      </c>
      <c r="W69" s="314" t="str">
        <f t="shared" si="14"/>
        <v/>
      </c>
    </row>
    <row r="70" spans="1:23" s="272" customFormat="1" ht="21" customHeight="1" x14ac:dyDescent="0.2">
      <c r="A70" s="336">
        <v>94</v>
      </c>
      <c r="B70" s="337"/>
      <c r="C70" s="315" t="s">
        <v>64</v>
      </c>
      <c r="D70" s="316" t="s">
        <v>518</v>
      </c>
      <c r="E70" s="317" t="s">
        <v>14</v>
      </c>
      <c r="F70" s="319">
        <v>1.7638888888888888E-2</v>
      </c>
      <c r="G70" s="301">
        <v>1.8101851851851855E-2</v>
      </c>
      <c r="H70" s="302">
        <f t="shared" si="12"/>
        <v>1.787037037037037E-2</v>
      </c>
      <c r="I70" s="303">
        <f t="shared" si="15"/>
        <v>3.3101851851851834E-3</v>
      </c>
      <c r="J70" s="304"/>
      <c r="K70" s="305" t="str">
        <f t="shared" ref="K70:K101" si="18">IF(J70&lt;&gt;"",J70-I70,"")</f>
        <v/>
      </c>
      <c r="L70" s="306" t="str">
        <f t="shared" ref="L70:L83" si="19">IF(J70&lt;&gt;"",K70-H70,"")</f>
        <v/>
      </c>
      <c r="M70" s="306" t="str">
        <f t="shared" ref="M70:M83" si="20">IF(J70&lt;&gt;"",K70-F70,"")</f>
        <v/>
      </c>
      <c r="N70" s="307"/>
      <c r="O70" s="307"/>
      <c r="P70" s="321"/>
      <c r="Q70" s="308"/>
      <c r="R70" s="309">
        <f t="shared" ref="R70:R101" si="21">IF(J70&lt;&gt;"",MIN(F70,K70),F70)</f>
        <v>1.7638888888888888E-2</v>
      </c>
      <c r="S70" s="318"/>
      <c r="T70" s="311">
        <v>39872</v>
      </c>
      <c r="U70" s="312"/>
      <c r="V70" s="313" t="str">
        <f t="shared" si="13"/>
        <v/>
      </c>
      <c r="W70" s="314" t="str">
        <f t="shared" si="14"/>
        <v/>
      </c>
    </row>
    <row r="71" spans="1:23" s="272" customFormat="1" ht="21" customHeight="1" x14ac:dyDescent="0.2">
      <c r="A71" s="336" t="s">
        <v>526</v>
      </c>
      <c r="B71" s="337"/>
      <c r="C71" s="315" t="s">
        <v>49</v>
      </c>
      <c r="D71" s="316" t="s">
        <v>81</v>
      </c>
      <c r="E71" s="317" t="s">
        <v>14</v>
      </c>
      <c r="F71" s="301">
        <v>1.758101851851852E-2</v>
      </c>
      <c r="G71" s="301">
        <v>1.8078703703703704E-2</v>
      </c>
      <c r="H71" s="302">
        <f t="shared" si="12"/>
        <v>1.7829861111111112E-2</v>
      </c>
      <c r="I71" s="303">
        <f t="shared" si="15"/>
        <v>3.3506944444444409E-3</v>
      </c>
      <c r="J71" s="304"/>
      <c r="K71" s="305" t="str">
        <f t="shared" si="18"/>
        <v/>
      </c>
      <c r="L71" s="306" t="str">
        <f t="shared" si="19"/>
        <v/>
      </c>
      <c r="M71" s="306" t="str">
        <f t="shared" si="20"/>
        <v/>
      </c>
      <c r="N71" s="307"/>
      <c r="O71" s="307"/>
      <c r="P71" s="307"/>
      <c r="Q71" s="308"/>
      <c r="R71" s="309">
        <f t="shared" si="21"/>
        <v>1.758101851851852E-2</v>
      </c>
      <c r="S71" s="318"/>
      <c r="T71" s="311">
        <v>39903</v>
      </c>
      <c r="U71" s="312"/>
      <c r="V71" s="313" t="str">
        <f t="shared" si="13"/>
        <v/>
      </c>
      <c r="W71" s="314" t="str">
        <f t="shared" si="14"/>
        <v/>
      </c>
    </row>
    <row r="72" spans="1:23" s="272" customFormat="1" ht="21" customHeight="1" x14ac:dyDescent="0.2">
      <c r="A72" s="336">
        <v>233</v>
      </c>
      <c r="B72" s="337"/>
      <c r="C72" s="315" t="s">
        <v>284</v>
      </c>
      <c r="D72" s="316" t="s">
        <v>285</v>
      </c>
      <c r="E72" s="317" t="s">
        <v>30</v>
      </c>
      <c r="F72" s="301">
        <v>1.7824074074074072E-2</v>
      </c>
      <c r="G72" s="301">
        <v>1.7824074074074072E-2</v>
      </c>
      <c r="H72" s="302">
        <f t="shared" si="12"/>
        <v>1.7824074074074072E-2</v>
      </c>
      <c r="I72" s="303">
        <f t="shared" si="15"/>
        <v>3.3564814814814811E-3</v>
      </c>
      <c r="J72" s="320"/>
      <c r="K72" s="305" t="str">
        <f t="shared" si="18"/>
        <v/>
      </c>
      <c r="L72" s="306" t="str">
        <f t="shared" si="19"/>
        <v/>
      </c>
      <c r="M72" s="306" t="str">
        <f t="shared" si="20"/>
        <v/>
      </c>
      <c r="N72" s="307"/>
      <c r="O72" s="307"/>
      <c r="P72" s="307"/>
      <c r="Q72" s="308"/>
      <c r="R72" s="309">
        <f t="shared" si="21"/>
        <v>1.7824074074074072E-2</v>
      </c>
      <c r="S72" s="318"/>
      <c r="T72" s="311">
        <v>40209</v>
      </c>
      <c r="U72" s="312"/>
      <c r="V72" s="313" t="str">
        <f t="shared" si="13"/>
        <v/>
      </c>
      <c r="W72" s="314" t="str">
        <f t="shared" si="14"/>
        <v/>
      </c>
    </row>
    <row r="73" spans="1:23" s="272" customFormat="1" ht="21" customHeight="1" x14ac:dyDescent="0.2">
      <c r="A73" s="336" t="s">
        <v>526</v>
      </c>
      <c r="B73" s="337"/>
      <c r="C73" s="315" t="s">
        <v>229</v>
      </c>
      <c r="D73" s="316" t="s">
        <v>281</v>
      </c>
      <c r="E73" s="300" t="s">
        <v>30</v>
      </c>
      <c r="F73" s="301">
        <v>1.7719907407407406E-2</v>
      </c>
      <c r="G73" s="301">
        <v>1.7719907407407406E-2</v>
      </c>
      <c r="H73" s="302">
        <f t="shared" si="12"/>
        <v>1.7719907407407406E-2</v>
      </c>
      <c r="I73" s="303">
        <f t="shared" si="15"/>
        <v>3.4606481481481467E-3</v>
      </c>
      <c r="J73" s="304"/>
      <c r="K73" s="305" t="str">
        <f t="shared" si="18"/>
        <v/>
      </c>
      <c r="L73" s="306" t="str">
        <f t="shared" si="19"/>
        <v/>
      </c>
      <c r="M73" s="306" t="str">
        <f t="shared" si="20"/>
        <v/>
      </c>
      <c r="N73" s="307"/>
      <c r="O73" s="307"/>
      <c r="P73" s="307"/>
      <c r="Q73" s="308"/>
      <c r="R73" s="309">
        <f t="shared" si="21"/>
        <v>1.7719907407407406E-2</v>
      </c>
      <c r="S73" s="318"/>
      <c r="T73" s="311">
        <v>39294</v>
      </c>
      <c r="U73" s="312"/>
      <c r="V73" s="313" t="str">
        <f t="shared" si="13"/>
        <v/>
      </c>
      <c r="W73" s="314" t="str">
        <f t="shared" si="14"/>
        <v/>
      </c>
    </row>
    <row r="74" spans="1:23" s="272" customFormat="1" ht="21" customHeight="1" x14ac:dyDescent="0.2">
      <c r="A74" s="336" t="s">
        <v>526</v>
      </c>
      <c r="B74" s="337"/>
      <c r="C74" s="298" t="s">
        <v>374</v>
      </c>
      <c r="D74" s="299" t="s">
        <v>375</v>
      </c>
      <c r="E74" s="300" t="s">
        <v>14</v>
      </c>
      <c r="F74" s="301">
        <v>1.7685185185185189E-2</v>
      </c>
      <c r="G74" s="301">
        <v>1.7685185185185189E-2</v>
      </c>
      <c r="H74" s="302">
        <f t="shared" si="12"/>
        <v>1.7685185185185189E-2</v>
      </c>
      <c r="I74" s="303">
        <f t="shared" si="15"/>
        <v>3.495370370370364E-3</v>
      </c>
      <c r="J74" s="304"/>
      <c r="K74" s="305" t="str">
        <f t="shared" si="18"/>
        <v/>
      </c>
      <c r="L74" s="306" t="str">
        <f t="shared" si="19"/>
        <v/>
      </c>
      <c r="M74" s="306" t="str">
        <f t="shared" si="20"/>
        <v/>
      </c>
      <c r="N74" s="307"/>
      <c r="O74" s="307"/>
      <c r="P74" s="307"/>
      <c r="Q74" s="308"/>
      <c r="R74" s="309">
        <f t="shared" si="21"/>
        <v>1.7685185185185189E-2</v>
      </c>
      <c r="S74" s="310"/>
      <c r="T74" s="311">
        <v>39844</v>
      </c>
      <c r="U74" s="312"/>
      <c r="V74" s="313" t="str">
        <f t="shared" si="13"/>
        <v/>
      </c>
      <c r="W74" s="314" t="str">
        <f t="shared" si="14"/>
        <v/>
      </c>
    </row>
    <row r="75" spans="1:23" s="272" customFormat="1" ht="21" customHeight="1" x14ac:dyDescent="0.2">
      <c r="A75" s="336" t="s">
        <v>526</v>
      </c>
      <c r="B75" s="337"/>
      <c r="C75" s="315" t="s">
        <v>377</v>
      </c>
      <c r="D75" s="316" t="s">
        <v>378</v>
      </c>
      <c r="E75" s="300" t="s">
        <v>30</v>
      </c>
      <c r="F75" s="301">
        <v>1.7685185185185182E-2</v>
      </c>
      <c r="G75" s="301">
        <v>1.7685185185185182E-2</v>
      </c>
      <c r="H75" s="302">
        <f t="shared" si="12"/>
        <v>1.7685185185185182E-2</v>
      </c>
      <c r="I75" s="303">
        <f t="shared" si="15"/>
        <v>3.4953703703703709E-3</v>
      </c>
      <c r="J75" s="304"/>
      <c r="K75" s="305" t="str">
        <f t="shared" si="18"/>
        <v/>
      </c>
      <c r="L75" s="306" t="str">
        <f t="shared" si="19"/>
        <v/>
      </c>
      <c r="M75" s="306" t="str">
        <f t="shared" si="20"/>
        <v/>
      </c>
      <c r="N75" s="307"/>
      <c r="O75" s="307"/>
      <c r="P75" s="307"/>
      <c r="Q75" s="308"/>
      <c r="R75" s="309">
        <f t="shared" si="21"/>
        <v>1.7685185185185182E-2</v>
      </c>
      <c r="S75" s="318"/>
      <c r="T75" s="311">
        <v>39844</v>
      </c>
      <c r="U75" s="312"/>
      <c r="V75" s="313" t="str">
        <f t="shared" si="13"/>
        <v/>
      </c>
      <c r="W75" s="314" t="str">
        <f t="shared" si="14"/>
        <v/>
      </c>
    </row>
    <row r="76" spans="1:23" s="272" customFormat="1" ht="21" customHeight="1" x14ac:dyDescent="0.2">
      <c r="A76" s="336">
        <v>264</v>
      </c>
      <c r="B76" s="337"/>
      <c r="C76" s="315" t="s">
        <v>416</v>
      </c>
      <c r="D76" s="316" t="s">
        <v>417</v>
      </c>
      <c r="E76" s="317" t="s">
        <v>30</v>
      </c>
      <c r="F76" s="301">
        <v>1.7387152777777776E-2</v>
      </c>
      <c r="G76" s="301">
        <v>1.7803819444444445E-2</v>
      </c>
      <c r="H76" s="302">
        <f t="shared" si="12"/>
        <v>1.759548611111111E-2</v>
      </c>
      <c r="I76" s="303">
        <f t="shared" si="15"/>
        <v>3.5850694444444428E-3</v>
      </c>
      <c r="J76" s="320"/>
      <c r="K76" s="305" t="str">
        <f t="shared" si="18"/>
        <v/>
      </c>
      <c r="L76" s="306" t="str">
        <f t="shared" si="19"/>
        <v/>
      </c>
      <c r="M76" s="306" t="str">
        <f t="shared" si="20"/>
        <v/>
      </c>
      <c r="N76" s="307"/>
      <c r="O76" s="307"/>
      <c r="P76" s="321"/>
      <c r="Q76" s="308"/>
      <c r="R76" s="309">
        <f t="shared" si="21"/>
        <v>1.7387152777777776E-2</v>
      </c>
      <c r="S76" s="318"/>
      <c r="T76" s="311">
        <v>40237</v>
      </c>
      <c r="U76" s="312"/>
      <c r="V76" s="313" t="str">
        <f t="shared" si="13"/>
        <v/>
      </c>
      <c r="W76" s="314" t="str">
        <f t="shared" si="14"/>
        <v/>
      </c>
    </row>
    <row r="77" spans="1:23" s="272" customFormat="1" ht="21" customHeight="1" x14ac:dyDescent="0.2">
      <c r="A77" s="336">
        <v>51</v>
      </c>
      <c r="B77" s="337"/>
      <c r="C77" s="315" t="s">
        <v>84</v>
      </c>
      <c r="D77" s="316" t="s">
        <v>85</v>
      </c>
      <c r="E77" s="317" t="s">
        <v>14</v>
      </c>
      <c r="F77" s="301">
        <v>1.7557870370370373E-2</v>
      </c>
      <c r="G77" s="301">
        <v>1.7557870370370373E-2</v>
      </c>
      <c r="H77" s="302">
        <f t="shared" si="12"/>
        <v>1.7557870370370373E-2</v>
      </c>
      <c r="I77" s="303">
        <f t="shared" si="15"/>
        <v>3.6226851851851802E-3</v>
      </c>
      <c r="J77" s="304"/>
      <c r="K77" s="305" t="str">
        <f t="shared" si="18"/>
        <v/>
      </c>
      <c r="L77" s="306" t="str">
        <f t="shared" si="19"/>
        <v/>
      </c>
      <c r="M77" s="306" t="str">
        <f t="shared" si="20"/>
        <v/>
      </c>
      <c r="N77" s="307"/>
      <c r="O77" s="307"/>
      <c r="P77" s="307"/>
      <c r="Q77" s="308"/>
      <c r="R77" s="309">
        <f t="shared" si="21"/>
        <v>1.7557870370370373E-2</v>
      </c>
      <c r="S77" s="318"/>
      <c r="T77" s="311">
        <v>38929</v>
      </c>
      <c r="U77" s="312"/>
      <c r="V77" s="313" t="str">
        <f t="shared" si="13"/>
        <v/>
      </c>
      <c r="W77" s="314" t="str">
        <f t="shared" si="14"/>
        <v/>
      </c>
    </row>
    <row r="78" spans="1:23" s="272" customFormat="1" ht="21" customHeight="1" x14ac:dyDescent="0.2">
      <c r="A78" s="336">
        <v>44</v>
      </c>
      <c r="B78" s="337"/>
      <c r="C78" s="315" t="s">
        <v>82</v>
      </c>
      <c r="D78" s="316" t="s">
        <v>83</v>
      </c>
      <c r="E78" s="317" t="s">
        <v>14</v>
      </c>
      <c r="F78" s="301">
        <v>1.7557870370370373E-2</v>
      </c>
      <c r="G78" s="301">
        <v>1.7557870370370373E-2</v>
      </c>
      <c r="H78" s="302">
        <f t="shared" si="12"/>
        <v>1.7557870370370373E-2</v>
      </c>
      <c r="I78" s="303">
        <f t="shared" si="15"/>
        <v>3.6226851851851802E-3</v>
      </c>
      <c r="J78" s="304"/>
      <c r="K78" s="305" t="str">
        <f t="shared" si="18"/>
        <v/>
      </c>
      <c r="L78" s="306" t="str">
        <f t="shared" si="19"/>
        <v/>
      </c>
      <c r="M78" s="306" t="str">
        <f t="shared" si="20"/>
        <v/>
      </c>
      <c r="N78" s="307"/>
      <c r="O78" s="307"/>
      <c r="P78" s="307"/>
      <c r="Q78" s="308"/>
      <c r="R78" s="309">
        <f t="shared" si="21"/>
        <v>1.7557870370370373E-2</v>
      </c>
      <c r="S78" s="318"/>
      <c r="T78" s="311">
        <v>38748</v>
      </c>
      <c r="U78" s="312"/>
      <c r="V78" s="313" t="str">
        <f t="shared" si="13"/>
        <v/>
      </c>
      <c r="W78" s="314" t="str">
        <f t="shared" si="14"/>
        <v/>
      </c>
    </row>
    <row r="79" spans="1:23" s="272" customFormat="1" ht="21" customHeight="1" x14ac:dyDescent="0.2">
      <c r="A79" s="336">
        <v>257</v>
      </c>
      <c r="B79" s="337"/>
      <c r="C79" s="315" t="s">
        <v>96</v>
      </c>
      <c r="D79" s="316" t="s">
        <v>396</v>
      </c>
      <c r="E79" s="317" t="s">
        <v>14</v>
      </c>
      <c r="F79" s="301">
        <v>1.7245370370370362E-2</v>
      </c>
      <c r="G79" s="301">
        <v>1.7824074074074065E-2</v>
      </c>
      <c r="H79" s="302">
        <f t="shared" si="12"/>
        <v>1.7534722222222215E-2</v>
      </c>
      <c r="I79" s="303">
        <f t="shared" si="15"/>
        <v>3.6458333333333377E-3</v>
      </c>
      <c r="J79" s="320"/>
      <c r="K79" s="305" t="str">
        <f t="shared" si="18"/>
        <v/>
      </c>
      <c r="L79" s="306" t="str">
        <f t="shared" si="19"/>
        <v/>
      </c>
      <c r="M79" s="306" t="str">
        <f t="shared" si="20"/>
        <v/>
      </c>
      <c r="N79" s="307"/>
      <c r="O79" s="307"/>
      <c r="P79" s="307"/>
      <c r="Q79" s="308"/>
      <c r="R79" s="309">
        <f t="shared" si="21"/>
        <v>1.7245370370370362E-2</v>
      </c>
      <c r="S79" s="318"/>
      <c r="T79" s="311">
        <v>40209</v>
      </c>
      <c r="U79" s="312"/>
      <c r="V79" s="313" t="str">
        <f t="shared" si="13"/>
        <v/>
      </c>
      <c r="W79" s="314" t="str">
        <f t="shared" si="14"/>
        <v/>
      </c>
    </row>
    <row r="80" spans="1:23" s="272" customFormat="1" ht="21" customHeight="1" x14ac:dyDescent="0.2">
      <c r="A80" s="336">
        <v>321</v>
      </c>
      <c r="B80" s="337"/>
      <c r="C80" s="298" t="s">
        <v>488</v>
      </c>
      <c r="D80" s="299" t="s">
        <v>489</v>
      </c>
      <c r="E80" s="300" t="s">
        <v>14</v>
      </c>
      <c r="F80" s="301">
        <v>1.7488425925925928E-2</v>
      </c>
      <c r="G80" s="301">
        <v>1.7488425925925928E-2</v>
      </c>
      <c r="H80" s="302">
        <f t="shared" si="12"/>
        <v>1.7488425925925928E-2</v>
      </c>
      <c r="I80" s="303">
        <f t="shared" si="15"/>
        <v>3.6921296296296251E-3</v>
      </c>
      <c r="J80" s="320"/>
      <c r="K80" s="305" t="str">
        <f t="shared" si="18"/>
        <v/>
      </c>
      <c r="L80" s="306" t="str">
        <f t="shared" si="19"/>
        <v/>
      </c>
      <c r="M80" s="306" t="str">
        <f t="shared" si="20"/>
        <v/>
      </c>
      <c r="N80" s="307"/>
      <c r="O80" s="307"/>
      <c r="P80" s="307"/>
      <c r="Q80" s="308"/>
      <c r="R80" s="309">
        <f t="shared" si="21"/>
        <v>1.7488425925925928E-2</v>
      </c>
      <c r="S80" s="318"/>
      <c r="T80" s="311">
        <v>40209</v>
      </c>
      <c r="U80" s="312"/>
      <c r="V80" s="313" t="str">
        <f t="shared" si="13"/>
        <v/>
      </c>
      <c r="W80" s="314" t="str">
        <f t="shared" si="14"/>
        <v/>
      </c>
    </row>
    <row r="81" spans="1:23" s="272" customFormat="1" ht="21" customHeight="1" x14ac:dyDescent="0.2">
      <c r="A81" s="336">
        <v>316</v>
      </c>
      <c r="B81" s="337"/>
      <c r="C81" s="298" t="s">
        <v>483</v>
      </c>
      <c r="D81" s="299" t="s">
        <v>484</v>
      </c>
      <c r="E81" s="317" t="s">
        <v>14</v>
      </c>
      <c r="F81" s="301">
        <v>1.7395833333333333E-2</v>
      </c>
      <c r="G81" s="301">
        <v>1.7395833333333333E-2</v>
      </c>
      <c r="H81" s="302">
        <f t="shared" ref="H81:H112" si="22">IF(G81&lt;&gt;"",(G81+F81)/2,F81)</f>
        <v>1.7395833333333333E-2</v>
      </c>
      <c r="I81" s="303">
        <f t="shared" si="15"/>
        <v>3.7847222222222206E-3</v>
      </c>
      <c r="J81" s="304"/>
      <c r="K81" s="305" t="str">
        <f t="shared" si="18"/>
        <v/>
      </c>
      <c r="L81" s="306" t="str">
        <f t="shared" si="19"/>
        <v/>
      </c>
      <c r="M81" s="306" t="str">
        <f t="shared" si="20"/>
        <v/>
      </c>
      <c r="N81" s="307"/>
      <c r="O81" s="307"/>
      <c r="P81" s="321"/>
      <c r="Q81" s="308"/>
      <c r="R81" s="309">
        <f t="shared" si="21"/>
        <v>1.7395833333333333E-2</v>
      </c>
      <c r="S81" s="318"/>
      <c r="T81" s="311">
        <v>40117</v>
      </c>
      <c r="U81" s="312"/>
      <c r="V81" s="313" t="str">
        <f t="shared" ref="V81:V112" si="23">IF(OR(NOT(U81=""),NOT(K81="")),5,"")</f>
        <v/>
      </c>
      <c r="W81" s="314" t="str">
        <f t="shared" ref="W81:W112" si="24">IF(V81=5,C81&amp;" "&amp;D81,"")</f>
        <v/>
      </c>
    </row>
    <row r="82" spans="1:23" s="272" customFormat="1" ht="21" customHeight="1" x14ac:dyDescent="0.2">
      <c r="A82" s="336">
        <v>152</v>
      </c>
      <c r="B82" s="337"/>
      <c r="C82" s="315" t="s">
        <v>90</v>
      </c>
      <c r="D82" s="316" t="s">
        <v>91</v>
      </c>
      <c r="E82" s="317" t="s">
        <v>30</v>
      </c>
      <c r="F82" s="301">
        <v>1.7384259259259256E-2</v>
      </c>
      <c r="G82" s="301">
        <v>1.7384259259259256E-2</v>
      </c>
      <c r="H82" s="302">
        <f t="shared" si="22"/>
        <v>1.7384259259259256E-2</v>
      </c>
      <c r="I82" s="303">
        <f t="shared" si="15"/>
        <v>3.7962962962962976E-3</v>
      </c>
      <c r="J82" s="304"/>
      <c r="K82" s="305" t="str">
        <f t="shared" si="18"/>
        <v/>
      </c>
      <c r="L82" s="306" t="str">
        <f t="shared" si="19"/>
        <v/>
      </c>
      <c r="M82" s="306" t="str">
        <f t="shared" si="20"/>
        <v/>
      </c>
      <c r="N82" s="307"/>
      <c r="O82" s="307"/>
      <c r="P82" s="307"/>
      <c r="Q82" s="308"/>
      <c r="R82" s="309">
        <f t="shared" si="21"/>
        <v>1.7384259259259256E-2</v>
      </c>
      <c r="S82" s="318"/>
      <c r="T82" s="327" t="s">
        <v>212</v>
      </c>
      <c r="U82" s="312"/>
      <c r="V82" s="313" t="str">
        <f t="shared" si="23"/>
        <v/>
      </c>
      <c r="W82" s="314" t="str">
        <f t="shared" si="24"/>
        <v/>
      </c>
    </row>
    <row r="83" spans="1:23" s="272" customFormat="1" ht="21" customHeight="1" x14ac:dyDescent="0.2">
      <c r="A83" s="336" t="s">
        <v>526</v>
      </c>
      <c r="B83" s="337"/>
      <c r="C83" s="315" t="s">
        <v>92</v>
      </c>
      <c r="D83" s="316" t="s">
        <v>93</v>
      </c>
      <c r="E83" s="317" t="s">
        <v>30</v>
      </c>
      <c r="F83" s="301">
        <v>1.7361111111111112E-2</v>
      </c>
      <c r="G83" s="301">
        <v>1.7361111111111112E-2</v>
      </c>
      <c r="H83" s="302">
        <f t="shared" si="22"/>
        <v>1.7361111111111112E-2</v>
      </c>
      <c r="I83" s="303">
        <f t="shared" si="15"/>
        <v>3.8194444444444413E-3</v>
      </c>
      <c r="J83" s="304"/>
      <c r="K83" s="305" t="str">
        <f t="shared" si="18"/>
        <v/>
      </c>
      <c r="L83" s="306" t="str">
        <f t="shared" si="19"/>
        <v/>
      </c>
      <c r="M83" s="306" t="str">
        <f t="shared" si="20"/>
        <v/>
      </c>
      <c r="N83" s="307"/>
      <c r="O83" s="307"/>
      <c r="P83" s="307"/>
      <c r="Q83" s="308"/>
      <c r="R83" s="309">
        <f t="shared" si="21"/>
        <v>1.7361111111111112E-2</v>
      </c>
      <c r="S83" s="318"/>
      <c r="T83" s="311">
        <v>39082</v>
      </c>
      <c r="U83" s="312"/>
      <c r="V83" s="313" t="str">
        <f t="shared" si="23"/>
        <v/>
      </c>
      <c r="W83" s="314" t="str">
        <f t="shared" si="24"/>
        <v/>
      </c>
    </row>
    <row r="84" spans="1:23" s="272" customFormat="1" ht="21" customHeight="1" x14ac:dyDescent="0.2">
      <c r="A84" s="336">
        <v>259</v>
      </c>
      <c r="B84" s="337"/>
      <c r="C84" s="315" t="s">
        <v>111</v>
      </c>
      <c r="D84" s="316" t="s">
        <v>360</v>
      </c>
      <c r="E84" s="317" t="s">
        <v>30</v>
      </c>
      <c r="F84" s="301">
        <v>1.7303240740740741E-2</v>
      </c>
      <c r="G84" s="301">
        <v>1.7303240740740741E-2</v>
      </c>
      <c r="H84" s="302">
        <f t="shared" si="22"/>
        <v>1.7303240740740741E-2</v>
      </c>
      <c r="I84" s="303">
        <f t="shared" si="15"/>
        <v>3.8773148148148126E-3</v>
      </c>
      <c r="J84" s="304"/>
      <c r="K84" s="305" t="str">
        <f t="shared" si="18"/>
        <v/>
      </c>
      <c r="L84" s="306"/>
      <c r="M84" s="306"/>
      <c r="N84" s="307"/>
      <c r="O84" s="307"/>
      <c r="P84" s="307"/>
      <c r="Q84" s="308"/>
      <c r="R84" s="309">
        <f t="shared" si="21"/>
        <v>1.7303240740740741E-2</v>
      </c>
      <c r="S84" s="318"/>
      <c r="T84" s="311"/>
      <c r="U84" s="312"/>
      <c r="V84" s="313" t="str">
        <f t="shared" si="23"/>
        <v/>
      </c>
      <c r="W84" s="314" t="str">
        <f t="shared" si="24"/>
        <v/>
      </c>
    </row>
    <row r="85" spans="1:23" s="272" customFormat="1" ht="21" customHeight="1" x14ac:dyDescent="0.2">
      <c r="A85" s="336" t="s">
        <v>526</v>
      </c>
      <c r="B85" s="337"/>
      <c r="C85" s="315" t="s">
        <v>98</v>
      </c>
      <c r="D85" s="316" t="s">
        <v>99</v>
      </c>
      <c r="E85" s="317" t="s">
        <v>14</v>
      </c>
      <c r="F85" s="301">
        <v>1.7256944444444443E-2</v>
      </c>
      <c r="G85" s="301">
        <v>1.7256944444444443E-2</v>
      </c>
      <c r="H85" s="302">
        <f t="shared" si="22"/>
        <v>1.7256944444444443E-2</v>
      </c>
      <c r="I85" s="303">
        <f t="shared" si="15"/>
        <v>3.9236111111111104E-3</v>
      </c>
      <c r="J85" s="304"/>
      <c r="K85" s="305" t="str">
        <f t="shared" si="18"/>
        <v/>
      </c>
      <c r="L85" s="306" t="str">
        <f>IF(J85&lt;&gt;"",K85-H85,"")</f>
        <v/>
      </c>
      <c r="M85" s="306" t="str">
        <f>IF(J85&lt;&gt;"",K85-F85,"")</f>
        <v/>
      </c>
      <c r="N85" s="307"/>
      <c r="O85" s="307"/>
      <c r="P85" s="307"/>
      <c r="Q85" s="308"/>
      <c r="R85" s="309">
        <f t="shared" si="21"/>
        <v>1.7256944444444443E-2</v>
      </c>
      <c r="S85" s="318"/>
      <c r="T85" s="311">
        <v>39141</v>
      </c>
      <c r="U85" s="312"/>
      <c r="V85" s="313" t="str">
        <f t="shared" si="23"/>
        <v/>
      </c>
      <c r="W85" s="314" t="str">
        <f t="shared" si="24"/>
        <v/>
      </c>
    </row>
    <row r="86" spans="1:23" s="272" customFormat="1" ht="21" customHeight="1" x14ac:dyDescent="0.2">
      <c r="A86" s="336" t="s">
        <v>526</v>
      </c>
      <c r="B86" s="337"/>
      <c r="C86" s="315" t="s">
        <v>125</v>
      </c>
      <c r="D86" s="316" t="s">
        <v>132</v>
      </c>
      <c r="E86" s="317" t="s">
        <v>30</v>
      </c>
      <c r="F86" s="301">
        <v>1.6041666666666673E-2</v>
      </c>
      <c r="G86" s="301">
        <v>1.8402777777777785E-2</v>
      </c>
      <c r="H86" s="302">
        <f t="shared" si="22"/>
        <v>1.7222222222222229E-2</v>
      </c>
      <c r="I86" s="303">
        <f t="shared" si="15"/>
        <v>3.9583333333333241E-3</v>
      </c>
      <c r="J86" s="304"/>
      <c r="K86" s="305" t="str">
        <f t="shared" si="18"/>
        <v/>
      </c>
      <c r="L86" s="306" t="str">
        <f>IF(J86&lt;&gt;"",K86-H86,"")</f>
        <v/>
      </c>
      <c r="M86" s="306" t="str">
        <f>IF(J86&lt;&gt;"",K86-F86,"")</f>
        <v/>
      </c>
      <c r="N86" s="307"/>
      <c r="O86" s="307"/>
      <c r="P86" s="307"/>
      <c r="Q86" s="308"/>
      <c r="R86" s="309">
        <f t="shared" si="21"/>
        <v>1.6041666666666673E-2</v>
      </c>
      <c r="S86" s="318"/>
      <c r="T86" s="311">
        <v>39325</v>
      </c>
      <c r="U86" s="312"/>
      <c r="V86" s="313" t="str">
        <f t="shared" si="23"/>
        <v/>
      </c>
      <c r="W86" s="314" t="str">
        <f t="shared" si="24"/>
        <v/>
      </c>
    </row>
    <row r="87" spans="1:23" s="272" customFormat="1" ht="21" customHeight="1" x14ac:dyDescent="0.2">
      <c r="A87" s="336">
        <v>225</v>
      </c>
      <c r="B87" s="337"/>
      <c r="C87" s="315" t="s">
        <v>121</v>
      </c>
      <c r="D87" s="316" t="s">
        <v>259</v>
      </c>
      <c r="E87" s="317" t="s">
        <v>14</v>
      </c>
      <c r="F87" s="301">
        <v>1.7180266203703703E-2</v>
      </c>
      <c r="G87" s="301">
        <v>1.7228416160300929E-2</v>
      </c>
      <c r="H87" s="302">
        <f t="shared" si="22"/>
        <v>1.7204341182002314E-2</v>
      </c>
      <c r="I87" s="303">
        <f t="shared" ref="I87:I118" si="25">$D$3-H87</f>
        <v>3.9762143735532392E-3</v>
      </c>
      <c r="J87" s="304"/>
      <c r="K87" s="305" t="str">
        <f t="shared" si="18"/>
        <v/>
      </c>
      <c r="L87" s="306"/>
      <c r="M87" s="306"/>
      <c r="N87" s="307"/>
      <c r="O87" s="307"/>
      <c r="P87" s="307"/>
      <c r="Q87" s="308"/>
      <c r="R87" s="309">
        <f t="shared" si="21"/>
        <v>1.7180266203703703E-2</v>
      </c>
      <c r="S87" s="318"/>
      <c r="T87" s="311">
        <v>40268</v>
      </c>
      <c r="U87" s="312"/>
      <c r="V87" s="313" t="str">
        <f t="shared" si="23"/>
        <v/>
      </c>
      <c r="W87" s="314" t="str">
        <f t="shared" si="24"/>
        <v/>
      </c>
    </row>
    <row r="88" spans="1:23" s="272" customFormat="1" ht="21" customHeight="1" x14ac:dyDescent="0.2">
      <c r="A88" s="336">
        <v>285</v>
      </c>
      <c r="B88" s="337"/>
      <c r="C88" s="315" t="s">
        <v>408</v>
      </c>
      <c r="D88" s="316" t="s">
        <v>421</v>
      </c>
      <c r="E88" s="300" t="s">
        <v>30</v>
      </c>
      <c r="F88" s="301">
        <v>1.6493055555555552E-2</v>
      </c>
      <c r="G88" s="301">
        <v>1.7905092592592591E-2</v>
      </c>
      <c r="H88" s="302">
        <f t="shared" si="22"/>
        <v>1.7199074074074071E-2</v>
      </c>
      <c r="I88" s="303">
        <f t="shared" si="25"/>
        <v>3.9814814814814817E-3</v>
      </c>
      <c r="J88" s="304"/>
      <c r="K88" s="305" t="str">
        <f t="shared" si="18"/>
        <v/>
      </c>
      <c r="L88" s="306" t="str">
        <f t="shared" ref="L88:L111" si="26">IF(J88&lt;&gt;"",K88-H88,"")</f>
        <v/>
      </c>
      <c r="M88" s="306" t="str">
        <f t="shared" ref="M88:M111" si="27">IF(J88&lt;&gt;"",K88-F88,"")</f>
        <v/>
      </c>
      <c r="N88" s="307"/>
      <c r="O88" s="307"/>
      <c r="P88" s="321"/>
      <c r="Q88" s="308"/>
      <c r="R88" s="309">
        <f t="shared" si="21"/>
        <v>1.6493055555555552E-2</v>
      </c>
      <c r="S88" s="318"/>
      <c r="T88" s="311">
        <v>40117</v>
      </c>
      <c r="U88" s="312"/>
      <c r="V88" s="313" t="str">
        <f t="shared" si="23"/>
        <v/>
      </c>
      <c r="W88" s="314" t="str">
        <f t="shared" si="24"/>
        <v/>
      </c>
    </row>
    <row r="89" spans="1:23" s="272" customFormat="1" ht="21" customHeight="1" x14ac:dyDescent="0.2">
      <c r="A89" s="336" t="s">
        <v>526</v>
      </c>
      <c r="B89" s="337"/>
      <c r="C89" s="315" t="s">
        <v>100</v>
      </c>
      <c r="D89" s="316" t="s">
        <v>101</v>
      </c>
      <c r="E89" s="317" t="s">
        <v>14</v>
      </c>
      <c r="F89" s="322">
        <v>1.7152777777777781E-2</v>
      </c>
      <c r="G89" s="301">
        <v>1.7152777777777781E-2</v>
      </c>
      <c r="H89" s="302">
        <f t="shared" si="22"/>
        <v>1.7152777777777781E-2</v>
      </c>
      <c r="I89" s="303">
        <f t="shared" si="25"/>
        <v>4.0277777777777725E-3</v>
      </c>
      <c r="J89" s="304"/>
      <c r="K89" s="305" t="str">
        <f t="shared" si="18"/>
        <v/>
      </c>
      <c r="L89" s="306" t="str">
        <f t="shared" si="26"/>
        <v/>
      </c>
      <c r="M89" s="306" t="str">
        <f t="shared" si="27"/>
        <v/>
      </c>
      <c r="N89" s="307"/>
      <c r="O89" s="307"/>
      <c r="P89" s="307"/>
      <c r="Q89" s="308"/>
      <c r="R89" s="309">
        <f t="shared" si="21"/>
        <v>1.7152777777777781E-2</v>
      </c>
      <c r="S89" s="318"/>
      <c r="T89" s="311">
        <v>39141</v>
      </c>
      <c r="U89" s="312"/>
      <c r="V89" s="313" t="str">
        <f t="shared" si="23"/>
        <v/>
      </c>
      <c r="W89" s="314" t="str">
        <f t="shared" si="24"/>
        <v/>
      </c>
    </row>
    <row r="90" spans="1:23" s="272" customFormat="1" ht="21" customHeight="1" x14ac:dyDescent="0.2">
      <c r="A90" s="336" t="s">
        <v>526</v>
      </c>
      <c r="B90" s="337"/>
      <c r="C90" s="315" t="s">
        <v>193</v>
      </c>
      <c r="D90" s="316" t="s">
        <v>470</v>
      </c>
      <c r="E90" s="300" t="s">
        <v>30</v>
      </c>
      <c r="F90" s="322">
        <v>1.7025462962962961E-2</v>
      </c>
      <c r="G90" s="301">
        <v>1.7025462962962961E-2</v>
      </c>
      <c r="H90" s="302">
        <f t="shared" si="22"/>
        <v>1.7025462962962961E-2</v>
      </c>
      <c r="I90" s="303">
        <f t="shared" si="25"/>
        <v>4.1550925925925922E-3</v>
      </c>
      <c r="J90" s="304"/>
      <c r="K90" s="305" t="str">
        <f t="shared" si="18"/>
        <v/>
      </c>
      <c r="L90" s="306" t="str">
        <f t="shared" si="26"/>
        <v/>
      </c>
      <c r="M90" s="306" t="str">
        <f t="shared" si="27"/>
        <v/>
      </c>
      <c r="N90" s="307"/>
      <c r="O90" s="307"/>
      <c r="P90" s="321"/>
      <c r="Q90" s="308"/>
      <c r="R90" s="309">
        <f t="shared" si="21"/>
        <v>1.7025462962962961E-2</v>
      </c>
      <c r="S90" s="318"/>
      <c r="T90" s="311">
        <v>40117</v>
      </c>
      <c r="U90" s="312"/>
      <c r="V90" s="313" t="str">
        <f t="shared" si="23"/>
        <v/>
      </c>
      <c r="W90" s="314" t="str">
        <f t="shared" si="24"/>
        <v/>
      </c>
    </row>
    <row r="91" spans="1:23" s="272" customFormat="1" ht="21" customHeight="1" x14ac:dyDescent="0.2">
      <c r="A91" s="336" t="s">
        <v>526</v>
      </c>
      <c r="B91" s="337"/>
      <c r="C91" s="315" t="s">
        <v>49</v>
      </c>
      <c r="D91" s="316" t="s">
        <v>294</v>
      </c>
      <c r="E91" s="317" t="s">
        <v>14</v>
      </c>
      <c r="F91" s="322">
        <v>1.7013888888888891E-2</v>
      </c>
      <c r="G91" s="301">
        <v>1.7013888888888891E-2</v>
      </c>
      <c r="H91" s="302">
        <f t="shared" si="22"/>
        <v>1.7013888888888891E-2</v>
      </c>
      <c r="I91" s="303">
        <f t="shared" si="25"/>
        <v>4.1666666666666623E-3</v>
      </c>
      <c r="J91" s="304"/>
      <c r="K91" s="305" t="str">
        <f t="shared" si="18"/>
        <v/>
      </c>
      <c r="L91" s="306" t="str">
        <f t="shared" si="26"/>
        <v/>
      </c>
      <c r="M91" s="306" t="str">
        <f t="shared" si="27"/>
        <v/>
      </c>
      <c r="N91" s="307"/>
      <c r="O91" s="307"/>
      <c r="P91" s="307"/>
      <c r="Q91" s="308"/>
      <c r="R91" s="309">
        <f t="shared" si="21"/>
        <v>1.7013888888888891E-2</v>
      </c>
      <c r="S91" s="318"/>
      <c r="T91" s="311">
        <v>39629</v>
      </c>
      <c r="U91" s="312"/>
      <c r="V91" s="313" t="str">
        <f t="shared" si="23"/>
        <v/>
      </c>
      <c r="W91" s="314" t="str">
        <f t="shared" si="24"/>
        <v/>
      </c>
    </row>
    <row r="92" spans="1:23" s="272" customFormat="1" ht="21" customHeight="1" x14ac:dyDescent="0.2">
      <c r="A92" s="336">
        <v>185</v>
      </c>
      <c r="B92" s="337"/>
      <c r="C92" s="315" t="s">
        <v>155</v>
      </c>
      <c r="D92" s="316" t="s">
        <v>216</v>
      </c>
      <c r="E92" s="317" t="s">
        <v>30</v>
      </c>
      <c r="F92" s="322">
        <v>1.5810185185185184E-2</v>
      </c>
      <c r="G92" s="301">
        <v>1.8049768518518514E-2</v>
      </c>
      <c r="H92" s="302">
        <f t="shared" si="22"/>
        <v>1.6929976851851849E-2</v>
      </c>
      <c r="I92" s="303">
        <f t="shared" si="25"/>
        <v>4.2505787037037043E-3</v>
      </c>
      <c r="J92" s="304"/>
      <c r="K92" s="305" t="str">
        <f t="shared" si="18"/>
        <v/>
      </c>
      <c r="L92" s="306" t="str">
        <f t="shared" si="26"/>
        <v/>
      </c>
      <c r="M92" s="306" t="str">
        <f t="shared" si="27"/>
        <v/>
      </c>
      <c r="N92" s="307"/>
      <c r="O92" s="307"/>
      <c r="P92" s="307"/>
      <c r="Q92" s="308"/>
      <c r="R92" s="309">
        <f t="shared" si="21"/>
        <v>1.5810185185185184E-2</v>
      </c>
      <c r="S92" s="318"/>
      <c r="T92" s="311">
        <v>39994</v>
      </c>
      <c r="U92" s="312"/>
      <c r="V92" s="313" t="str">
        <f t="shared" si="23"/>
        <v/>
      </c>
      <c r="W92" s="314" t="str">
        <f t="shared" si="24"/>
        <v/>
      </c>
    </row>
    <row r="93" spans="1:23" s="272" customFormat="1" ht="21" customHeight="1" x14ac:dyDescent="0.2">
      <c r="A93" s="336" t="s">
        <v>526</v>
      </c>
      <c r="B93" s="337"/>
      <c r="C93" s="315" t="s">
        <v>49</v>
      </c>
      <c r="D93" s="316" t="s">
        <v>105</v>
      </c>
      <c r="E93" s="317" t="s">
        <v>14</v>
      </c>
      <c r="F93" s="322">
        <v>1.6886574074074075E-2</v>
      </c>
      <c r="G93" s="301">
        <v>1.6886574074074075E-2</v>
      </c>
      <c r="H93" s="302">
        <f t="shared" si="22"/>
        <v>1.6886574074074075E-2</v>
      </c>
      <c r="I93" s="303">
        <f t="shared" si="25"/>
        <v>4.2939814814814785E-3</v>
      </c>
      <c r="J93" s="304"/>
      <c r="K93" s="305" t="str">
        <f t="shared" si="18"/>
        <v/>
      </c>
      <c r="L93" s="306" t="str">
        <f t="shared" si="26"/>
        <v/>
      </c>
      <c r="M93" s="306" t="str">
        <f t="shared" si="27"/>
        <v/>
      </c>
      <c r="N93" s="307"/>
      <c r="O93" s="307"/>
      <c r="P93" s="307"/>
      <c r="Q93" s="308"/>
      <c r="R93" s="309">
        <f t="shared" si="21"/>
        <v>1.6886574074074075E-2</v>
      </c>
      <c r="S93" s="318"/>
      <c r="T93" s="311">
        <v>38990</v>
      </c>
      <c r="U93" s="312"/>
      <c r="V93" s="313" t="str">
        <f t="shared" si="23"/>
        <v/>
      </c>
      <c r="W93" s="314" t="str">
        <f t="shared" si="24"/>
        <v/>
      </c>
    </row>
    <row r="94" spans="1:23" s="272" customFormat="1" ht="21" customHeight="1" x14ac:dyDescent="0.2">
      <c r="A94" s="336" t="s">
        <v>526</v>
      </c>
      <c r="B94" s="337"/>
      <c r="C94" s="315" t="s">
        <v>324</v>
      </c>
      <c r="D94" s="316" t="s">
        <v>325</v>
      </c>
      <c r="E94" s="317" t="s">
        <v>30</v>
      </c>
      <c r="F94" s="322">
        <v>1.6782407407407409E-2</v>
      </c>
      <c r="G94" s="301">
        <v>1.6782407407407409E-2</v>
      </c>
      <c r="H94" s="302">
        <f t="shared" si="22"/>
        <v>1.6782407407407409E-2</v>
      </c>
      <c r="I94" s="303">
        <f t="shared" si="25"/>
        <v>4.3981481481481441E-3</v>
      </c>
      <c r="J94" s="304"/>
      <c r="K94" s="305" t="str">
        <f t="shared" si="18"/>
        <v/>
      </c>
      <c r="L94" s="306" t="str">
        <f t="shared" si="26"/>
        <v/>
      </c>
      <c r="M94" s="306" t="str">
        <f t="shared" si="27"/>
        <v/>
      </c>
      <c r="N94" s="307"/>
      <c r="O94" s="307"/>
      <c r="P94" s="307"/>
      <c r="Q94" s="308"/>
      <c r="R94" s="309">
        <f t="shared" si="21"/>
        <v>1.6782407407407409E-2</v>
      </c>
      <c r="S94" s="318"/>
      <c r="T94" s="311">
        <v>39721</v>
      </c>
      <c r="U94" s="312"/>
      <c r="V94" s="313" t="str">
        <f t="shared" si="23"/>
        <v/>
      </c>
      <c r="W94" s="314" t="str">
        <f t="shared" si="24"/>
        <v/>
      </c>
    </row>
    <row r="95" spans="1:23" s="272" customFormat="1" ht="21" customHeight="1" x14ac:dyDescent="0.2">
      <c r="A95" s="336" t="s">
        <v>526</v>
      </c>
      <c r="B95" s="337"/>
      <c r="C95" s="315" t="s">
        <v>114</v>
      </c>
      <c r="D95" s="316" t="s">
        <v>220</v>
      </c>
      <c r="E95" s="317" t="s">
        <v>14</v>
      </c>
      <c r="F95" s="324">
        <v>1.6678240740740743E-2</v>
      </c>
      <c r="G95" s="319">
        <v>1.6678240740740743E-2</v>
      </c>
      <c r="H95" s="302">
        <f t="shared" si="22"/>
        <v>1.6678240740740743E-2</v>
      </c>
      <c r="I95" s="303">
        <f t="shared" si="25"/>
        <v>4.5023148148148097E-3</v>
      </c>
      <c r="J95" s="304"/>
      <c r="K95" s="305" t="str">
        <f t="shared" si="18"/>
        <v/>
      </c>
      <c r="L95" s="306" t="str">
        <f t="shared" si="26"/>
        <v/>
      </c>
      <c r="M95" s="306" t="str">
        <f t="shared" si="27"/>
        <v/>
      </c>
      <c r="N95" s="307"/>
      <c r="O95" s="307"/>
      <c r="P95" s="307"/>
      <c r="Q95" s="308"/>
      <c r="R95" s="309">
        <f t="shared" si="21"/>
        <v>1.6678240740740743E-2</v>
      </c>
      <c r="S95" s="318"/>
      <c r="T95" s="311">
        <v>38776</v>
      </c>
      <c r="U95" s="312"/>
      <c r="V95" s="313" t="str">
        <f t="shared" si="23"/>
        <v/>
      </c>
      <c r="W95" s="314" t="str">
        <f t="shared" si="24"/>
        <v/>
      </c>
    </row>
    <row r="96" spans="1:23" s="272" customFormat="1" ht="21" customHeight="1" x14ac:dyDescent="0.2">
      <c r="A96" s="336" t="s">
        <v>526</v>
      </c>
      <c r="B96" s="337"/>
      <c r="C96" s="315" t="s">
        <v>125</v>
      </c>
      <c r="D96" s="316" t="s">
        <v>444</v>
      </c>
      <c r="E96" s="300" t="s">
        <v>30</v>
      </c>
      <c r="F96" s="322">
        <v>1.6660879629629633E-2</v>
      </c>
      <c r="G96" s="301">
        <v>1.6660879629629633E-2</v>
      </c>
      <c r="H96" s="302">
        <f t="shared" si="22"/>
        <v>1.6660879629629633E-2</v>
      </c>
      <c r="I96" s="303">
        <f t="shared" si="25"/>
        <v>4.51967592592592E-3</v>
      </c>
      <c r="J96" s="304"/>
      <c r="K96" s="305" t="str">
        <f t="shared" si="18"/>
        <v/>
      </c>
      <c r="L96" s="306" t="str">
        <f t="shared" si="26"/>
        <v/>
      </c>
      <c r="M96" s="306" t="str">
        <f t="shared" si="27"/>
        <v/>
      </c>
      <c r="N96" s="307"/>
      <c r="O96" s="307"/>
      <c r="P96" s="307"/>
      <c r="Q96" s="308"/>
      <c r="R96" s="309">
        <f t="shared" si="21"/>
        <v>1.6660879629629633E-2</v>
      </c>
      <c r="S96" s="318"/>
      <c r="T96" s="311">
        <v>39325</v>
      </c>
      <c r="U96" s="312"/>
      <c r="V96" s="313" t="str">
        <f t="shared" si="23"/>
        <v/>
      </c>
      <c r="W96" s="314" t="str">
        <f t="shared" si="24"/>
        <v/>
      </c>
    </row>
    <row r="97" spans="1:23" s="272" customFormat="1" ht="21" customHeight="1" x14ac:dyDescent="0.2">
      <c r="A97" s="336">
        <v>194</v>
      </c>
      <c r="B97" s="337"/>
      <c r="C97" s="315" t="s">
        <v>55</v>
      </c>
      <c r="D97" s="316" t="s">
        <v>226</v>
      </c>
      <c r="E97" s="317" t="s">
        <v>30</v>
      </c>
      <c r="F97" s="324">
        <v>1.6516203703703703E-2</v>
      </c>
      <c r="G97" s="301">
        <v>1.6782407407407409E-2</v>
      </c>
      <c r="H97" s="302">
        <f t="shared" si="22"/>
        <v>1.6649305555555556E-2</v>
      </c>
      <c r="I97" s="303">
        <f t="shared" si="25"/>
        <v>4.5312499999999971E-3</v>
      </c>
      <c r="J97" s="304"/>
      <c r="K97" s="305" t="str">
        <f t="shared" si="18"/>
        <v/>
      </c>
      <c r="L97" s="306" t="str">
        <f t="shared" si="26"/>
        <v/>
      </c>
      <c r="M97" s="306" t="str">
        <f t="shared" si="27"/>
        <v/>
      </c>
      <c r="N97" s="307"/>
      <c r="O97" s="307"/>
      <c r="P97" s="307"/>
      <c r="Q97" s="308"/>
      <c r="R97" s="309">
        <f t="shared" si="21"/>
        <v>1.6516203703703703E-2</v>
      </c>
      <c r="S97" s="318"/>
      <c r="T97" s="311">
        <v>40237</v>
      </c>
      <c r="U97" s="312"/>
      <c r="V97" s="313" t="str">
        <f t="shared" si="23"/>
        <v/>
      </c>
      <c r="W97" s="314" t="str">
        <f t="shared" si="24"/>
        <v/>
      </c>
    </row>
    <row r="98" spans="1:23" s="272" customFormat="1" ht="21" customHeight="1" x14ac:dyDescent="0.2">
      <c r="A98" s="336">
        <v>204</v>
      </c>
      <c r="B98" s="337"/>
      <c r="C98" s="298" t="s">
        <v>242</v>
      </c>
      <c r="D98" s="299" t="s">
        <v>395</v>
      </c>
      <c r="E98" s="317" t="s">
        <v>14</v>
      </c>
      <c r="F98" s="322">
        <v>1.6643518518518519E-2</v>
      </c>
      <c r="G98" s="301">
        <v>1.6643518518518519E-2</v>
      </c>
      <c r="H98" s="302">
        <f t="shared" si="22"/>
        <v>1.6643518518518519E-2</v>
      </c>
      <c r="I98" s="303">
        <f t="shared" si="25"/>
        <v>4.5370370370370339E-3</v>
      </c>
      <c r="J98" s="304"/>
      <c r="K98" s="305" t="str">
        <f t="shared" si="18"/>
        <v/>
      </c>
      <c r="L98" s="306" t="str">
        <f t="shared" si="26"/>
        <v/>
      </c>
      <c r="M98" s="306" t="str">
        <f t="shared" si="27"/>
        <v/>
      </c>
      <c r="N98" s="321"/>
      <c r="O98" s="307"/>
      <c r="P98" s="321"/>
      <c r="Q98" s="308"/>
      <c r="R98" s="309">
        <f t="shared" si="21"/>
        <v>1.6643518518518519E-2</v>
      </c>
      <c r="S98" s="318"/>
      <c r="T98" s="311">
        <v>39844</v>
      </c>
      <c r="U98" s="312"/>
      <c r="V98" s="313" t="str">
        <f t="shared" si="23"/>
        <v/>
      </c>
      <c r="W98" s="314" t="str">
        <f t="shared" si="24"/>
        <v/>
      </c>
    </row>
    <row r="99" spans="1:23" s="272" customFormat="1" ht="21" customHeight="1" x14ac:dyDescent="0.2">
      <c r="A99" s="336">
        <v>166</v>
      </c>
      <c r="B99" s="337"/>
      <c r="C99" s="315" t="s">
        <v>74</v>
      </c>
      <c r="D99" s="316" t="s">
        <v>86</v>
      </c>
      <c r="E99" s="317" t="s">
        <v>30</v>
      </c>
      <c r="F99" s="322">
        <v>1.6627604166666667E-2</v>
      </c>
      <c r="G99" s="301">
        <v>1.6627604166666667E-2</v>
      </c>
      <c r="H99" s="302">
        <f t="shared" si="22"/>
        <v>1.6627604166666667E-2</v>
      </c>
      <c r="I99" s="303">
        <f t="shared" si="25"/>
        <v>4.5529513888888859E-3</v>
      </c>
      <c r="J99" s="304"/>
      <c r="K99" s="305" t="str">
        <f t="shared" si="18"/>
        <v/>
      </c>
      <c r="L99" s="306" t="str">
        <f t="shared" si="26"/>
        <v/>
      </c>
      <c r="M99" s="306" t="str">
        <f t="shared" si="27"/>
        <v/>
      </c>
      <c r="N99" s="307"/>
      <c r="O99" s="307"/>
      <c r="P99" s="321"/>
      <c r="Q99" s="308"/>
      <c r="R99" s="309">
        <f t="shared" si="21"/>
        <v>1.6627604166666667E-2</v>
      </c>
      <c r="S99" s="318"/>
      <c r="T99" s="311">
        <v>40178</v>
      </c>
      <c r="U99" s="312"/>
      <c r="V99" s="313" t="str">
        <f t="shared" si="23"/>
        <v/>
      </c>
      <c r="W99" s="314" t="str">
        <f t="shared" si="24"/>
        <v/>
      </c>
    </row>
    <row r="100" spans="1:23" s="272" customFormat="1" ht="21" customHeight="1" x14ac:dyDescent="0.2">
      <c r="A100" s="336" t="s">
        <v>526</v>
      </c>
      <c r="B100" s="337"/>
      <c r="C100" s="315" t="s">
        <v>182</v>
      </c>
      <c r="D100" s="316" t="s">
        <v>295</v>
      </c>
      <c r="E100" s="317" t="s">
        <v>30</v>
      </c>
      <c r="F100" s="322">
        <v>1.6527777777777773E-2</v>
      </c>
      <c r="G100" s="301">
        <v>1.6527777777777773E-2</v>
      </c>
      <c r="H100" s="302">
        <f t="shared" si="22"/>
        <v>1.6527777777777773E-2</v>
      </c>
      <c r="I100" s="303">
        <f t="shared" si="25"/>
        <v>4.65277777777778E-3</v>
      </c>
      <c r="J100" s="304"/>
      <c r="K100" s="305" t="str">
        <f t="shared" si="18"/>
        <v/>
      </c>
      <c r="L100" s="306" t="str">
        <f t="shared" si="26"/>
        <v/>
      </c>
      <c r="M100" s="306" t="str">
        <f t="shared" si="27"/>
        <v/>
      </c>
      <c r="N100" s="307"/>
      <c r="O100" s="307"/>
      <c r="P100" s="307"/>
      <c r="Q100" s="308"/>
      <c r="R100" s="309">
        <f t="shared" si="21"/>
        <v>1.6527777777777773E-2</v>
      </c>
      <c r="S100" s="318"/>
      <c r="T100" s="311">
        <v>39629</v>
      </c>
      <c r="U100" s="312"/>
      <c r="V100" s="313" t="str">
        <f t="shared" si="23"/>
        <v/>
      </c>
      <c r="W100" s="314" t="str">
        <f t="shared" si="24"/>
        <v/>
      </c>
    </row>
    <row r="101" spans="1:23" s="272" customFormat="1" ht="21" customHeight="1" x14ac:dyDescent="0.2">
      <c r="A101" s="336">
        <v>163</v>
      </c>
      <c r="B101" s="337"/>
      <c r="C101" s="315" t="s">
        <v>115</v>
      </c>
      <c r="D101" s="316" t="s">
        <v>116</v>
      </c>
      <c r="E101" s="317" t="s">
        <v>30</v>
      </c>
      <c r="F101" s="324">
        <v>1.6516203703703703E-2</v>
      </c>
      <c r="G101" s="319">
        <v>1.6516203703703703E-2</v>
      </c>
      <c r="H101" s="302">
        <f t="shared" si="22"/>
        <v>1.6516203703703703E-2</v>
      </c>
      <c r="I101" s="303">
        <f t="shared" si="25"/>
        <v>4.6643518518518501E-3</v>
      </c>
      <c r="J101" s="304"/>
      <c r="K101" s="305" t="str">
        <f t="shared" si="18"/>
        <v/>
      </c>
      <c r="L101" s="306" t="str">
        <f t="shared" si="26"/>
        <v/>
      </c>
      <c r="M101" s="306" t="str">
        <f t="shared" si="27"/>
        <v/>
      </c>
      <c r="N101" s="307"/>
      <c r="O101" s="307"/>
      <c r="P101" s="307"/>
      <c r="Q101" s="308"/>
      <c r="R101" s="309">
        <f t="shared" si="21"/>
        <v>1.6516203703703703E-2</v>
      </c>
      <c r="S101" s="318"/>
      <c r="T101" s="311">
        <v>38990</v>
      </c>
      <c r="U101" s="312"/>
      <c r="V101" s="313" t="str">
        <f t="shared" si="23"/>
        <v/>
      </c>
      <c r="W101" s="314" t="str">
        <f t="shared" si="24"/>
        <v/>
      </c>
    </row>
    <row r="102" spans="1:23" s="272" customFormat="1" ht="21" customHeight="1" x14ac:dyDescent="0.2">
      <c r="A102" s="336" t="s">
        <v>526</v>
      </c>
      <c r="B102" s="337"/>
      <c r="C102" s="315" t="s">
        <v>117</v>
      </c>
      <c r="D102" s="316" t="s">
        <v>118</v>
      </c>
      <c r="E102" s="317" t="s">
        <v>14</v>
      </c>
      <c r="F102" s="324">
        <v>1.6446759259259258E-2</v>
      </c>
      <c r="G102" s="319">
        <v>1.6446759259259258E-2</v>
      </c>
      <c r="H102" s="302">
        <f t="shared" si="22"/>
        <v>1.6446759259259258E-2</v>
      </c>
      <c r="I102" s="303">
        <f t="shared" si="25"/>
        <v>4.733796296296295E-3</v>
      </c>
      <c r="J102" s="304"/>
      <c r="K102" s="305" t="str">
        <f t="shared" ref="K102:K133" si="28">IF(J102&lt;&gt;"",J102-I102,"")</f>
        <v/>
      </c>
      <c r="L102" s="306" t="str">
        <f t="shared" si="26"/>
        <v/>
      </c>
      <c r="M102" s="306" t="str">
        <f t="shared" si="27"/>
        <v/>
      </c>
      <c r="N102" s="307"/>
      <c r="O102" s="307"/>
      <c r="P102" s="307"/>
      <c r="Q102" s="308"/>
      <c r="R102" s="309">
        <f t="shared" ref="R102:R133" si="29">IF(J102&lt;&gt;"",MIN(F102,K102),F102)</f>
        <v>1.6446759259259258E-2</v>
      </c>
      <c r="S102" s="318"/>
      <c r="T102" s="311">
        <v>39141</v>
      </c>
      <c r="U102" s="312"/>
      <c r="V102" s="313" t="str">
        <f t="shared" si="23"/>
        <v/>
      </c>
      <c r="W102" s="314" t="str">
        <f t="shared" si="24"/>
        <v/>
      </c>
    </row>
    <row r="103" spans="1:23" s="272" customFormat="1" ht="21" customHeight="1" x14ac:dyDescent="0.2">
      <c r="A103" s="336">
        <v>96</v>
      </c>
      <c r="B103" s="337"/>
      <c r="C103" s="315" t="s">
        <v>119</v>
      </c>
      <c r="D103" s="316" t="s">
        <v>120</v>
      </c>
      <c r="E103" s="317" t="s">
        <v>30</v>
      </c>
      <c r="F103" s="322">
        <v>1.6400462962962964E-2</v>
      </c>
      <c r="G103" s="301">
        <v>1.6400462962962964E-2</v>
      </c>
      <c r="H103" s="302">
        <f t="shared" si="22"/>
        <v>1.6400462962962964E-2</v>
      </c>
      <c r="I103" s="303">
        <f t="shared" si="25"/>
        <v>4.7800925925925893E-3</v>
      </c>
      <c r="J103" s="304"/>
      <c r="K103" s="305" t="str">
        <f t="shared" si="28"/>
        <v/>
      </c>
      <c r="L103" s="306" t="str">
        <f t="shared" si="26"/>
        <v/>
      </c>
      <c r="M103" s="306" t="str">
        <f t="shared" si="27"/>
        <v/>
      </c>
      <c r="N103" s="307"/>
      <c r="O103" s="307"/>
      <c r="P103" s="307"/>
      <c r="Q103" s="308"/>
      <c r="R103" s="309">
        <f t="shared" si="29"/>
        <v>1.6400462962962964E-2</v>
      </c>
      <c r="S103" s="318"/>
      <c r="T103" s="311">
        <v>39113</v>
      </c>
      <c r="U103" s="312"/>
      <c r="V103" s="313" t="str">
        <f t="shared" si="23"/>
        <v/>
      </c>
      <c r="W103" s="314" t="str">
        <f t="shared" si="24"/>
        <v/>
      </c>
    </row>
    <row r="104" spans="1:23" s="272" customFormat="1" ht="21" customHeight="1" x14ac:dyDescent="0.2">
      <c r="A104" s="336">
        <v>150</v>
      </c>
      <c r="B104" s="337"/>
      <c r="C104" s="315" t="s">
        <v>96</v>
      </c>
      <c r="D104" s="316" t="s">
        <v>97</v>
      </c>
      <c r="E104" s="317" t="s">
        <v>14</v>
      </c>
      <c r="F104" s="322">
        <v>1.622685185185185E-2</v>
      </c>
      <c r="G104" s="301">
        <v>1.622685185185185E-2</v>
      </c>
      <c r="H104" s="302">
        <f t="shared" si="22"/>
        <v>1.622685185185185E-2</v>
      </c>
      <c r="I104" s="303">
        <f t="shared" si="25"/>
        <v>4.9537037037037032E-3</v>
      </c>
      <c r="J104" s="304"/>
      <c r="K104" s="305" t="str">
        <f t="shared" si="28"/>
        <v/>
      </c>
      <c r="L104" s="306" t="str">
        <f t="shared" si="26"/>
        <v/>
      </c>
      <c r="M104" s="306" t="str">
        <f t="shared" si="27"/>
        <v/>
      </c>
      <c r="N104" s="321"/>
      <c r="O104" s="307"/>
      <c r="P104" s="321"/>
      <c r="Q104" s="308"/>
      <c r="R104" s="309">
        <f t="shared" si="29"/>
        <v>1.622685185185185E-2</v>
      </c>
      <c r="S104" s="318"/>
      <c r="T104" s="311">
        <v>39447</v>
      </c>
      <c r="U104" s="312"/>
      <c r="V104" s="313" t="str">
        <f t="shared" si="23"/>
        <v/>
      </c>
      <c r="W104" s="314" t="str">
        <f t="shared" si="24"/>
        <v/>
      </c>
    </row>
    <row r="105" spans="1:23" s="272" customFormat="1" ht="21" customHeight="1" x14ac:dyDescent="0.2">
      <c r="A105" s="336">
        <v>232</v>
      </c>
      <c r="B105" s="337"/>
      <c r="C105" s="298" t="s">
        <v>342</v>
      </c>
      <c r="D105" s="299" t="s">
        <v>315</v>
      </c>
      <c r="E105" s="300" t="s">
        <v>14</v>
      </c>
      <c r="F105" s="322">
        <v>1.6121238425925929E-2</v>
      </c>
      <c r="G105" s="301">
        <v>1.6121238425925929E-2</v>
      </c>
      <c r="H105" s="302">
        <f t="shared" si="22"/>
        <v>1.6121238425925929E-2</v>
      </c>
      <c r="I105" s="303">
        <f t="shared" si="25"/>
        <v>5.0593171296296237E-3</v>
      </c>
      <c r="J105" s="320"/>
      <c r="K105" s="305" t="str">
        <f t="shared" si="28"/>
        <v/>
      </c>
      <c r="L105" s="306" t="str">
        <f t="shared" si="26"/>
        <v/>
      </c>
      <c r="M105" s="306" t="str">
        <f t="shared" si="27"/>
        <v/>
      </c>
      <c r="N105" s="307"/>
      <c r="O105" s="307"/>
      <c r="P105" s="307"/>
      <c r="Q105" s="308"/>
      <c r="R105" s="309">
        <f t="shared" si="29"/>
        <v>1.6121238425925929E-2</v>
      </c>
      <c r="S105" s="318"/>
      <c r="T105" s="311">
        <v>40237</v>
      </c>
      <c r="U105" s="312"/>
      <c r="V105" s="313" t="str">
        <f t="shared" si="23"/>
        <v/>
      </c>
      <c r="W105" s="314" t="str">
        <f t="shared" si="24"/>
        <v/>
      </c>
    </row>
    <row r="106" spans="1:23" s="272" customFormat="1" ht="21" customHeight="1" x14ac:dyDescent="0.2">
      <c r="A106" s="336">
        <v>238</v>
      </c>
      <c r="B106" s="337"/>
      <c r="C106" s="315" t="s">
        <v>326</v>
      </c>
      <c r="D106" s="316" t="s">
        <v>327</v>
      </c>
      <c r="E106" s="317" t="s">
        <v>30</v>
      </c>
      <c r="F106" s="322">
        <v>1.6121238425925916E-2</v>
      </c>
      <c r="G106" s="301">
        <v>1.6121238425925916E-2</v>
      </c>
      <c r="H106" s="302">
        <f t="shared" si="22"/>
        <v>1.6121238425925916E-2</v>
      </c>
      <c r="I106" s="303">
        <f t="shared" si="25"/>
        <v>5.0593171296296376E-3</v>
      </c>
      <c r="J106" s="304"/>
      <c r="K106" s="305" t="str">
        <f t="shared" si="28"/>
        <v/>
      </c>
      <c r="L106" s="306" t="str">
        <f t="shared" si="26"/>
        <v/>
      </c>
      <c r="M106" s="306" t="str">
        <f t="shared" si="27"/>
        <v/>
      </c>
      <c r="N106" s="307"/>
      <c r="O106" s="307"/>
      <c r="P106" s="321"/>
      <c r="Q106" s="308"/>
      <c r="R106" s="309">
        <f t="shared" si="29"/>
        <v>1.6121238425925916E-2</v>
      </c>
      <c r="S106" s="318"/>
      <c r="T106" s="311">
        <v>40178</v>
      </c>
      <c r="U106" s="312"/>
      <c r="V106" s="313" t="str">
        <f t="shared" si="23"/>
        <v/>
      </c>
      <c r="W106" s="314" t="str">
        <f t="shared" si="24"/>
        <v/>
      </c>
    </row>
    <row r="107" spans="1:23" s="272" customFormat="1" ht="21" customHeight="1" x14ac:dyDescent="0.2">
      <c r="A107" s="336">
        <v>9</v>
      </c>
      <c r="B107" s="337"/>
      <c r="C107" s="315" t="s">
        <v>130</v>
      </c>
      <c r="D107" s="316" t="s">
        <v>133</v>
      </c>
      <c r="E107" s="317" t="s">
        <v>30</v>
      </c>
      <c r="F107" s="322">
        <v>1.5898437499999991E-2</v>
      </c>
      <c r="G107" s="301">
        <v>1.6259042245370357E-2</v>
      </c>
      <c r="H107" s="302">
        <f t="shared" si="22"/>
        <v>1.6078739872685176E-2</v>
      </c>
      <c r="I107" s="303">
        <f t="shared" si="25"/>
        <v>5.1018156828703774E-3</v>
      </c>
      <c r="J107" s="304"/>
      <c r="K107" s="305" t="str">
        <f t="shared" si="28"/>
        <v/>
      </c>
      <c r="L107" s="306" t="str">
        <f t="shared" si="26"/>
        <v/>
      </c>
      <c r="M107" s="306" t="str">
        <f t="shared" si="27"/>
        <v/>
      </c>
      <c r="N107" s="307"/>
      <c r="O107" s="307"/>
      <c r="P107" s="307"/>
      <c r="Q107" s="308"/>
      <c r="R107" s="309">
        <f t="shared" si="29"/>
        <v>1.5898437499999991E-2</v>
      </c>
      <c r="S107" s="318"/>
      <c r="T107" s="311">
        <v>40025</v>
      </c>
      <c r="U107" s="312"/>
      <c r="V107" s="313" t="str">
        <f t="shared" si="23"/>
        <v/>
      </c>
      <c r="W107" s="314" t="str">
        <f t="shared" si="24"/>
        <v/>
      </c>
    </row>
    <row r="108" spans="1:23" s="272" customFormat="1" ht="21" customHeight="1" x14ac:dyDescent="0.2">
      <c r="A108" s="336" t="s">
        <v>526</v>
      </c>
      <c r="B108" s="337"/>
      <c r="C108" s="315" t="s">
        <v>128</v>
      </c>
      <c r="D108" s="316" t="s">
        <v>129</v>
      </c>
      <c r="E108" s="317" t="s">
        <v>30</v>
      </c>
      <c r="F108" s="322">
        <v>1.6064814814814816E-2</v>
      </c>
      <c r="G108" s="301">
        <v>1.6064814814814816E-2</v>
      </c>
      <c r="H108" s="302">
        <f t="shared" si="22"/>
        <v>1.6064814814814816E-2</v>
      </c>
      <c r="I108" s="303">
        <f t="shared" si="25"/>
        <v>5.1157407407407367E-3</v>
      </c>
      <c r="J108" s="304"/>
      <c r="K108" s="305" t="str">
        <f t="shared" si="28"/>
        <v/>
      </c>
      <c r="L108" s="306" t="str">
        <f t="shared" si="26"/>
        <v/>
      </c>
      <c r="M108" s="306" t="str">
        <f t="shared" si="27"/>
        <v/>
      </c>
      <c r="N108" s="307"/>
      <c r="O108" s="307"/>
      <c r="P108" s="307"/>
      <c r="Q108" s="308"/>
      <c r="R108" s="309">
        <f t="shared" si="29"/>
        <v>1.6064814814814816E-2</v>
      </c>
      <c r="S108" s="318"/>
      <c r="T108" s="311">
        <v>38837</v>
      </c>
      <c r="U108" s="312"/>
      <c r="V108" s="313" t="str">
        <f t="shared" si="23"/>
        <v/>
      </c>
      <c r="W108" s="314" t="str">
        <f t="shared" si="24"/>
        <v/>
      </c>
    </row>
    <row r="109" spans="1:23" s="272" customFormat="1" ht="21" customHeight="1" x14ac:dyDescent="0.2">
      <c r="A109" s="336" t="s">
        <v>526</v>
      </c>
      <c r="B109" s="337"/>
      <c r="C109" s="315" t="s">
        <v>130</v>
      </c>
      <c r="D109" s="316" t="s">
        <v>131</v>
      </c>
      <c r="E109" s="317" t="s">
        <v>30</v>
      </c>
      <c r="F109" s="322">
        <v>1.6064814814814813E-2</v>
      </c>
      <c r="G109" s="301">
        <v>1.6064814814814813E-2</v>
      </c>
      <c r="H109" s="302">
        <f t="shared" si="22"/>
        <v>1.6064814814814813E-2</v>
      </c>
      <c r="I109" s="303">
        <f t="shared" si="25"/>
        <v>5.1157407407407401E-3</v>
      </c>
      <c r="J109" s="304"/>
      <c r="K109" s="305" t="str">
        <f t="shared" si="28"/>
        <v/>
      </c>
      <c r="L109" s="306" t="str">
        <f t="shared" si="26"/>
        <v/>
      </c>
      <c r="M109" s="306" t="str">
        <f t="shared" si="27"/>
        <v/>
      </c>
      <c r="N109" s="307"/>
      <c r="O109" s="307"/>
      <c r="P109" s="307"/>
      <c r="Q109" s="308"/>
      <c r="R109" s="309">
        <f t="shared" si="29"/>
        <v>1.6064814814814813E-2</v>
      </c>
      <c r="S109" s="318"/>
      <c r="T109" s="311">
        <v>38960</v>
      </c>
      <c r="U109" s="312"/>
      <c r="V109" s="313" t="str">
        <f t="shared" si="23"/>
        <v/>
      </c>
      <c r="W109" s="314" t="str">
        <f t="shared" si="24"/>
        <v/>
      </c>
    </row>
    <row r="110" spans="1:23" s="272" customFormat="1" ht="21" customHeight="1" x14ac:dyDescent="0.2">
      <c r="A110" s="336" t="s">
        <v>526</v>
      </c>
      <c r="B110" s="337"/>
      <c r="C110" s="298" t="s">
        <v>450</v>
      </c>
      <c r="D110" s="299" t="s">
        <v>110</v>
      </c>
      <c r="E110" s="300" t="s">
        <v>30</v>
      </c>
      <c r="F110" s="322">
        <v>1.6053240740740739E-2</v>
      </c>
      <c r="G110" s="301">
        <v>1.6053240740740739E-2</v>
      </c>
      <c r="H110" s="302">
        <f t="shared" si="22"/>
        <v>1.6053240740740739E-2</v>
      </c>
      <c r="I110" s="303">
        <f t="shared" si="25"/>
        <v>5.1273148148148137E-3</v>
      </c>
      <c r="J110" s="304"/>
      <c r="K110" s="305" t="str">
        <f t="shared" si="28"/>
        <v/>
      </c>
      <c r="L110" s="306" t="str">
        <f t="shared" si="26"/>
        <v/>
      </c>
      <c r="M110" s="306" t="str">
        <f t="shared" si="27"/>
        <v/>
      </c>
      <c r="N110" s="307"/>
      <c r="O110" s="307"/>
      <c r="P110" s="307"/>
      <c r="Q110" s="308"/>
      <c r="R110" s="309">
        <f t="shared" si="29"/>
        <v>1.6053240740740739E-2</v>
      </c>
      <c r="S110" s="318"/>
      <c r="T110" s="311">
        <v>39994</v>
      </c>
      <c r="U110" s="312"/>
      <c r="V110" s="313" t="str">
        <f t="shared" si="23"/>
        <v/>
      </c>
      <c r="W110" s="314" t="str">
        <f t="shared" si="24"/>
        <v/>
      </c>
    </row>
    <row r="111" spans="1:23" s="272" customFormat="1" ht="21" customHeight="1" x14ac:dyDescent="0.2">
      <c r="A111" s="336">
        <v>138</v>
      </c>
      <c r="B111" s="337"/>
      <c r="C111" s="298" t="s">
        <v>145</v>
      </c>
      <c r="D111" s="299" t="s">
        <v>146</v>
      </c>
      <c r="E111" s="300" t="s">
        <v>14</v>
      </c>
      <c r="F111" s="322">
        <v>1.6006944444444438E-2</v>
      </c>
      <c r="G111" s="301">
        <v>1.6006944444444438E-2</v>
      </c>
      <c r="H111" s="302">
        <f t="shared" si="22"/>
        <v>1.6006944444444438E-2</v>
      </c>
      <c r="I111" s="303">
        <f t="shared" si="25"/>
        <v>5.1736111111111149E-3</v>
      </c>
      <c r="J111" s="304"/>
      <c r="K111" s="305" t="str">
        <f t="shared" si="28"/>
        <v/>
      </c>
      <c r="L111" s="306" t="str">
        <f t="shared" si="26"/>
        <v/>
      </c>
      <c r="M111" s="306" t="str">
        <f t="shared" si="27"/>
        <v/>
      </c>
      <c r="N111" s="307"/>
      <c r="O111" s="307"/>
      <c r="P111" s="307"/>
      <c r="Q111" s="308"/>
      <c r="R111" s="309">
        <f t="shared" si="29"/>
        <v>1.6006944444444438E-2</v>
      </c>
      <c r="S111" s="318"/>
      <c r="T111" s="311">
        <v>40178</v>
      </c>
      <c r="U111" s="312"/>
      <c r="V111" s="313" t="str">
        <f t="shared" si="23"/>
        <v/>
      </c>
      <c r="W111" s="314" t="str">
        <f t="shared" si="24"/>
        <v/>
      </c>
    </row>
    <row r="112" spans="1:23" s="272" customFormat="1" ht="21" customHeight="1" x14ac:dyDescent="0.2">
      <c r="A112" s="336" t="s">
        <v>526</v>
      </c>
      <c r="B112" s="337"/>
      <c r="C112" s="315" t="s">
        <v>343</v>
      </c>
      <c r="D112" s="316" t="s">
        <v>315</v>
      </c>
      <c r="E112" s="317" t="s">
        <v>14</v>
      </c>
      <c r="F112" s="322">
        <v>1.5949074074074077E-2</v>
      </c>
      <c r="G112" s="301">
        <v>1.5949074074074077E-2</v>
      </c>
      <c r="H112" s="302">
        <f t="shared" si="22"/>
        <v>1.5949074074074077E-2</v>
      </c>
      <c r="I112" s="303">
        <f t="shared" si="25"/>
        <v>5.2314814814814758E-3</v>
      </c>
      <c r="J112" s="304"/>
      <c r="K112" s="305" t="str">
        <f t="shared" si="28"/>
        <v/>
      </c>
      <c r="L112" s="306"/>
      <c r="M112" s="306"/>
      <c r="N112" s="307"/>
      <c r="O112" s="307"/>
      <c r="P112" s="307"/>
      <c r="Q112" s="308"/>
      <c r="R112" s="309">
        <f t="shared" si="29"/>
        <v>1.5949074074074077E-2</v>
      </c>
      <c r="S112" s="318"/>
      <c r="T112" s="311">
        <v>39752</v>
      </c>
      <c r="U112" s="312"/>
      <c r="V112" s="313" t="str">
        <f t="shared" si="23"/>
        <v/>
      </c>
      <c r="W112" s="314" t="str">
        <f t="shared" si="24"/>
        <v/>
      </c>
    </row>
    <row r="113" spans="1:23" s="272" customFormat="1" ht="21" customHeight="1" x14ac:dyDescent="0.2">
      <c r="A113" s="336" t="s">
        <v>526</v>
      </c>
      <c r="B113" s="337"/>
      <c r="C113" s="315" t="s">
        <v>125</v>
      </c>
      <c r="D113" s="316" t="s">
        <v>126</v>
      </c>
      <c r="E113" s="317" t="s">
        <v>30</v>
      </c>
      <c r="F113" s="322">
        <v>1.5949074074074074E-2</v>
      </c>
      <c r="G113" s="301">
        <v>1.5949074074074074E-2</v>
      </c>
      <c r="H113" s="302">
        <f t="shared" ref="H113:H144" si="30">IF(G113&lt;&gt;"",(G113+F113)/2,F113)</f>
        <v>1.5949074074074074E-2</v>
      </c>
      <c r="I113" s="303">
        <f t="shared" si="25"/>
        <v>5.2314814814814793E-3</v>
      </c>
      <c r="J113" s="304"/>
      <c r="K113" s="305" t="str">
        <f t="shared" si="28"/>
        <v/>
      </c>
      <c r="L113" s="306" t="str">
        <f>IF(J113&lt;&gt;"",K113-H113,"")</f>
        <v/>
      </c>
      <c r="M113" s="306" t="str">
        <f>IF(J113&lt;&gt;"",K113-F113,"")</f>
        <v/>
      </c>
      <c r="N113" s="307"/>
      <c r="O113" s="307"/>
      <c r="P113" s="307"/>
      <c r="Q113" s="308"/>
      <c r="R113" s="309">
        <f t="shared" si="29"/>
        <v>1.5949074074074074E-2</v>
      </c>
      <c r="S113" s="318"/>
      <c r="T113" s="311">
        <v>39202</v>
      </c>
      <c r="U113" s="312"/>
      <c r="V113" s="313" t="str">
        <f t="shared" ref="V113:V144" si="31">IF(OR(NOT(U113=""),NOT(K113="")),5,"")</f>
        <v/>
      </c>
      <c r="W113" s="314" t="str">
        <f t="shared" ref="W113:W137" si="32">IF(V113=5,C113&amp;" "&amp;D113,"")</f>
        <v/>
      </c>
    </row>
    <row r="114" spans="1:23" s="272" customFormat="1" ht="21" customHeight="1" x14ac:dyDescent="0.2">
      <c r="A114" s="336">
        <v>252</v>
      </c>
      <c r="B114" s="337"/>
      <c r="C114" s="315" t="s">
        <v>155</v>
      </c>
      <c r="D114" s="316" t="s">
        <v>361</v>
      </c>
      <c r="E114" s="317" t="s">
        <v>30</v>
      </c>
      <c r="F114" s="324">
        <v>1.5856481481481478E-2</v>
      </c>
      <c r="G114" s="319">
        <v>1.5856481481481478E-2</v>
      </c>
      <c r="H114" s="302">
        <f t="shared" si="30"/>
        <v>1.5856481481481478E-2</v>
      </c>
      <c r="I114" s="303">
        <f t="shared" si="25"/>
        <v>5.3240740740740748E-3</v>
      </c>
      <c r="J114" s="304"/>
      <c r="K114" s="305" t="str">
        <f t="shared" si="28"/>
        <v/>
      </c>
      <c r="L114" s="306" t="str">
        <f>IF(J114&lt;&gt;"",K114-H114,"")</f>
        <v/>
      </c>
      <c r="M114" s="306" t="str">
        <f>IF(J114&lt;&gt;"",K114-F114,"")</f>
        <v/>
      </c>
      <c r="N114" s="307"/>
      <c r="O114" s="307"/>
      <c r="P114" s="307"/>
      <c r="Q114" s="308"/>
      <c r="R114" s="309">
        <f t="shared" si="29"/>
        <v>1.5856481481481478E-2</v>
      </c>
      <c r="S114" s="318"/>
      <c r="T114" s="311">
        <v>39994</v>
      </c>
      <c r="U114" s="312"/>
      <c r="V114" s="313" t="str">
        <f t="shared" si="31"/>
        <v/>
      </c>
      <c r="W114" s="314" t="str">
        <f t="shared" si="32"/>
        <v/>
      </c>
    </row>
    <row r="115" spans="1:23" s="272" customFormat="1" ht="21" customHeight="1" x14ac:dyDescent="0.2">
      <c r="A115" s="336">
        <v>282</v>
      </c>
      <c r="B115" s="337"/>
      <c r="C115" s="298" t="s">
        <v>18</v>
      </c>
      <c r="D115" s="299" t="s">
        <v>449</v>
      </c>
      <c r="E115" s="300" t="s">
        <v>14</v>
      </c>
      <c r="F115" s="322">
        <v>1.5844907407407405E-2</v>
      </c>
      <c r="G115" s="301">
        <v>1.5844907407407405E-2</v>
      </c>
      <c r="H115" s="302">
        <f t="shared" si="30"/>
        <v>1.5844907407407405E-2</v>
      </c>
      <c r="I115" s="303">
        <f t="shared" si="25"/>
        <v>5.3356481481481484E-3</v>
      </c>
      <c r="J115" s="304"/>
      <c r="K115" s="305" t="str">
        <f t="shared" si="28"/>
        <v/>
      </c>
      <c r="L115" s="306" t="str">
        <f>IF(J115&lt;&gt;"",K115-H115,"")</f>
        <v/>
      </c>
      <c r="M115" s="306" t="str">
        <f>IF(J115&lt;&gt;"",K115-F115,"")</f>
        <v/>
      </c>
      <c r="N115" s="307"/>
      <c r="O115" s="307"/>
      <c r="P115" s="307"/>
      <c r="Q115" s="308"/>
      <c r="R115" s="309">
        <f t="shared" si="29"/>
        <v>1.5844907407407405E-2</v>
      </c>
      <c r="S115" s="318"/>
      <c r="T115" s="311">
        <v>39994</v>
      </c>
      <c r="U115" s="312"/>
      <c r="V115" s="313" t="str">
        <f t="shared" si="31"/>
        <v/>
      </c>
      <c r="W115" s="314" t="str">
        <f t="shared" si="32"/>
        <v/>
      </c>
    </row>
    <row r="116" spans="1:23" s="272" customFormat="1" ht="21" customHeight="1" x14ac:dyDescent="0.2">
      <c r="A116" s="336">
        <v>77</v>
      </c>
      <c r="B116" s="337"/>
      <c r="C116" s="315" t="s">
        <v>96</v>
      </c>
      <c r="D116" s="316" t="s">
        <v>141</v>
      </c>
      <c r="E116" s="317" t="s">
        <v>14</v>
      </c>
      <c r="F116" s="322">
        <v>1.5740740740740736E-2</v>
      </c>
      <c r="G116" s="301">
        <v>1.5877097800925929E-2</v>
      </c>
      <c r="H116" s="302">
        <f t="shared" si="30"/>
        <v>1.5808919270833333E-2</v>
      </c>
      <c r="I116" s="303">
        <f t="shared" si="25"/>
        <v>5.3716362847222206E-3</v>
      </c>
      <c r="J116" s="304"/>
      <c r="K116" s="305" t="str">
        <f t="shared" si="28"/>
        <v/>
      </c>
      <c r="L116" s="306" t="str">
        <f>IF(J116&lt;&gt;"",K116-H116,"")</f>
        <v/>
      </c>
      <c r="M116" s="306" t="str">
        <f>IF(J116&lt;&gt;"",K116-F116,"")</f>
        <v/>
      </c>
      <c r="N116" s="307"/>
      <c r="O116" s="307"/>
      <c r="P116" s="307"/>
      <c r="Q116" s="325"/>
      <c r="R116" s="309">
        <f t="shared" si="29"/>
        <v>1.5740740740740736E-2</v>
      </c>
      <c r="S116" s="318"/>
      <c r="T116" s="311">
        <v>40178</v>
      </c>
      <c r="U116" s="312"/>
      <c r="V116" s="313" t="str">
        <f t="shared" si="31"/>
        <v/>
      </c>
      <c r="W116" s="314" t="str">
        <f t="shared" si="32"/>
        <v/>
      </c>
    </row>
    <row r="117" spans="1:23" s="272" customFormat="1" ht="21" customHeight="1" x14ac:dyDescent="0.2">
      <c r="A117" s="336">
        <v>309</v>
      </c>
      <c r="B117" s="337"/>
      <c r="C117" s="315" t="s">
        <v>475</v>
      </c>
      <c r="D117" s="316" t="s">
        <v>476</v>
      </c>
      <c r="E117" s="317" t="s">
        <v>30</v>
      </c>
      <c r="F117" s="322">
        <v>1.5798611111111114E-2</v>
      </c>
      <c r="G117" s="301">
        <v>1.5798611111111114E-2</v>
      </c>
      <c r="H117" s="302">
        <f t="shared" si="30"/>
        <v>1.5798611111111114E-2</v>
      </c>
      <c r="I117" s="303">
        <f t="shared" si="25"/>
        <v>5.3819444444444392E-3</v>
      </c>
      <c r="J117" s="304"/>
      <c r="K117" s="305" t="str">
        <f t="shared" si="28"/>
        <v/>
      </c>
      <c r="L117" s="306"/>
      <c r="M117" s="306"/>
      <c r="N117" s="307"/>
      <c r="O117" s="307"/>
      <c r="P117" s="307"/>
      <c r="Q117" s="308"/>
      <c r="R117" s="309">
        <f t="shared" si="29"/>
        <v>1.5798611111111114E-2</v>
      </c>
      <c r="S117" s="318"/>
      <c r="T117" s="311">
        <v>40086</v>
      </c>
      <c r="U117" s="312"/>
      <c r="V117" s="313" t="str">
        <f t="shared" si="31"/>
        <v/>
      </c>
      <c r="W117" s="314" t="str">
        <f t="shared" si="32"/>
        <v/>
      </c>
    </row>
    <row r="118" spans="1:23" s="272" customFormat="1" ht="21" customHeight="1" x14ac:dyDescent="0.2">
      <c r="A118" s="336">
        <v>187</v>
      </c>
      <c r="B118" s="337"/>
      <c r="C118" s="298" t="s">
        <v>351</v>
      </c>
      <c r="D118" s="299" t="s">
        <v>233</v>
      </c>
      <c r="E118" s="300" t="s">
        <v>30</v>
      </c>
      <c r="F118" s="322">
        <v>1.5787037037037037E-2</v>
      </c>
      <c r="G118" s="301">
        <v>1.5787037037037037E-2</v>
      </c>
      <c r="H118" s="302">
        <f t="shared" si="30"/>
        <v>1.5787037037037037E-2</v>
      </c>
      <c r="I118" s="303">
        <f t="shared" si="25"/>
        <v>5.3935185185185162E-3</v>
      </c>
      <c r="J118" s="304"/>
      <c r="K118" s="305" t="str">
        <f t="shared" si="28"/>
        <v/>
      </c>
      <c r="L118" s="306" t="str">
        <f t="shared" ref="L118:L124" si="33">IF(J118&lt;&gt;"",K118-H118,"")</f>
        <v/>
      </c>
      <c r="M118" s="306" t="str">
        <f t="shared" ref="M118:M124" si="34">IF(J118&lt;&gt;"",K118-F118,"")</f>
        <v/>
      </c>
      <c r="N118" s="307"/>
      <c r="O118" s="307"/>
      <c r="P118" s="307"/>
      <c r="Q118" s="308"/>
      <c r="R118" s="309">
        <f t="shared" si="29"/>
        <v>1.5787037037037037E-2</v>
      </c>
      <c r="S118" s="318"/>
      <c r="T118" s="311">
        <v>39994</v>
      </c>
      <c r="U118" s="312"/>
      <c r="V118" s="313" t="str">
        <f t="shared" si="31"/>
        <v/>
      </c>
      <c r="W118" s="314" t="str">
        <f t="shared" si="32"/>
        <v/>
      </c>
    </row>
    <row r="119" spans="1:23" s="272" customFormat="1" ht="21" customHeight="1" x14ac:dyDescent="0.2">
      <c r="A119" s="336">
        <v>112</v>
      </c>
      <c r="B119" s="337"/>
      <c r="C119" s="315" t="s">
        <v>134</v>
      </c>
      <c r="D119" s="316" t="s">
        <v>135</v>
      </c>
      <c r="E119" s="317" t="s">
        <v>30</v>
      </c>
      <c r="F119" s="322">
        <v>1.5706018518518518E-2</v>
      </c>
      <c r="G119" s="301">
        <v>1.5706018518518518E-2</v>
      </c>
      <c r="H119" s="302">
        <f t="shared" si="30"/>
        <v>1.5706018518518518E-2</v>
      </c>
      <c r="I119" s="303">
        <f t="shared" ref="I119:I150" si="35">$D$3-H119</f>
        <v>5.4745370370370347E-3</v>
      </c>
      <c r="J119" s="304"/>
      <c r="K119" s="305" t="str">
        <f t="shared" si="28"/>
        <v/>
      </c>
      <c r="L119" s="306" t="str">
        <f t="shared" si="33"/>
        <v/>
      </c>
      <c r="M119" s="306" t="str">
        <f t="shared" si="34"/>
        <v/>
      </c>
      <c r="N119" s="307"/>
      <c r="O119" s="307"/>
      <c r="P119" s="307"/>
      <c r="Q119" s="308"/>
      <c r="R119" s="309">
        <f t="shared" si="29"/>
        <v>1.5706018518518518E-2</v>
      </c>
      <c r="S119" s="318"/>
      <c r="T119" s="323">
        <v>39294</v>
      </c>
      <c r="U119" s="312"/>
      <c r="V119" s="313" t="str">
        <f t="shared" si="31"/>
        <v/>
      </c>
      <c r="W119" s="314" t="str">
        <f t="shared" si="32"/>
        <v/>
      </c>
    </row>
    <row r="120" spans="1:23" s="272" customFormat="1" ht="21" customHeight="1" x14ac:dyDescent="0.2">
      <c r="A120" s="336">
        <v>31</v>
      </c>
      <c r="B120" s="337"/>
      <c r="C120" s="315" t="s">
        <v>162</v>
      </c>
      <c r="D120" s="316" t="s">
        <v>161</v>
      </c>
      <c r="E120" s="317" t="s">
        <v>30</v>
      </c>
      <c r="F120" s="322">
        <v>1.501157407407408E-2</v>
      </c>
      <c r="G120" s="301">
        <v>1.6376681857638895E-2</v>
      </c>
      <c r="H120" s="302">
        <f t="shared" si="30"/>
        <v>1.5694127965856487E-2</v>
      </c>
      <c r="I120" s="303">
        <f t="shared" si="35"/>
        <v>5.4864275896990659E-3</v>
      </c>
      <c r="J120" s="320"/>
      <c r="K120" s="305" t="str">
        <f t="shared" si="28"/>
        <v/>
      </c>
      <c r="L120" s="306" t="str">
        <f t="shared" si="33"/>
        <v/>
      </c>
      <c r="M120" s="306" t="str">
        <f t="shared" si="34"/>
        <v/>
      </c>
      <c r="N120" s="307"/>
      <c r="O120" s="307"/>
      <c r="P120" s="321"/>
      <c r="Q120" s="308"/>
      <c r="R120" s="309">
        <f t="shared" si="29"/>
        <v>1.501157407407408E-2</v>
      </c>
      <c r="S120" s="318"/>
      <c r="T120" s="311">
        <v>40268</v>
      </c>
      <c r="U120" s="312"/>
      <c r="V120" s="313" t="str">
        <f t="shared" si="31"/>
        <v/>
      </c>
      <c r="W120" s="314" t="str">
        <f t="shared" si="32"/>
        <v/>
      </c>
    </row>
    <row r="121" spans="1:23" s="272" customFormat="1" ht="21" customHeight="1" x14ac:dyDescent="0.2">
      <c r="A121" s="336" t="s">
        <v>526</v>
      </c>
      <c r="B121" s="337"/>
      <c r="C121" s="315" t="s">
        <v>173</v>
      </c>
      <c r="D121" s="316" t="s">
        <v>445</v>
      </c>
      <c r="E121" s="317" t="s">
        <v>14</v>
      </c>
      <c r="F121" s="322">
        <v>1.4895833333333332E-2</v>
      </c>
      <c r="G121" s="322">
        <v>1.6481481481481479E-2</v>
      </c>
      <c r="H121" s="302">
        <f t="shared" si="30"/>
        <v>1.5688657407407405E-2</v>
      </c>
      <c r="I121" s="303">
        <f t="shared" si="35"/>
        <v>5.4918981481481485E-3</v>
      </c>
      <c r="J121" s="304"/>
      <c r="K121" s="305" t="str">
        <f t="shared" si="28"/>
        <v/>
      </c>
      <c r="L121" s="306" t="str">
        <f t="shared" si="33"/>
        <v/>
      </c>
      <c r="M121" s="306" t="str">
        <f t="shared" si="34"/>
        <v/>
      </c>
      <c r="N121" s="307"/>
      <c r="O121" s="307"/>
      <c r="P121" s="307"/>
      <c r="Q121" s="308"/>
      <c r="R121" s="309">
        <f t="shared" si="29"/>
        <v>1.4895833333333332E-2</v>
      </c>
      <c r="S121" s="318"/>
      <c r="T121" s="311">
        <v>39233</v>
      </c>
      <c r="U121" s="312"/>
      <c r="V121" s="313" t="str">
        <f t="shared" si="31"/>
        <v/>
      </c>
      <c r="W121" s="314" t="str">
        <f t="shared" si="32"/>
        <v/>
      </c>
    </row>
    <row r="122" spans="1:23" s="272" customFormat="1" ht="21" customHeight="1" x14ac:dyDescent="0.2">
      <c r="A122" s="336">
        <v>142</v>
      </c>
      <c r="B122" s="337"/>
      <c r="C122" s="315" t="s">
        <v>149</v>
      </c>
      <c r="D122" s="316" t="s">
        <v>150</v>
      </c>
      <c r="E122" s="317" t="s">
        <v>14</v>
      </c>
      <c r="F122" s="322">
        <v>1.5370370370370368E-2</v>
      </c>
      <c r="G122" s="301">
        <v>1.5976562499999999E-2</v>
      </c>
      <c r="H122" s="302">
        <f t="shared" si="30"/>
        <v>1.5673466435185184E-2</v>
      </c>
      <c r="I122" s="303">
        <f t="shared" si="35"/>
        <v>5.5070891203703697E-3</v>
      </c>
      <c r="J122" s="304"/>
      <c r="K122" s="305" t="str">
        <f t="shared" si="28"/>
        <v/>
      </c>
      <c r="L122" s="306" t="str">
        <f t="shared" si="33"/>
        <v/>
      </c>
      <c r="M122" s="306" t="str">
        <f t="shared" si="34"/>
        <v/>
      </c>
      <c r="N122" s="307"/>
      <c r="O122" s="307"/>
      <c r="P122" s="307"/>
      <c r="Q122" s="325"/>
      <c r="R122" s="309">
        <f t="shared" si="29"/>
        <v>1.5370370370370368E-2</v>
      </c>
      <c r="S122" s="318"/>
      <c r="T122" s="311">
        <v>40086</v>
      </c>
      <c r="U122" s="312"/>
      <c r="V122" s="313" t="str">
        <f t="shared" si="31"/>
        <v/>
      </c>
      <c r="W122" s="314" t="str">
        <f t="shared" si="32"/>
        <v/>
      </c>
    </row>
    <row r="123" spans="1:23" s="272" customFormat="1" ht="21" customHeight="1" x14ac:dyDescent="0.2">
      <c r="A123" s="336" t="s">
        <v>526</v>
      </c>
      <c r="B123" s="337"/>
      <c r="C123" s="315" t="s">
        <v>147</v>
      </c>
      <c r="D123" s="316" t="s">
        <v>148</v>
      </c>
      <c r="E123" s="317" t="s">
        <v>30</v>
      </c>
      <c r="F123" s="322">
        <v>1.5405092592592592E-2</v>
      </c>
      <c r="G123" s="301">
        <v>1.5613425925925926E-2</v>
      </c>
      <c r="H123" s="302">
        <f t="shared" si="30"/>
        <v>1.5509259259259259E-2</v>
      </c>
      <c r="I123" s="303">
        <f t="shared" si="35"/>
        <v>5.6712962962962941E-3</v>
      </c>
      <c r="J123" s="304"/>
      <c r="K123" s="305" t="str">
        <f t="shared" si="28"/>
        <v/>
      </c>
      <c r="L123" s="306" t="str">
        <f t="shared" si="33"/>
        <v/>
      </c>
      <c r="M123" s="306" t="str">
        <f t="shared" si="34"/>
        <v/>
      </c>
      <c r="N123" s="307"/>
      <c r="O123" s="307"/>
      <c r="P123" s="307"/>
      <c r="Q123" s="308"/>
      <c r="R123" s="309">
        <f t="shared" si="29"/>
        <v>1.5405092592592592E-2</v>
      </c>
      <c r="S123" s="318"/>
      <c r="T123" s="311">
        <v>39202</v>
      </c>
      <c r="U123" s="312"/>
      <c r="V123" s="313" t="str">
        <f t="shared" si="31"/>
        <v/>
      </c>
      <c r="W123" s="314" t="str">
        <f t="shared" si="32"/>
        <v/>
      </c>
    </row>
    <row r="124" spans="1:23" s="272" customFormat="1" ht="21" customHeight="1" x14ac:dyDescent="0.2">
      <c r="A124" s="336">
        <v>140</v>
      </c>
      <c r="B124" s="337"/>
      <c r="C124" s="315" t="s">
        <v>143</v>
      </c>
      <c r="D124" s="316" t="s">
        <v>144</v>
      </c>
      <c r="E124" s="317" t="s">
        <v>14</v>
      </c>
      <c r="F124" s="324">
        <v>1.5497685185185186E-2</v>
      </c>
      <c r="G124" s="319">
        <v>1.5497685185185186E-2</v>
      </c>
      <c r="H124" s="302">
        <f t="shared" si="30"/>
        <v>1.5497685185185186E-2</v>
      </c>
      <c r="I124" s="303">
        <f t="shared" si="35"/>
        <v>5.6828703703703676E-3</v>
      </c>
      <c r="J124" s="304"/>
      <c r="K124" s="305" t="str">
        <f t="shared" si="28"/>
        <v/>
      </c>
      <c r="L124" s="306" t="str">
        <f t="shared" si="33"/>
        <v/>
      </c>
      <c r="M124" s="306" t="str">
        <f t="shared" si="34"/>
        <v/>
      </c>
      <c r="N124" s="307"/>
      <c r="O124" s="307"/>
      <c r="P124" s="307"/>
      <c r="Q124" s="308"/>
      <c r="R124" s="309">
        <f t="shared" si="29"/>
        <v>1.5497685185185186E-2</v>
      </c>
      <c r="S124" s="318"/>
      <c r="T124" s="311">
        <v>38776</v>
      </c>
      <c r="U124" s="312"/>
      <c r="V124" s="313" t="str">
        <f t="shared" si="31"/>
        <v/>
      </c>
      <c r="W124" s="314" t="str">
        <f t="shared" si="32"/>
        <v/>
      </c>
    </row>
    <row r="125" spans="1:23" s="272" customFormat="1" ht="21" customHeight="1" x14ac:dyDescent="0.2">
      <c r="A125" s="336" t="s">
        <v>526</v>
      </c>
      <c r="B125" s="337"/>
      <c r="C125" s="298" t="s">
        <v>328</v>
      </c>
      <c r="D125" s="299" t="s">
        <v>226</v>
      </c>
      <c r="E125" s="300" t="s">
        <v>30</v>
      </c>
      <c r="F125" s="322">
        <v>1.5393518518518518E-2</v>
      </c>
      <c r="G125" s="301">
        <v>1.5393518518518518E-2</v>
      </c>
      <c r="H125" s="302">
        <f t="shared" si="30"/>
        <v>1.5393518518518518E-2</v>
      </c>
      <c r="I125" s="303">
        <f t="shared" si="35"/>
        <v>5.787037037037035E-3</v>
      </c>
      <c r="J125" s="304"/>
      <c r="K125" s="305" t="str">
        <f t="shared" si="28"/>
        <v/>
      </c>
      <c r="L125" s="306"/>
      <c r="M125" s="306"/>
      <c r="N125" s="307"/>
      <c r="O125" s="307"/>
      <c r="P125" s="307"/>
      <c r="Q125" s="325"/>
      <c r="R125" s="309">
        <f t="shared" si="29"/>
        <v>1.5393518518518518E-2</v>
      </c>
      <c r="S125" s="318"/>
      <c r="T125" s="311">
        <v>39721</v>
      </c>
      <c r="U125" s="312"/>
      <c r="V125" s="313" t="str">
        <f t="shared" si="31"/>
        <v/>
      </c>
      <c r="W125" s="314" t="str">
        <f t="shared" si="32"/>
        <v/>
      </c>
    </row>
    <row r="126" spans="1:23" s="272" customFormat="1" ht="21" customHeight="1" x14ac:dyDescent="0.2">
      <c r="A126" s="336">
        <v>287</v>
      </c>
      <c r="B126" s="337"/>
      <c r="C126" s="298" t="s">
        <v>55</v>
      </c>
      <c r="D126" s="299" t="s">
        <v>116</v>
      </c>
      <c r="E126" s="300" t="s">
        <v>30</v>
      </c>
      <c r="F126" s="322">
        <v>1.5358796296296294E-2</v>
      </c>
      <c r="G126" s="301">
        <v>1.5358796296296294E-2</v>
      </c>
      <c r="H126" s="302">
        <f t="shared" si="30"/>
        <v>1.5358796296296294E-2</v>
      </c>
      <c r="I126" s="303">
        <f t="shared" si="35"/>
        <v>5.8217592592592592E-3</v>
      </c>
      <c r="J126" s="304"/>
      <c r="K126" s="305" t="str">
        <f t="shared" si="28"/>
        <v/>
      </c>
      <c r="L126" s="306"/>
      <c r="M126" s="306"/>
      <c r="N126" s="307"/>
      <c r="O126" s="307"/>
      <c r="P126" s="307"/>
      <c r="Q126" s="308"/>
      <c r="R126" s="309">
        <f t="shared" si="29"/>
        <v>1.5358796296296294E-2</v>
      </c>
      <c r="S126" s="318"/>
      <c r="T126" s="311">
        <v>40268</v>
      </c>
      <c r="U126" s="312"/>
      <c r="V126" s="313" t="str">
        <f t="shared" si="31"/>
        <v/>
      </c>
      <c r="W126" s="314" t="str">
        <f t="shared" si="32"/>
        <v/>
      </c>
    </row>
    <row r="127" spans="1:23" s="272" customFormat="1" ht="21" customHeight="1" x14ac:dyDescent="0.2">
      <c r="A127" s="336">
        <v>36</v>
      </c>
      <c r="B127" s="337"/>
      <c r="C127" s="315" t="s">
        <v>107</v>
      </c>
      <c r="D127" s="316" t="s">
        <v>46</v>
      </c>
      <c r="E127" s="317" t="s">
        <v>30</v>
      </c>
      <c r="F127" s="322">
        <v>1.4479166666666668E-2</v>
      </c>
      <c r="G127" s="301">
        <v>1.6121238425925929E-2</v>
      </c>
      <c r="H127" s="302">
        <f t="shared" si="30"/>
        <v>1.5300202546296299E-2</v>
      </c>
      <c r="I127" s="303">
        <f t="shared" si="35"/>
        <v>5.8803530092592544E-3</v>
      </c>
      <c r="J127" s="320"/>
      <c r="K127" s="305" t="str">
        <f t="shared" si="28"/>
        <v/>
      </c>
      <c r="L127" s="306" t="str">
        <f>IF(J127&lt;&gt;"",K127-H127,"")</f>
        <v/>
      </c>
      <c r="M127" s="306" t="str">
        <f>IF(J127&lt;&gt;"",K127-F127,"")</f>
        <v/>
      </c>
      <c r="N127" s="307"/>
      <c r="O127" s="307"/>
      <c r="P127" s="307"/>
      <c r="Q127" s="308"/>
      <c r="R127" s="309">
        <f t="shared" si="29"/>
        <v>1.4479166666666668E-2</v>
      </c>
      <c r="S127" s="318"/>
      <c r="T127" s="311">
        <v>40237</v>
      </c>
      <c r="U127" s="312"/>
      <c r="V127" s="313" t="str">
        <f t="shared" si="31"/>
        <v/>
      </c>
      <c r="W127" s="314" t="str">
        <f t="shared" si="32"/>
        <v/>
      </c>
    </row>
    <row r="128" spans="1:23" s="272" customFormat="1" ht="21" customHeight="1" x14ac:dyDescent="0.2">
      <c r="A128" s="336">
        <v>167</v>
      </c>
      <c r="B128" s="337"/>
      <c r="C128" s="315" t="s">
        <v>94</v>
      </c>
      <c r="D128" s="316" t="s">
        <v>165</v>
      </c>
      <c r="E128" s="317" t="s">
        <v>30</v>
      </c>
      <c r="F128" s="322">
        <v>1.4699074074074074E-2</v>
      </c>
      <c r="G128" s="301">
        <v>1.5833333333333338E-2</v>
      </c>
      <c r="H128" s="302">
        <f t="shared" si="30"/>
        <v>1.5266203703703705E-2</v>
      </c>
      <c r="I128" s="303">
        <f t="shared" si="35"/>
        <v>5.9143518518518477E-3</v>
      </c>
      <c r="J128" s="304"/>
      <c r="K128" s="305" t="str">
        <f t="shared" si="28"/>
        <v/>
      </c>
      <c r="L128" s="306" t="str">
        <f>IF(J128&lt;&gt;"",K128-H128,"")</f>
        <v/>
      </c>
      <c r="M128" s="306" t="str">
        <f>IF(J128&lt;&gt;"",K128-F128,"")</f>
        <v/>
      </c>
      <c r="N128" s="307"/>
      <c r="O128" s="307"/>
      <c r="P128" s="307"/>
      <c r="Q128" s="308"/>
      <c r="R128" s="309">
        <f t="shared" si="29"/>
        <v>1.4699074074074074E-2</v>
      </c>
      <c r="S128" s="318"/>
      <c r="T128" s="311">
        <v>39872</v>
      </c>
      <c r="U128" s="312"/>
      <c r="V128" s="313" t="str">
        <f t="shared" si="31"/>
        <v/>
      </c>
      <c r="W128" s="314" t="str">
        <f t="shared" si="32"/>
        <v/>
      </c>
    </row>
    <row r="129" spans="1:23" s="272" customFormat="1" ht="21" customHeight="1" x14ac:dyDescent="0.2">
      <c r="A129" s="336">
        <v>32</v>
      </c>
      <c r="B129" s="337"/>
      <c r="C129" s="315" t="s">
        <v>157</v>
      </c>
      <c r="D129" s="316" t="s">
        <v>158</v>
      </c>
      <c r="E129" s="317" t="s">
        <v>30</v>
      </c>
      <c r="F129" s="322">
        <v>1.5081018518518518E-2</v>
      </c>
      <c r="G129" s="301">
        <v>1.5393518518518518E-2</v>
      </c>
      <c r="H129" s="302">
        <f t="shared" si="30"/>
        <v>1.5237268518518518E-2</v>
      </c>
      <c r="I129" s="303">
        <f t="shared" si="35"/>
        <v>5.9432870370370351E-3</v>
      </c>
      <c r="J129" s="304"/>
      <c r="K129" s="305" t="str">
        <f t="shared" si="28"/>
        <v/>
      </c>
      <c r="L129" s="306" t="str">
        <f>IF(J129&lt;&gt;"",K129-H129,"")</f>
        <v/>
      </c>
      <c r="M129" s="306" t="str">
        <f>IF(J129&lt;&gt;"",K129-F129,"")</f>
        <v/>
      </c>
      <c r="N129" s="307"/>
      <c r="O129" s="307"/>
      <c r="P129" s="307"/>
      <c r="Q129" s="308"/>
      <c r="R129" s="309">
        <f t="shared" si="29"/>
        <v>1.5081018518518518E-2</v>
      </c>
      <c r="S129" s="318"/>
      <c r="T129" s="311">
        <v>40237</v>
      </c>
      <c r="U129" s="312"/>
      <c r="V129" s="313" t="str">
        <f t="shared" si="31"/>
        <v/>
      </c>
      <c r="W129" s="314" t="str">
        <f t="shared" si="32"/>
        <v/>
      </c>
    </row>
    <row r="130" spans="1:23" s="272" customFormat="1" ht="21" customHeight="1" x14ac:dyDescent="0.2">
      <c r="A130" s="336" t="s">
        <v>526</v>
      </c>
      <c r="B130" s="337"/>
      <c r="C130" s="315" t="s">
        <v>155</v>
      </c>
      <c r="D130" s="316" t="s">
        <v>156</v>
      </c>
      <c r="E130" s="317" t="s">
        <v>30</v>
      </c>
      <c r="F130" s="324">
        <v>1.5196759259259264E-2</v>
      </c>
      <c r="G130" s="319">
        <v>1.5196759259259264E-2</v>
      </c>
      <c r="H130" s="302">
        <f t="shared" si="30"/>
        <v>1.5196759259259264E-2</v>
      </c>
      <c r="I130" s="303">
        <f t="shared" si="35"/>
        <v>5.9837962962962891E-3</v>
      </c>
      <c r="J130" s="304"/>
      <c r="K130" s="305" t="str">
        <f t="shared" si="28"/>
        <v/>
      </c>
      <c r="L130" s="306" t="str">
        <f>IF(J130&lt;&gt;"",K130-H130,"")</f>
        <v/>
      </c>
      <c r="M130" s="306" t="str">
        <f>IF(J130&lt;&gt;"",K130-F130,"")</f>
        <v/>
      </c>
      <c r="N130" s="307"/>
      <c r="O130" s="307"/>
      <c r="P130" s="307"/>
      <c r="Q130" s="308"/>
      <c r="R130" s="309">
        <f t="shared" si="29"/>
        <v>1.5196759259259264E-2</v>
      </c>
      <c r="S130" s="318"/>
      <c r="T130" s="311">
        <v>39113</v>
      </c>
      <c r="U130" s="312"/>
      <c r="V130" s="313" t="str">
        <f t="shared" si="31"/>
        <v/>
      </c>
      <c r="W130" s="314" t="str">
        <f t="shared" si="32"/>
        <v/>
      </c>
    </row>
    <row r="131" spans="1:23" s="272" customFormat="1" ht="21" customHeight="1" x14ac:dyDescent="0.2">
      <c r="A131" s="336">
        <v>97</v>
      </c>
      <c r="B131" s="337"/>
      <c r="C131" s="315" t="s">
        <v>121</v>
      </c>
      <c r="D131" s="316" t="s">
        <v>122</v>
      </c>
      <c r="E131" s="317" t="s">
        <v>14</v>
      </c>
      <c r="F131" s="322">
        <v>1.5185185185185184E-2</v>
      </c>
      <c r="G131" s="301">
        <v>1.5185185185185184E-2</v>
      </c>
      <c r="H131" s="302">
        <f t="shared" si="30"/>
        <v>1.5185185185185184E-2</v>
      </c>
      <c r="I131" s="303">
        <f t="shared" si="35"/>
        <v>5.9953703703703697E-3</v>
      </c>
      <c r="J131" s="304"/>
      <c r="K131" s="305" t="str">
        <f t="shared" si="28"/>
        <v/>
      </c>
      <c r="L131" s="306" t="str">
        <f>IF(J131&lt;&gt;"",K131-H131,"")</f>
        <v/>
      </c>
      <c r="M131" s="306" t="str">
        <f>IF(J131&lt;&gt;"",K131-F131,"")</f>
        <v/>
      </c>
      <c r="N131" s="307"/>
      <c r="O131" s="307"/>
      <c r="P131" s="321"/>
      <c r="Q131" s="308"/>
      <c r="R131" s="309">
        <f t="shared" si="29"/>
        <v>1.5185185185185184E-2</v>
      </c>
      <c r="S131" s="318"/>
      <c r="T131" s="311">
        <v>40117</v>
      </c>
      <c r="U131" s="312"/>
      <c r="V131" s="313" t="str">
        <f t="shared" si="31"/>
        <v/>
      </c>
      <c r="W131" s="314" t="str">
        <f t="shared" si="32"/>
        <v/>
      </c>
    </row>
    <row r="132" spans="1:23" s="272" customFormat="1" ht="21" customHeight="1" x14ac:dyDescent="0.2">
      <c r="A132" s="336">
        <v>319</v>
      </c>
      <c r="B132" s="337"/>
      <c r="C132" s="298" t="s">
        <v>17</v>
      </c>
      <c r="D132" s="299" t="s">
        <v>491</v>
      </c>
      <c r="E132" s="328" t="s">
        <v>14</v>
      </c>
      <c r="F132" s="322">
        <v>1.5173611111111117E-2</v>
      </c>
      <c r="G132" s="301">
        <v>1.5173611111111117E-2</v>
      </c>
      <c r="H132" s="302">
        <f t="shared" si="30"/>
        <v>1.5173611111111117E-2</v>
      </c>
      <c r="I132" s="303">
        <f t="shared" si="35"/>
        <v>6.0069444444444363E-3</v>
      </c>
      <c r="J132" s="326"/>
      <c r="K132" s="305" t="str">
        <f t="shared" si="28"/>
        <v/>
      </c>
      <c r="L132" s="306"/>
      <c r="M132" s="306"/>
      <c r="N132" s="307"/>
      <c r="O132" s="307"/>
      <c r="P132" s="307"/>
      <c r="Q132" s="308"/>
      <c r="R132" s="309">
        <f t="shared" si="29"/>
        <v>1.5173611111111117E-2</v>
      </c>
      <c r="S132" s="318"/>
      <c r="T132" s="311">
        <v>40268</v>
      </c>
      <c r="U132" s="312"/>
      <c r="V132" s="313" t="str">
        <f t="shared" si="31"/>
        <v/>
      </c>
      <c r="W132" s="314" t="str">
        <f t="shared" si="32"/>
        <v/>
      </c>
    </row>
    <row r="133" spans="1:23" s="272" customFormat="1" ht="21" customHeight="1" x14ac:dyDescent="0.2">
      <c r="A133" s="336">
        <v>256</v>
      </c>
      <c r="B133" s="337"/>
      <c r="C133" s="315" t="s">
        <v>409</v>
      </c>
      <c r="D133" s="316" t="s">
        <v>410</v>
      </c>
      <c r="E133" s="300" t="s">
        <v>14</v>
      </c>
      <c r="F133" s="324">
        <v>1.4965277777777779E-2</v>
      </c>
      <c r="G133" s="319">
        <v>1.5277777777777779E-2</v>
      </c>
      <c r="H133" s="302">
        <f t="shared" si="30"/>
        <v>1.5121527777777779E-2</v>
      </c>
      <c r="I133" s="303">
        <f t="shared" si="35"/>
        <v>6.0590277777777743E-3</v>
      </c>
      <c r="J133" s="320"/>
      <c r="K133" s="305" t="str">
        <f t="shared" si="28"/>
        <v/>
      </c>
      <c r="L133" s="306" t="str">
        <f>IF(J133&lt;&gt;"",K133-H133,"")</f>
        <v/>
      </c>
      <c r="M133" s="306" t="str">
        <f>IF(J133&lt;&gt;"",K133-F133,"")</f>
        <v/>
      </c>
      <c r="N133" s="307"/>
      <c r="O133" s="307"/>
      <c r="P133" s="307"/>
      <c r="Q133" s="308"/>
      <c r="R133" s="309">
        <f t="shared" si="29"/>
        <v>1.4965277777777779E-2</v>
      </c>
      <c r="S133" s="318"/>
      <c r="T133" s="311">
        <v>40209</v>
      </c>
      <c r="U133" s="312"/>
      <c r="V133" s="313" t="str">
        <f t="shared" si="31"/>
        <v/>
      </c>
      <c r="W133" s="314" t="str">
        <f t="shared" si="32"/>
        <v/>
      </c>
    </row>
    <row r="134" spans="1:23" s="272" customFormat="1" ht="21" customHeight="1" x14ac:dyDescent="0.2">
      <c r="A134" s="336" t="s">
        <v>526</v>
      </c>
      <c r="B134" s="337"/>
      <c r="C134" s="315" t="s">
        <v>145</v>
      </c>
      <c r="D134" s="316" t="s">
        <v>159</v>
      </c>
      <c r="E134" s="317" t="s">
        <v>14</v>
      </c>
      <c r="F134" s="322">
        <v>1.5115740740740742E-2</v>
      </c>
      <c r="G134" s="301">
        <v>1.5115740740740742E-2</v>
      </c>
      <c r="H134" s="302">
        <f t="shared" si="30"/>
        <v>1.5115740740740742E-2</v>
      </c>
      <c r="I134" s="303">
        <f t="shared" si="35"/>
        <v>6.0648148148148111E-3</v>
      </c>
      <c r="J134" s="304"/>
      <c r="K134" s="305" t="str">
        <f t="shared" ref="K134:K165" si="36">IF(J134&lt;&gt;"",J134-I134,"")</f>
        <v/>
      </c>
      <c r="L134" s="306" t="str">
        <f>IF(J134&lt;&gt;"",K134-H134,"")</f>
        <v/>
      </c>
      <c r="M134" s="306" t="str">
        <f>IF(J134&lt;&gt;"",K134-F134,"")</f>
        <v/>
      </c>
      <c r="N134" s="307"/>
      <c r="O134" s="307"/>
      <c r="P134" s="307"/>
      <c r="Q134" s="308"/>
      <c r="R134" s="309">
        <f t="shared" ref="R134:R165" si="37">IF(J134&lt;&gt;"",MIN(F134,K134),F134)</f>
        <v>1.5115740740740742E-2</v>
      </c>
      <c r="S134" s="318"/>
      <c r="T134" s="311">
        <v>39141</v>
      </c>
      <c r="U134" s="312"/>
      <c r="V134" s="313" t="str">
        <f t="shared" si="31"/>
        <v/>
      </c>
      <c r="W134" s="314" t="str">
        <f t="shared" si="32"/>
        <v/>
      </c>
    </row>
    <row r="135" spans="1:23" s="272" customFormat="1" ht="21" customHeight="1" x14ac:dyDescent="0.2">
      <c r="A135" s="336">
        <v>255</v>
      </c>
      <c r="B135" s="337"/>
      <c r="C135" s="298" t="s">
        <v>90</v>
      </c>
      <c r="D135" s="299" t="s">
        <v>362</v>
      </c>
      <c r="E135" s="300" t="s">
        <v>30</v>
      </c>
      <c r="F135" s="322">
        <v>1.5046296296296297E-2</v>
      </c>
      <c r="G135" s="301">
        <v>1.5046296296296297E-2</v>
      </c>
      <c r="H135" s="302">
        <f t="shared" si="30"/>
        <v>1.5046296296296297E-2</v>
      </c>
      <c r="I135" s="303">
        <f t="shared" si="35"/>
        <v>6.134259259259256E-3</v>
      </c>
      <c r="J135" s="320"/>
      <c r="K135" s="305" t="str">
        <f t="shared" si="36"/>
        <v/>
      </c>
      <c r="L135" s="306" t="str">
        <f>IF(J135&lt;&gt;"",K135-H135,"")</f>
        <v/>
      </c>
      <c r="M135" s="306" t="str">
        <f>IF(J135&lt;&gt;"",K135-F135,"")</f>
        <v/>
      </c>
      <c r="N135" s="307"/>
      <c r="O135" s="307"/>
      <c r="P135" s="307"/>
      <c r="Q135" s="308"/>
      <c r="R135" s="309">
        <f t="shared" si="37"/>
        <v>1.5046296296296297E-2</v>
      </c>
      <c r="S135" s="318"/>
      <c r="T135" s="311">
        <v>40237</v>
      </c>
      <c r="U135" s="312"/>
      <c r="V135" s="313" t="str">
        <f t="shared" si="31"/>
        <v/>
      </c>
      <c r="W135" s="314" t="str">
        <f t="shared" si="32"/>
        <v/>
      </c>
    </row>
    <row r="136" spans="1:23" s="272" customFormat="1" ht="21" customHeight="1" x14ac:dyDescent="0.2">
      <c r="A136" s="336" t="s">
        <v>526</v>
      </c>
      <c r="B136" s="337"/>
      <c r="C136" s="315" t="s">
        <v>268</v>
      </c>
      <c r="D136" s="316" t="s">
        <v>215</v>
      </c>
      <c r="E136" s="317" t="s">
        <v>30</v>
      </c>
      <c r="F136" s="301">
        <v>1.4583333333333332E-2</v>
      </c>
      <c r="G136" s="301">
        <v>1.5416666666666667E-2</v>
      </c>
      <c r="H136" s="302">
        <f t="shared" si="30"/>
        <v>1.4999999999999999E-2</v>
      </c>
      <c r="I136" s="303">
        <f t="shared" si="35"/>
        <v>6.1805555555555537E-3</v>
      </c>
      <c r="J136" s="304"/>
      <c r="K136" s="305" t="str">
        <f t="shared" si="36"/>
        <v/>
      </c>
      <c r="L136" s="306" t="str">
        <f>IF(J136&lt;&gt;"",K136-H136,"")</f>
        <v/>
      </c>
      <c r="M136" s="306" t="str">
        <f>IF(J136&lt;&gt;"",K136-F136,"")</f>
        <v/>
      </c>
      <c r="N136" s="307"/>
      <c r="O136" s="307"/>
      <c r="P136" s="307"/>
      <c r="Q136" s="308"/>
      <c r="R136" s="309">
        <f t="shared" si="37"/>
        <v>1.4583333333333332E-2</v>
      </c>
      <c r="S136" s="318"/>
      <c r="T136" s="311">
        <v>39507</v>
      </c>
      <c r="U136" s="312"/>
      <c r="V136" s="313" t="str">
        <f t="shared" si="31"/>
        <v/>
      </c>
      <c r="W136" s="314" t="str">
        <f t="shared" si="32"/>
        <v/>
      </c>
    </row>
    <row r="137" spans="1:23" s="272" customFormat="1" ht="21" customHeight="1" x14ac:dyDescent="0.2">
      <c r="A137" s="336">
        <v>192</v>
      </c>
      <c r="B137" s="337"/>
      <c r="C137" s="315" t="s">
        <v>351</v>
      </c>
      <c r="D137" s="316" t="s">
        <v>458</v>
      </c>
      <c r="E137" s="317" t="s">
        <v>30</v>
      </c>
      <c r="F137" s="301">
        <v>1.4983362268518506E-2</v>
      </c>
      <c r="G137" s="301">
        <v>1.4983362268518506E-2</v>
      </c>
      <c r="H137" s="302">
        <f t="shared" si="30"/>
        <v>1.4983362268518506E-2</v>
      </c>
      <c r="I137" s="303">
        <f t="shared" si="35"/>
        <v>6.1971932870370471E-3</v>
      </c>
      <c r="J137" s="304"/>
      <c r="K137" s="305" t="str">
        <f t="shared" si="36"/>
        <v/>
      </c>
      <c r="L137" s="306" t="str">
        <f>IF(J137&lt;&gt;"",K137-H137,"")</f>
        <v/>
      </c>
      <c r="M137" s="306" t="str">
        <f>IF(J137&lt;&gt;"",K137-F137,"")</f>
        <v/>
      </c>
      <c r="N137" s="307"/>
      <c r="O137" s="307"/>
      <c r="P137" s="307"/>
      <c r="Q137" s="308"/>
      <c r="R137" s="309">
        <f t="shared" si="37"/>
        <v>1.4983362268518506E-2</v>
      </c>
      <c r="S137" s="318"/>
      <c r="T137" s="311">
        <v>40025</v>
      </c>
      <c r="U137" s="312"/>
      <c r="V137" s="313" t="str">
        <f t="shared" si="31"/>
        <v/>
      </c>
      <c r="W137" s="314" t="str">
        <f t="shared" si="32"/>
        <v/>
      </c>
    </row>
    <row r="138" spans="1:23" s="272" customFormat="1" ht="21" customHeight="1" x14ac:dyDescent="0.2">
      <c r="A138" s="336">
        <v>273</v>
      </c>
      <c r="B138" s="337"/>
      <c r="C138" s="315" t="s">
        <v>155</v>
      </c>
      <c r="D138" s="316" t="s">
        <v>425</v>
      </c>
      <c r="E138" s="317" t="s">
        <v>30</v>
      </c>
      <c r="F138" s="301">
        <v>1.4976851851851852E-2</v>
      </c>
      <c r="G138" s="301">
        <v>1.4976851851851852E-2</v>
      </c>
      <c r="H138" s="302">
        <f t="shared" si="30"/>
        <v>1.4976851851851852E-2</v>
      </c>
      <c r="I138" s="303">
        <f t="shared" si="35"/>
        <v>6.2037037037037009E-3</v>
      </c>
      <c r="J138" s="304"/>
      <c r="K138" s="305" t="str">
        <f t="shared" si="36"/>
        <v/>
      </c>
      <c r="L138" s="306"/>
      <c r="M138" s="306"/>
      <c r="N138" s="307"/>
      <c r="O138" s="307"/>
      <c r="P138" s="307"/>
      <c r="Q138" s="308"/>
      <c r="R138" s="309">
        <f t="shared" si="37"/>
        <v>1.4976851851851852E-2</v>
      </c>
      <c r="S138" s="318"/>
      <c r="T138" s="311">
        <v>39933</v>
      </c>
      <c r="U138" s="312"/>
      <c r="V138" s="313" t="str">
        <f t="shared" si="31"/>
        <v/>
      </c>
      <c r="W138" s="314"/>
    </row>
    <row r="139" spans="1:23" s="272" customFormat="1" ht="21" customHeight="1" x14ac:dyDescent="0.2">
      <c r="A139" s="336">
        <v>234</v>
      </c>
      <c r="B139" s="337"/>
      <c r="C139" s="315" t="s">
        <v>286</v>
      </c>
      <c r="D139" s="316" t="s">
        <v>287</v>
      </c>
      <c r="E139" s="317" t="s">
        <v>14</v>
      </c>
      <c r="F139" s="301">
        <v>1.4840856481481476E-2</v>
      </c>
      <c r="G139" s="301">
        <v>1.5092592592592591E-2</v>
      </c>
      <c r="H139" s="302">
        <f t="shared" si="30"/>
        <v>1.4966724537037034E-2</v>
      </c>
      <c r="I139" s="303">
        <f t="shared" si="35"/>
        <v>6.2138310185185196E-3</v>
      </c>
      <c r="J139" s="304"/>
      <c r="K139" s="305" t="str">
        <f t="shared" si="36"/>
        <v/>
      </c>
      <c r="L139" s="306" t="str">
        <f t="shared" ref="L139:L146" si="38">IF(J139&lt;&gt;"",K139-H139,"")</f>
        <v/>
      </c>
      <c r="M139" s="306" t="str">
        <f t="shared" ref="M139:M146" si="39">IF(J139&lt;&gt;"",K139-F139,"")</f>
        <v/>
      </c>
      <c r="N139" s="307"/>
      <c r="O139" s="307"/>
      <c r="P139" s="307"/>
      <c r="Q139" s="308"/>
      <c r="R139" s="309">
        <f t="shared" si="37"/>
        <v>1.4840856481481476E-2</v>
      </c>
      <c r="S139" s="318"/>
      <c r="T139" s="311">
        <v>40025</v>
      </c>
      <c r="U139" s="312"/>
      <c r="V139" s="313" t="str">
        <f t="shared" si="31"/>
        <v/>
      </c>
      <c r="W139" s="314" t="str">
        <f>IF(V139=5,C139&amp;" "&amp;D139,"")</f>
        <v/>
      </c>
    </row>
    <row r="140" spans="1:23" s="272" customFormat="1" ht="21" customHeight="1" x14ac:dyDescent="0.2">
      <c r="A140" s="336" t="s">
        <v>526</v>
      </c>
      <c r="B140" s="337"/>
      <c r="C140" s="315" t="s">
        <v>169</v>
      </c>
      <c r="D140" s="316" t="s">
        <v>170</v>
      </c>
      <c r="E140" s="317" t="s">
        <v>30</v>
      </c>
      <c r="F140" s="301">
        <v>1.4895833333333337E-2</v>
      </c>
      <c r="G140" s="301">
        <v>1.5011574074074078E-2</v>
      </c>
      <c r="H140" s="302">
        <f t="shared" si="30"/>
        <v>1.4953703703703709E-2</v>
      </c>
      <c r="I140" s="303">
        <f t="shared" si="35"/>
        <v>6.2268518518518445E-3</v>
      </c>
      <c r="J140" s="304"/>
      <c r="K140" s="305" t="str">
        <f t="shared" si="36"/>
        <v/>
      </c>
      <c r="L140" s="306" t="str">
        <f t="shared" si="38"/>
        <v/>
      </c>
      <c r="M140" s="306" t="str">
        <f t="shared" si="39"/>
        <v/>
      </c>
      <c r="N140" s="307"/>
      <c r="O140" s="307"/>
      <c r="P140" s="307"/>
      <c r="Q140" s="308"/>
      <c r="R140" s="309">
        <f t="shared" si="37"/>
        <v>1.4895833333333337E-2</v>
      </c>
      <c r="S140" s="318"/>
      <c r="T140" s="311">
        <v>39568</v>
      </c>
      <c r="U140" s="312"/>
      <c r="V140" s="313" t="str">
        <f t="shared" si="31"/>
        <v/>
      </c>
      <c r="W140" s="314"/>
    </row>
    <row r="141" spans="1:23" s="272" customFormat="1" ht="21" customHeight="1" x14ac:dyDescent="0.2">
      <c r="A141" s="336" t="s">
        <v>526</v>
      </c>
      <c r="B141" s="337"/>
      <c r="C141" s="315" t="s">
        <v>227</v>
      </c>
      <c r="D141" s="316" t="s">
        <v>228</v>
      </c>
      <c r="E141" s="300" t="s">
        <v>30</v>
      </c>
      <c r="F141" s="301">
        <v>1.4930555555555556E-2</v>
      </c>
      <c r="G141" s="301">
        <v>1.4930555555555556E-2</v>
      </c>
      <c r="H141" s="302">
        <f t="shared" si="30"/>
        <v>1.4930555555555556E-2</v>
      </c>
      <c r="I141" s="303">
        <f t="shared" si="35"/>
        <v>6.2499999999999969E-3</v>
      </c>
      <c r="J141" s="304"/>
      <c r="K141" s="305" t="str">
        <f t="shared" si="36"/>
        <v/>
      </c>
      <c r="L141" s="306" t="str">
        <f t="shared" si="38"/>
        <v/>
      </c>
      <c r="M141" s="306" t="str">
        <f t="shared" si="39"/>
        <v/>
      </c>
      <c r="N141" s="307"/>
      <c r="O141" s="307"/>
      <c r="P141" s="307"/>
      <c r="Q141" s="308"/>
      <c r="R141" s="309">
        <f t="shared" si="37"/>
        <v>1.4930555555555556E-2</v>
      </c>
      <c r="S141" s="318"/>
      <c r="T141" s="311">
        <v>39263</v>
      </c>
      <c r="U141" s="312"/>
      <c r="V141" s="313" t="str">
        <f t="shared" si="31"/>
        <v/>
      </c>
      <c r="W141" s="314" t="str">
        <f t="shared" ref="W141:W182" si="40">IF(V141=5,C141&amp;" "&amp;D141,"")</f>
        <v/>
      </c>
    </row>
    <row r="142" spans="1:23" s="272" customFormat="1" ht="21" customHeight="1" x14ac:dyDescent="0.2">
      <c r="A142" s="336">
        <v>237</v>
      </c>
      <c r="B142" s="337"/>
      <c r="C142" s="298" t="s">
        <v>178</v>
      </c>
      <c r="D142" s="299" t="s">
        <v>530</v>
      </c>
      <c r="E142" s="300" t="s">
        <v>30</v>
      </c>
      <c r="F142" s="301">
        <v>1.4988425925925929E-2</v>
      </c>
      <c r="G142" s="301">
        <v>1.4803240740740745E-2</v>
      </c>
      <c r="H142" s="302">
        <f t="shared" si="30"/>
        <v>1.4895833333333337E-2</v>
      </c>
      <c r="I142" s="303">
        <f t="shared" si="35"/>
        <v>6.2847222222222159E-3</v>
      </c>
      <c r="J142" s="304"/>
      <c r="K142" s="305" t="str">
        <f t="shared" si="36"/>
        <v/>
      </c>
      <c r="L142" s="306" t="str">
        <f t="shared" si="38"/>
        <v/>
      </c>
      <c r="M142" s="306" t="str">
        <f t="shared" si="39"/>
        <v/>
      </c>
      <c r="N142" s="307"/>
      <c r="O142" s="307"/>
      <c r="P142" s="307"/>
      <c r="Q142" s="308"/>
      <c r="R142" s="309">
        <f t="shared" si="37"/>
        <v>1.4988425925925929E-2</v>
      </c>
      <c r="S142" s="318"/>
      <c r="T142" s="311">
        <v>40086</v>
      </c>
      <c r="U142" s="312"/>
      <c r="V142" s="313" t="str">
        <f t="shared" si="31"/>
        <v/>
      </c>
      <c r="W142" s="314" t="str">
        <f t="shared" si="40"/>
        <v/>
      </c>
    </row>
    <row r="143" spans="1:23" s="272" customFormat="1" ht="21" customHeight="1" x14ac:dyDescent="0.2">
      <c r="A143" s="336">
        <v>289</v>
      </c>
      <c r="B143" s="337"/>
      <c r="C143" s="315" t="s">
        <v>451</v>
      </c>
      <c r="D143" s="316" t="s">
        <v>452</v>
      </c>
      <c r="E143" s="317" t="s">
        <v>30</v>
      </c>
      <c r="F143" s="319">
        <v>1.486111111111111E-2</v>
      </c>
      <c r="G143" s="319">
        <v>1.486111111111111E-2</v>
      </c>
      <c r="H143" s="302">
        <f t="shared" si="30"/>
        <v>1.486111111111111E-2</v>
      </c>
      <c r="I143" s="303">
        <f t="shared" si="35"/>
        <v>6.3194444444444435E-3</v>
      </c>
      <c r="J143" s="304"/>
      <c r="K143" s="305" t="str">
        <f t="shared" si="36"/>
        <v/>
      </c>
      <c r="L143" s="306" t="str">
        <f t="shared" si="38"/>
        <v/>
      </c>
      <c r="M143" s="306" t="str">
        <f t="shared" si="39"/>
        <v/>
      </c>
      <c r="N143" s="307"/>
      <c r="O143" s="307"/>
      <c r="P143" s="307"/>
      <c r="Q143" s="308"/>
      <c r="R143" s="309">
        <f t="shared" si="37"/>
        <v>1.486111111111111E-2</v>
      </c>
      <c r="S143" s="318"/>
      <c r="T143" s="311">
        <v>39994</v>
      </c>
      <c r="U143" s="312"/>
      <c r="V143" s="313" t="str">
        <f t="shared" si="31"/>
        <v/>
      </c>
      <c r="W143" s="314" t="str">
        <f t="shared" si="40"/>
        <v/>
      </c>
    </row>
    <row r="144" spans="1:23" s="272" customFormat="1" ht="21" customHeight="1" x14ac:dyDescent="0.2">
      <c r="A144" s="336">
        <v>72</v>
      </c>
      <c r="B144" s="337"/>
      <c r="C144" s="315" t="s">
        <v>163</v>
      </c>
      <c r="D144" s="316" t="s">
        <v>164</v>
      </c>
      <c r="E144" s="317" t="s">
        <v>30</v>
      </c>
      <c r="F144" s="301">
        <v>1.4814814814814814E-2</v>
      </c>
      <c r="G144" s="301">
        <v>1.4814814814814814E-2</v>
      </c>
      <c r="H144" s="302">
        <f t="shared" si="30"/>
        <v>1.4814814814814814E-2</v>
      </c>
      <c r="I144" s="303">
        <f t="shared" si="35"/>
        <v>6.3657407407407395E-3</v>
      </c>
      <c r="J144" s="304"/>
      <c r="K144" s="305" t="str">
        <f t="shared" si="36"/>
        <v/>
      </c>
      <c r="L144" s="306" t="str">
        <f t="shared" si="38"/>
        <v/>
      </c>
      <c r="M144" s="306" t="str">
        <f t="shared" si="39"/>
        <v/>
      </c>
      <c r="N144" s="307"/>
      <c r="O144" s="307"/>
      <c r="P144" s="307"/>
      <c r="Q144" s="308"/>
      <c r="R144" s="309">
        <f t="shared" si="37"/>
        <v>1.4814814814814814E-2</v>
      </c>
      <c r="S144" s="318"/>
      <c r="T144" s="311">
        <v>39599</v>
      </c>
      <c r="U144" s="312"/>
      <c r="V144" s="313" t="str">
        <f t="shared" si="31"/>
        <v/>
      </c>
      <c r="W144" s="314" t="str">
        <f t="shared" si="40"/>
        <v/>
      </c>
    </row>
    <row r="145" spans="1:23" s="272" customFormat="1" ht="21" customHeight="1" x14ac:dyDescent="0.2">
      <c r="A145" s="336">
        <v>175</v>
      </c>
      <c r="B145" s="337"/>
      <c r="C145" s="315" t="s">
        <v>167</v>
      </c>
      <c r="D145" s="316" t="s">
        <v>168</v>
      </c>
      <c r="E145" s="317" t="s">
        <v>30</v>
      </c>
      <c r="F145" s="301">
        <v>1.4814814814814814E-2</v>
      </c>
      <c r="G145" s="301">
        <v>1.4814814814814814E-2</v>
      </c>
      <c r="H145" s="302">
        <f t="shared" ref="H145:H176" si="41">IF(G145&lt;&gt;"",(G145+F145)/2,F145)</f>
        <v>1.4814814814814814E-2</v>
      </c>
      <c r="I145" s="303">
        <f t="shared" si="35"/>
        <v>6.3657407407407395E-3</v>
      </c>
      <c r="J145" s="304"/>
      <c r="K145" s="305" t="str">
        <f t="shared" si="36"/>
        <v/>
      </c>
      <c r="L145" s="306" t="str">
        <f t="shared" si="38"/>
        <v/>
      </c>
      <c r="M145" s="306" t="str">
        <f t="shared" si="39"/>
        <v/>
      </c>
      <c r="N145" s="307"/>
      <c r="O145" s="307"/>
      <c r="P145" s="307"/>
      <c r="Q145" s="308"/>
      <c r="R145" s="309">
        <f t="shared" si="37"/>
        <v>1.4814814814814814E-2</v>
      </c>
      <c r="S145" s="318"/>
      <c r="T145" s="311">
        <v>39294</v>
      </c>
      <c r="U145" s="312"/>
      <c r="V145" s="313" t="str">
        <f t="shared" ref="V145:V176" si="42">IF(OR(NOT(U145=""),NOT(K145="")),5,"")</f>
        <v/>
      </c>
      <c r="W145" s="314" t="str">
        <f t="shared" si="40"/>
        <v/>
      </c>
    </row>
    <row r="146" spans="1:23" s="272" customFormat="1" ht="21" customHeight="1" x14ac:dyDescent="0.2">
      <c r="A146" s="336">
        <v>141</v>
      </c>
      <c r="B146" s="337"/>
      <c r="C146" s="315" t="s">
        <v>180</v>
      </c>
      <c r="D146" s="316" t="s">
        <v>261</v>
      </c>
      <c r="E146" s="317" t="s">
        <v>30</v>
      </c>
      <c r="F146" s="301">
        <v>1.4537037037037032E-2</v>
      </c>
      <c r="G146" s="301">
        <v>1.4999999999999999E-2</v>
      </c>
      <c r="H146" s="302">
        <f t="shared" si="41"/>
        <v>1.4768518518518516E-2</v>
      </c>
      <c r="I146" s="303">
        <f t="shared" si="35"/>
        <v>6.4120370370370373E-3</v>
      </c>
      <c r="J146" s="304"/>
      <c r="K146" s="305" t="str">
        <f t="shared" si="36"/>
        <v/>
      </c>
      <c r="L146" s="306" t="str">
        <f t="shared" si="38"/>
        <v/>
      </c>
      <c r="M146" s="306" t="str">
        <f t="shared" si="39"/>
        <v/>
      </c>
      <c r="N146" s="307"/>
      <c r="O146" s="307"/>
      <c r="P146" s="321"/>
      <c r="Q146" s="308"/>
      <c r="R146" s="309">
        <f t="shared" si="37"/>
        <v>1.4537037037037032E-2</v>
      </c>
      <c r="S146" s="318"/>
      <c r="T146" s="311">
        <v>40117</v>
      </c>
      <c r="U146" s="312"/>
      <c r="V146" s="313" t="str">
        <f t="shared" si="42"/>
        <v/>
      </c>
      <c r="W146" s="314" t="str">
        <f t="shared" si="40"/>
        <v/>
      </c>
    </row>
    <row r="147" spans="1:23" s="272" customFormat="1" ht="21" customHeight="1" x14ac:dyDescent="0.2">
      <c r="A147" s="336">
        <v>291</v>
      </c>
      <c r="B147" s="337"/>
      <c r="C147" s="298" t="s">
        <v>474</v>
      </c>
      <c r="D147" s="299" t="s">
        <v>472</v>
      </c>
      <c r="E147" s="300" t="s">
        <v>30</v>
      </c>
      <c r="F147" s="301">
        <v>1.4733796296296287E-2</v>
      </c>
      <c r="G147" s="301">
        <v>1.4733796296296287E-2</v>
      </c>
      <c r="H147" s="302">
        <f t="shared" si="41"/>
        <v>1.4733796296296287E-2</v>
      </c>
      <c r="I147" s="303">
        <f t="shared" si="35"/>
        <v>6.4467592592592667E-3</v>
      </c>
      <c r="J147" s="304"/>
      <c r="K147" s="305" t="str">
        <f t="shared" si="36"/>
        <v/>
      </c>
      <c r="L147" s="306"/>
      <c r="M147" s="306"/>
      <c r="N147" s="307"/>
      <c r="O147" s="307"/>
      <c r="P147" s="307"/>
      <c r="Q147" s="308"/>
      <c r="R147" s="309">
        <f t="shared" si="37"/>
        <v>1.4733796296296287E-2</v>
      </c>
      <c r="S147" s="318"/>
      <c r="T147" s="311">
        <v>40056</v>
      </c>
      <c r="U147" s="312"/>
      <c r="V147" s="313" t="str">
        <f t="shared" si="42"/>
        <v/>
      </c>
      <c r="W147" s="314" t="str">
        <f t="shared" si="40"/>
        <v/>
      </c>
    </row>
    <row r="148" spans="1:23" s="272" customFormat="1" ht="21" customHeight="1" x14ac:dyDescent="0.2">
      <c r="A148" s="336">
        <v>60</v>
      </c>
      <c r="B148" s="337"/>
      <c r="C148" s="315" t="s">
        <v>94</v>
      </c>
      <c r="D148" s="316" t="s">
        <v>186</v>
      </c>
      <c r="E148" s="317" t="s">
        <v>30</v>
      </c>
      <c r="F148" s="301">
        <v>1.4398148148148148E-2</v>
      </c>
      <c r="G148" s="301">
        <v>1.4965277777777779E-2</v>
      </c>
      <c r="H148" s="302">
        <f t="shared" si="41"/>
        <v>1.4681712962962962E-2</v>
      </c>
      <c r="I148" s="303">
        <f t="shared" si="35"/>
        <v>6.4988425925925908E-3</v>
      </c>
      <c r="J148" s="304"/>
      <c r="K148" s="305" t="str">
        <f t="shared" si="36"/>
        <v/>
      </c>
      <c r="L148" s="306" t="str">
        <f>IF(J148&lt;&gt;"",K148-H148,"")</f>
        <v/>
      </c>
      <c r="M148" s="306" t="str">
        <f>IF(J148&lt;&gt;"",K148-F148,"")</f>
        <v/>
      </c>
      <c r="N148" s="307"/>
      <c r="O148" s="307"/>
      <c r="P148" s="307"/>
      <c r="Q148" s="308"/>
      <c r="R148" s="309">
        <f t="shared" si="37"/>
        <v>1.4398148148148148E-2</v>
      </c>
      <c r="S148" s="318"/>
      <c r="T148" s="311">
        <v>39294</v>
      </c>
      <c r="U148" s="312"/>
      <c r="V148" s="313" t="str">
        <f t="shared" si="42"/>
        <v/>
      </c>
      <c r="W148" s="314" t="str">
        <f t="shared" si="40"/>
        <v/>
      </c>
    </row>
    <row r="149" spans="1:23" s="272" customFormat="1" ht="21" customHeight="1" x14ac:dyDescent="0.2">
      <c r="A149" s="336">
        <v>1</v>
      </c>
      <c r="B149" s="337"/>
      <c r="C149" s="315" t="s">
        <v>166</v>
      </c>
      <c r="D149" s="316" t="s">
        <v>27</v>
      </c>
      <c r="E149" s="317" t="s">
        <v>30</v>
      </c>
      <c r="F149" s="301">
        <v>1.4672309027777795E-2</v>
      </c>
      <c r="G149" s="301">
        <v>1.4672309027777795E-2</v>
      </c>
      <c r="H149" s="302">
        <f t="shared" si="41"/>
        <v>1.4672309027777795E-2</v>
      </c>
      <c r="I149" s="303">
        <f t="shared" si="35"/>
        <v>6.5082465277777578E-3</v>
      </c>
      <c r="J149" s="320"/>
      <c r="K149" s="305" t="str">
        <f t="shared" si="36"/>
        <v/>
      </c>
      <c r="L149" s="306"/>
      <c r="M149" s="306"/>
      <c r="N149" s="307"/>
      <c r="O149" s="307"/>
      <c r="P149" s="307"/>
      <c r="Q149" s="308"/>
      <c r="R149" s="309">
        <f t="shared" si="37"/>
        <v>1.4672309027777795E-2</v>
      </c>
      <c r="S149" s="318"/>
      <c r="T149" s="311">
        <v>40268</v>
      </c>
      <c r="U149" s="312"/>
      <c r="V149" s="313" t="str">
        <f t="shared" si="42"/>
        <v/>
      </c>
      <c r="W149" s="314" t="str">
        <f t="shared" si="40"/>
        <v/>
      </c>
    </row>
    <row r="150" spans="1:23" s="272" customFormat="1" ht="21" customHeight="1" x14ac:dyDescent="0.2">
      <c r="A150" s="336" t="s">
        <v>526</v>
      </c>
      <c r="B150" s="337"/>
      <c r="C150" s="298" t="s">
        <v>268</v>
      </c>
      <c r="D150" s="299" t="s">
        <v>385</v>
      </c>
      <c r="E150" s="300" t="s">
        <v>30</v>
      </c>
      <c r="F150" s="301">
        <v>1.4652777777777778E-2</v>
      </c>
      <c r="G150" s="301">
        <v>1.4652777777777778E-2</v>
      </c>
      <c r="H150" s="302">
        <f t="shared" si="41"/>
        <v>1.4652777777777778E-2</v>
      </c>
      <c r="I150" s="303">
        <f t="shared" si="35"/>
        <v>6.5277777777777747E-3</v>
      </c>
      <c r="J150" s="304"/>
      <c r="K150" s="305" t="str">
        <f t="shared" si="36"/>
        <v/>
      </c>
      <c r="L150" s="306" t="str">
        <f t="shared" ref="L150:L155" si="43">IF(J150&lt;&gt;"",K150-H150,"")</f>
        <v/>
      </c>
      <c r="M150" s="306" t="str">
        <f t="shared" ref="M150:M155" si="44">IF(J150&lt;&gt;"",K150-F150,"")</f>
        <v/>
      </c>
      <c r="N150" s="307"/>
      <c r="O150" s="307"/>
      <c r="P150" s="307"/>
      <c r="Q150" s="308"/>
      <c r="R150" s="309">
        <f t="shared" si="37"/>
        <v>1.4652777777777778E-2</v>
      </c>
      <c r="S150" s="318"/>
      <c r="T150" s="311">
        <v>39844</v>
      </c>
      <c r="U150" s="312"/>
      <c r="V150" s="313" t="str">
        <f t="shared" si="42"/>
        <v/>
      </c>
      <c r="W150" s="314" t="str">
        <f t="shared" si="40"/>
        <v/>
      </c>
    </row>
    <row r="151" spans="1:23" s="272" customFormat="1" ht="21" customHeight="1" x14ac:dyDescent="0.2">
      <c r="A151" s="336" t="s">
        <v>526</v>
      </c>
      <c r="B151" s="337"/>
      <c r="C151" s="315" t="s">
        <v>155</v>
      </c>
      <c r="D151" s="316" t="s">
        <v>424</v>
      </c>
      <c r="E151" s="317" t="s">
        <v>30</v>
      </c>
      <c r="F151" s="319">
        <v>1.4560185185185179E-2</v>
      </c>
      <c r="G151" s="319">
        <v>1.4560185185185179E-2</v>
      </c>
      <c r="H151" s="302">
        <f t="shared" si="41"/>
        <v>1.4560185185185179E-2</v>
      </c>
      <c r="I151" s="303">
        <f t="shared" ref="I151:I182" si="45">$D$3-H151</f>
        <v>6.6203703703703737E-3</v>
      </c>
      <c r="J151" s="304"/>
      <c r="K151" s="305" t="str">
        <f t="shared" si="36"/>
        <v/>
      </c>
      <c r="L151" s="306" t="str">
        <f t="shared" si="43"/>
        <v/>
      </c>
      <c r="M151" s="306" t="str">
        <f t="shared" si="44"/>
        <v/>
      </c>
      <c r="N151" s="307"/>
      <c r="O151" s="307"/>
      <c r="P151" s="307"/>
      <c r="Q151" s="308"/>
      <c r="R151" s="309">
        <f t="shared" si="37"/>
        <v>1.4560185185185179E-2</v>
      </c>
      <c r="S151" s="318"/>
      <c r="T151" s="311">
        <v>39933</v>
      </c>
      <c r="U151" s="312"/>
      <c r="V151" s="313" t="str">
        <f t="shared" si="42"/>
        <v/>
      </c>
      <c r="W151" s="314" t="str">
        <f t="shared" si="40"/>
        <v/>
      </c>
    </row>
    <row r="152" spans="1:23" s="272" customFormat="1" ht="21" customHeight="1" x14ac:dyDescent="0.2">
      <c r="A152" s="336" t="s">
        <v>526</v>
      </c>
      <c r="B152" s="337"/>
      <c r="C152" s="315" t="s">
        <v>155</v>
      </c>
      <c r="D152" s="316" t="s">
        <v>191</v>
      </c>
      <c r="E152" s="317" t="s">
        <v>30</v>
      </c>
      <c r="F152" s="301">
        <v>1.4189814814814815E-2</v>
      </c>
      <c r="G152" s="301">
        <v>1.4918981481481479E-2</v>
      </c>
      <c r="H152" s="302">
        <f t="shared" si="41"/>
        <v>1.4554398148148146E-2</v>
      </c>
      <c r="I152" s="303">
        <f t="shared" si="45"/>
        <v>6.626157407407407E-3</v>
      </c>
      <c r="J152" s="304"/>
      <c r="K152" s="305" t="str">
        <f t="shared" si="36"/>
        <v/>
      </c>
      <c r="L152" s="306" t="str">
        <f t="shared" si="43"/>
        <v/>
      </c>
      <c r="M152" s="306" t="str">
        <f t="shared" si="44"/>
        <v/>
      </c>
      <c r="N152" s="307"/>
      <c r="O152" s="307"/>
      <c r="P152" s="321"/>
      <c r="Q152" s="308"/>
      <c r="R152" s="309">
        <f t="shared" si="37"/>
        <v>1.4189814814814815E-2</v>
      </c>
      <c r="S152" s="318"/>
      <c r="T152" s="311">
        <v>39721</v>
      </c>
      <c r="U152" s="312"/>
      <c r="V152" s="313" t="str">
        <f t="shared" si="42"/>
        <v/>
      </c>
      <c r="W152" s="314" t="str">
        <f t="shared" si="40"/>
        <v/>
      </c>
    </row>
    <row r="153" spans="1:23" s="272" customFormat="1" ht="21" customHeight="1" x14ac:dyDescent="0.2">
      <c r="A153" s="336" t="s">
        <v>526</v>
      </c>
      <c r="B153" s="337"/>
      <c r="C153" s="315" t="s">
        <v>147</v>
      </c>
      <c r="D153" s="316" t="s">
        <v>175</v>
      </c>
      <c r="E153" s="317" t="s">
        <v>30</v>
      </c>
      <c r="F153" s="301">
        <v>1.4548611111111109E-2</v>
      </c>
      <c r="G153" s="301">
        <v>1.4548611111111109E-2</v>
      </c>
      <c r="H153" s="302">
        <f t="shared" si="41"/>
        <v>1.4548611111111109E-2</v>
      </c>
      <c r="I153" s="303">
        <f t="shared" si="45"/>
        <v>6.6319444444444438E-3</v>
      </c>
      <c r="J153" s="304"/>
      <c r="K153" s="305" t="str">
        <f t="shared" si="36"/>
        <v/>
      </c>
      <c r="L153" s="306" t="str">
        <f t="shared" si="43"/>
        <v/>
      </c>
      <c r="M153" s="306" t="str">
        <f t="shared" si="44"/>
        <v/>
      </c>
      <c r="N153" s="307"/>
      <c r="O153" s="307"/>
      <c r="P153" s="307"/>
      <c r="Q153" s="308"/>
      <c r="R153" s="309">
        <f t="shared" si="37"/>
        <v>1.4548611111111109E-2</v>
      </c>
      <c r="S153" s="318"/>
      <c r="T153" s="311">
        <v>40025</v>
      </c>
      <c r="U153" s="312"/>
      <c r="V153" s="313" t="str">
        <f t="shared" si="42"/>
        <v/>
      </c>
      <c r="W153" s="314" t="str">
        <f t="shared" si="40"/>
        <v/>
      </c>
    </row>
    <row r="154" spans="1:23" s="272" customFormat="1" ht="21" customHeight="1" x14ac:dyDescent="0.2">
      <c r="A154" s="336">
        <v>327</v>
      </c>
      <c r="B154" s="337"/>
      <c r="C154" s="315" t="s">
        <v>134</v>
      </c>
      <c r="D154" s="316" t="s">
        <v>387</v>
      </c>
      <c r="E154" s="300" t="s">
        <v>30</v>
      </c>
      <c r="F154" s="301">
        <v>1.4409722222222223E-2</v>
      </c>
      <c r="G154" s="301">
        <v>1.4516782407407412E-2</v>
      </c>
      <c r="H154" s="302">
        <f t="shared" si="41"/>
        <v>1.4463252314814818E-2</v>
      </c>
      <c r="I154" s="303">
        <f t="shared" si="45"/>
        <v>6.7173032407407355E-3</v>
      </c>
      <c r="J154" s="304"/>
      <c r="K154" s="305" t="str">
        <f t="shared" si="36"/>
        <v/>
      </c>
      <c r="L154" s="306" t="str">
        <f t="shared" si="43"/>
        <v/>
      </c>
      <c r="M154" s="306" t="str">
        <f t="shared" si="44"/>
        <v/>
      </c>
      <c r="N154" s="307"/>
      <c r="O154" s="307"/>
      <c r="P154" s="307"/>
      <c r="Q154" s="308"/>
      <c r="R154" s="309">
        <f t="shared" si="37"/>
        <v>1.4409722222222223E-2</v>
      </c>
      <c r="S154" s="318"/>
      <c r="T154" s="311">
        <v>40237</v>
      </c>
      <c r="U154" s="312"/>
      <c r="V154" s="313" t="str">
        <f t="shared" si="42"/>
        <v/>
      </c>
      <c r="W154" s="314" t="str">
        <f t="shared" si="40"/>
        <v/>
      </c>
    </row>
    <row r="155" spans="1:23" s="272" customFormat="1" ht="21" customHeight="1" x14ac:dyDescent="0.2">
      <c r="A155" s="336">
        <v>122</v>
      </c>
      <c r="B155" s="337"/>
      <c r="C155" s="315" t="s">
        <v>90</v>
      </c>
      <c r="D155" s="316" t="s">
        <v>231</v>
      </c>
      <c r="E155" s="300" t="s">
        <v>30</v>
      </c>
      <c r="F155" s="301">
        <v>1.4137731481481484E-2</v>
      </c>
      <c r="G155" s="301">
        <v>1.4474826388888883E-2</v>
      </c>
      <c r="H155" s="302">
        <f t="shared" si="41"/>
        <v>1.4306278935185183E-2</v>
      </c>
      <c r="I155" s="303">
        <f t="shared" si="45"/>
        <v>6.87427662037037E-3</v>
      </c>
      <c r="J155" s="304"/>
      <c r="K155" s="305" t="str">
        <f t="shared" si="36"/>
        <v/>
      </c>
      <c r="L155" s="306" t="str">
        <f t="shared" si="43"/>
        <v/>
      </c>
      <c r="M155" s="306" t="str">
        <f t="shared" si="44"/>
        <v/>
      </c>
      <c r="N155" s="307"/>
      <c r="O155" s="307"/>
      <c r="P155" s="307"/>
      <c r="Q155" s="308"/>
      <c r="R155" s="309">
        <f t="shared" si="37"/>
        <v>1.4137731481481484E-2</v>
      </c>
      <c r="S155" s="318"/>
      <c r="T155" s="311">
        <v>39933</v>
      </c>
      <c r="U155" s="312"/>
      <c r="V155" s="313" t="str">
        <f t="shared" si="42"/>
        <v/>
      </c>
      <c r="W155" s="314" t="str">
        <f t="shared" si="40"/>
        <v/>
      </c>
    </row>
    <row r="156" spans="1:23" s="272" customFormat="1" ht="21" customHeight="1" x14ac:dyDescent="0.2">
      <c r="A156" s="336">
        <v>110</v>
      </c>
      <c r="B156" s="337"/>
      <c r="C156" s="315" t="s">
        <v>187</v>
      </c>
      <c r="D156" s="316" t="s">
        <v>188</v>
      </c>
      <c r="E156" s="317" t="s">
        <v>30</v>
      </c>
      <c r="F156" s="322">
        <v>1.3948115596064816E-2</v>
      </c>
      <c r="G156" s="301">
        <v>1.4596263744212967E-2</v>
      </c>
      <c r="H156" s="302">
        <f t="shared" si="41"/>
        <v>1.4272189670138892E-2</v>
      </c>
      <c r="I156" s="303">
        <f t="shared" si="45"/>
        <v>6.9083658854166615E-3</v>
      </c>
      <c r="J156" s="320"/>
      <c r="K156" s="305" t="str">
        <f t="shared" si="36"/>
        <v/>
      </c>
      <c r="L156" s="306"/>
      <c r="M156" s="306"/>
      <c r="N156" s="307"/>
      <c r="O156" s="307"/>
      <c r="P156" s="307"/>
      <c r="Q156" s="308"/>
      <c r="R156" s="309">
        <f t="shared" si="37"/>
        <v>1.3948115596064816E-2</v>
      </c>
      <c r="S156" s="318"/>
      <c r="T156" s="311">
        <v>40268</v>
      </c>
      <c r="U156" s="312"/>
      <c r="V156" s="313" t="str">
        <f t="shared" si="42"/>
        <v/>
      </c>
      <c r="W156" s="314" t="str">
        <f t="shared" si="40"/>
        <v/>
      </c>
    </row>
    <row r="157" spans="1:23" s="272" customFormat="1" ht="21" customHeight="1" x14ac:dyDescent="0.2">
      <c r="A157" s="336">
        <v>263</v>
      </c>
      <c r="B157" s="337"/>
      <c r="C157" s="315" t="s">
        <v>403</v>
      </c>
      <c r="D157" s="316" t="s">
        <v>35</v>
      </c>
      <c r="E157" s="300" t="s">
        <v>30</v>
      </c>
      <c r="F157" s="322">
        <v>1.3975694444444454E-2</v>
      </c>
      <c r="G157" s="301">
        <v>1.4554398148148158E-2</v>
      </c>
      <c r="H157" s="302">
        <f t="shared" si="41"/>
        <v>1.4265046296296307E-2</v>
      </c>
      <c r="I157" s="303">
        <f t="shared" si="45"/>
        <v>6.9155092592592463E-3</v>
      </c>
      <c r="J157" s="304"/>
      <c r="K157" s="305" t="str">
        <f t="shared" si="36"/>
        <v/>
      </c>
      <c r="L157" s="306" t="str">
        <f t="shared" ref="L157:L172" si="46">IF(J157&lt;&gt;"",K157-H157,"")</f>
        <v/>
      </c>
      <c r="M157" s="306" t="str">
        <f t="shared" ref="M157:M172" si="47">IF(J157&lt;&gt;"",K157-F157,"")</f>
        <v/>
      </c>
      <c r="N157" s="307"/>
      <c r="O157" s="307"/>
      <c r="P157" s="321"/>
      <c r="Q157" s="308"/>
      <c r="R157" s="309">
        <f t="shared" si="37"/>
        <v>1.3975694444444454E-2</v>
      </c>
      <c r="S157" s="318"/>
      <c r="T157" s="311">
        <v>40268</v>
      </c>
      <c r="U157" s="312"/>
      <c r="V157" s="313" t="str">
        <f t="shared" si="42"/>
        <v/>
      </c>
      <c r="W157" s="314" t="str">
        <f t="shared" si="40"/>
        <v/>
      </c>
    </row>
    <row r="158" spans="1:23" s="272" customFormat="1" ht="21" customHeight="1" x14ac:dyDescent="0.2">
      <c r="A158" s="336">
        <v>324</v>
      </c>
      <c r="B158" s="337"/>
      <c r="C158" s="298" t="s">
        <v>495</v>
      </c>
      <c r="D158" s="299" t="s">
        <v>496</v>
      </c>
      <c r="E158" s="317" t="s">
        <v>30</v>
      </c>
      <c r="F158" s="322">
        <v>1.4189814814814817E-2</v>
      </c>
      <c r="G158" s="301">
        <v>1.4189814814814817E-2</v>
      </c>
      <c r="H158" s="302">
        <f t="shared" si="41"/>
        <v>1.4189814814814817E-2</v>
      </c>
      <c r="I158" s="303">
        <f t="shared" si="45"/>
        <v>6.9907407407407366E-3</v>
      </c>
      <c r="J158" s="320"/>
      <c r="K158" s="305" t="str">
        <f t="shared" si="36"/>
        <v/>
      </c>
      <c r="L158" s="306" t="str">
        <f t="shared" si="46"/>
        <v/>
      </c>
      <c r="M158" s="306" t="str">
        <f t="shared" si="47"/>
        <v/>
      </c>
      <c r="N158" s="307"/>
      <c r="O158" s="307"/>
      <c r="P158" s="307"/>
      <c r="Q158" s="308"/>
      <c r="R158" s="309">
        <f t="shared" si="37"/>
        <v>1.4189814814814817E-2</v>
      </c>
      <c r="S158" s="318"/>
      <c r="T158" s="311">
        <v>40237</v>
      </c>
      <c r="U158" s="312"/>
      <c r="V158" s="313" t="str">
        <f t="shared" si="42"/>
        <v/>
      </c>
      <c r="W158" s="314" t="str">
        <f t="shared" si="40"/>
        <v/>
      </c>
    </row>
    <row r="159" spans="1:23" s="272" customFormat="1" ht="21" customHeight="1" x14ac:dyDescent="0.2">
      <c r="A159" s="336">
        <v>107</v>
      </c>
      <c r="B159" s="337"/>
      <c r="C159" s="315" t="s">
        <v>115</v>
      </c>
      <c r="D159" s="316" t="s">
        <v>196</v>
      </c>
      <c r="E159" s="317" t="s">
        <v>30</v>
      </c>
      <c r="F159" s="322">
        <v>1.3738425925925923E-2</v>
      </c>
      <c r="G159" s="322">
        <v>1.4502314814814808E-2</v>
      </c>
      <c r="H159" s="302">
        <f t="shared" si="41"/>
        <v>1.4120370370370366E-2</v>
      </c>
      <c r="I159" s="303">
        <f t="shared" si="45"/>
        <v>7.0601851851851867E-3</v>
      </c>
      <c r="J159" s="320"/>
      <c r="K159" s="305" t="str">
        <f t="shared" si="36"/>
        <v/>
      </c>
      <c r="L159" s="306" t="str">
        <f t="shared" si="46"/>
        <v/>
      </c>
      <c r="M159" s="306" t="str">
        <f t="shared" si="47"/>
        <v/>
      </c>
      <c r="N159" s="307"/>
      <c r="O159" s="307"/>
      <c r="P159" s="307"/>
      <c r="Q159" s="308"/>
      <c r="R159" s="309">
        <f t="shared" si="37"/>
        <v>1.3738425925925923E-2</v>
      </c>
      <c r="S159" s="318"/>
      <c r="T159" s="311">
        <v>40209</v>
      </c>
      <c r="U159" s="312"/>
      <c r="V159" s="313" t="str">
        <f t="shared" si="42"/>
        <v/>
      </c>
      <c r="W159" s="314" t="str">
        <f t="shared" si="40"/>
        <v/>
      </c>
    </row>
    <row r="160" spans="1:23" s="272" customFormat="1" ht="21" customHeight="1" x14ac:dyDescent="0.2">
      <c r="A160" s="336">
        <v>330</v>
      </c>
      <c r="B160" s="337"/>
      <c r="C160" s="315" t="s">
        <v>510</v>
      </c>
      <c r="D160" s="316" t="s">
        <v>511</v>
      </c>
      <c r="E160" s="317" t="s">
        <v>30</v>
      </c>
      <c r="F160" s="322">
        <v>1.4091435185185189E-2</v>
      </c>
      <c r="G160" s="301">
        <v>1.4091435185185189E-2</v>
      </c>
      <c r="H160" s="302">
        <f t="shared" si="41"/>
        <v>1.4091435185185189E-2</v>
      </c>
      <c r="I160" s="303">
        <f t="shared" si="45"/>
        <v>7.0891203703703637E-3</v>
      </c>
      <c r="J160" s="304"/>
      <c r="K160" s="305" t="str">
        <f t="shared" si="36"/>
        <v/>
      </c>
      <c r="L160" s="306" t="str">
        <f t="shared" si="46"/>
        <v/>
      </c>
      <c r="M160" s="306" t="str">
        <f t="shared" si="47"/>
        <v/>
      </c>
      <c r="N160" s="307"/>
      <c r="O160" s="307"/>
      <c r="P160" s="307"/>
      <c r="Q160" s="308"/>
      <c r="R160" s="309">
        <f t="shared" si="37"/>
        <v>1.4091435185185189E-2</v>
      </c>
      <c r="S160" s="318"/>
      <c r="T160" s="311">
        <v>40268</v>
      </c>
      <c r="U160" s="312"/>
      <c r="V160" s="313" t="str">
        <f t="shared" si="42"/>
        <v/>
      </c>
      <c r="W160" s="314" t="str">
        <f t="shared" si="40"/>
        <v/>
      </c>
    </row>
    <row r="161" spans="1:23" s="272" customFormat="1" ht="21" customHeight="1" x14ac:dyDescent="0.2">
      <c r="A161" s="336">
        <v>54</v>
      </c>
      <c r="B161" s="337"/>
      <c r="C161" s="315" t="s">
        <v>214</v>
      </c>
      <c r="D161" s="316" t="s">
        <v>215</v>
      </c>
      <c r="E161" s="317" t="s">
        <v>14</v>
      </c>
      <c r="F161" s="322">
        <v>1.40625E-2</v>
      </c>
      <c r="G161" s="301">
        <v>1.40625E-2</v>
      </c>
      <c r="H161" s="302">
        <f t="shared" si="41"/>
        <v>1.40625E-2</v>
      </c>
      <c r="I161" s="303">
        <f t="shared" si="45"/>
        <v>7.1180555555555528E-3</v>
      </c>
      <c r="J161" s="304"/>
      <c r="K161" s="305" t="str">
        <f t="shared" si="36"/>
        <v/>
      </c>
      <c r="L161" s="306" t="str">
        <f t="shared" si="46"/>
        <v/>
      </c>
      <c r="M161" s="306" t="str">
        <f t="shared" si="47"/>
        <v/>
      </c>
      <c r="N161" s="307"/>
      <c r="O161" s="307"/>
      <c r="P161" s="307"/>
      <c r="Q161" s="308"/>
      <c r="R161" s="309">
        <f t="shared" si="37"/>
        <v>1.40625E-2</v>
      </c>
      <c r="S161" s="318"/>
      <c r="T161" s="311">
        <v>40025</v>
      </c>
      <c r="U161" s="312"/>
      <c r="V161" s="313" t="str">
        <f t="shared" si="42"/>
        <v/>
      </c>
      <c r="W161" s="314" t="str">
        <f t="shared" si="40"/>
        <v/>
      </c>
    </row>
    <row r="162" spans="1:23" s="272" customFormat="1" ht="21" customHeight="1" x14ac:dyDescent="0.2">
      <c r="A162" s="336">
        <v>243</v>
      </c>
      <c r="B162" s="337"/>
      <c r="C162" s="315" t="s">
        <v>346</v>
      </c>
      <c r="D162" s="316" t="s">
        <v>209</v>
      </c>
      <c r="E162" s="300" t="s">
        <v>30</v>
      </c>
      <c r="F162" s="322">
        <v>1.3981481481481482E-2</v>
      </c>
      <c r="G162" s="301">
        <v>1.4129050925925925E-2</v>
      </c>
      <c r="H162" s="302">
        <f t="shared" si="41"/>
        <v>1.4055266203703703E-2</v>
      </c>
      <c r="I162" s="303">
        <f t="shared" si="45"/>
        <v>7.1252893518518497E-3</v>
      </c>
      <c r="J162" s="320"/>
      <c r="K162" s="305" t="str">
        <f t="shared" si="36"/>
        <v/>
      </c>
      <c r="L162" s="306" t="str">
        <f t="shared" si="46"/>
        <v/>
      </c>
      <c r="M162" s="306" t="str">
        <f t="shared" si="47"/>
        <v/>
      </c>
      <c r="N162" s="307"/>
      <c r="O162" s="307"/>
      <c r="P162" s="307"/>
      <c r="Q162" s="308"/>
      <c r="R162" s="309">
        <f t="shared" si="37"/>
        <v>1.3981481481481482E-2</v>
      </c>
      <c r="S162" s="318"/>
      <c r="T162" s="311">
        <v>40209</v>
      </c>
      <c r="U162" s="312"/>
      <c r="V162" s="313" t="str">
        <f t="shared" si="42"/>
        <v/>
      </c>
      <c r="W162" s="314" t="str">
        <f t="shared" si="40"/>
        <v/>
      </c>
    </row>
    <row r="163" spans="1:23" s="272" customFormat="1" ht="21" customHeight="1" x14ac:dyDescent="0.2">
      <c r="A163" s="336" t="s">
        <v>526</v>
      </c>
      <c r="B163" s="337"/>
      <c r="C163" s="315" t="s">
        <v>125</v>
      </c>
      <c r="D163" s="316" t="s">
        <v>185</v>
      </c>
      <c r="E163" s="317" t="s">
        <v>30</v>
      </c>
      <c r="F163" s="322">
        <v>1.3900462962962962E-2</v>
      </c>
      <c r="G163" s="301">
        <v>1.3900462962962962E-2</v>
      </c>
      <c r="H163" s="302">
        <f t="shared" si="41"/>
        <v>1.3900462962962962E-2</v>
      </c>
      <c r="I163" s="303">
        <f t="shared" si="45"/>
        <v>7.2800925925925915E-3</v>
      </c>
      <c r="J163" s="304"/>
      <c r="K163" s="305" t="str">
        <f t="shared" si="36"/>
        <v/>
      </c>
      <c r="L163" s="306" t="str">
        <f t="shared" si="46"/>
        <v/>
      </c>
      <c r="M163" s="306" t="str">
        <f t="shared" si="47"/>
        <v/>
      </c>
      <c r="N163" s="307"/>
      <c r="O163" s="307"/>
      <c r="P163" s="307"/>
      <c r="Q163" s="308"/>
      <c r="R163" s="309">
        <f t="shared" si="37"/>
        <v>1.3900462962962962E-2</v>
      </c>
      <c r="S163" s="318"/>
      <c r="T163" s="311">
        <v>39355</v>
      </c>
      <c r="U163" s="312"/>
      <c r="V163" s="313" t="str">
        <f t="shared" si="42"/>
        <v/>
      </c>
      <c r="W163" s="314" t="str">
        <f t="shared" si="40"/>
        <v/>
      </c>
    </row>
    <row r="164" spans="1:23" s="272" customFormat="1" ht="21" customHeight="1" x14ac:dyDescent="0.2">
      <c r="A164" s="336" t="s">
        <v>526</v>
      </c>
      <c r="B164" s="337"/>
      <c r="C164" s="315" t="s">
        <v>128</v>
      </c>
      <c r="D164" s="316" t="s">
        <v>195</v>
      </c>
      <c r="E164" s="317" t="s">
        <v>30</v>
      </c>
      <c r="F164" s="322">
        <v>1.3877314814814811E-2</v>
      </c>
      <c r="G164" s="301">
        <v>1.3877314814814811E-2</v>
      </c>
      <c r="H164" s="302">
        <f t="shared" si="41"/>
        <v>1.3877314814814811E-2</v>
      </c>
      <c r="I164" s="303">
        <f t="shared" si="45"/>
        <v>7.3032407407407421E-3</v>
      </c>
      <c r="J164" s="304"/>
      <c r="K164" s="305" t="str">
        <f t="shared" si="36"/>
        <v/>
      </c>
      <c r="L164" s="306" t="str">
        <f t="shared" si="46"/>
        <v/>
      </c>
      <c r="M164" s="306" t="str">
        <f t="shared" si="47"/>
        <v/>
      </c>
      <c r="N164" s="307"/>
      <c r="O164" s="307"/>
      <c r="P164" s="307"/>
      <c r="Q164" s="308"/>
      <c r="R164" s="309">
        <f t="shared" si="37"/>
        <v>1.3877314814814811E-2</v>
      </c>
      <c r="S164" s="318"/>
      <c r="T164" s="311">
        <v>38990</v>
      </c>
      <c r="U164" s="312"/>
      <c r="V164" s="313" t="str">
        <f t="shared" si="42"/>
        <v/>
      </c>
      <c r="W164" s="314" t="str">
        <f t="shared" si="40"/>
        <v/>
      </c>
    </row>
    <row r="165" spans="1:23" s="272" customFormat="1" ht="21" customHeight="1" x14ac:dyDescent="0.2">
      <c r="A165" s="336" t="s">
        <v>526</v>
      </c>
      <c r="B165" s="337"/>
      <c r="C165" s="315" t="s">
        <v>344</v>
      </c>
      <c r="D165" s="316" t="s">
        <v>345</v>
      </c>
      <c r="E165" s="317" t="s">
        <v>30</v>
      </c>
      <c r="F165" s="322">
        <v>1.3871527777777778E-2</v>
      </c>
      <c r="G165" s="301">
        <v>1.3871527777777778E-2</v>
      </c>
      <c r="H165" s="302">
        <f t="shared" si="41"/>
        <v>1.3871527777777778E-2</v>
      </c>
      <c r="I165" s="303">
        <f t="shared" si="45"/>
        <v>7.3090277777777754E-3</v>
      </c>
      <c r="J165" s="304"/>
      <c r="K165" s="305" t="str">
        <f t="shared" si="36"/>
        <v/>
      </c>
      <c r="L165" s="306" t="str">
        <f t="shared" si="46"/>
        <v/>
      </c>
      <c r="M165" s="306" t="str">
        <f t="shared" si="47"/>
        <v/>
      </c>
      <c r="N165" s="307"/>
      <c r="O165" s="307"/>
      <c r="P165" s="307"/>
      <c r="Q165" s="308"/>
      <c r="R165" s="309">
        <f t="shared" si="37"/>
        <v>1.3871527777777778E-2</v>
      </c>
      <c r="S165" s="318"/>
      <c r="T165" s="311">
        <v>39752</v>
      </c>
      <c r="U165" s="312"/>
      <c r="V165" s="313" t="str">
        <f t="shared" si="42"/>
        <v/>
      </c>
      <c r="W165" s="314" t="str">
        <f t="shared" si="40"/>
        <v/>
      </c>
    </row>
    <row r="166" spans="1:23" s="272" customFormat="1" ht="21" customHeight="1" x14ac:dyDescent="0.2">
      <c r="A166" s="336">
        <v>100</v>
      </c>
      <c r="B166" s="337"/>
      <c r="C166" s="315" t="s">
        <v>189</v>
      </c>
      <c r="D166" s="316" t="s">
        <v>192</v>
      </c>
      <c r="E166" s="317" t="s">
        <v>30</v>
      </c>
      <c r="F166" s="322">
        <v>1.3408564814814811E-2</v>
      </c>
      <c r="G166" s="301">
        <v>1.421332465277777E-2</v>
      </c>
      <c r="H166" s="302">
        <f t="shared" si="41"/>
        <v>1.381094473379629E-2</v>
      </c>
      <c r="I166" s="303">
        <f t="shared" si="45"/>
        <v>7.3696108217592635E-3</v>
      </c>
      <c r="J166" s="304"/>
      <c r="K166" s="305" t="str">
        <f t="shared" ref="K166:K182" si="48">IF(J166&lt;&gt;"",J166-I166,"")</f>
        <v/>
      </c>
      <c r="L166" s="306" t="str">
        <f t="shared" si="46"/>
        <v/>
      </c>
      <c r="M166" s="306" t="str">
        <f t="shared" si="47"/>
        <v/>
      </c>
      <c r="N166" s="307"/>
      <c r="O166" s="307"/>
      <c r="P166" s="321"/>
      <c r="Q166" s="308"/>
      <c r="R166" s="309">
        <f t="shared" ref="R166:R182" si="49">IF(J166&lt;&gt;"",MIN(F166,K166),F166)</f>
        <v>1.3408564814814811E-2</v>
      </c>
      <c r="S166" s="318"/>
      <c r="T166" s="311">
        <v>40237</v>
      </c>
      <c r="U166" s="312"/>
      <c r="V166" s="313" t="str">
        <f t="shared" si="42"/>
        <v/>
      </c>
      <c r="W166" s="314" t="str">
        <f t="shared" si="40"/>
        <v/>
      </c>
    </row>
    <row r="167" spans="1:23" s="272" customFormat="1" ht="21" customHeight="1" x14ac:dyDescent="0.2">
      <c r="A167" s="336">
        <v>114</v>
      </c>
      <c r="B167" s="337"/>
      <c r="C167" s="315" t="s">
        <v>160</v>
      </c>
      <c r="D167" s="316" t="s">
        <v>161</v>
      </c>
      <c r="E167" s="300" t="s">
        <v>30</v>
      </c>
      <c r="F167" s="322">
        <v>1.3745298032407408E-2</v>
      </c>
      <c r="G167" s="301">
        <v>1.3745298032407408E-2</v>
      </c>
      <c r="H167" s="302">
        <f t="shared" si="41"/>
        <v>1.3745298032407408E-2</v>
      </c>
      <c r="I167" s="303">
        <f t="shared" si="45"/>
        <v>7.4352575231481453E-3</v>
      </c>
      <c r="J167" s="304"/>
      <c r="K167" s="305" t="str">
        <f t="shared" si="48"/>
        <v/>
      </c>
      <c r="L167" s="306" t="str">
        <f t="shared" si="46"/>
        <v/>
      </c>
      <c r="M167" s="306" t="str">
        <f t="shared" si="47"/>
        <v/>
      </c>
      <c r="N167" s="307"/>
      <c r="O167" s="307"/>
      <c r="P167" s="307"/>
      <c r="Q167" s="308"/>
      <c r="R167" s="309">
        <f t="shared" si="49"/>
        <v>1.3745298032407408E-2</v>
      </c>
      <c r="S167" s="318"/>
      <c r="T167" s="311">
        <v>40056</v>
      </c>
      <c r="U167" s="312"/>
      <c r="V167" s="313" t="str">
        <f t="shared" si="42"/>
        <v/>
      </c>
      <c r="W167" s="314" t="str">
        <f t="shared" si="40"/>
        <v/>
      </c>
    </row>
    <row r="168" spans="1:23" s="272" customFormat="1" ht="21" customHeight="1" x14ac:dyDescent="0.2">
      <c r="A168" s="336">
        <v>253</v>
      </c>
      <c r="B168" s="337"/>
      <c r="C168" s="315" t="s">
        <v>392</v>
      </c>
      <c r="D168" s="316" t="s">
        <v>393</v>
      </c>
      <c r="E168" s="300" t="s">
        <v>30</v>
      </c>
      <c r="F168" s="322">
        <v>1.3726851851851853E-2</v>
      </c>
      <c r="G168" s="301">
        <v>1.3726851851851853E-2</v>
      </c>
      <c r="H168" s="302">
        <f t="shared" si="41"/>
        <v>1.3726851851851853E-2</v>
      </c>
      <c r="I168" s="303">
        <f t="shared" si="45"/>
        <v>7.4537037037037002E-3</v>
      </c>
      <c r="J168" s="304"/>
      <c r="K168" s="305" t="str">
        <f t="shared" si="48"/>
        <v/>
      </c>
      <c r="L168" s="306" t="str">
        <f t="shared" si="46"/>
        <v/>
      </c>
      <c r="M168" s="306" t="str">
        <f t="shared" si="47"/>
        <v/>
      </c>
      <c r="N168" s="307"/>
      <c r="O168" s="307"/>
      <c r="P168" s="307"/>
      <c r="Q168" s="308"/>
      <c r="R168" s="309">
        <f t="shared" si="49"/>
        <v>1.3726851851851853E-2</v>
      </c>
      <c r="S168" s="318"/>
      <c r="T168" s="311">
        <v>39844</v>
      </c>
      <c r="U168" s="312"/>
      <c r="V168" s="313" t="str">
        <f t="shared" si="42"/>
        <v/>
      </c>
      <c r="W168" s="314" t="str">
        <f t="shared" si="40"/>
        <v/>
      </c>
    </row>
    <row r="169" spans="1:23" s="272" customFormat="1" ht="21" customHeight="1" x14ac:dyDescent="0.2">
      <c r="A169" s="336">
        <v>322</v>
      </c>
      <c r="B169" s="337"/>
      <c r="C169" s="315" t="s">
        <v>180</v>
      </c>
      <c r="D169" s="316" t="s">
        <v>494</v>
      </c>
      <c r="E169" s="300" t="s">
        <v>30</v>
      </c>
      <c r="F169" s="322">
        <v>1.3634259259259263E-2</v>
      </c>
      <c r="G169" s="322">
        <v>1.3634259259259263E-2</v>
      </c>
      <c r="H169" s="302">
        <f t="shared" si="41"/>
        <v>1.3634259259259263E-2</v>
      </c>
      <c r="I169" s="303">
        <f t="shared" si="45"/>
        <v>7.5462962962962905E-3</v>
      </c>
      <c r="J169" s="320"/>
      <c r="K169" s="305" t="str">
        <f t="shared" si="48"/>
        <v/>
      </c>
      <c r="L169" s="306" t="str">
        <f t="shared" si="46"/>
        <v/>
      </c>
      <c r="M169" s="306" t="str">
        <f t="shared" si="47"/>
        <v/>
      </c>
      <c r="N169" s="307"/>
      <c r="O169" s="307"/>
      <c r="P169" s="307"/>
      <c r="Q169" s="308"/>
      <c r="R169" s="309">
        <f t="shared" si="49"/>
        <v>1.3634259259259263E-2</v>
      </c>
      <c r="S169" s="318"/>
      <c r="T169" s="311">
        <v>40237</v>
      </c>
      <c r="U169" s="312"/>
      <c r="V169" s="313" t="str">
        <f t="shared" si="42"/>
        <v/>
      </c>
      <c r="W169" s="314" t="str">
        <f t="shared" si="40"/>
        <v/>
      </c>
    </row>
    <row r="170" spans="1:23" s="272" customFormat="1" ht="21" customHeight="1" x14ac:dyDescent="0.2">
      <c r="A170" s="336">
        <v>28</v>
      </c>
      <c r="B170" s="337"/>
      <c r="C170" s="315" t="s">
        <v>201</v>
      </c>
      <c r="D170" s="316" t="s">
        <v>202</v>
      </c>
      <c r="E170" s="317" t="s">
        <v>30</v>
      </c>
      <c r="F170" s="324">
        <v>1.2719907407407411E-2</v>
      </c>
      <c r="G170" s="301">
        <v>1.4456018518518524E-2</v>
      </c>
      <c r="H170" s="302">
        <f t="shared" si="41"/>
        <v>1.3587962962962968E-2</v>
      </c>
      <c r="I170" s="303">
        <f t="shared" si="45"/>
        <v>7.5925925925925848E-3</v>
      </c>
      <c r="J170" s="304"/>
      <c r="K170" s="305" t="str">
        <f t="shared" si="48"/>
        <v/>
      </c>
      <c r="L170" s="306" t="str">
        <f t="shared" si="46"/>
        <v/>
      </c>
      <c r="M170" s="306" t="str">
        <f t="shared" si="47"/>
        <v/>
      </c>
      <c r="N170" s="307"/>
      <c r="O170" s="307"/>
      <c r="P170" s="321"/>
      <c r="Q170" s="308"/>
      <c r="R170" s="309">
        <f t="shared" si="49"/>
        <v>1.2719907407407411E-2</v>
      </c>
      <c r="S170" s="318"/>
      <c r="T170" s="311">
        <v>39721</v>
      </c>
      <c r="U170" s="312"/>
      <c r="V170" s="313" t="str">
        <f t="shared" si="42"/>
        <v/>
      </c>
      <c r="W170" s="314" t="str">
        <f t="shared" si="40"/>
        <v/>
      </c>
    </row>
    <row r="171" spans="1:23" s="272" customFormat="1" ht="21" customHeight="1" x14ac:dyDescent="0.2">
      <c r="A171" s="379">
        <v>236</v>
      </c>
      <c r="B171" s="337"/>
      <c r="C171" s="315" t="s">
        <v>512</v>
      </c>
      <c r="D171" s="316" t="s">
        <v>180</v>
      </c>
      <c r="E171" s="317" t="s">
        <v>30</v>
      </c>
      <c r="F171" s="322">
        <v>1.3547453703703704E-2</v>
      </c>
      <c r="G171" s="301">
        <v>1.3547453703703704E-2</v>
      </c>
      <c r="H171" s="302">
        <f t="shared" si="41"/>
        <v>1.3547453703703704E-2</v>
      </c>
      <c r="I171" s="303">
        <f t="shared" si="45"/>
        <v>7.6331018518518493E-3</v>
      </c>
      <c r="J171" s="304"/>
      <c r="K171" s="305" t="str">
        <f t="shared" si="48"/>
        <v/>
      </c>
      <c r="L171" s="306" t="str">
        <f t="shared" si="46"/>
        <v/>
      </c>
      <c r="M171" s="306" t="str">
        <f t="shared" si="47"/>
        <v/>
      </c>
      <c r="N171" s="307"/>
      <c r="O171" s="307"/>
      <c r="P171" s="307"/>
      <c r="Q171" s="308"/>
      <c r="R171" s="309">
        <f t="shared" si="49"/>
        <v>1.3547453703703704E-2</v>
      </c>
      <c r="S171" s="318"/>
      <c r="T171" s="311">
        <v>40268</v>
      </c>
      <c r="U171" s="312"/>
      <c r="V171" s="313" t="str">
        <f t="shared" si="42"/>
        <v/>
      </c>
      <c r="W171" s="314" t="str">
        <f t="shared" si="40"/>
        <v/>
      </c>
    </row>
    <row r="172" spans="1:23" s="272" customFormat="1" ht="21" customHeight="1" x14ac:dyDescent="0.2">
      <c r="A172" s="336">
        <v>269</v>
      </c>
      <c r="B172" s="337"/>
      <c r="C172" s="315" t="s">
        <v>422</v>
      </c>
      <c r="D172" s="316" t="s">
        <v>423</v>
      </c>
      <c r="E172" s="317" t="s">
        <v>30</v>
      </c>
      <c r="F172" s="322">
        <v>1.3530092592592587E-2</v>
      </c>
      <c r="G172" s="301">
        <v>1.3530092592592587E-2</v>
      </c>
      <c r="H172" s="302">
        <f t="shared" si="41"/>
        <v>1.3530092592592587E-2</v>
      </c>
      <c r="I172" s="303">
        <f t="shared" si="45"/>
        <v>7.6504629629629665E-3</v>
      </c>
      <c r="J172" s="304"/>
      <c r="K172" s="305" t="str">
        <f t="shared" si="48"/>
        <v/>
      </c>
      <c r="L172" s="306" t="str">
        <f t="shared" si="46"/>
        <v/>
      </c>
      <c r="M172" s="306" t="str">
        <f t="shared" si="47"/>
        <v/>
      </c>
      <c r="N172" s="307"/>
      <c r="O172" s="307"/>
      <c r="P172" s="307"/>
      <c r="Q172" s="308"/>
      <c r="R172" s="309">
        <f t="shared" si="49"/>
        <v>1.3530092592592587E-2</v>
      </c>
      <c r="S172" s="318"/>
      <c r="T172" s="311">
        <v>40025</v>
      </c>
      <c r="U172" s="312"/>
      <c r="V172" s="313" t="str">
        <f t="shared" si="42"/>
        <v/>
      </c>
      <c r="W172" s="314" t="str">
        <f t="shared" si="40"/>
        <v/>
      </c>
    </row>
    <row r="173" spans="1:23" s="272" customFormat="1" ht="21" customHeight="1" x14ac:dyDescent="0.2">
      <c r="A173" s="336">
        <v>222</v>
      </c>
      <c r="B173" s="337"/>
      <c r="C173" s="315" t="s">
        <v>351</v>
      </c>
      <c r="D173" s="316" t="s">
        <v>513</v>
      </c>
      <c r="E173" s="317" t="s">
        <v>30</v>
      </c>
      <c r="F173" s="322">
        <v>1.3107638888888891E-2</v>
      </c>
      <c r="G173" s="301">
        <v>1.3107638888888891E-2</v>
      </c>
      <c r="H173" s="302">
        <f t="shared" si="41"/>
        <v>1.3107638888888891E-2</v>
      </c>
      <c r="I173" s="303">
        <f t="shared" si="45"/>
        <v>8.0729166666666623E-3</v>
      </c>
      <c r="J173" s="304"/>
      <c r="K173" s="305" t="str">
        <f t="shared" si="48"/>
        <v/>
      </c>
      <c r="L173" s="306"/>
      <c r="M173" s="306"/>
      <c r="N173" s="307"/>
      <c r="O173" s="307"/>
      <c r="P173" s="307"/>
      <c r="Q173" s="308"/>
      <c r="R173" s="309">
        <f t="shared" si="49"/>
        <v>1.3107638888888891E-2</v>
      </c>
      <c r="S173" s="318"/>
      <c r="T173" s="311">
        <v>40268</v>
      </c>
      <c r="U173" s="312"/>
      <c r="V173" s="313" t="str">
        <f t="shared" si="42"/>
        <v/>
      </c>
      <c r="W173" s="314" t="str">
        <f t="shared" si="40"/>
        <v/>
      </c>
    </row>
    <row r="174" spans="1:23" s="272" customFormat="1" ht="21" customHeight="1" x14ac:dyDescent="0.2">
      <c r="A174" s="336">
        <v>99</v>
      </c>
      <c r="B174" s="337"/>
      <c r="C174" s="315" t="s">
        <v>199</v>
      </c>
      <c r="D174" s="316" t="s">
        <v>200</v>
      </c>
      <c r="E174" s="317" t="s">
        <v>30</v>
      </c>
      <c r="F174" s="322">
        <v>1.292824074074074E-2</v>
      </c>
      <c r="G174" s="301">
        <v>1.292824074074074E-2</v>
      </c>
      <c r="H174" s="302">
        <f t="shared" si="41"/>
        <v>1.292824074074074E-2</v>
      </c>
      <c r="I174" s="303">
        <f t="shared" si="45"/>
        <v>8.252314814814813E-3</v>
      </c>
      <c r="J174" s="304"/>
      <c r="K174" s="305" t="str">
        <f t="shared" si="48"/>
        <v/>
      </c>
      <c r="L174" s="306" t="str">
        <f>IF(J174&lt;&gt;"",K174-H174,"")</f>
        <v/>
      </c>
      <c r="M174" s="306" t="str">
        <f>IF(J174&lt;&gt;"",K174-F174,"")</f>
        <v/>
      </c>
      <c r="N174" s="307"/>
      <c r="O174" s="307"/>
      <c r="P174" s="307"/>
      <c r="Q174" s="308"/>
      <c r="R174" s="309">
        <f t="shared" si="49"/>
        <v>1.292824074074074E-2</v>
      </c>
      <c r="S174" s="318"/>
      <c r="T174" s="311">
        <v>38929</v>
      </c>
      <c r="U174" s="312"/>
      <c r="V174" s="313" t="str">
        <f t="shared" si="42"/>
        <v/>
      </c>
      <c r="W174" s="314" t="str">
        <f t="shared" si="40"/>
        <v/>
      </c>
    </row>
    <row r="175" spans="1:23" s="272" customFormat="1" ht="21" customHeight="1" x14ac:dyDescent="0.2">
      <c r="A175" s="336">
        <v>292</v>
      </c>
      <c r="B175" s="337"/>
      <c r="C175" s="315" t="s">
        <v>459</v>
      </c>
      <c r="D175" s="316" t="s">
        <v>460</v>
      </c>
      <c r="E175" s="317" t="s">
        <v>30</v>
      </c>
      <c r="F175" s="322">
        <v>1.2879050925925915E-2</v>
      </c>
      <c r="G175" s="301">
        <v>1.2879050925925915E-2</v>
      </c>
      <c r="H175" s="302">
        <f t="shared" si="41"/>
        <v>1.2879050925925915E-2</v>
      </c>
      <c r="I175" s="303">
        <f t="shared" si="45"/>
        <v>8.3015046296296378E-3</v>
      </c>
      <c r="J175" s="304"/>
      <c r="K175" s="305" t="str">
        <f t="shared" si="48"/>
        <v/>
      </c>
      <c r="L175" s="306"/>
      <c r="M175" s="306"/>
      <c r="N175" s="307"/>
      <c r="O175" s="307"/>
      <c r="P175" s="307"/>
      <c r="Q175" s="308"/>
      <c r="R175" s="309">
        <f t="shared" si="49"/>
        <v>1.2879050925925915E-2</v>
      </c>
      <c r="S175" s="318"/>
      <c r="T175" s="311">
        <v>40268</v>
      </c>
      <c r="U175" s="312"/>
      <c r="V175" s="313" t="str">
        <f t="shared" si="42"/>
        <v/>
      </c>
      <c r="W175" s="314" t="str">
        <f t="shared" si="40"/>
        <v/>
      </c>
    </row>
    <row r="176" spans="1:23" s="272" customFormat="1" ht="21" customHeight="1" x14ac:dyDescent="0.2">
      <c r="A176" s="336" t="s">
        <v>526</v>
      </c>
      <c r="B176" s="337"/>
      <c r="C176" s="315" t="s">
        <v>115</v>
      </c>
      <c r="D176" s="316" t="s">
        <v>221</v>
      </c>
      <c r="E176" s="317" t="s">
        <v>30</v>
      </c>
      <c r="F176" s="322">
        <v>1.2719907407407411E-2</v>
      </c>
      <c r="G176" s="301">
        <v>1.2719907407407411E-2</v>
      </c>
      <c r="H176" s="302">
        <f t="shared" si="41"/>
        <v>1.2719907407407411E-2</v>
      </c>
      <c r="I176" s="303">
        <f t="shared" si="45"/>
        <v>8.4606481481481425E-3</v>
      </c>
      <c r="J176" s="304"/>
      <c r="K176" s="305" t="str">
        <f t="shared" si="48"/>
        <v/>
      </c>
      <c r="L176" s="306"/>
      <c r="M176" s="306"/>
      <c r="N176" s="307"/>
      <c r="O176" s="307"/>
      <c r="P176" s="307"/>
      <c r="Q176" s="308"/>
      <c r="R176" s="309">
        <f t="shared" si="49"/>
        <v>1.2719907407407411E-2</v>
      </c>
      <c r="S176" s="318"/>
      <c r="T176" s="311">
        <v>39721</v>
      </c>
      <c r="U176" s="312"/>
      <c r="V176" s="313" t="str">
        <f t="shared" si="42"/>
        <v/>
      </c>
      <c r="W176" s="314" t="str">
        <f t="shared" si="40"/>
        <v/>
      </c>
    </row>
    <row r="177" spans="1:23" s="272" customFormat="1" ht="21" customHeight="1" x14ac:dyDescent="0.2">
      <c r="A177" s="336" t="s">
        <v>526</v>
      </c>
      <c r="B177" s="337"/>
      <c r="C177" s="315" t="s">
        <v>244</v>
      </c>
      <c r="D177" s="316" t="s">
        <v>245</v>
      </c>
      <c r="E177" s="317" t="s">
        <v>30</v>
      </c>
      <c r="F177" s="324">
        <v>1.2499999999999999E-2</v>
      </c>
      <c r="G177" s="301">
        <v>1.255787037037037E-2</v>
      </c>
      <c r="H177" s="302">
        <f t="shared" ref="H177:H182" si="50">IF(G177&lt;&gt;"",(G177+F177)/2,F177)</f>
        <v>1.2528935185185185E-2</v>
      </c>
      <c r="I177" s="303">
        <f t="shared" si="45"/>
        <v>8.6516203703703685E-3</v>
      </c>
      <c r="J177" s="304"/>
      <c r="K177" s="305" t="str">
        <f t="shared" si="48"/>
        <v/>
      </c>
      <c r="L177" s="306" t="str">
        <f>IF(J177&lt;&gt;"",K177-H177,"")</f>
        <v/>
      </c>
      <c r="M177" s="306" t="str">
        <f>IF(J177&lt;&gt;"",K177-F177,"")</f>
        <v/>
      </c>
      <c r="N177" s="321"/>
      <c r="O177" s="307"/>
      <c r="P177" s="321"/>
      <c r="Q177" s="308"/>
      <c r="R177" s="309">
        <f t="shared" si="49"/>
        <v>1.2499999999999999E-2</v>
      </c>
      <c r="S177" s="318"/>
      <c r="T177" s="311">
        <v>39568</v>
      </c>
      <c r="U177" s="312"/>
      <c r="V177" s="313" t="str">
        <f t="shared" ref="V177:V182" si="51">IF(OR(NOT(U177=""),NOT(K177="")),5,"")</f>
        <v/>
      </c>
      <c r="W177" s="314" t="str">
        <f t="shared" si="40"/>
        <v/>
      </c>
    </row>
    <row r="178" spans="1:23" s="272" customFormat="1" ht="21" customHeight="1" x14ac:dyDescent="0.2">
      <c r="A178" s="336" t="s">
        <v>526</v>
      </c>
      <c r="B178" s="337"/>
      <c r="C178" s="315" t="s">
        <v>55</v>
      </c>
      <c r="D178" s="316" t="s">
        <v>206</v>
      </c>
      <c r="E178" s="317" t="s">
        <v>30</v>
      </c>
      <c r="F178" s="322">
        <v>1.2442129629629629E-2</v>
      </c>
      <c r="G178" s="301">
        <v>1.2442129629629629E-2</v>
      </c>
      <c r="H178" s="302">
        <f t="shared" si="50"/>
        <v>1.2442129629629629E-2</v>
      </c>
      <c r="I178" s="303">
        <f t="shared" si="45"/>
        <v>8.7384259259259238E-3</v>
      </c>
      <c r="J178" s="304"/>
      <c r="K178" s="305" t="str">
        <f t="shared" si="48"/>
        <v/>
      </c>
      <c r="L178" s="306" t="str">
        <f>IF(J178&lt;&gt;"",K178-H178,"")</f>
        <v/>
      </c>
      <c r="M178" s="306" t="str">
        <f>IF(J178&lt;&gt;"",K178-F178,"")</f>
        <v/>
      </c>
      <c r="N178" s="307"/>
      <c r="O178" s="307"/>
      <c r="P178" s="307"/>
      <c r="Q178" s="308"/>
      <c r="R178" s="309">
        <f t="shared" si="49"/>
        <v>1.2442129629629629E-2</v>
      </c>
      <c r="S178" s="318"/>
      <c r="T178" s="311">
        <v>38960</v>
      </c>
      <c r="U178" s="312"/>
      <c r="V178" s="313" t="str">
        <f t="shared" si="51"/>
        <v/>
      </c>
      <c r="W178" s="314" t="str">
        <f t="shared" si="40"/>
        <v/>
      </c>
    </row>
    <row r="179" spans="1:23" s="272" customFormat="1" ht="21" customHeight="1" x14ac:dyDescent="0.2">
      <c r="A179" s="336" t="s">
        <v>526</v>
      </c>
      <c r="B179" s="337"/>
      <c r="C179" s="315" t="s">
        <v>155</v>
      </c>
      <c r="D179" s="316" t="s">
        <v>207</v>
      </c>
      <c r="E179" s="317" t="s">
        <v>30</v>
      </c>
      <c r="F179" s="322">
        <v>1.2326388888888895E-2</v>
      </c>
      <c r="G179" s="301">
        <v>1.2442129629629629E-2</v>
      </c>
      <c r="H179" s="302">
        <f t="shared" si="50"/>
        <v>1.2384259259259262E-2</v>
      </c>
      <c r="I179" s="303">
        <f t="shared" si="45"/>
        <v>8.7962962962962916E-3</v>
      </c>
      <c r="J179" s="304"/>
      <c r="K179" s="305" t="str">
        <f t="shared" si="48"/>
        <v/>
      </c>
      <c r="L179" s="306" t="str">
        <f>IF(J179&lt;&gt;"",K179-H179,"")</f>
        <v/>
      </c>
      <c r="M179" s="306" t="str">
        <f>IF(J179&lt;&gt;"",K179-F179,"")</f>
        <v/>
      </c>
      <c r="N179" s="307"/>
      <c r="O179" s="307"/>
      <c r="P179" s="307"/>
      <c r="Q179" s="308"/>
      <c r="R179" s="309">
        <f t="shared" si="49"/>
        <v>1.2326388888888895E-2</v>
      </c>
      <c r="S179" s="318"/>
      <c r="T179" s="311">
        <v>39386</v>
      </c>
      <c r="U179" s="312"/>
      <c r="V179" s="313" t="str">
        <f t="shared" si="51"/>
        <v/>
      </c>
      <c r="W179" s="314" t="str">
        <f t="shared" si="40"/>
        <v/>
      </c>
    </row>
    <row r="180" spans="1:23" s="272" customFormat="1" ht="21" customHeight="1" x14ac:dyDescent="0.2">
      <c r="A180" s="336">
        <v>53</v>
      </c>
      <c r="B180" s="337"/>
      <c r="C180" s="315" t="s">
        <v>130</v>
      </c>
      <c r="D180" s="316" t="s">
        <v>211</v>
      </c>
      <c r="E180" s="317" t="s">
        <v>30</v>
      </c>
      <c r="F180" s="322">
        <v>1.1979166666666666E-2</v>
      </c>
      <c r="G180" s="301">
        <v>1.2745044849537038E-2</v>
      </c>
      <c r="H180" s="302">
        <f t="shared" si="50"/>
        <v>1.2362105758101852E-2</v>
      </c>
      <c r="I180" s="303">
        <f t="shared" si="45"/>
        <v>8.8184497974537011E-3</v>
      </c>
      <c r="J180" s="304"/>
      <c r="K180" s="305" t="str">
        <f t="shared" si="48"/>
        <v/>
      </c>
      <c r="L180" s="306" t="str">
        <f>IF(J180&lt;&gt;"",K180-H180,"")</f>
        <v/>
      </c>
      <c r="M180" s="306" t="str">
        <f>IF(J180&lt;&gt;"",K180-F180,"")</f>
        <v/>
      </c>
      <c r="N180" s="307"/>
      <c r="O180" s="307"/>
      <c r="P180" s="321"/>
      <c r="Q180" s="308"/>
      <c r="R180" s="309">
        <f t="shared" si="49"/>
        <v>1.1979166666666666E-2</v>
      </c>
      <c r="S180" s="318"/>
      <c r="T180" s="311">
        <v>40117</v>
      </c>
      <c r="U180" s="312"/>
      <c r="V180" s="313" t="str">
        <f t="shared" si="51"/>
        <v/>
      </c>
      <c r="W180" s="314" t="str">
        <f t="shared" si="40"/>
        <v/>
      </c>
    </row>
    <row r="181" spans="1:23" s="272" customFormat="1" ht="21" customHeight="1" x14ac:dyDescent="0.2">
      <c r="A181" s="336">
        <v>315</v>
      </c>
      <c r="B181" s="337"/>
      <c r="C181" s="315" t="s">
        <v>477</v>
      </c>
      <c r="D181" s="316" t="s">
        <v>478</v>
      </c>
      <c r="E181" s="317" t="s">
        <v>30</v>
      </c>
      <c r="F181" s="322">
        <v>1.231481481481482E-2</v>
      </c>
      <c r="G181" s="301">
        <v>1.231481481481482E-2</v>
      </c>
      <c r="H181" s="302">
        <f t="shared" si="50"/>
        <v>1.231481481481482E-2</v>
      </c>
      <c r="I181" s="303">
        <f t="shared" si="45"/>
        <v>8.8657407407407331E-3</v>
      </c>
      <c r="J181" s="304"/>
      <c r="K181" s="305" t="str">
        <f t="shared" si="48"/>
        <v/>
      </c>
      <c r="L181" s="306"/>
      <c r="M181" s="306"/>
      <c r="N181" s="307"/>
      <c r="O181" s="307"/>
      <c r="P181" s="307"/>
      <c r="Q181" s="308"/>
      <c r="R181" s="309">
        <f t="shared" si="49"/>
        <v>1.231481481481482E-2</v>
      </c>
      <c r="S181" s="318"/>
      <c r="T181" s="311">
        <v>40268</v>
      </c>
      <c r="U181" s="312"/>
      <c r="V181" s="313" t="str">
        <f t="shared" si="51"/>
        <v/>
      </c>
      <c r="W181" s="314" t="str">
        <f t="shared" si="40"/>
        <v/>
      </c>
    </row>
    <row r="182" spans="1:23" s="272" customFormat="1" ht="21" customHeight="1" x14ac:dyDescent="0.2">
      <c r="A182" s="336">
        <v>103</v>
      </c>
      <c r="B182" s="337"/>
      <c r="C182" s="315" t="s">
        <v>79</v>
      </c>
      <c r="D182" s="316" t="s">
        <v>210</v>
      </c>
      <c r="E182" s="317" t="s">
        <v>30</v>
      </c>
      <c r="F182" s="322">
        <v>1.2106481481481484E-2</v>
      </c>
      <c r="G182" s="301">
        <v>1.238425925925926E-2</v>
      </c>
      <c r="H182" s="302">
        <f t="shared" si="50"/>
        <v>1.2245370370370372E-2</v>
      </c>
      <c r="I182" s="303">
        <f t="shared" si="45"/>
        <v>8.9351851851851814E-3</v>
      </c>
      <c r="J182" s="304"/>
      <c r="K182" s="305" t="str">
        <f t="shared" si="48"/>
        <v/>
      </c>
      <c r="L182" s="306" t="str">
        <f>IF(J182&lt;&gt;"",K182-H182,"")</f>
        <v/>
      </c>
      <c r="M182" s="306" t="str">
        <f>IF(J182&lt;&gt;"",K182-F182,"")</f>
        <v/>
      </c>
      <c r="N182" s="307"/>
      <c r="O182" s="307"/>
      <c r="P182" s="307"/>
      <c r="Q182" s="308"/>
      <c r="R182" s="309">
        <f t="shared" si="49"/>
        <v>1.2106481481481484E-2</v>
      </c>
      <c r="S182" s="318"/>
      <c r="T182" s="311">
        <v>39355</v>
      </c>
      <c r="U182" s="312"/>
      <c r="V182" s="313" t="str">
        <f t="shared" si="51"/>
        <v/>
      </c>
      <c r="W182" s="314" t="str">
        <f t="shared" si="40"/>
        <v/>
      </c>
    </row>
    <row r="183" spans="1:23" s="272" customFormat="1" ht="21" customHeight="1" x14ac:dyDescent="0.2">
      <c r="A183" s="336"/>
      <c r="B183" s="337"/>
      <c r="C183" s="315"/>
      <c r="D183" s="316"/>
      <c r="E183" s="317"/>
      <c r="F183" s="322"/>
      <c r="G183" s="301"/>
      <c r="H183" s="302"/>
      <c r="I183" s="303"/>
      <c r="J183" s="320"/>
      <c r="K183" s="305"/>
      <c r="L183" s="306"/>
      <c r="M183" s="306"/>
      <c r="N183" s="307"/>
      <c r="O183" s="307"/>
      <c r="P183" s="307"/>
      <c r="Q183" s="308"/>
      <c r="R183" s="309"/>
      <c r="S183" s="318"/>
      <c r="T183" s="311"/>
      <c r="U183" s="312"/>
      <c r="V183" s="313"/>
      <c r="W183" s="314"/>
    </row>
    <row r="184" spans="1:23" s="272" customFormat="1" ht="21" customHeight="1" x14ac:dyDescent="0.2">
      <c r="A184" s="336"/>
      <c r="B184" s="337"/>
      <c r="C184" s="315"/>
      <c r="D184" s="316"/>
      <c r="E184" s="317"/>
      <c r="F184" s="322"/>
      <c r="G184" s="301"/>
      <c r="H184" s="302"/>
      <c r="I184" s="303"/>
      <c r="J184" s="320"/>
      <c r="K184" s="305"/>
      <c r="L184" s="306"/>
      <c r="M184" s="306"/>
      <c r="N184" s="307"/>
      <c r="O184" s="307"/>
      <c r="P184" s="321"/>
      <c r="Q184" s="308"/>
      <c r="R184" s="309"/>
      <c r="S184" s="318"/>
      <c r="T184" s="311"/>
      <c r="U184" s="312"/>
      <c r="V184" s="313"/>
      <c r="W184" s="314"/>
    </row>
    <row r="185" spans="1:23" s="272" customFormat="1" ht="21" customHeight="1" x14ac:dyDescent="0.2">
      <c r="A185" s="336"/>
      <c r="B185" s="337"/>
      <c r="C185" s="315"/>
      <c r="D185" s="316"/>
      <c r="E185" s="317"/>
      <c r="F185" s="322"/>
      <c r="G185" s="301"/>
      <c r="H185" s="302"/>
      <c r="I185" s="303"/>
      <c r="J185" s="304"/>
      <c r="K185" s="305"/>
      <c r="L185" s="306"/>
      <c r="M185" s="306"/>
      <c r="N185" s="307"/>
      <c r="O185" s="307"/>
      <c r="P185" s="307"/>
      <c r="Q185" s="308"/>
      <c r="R185" s="309"/>
      <c r="S185" s="318"/>
      <c r="T185" s="311"/>
      <c r="U185" s="312"/>
      <c r="V185" s="313"/>
      <c r="W185" s="314"/>
    </row>
    <row r="186" spans="1:23" s="272" customFormat="1" ht="21" customHeight="1" x14ac:dyDescent="0.2">
      <c r="A186" s="336"/>
      <c r="B186" s="337"/>
      <c r="C186" s="298"/>
      <c r="D186" s="299"/>
      <c r="E186" s="317"/>
      <c r="F186" s="322"/>
      <c r="G186" s="301"/>
      <c r="H186" s="302"/>
      <c r="I186" s="303"/>
      <c r="J186" s="304"/>
      <c r="K186" s="305"/>
      <c r="L186" s="306"/>
      <c r="M186" s="306"/>
      <c r="N186" s="307"/>
      <c r="O186" s="307"/>
      <c r="P186" s="307"/>
      <c r="Q186" s="308"/>
      <c r="R186" s="309"/>
      <c r="S186" s="318"/>
      <c r="T186" s="311"/>
      <c r="U186" s="312"/>
      <c r="V186" s="313"/>
      <c r="W186" s="314"/>
    </row>
    <row r="187" spans="1:23" s="272" customFormat="1" ht="21" customHeight="1" x14ac:dyDescent="0.2">
      <c r="A187" s="336"/>
      <c r="B187" s="337"/>
      <c r="C187" s="315"/>
      <c r="D187" s="316"/>
      <c r="E187" s="317"/>
      <c r="F187" s="322"/>
      <c r="G187" s="301"/>
      <c r="H187" s="302"/>
      <c r="I187" s="303"/>
      <c r="J187" s="304"/>
      <c r="K187" s="305"/>
      <c r="L187" s="306"/>
      <c r="M187" s="306"/>
      <c r="N187" s="307"/>
      <c r="O187" s="307"/>
      <c r="P187" s="307"/>
      <c r="Q187" s="308"/>
      <c r="R187" s="309"/>
      <c r="S187" s="318"/>
      <c r="T187" s="311"/>
      <c r="U187" s="312"/>
      <c r="V187" s="313"/>
      <c r="W187" s="314"/>
    </row>
    <row r="188" spans="1:23" s="272" customFormat="1" ht="21" customHeight="1" x14ac:dyDescent="0.2">
      <c r="A188" s="336"/>
      <c r="B188" s="337"/>
      <c r="C188" s="315"/>
      <c r="D188" s="316"/>
      <c r="E188" s="317"/>
      <c r="F188" s="322"/>
      <c r="G188" s="301"/>
      <c r="H188" s="302"/>
      <c r="I188" s="303"/>
      <c r="J188" s="304"/>
      <c r="K188" s="305"/>
      <c r="L188" s="306"/>
      <c r="M188" s="306"/>
      <c r="N188" s="307"/>
      <c r="O188" s="307"/>
      <c r="P188" s="307"/>
      <c r="Q188" s="308"/>
      <c r="R188" s="309"/>
      <c r="S188" s="318"/>
      <c r="T188" s="311"/>
      <c r="U188" s="312"/>
      <c r="V188" s="313"/>
      <c r="W188" s="314"/>
    </row>
    <row r="189" spans="1:23" s="272" customFormat="1" ht="21" customHeight="1" x14ac:dyDescent="0.2">
      <c r="A189" s="336"/>
      <c r="B189" s="337"/>
      <c r="C189" s="298"/>
      <c r="D189" s="299"/>
      <c r="E189" s="300"/>
      <c r="F189" s="322"/>
      <c r="G189" s="301"/>
      <c r="H189" s="302"/>
      <c r="I189" s="303"/>
      <c r="J189" s="304"/>
      <c r="K189" s="305"/>
      <c r="L189" s="306"/>
      <c r="M189" s="306"/>
      <c r="N189" s="307"/>
      <c r="O189" s="307"/>
      <c r="P189" s="307"/>
      <c r="Q189" s="308"/>
      <c r="R189" s="309"/>
      <c r="S189" s="310"/>
      <c r="T189" s="311"/>
      <c r="U189" s="312"/>
      <c r="V189" s="313"/>
      <c r="W189" s="314"/>
    </row>
    <row r="190" spans="1:23" s="272" customFormat="1" ht="21" customHeight="1" x14ac:dyDescent="0.2">
      <c r="A190" s="336"/>
      <c r="B190" s="337"/>
      <c r="C190" s="315"/>
      <c r="D190" s="316"/>
      <c r="E190" s="300"/>
      <c r="F190" s="301"/>
      <c r="G190" s="301"/>
      <c r="H190" s="302"/>
      <c r="I190" s="303"/>
      <c r="J190" s="304"/>
      <c r="K190" s="305"/>
      <c r="L190" s="306"/>
      <c r="M190" s="306"/>
      <c r="N190" s="307"/>
      <c r="O190" s="307"/>
      <c r="P190" s="321"/>
      <c r="Q190" s="308"/>
      <c r="R190" s="309"/>
      <c r="S190" s="318"/>
      <c r="T190" s="311"/>
      <c r="U190" s="312"/>
      <c r="V190" s="313"/>
      <c r="W190" s="314"/>
    </row>
    <row r="191" spans="1:23" s="272" customFormat="1" ht="21" customHeight="1" x14ac:dyDescent="0.2">
      <c r="A191" s="336"/>
      <c r="B191" s="337"/>
      <c r="C191" s="315"/>
      <c r="D191" s="316"/>
      <c r="E191" s="317"/>
      <c r="F191" s="301"/>
      <c r="G191" s="301"/>
      <c r="H191" s="302"/>
      <c r="I191" s="303"/>
      <c r="J191" s="320"/>
      <c r="K191" s="305"/>
      <c r="L191" s="306"/>
      <c r="M191" s="306"/>
      <c r="N191" s="307"/>
      <c r="O191" s="307"/>
      <c r="P191" s="321"/>
      <c r="Q191" s="308"/>
      <c r="R191" s="309"/>
      <c r="S191" s="310"/>
      <c r="T191" s="311"/>
      <c r="U191" s="312"/>
      <c r="V191" s="313"/>
      <c r="W191" s="314"/>
    </row>
    <row r="192" spans="1:23" s="272" customFormat="1" ht="21" customHeight="1" x14ac:dyDescent="0.2">
      <c r="A192" s="336"/>
      <c r="B192" s="337"/>
      <c r="C192" s="315"/>
      <c r="D192" s="316"/>
      <c r="E192" s="317"/>
      <c r="F192" s="301"/>
      <c r="G192" s="301"/>
      <c r="H192" s="302"/>
      <c r="I192" s="303"/>
      <c r="J192" s="304"/>
      <c r="K192" s="305"/>
      <c r="L192" s="306"/>
      <c r="M192" s="306"/>
      <c r="N192" s="307"/>
      <c r="O192" s="307"/>
      <c r="P192" s="307"/>
      <c r="Q192" s="308"/>
      <c r="R192" s="309"/>
      <c r="S192" s="318"/>
      <c r="T192" s="311"/>
      <c r="U192" s="312"/>
      <c r="V192" s="313"/>
      <c r="W192" s="314"/>
    </row>
    <row r="193" spans="1:23" s="272" customFormat="1" ht="21" customHeight="1" x14ac:dyDescent="0.2">
      <c r="A193" s="336"/>
      <c r="B193" s="337"/>
      <c r="C193" s="315"/>
      <c r="D193" s="316"/>
      <c r="E193" s="317"/>
      <c r="F193" s="301"/>
      <c r="G193" s="301"/>
      <c r="H193" s="302"/>
      <c r="I193" s="303"/>
      <c r="J193" s="304"/>
      <c r="K193" s="305"/>
      <c r="L193" s="306"/>
      <c r="M193" s="306"/>
      <c r="N193" s="307"/>
      <c r="O193" s="307"/>
      <c r="P193" s="307"/>
      <c r="Q193" s="308"/>
      <c r="R193" s="309"/>
      <c r="S193" s="318"/>
      <c r="T193" s="311"/>
      <c r="U193" s="312"/>
      <c r="V193" s="313"/>
      <c r="W193" s="314"/>
    </row>
    <row r="194" spans="1:23" s="272" customFormat="1" ht="21" customHeight="1" x14ac:dyDescent="0.2">
      <c r="A194" s="336"/>
      <c r="B194" s="337"/>
      <c r="C194" s="315"/>
      <c r="D194" s="316"/>
      <c r="E194" s="317"/>
      <c r="F194" s="319"/>
      <c r="G194" s="301"/>
      <c r="H194" s="302"/>
      <c r="I194" s="303"/>
      <c r="J194" s="304"/>
      <c r="K194" s="305"/>
      <c r="L194" s="306"/>
      <c r="M194" s="306"/>
      <c r="N194" s="307"/>
      <c r="O194" s="307"/>
      <c r="P194" s="307"/>
      <c r="Q194" s="308"/>
      <c r="R194" s="309"/>
      <c r="S194" s="318"/>
      <c r="T194" s="311"/>
      <c r="U194" s="312"/>
      <c r="V194" s="313"/>
      <c r="W194" s="314"/>
    </row>
    <row r="195" spans="1:23" s="272" customFormat="1" ht="21" customHeight="1" x14ac:dyDescent="0.2">
      <c r="A195" s="336"/>
      <c r="B195" s="337"/>
      <c r="C195" s="315"/>
      <c r="D195" s="316"/>
      <c r="E195" s="317"/>
      <c r="F195" s="301"/>
      <c r="G195" s="301"/>
      <c r="H195" s="302"/>
      <c r="I195" s="303"/>
      <c r="J195" s="304"/>
      <c r="K195" s="305"/>
      <c r="L195" s="306"/>
      <c r="M195" s="306"/>
      <c r="N195" s="307"/>
      <c r="O195" s="307"/>
      <c r="P195" s="307"/>
      <c r="Q195" s="308"/>
      <c r="R195" s="309"/>
      <c r="S195" s="318"/>
      <c r="T195" s="311"/>
      <c r="U195" s="312"/>
      <c r="V195" s="313"/>
      <c r="W195" s="314"/>
    </row>
    <row r="196" spans="1:23" s="272" customFormat="1" ht="21" customHeight="1" x14ac:dyDescent="0.2">
      <c r="A196" s="336"/>
      <c r="B196" s="337"/>
      <c r="C196" s="315"/>
      <c r="D196" s="316"/>
      <c r="E196" s="317"/>
      <c r="F196" s="301"/>
      <c r="G196" s="301"/>
      <c r="H196" s="302"/>
      <c r="I196" s="303"/>
      <c r="J196" s="304"/>
      <c r="K196" s="305"/>
      <c r="L196" s="306"/>
      <c r="M196" s="306"/>
      <c r="N196" s="307"/>
      <c r="O196" s="307"/>
      <c r="P196" s="307"/>
      <c r="Q196" s="308"/>
      <c r="R196" s="309"/>
      <c r="S196" s="318"/>
      <c r="T196" s="311"/>
      <c r="U196" s="312"/>
      <c r="V196" s="313"/>
      <c r="W196" s="314"/>
    </row>
    <row r="197" spans="1:23" s="272" customFormat="1" ht="21" customHeight="1" x14ac:dyDescent="0.2">
      <c r="A197" s="336"/>
      <c r="B197" s="337"/>
      <c r="C197" s="315"/>
      <c r="D197" s="316"/>
      <c r="E197" s="317"/>
      <c r="F197" s="301"/>
      <c r="G197" s="301"/>
      <c r="H197" s="302"/>
      <c r="I197" s="303"/>
      <c r="J197" s="304"/>
      <c r="K197" s="305"/>
      <c r="L197" s="306"/>
      <c r="M197" s="306"/>
      <c r="N197" s="307"/>
      <c r="O197" s="307"/>
      <c r="P197" s="307"/>
      <c r="Q197" s="308"/>
      <c r="R197" s="309"/>
      <c r="S197" s="318"/>
      <c r="T197" s="311"/>
      <c r="U197" s="312"/>
      <c r="V197" s="313"/>
      <c r="W197" s="314"/>
    </row>
    <row r="198" spans="1:23" s="272" customFormat="1" ht="21" customHeight="1" x14ac:dyDescent="0.2">
      <c r="A198" s="336"/>
      <c r="B198" s="337"/>
      <c r="C198" s="298"/>
      <c r="D198" s="299"/>
      <c r="E198" s="300"/>
      <c r="F198" s="301"/>
      <c r="G198" s="301"/>
      <c r="H198" s="302"/>
      <c r="I198" s="303"/>
      <c r="J198" s="304"/>
      <c r="K198" s="305"/>
      <c r="L198" s="306"/>
      <c r="M198" s="306"/>
      <c r="N198" s="307"/>
      <c r="O198" s="307"/>
      <c r="P198" s="307"/>
      <c r="Q198" s="308"/>
      <c r="R198" s="309"/>
      <c r="S198" s="318"/>
      <c r="T198" s="311"/>
      <c r="U198" s="312"/>
      <c r="V198" s="313"/>
      <c r="W198" s="314"/>
    </row>
    <row r="199" spans="1:23" s="272" customFormat="1" ht="21" customHeight="1" x14ac:dyDescent="0.2">
      <c r="A199" s="336"/>
      <c r="B199" s="337"/>
      <c r="C199" s="298"/>
      <c r="D199" s="299"/>
      <c r="E199" s="328"/>
      <c r="F199" s="301"/>
      <c r="G199" s="301"/>
      <c r="H199" s="302"/>
      <c r="I199" s="303"/>
      <c r="J199" s="326"/>
      <c r="K199" s="305"/>
      <c r="L199" s="306"/>
      <c r="M199" s="306"/>
      <c r="N199" s="307"/>
      <c r="O199" s="307"/>
      <c r="P199" s="307"/>
      <c r="Q199" s="308"/>
      <c r="R199" s="309"/>
      <c r="S199" s="318"/>
      <c r="T199" s="311"/>
      <c r="U199" s="312"/>
      <c r="V199" s="313"/>
      <c r="W199" s="314"/>
    </row>
    <row r="200" spans="1:23" s="272" customFormat="1" ht="21" customHeight="1" x14ac:dyDescent="0.2">
      <c r="A200" s="336"/>
      <c r="B200" s="337"/>
      <c r="C200" s="315"/>
      <c r="D200" s="316"/>
      <c r="E200" s="317"/>
      <c r="F200" s="301"/>
      <c r="G200" s="301"/>
      <c r="H200" s="302"/>
      <c r="I200" s="303"/>
      <c r="J200" s="320"/>
      <c r="K200" s="305"/>
      <c r="L200" s="306"/>
      <c r="M200" s="306"/>
      <c r="N200" s="307"/>
      <c r="O200" s="307"/>
      <c r="P200" s="307"/>
      <c r="Q200" s="308"/>
      <c r="R200" s="309"/>
      <c r="S200" s="318"/>
      <c r="T200" s="311"/>
      <c r="U200" s="312"/>
      <c r="V200" s="313"/>
      <c r="W200" s="314"/>
    </row>
    <row r="201" spans="1:23" s="272" customFormat="1" ht="21" customHeight="1" x14ac:dyDescent="0.2">
      <c r="A201" s="336"/>
      <c r="B201" s="337"/>
      <c r="C201" s="315"/>
      <c r="D201" s="316"/>
      <c r="E201" s="300"/>
      <c r="F201" s="319"/>
      <c r="G201" s="319"/>
      <c r="H201" s="302"/>
      <c r="I201" s="303"/>
      <c r="J201" s="320"/>
      <c r="K201" s="305"/>
      <c r="L201" s="306"/>
      <c r="M201" s="306"/>
      <c r="N201" s="307"/>
      <c r="O201" s="307"/>
      <c r="P201" s="307"/>
      <c r="Q201" s="308"/>
      <c r="R201" s="309"/>
      <c r="S201" s="318"/>
      <c r="T201" s="311"/>
      <c r="U201" s="312"/>
      <c r="V201" s="313"/>
      <c r="W201" s="314"/>
    </row>
    <row r="202" spans="1:23" s="272" customFormat="1" ht="21" customHeight="1" x14ac:dyDescent="0.2">
      <c r="A202" s="336"/>
      <c r="B202" s="337"/>
      <c r="C202" s="315"/>
      <c r="D202" s="316"/>
      <c r="E202" s="317"/>
      <c r="F202" s="301"/>
      <c r="G202" s="301"/>
      <c r="H202" s="302"/>
      <c r="I202" s="303"/>
      <c r="J202" s="304"/>
      <c r="K202" s="305"/>
      <c r="L202" s="306"/>
      <c r="M202" s="306"/>
      <c r="N202" s="307"/>
      <c r="O202" s="307"/>
      <c r="P202" s="307"/>
      <c r="Q202" s="308"/>
      <c r="R202" s="309"/>
      <c r="S202" s="318"/>
      <c r="T202" s="311"/>
      <c r="U202" s="312"/>
      <c r="V202" s="313"/>
      <c r="W202" s="314"/>
    </row>
    <row r="203" spans="1:23" s="272" customFormat="1" ht="21" customHeight="1" x14ac:dyDescent="0.2">
      <c r="A203" s="336"/>
      <c r="B203" s="337"/>
      <c r="C203" s="315"/>
      <c r="D203" s="316"/>
      <c r="E203" s="317"/>
      <c r="F203" s="301"/>
      <c r="G203" s="301"/>
      <c r="H203" s="302"/>
      <c r="I203" s="303"/>
      <c r="J203" s="320"/>
      <c r="K203" s="305"/>
      <c r="L203" s="306"/>
      <c r="M203" s="306"/>
      <c r="N203" s="307"/>
      <c r="O203" s="307"/>
      <c r="P203" s="307"/>
      <c r="Q203" s="308"/>
      <c r="R203" s="309"/>
      <c r="S203" s="318"/>
      <c r="T203" s="311"/>
      <c r="U203" s="312"/>
      <c r="V203" s="313"/>
      <c r="W203" s="314"/>
    </row>
    <row r="204" spans="1:23" s="272" customFormat="1" ht="21" customHeight="1" x14ac:dyDescent="0.2">
      <c r="A204" s="336"/>
      <c r="B204" s="337"/>
      <c r="C204" s="315"/>
      <c r="D204" s="316"/>
      <c r="E204" s="317"/>
      <c r="F204" s="301"/>
      <c r="G204" s="301"/>
      <c r="H204" s="302"/>
      <c r="I204" s="303"/>
      <c r="J204" s="320"/>
      <c r="K204" s="305"/>
      <c r="L204" s="306"/>
      <c r="M204" s="306"/>
      <c r="N204" s="307"/>
      <c r="O204" s="307"/>
      <c r="P204" s="307"/>
      <c r="Q204" s="308"/>
      <c r="R204" s="309"/>
      <c r="S204" s="318"/>
      <c r="T204" s="311"/>
      <c r="U204" s="312"/>
      <c r="V204" s="313"/>
      <c r="W204" s="314"/>
    </row>
    <row r="205" spans="1:23" s="272" customFormat="1" ht="21" customHeight="1" x14ac:dyDescent="0.2">
      <c r="A205" s="336"/>
      <c r="B205" s="337"/>
      <c r="C205" s="315"/>
      <c r="D205" s="316"/>
      <c r="E205" s="317"/>
      <c r="F205" s="301"/>
      <c r="G205" s="301"/>
      <c r="H205" s="302"/>
      <c r="I205" s="303"/>
      <c r="J205" s="304"/>
      <c r="K205" s="305"/>
      <c r="L205" s="306"/>
      <c r="M205" s="306"/>
      <c r="N205" s="307"/>
      <c r="O205" s="307"/>
      <c r="P205" s="321"/>
      <c r="Q205" s="308"/>
      <c r="R205" s="309"/>
      <c r="S205" s="318"/>
      <c r="T205" s="311"/>
      <c r="U205" s="312"/>
      <c r="V205" s="313"/>
      <c r="W205" s="314"/>
    </row>
    <row r="206" spans="1:23" s="272" customFormat="1" ht="21" customHeight="1" x14ac:dyDescent="0.2">
      <c r="A206" s="336"/>
      <c r="B206" s="337"/>
      <c r="C206" s="315"/>
      <c r="D206" s="316"/>
      <c r="E206" s="317"/>
      <c r="F206" s="301"/>
      <c r="G206" s="301"/>
      <c r="H206" s="302"/>
      <c r="I206" s="303"/>
      <c r="J206" s="304"/>
      <c r="K206" s="305"/>
      <c r="L206" s="306"/>
      <c r="M206" s="306"/>
      <c r="N206" s="307"/>
      <c r="O206" s="307"/>
      <c r="P206" s="307"/>
      <c r="Q206" s="308"/>
      <c r="R206" s="309"/>
      <c r="S206" s="318"/>
      <c r="T206" s="311"/>
      <c r="U206" s="312"/>
      <c r="V206" s="313"/>
      <c r="W206" s="314"/>
    </row>
    <row r="207" spans="1:23" s="272" customFormat="1" ht="21" customHeight="1" x14ac:dyDescent="0.2">
      <c r="A207" s="336"/>
      <c r="B207" s="337"/>
      <c r="C207" s="315"/>
      <c r="D207" s="316"/>
      <c r="E207" s="317"/>
      <c r="F207" s="319"/>
      <c r="G207" s="301"/>
      <c r="H207" s="302"/>
      <c r="I207" s="303"/>
      <c r="J207" s="304"/>
      <c r="K207" s="305"/>
      <c r="L207" s="306"/>
      <c r="M207" s="306"/>
      <c r="N207" s="307"/>
      <c r="O207" s="307"/>
      <c r="P207" s="321"/>
      <c r="Q207" s="308"/>
      <c r="R207" s="309"/>
      <c r="S207" s="318"/>
      <c r="T207" s="311"/>
      <c r="U207" s="312"/>
      <c r="V207" s="313"/>
      <c r="W207" s="314"/>
    </row>
    <row r="208" spans="1:23" s="272" customFormat="1" ht="21" customHeight="1" x14ac:dyDescent="0.2">
      <c r="A208" s="336"/>
      <c r="B208" s="337"/>
      <c r="C208" s="315"/>
      <c r="D208" s="316"/>
      <c r="E208" s="317"/>
      <c r="F208" s="301"/>
      <c r="G208" s="301"/>
      <c r="H208" s="302"/>
      <c r="I208" s="303"/>
      <c r="J208" s="304"/>
      <c r="K208" s="305"/>
      <c r="L208" s="306"/>
      <c r="M208" s="306"/>
      <c r="N208" s="307"/>
      <c r="O208" s="307"/>
      <c r="P208" s="321"/>
      <c r="Q208" s="308"/>
      <c r="R208" s="309"/>
      <c r="S208" s="318"/>
      <c r="T208" s="311"/>
      <c r="U208" s="312"/>
      <c r="V208" s="313"/>
      <c r="W208" s="314"/>
    </row>
    <row r="209" spans="1:23" s="272" customFormat="1" ht="21" customHeight="1" x14ac:dyDescent="0.2">
      <c r="A209" s="336"/>
      <c r="B209" s="337"/>
      <c r="C209" s="315"/>
      <c r="D209" s="316"/>
      <c r="E209" s="317"/>
      <c r="F209" s="301"/>
      <c r="G209" s="301"/>
      <c r="H209" s="302"/>
      <c r="I209" s="303"/>
      <c r="J209" s="304"/>
      <c r="K209" s="305"/>
      <c r="L209" s="306"/>
      <c r="M209" s="306"/>
      <c r="N209" s="307"/>
      <c r="O209" s="307"/>
      <c r="P209" s="307"/>
      <c r="Q209" s="308"/>
      <c r="R209" s="309"/>
      <c r="S209" s="318"/>
      <c r="T209" s="311"/>
      <c r="U209" s="312"/>
      <c r="V209" s="313"/>
      <c r="W209" s="314"/>
    </row>
    <row r="210" spans="1:23" s="272" customFormat="1" ht="21" customHeight="1" x14ac:dyDescent="0.2">
      <c r="A210" s="336"/>
      <c r="B210" s="337"/>
      <c r="C210" s="315"/>
      <c r="D210" s="316"/>
      <c r="E210" s="317"/>
      <c r="F210" s="301"/>
      <c r="G210" s="301"/>
      <c r="H210" s="302"/>
      <c r="I210" s="303"/>
      <c r="J210" s="304"/>
      <c r="K210" s="305"/>
      <c r="L210" s="306"/>
      <c r="M210" s="306"/>
      <c r="N210" s="307"/>
      <c r="O210" s="307"/>
      <c r="P210" s="321"/>
      <c r="Q210" s="308"/>
      <c r="R210" s="309"/>
      <c r="S210" s="318"/>
      <c r="T210" s="311"/>
      <c r="U210" s="312"/>
      <c r="V210" s="313"/>
      <c r="W210" s="314"/>
    </row>
    <row r="211" spans="1:23" s="272" customFormat="1" ht="21" customHeight="1" x14ac:dyDescent="0.2">
      <c r="A211" s="336"/>
      <c r="B211" s="337"/>
      <c r="C211" s="298"/>
      <c r="D211" s="299"/>
      <c r="E211" s="300"/>
      <c r="F211" s="301"/>
      <c r="G211" s="301"/>
      <c r="H211" s="302"/>
      <c r="I211" s="303"/>
      <c r="J211" s="304"/>
      <c r="K211" s="305"/>
      <c r="L211" s="306"/>
      <c r="M211" s="306"/>
      <c r="N211" s="307"/>
      <c r="O211" s="307"/>
      <c r="P211" s="307"/>
      <c r="Q211" s="308"/>
      <c r="R211" s="309"/>
      <c r="S211" s="318"/>
      <c r="T211" s="311"/>
      <c r="U211" s="312"/>
      <c r="V211" s="313"/>
      <c r="W211" s="314"/>
    </row>
    <row r="212" spans="1:23" s="272" customFormat="1" ht="21" customHeight="1" x14ac:dyDescent="0.2">
      <c r="A212" s="336"/>
      <c r="B212" s="337"/>
      <c r="C212" s="315"/>
      <c r="D212" s="316"/>
      <c r="E212" s="300"/>
      <c r="F212" s="301"/>
      <c r="G212" s="301"/>
      <c r="H212" s="302"/>
      <c r="I212" s="303"/>
      <c r="J212" s="304"/>
      <c r="K212" s="305"/>
      <c r="L212" s="306"/>
      <c r="M212" s="306"/>
      <c r="N212" s="307"/>
      <c r="O212" s="307"/>
      <c r="P212" s="307"/>
      <c r="Q212" s="308"/>
      <c r="R212" s="309"/>
      <c r="S212" s="318"/>
      <c r="T212" s="311"/>
      <c r="U212" s="312"/>
      <c r="V212" s="313"/>
      <c r="W212" s="314"/>
    </row>
    <row r="213" spans="1:23" s="272" customFormat="1" ht="21" customHeight="1" x14ac:dyDescent="0.2">
      <c r="A213" s="336"/>
      <c r="B213" s="337"/>
      <c r="C213" s="315"/>
      <c r="D213" s="316"/>
      <c r="E213" s="317"/>
      <c r="F213" s="301"/>
      <c r="G213" s="301"/>
      <c r="H213" s="302"/>
      <c r="I213" s="303"/>
      <c r="J213" s="320"/>
      <c r="K213" s="305"/>
      <c r="L213" s="306"/>
      <c r="M213" s="306"/>
      <c r="N213" s="307"/>
      <c r="O213" s="307"/>
      <c r="P213" s="321"/>
      <c r="Q213" s="308"/>
      <c r="R213" s="309"/>
      <c r="S213" s="318"/>
      <c r="T213" s="311"/>
      <c r="U213" s="312"/>
      <c r="V213" s="313"/>
      <c r="W213" s="314"/>
    </row>
    <row r="214" spans="1:23" s="272" customFormat="1" ht="21" customHeight="1" x14ac:dyDescent="0.2">
      <c r="A214" s="336"/>
      <c r="B214" s="337"/>
      <c r="C214" s="315"/>
      <c r="D214" s="316"/>
      <c r="E214" s="300"/>
      <c r="F214" s="301"/>
      <c r="G214" s="301"/>
      <c r="H214" s="302"/>
      <c r="I214" s="303"/>
      <c r="J214" s="304"/>
      <c r="K214" s="305"/>
      <c r="L214" s="306"/>
      <c r="M214" s="306"/>
      <c r="N214" s="307"/>
      <c r="O214" s="307"/>
      <c r="P214" s="321"/>
      <c r="Q214" s="308"/>
      <c r="R214" s="309"/>
      <c r="S214" s="318"/>
      <c r="T214" s="311"/>
      <c r="U214" s="312"/>
      <c r="V214" s="313"/>
      <c r="W214" s="314"/>
    </row>
    <row r="215" spans="1:23" s="272" customFormat="1" ht="21" customHeight="1" x14ac:dyDescent="0.2">
      <c r="A215" s="336"/>
      <c r="B215" s="337"/>
      <c r="C215" s="315"/>
      <c r="D215" s="316"/>
      <c r="E215" s="300"/>
      <c r="F215" s="322"/>
      <c r="G215" s="322"/>
      <c r="H215" s="302"/>
      <c r="I215" s="303"/>
      <c r="J215" s="304"/>
      <c r="K215" s="305"/>
      <c r="L215" s="306"/>
      <c r="M215" s="306"/>
      <c r="N215" s="307"/>
      <c r="O215" s="307"/>
      <c r="P215" s="307"/>
      <c r="Q215" s="308"/>
      <c r="R215" s="309"/>
      <c r="S215" s="318"/>
      <c r="T215" s="311"/>
      <c r="U215" s="312"/>
      <c r="V215" s="313"/>
      <c r="W215" s="314"/>
    </row>
    <row r="216" spans="1:23" s="272" customFormat="1" ht="21" customHeight="1" x14ac:dyDescent="0.2">
      <c r="A216" s="336"/>
      <c r="B216" s="337"/>
      <c r="C216" s="315"/>
      <c r="D216" s="316"/>
      <c r="E216" s="317"/>
      <c r="F216" s="322"/>
      <c r="G216" s="301"/>
      <c r="H216" s="302"/>
      <c r="I216" s="303"/>
      <c r="J216" s="304"/>
      <c r="K216" s="305"/>
      <c r="L216" s="306"/>
      <c r="M216" s="306"/>
      <c r="N216" s="321"/>
      <c r="O216" s="307"/>
      <c r="P216" s="321"/>
      <c r="Q216" s="308"/>
      <c r="R216" s="309"/>
      <c r="S216" s="318"/>
      <c r="T216" s="311"/>
      <c r="U216" s="312"/>
      <c r="V216" s="313"/>
      <c r="W216" s="314"/>
    </row>
    <row r="217" spans="1:23" s="272" customFormat="1" ht="21" customHeight="1" x14ac:dyDescent="0.2">
      <c r="A217" s="336"/>
      <c r="B217" s="337"/>
      <c r="C217" s="315"/>
      <c r="D217" s="316"/>
      <c r="E217" s="317"/>
      <c r="F217" s="322"/>
      <c r="G217" s="301"/>
      <c r="H217" s="302"/>
      <c r="I217" s="303"/>
      <c r="J217" s="304"/>
      <c r="K217" s="305"/>
      <c r="L217" s="306"/>
      <c r="M217" s="306"/>
      <c r="N217" s="307"/>
      <c r="O217" s="307"/>
      <c r="P217" s="307"/>
      <c r="Q217" s="308"/>
      <c r="R217" s="309"/>
      <c r="S217" s="318"/>
      <c r="T217" s="311"/>
      <c r="U217" s="312"/>
      <c r="V217" s="313"/>
      <c r="W217" s="314"/>
    </row>
    <row r="218" spans="1:23" s="272" customFormat="1" ht="21" customHeight="1" x14ac:dyDescent="0.2">
      <c r="A218" s="336"/>
      <c r="B218" s="337"/>
      <c r="C218" s="315"/>
      <c r="D218" s="316"/>
      <c r="E218" s="317"/>
      <c r="F218" s="322"/>
      <c r="G218" s="301"/>
      <c r="H218" s="302"/>
      <c r="I218" s="303"/>
      <c r="J218" s="304"/>
      <c r="K218" s="305"/>
      <c r="L218" s="306"/>
      <c r="M218" s="306"/>
      <c r="N218" s="307"/>
      <c r="O218" s="307"/>
      <c r="P218" s="307"/>
      <c r="Q218" s="308"/>
      <c r="R218" s="309"/>
      <c r="S218" s="318"/>
      <c r="T218" s="311"/>
      <c r="U218" s="312"/>
      <c r="V218" s="313"/>
      <c r="W218" s="314"/>
    </row>
    <row r="219" spans="1:23" s="272" customFormat="1" ht="21" customHeight="1" x14ac:dyDescent="0.2">
      <c r="A219" s="336"/>
      <c r="B219" s="337"/>
      <c r="C219" s="315"/>
      <c r="D219" s="316"/>
      <c r="E219" s="317"/>
      <c r="F219" s="322"/>
      <c r="G219" s="301"/>
      <c r="H219" s="302"/>
      <c r="I219" s="303"/>
      <c r="J219" s="304"/>
      <c r="K219" s="305"/>
      <c r="L219" s="306"/>
      <c r="M219" s="306"/>
      <c r="N219" s="307"/>
      <c r="O219" s="307"/>
      <c r="P219" s="307"/>
      <c r="Q219" s="308"/>
      <c r="R219" s="309"/>
      <c r="S219" s="318"/>
      <c r="T219" s="311"/>
      <c r="U219" s="312"/>
      <c r="V219" s="313"/>
      <c r="W219" s="314"/>
    </row>
    <row r="220" spans="1:23" s="272" customFormat="1" ht="21" customHeight="1" x14ac:dyDescent="0.2">
      <c r="A220" s="336"/>
      <c r="B220" s="337"/>
      <c r="C220" s="315"/>
      <c r="D220" s="316"/>
      <c r="E220" s="300"/>
      <c r="F220" s="322"/>
      <c r="G220" s="301"/>
      <c r="H220" s="302"/>
      <c r="I220" s="303"/>
      <c r="J220" s="304"/>
      <c r="K220" s="305"/>
      <c r="L220" s="306"/>
      <c r="M220" s="306"/>
      <c r="N220" s="307"/>
      <c r="O220" s="307"/>
      <c r="P220" s="307"/>
      <c r="Q220" s="308"/>
      <c r="R220" s="309"/>
      <c r="S220" s="318"/>
      <c r="T220" s="311"/>
      <c r="U220" s="312"/>
      <c r="V220" s="313"/>
      <c r="W220" s="314"/>
    </row>
    <row r="221" spans="1:23" s="272" customFormat="1" ht="21" customHeight="1" x14ac:dyDescent="0.2">
      <c r="A221" s="336"/>
      <c r="B221" s="337"/>
      <c r="C221" s="315"/>
      <c r="D221" s="316"/>
      <c r="E221" s="317"/>
      <c r="F221" s="322"/>
      <c r="G221" s="301"/>
      <c r="H221" s="302"/>
      <c r="I221" s="303"/>
      <c r="J221" s="304"/>
      <c r="K221" s="305"/>
      <c r="L221" s="306"/>
      <c r="M221" s="306"/>
      <c r="N221" s="307"/>
      <c r="O221" s="307"/>
      <c r="P221" s="307"/>
      <c r="Q221" s="308"/>
      <c r="R221" s="309"/>
      <c r="S221" s="318"/>
      <c r="T221" s="311"/>
      <c r="U221" s="312"/>
      <c r="V221" s="313"/>
      <c r="W221" s="314"/>
    </row>
    <row r="222" spans="1:23" s="272" customFormat="1" ht="21" customHeight="1" x14ac:dyDescent="0.2">
      <c r="A222" s="336"/>
      <c r="B222" s="337"/>
      <c r="C222" s="315"/>
      <c r="D222" s="316"/>
      <c r="E222" s="300"/>
      <c r="F222" s="322"/>
      <c r="G222" s="301"/>
      <c r="H222" s="302"/>
      <c r="I222" s="303"/>
      <c r="J222" s="304"/>
      <c r="K222" s="305"/>
      <c r="L222" s="306"/>
      <c r="M222" s="306"/>
      <c r="N222" s="307"/>
      <c r="O222" s="307"/>
      <c r="P222" s="307"/>
      <c r="Q222" s="308"/>
      <c r="R222" s="309"/>
      <c r="S222" s="318"/>
      <c r="T222" s="311"/>
      <c r="U222" s="312"/>
      <c r="V222" s="313"/>
      <c r="W222" s="314"/>
    </row>
    <row r="223" spans="1:23" s="272" customFormat="1" ht="21" customHeight="1" x14ac:dyDescent="0.2">
      <c r="A223" s="336"/>
      <c r="B223" s="337"/>
      <c r="C223" s="315"/>
      <c r="D223" s="316"/>
      <c r="E223" s="317"/>
      <c r="F223" s="322"/>
      <c r="G223" s="301"/>
      <c r="H223" s="302"/>
      <c r="I223" s="303"/>
      <c r="J223" s="304"/>
      <c r="K223" s="305"/>
      <c r="L223" s="306"/>
      <c r="M223" s="306"/>
      <c r="N223" s="307"/>
      <c r="O223" s="307"/>
      <c r="P223" s="321"/>
      <c r="Q223" s="308"/>
      <c r="R223" s="309"/>
      <c r="S223" s="318"/>
      <c r="T223" s="311"/>
      <c r="U223" s="312"/>
      <c r="V223" s="313"/>
      <c r="W223" s="314"/>
    </row>
    <row r="224" spans="1:23" s="272" customFormat="1" ht="21" customHeight="1" x14ac:dyDescent="0.2">
      <c r="A224" s="336"/>
      <c r="B224" s="337"/>
      <c r="C224" s="315"/>
      <c r="D224" s="316"/>
      <c r="E224" s="317"/>
      <c r="F224" s="322"/>
      <c r="G224" s="301"/>
      <c r="H224" s="302"/>
      <c r="I224" s="303"/>
      <c r="J224" s="304"/>
      <c r="K224" s="305"/>
      <c r="L224" s="306"/>
      <c r="M224" s="306"/>
      <c r="N224" s="307"/>
      <c r="O224" s="307"/>
      <c r="P224" s="307"/>
      <c r="Q224" s="308"/>
      <c r="R224" s="309"/>
      <c r="S224" s="318"/>
      <c r="T224" s="311"/>
      <c r="U224" s="312"/>
      <c r="V224" s="313"/>
      <c r="W224" s="314"/>
    </row>
    <row r="225" spans="1:23" s="272" customFormat="1" ht="21" customHeight="1" x14ac:dyDescent="0.2">
      <c r="A225" s="338"/>
      <c r="B225" s="339"/>
      <c r="C225" s="277"/>
      <c r="D225" s="278"/>
      <c r="E225" s="279"/>
      <c r="F225" s="281"/>
      <c r="G225" s="273"/>
      <c r="H225" s="282"/>
      <c r="I225" s="283"/>
      <c r="J225" s="284"/>
      <c r="K225" s="285"/>
      <c r="L225" s="286"/>
      <c r="M225" s="286"/>
      <c r="N225" s="287"/>
      <c r="O225" s="287"/>
      <c r="P225" s="287"/>
      <c r="Q225" s="288"/>
      <c r="R225" s="289"/>
      <c r="S225" s="280"/>
      <c r="T225" s="274"/>
      <c r="U225" s="275"/>
      <c r="V225" s="290"/>
      <c r="W225" s="276"/>
    </row>
    <row r="226" spans="1:23" ht="15" customHeight="1" x14ac:dyDescent="0.25">
      <c r="A226" s="340"/>
      <c r="B226" s="341"/>
      <c r="C226" s="178"/>
      <c r="D226" s="179"/>
      <c r="E226" s="171"/>
      <c r="F226" s="157"/>
      <c r="G226" s="158"/>
      <c r="H226" s="159"/>
      <c r="I226" s="160"/>
      <c r="J226" s="161"/>
      <c r="K226" s="162"/>
      <c r="L226" s="163"/>
      <c r="M226" s="163"/>
      <c r="N226" s="164"/>
      <c r="O226" s="164"/>
      <c r="P226" s="164"/>
      <c r="Q226" s="166"/>
      <c r="R226" s="167"/>
      <c r="S226" s="262"/>
      <c r="T226" s="154"/>
      <c r="U226" s="225"/>
      <c r="V226" s="228"/>
      <c r="W226" s="229"/>
    </row>
  </sheetData>
  <autoFilter ref="A5:W182"/>
  <sortState ref="A6:W28">
    <sortCondition ref="N6:N28"/>
    <sortCondition ref="U6:U28"/>
  </sortState>
  <mergeCells count="2">
    <mergeCell ref="H3:Q3"/>
    <mergeCell ref="N4:Q4"/>
  </mergeCells>
  <conditionalFormatting sqref="M26 L84:M226">
    <cfRule type="expression" dxfId="191" priority="5" stopIfTrue="1">
      <formula>L26=0</formula>
    </cfRule>
    <cfRule type="expression" dxfId="190" priority="6" stopIfTrue="1">
      <formula>L26&lt;0</formula>
    </cfRule>
    <cfRule type="expression" dxfId="189" priority="7" stopIfTrue="1">
      <formula>L26&gt;0</formula>
    </cfRule>
  </conditionalFormatting>
  <conditionalFormatting sqref="R6:R226">
    <cfRule type="expression" dxfId="188" priority="4" stopIfTrue="1">
      <formula>M6&lt;0</formula>
    </cfRule>
  </conditionalFormatting>
  <conditionalFormatting sqref="M27:M28 L26:L28 L6:M25 L29:M83">
    <cfRule type="expression" dxfId="187" priority="1" stopIfTrue="1">
      <formula>L6=0</formula>
    </cfRule>
    <cfRule type="expression" dxfId="186" priority="2" stopIfTrue="1">
      <formula>L6&lt;0</formula>
    </cfRule>
    <cfRule type="expression" dxfId="185" priority="3" stopIfTrue="1">
      <formula>L6&gt;0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W205"/>
  <sheetViews>
    <sheetView zoomScale="110" zoomScaleNormal="110" workbookViewId="0">
      <pane xSplit="4" ySplit="5" topLeftCell="E6" activePane="bottomRight" state="frozen"/>
      <selection activeCell="K1" sqref="K1"/>
      <selection pane="topRight" activeCell="K1" sqref="K1"/>
      <selection pane="bottomLeft" activeCell="K1" sqref="K1"/>
      <selection pane="bottomRight" activeCell="K21" sqref="K21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 t="s">
        <v>528</v>
      </c>
      <c r="C3" s="332" t="s">
        <v>0</v>
      </c>
      <c r="D3" s="333">
        <v>2.1180555555555553E-2</v>
      </c>
      <c r="E3" s="359"/>
      <c r="F3" s="360"/>
      <c r="G3" s="361"/>
      <c r="H3" s="530" t="s">
        <v>529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2014 -Jun- Summer route</v>
      </c>
      <c r="D4" s="139"/>
      <c r="E4" s="366"/>
      <c r="F4" s="384"/>
      <c r="G4" s="384"/>
      <c r="H4" s="367"/>
      <c r="I4" s="385"/>
      <c r="J4" s="368"/>
      <c r="K4" s="362"/>
      <c r="L4" s="358" t="s">
        <v>222</v>
      </c>
      <c r="M4" s="386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22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334">
        <v>233</v>
      </c>
      <c r="B6" s="335"/>
      <c r="C6" s="371" t="s">
        <v>284</v>
      </c>
      <c r="D6" s="372" t="s">
        <v>285</v>
      </c>
      <c r="E6" s="291" t="s">
        <v>30</v>
      </c>
      <c r="F6" s="301">
        <v>1.7824074074074072E-2</v>
      </c>
      <c r="G6" s="301">
        <v>1.7824074074074072E-2</v>
      </c>
      <c r="H6" s="302">
        <f t="shared" ref="H6:H11" si="0">IF(G6&lt;&gt;"",(G6+F6)/2,F6)</f>
        <v>1.7824074074074072E-2</v>
      </c>
      <c r="I6" s="303">
        <f t="shared" ref="I6:I11" si="1">$D$3-H6</f>
        <v>3.3564814814814811E-3</v>
      </c>
      <c r="J6" s="378">
        <v>2.0393518518518519E-2</v>
      </c>
      <c r="K6" s="305">
        <f t="shared" ref="K6:K37" si="2">IF(J6&lt;&gt;"",J6-I6,"")</f>
        <v>1.7037037037037038E-2</v>
      </c>
      <c r="L6" s="306">
        <f t="shared" ref="L6:L11" si="3">IF(J6&lt;&gt;"",K6-H6,"")</f>
        <v>-7.8703703703703401E-4</v>
      </c>
      <c r="M6" s="306">
        <f t="shared" ref="M6:M11" si="4">IF(J6&lt;&gt;"",K6-F6,"")</f>
        <v>-7.8703703703703401E-4</v>
      </c>
      <c r="N6" s="307">
        <v>1</v>
      </c>
      <c r="O6" s="307">
        <v>1</v>
      </c>
      <c r="P6" s="307"/>
      <c r="Q6" s="308"/>
      <c r="R6" s="309">
        <f t="shared" ref="R6:R11" si="5">IF(J6&lt;&gt;"",MIN(F6,K6),F6)</f>
        <v>1.7037037037037038E-2</v>
      </c>
      <c r="S6" s="376"/>
      <c r="T6" s="294">
        <v>40209</v>
      </c>
      <c r="U6" s="295"/>
      <c r="V6" s="313">
        <f t="shared" ref="V6:V11" si="6">IF(OR(NOT(U6=""),NOT(K6="")),5,"")</f>
        <v>5</v>
      </c>
      <c r="W6" s="314" t="str">
        <f t="shared" ref="W6:W11" si="7">IF(V6=5,C6&amp;" "&amp;D6,"")</f>
        <v>Pierre-Louis Gatti</v>
      </c>
    </row>
    <row r="7" spans="1:23" s="272" customFormat="1" ht="21" customHeight="1" x14ac:dyDescent="0.2">
      <c r="A7" s="336">
        <v>203</v>
      </c>
      <c r="B7" s="337"/>
      <c r="C7" s="315" t="s">
        <v>199</v>
      </c>
      <c r="D7" s="316" t="s">
        <v>43</v>
      </c>
      <c r="E7" s="317" t="s">
        <v>30</v>
      </c>
      <c r="F7" s="301">
        <v>1.5818865740740741E-2</v>
      </c>
      <c r="G7" s="301">
        <v>1.5818865740740741E-2</v>
      </c>
      <c r="H7" s="302">
        <f t="shared" si="0"/>
        <v>1.5818865740740741E-2</v>
      </c>
      <c r="I7" s="303">
        <f t="shared" si="1"/>
        <v>5.3616898148148122E-3</v>
      </c>
      <c r="J7" s="320">
        <v>2.0821759259259259E-2</v>
      </c>
      <c r="K7" s="305">
        <f t="shared" si="2"/>
        <v>1.5460069444444446E-2</v>
      </c>
      <c r="L7" s="306">
        <f t="shared" si="3"/>
        <v>-3.5879629629629456E-4</v>
      </c>
      <c r="M7" s="306">
        <f t="shared" si="4"/>
        <v>-3.5879629629629456E-4</v>
      </c>
      <c r="N7" s="307">
        <v>2</v>
      </c>
      <c r="O7" s="307">
        <v>2</v>
      </c>
      <c r="P7" s="321"/>
      <c r="Q7" s="308"/>
      <c r="R7" s="309">
        <f t="shared" si="5"/>
        <v>1.5460069444444446E-2</v>
      </c>
      <c r="S7" s="318"/>
      <c r="T7" s="294">
        <v>40298</v>
      </c>
      <c r="U7" s="312"/>
      <c r="V7" s="313">
        <f t="shared" si="6"/>
        <v>5</v>
      </c>
      <c r="W7" s="314" t="str">
        <f t="shared" si="7"/>
        <v>Jamie Nathan</v>
      </c>
    </row>
    <row r="8" spans="1:23" s="272" customFormat="1" ht="21" customHeight="1" x14ac:dyDescent="0.2">
      <c r="A8" s="336">
        <v>231</v>
      </c>
      <c r="B8" s="337"/>
      <c r="C8" s="315" t="s">
        <v>304</v>
      </c>
      <c r="D8" s="316" t="s">
        <v>305</v>
      </c>
      <c r="E8" s="317" t="s">
        <v>30</v>
      </c>
      <c r="F8" s="301">
        <v>1.3875144675925929E-2</v>
      </c>
      <c r="G8" s="301">
        <v>1.3875144675925929E-2</v>
      </c>
      <c r="H8" s="302">
        <f t="shared" si="0"/>
        <v>1.3875144675925929E-2</v>
      </c>
      <c r="I8" s="303">
        <f t="shared" si="1"/>
        <v>7.3054108796296244E-3</v>
      </c>
      <c r="J8" s="304">
        <v>2.0868055555555556E-2</v>
      </c>
      <c r="K8" s="305">
        <f t="shared" si="2"/>
        <v>1.3562644675925932E-2</v>
      </c>
      <c r="L8" s="306">
        <f t="shared" si="3"/>
        <v>-3.1249999999999681E-4</v>
      </c>
      <c r="M8" s="306">
        <f t="shared" si="4"/>
        <v>-3.1249999999999681E-4</v>
      </c>
      <c r="N8" s="307">
        <v>3</v>
      </c>
      <c r="O8" s="307">
        <v>3</v>
      </c>
      <c r="P8" s="307"/>
      <c r="Q8" s="308"/>
      <c r="R8" s="309">
        <f t="shared" si="5"/>
        <v>1.3562644675925932E-2</v>
      </c>
      <c r="S8" s="318"/>
      <c r="T8" s="294">
        <v>40298</v>
      </c>
      <c r="U8" s="312"/>
      <c r="V8" s="313">
        <f t="shared" si="6"/>
        <v>5</v>
      </c>
      <c r="W8" s="314" t="str">
        <f t="shared" si="7"/>
        <v>Ed Rhodes</v>
      </c>
    </row>
    <row r="9" spans="1:23" s="272" customFormat="1" ht="21" customHeight="1" x14ac:dyDescent="0.2">
      <c r="A9" s="336">
        <v>319</v>
      </c>
      <c r="B9" s="337"/>
      <c r="C9" s="298" t="s">
        <v>17</v>
      </c>
      <c r="D9" s="299" t="s">
        <v>491</v>
      </c>
      <c r="E9" s="328" t="s">
        <v>14</v>
      </c>
      <c r="F9" s="301">
        <v>1.5173611111111117E-2</v>
      </c>
      <c r="G9" s="301">
        <v>1.5173611111111117E-2</v>
      </c>
      <c r="H9" s="302">
        <f t="shared" si="0"/>
        <v>1.5173611111111117E-2</v>
      </c>
      <c r="I9" s="303">
        <f t="shared" si="1"/>
        <v>6.0069444444444363E-3</v>
      </c>
      <c r="J9" s="326">
        <v>2.0925925925925928E-2</v>
      </c>
      <c r="K9" s="305">
        <f t="shared" si="2"/>
        <v>1.4918981481481491E-2</v>
      </c>
      <c r="L9" s="306">
        <f t="shared" si="3"/>
        <v>-2.5462962962962549E-4</v>
      </c>
      <c r="M9" s="306">
        <f t="shared" si="4"/>
        <v>-2.5462962962962549E-4</v>
      </c>
      <c r="N9" s="307">
        <v>4</v>
      </c>
      <c r="O9" s="307">
        <v>4</v>
      </c>
      <c r="P9" s="307">
        <v>1</v>
      </c>
      <c r="Q9" s="308"/>
      <c r="R9" s="309">
        <f t="shared" si="5"/>
        <v>1.4918981481481491E-2</v>
      </c>
      <c r="S9" s="318"/>
      <c r="T9" s="294">
        <v>40268</v>
      </c>
      <c r="U9" s="312"/>
      <c r="V9" s="313">
        <f t="shared" si="6"/>
        <v>5</v>
      </c>
      <c r="W9" s="314" t="str">
        <f t="shared" si="7"/>
        <v>Laura Hicks</v>
      </c>
    </row>
    <row r="10" spans="1:23" s="272" customFormat="1" ht="21" customHeight="1" x14ac:dyDescent="0.2">
      <c r="A10" s="336">
        <v>275</v>
      </c>
      <c r="B10" s="337"/>
      <c r="C10" s="298" t="s">
        <v>418</v>
      </c>
      <c r="D10" s="299" t="s">
        <v>419</v>
      </c>
      <c r="E10" s="300" t="s">
        <v>14</v>
      </c>
      <c r="F10" s="301">
        <v>1.846064814814815E-2</v>
      </c>
      <c r="G10" s="301">
        <v>1.902054398148148E-2</v>
      </c>
      <c r="H10" s="302">
        <f t="shared" si="0"/>
        <v>1.8740596064814815E-2</v>
      </c>
      <c r="I10" s="303">
        <f t="shared" si="1"/>
        <v>2.4399594907407382E-3</v>
      </c>
      <c r="J10" s="304">
        <v>2.0937499999999998E-2</v>
      </c>
      <c r="K10" s="305">
        <f t="shared" si="2"/>
        <v>1.849754050925926E-2</v>
      </c>
      <c r="L10" s="306">
        <f t="shared" si="3"/>
        <v>-2.4305555555555539E-4</v>
      </c>
      <c r="M10" s="306">
        <f t="shared" si="4"/>
        <v>3.6892361111109939E-5</v>
      </c>
      <c r="N10" s="307">
        <v>5</v>
      </c>
      <c r="O10" s="307"/>
      <c r="P10" s="307"/>
      <c r="Q10" s="308"/>
      <c r="R10" s="309">
        <f t="shared" si="5"/>
        <v>1.846064814814815E-2</v>
      </c>
      <c r="S10" s="318"/>
      <c r="T10" s="294">
        <v>40268</v>
      </c>
      <c r="U10" s="312"/>
      <c r="V10" s="313">
        <f t="shared" si="6"/>
        <v>5</v>
      </c>
      <c r="W10" s="314" t="str">
        <f t="shared" si="7"/>
        <v>Victoria Johns</v>
      </c>
    </row>
    <row r="11" spans="1:23" s="272" customFormat="1" ht="21" customHeight="1" x14ac:dyDescent="0.2">
      <c r="A11" s="336">
        <v>292</v>
      </c>
      <c r="B11" s="337"/>
      <c r="C11" s="315" t="s">
        <v>459</v>
      </c>
      <c r="D11" s="316" t="s">
        <v>460</v>
      </c>
      <c r="E11" s="317" t="s">
        <v>30</v>
      </c>
      <c r="F11" s="301">
        <v>1.2879050925925915E-2</v>
      </c>
      <c r="G11" s="301">
        <v>1.2879050925925915E-2</v>
      </c>
      <c r="H11" s="302">
        <f t="shared" si="0"/>
        <v>1.2879050925925915E-2</v>
      </c>
      <c r="I11" s="303">
        <f t="shared" si="1"/>
        <v>8.3015046296296378E-3</v>
      </c>
      <c r="J11" s="304">
        <v>2.0983796296296296E-2</v>
      </c>
      <c r="K11" s="305">
        <f t="shared" si="2"/>
        <v>1.2682291666666658E-2</v>
      </c>
      <c r="L11" s="306">
        <f t="shared" si="3"/>
        <v>-1.9675925925925764E-4</v>
      </c>
      <c r="M11" s="306">
        <f t="shared" si="4"/>
        <v>-1.9675925925925764E-4</v>
      </c>
      <c r="N11" s="307">
        <v>6</v>
      </c>
      <c r="O11" s="307">
        <v>5</v>
      </c>
      <c r="P11" s="307"/>
      <c r="Q11" s="308">
        <v>2</v>
      </c>
      <c r="R11" s="309">
        <f t="shared" si="5"/>
        <v>1.2682291666666658E-2</v>
      </c>
      <c r="S11" s="318"/>
      <c r="T11" s="294">
        <v>40268</v>
      </c>
      <c r="U11" s="312"/>
      <c r="V11" s="313">
        <f t="shared" si="6"/>
        <v>5</v>
      </c>
      <c r="W11" s="314" t="str">
        <f t="shared" si="7"/>
        <v>Justin Busby</v>
      </c>
    </row>
    <row r="12" spans="1:23" s="272" customFormat="1" ht="21" customHeight="1" x14ac:dyDescent="0.2">
      <c r="A12" s="336" t="s">
        <v>535</v>
      </c>
      <c r="B12" s="337"/>
      <c r="C12" s="315" t="s">
        <v>531</v>
      </c>
      <c r="D12" s="316" t="s">
        <v>532</v>
      </c>
      <c r="E12" s="317" t="s">
        <v>14</v>
      </c>
      <c r="F12" s="301"/>
      <c r="G12" s="301"/>
      <c r="H12" s="377">
        <v>2.060112847222223E-2</v>
      </c>
      <c r="I12" s="370">
        <v>5.794270833333233E-4</v>
      </c>
      <c r="J12" s="320">
        <v>2.0995370370370373E-2</v>
      </c>
      <c r="K12" s="305">
        <f t="shared" si="2"/>
        <v>2.0415943287037049E-2</v>
      </c>
      <c r="L12" s="306"/>
      <c r="M12" s="306"/>
      <c r="N12" s="307">
        <v>7</v>
      </c>
      <c r="O12" s="307"/>
      <c r="P12" s="307"/>
      <c r="Q12" s="308"/>
      <c r="R12" s="309"/>
      <c r="S12" s="318"/>
      <c r="T12" s="294"/>
      <c r="U12" s="312"/>
      <c r="V12" s="313"/>
      <c r="W12" s="314"/>
    </row>
    <row r="13" spans="1:23" s="272" customFormat="1" ht="21" customHeight="1" x14ac:dyDescent="0.2">
      <c r="A13" s="336">
        <v>315</v>
      </c>
      <c r="B13" s="337"/>
      <c r="C13" s="315" t="s">
        <v>477</v>
      </c>
      <c r="D13" s="316" t="s">
        <v>478</v>
      </c>
      <c r="E13" s="317" t="s">
        <v>30</v>
      </c>
      <c r="F13" s="301">
        <v>1.231481481481482E-2</v>
      </c>
      <c r="G13" s="301">
        <v>1.231481481481482E-2</v>
      </c>
      <c r="H13" s="302">
        <f t="shared" ref="H13:H23" si="8">IF(G13&lt;&gt;"",(G13+F13)/2,F13)</f>
        <v>1.231481481481482E-2</v>
      </c>
      <c r="I13" s="303">
        <f>$D$3-H13</f>
        <v>8.8657407407407331E-3</v>
      </c>
      <c r="J13" s="304">
        <v>2.1041666666666667E-2</v>
      </c>
      <c r="K13" s="305">
        <f t="shared" si="2"/>
        <v>1.2175925925925934E-2</v>
      </c>
      <c r="L13" s="306">
        <f t="shared" ref="L13:L27" si="9">IF(J13&lt;&gt;"",K13-H13,"")</f>
        <v>-1.3888888888888631E-4</v>
      </c>
      <c r="M13" s="306">
        <f t="shared" ref="M13:M27" si="10">IF(J13&lt;&gt;"",K13-F13,"")</f>
        <v>-1.3888888888888631E-4</v>
      </c>
      <c r="N13" s="307">
        <v>8</v>
      </c>
      <c r="O13" s="307">
        <v>6</v>
      </c>
      <c r="P13" s="307"/>
      <c r="Q13" s="308">
        <v>1</v>
      </c>
      <c r="R13" s="309">
        <f t="shared" ref="R13:R23" si="11">IF(J13&lt;&gt;"",MIN(F13,K13),F13)</f>
        <v>1.2175925925925934E-2</v>
      </c>
      <c r="S13" s="318"/>
      <c r="T13" s="294">
        <v>40268</v>
      </c>
      <c r="U13" s="312"/>
      <c r="V13" s="313">
        <f t="shared" ref="V13:V44" si="12">IF(OR(NOT(U13=""),NOT(K13="")),5,"")</f>
        <v>5</v>
      </c>
      <c r="W13" s="314" t="str">
        <f t="shared" ref="W13:W44" si="13">IF(V13=5,C13&amp;" "&amp;D13,"")</f>
        <v>Warrick Raath</v>
      </c>
    </row>
    <row r="14" spans="1:23" s="272" customFormat="1" ht="21" customHeight="1" x14ac:dyDescent="0.2">
      <c r="A14" s="336">
        <v>225</v>
      </c>
      <c r="B14" s="337"/>
      <c r="C14" s="315" t="s">
        <v>121</v>
      </c>
      <c r="D14" s="316" t="s">
        <v>259</v>
      </c>
      <c r="E14" s="317" t="s">
        <v>14</v>
      </c>
      <c r="F14" s="301">
        <v>1.7180266203703703E-2</v>
      </c>
      <c r="G14" s="301">
        <v>1.7228416160300929E-2</v>
      </c>
      <c r="H14" s="302">
        <f t="shared" si="8"/>
        <v>1.7204341182002314E-2</v>
      </c>
      <c r="I14" s="303">
        <f>$D$3-H14</f>
        <v>3.9762143735532392E-3</v>
      </c>
      <c r="J14" s="304">
        <v>2.1064814814814814E-2</v>
      </c>
      <c r="K14" s="305">
        <f t="shared" si="2"/>
        <v>1.7088600441261575E-2</v>
      </c>
      <c r="L14" s="306">
        <f t="shared" si="9"/>
        <v>-1.1574074074073917E-4</v>
      </c>
      <c r="M14" s="306">
        <f t="shared" si="10"/>
        <v>-9.1665762442127985E-5</v>
      </c>
      <c r="N14" s="307">
        <v>9</v>
      </c>
      <c r="O14" s="307">
        <v>7</v>
      </c>
      <c r="P14" s="307">
        <v>3</v>
      </c>
      <c r="Q14" s="308"/>
      <c r="R14" s="309">
        <f t="shared" si="11"/>
        <v>1.7088600441261575E-2</v>
      </c>
      <c r="S14" s="318"/>
      <c r="T14" s="294">
        <v>40268</v>
      </c>
      <c r="U14" s="312"/>
      <c r="V14" s="313">
        <f t="shared" si="12"/>
        <v>5</v>
      </c>
      <c r="W14" s="314" t="str">
        <f t="shared" si="13"/>
        <v>Jen Cunniff</v>
      </c>
    </row>
    <row r="15" spans="1:23" s="272" customFormat="1" ht="21" customHeight="1" x14ac:dyDescent="0.2">
      <c r="A15" s="336">
        <v>57</v>
      </c>
      <c r="B15" s="337"/>
      <c r="C15" s="315" t="s">
        <v>204</v>
      </c>
      <c r="D15" s="316" t="s">
        <v>205</v>
      </c>
      <c r="E15" s="317" t="s">
        <v>30</v>
      </c>
      <c r="F15" s="301">
        <v>1.2638888888888892E-2</v>
      </c>
      <c r="G15" s="301">
        <v>1.369302678991248E-2</v>
      </c>
      <c r="H15" s="302">
        <f t="shared" si="8"/>
        <v>1.3165957839400687E-2</v>
      </c>
      <c r="I15" s="303">
        <f>$D$3-H15</f>
        <v>8.0145977161548664E-3</v>
      </c>
      <c r="J15" s="304">
        <v>2.1145833333333332E-2</v>
      </c>
      <c r="K15" s="305">
        <f t="shared" si="2"/>
        <v>1.3131235617178466E-2</v>
      </c>
      <c r="L15" s="306">
        <f t="shared" si="9"/>
        <v>-3.4722222222220711E-5</v>
      </c>
      <c r="M15" s="306">
        <f t="shared" si="10"/>
        <v>4.9234672828957389E-4</v>
      </c>
      <c r="N15" s="307">
        <v>10</v>
      </c>
      <c r="O15" s="307"/>
      <c r="P15" s="321"/>
      <c r="Q15" s="308"/>
      <c r="R15" s="309">
        <f t="shared" si="11"/>
        <v>1.2638888888888892E-2</v>
      </c>
      <c r="S15" s="318"/>
      <c r="T15" s="294">
        <v>40298</v>
      </c>
      <c r="U15" s="312"/>
      <c r="V15" s="313">
        <f t="shared" si="12"/>
        <v>5</v>
      </c>
      <c r="W15" s="314" t="str">
        <f t="shared" si="13"/>
        <v>Lee Scott</v>
      </c>
    </row>
    <row r="16" spans="1:23" s="272" customFormat="1" ht="21" customHeight="1" x14ac:dyDescent="0.2">
      <c r="A16" s="336">
        <v>116</v>
      </c>
      <c r="B16" s="337"/>
      <c r="C16" s="298" t="s">
        <v>153</v>
      </c>
      <c r="D16" s="299" t="s">
        <v>196</v>
      </c>
      <c r="E16" s="328" t="s">
        <v>14</v>
      </c>
      <c r="F16" s="301">
        <v>1.5208333333333339E-2</v>
      </c>
      <c r="G16" s="301">
        <v>1.5509259259259264E-2</v>
      </c>
      <c r="H16" s="302">
        <f t="shared" si="8"/>
        <v>1.5358796296296301E-2</v>
      </c>
      <c r="I16" s="303">
        <f>$D$3-H16</f>
        <v>5.8217592592592522E-3</v>
      </c>
      <c r="J16" s="304">
        <v>2.1157407407407406E-2</v>
      </c>
      <c r="K16" s="305">
        <f t="shared" si="2"/>
        <v>1.5335648148148154E-2</v>
      </c>
      <c r="L16" s="306">
        <f t="shared" si="9"/>
        <v>-2.3148148148147141E-5</v>
      </c>
      <c r="M16" s="306">
        <f t="shared" si="10"/>
        <v>1.2731481481481448E-4</v>
      </c>
      <c r="N16" s="307">
        <v>11</v>
      </c>
      <c r="O16" s="307"/>
      <c r="P16" s="307">
        <v>2</v>
      </c>
      <c r="Q16" s="308"/>
      <c r="R16" s="309">
        <f t="shared" si="11"/>
        <v>1.5208333333333339E-2</v>
      </c>
      <c r="S16" s="318"/>
      <c r="T16" s="294">
        <v>40298</v>
      </c>
      <c r="U16" s="312"/>
      <c r="V16" s="313">
        <f t="shared" si="12"/>
        <v>5</v>
      </c>
      <c r="W16" s="314" t="str">
        <f t="shared" si="13"/>
        <v>Karen Wilkins</v>
      </c>
    </row>
    <row r="17" spans="1:23" s="272" customFormat="1" ht="21" customHeight="1" x14ac:dyDescent="0.2">
      <c r="A17" s="336">
        <v>283</v>
      </c>
      <c r="B17" s="337"/>
      <c r="C17" s="315" t="s">
        <v>90</v>
      </c>
      <c r="D17" s="316" t="s">
        <v>420</v>
      </c>
      <c r="E17" s="317" t="s">
        <v>30</v>
      </c>
      <c r="F17" s="301">
        <v>1.4603587962962961E-2</v>
      </c>
      <c r="G17" s="301">
        <v>1.502025462962963E-2</v>
      </c>
      <c r="H17" s="302">
        <f t="shared" si="8"/>
        <v>1.4811921296296295E-2</v>
      </c>
      <c r="I17" s="370">
        <v>6.0069444444444441E-3</v>
      </c>
      <c r="J17" s="320">
        <v>2.1215277777777777E-2</v>
      </c>
      <c r="K17" s="305">
        <f t="shared" si="2"/>
        <v>1.5208333333333334E-2</v>
      </c>
      <c r="L17" s="306">
        <f t="shared" si="9"/>
        <v>3.9641203703703887E-4</v>
      </c>
      <c r="M17" s="306">
        <f t="shared" si="10"/>
        <v>6.0474537037037354E-4</v>
      </c>
      <c r="N17" s="307">
        <v>12</v>
      </c>
      <c r="O17" s="307"/>
      <c r="P17" s="307"/>
      <c r="Q17" s="308"/>
      <c r="R17" s="309">
        <f t="shared" si="11"/>
        <v>1.4603587962962961E-2</v>
      </c>
      <c r="S17" s="318"/>
      <c r="T17" s="294">
        <v>40268</v>
      </c>
      <c r="U17" s="312"/>
      <c r="V17" s="313">
        <f t="shared" si="12"/>
        <v>5</v>
      </c>
      <c r="W17" s="314" t="str">
        <f t="shared" si="13"/>
        <v>Richard Morton</v>
      </c>
    </row>
    <row r="18" spans="1:23" s="272" customFormat="1" ht="21" customHeight="1" x14ac:dyDescent="0.2">
      <c r="A18" s="336">
        <v>110</v>
      </c>
      <c r="B18" s="337"/>
      <c r="C18" s="315" t="s">
        <v>187</v>
      </c>
      <c r="D18" s="316" t="s">
        <v>188</v>
      </c>
      <c r="E18" s="317" t="s">
        <v>30</v>
      </c>
      <c r="F18" s="301">
        <v>1.3948115596064816E-2</v>
      </c>
      <c r="G18" s="301">
        <v>1.4596263744212967E-2</v>
      </c>
      <c r="H18" s="302">
        <f t="shared" si="8"/>
        <v>1.4272189670138892E-2</v>
      </c>
      <c r="I18" s="303">
        <f t="shared" ref="I18:I23" si="14">$D$3-H18</f>
        <v>6.9083658854166615E-3</v>
      </c>
      <c r="J18" s="320">
        <v>2.1296296296296299E-2</v>
      </c>
      <c r="K18" s="305">
        <f t="shared" si="2"/>
        <v>1.4387930410879638E-2</v>
      </c>
      <c r="L18" s="306">
        <f t="shared" si="9"/>
        <v>1.1574074074074611E-4</v>
      </c>
      <c r="M18" s="306">
        <f t="shared" si="10"/>
        <v>4.3981481481482169E-4</v>
      </c>
      <c r="N18" s="307">
        <v>13</v>
      </c>
      <c r="O18" s="307"/>
      <c r="P18" s="307"/>
      <c r="Q18" s="308"/>
      <c r="R18" s="309">
        <f t="shared" si="11"/>
        <v>1.3948115596064816E-2</v>
      </c>
      <c r="S18" s="318"/>
      <c r="T18" s="294">
        <v>40268</v>
      </c>
      <c r="U18" s="312"/>
      <c r="V18" s="313">
        <f t="shared" si="12"/>
        <v>5</v>
      </c>
      <c r="W18" s="314" t="str">
        <f t="shared" si="13"/>
        <v>Elliot Lamb</v>
      </c>
    </row>
    <row r="19" spans="1:23" s="272" customFormat="1" ht="21" customHeight="1" x14ac:dyDescent="0.2">
      <c r="A19" s="336">
        <v>39</v>
      </c>
      <c r="B19" s="337"/>
      <c r="C19" s="315" t="s">
        <v>162</v>
      </c>
      <c r="D19" s="316" t="s">
        <v>161</v>
      </c>
      <c r="E19" s="317" t="s">
        <v>30</v>
      </c>
      <c r="F19" s="301">
        <v>1.501157407407408E-2</v>
      </c>
      <c r="G19" s="301">
        <v>1.6376681857638895E-2</v>
      </c>
      <c r="H19" s="302">
        <f t="shared" si="8"/>
        <v>1.5694127965856487E-2</v>
      </c>
      <c r="I19" s="303">
        <f t="shared" si="14"/>
        <v>5.4864275896990659E-3</v>
      </c>
      <c r="J19" s="320">
        <v>2.1400462962962965E-2</v>
      </c>
      <c r="K19" s="305">
        <f t="shared" si="2"/>
        <v>1.5914035373263899E-2</v>
      </c>
      <c r="L19" s="306">
        <f t="shared" si="9"/>
        <v>2.1990740740741171E-4</v>
      </c>
      <c r="M19" s="306">
        <f t="shared" si="10"/>
        <v>9.0246129918981899E-4</v>
      </c>
      <c r="N19" s="307">
        <v>14</v>
      </c>
      <c r="O19" s="307"/>
      <c r="P19" s="321"/>
      <c r="Q19" s="308"/>
      <c r="R19" s="309">
        <f t="shared" si="11"/>
        <v>1.501157407407408E-2</v>
      </c>
      <c r="S19" s="318"/>
      <c r="T19" s="294">
        <v>40268</v>
      </c>
      <c r="U19" s="312"/>
      <c r="V19" s="313">
        <f t="shared" si="12"/>
        <v>5</v>
      </c>
      <c r="W19" s="314" t="str">
        <f t="shared" si="13"/>
        <v>Graham Harper</v>
      </c>
    </row>
    <row r="20" spans="1:23" s="272" customFormat="1" ht="21" customHeight="1" x14ac:dyDescent="0.2">
      <c r="A20" s="336">
        <v>73</v>
      </c>
      <c r="B20" s="337"/>
      <c r="C20" s="315" t="s">
        <v>203</v>
      </c>
      <c r="D20" s="316" t="s">
        <v>110</v>
      </c>
      <c r="E20" s="317" t="s">
        <v>30</v>
      </c>
      <c r="F20" s="301">
        <v>1.2259837962962958E-2</v>
      </c>
      <c r="G20" s="301">
        <v>1.2756076388888888E-2</v>
      </c>
      <c r="H20" s="302">
        <f t="shared" si="8"/>
        <v>1.2507957175925923E-2</v>
      </c>
      <c r="I20" s="303">
        <f t="shared" si="14"/>
        <v>8.6725983796296299E-3</v>
      </c>
      <c r="J20" s="304">
        <v>2.1736111111111112E-2</v>
      </c>
      <c r="K20" s="305">
        <f t="shared" si="2"/>
        <v>1.3063512731481482E-2</v>
      </c>
      <c r="L20" s="306">
        <f t="shared" si="9"/>
        <v>5.5555555555555913E-4</v>
      </c>
      <c r="M20" s="306">
        <f t="shared" si="10"/>
        <v>8.0367476851852387E-4</v>
      </c>
      <c r="N20" s="307">
        <v>15</v>
      </c>
      <c r="O20" s="307"/>
      <c r="P20" s="321"/>
      <c r="Q20" s="308">
        <v>3</v>
      </c>
      <c r="R20" s="309">
        <f t="shared" si="11"/>
        <v>1.2259837962962958E-2</v>
      </c>
      <c r="S20" s="318"/>
      <c r="T20" s="294">
        <v>40178</v>
      </c>
      <c r="U20" s="312"/>
      <c r="V20" s="313">
        <f t="shared" si="12"/>
        <v>5</v>
      </c>
      <c r="W20" s="314" t="str">
        <f t="shared" si="13"/>
        <v>David Green</v>
      </c>
    </row>
    <row r="21" spans="1:23" s="272" customFormat="1" ht="21" customHeight="1" x14ac:dyDescent="0.2">
      <c r="A21" s="336">
        <v>238</v>
      </c>
      <c r="B21" s="337"/>
      <c r="C21" s="315" t="s">
        <v>326</v>
      </c>
      <c r="D21" s="316" t="s">
        <v>327</v>
      </c>
      <c r="E21" s="317" t="s">
        <v>30</v>
      </c>
      <c r="F21" s="301">
        <v>1.6121238425925916E-2</v>
      </c>
      <c r="G21" s="301">
        <v>1.6121238425925916E-2</v>
      </c>
      <c r="H21" s="302">
        <f t="shared" si="8"/>
        <v>1.6121238425925916E-2</v>
      </c>
      <c r="I21" s="303">
        <f t="shared" si="14"/>
        <v>5.0593171296296376E-3</v>
      </c>
      <c r="J21" s="304">
        <v>2.2442129629629631E-2</v>
      </c>
      <c r="K21" s="305">
        <f t="shared" si="2"/>
        <v>1.7382812499999994E-2</v>
      </c>
      <c r="L21" s="306">
        <f t="shared" si="9"/>
        <v>1.2615740740740782E-3</v>
      </c>
      <c r="M21" s="306">
        <f t="shared" si="10"/>
        <v>1.2615740740740782E-3</v>
      </c>
      <c r="N21" s="307">
        <v>16</v>
      </c>
      <c r="O21" s="307"/>
      <c r="P21" s="321"/>
      <c r="Q21" s="308"/>
      <c r="R21" s="309">
        <f t="shared" si="11"/>
        <v>1.6121238425925916E-2</v>
      </c>
      <c r="S21" s="318"/>
      <c r="T21" s="294">
        <v>40178</v>
      </c>
      <c r="U21" s="312"/>
      <c r="V21" s="313">
        <f t="shared" si="12"/>
        <v>5</v>
      </c>
      <c r="W21" s="314" t="str">
        <f t="shared" si="13"/>
        <v>Chitra Dunn</v>
      </c>
    </row>
    <row r="22" spans="1:23" s="272" customFormat="1" ht="21" customHeight="1" x14ac:dyDescent="0.2">
      <c r="A22" s="336">
        <v>12</v>
      </c>
      <c r="B22" s="337"/>
      <c r="C22" s="315" t="s">
        <v>40</v>
      </c>
      <c r="D22" s="316" t="s">
        <v>41</v>
      </c>
      <c r="E22" s="317" t="s">
        <v>14</v>
      </c>
      <c r="F22" s="301">
        <v>1.9398148148148147E-2</v>
      </c>
      <c r="G22" s="301">
        <v>1.9398148148148147E-2</v>
      </c>
      <c r="H22" s="302">
        <f t="shared" si="8"/>
        <v>1.9398148148148147E-2</v>
      </c>
      <c r="I22" s="303">
        <f t="shared" si="14"/>
        <v>1.7824074074074062E-3</v>
      </c>
      <c r="J22" s="304"/>
      <c r="K22" s="305" t="str">
        <f t="shared" si="2"/>
        <v/>
      </c>
      <c r="L22" s="306" t="str">
        <f t="shared" si="9"/>
        <v/>
      </c>
      <c r="M22" s="306" t="str">
        <f t="shared" si="10"/>
        <v/>
      </c>
      <c r="N22" s="307"/>
      <c r="O22" s="307"/>
      <c r="P22" s="321"/>
      <c r="Q22" s="308"/>
      <c r="R22" s="309">
        <f t="shared" si="11"/>
        <v>1.9398148148148147E-2</v>
      </c>
      <c r="S22" s="318"/>
      <c r="T22" s="294">
        <v>40178</v>
      </c>
      <c r="U22" s="312" t="s">
        <v>30</v>
      </c>
      <c r="V22" s="313">
        <f t="shared" si="12"/>
        <v>5</v>
      </c>
      <c r="W22" s="314" t="str">
        <f t="shared" si="13"/>
        <v xml:space="preserve">Georgie Hamilton </v>
      </c>
    </row>
    <row r="23" spans="1:23" s="272" customFormat="1" ht="21" customHeight="1" x14ac:dyDescent="0.2">
      <c r="A23" s="336">
        <v>13</v>
      </c>
      <c r="B23" s="337"/>
      <c r="C23" s="315" t="s">
        <v>42</v>
      </c>
      <c r="D23" s="316" t="s">
        <v>43</v>
      </c>
      <c r="E23" s="317" t="s">
        <v>14</v>
      </c>
      <c r="F23" s="301">
        <v>1.9398148148148147E-2</v>
      </c>
      <c r="G23" s="301">
        <v>1.9398148148148147E-2</v>
      </c>
      <c r="H23" s="302">
        <f t="shared" si="8"/>
        <v>1.9398148148148147E-2</v>
      </c>
      <c r="I23" s="303">
        <f t="shared" si="14"/>
        <v>1.7824074074074062E-3</v>
      </c>
      <c r="J23" s="304"/>
      <c r="K23" s="305" t="str">
        <f t="shared" si="2"/>
        <v/>
      </c>
      <c r="L23" s="306" t="str">
        <f t="shared" si="9"/>
        <v/>
      </c>
      <c r="M23" s="306" t="str">
        <f t="shared" si="10"/>
        <v/>
      </c>
      <c r="N23" s="307"/>
      <c r="O23" s="307"/>
      <c r="P23" s="307"/>
      <c r="Q23" s="308"/>
      <c r="R23" s="309">
        <f t="shared" si="11"/>
        <v>1.9398148148148147E-2</v>
      </c>
      <c r="S23" s="318"/>
      <c r="T23" s="294">
        <v>38533</v>
      </c>
      <c r="U23" s="312" t="s">
        <v>30</v>
      </c>
      <c r="V23" s="313">
        <f t="shared" si="12"/>
        <v>5</v>
      </c>
      <c r="W23" s="314" t="str">
        <f t="shared" si="13"/>
        <v>Laura  Nathan</v>
      </c>
    </row>
    <row r="24" spans="1:23" s="272" customFormat="1" ht="21" customHeight="1" x14ac:dyDescent="0.2">
      <c r="A24" s="336">
        <v>342</v>
      </c>
      <c r="B24" s="337"/>
      <c r="C24" s="315" t="s">
        <v>533</v>
      </c>
      <c r="D24" s="316" t="s">
        <v>534</v>
      </c>
      <c r="E24" s="317"/>
      <c r="F24" s="301"/>
      <c r="G24" s="301"/>
      <c r="H24" s="302"/>
      <c r="I24" s="303"/>
      <c r="J24" s="304"/>
      <c r="K24" s="305" t="str">
        <f t="shared" si="2"/>
        <v/>
      </c>
      <c r="L24" s="306" t="str">
        <f t="shared" si="9"/>
        <v/>
      </c>
      <c r="M24" s="306" t="str">
        <f t="shared" si="10"/>
        <v/>
      </c>
      <c r="N24" s="307"/>
      <c r="O24" s="307"/>
      <c r="P24" s="307"/>
      <c r="Q24" s="308"/>
      <c r="R24" s="309"/>
      <c r="S24" s="318"/>
      <c r="T24" s="294"/>
      <c r="U24" s="312" t="s">
        <v>30</v>
      </c>
      <c r="V24" s="313">
        <f t="shared" si="12"/>
        <v>5</v>
      </c>
      <c r="W24" s="314" t="str">
        <f t="shared" si="13"/>
        <v>Steve  Hoskins</v>
      </c>
    </row>
    <row r="25" spans="1:23" s="272" customFormat="1" ht="21" customHeight="1" x14ac:dyDescent="0.2">
      <c r="A25" s="336">
        <v>44</v>
      </c>
      <c r="B25" s="337"/>
      <c r="C25" s="315" t="s">
        <v>82</v>
      </c>
      <c r="D25" s="316" t="s">
        <v>83</v>
      </c>
      <c r="E25" s="317" t="s">
        <v>14</v>
      </c>
      <c r="F25" s="301">
        <v>1.7557870370370373E-2</v>
      </c>
      <c r="G25" s="301">
        <v>1.7557870370370373E-2</v>
      </c>
      <c r="H25" s="302">
        <f t="shared" ref="H25:H56" si="15">IF(G25&lt;&gt;"",(G25+F25)/2,F25)</f>
        <v>1.7557870370370373E-2</v>
      </c>
      <c r="I25" s="303">
        <f t="shared" ref="I25:I56" si="16">$D$3-H25</f>
        <v>3.6226851851851802E-3</v>
      </c>
      <c r="J25" s="304"/>
      <c r="K25" s="305" t="str">
        <f t="shared" si="2"/>
        <v/>
      </c>
      <c r="L25" s="306" t="str">
        <f t="shared" si="9"/>
        <v/>
      </c>
      <c r="M25" s="306" t="str">
        <f t="shared" si="10"/>
        <v/>
      </c>
      <c r="N25" s="307"/>
      <c r="O25" s="307"/>
      <c r="P25" s="307"/>
      <c r="Q25" s="308"/>
      <c r="R25" s="309">
        <f t="shared" ref="R25:R56" si="17">IF(J25&lt;&gt;"",MIN(F25,K25),F25)</f>
        <v>1.7557870370370373E-2</v>
      </c>
      <c r="S25" s="318"/>
      <c r="T25" s="294">
        <v>38748</v>
      </c>
      <c r="U25" s="312" t="s">
        <v>30</v>
      </c>
      <c r="V25" s="313">
        <f t="shared" si="12"/>
        <v>5</v>
      </c>
      <c r="W25" s="314" t="str">
        <f t="shared" si="13"/>
        <v>Jillian Russell</v>
      </c>
    </row>
    <row r="26" spans="1:23" s="272" customFormat="1" ht="21" customHeight="1" x14ac:dyDescent="0.2">
      <c r="A26" s="336">
        <v>77</v>
      </c>
      <c r="B26" s="337"/>
      <c r="C26" s="315" t="s">
        <v>96</v>
      </c>
      <c r="D26" s="316" t="s">
        <v>141</v>
      </c>
      <c r="E26" s="317" t="s">
        <v>14</v>
      </c>
      <c r="F26" s="301">
        <v>1.5740740740740736E-2</v>
      </c>
      <c r="G26" s="301">
        <v>1.5877097800925929E-2</v>
      </c>
      <c r="H26" s="302">
        <f t="shared" si="15"/>
        <v>1.5808919270833333E-2</v>
      </c>
      <c r="I26" s="303">
        <f t="shared" si="16"/>
        <v>5.3716362847222206E-3</v>
      </c>
      <c r="J26" s="304"/>
      <c r="K26" s="305" t="str">
        <f t="shared" si="2"/>
        <v/>
      </c>
      <c r="L26" s="306" t="str">
        <f t="shared" si="9"/>
        <v/>
      </c>
      <c r="M26" s="306" t="str">
        <f t="shared" si="10"/>
        <v/>
      </c>
      <c r="N26" s="307"/>
      <c r="O26" s="307"/>
      <c r="P26" s="307"/>
      <c r="Q26" s="325"/>
      <c r="R26" s="309">
        <f t="shared" si="17"/>
        <v>1.5740740740740736E-2</v>
      </c>
      <c r="S26" s="318"/>
      <c r="T26" s="294">
        <v>40178</v>
      </c>
      <c r="U26" s="312" t="s">
        <v>30</v>
      </c>
      <c r="V26" s="313">
        <f t="shared" si="12"/>
        <v>5</v>
      </c>
      <c r="W26" s="314" t="str">
        <f t="shared" si="13"/>
        <v>Sarah Dumbrill</v>
      </c>
    </row>
    <row r="27" spans="1:23" s="272" customFormat="1" ht="21" customHeight="1" x14ac:dyDescent="0.2">
      <c r="A27" s="336">
        <v>119</v>
      </c>
      <c r="B27" s="337"/>
      <c r="C27" s="315" t="s">
        <v>53</v>
      </c>
      <c r="D27" s="316" t="s">
        <v>102</v>
      </c>
      <c r="E27" s="317" t="s">
        <v>14</v>
      </c>
      <c r="F27" s="301">
        <v>1.5254629629629628E-2</v>
      </c>
      <c r="G27" s="301">
        <v>1.5254629629629628E-2</v>
      </c>
      <c r="H27" s="302">
        <f t="shared" si="15"/>
        <v>1.5254629629629628E-2</v>
      </c>
      <c r="I27" s="303">
        <f t="shared" si="16"/>
        <v>5.9259259259259248E-3</v>
      </c>
      <c r="J27" s="304"/>
      <c r="K27" s="305" t="str">
        <f t="shared" si="2"/>
        <v/>
      </c>
      <c r="L27" s="306" t="str">
        <f t="shared" si="9"/>
        <v/>
      </c>
      <c r="M27" s="306" t="str">
        <f t="shared" si="10"/>
        <v/>
      </c>
      <c r="N27" s="307"/>
      <c r="O27" s="307"/>
      <c r="P27" s="307"/>
      <c r="Q27" s="325"/>
      <c r="R27" s="309">
        <f t="shared" si="17"/>
        <v>1.5254629629629628E-2</v>
      </c>
      <c r="S27" s="318"/>
      <c r="T27" s="294">
        <v>39507</v>
      </c>
      <c r="U27" s="312" t="s">
        <v>30</v>
      </c>
      <c r="V27" s="313">
        <f t="shared" si="12"/>
        <v>5</v>
      </c>
      <c r="W27" s="314" t="str">
        <f t="shared" si="13"/>
        <v>Louise Crosby</v>
      </c>
    </row>
    <row r="28" spans="1:23" s="272" customFormat="1" ht="21" customHeight="1" x14ac:dyDescent="0.2">
      <c r="A28" s="336">
        <v>223</v>
      </c>
      <c r="B28" s="337"/>
      <c r="C28" s="315" t="s">
        <v>296</v>
      </c>
      <c r="D28" s="316" t="s">
        <v>297</v>
      </c>
      <c r="E28" s="317" t="s">
        <v>30</v>
      </c>
      <c r="F28" s="301">
        <v>1.3553240740740737E-2</v>
      </c>
      <c r="G28" s="301">
        <v>1.366174768518518E-2</v>
      </c>
      <c r="H28" s="302">
        <f t="shared" si="15"/>
        <v>1.3607494212962958E-2</v>
      </c>
      <c r="I28" s="303">
        <f t="shared" si="16"/>
        <v>7.5730613425925956E-3</v>
      </c>
      <c r="J28" s="304"/>
      <c r="K28" s="305" t="str">
        <f t="shared" si="2"/>
        <v/>
      </c>
      <c r="L28" s="306"/>
      <c r="M28" s="306"/>
      <c r="N28" s="307"/>
      <c r="O28" s="307"/>
      <c r="P28" s="321"/>
      <c r="Q28" s="308"/>
      <c r="R28" s="309">
        <f t="shared" si="17"/>
        <v>1.3553240740740737E-2</v>
      </c>
      <c r="S28" s="318"/>
      <c r="T28" s="294">
        <v>40298</v>
      </c>
      <c r="U28" s="312" t="s">
        <v>30</v>
      </c>
      <c r="V28" s="313">
        <f t="shared" si="12"/>
        <v>5</v>
      </c>
      <c r="W28" s="314" t="str">
        <f t="shared" si="13"/>
        <v>Steve Bowran</v>
      </c>
    </row>
    <row r="29" spans="1:23" s="272" customFormat="1" ht="21" customHeight="1" x14ac:dyDescent="0.2">
      <c r="A29" s="336">
        <v>33</v>
      </c>
      <c r="B29" s="337"/>
      <c r="C29" s="298" t="s">
        <v>18</v>
      </c>
      <c r="D29" s="299" t="s">
        <v>19</v>
      </c>
      <c r="E29" s="317" t="s">
        <v>14</v>
      </c>
      <c r="F29" s="322">
        <v>2.1203703703703707E-2</v>
      </c>
      <c r="G29" s="301">
        <v>2.5358796296296296E-2</v>
      </c>
      <c r="H29" s="302">
        <f t="shared" si="15"/>
        <v>2.3281250000000003E-2</v>
      </c>
      <c r="I29" s="303">
        <f t="shared" si="16"/>
        <v>-2.1006944444444502E-3</v>
      </c>
      <c r="J29" s="304"/>
      <c r="K29" s="305" t="str">
        <f t="shared" si="2"/>
        <v/>
      </c>
      <c r="L29" s="306" t="str">
        <f t="shared" ref="L29:L39" si="18">IF(J29&lt;&gt;"",K29-H29,"")</f>
        <v/>
      </c>
      <c r="M29" s="306" t="str">
        <f t="shared" ref="M29:M39" si="19">IF(J29&lt;&gt;"",K29-F29,"")</f>
        <v/>
      </c>
      <c r="N29" s="307"/>
      <c r="O29" s="307"/>
      <c r="P29" s="321"/>
      <c r="Q29" s="308"/>
      <c r="R29" s="309">
        <f t="shared" si="17"/>
        <v>2.1203703703703707E-2</v>
      </c>
      <c r="S29" s="318"/>
      <c r="T29" s="294">
        <v>39478</v>
      </c>
      <c r="U29" s="312"/>
      <c r="V29" s="313" t="str">
        <f t="shared" si="12"/>
        <v/>
      </c>
      <c r="W29" s="314" t="str">
        <f t="shared" si="13"/>
        <v/>
      </c>
    </row>
    <row r="30" spans="1:23" s="272" customFormat="1" ht="21" customHeight="1" x14ac:dyDescent="0.2">
      <c r="A30" s="336">
        <v>270</v>
      </c>
      <c r="B30" s="337"/>
      <c r="C30" s="315" t="s">
        <v>358</v>
      </c>
      <c r="D30" s="316" t="s">
        <v>359</v>
      </c>
      <c r="E30" s="317" t="s">
        <v>14</v>
      </c>
      <c r="F30" s="301">
        <v>2.1504629629629624E-2</v>
      </c>
      <c r="G30" s="301">
        <v>2.1504629629629624E-2</v>
      </c>
      <c r="H30" s="302">
        <f t="shared" si="15"/>
        <v>2.1504629629629624E-2</v>
      </c>
      <c r="I30" s="303">
        <f t="shared" si="16"/>
        <v>-3.2407407407407038E-4</v>
      </c>
      <c r="J30" s="304"/>
      <c r="K30" s="305" t="str">
        <f t="shared" si="2"/>
        <v/>
      </c>
      <c r="L30" s="306" t="str">
        <f t="shared" si="18"/>
        <v/>
      </c>
      <c r="M30" s="306" t="str">
        <f t="shared" si="19"/>
        <v/>
      </c>
      <c r="N30" s="307"/>
      <c r="O30" s="307"/>
      <c r="P30" s="307"/>
      <c r="Q30" s="308"/>
      <c r="R30" s="309">
        <f t="shared" si="17"/>
        <v>2.1504629629629624E-2</v>
      </c>
      <c r="S30" s="318"/>
      <c r="T30" s="294">
        <v>39933</v>
      </c>
      <c r="U30" s="312"/>
      <c r="V30" s="313" t="str">
        <f t="shared" si="12"/>
        <v/>
      </c>
      <c r="W30" s="314" t="str">
        <f t="shared" si="13"/>
        <v/>
      </c>
    </row>
    <row r="31" spans="1:23" s="272" customFormat="1" ht="21" customHeight="1" x14ac:dyDescent="0.2">
      <c r="A31" s="336">
        <v>219</v>
      </c>
      <c r="B31" s="337"/>
      <c r="C31" s="298" t="s">
        <v>66</v>
      </c>
      <c r="D31" s="299" t="s">
        <v>165</v>
      </c>
      <c r="E31" s="300" t="s">
        <v>14</v>
      </c>
      <c r="F31" s="301">
        <v>1.9652777777777779E-2</v>
      </c>
      <c r="G31" s="301">
        <v>2.282407407407408E-2</v>
      </c>
      <c r="H31" s="302">
        <f t="shared" si="15"/>
        <v>2.1238425925925931E-2</v>
      </c>
      <c r="I31" s="303">
        <f t="shared" si="16"/>
        <v>-5.787037037037826E-5</v>
      </c>
      <c r="J31" s="304"/>
      <c r="K31" s="305" t="str">
        <f t="shared" si="2"/>
        <v/>
      </c>
      <c r="L31" s="306" t="str">
        <f t="shared" si="18"/>
        <v/>
      </c>
      <c r="M31" s="306" t="str">
        <f t="shared" si="19"/>
        <v/>
      </c>
      <c r="N31" s="307"/>
      <c r="O31" s="307"/>
      <c r="P31" s="307"/>
      <c r="Q31" s="308"/>
      <c r="R31" s="309">
        <f t="shared" si="17"/>
        <v>1.9652777777777779E-2</v>
      </c>
      <c r="S31" s="318"/>
      <c r="T31" s="294">
        <v>39872</v>
      </c>
      <c r="U31" s="312"/>
      <c r="V31" s="313" t="str">
        <f t="shared" si="12"/>
        <v/>
      </c>
      <c r="W31" s="314" t="str">
        <f t="shared" si="13"/>
        <v/>
      </c>
    </row>
    <row r="32" spans="1:23" s="272" customFormat="1" ht="21" customHeight="1" x14ac:dyDescent="0.2">
      <c r="A32" s="336">
        <v>124</v>
      </c>
      <c r="B32" s="337"/>
      <c r="C32" s="315" t="s">
        <v>482</v>
      </c>
      <c r="D32" s="316" t="s">
        <v>25</v>
      </c>
      <c r="E32" s="317" t="s">
        <v>14</v>
      </c>
      <c r="F32" s="301">
        <v>1.8874421296296292E-2</v>
      </c>
      <c r="G32" s="301">
        <v>2.2381546585648143E-2</v>
      </c>
      <c r="H32" s="302">
        <f t="shared" si="15"/>
        <v>2.0627983940972219E-2</v>
      </c>
      <c r="I32" s="303">
        <f t="shared" si="16"/>
        <v>5.5257161458333384E-4</v>
      </c>
      <c r="J32" s="320"/>
      <c r="K32" s="305" t="str">
        <f t="shared" si="2"/>
        <v/>
      </c>
      <c r="L32" s="306" t="str">
        <f t="shared" si="18"/>
        <v/>
      </c>
      <c r="M32" s="306" t="str">
        <f t="shared" si="19"/>
        <v/>
      </c>
      <c r="N32" s="307"/>
      <c r="O32" s="307"/>
      <c r="P32" s="321"/>
      <c r="Q32" s="308"/>
      <c r="R32" s="309">
        <f t="shared" si="17"/>
        <v>1.8874421296296292E-2</v>
      </c>
      <c r="S32" s="318"/>
      <c r="T32" s="294">
        <v>40268</v>
      </c>
      <c r="U32" s="312"/>
      <c r="V32" s="313" t="str">
        <f t="shared" si="12"/>
        <v/>
      </c>
      <c r="W32" s="314" t="str">
        <f t="shared" si="13"/>
        <v/>
      </c>
    </row>
    <row r="33" spans="1:23" s="272" customFormat="1" ht="21" customHeight="1" x14ac:dyDescent="0.2">
      <c r="A33" s="336">
        <v>93</v>
      </c>
      <c r="B33" s="337"/>
      <c r="C33" s="315" t="s">
        <v>56</v>
      </c>
      <c r="D33" s="316" t="s">
        <v>57</v>
      </c>
      <c r="E33" s="317" t="s">
        <v>30</v>
      </c>
      <c r="F33" s="301">
        <v>1.8518518518518521E-2</v>
      </c>
      <c r="G33" s="301">
        <v>2.2683738425925935E-2</v>
      </c>
      <c r="H33" s="302">
        <f t="shared" si="15"/>
        <v>2.060112847222223E-2</v>
      </c>
      <c r="I33" s="303">
        <f t="shared" si="16"/>
        <v>5.794270833333233E-4</v>
      </c>
      <c r="J33" s="320"/>
      <c r="K33" s="305" t="str">
        <f t="shared" si="2"/>
        <v/>
      </c>
      <c r="L33" s="306" t="str">
        <f t="shared" si="18"/>
        <v/>
      </c>
      <c r="M33" s="306" t="str">
        <f t="shared" si="19"/>
        <v/>
      </c>
      <c r="N33" s="307"/>
      <c r="O33" s="307"/>
      <c r="P33" s="307"/>
      <c r="Q33" s="308"/>
      <c r="R33" s="309">
        <f t="shared" si="17"/>
        <v>1.8518518518518521E-2</v>
      </c>
      <c r="S33" s="318"/>
      <c r="T33" s="294">
        <v>40298</v>
      </c>
      <c r="U33" s="312"/>
      <c r="V33" s="313" t="str">
        <f t="shared" si="12"/>
        <v/>
      </c>
      <c r="W33" s="314" t="str">
        <f t="shared" si="13"/>
        <v/>
      </c>
    </row>
    <row r="34" spans="1:23" s="272" customFormat="1" ht="21" customHeight="1" x14ac:dyDescent="0.2">
      <c r="A34" s="336">
        <v>123</v>
      </c>
      <c r="B34" s="337"/>
      <c r="C34" s="315" t="s">
        <v>24</v>
      </c>
      <c r="D34" s="316" t="s">
        <v>25</v>
      </c>
      <c r="E34" s="300" t="s">
        <v>14</v>
      </c>
      <c r="F34" s="301">
        <v>2.0023148148148148E-2</v>
      </c>
      <c r="G34" s="301">
        <v>2.0023148148148148E-2</v>
      </c>
      <c r="H34" s="302">
        <f t="shared" si="15"/>
        <v>2.0023148148148148E-2</v>
      </c>
      <c r="I34" s="303">
        <f t="shared" si="16"/>
        <v>1.1574074074074056E-3</v>
      </c>
      <c r="J34" s="304"/>
      <c r="K34" s="305" t="str">
        <f t="shared" si="2"/>
        <v/>
      </c>
      <c r="L34" s="306" t="str">
        <f t="shared" si="18"/>
        <v/>
      </c>
      <c r="M34" s="306" t="str">
        <f t="shared" si="19"/>
        <v/>
      </c>
      <c r="N34" s="307"/>
      <c r="O34" s="307"/>
      <c r="P34" s="307"/>
      <c r="Q34" s="308"/>
      <c r="R34" s="309">
        <f t="shared" si="17"/>
        <v>2.0023148148148148E-2</v>
      </c>
      <c r="S34" s="318"/>
      <c r="T34" s="294">
        <v>39202</v>
      </c>
      <c r="U34" s="312"/>
      <c r="V34" s="313" t="str">
        <f t="shared" si="12"/>
        <v/>
      </c>
      <c r="W34" s="314" t="str">
        <f t="shared" si="13"/>
        <v/>
      </c>
    </row>
    <row r="35" spans="1:23" s="272" customFormat="1" ht="21" customHeight="1" x14ac:dyDescent="0.2">
      <c r="A35" s="336">
        <v>120</v>
      </c>
      <c r="B35" s="337"/>
      <c r="C35" s="315" t="s">
        <v>28</v>
      </c>
      <c r="D35" s="316" t="s">
        <v>29</v>
      </c>
      <c r="E35" s="317" t="s">
        <v>30</v>
      </c>
      <c r="F35" s="301">
        <v>1.7824074074074076E-2</v>
      </c>
      <c r="G35" s="301">
        <v>2.1859673394097223E-2</v>
      </c>
      <c r="H35" s="302">
        <f t="shared" si="15"/>
        <v>1.9841873734085649E-2</v>
      </c>
      <c r="I35" s="303">
        <f t="shared" si="16"/>
        <v>1.3386818214699038E-3</v>
      </c>
      <c r="J35" s="320"/>
      <c r="K35" s="305" t="str">
        <f t="shared" si="2"/>
        <v/>
      </c>
      <c r="L35" s="306" t="str">
        <f t="shared" si="18"/>
        <v/>
      </c>
      <c r="M35" s="306" t="str">
        <f t="shared" si="19"/>
        <v/>
      </c>
      <c r="N35" s="307"/>
      <c r="O35" s="307"/>
      <c r="P35" s="307"/>
      <c r="Q35" s="308"/>
      <c r="R35" s="309">
        <f t="shared" si="17"/>
        <v>1.7824074074074076E-2</v>
      </c>
      <c r="S35" s="318"/>
      <c r="T35" s="311">
        <v>40209</v>
      </c>
      <c r="U35" s="312"/>
      <c r="V35" s="313" t="str">
        <f t="shared" si="12"/>
        <v/>
      </c>
      <c r="W35" s="314" t="str">
        <f t="shared" si="13"/>
        <v/>
      </c>
    </row>
    <row r="36" spans="1:23" s="272" customFormat="1" ht="21" customHeight="1" x14ac:dyDescent="0.2">
      <c r="A36" s="336">
        <v>176</v>
      </c>
      <c r="B36" s="337"/>
      <c r="C36" s="298" t="s">
        <v>15</v>
      </c>
      <c r="D36" s="299" t="s">
        <v>35</v>
      </c>
      <c r="E36" s="317" t="s">
        <v>14</v>
      </c>
      <c r="F36" s="301">
        <v>1.9710648148148147E-2</v>
      </c>
      <c r="G36" s="301">
        <v>1.9710648148148147E-2</v>
      </c>
      <c r="H36" s="302">
        <f t="shared" si="15"/>
        <v>1.9710648148148147E-2</v>
      </c>
      <c r="I36" s="303">
        <f t="shared" si="16"/>
        <v>1.4699074074074059E-3</v>
      </c>
      <c r="J36" s="304"/>
      <c r="K36" s="305" t="str">
        <f t="shared" si="2"/>
        <v/>
      </c>
      <c r="L36" s="306" t="str">
        <f t="shared" si="18"/>
        <v/>
      </c>
      <c r="M36" s="306" t="str">
        <f t="shared" si="19"/>
        <v/>
      </c>
      <c r="N36" s="307"/>
      <c r="O36" s="307"/>
      <c r="P36" s="307"/>
      <c r="Q36" s="308"/>
      <c r="R36" s="309">
        <f t="shared" si="17"/>
        <v>1.9710648148148147E-2</v>
      </c>
      <c r="S36" s="318"/>
      <c r="T36" s="311">
        <v>39172</v>
      </c>
      <c r="U36" s="312"/>
      <c r="V36" s="313" t="str">
        <f t="shared" si="12"/>
        <v/>
      </c>
      <c r="W36" s="314" t="str">
        <f t="shared" si="13"/>
        <v/>
      </c>
    </row>
    <row r="37" spans="1:23" s="272" customFormat="1" ht="21" customHeight="1" x14ac:dyDescent="0.2">
      <c r="A37" s="336">
        <v>320</v>
      </c>
      <c r="B37" s="337"/>
      <c r="C37" s="298" t="s">
        <v>480</v>
      </c>
      <c r="D37" s="299" t="s">
        <v>481</v>
      </c>
      <c r="E37" s="300" t="s">
        <v>14</v>
      </c>
      <c r="F37" s="301">
        <v>1.9710648148148147E-2</v>
      </c>
      <c r="G37" s="301">
        <v>1.9710648148148147E-2</v>
      </c>
      <c r="H37" s="302">
        <f t="shared" si="15"/>
        <v>1.9710648148148147E-2</v>
      </c>
      <c r="I37" s="303">
        <f t="shared" si="16"/>
        <v>1.4699074074074059E-3</v>
      </c>
      <c r="J37" s="304"/>
      <c r="K37" s="305" t="str">
        <f t="shared" si="2"/>
        <v/>
      </c>
      <c r="L37" s="306" t="str">
        <f t="shared" si="18"/>
        <v/>
      </c>
      <c r="M37" s="306" t="str">
        <f t="shared" si="19"/>
        <v/>
      </c>
      <c r="N37" s="307"/>
      <c r="O37" s="307"/>
      <c r="P37" s="321"/>
      <c r="Q37" s="308"/>
      <c r="R37" s="309">
        <f t="shared" si="17"/>
        <v>1.9710648148148147E-2</v>
      </c>
      <c r="S37" s="318"/>
      <c r="T37" s="311">
        <v>40117</v>
      </c>
      <c r="U37" s="312"/>
      <c r="V37" s="313" t="str">
        <f t="shared" si="12"/>
        <v/>
      </c>
      <c r="W37" s="314" t="str">
        <f t="shared" si="13"/>
        <v/>
      </c>
    </row>
    <row r="38" spans="1:23" s="272" customFormat="1" ht="21" customHeight="1" x14ac:dyDescent="0.2">
      <c r="A38" s="336">
        <v>326</v>
      </c>
      <c r="B38" s="337"/>
      <c r="C38" s="315" t="s">
        <v>486</v>
      </c>
      <c r="D38" s="316" t="s">
        <v>487</v>
      </c>
      <c r="E38" s="317" t="s">
        <v>14</v>
      </c>
      <c r="F38" s="301">
        <v>1.9351851851851849E-2</v>
      </c>
      <c r="G38" s="301">
        <v>1.9351851851851849E-2</v>
      </c>
      <c r="H38" s="302">
        <f t="shared" si="15"/>
        <v>1.9351851851851849E-2</v>
      </c>
      <c r="I38" s="303">
        <f t="shared" si="16"/>
        <v>1.8287037037037039E-3</v>
      </c>
      <c r="J38" s="320"/>
      <c r="K38" s="305" t="str">
        <f t="shared" ref="K38:K69" si="20">IF(J38&lt;&gt;"",J38-I38,"")</f>
        <v/>
      </c>
      <c r="L38" s="306" t="str">
        <f t="shared" si="18"/>
        <v/>
      </c>
      <c r="M38" s="306" t="str">
        <f t="shared" si="19"/>
        <v/>
      </c>
      <c r="N38" s="307"/>
      <c r="O38" s="307"/>
      <c r="P38" s="307"/>
      <c r="Q38" s="308"/>
      <c r="R38" s="309">
        <f t="shared" si="17"/>
        <v>1.9351851851851849E-2</v>
      </c>
      <c r="S38" s="318"/>
      <c r="T38" s="311">
        <v>40298</v>
      </c>
      <c r="U38" s="312"/>
      <c r="V38" s="313" t="str">
        <f t="shared" si="12"/>
        <v/>
      </c>
      <c r="W38" s="314" t="str">
        <f t="shared" si="13"/>
        <v/>
      </c>
    </row>
    <row r="39" spans="1:23" s="272" customFormat="1" ht="21" customHeight="1" x14ac:dyDescent="0.2">
      <c r="A39" s="336" t="s">
        <v>524</v>
      </c>
      <c r="B39" s="337"/>
      <c r="C39" s="298" t="s">
        <v>515</v>
      </c>
      <c r="D39" s="299" t="s">
        <v>516</v>
      </c>
      <c r="E39" s="300" t="s">
        <v>14</v>
      </c>
      <c r="F39" s="301">
        <v>1.9247685185185184E-2</v>
      </c>
      <c r="G39" s="301">
        <v>1.9247685185185184E-2</v>
      </c>
      <c r="H39" s="302">
        <f t="shared" si="15"/>
        <v>1.9247685185185184E-2</v>
      </c>
      <c r="I39" s="303">
        <f t="shared" si="16"/>
        <v>1.9328703703703695E-3</v>
      </c>
      <c r="J39" s="304"/>
      <c r="K39" s="305" t="str">
        <f t="shared" si="20"/>
        <v/>
      </c>
      <c r="L39" s="306" t="str">
        <f t="shared" si="18"/>
        <v/>
      </c>
      <c r="M39" s="306" t="str">
        <f t="shared" si="19"/>
        <v/>
      </c>
      <c r="N39" s="307"/>
      <c r="O39" s="307"/>
      <c r="P39" s="307"/>
      <c r="Q39" s="308"/>
      <c r="R39" s="309">
        <f t="shared" si="17"/>
        <v>1.9247685185185184E-2</v>
      </c>
      <c r="S39" s="318"/>
      <c r="T39" s="311">
        <v>40298</v>
      </c>
      <c r="U39" s="312"/>
      <c r="V39" s="313" t="str">
        <f t="shared" si="12"/>
        <v/>
      </c>
      <c r="W39" s="314" t="str">
        <f t="shared" si="13"/>
        <v/>
      </c>
    </row>
    <row r="40" spans="1:23" s="272" customFormat="1" ht="21" customHeight="1" x14ac:dyDescent="0.2">
      <c r="A40" s="336">
        <v>290</v>
      </c>
      <c r="B40" s="337"/>
      <c r="C40" s="315" t="s">
        <v>203</v>
      </c>
      <c r="D40" s="316" t="s">
        <v>457</v>
      </c>
      <c r="E40" s="317" t="s">
        <v>30</v>
      </c>
      <c r="F40" s="301">
        <v>1.9116572627314813E-2</v>
      </c>
      <c r="G40" s="301">
        <v>1.9307544849537041E-2</v>
      </c>
      <c r="H40" s="302">
        <f t="shared" si="15"/>
        <v>1.9212058738425929E-2</v>
      </c>
      <c r="I40" s="303">
        <f t="shared" si="16"/>
        <v>1.9684968171296245E-3</v>
      </c>
      <c r="J40" s="320"/>
      <c r="K40" s="305" t="str">
        <f t="shared" si="20"/>
        <v/>
      </c>
      <c r="L40" s="306"/>
      <c r="M40" s="306"/>
      <c r="N40" s="307"/>
      <c r="O40" s="307"/>
      <c r="P40" s="307"/>
      <c r="Q40" s="308"/>
      <c r="R40" s="309">
        <f t="shared" si="17"/>
        <v>1.9116572627314813E-2</v>
      </c>
      <c r="S40" s="318"/>
      <c r="T40" s="311">
        <v>40268</v>
      </c>
      <c r="U40" s="312"/>
      <c r="V40" s="313" t="str">
        <f t="shared" si="12"/>
        <v/>
      </c>
      <c r="W40" s="314" t="str">
        <f t="shared" si="13"/>
        <v/>
      </c>
    </row>
    <row r="41" spans="1:23" s="272" customFormat="1" ht="21" customHeight="1" x14ac:dyDescent="0.2">
      <c r="A41" s="336">
        <v>293</v>
      </c>
      <c r="B41" s="337"/>
      <c r="C41" s="315" t="s">
        <v>70</v>
      </c>
      <c r="D41" s="316" t="s">
        <v>471</v>
      </c>
      <c r="E41" s="317" t="s">
        <v>30</v>
      </c>
      <c r="F41" s="301">
        <v>1.9163230613425924E-2</v>
      </c>
      <c r="G41" s="301">
        <v>1.9163230613425924E-2</v>
      </c>
      <c r="H41" s="302">
        <f t="shared" si="15"/>
        <v>1.9163230613425924E-2</v>
      </c>
      <c r="I41" s="303">
        <f t="shared" si="16"/>
        <v>2.0173249421296287E-3</v>
      </c>
      <c r="J41" s="304"/>
      <c r="K41" s="305" t="str">
        <f t="shared" si="20"/>
        <v/>
      </c>
      <c r="L41" s="306"/>
      <c r="M41" s="306"/>
      <c r="N41" s="307"/>
      <c r="O41" s="307"/>
      <c r="P41" s="307"/>
      <c r="Q41" s="308"/>
      <c r="R41" s="309">
        <f t="shared" si="17"/>
        <v>1.9163230613425924E-2</v>
      </c>
      <c r="S41" s="318"/>
      <c r="T41" s="311">
        <v>40056</v>
      </c>
      <c r="U41" s="312"/>
      <c r="V41" s="313" t="str">
        <f t="shared" si="12"/>
        <v/>
      </c>
      <c r="W41" s="314" t="str">
        <f t="shared" si="13"/>
        <v/>
      </c>
    </row>
    <row r="42" spans="1:23" s="272" customFormat="1" ht="21" customHeight="1" x14ac:dyDescent="0.2">
      <c r="A42" s="336">
        <v>267</v>
      </c>
      <c r="B42" s="337"/>
      <c r="C42" s="315" t="s">
        <v>36</v>
      </c>
      <c r="D42" s="316" t="s">
        <v>81</v>
      </c>
      <c r="E42" s="317" t="s">
        <v>14</v>
      </c>
      <c r="F42" s="301">
        <v>1.9108796296296301E-2</v>
      </c>
      <c r="G42" s="301">
        <v>1.9108796296296301E-2</v>
      </c>
      <c r="H42" s="302">
        <f t="shared" si="15"/>
        <v>1.9108796296296301E-2</v>
      </c>
      <c r="I42" s="303">
        <f t="shared" si="16"/>
        <v>2.0717592592592524E-3</v>
      </c>
      <c r="J42" s="326"/>
      <c r="K42" s="305" t="str">
        <f t="shared" si="20"/>
        <v/>
      </c>
      <c r="L42" s="306" t="str">
        <f>IF(J42&lt;&gt;"",K42-H42,"")</f>
        <v/>
      </c>
      <c r="M42" s="306" t="str">
        <f>IF(J42&lt;&gt;"",K42-F42,"")</f>
        <v/>
      </c>
      <c r="N42" s="307"/>
      <c r="O42" s="307"/>
      <c r="P42" s="307"/>
      <c r="Q42" s="308"/>
      <c r="R42" s="309">
        <f t="shared" si="17"/>
        <v>1.9108796296296301E-2</v>
      </c>
      <c r="S42" s="318"/>
      <c r="T42" s="311">
        <v>40237</v>
      </c>
      <c r="U42" s="312"/>
      <c r="V42" s="313" t="str">
        <f t="shared" si="12"/>
        <v/>
      </c>
      <c r="W42" s="314" t="str">
        <f t="shared" si="13"/>
        <v/>
      </c>
    </row>
    <row r="43" spans="1:23" s="272" customFormat="1" ht="21" customHeight="1" x14ac:dyDescent="0.2">
      <c r="A43" s="336">
        <v>328</v>
      </c>
      <c r="B43" s="337"/>
      <c r="C43" s="298" t="s">
        <v>18</v>
      </c>
      <c r="D43" s="299" t="s">
        <v>493</v>
      </c>
      <c r="E43" s="300" t="s">
        <v>14</v>
      </c>
      <c r="F43" s="301">
        <v>1.9062500000000003E-2</v>
      </c>
      <c r="G43" s="301">
        <v>1.9062500000000003E-2</v>
      </c>
      <c r="H43" s="302">
        <f t="shared" si="15"/>
        <v>1.9062500000000003E-2</v>
      </c>
      <c r="I43" s="303">
        <f t="shared" si="16"/>
        <v>2.1180555555555501E-3</v>
      </c>
      <c r="J43" s="320"/>
      <c r="K43" s="305" t="str">
        <f t="shared" si="20"/>
        <v/>
      </c>
      <c r="L43" s="306" t="str">
        <f>IF(J43&lt;&gt;"",K43-H43,"")</f>
        <v/>
      </c>
      <c r="M43" s="306" t="str">
        <f>IF(J43&lt;&gt;"",K43-F43,"")</f>
        <v/>
      </c>
      <c r="N43" s="307"/>
      <c r="O43" s="307"/>
      <c r="P43" s="307"/>
      <c r="Q43" s="308"/>
      <c r="R43" s="309">
        <f t="shared" si="17"/>
        <v>1.9062500000000003E-2</v>
      </c>
      <c r="S43" s="318"/>
      <c r="T43" s="311">
        <v>40298</v>
      </c>
      <c r="U43" s="312"/>
      <c r="V43" s="313" t="str">
        <f t="shared" si="12"/>
        <v/>
      </c>
      <c r="W43" s="314" t="str">
        <f t="shared" si="13"/>
        <v/>
      </c>
    </row>
    <row r="44" spans="1:23" s="272" customFormat="1" ht="21" customHeight="1" x14ac:dyDescent="0.2">
      <c r="A44" s="336">
        <v>338</v>
      </c>
      <c r="B44" s="337"/>
      <c r="C44" s="315" t="s">
        <v>47</v>
      </c>
      <c r="D44" s="316" t="s">
        <v>504</v>
      </c>
      <c r="E44" s="317" t="s">
        <v>14</v>
      </c>
      <c r="F44" s="301">
        <v>1.9062500000000003E-2</v>
      </c>
      <c r="G44" s="301">
        <v>1.9062500000000003E-2</v>
      </c>
      <c r="H44" s="302">
        <f t="shared" si="15"/>
        <v>1.9062500000000003E-2</v>
      </c>
      <c r="I44" s="303">
        <f t="shared" si="16"/>
        <v>2.1180555555555501E-3</v>
      </c>
      <c r="J44" s="326"/>
      <c r="K44" s="305" t="str">
        <f t="shared" si="20"/>
        <v/>
      </c>
      <c r="L44" s="306" t="str">
        <f>IF(J44&lt;&gt;"",K44-H44,"")</f>
        <v/>
      </c>
      <c r="M44" s="306" t="str">
        <f>IF(J44&lt;&gt;"",K44-F44,"")</f>
        <v/>
      </c>
      <c r="N44" s="307"/>
      <c r="O44" s="307"/>
      <c r="P44" s="307"/>
      <c r="Q44" s="308"/>
      <c r="R44" s="309">
        <f t="shared" si="17"/>
        <v>1.9062500000000003E-2</v>
      </c>
      <c r="S44" s="318"/>
      <c r="T44" s="311">
        <v>40237</v>
      </c>
      <c r="U44" s="312"/>
      <c r="V44" s="313" t="str">
        <f t="shared" si="12"/>
        <v/>
      </c>
      <c r="W44" s="314" t="str">
        <f t="shared" si="13"/>
        <v/>
      </c>
    </row>
    <row r="45" spans="1:23" s="272" customFormat="1" ht="21" customHeight="1" x14ac:dyDescent="0.2">
      <c r="A45" s="336">
        <v>240</v>
      </c>
      <c r="B45" s="337"/>
      <c r="C45" s="315" t="s">
        <v>199</v>
      </c>
      <c r="D45" s="316" t="s">
        <v>243</v>
      </c>
      <c r="E45" s="317" t="s">
        <v>30</v>
      </c>
      <c r="F45" s="301">
        <v>1.6620370370370365E-2</v>
      </c>
      <c r="G45" s="301">
        <v>2.099609375E-2</v>
      </c>
      <c r="H45" s="302">
        <f t="shared" si="15"/>
        <v>1.8808232060185184E-2</v>
      </c>
      <c r="I45" s="303">
        <f t="shared" si="16"/>
        <v>2.3723234953703688E-3</v>
      </c>
      <c r="J45" s="320"/>
      <c r="K45" s="305" t="str">
        <f t="shared" si="20"/>
        <v/>
      </c>
      <c r="L45" s="306" t="str">
        <f>IF(J45&lt;&gt;"",K45-H45,"")</f>
        <v/>
      </c>
      <c r="M45" s="306" t="str">
        <f>IF(J45&lt;&gt;"",K45-F45,"")</f>
        <v/>
      </c>
      <c r="N45" s="307"/>
      <c r="O45" s="307"/>
      <c r="P45" s="321"/>
      <c r="Q45" s="308"/>
      <c r="R45" s="309">
        <f t="shared" si="17"/>
        <v>1.6620370370370365E-2</v>
      </c>
      <c r="S45" s="310"/>
      <c r="T45" s="311">
        <v>40298</v>
      </c>
      <c r="U45" s="312"/>
      <c r="V45" s="313" t="str">
        <f t="shared" ref="V45:V76" si="21">IF(OR(NOT(U45=""),NOT(K45="")),5,"")</f>
        <v/>
      </c>
      <c r="W45" s="314" t="str">
        <f t="shared" ref="W45:W76" si="22">IF(V45=5,C45&amp;" "&amp;D45,"")</f>
        <v/>
      </c>
    </row>
    <row r="46" spans="1:23" s="272" customFormat="1" ht="21" customHeight="1" x14ac:dyDescent="0.2">
      <c r="A46" s="336">
        <v>149</v>
      </c>
      <c r="B46" s="337"/>
      <c r="C46" s="315" t="s">
        <v>36</v>
      </c>
      <c r="D46" s="316" t="s">
        <v>37</v>
      </c>
      <c r="E46" s="317" t="s">
        <v>14</v>
      </c>
      <c r="F46" s="301">
        <v>1.8275462962962959E-2</v>
      </c>
      <c r="G46" s="301">
        <v>1.8275462962962959E-2</v>
      </c>
      <c r="H46" s="302">
        <f t="shared" si="15"/>
        <v>1.8275462962962959E-2</v>
      </c>
      <c r="I46" s="303">
        <f t="shared" si="16"/>
        <v>2.9050925925925945E-3</v>
      </c>
      <c r="J46" s="304"/>
      <c r="K46" s="305" t="str">
        <f t="shared" si="20"/>
        <v/>
      </c>
      <c r="L46" s="306" t="str">
        <f>IF(J46&lt;&gt;"",K46-H46,"")</f>
        <v/>
      </c>
      <c r="M46" s="306" t="str">
        <f>IF(J46&lt;&gt;"",K46-F46,"")</f>
        <v/>
      </c>
      <c r="N46" s="307"/>
      <c r="O46" s="307"/>
      <c r="P46" s="307"/>
      <c r="Q46" s="308"/>
      <c r="R46" s="309">
        <f t="shared" si="17"/>
        <v>1.8275462962962959E-2</v>
      </c>
      <c r="S46" s="318"/>
      <c r="T46" s="311">
        <v>40025</v>
      </c>
      <c r="U46" s="312"/>
      <c r="V46" s="313" t="str">
        <f t="shared" si="21"/>
        <v/>
      </c>
      <c r="W46" s="314" t="str">
        <f t="shared" si="22"/>
        <v/>
      </c>
    </row>
    <row r="47" spans="1:23" s="272" customFormat="1" ht="21" customHeight="1" x14ac:dyDescent="0.2">
      <c r="A47" s="336">
        <v>230</v>
      </c>
      <c r="B47" s="337"/>
      <c r="C47" s="298" t="s">
        <v>340</v>
      </c>
      <c r="D47" s="299" t="s">
        <v>341</v>
      </c>
      <c r="E47" s="300" t="s">
        <v>14</v>
      </c>
      <c r="F47" s="301">
        <v>1.802083333333333E-2</v>
      </c>
      <c r="G47" s="301">
        <v>1.802083333333333E-2</v>
      </c>
      <c r="H47" s="302">
        <f t="shared" si="15"/>
        <v>1.802083333333333E-2</v>
      </c>
      <c r="I47" s="303">
        <f t="shared" si="16"/>
        <v>3.1597222222222235E-3</v>
      </c>
      <c r="J47" s="304"/>
      <c r="K47" s="305" t="str">
        <f t="shared" si="20"/>
        <v/>
      </c>
      <c r="L47" s="306"/>
      <c r="M47" s="306"/>
      <c r="N47" s="307"/>
      <c r="O47" s="307"/>
      <c r="P47" s="307"/>
      <c r="Q47" s="308"/>
      <c r="R47" s="309">
        <f t="shared" si="17"/>
        <v>1.802083333333333E-2</v>
      </c>
      <c r="S47" s="318"/>
      <c r="T47" s="311">
        <v>39752</v>
      </c>
      <c r="U47" s="312"/>
      <c r="V47" s="313" t="str">
        <f t="shared" si="21"/>
        <v/>
      </c>
      <c r="W47" s="314" t="str">
        <f t="shared" si="22"/>
        <v/>
      </c>
    </row>
    <row r="48" spans="1:23" s="272" customFormat="1" ht="21" customHeight="1" x14ac:dyDescent="0.2">
      <c r="A48" s="336">
        <v>94</v>
      </c>
      <c r="B48" s="337"/>
      <c r="C48" s="315" t="s">
        <v>64</v>
      </c>
      <c r="D48" s="316" t="s">
        <v>518</v>
      </c>
      <c r="E48" s="317" t="s">
        <v>14</v>
      </c>
      <c r="F48" s="319">
        <v>1.7638888888888888E-2</v>
      </c>
      <c r="G48" s="301">
        <v>1.8101851851851855E-2</v>
      </c>
      <c r="H48" s="302">
        <f t="shared" si="15"/>
        <v>1.787037037037037E-2</v>
      </c>
      <c r="I48" s="303">
        <f t="shared" si="16"/>
        <v>3.3101851851851834E-3</v>
      </c>
      <c r="J48" s="304"/>
      <c r="K48" s="305" t="str">
        <f t="shared" si="20"/>
        <v/>
      </c>
      <c r="L48" s="306" t="str">
        <f t="shared" ref="L48:L74" si="23">IF(J48&lt;&gt;"",K48-H48,"")</f>
        <v/>
      </c>
      <c r="M48" s="306" t="str">
        <f t="shared" ref="M48:M74" si="24">IF(J48&lt;&gt;"",K48-F48,"")</f>
        <v/>
      </c>
      <c r="N48" s="307"/>
      <c r="O48" s="307"/>
      <c r="P48" s="321"/>
      <c r="Q48" s="308"/>
      <c r="R48" s="309">
        <f t="shared" si="17"/>
        <v>1.7638888888888888E-2</v>
      </c>
      <c r="S48" s="318"/>
      <c r="T48" s="311">
        <v>39872</v>
      </c>
      <c r="U48" s="312"/>
      <c r="V48" s="313" t="str">
        <f t="shared" si="21"/>
        <v/>
      </c>
      <c r="W48" s="314" t="str">
        <f t="shared" si="22"/>
        <v/>
      </c>
    </row>
    <row r="49" spans="1:23" s="272" customFormat="1" ht="21" customHeight="1" x14ac:dyDescent="0.2">
      <c r="A49" s="336">
        <v>178</v>
      </c>
      <c r="B49" s="337"/>
      <c r="C49" s="315" t="s">
        <v>106</v>
      </c>
      <c r="D49" s="316" t="s">
        <v>426</v>
      </c>
      <c r="E49" s="317" t="s">
        <v>14</v>
      </c>
      <c r="F49" s="301">
        <v>1.6782407407407409E-2</v>
      </c>
      <c r="G49" s="301">
        <v>1.8773148148148146E-2</v>
      </c>
      <c r="H49" s="302">
        <f t="shared" si="15"/>
        <v>1.7777777777777778E-2</v>
      </c>
      <c r="I49" s="303">
        <f t="shared" si="16"/>
        <v>3.4027777777777754E-3</v>
      </c>
      <c r="J49" s="304"/>
      <c r="K49" s="305" t="str">
        <f t="shared" si="20"/>
        <v/>
      </c>
      <c r="L49" s="306" t="str">
        <f t="shared" si="23"/>
        <v/>
      </c>
      <c r="M49" s="306" t="str">
        <f t="shared" si="24"/>
        <v/>
      </c>
      <c r="N49" s="307"/>
      <c r="O49" s="307"/>
      <c r="P49" s="321"/>
      <c r="Q49" s="308"/>
      <c r="R49" s="309">
        <f t="shared" si="17"/>
        <v>1.6782407407407409E-2</v>
      </c>
      <c r="S49" s="318"/>
      <c r="T49" s="311">
        <v>40298</v>
      </c>
      <c r="U49" s="312"/>
      <c r="V49" s="313" t="str">
        <f t="shared" si="21"/>
        <v/>
      </c>
      <c r="W49" s="314" t="str">
        <f t="shared" si="22"/>
        <v/>
      </c>
    </row>
    <row r="50" spans="1:23" s="272" customFormat="1" ht="21" customHeight="1" x14ac:dyDescent="0.2">
      <c r="A50" s="336">
        <v>284</v>
      </c>
      <c r="B50" s="337"/>
      <c r="C50" s="315" t="s">
        <v>447</v>
      </c>
      <c r="D50" s="316" t="s">
        <v>448</v>
      </c>
      <c r="E50" s="300" t="s">
        <v>14</v>
      </c>
      <c r="F50" s="301">
        <v>1.7337962962962961E-2</v>
      </c>
      <c r="G50" s="301">
        <v>1.7893518518518517E-2</v>
      </c>
      <c r="H50" s="302">
        <f t="shared" si="15"/>
        <v>1.7615740740740737E-2</v>
      </c>
      <c r="I50" s="303">
        <f t="shared" si="16"/>
        <v>3.5648148148148158E-3</v>
      </c>
      <c r="J50" s="304"/>
      <c r="K50" s="305" t="str">
        <f t="shared" si="20"/>
        <v/>
      </c>
      <c r="L50" s="306" t="str">
        <f t="shared" si="23"/>
        <v/>
      </c>
      <c r="M50" s="306" t="str">
        <f t="shared" si="24"/>
        <v/>
      </c>
      <c r="N50" s="307"/>
      <c r="O50" s="307"/>
      <c r="P50" s="321"/>
      <c r="Q50" s="308"/>
      <c r="R50" s="309">
        <f t="shared" si="17"/>
        <v>1.7337962962962961E-2</v>
      </c>
      <c r="S50" s="318"/>
      <c r="T50" s="311">
        <v>40298</v>
      </c>
      <c r="U50" s="312"/>
      <c r="V50" s="313" t="str">
        <f t="shared" si="21"/>
        <v/>
      </c>
      <c r="W50" s="314" t="str">
        <f t="shared" si="22"/>
        <v/>
      </c>
    </row>
    <row r="51" spans="1:23" s="272" customFormat="1" ht="21" customHeight="1" x14ac:dyDescent="0.2">
      <c r="A51" s="336">
        <v>264</v>
      </c>
      <c r="B51" s="337"/>
      <c r="C51" s="315" t="s">
        <v>416</v>
      </c>
      <c r="D51" s="316" t="s">
        <v>417</v>
      </c>
      <c r="E51" s="317" t="s">
        <v>30</v>
      </c>
      <c r="F51" s="301">
        <v>1.7387152777777776E-2</v>
      </c>
      <c r="G51" s="301">
        <v>1.7803819444444445E-2</v>
      </c>
      <c r="H51" s="302">
        <f t="shared" si="15"/>
        <v>1.759548611111111E-2</v>
      </c>
      <c r="I51" s="303">
        <f t="shared" si="16"/>
        <v>3.5850694444444428E-3</v>
      </c>
      <c r="J51" s="320"/>
      <c r="K51" s="305" t="str">
        <f t="shared" si="20"/>
        <v/>
      </c>
      <c r="L51" s="306" t="str">
        <f t="shared" si="23"/>
        <v/>
      </c>
      <c r="M51" s="306" t="str">
        <f t="shared" si="24"/>
        <v/>
      </c>
      <c r="N51" s="307"/>
      <c r="O51" s="307"/>
      <c r="P51" s="321"/>
      <c r="Q51" s="308"/>
      <c r="R51" s="309">
        <f t="shared" si="17"/>
        <v>1.7387152777777776E-2</v>
      </c>
      <c r="S51" s="318"/>
      <c r="T51" s="311">
        <v>40237</v>
      </c>
      <c r="U51" s="312"/>
      <c r="V51" s="313" t="str">
        <f t="shared" si="21"/>
        <v/>
      </c>
      <c r="W51" s="314" t="str">
        <f t="shared" si="22"/>
        <v/>
      </c>
    </row>
    <row r="52" spans="1:23" s="272" customFormat="1" ht="21" customHeight="1" x14ac:dyDescent="0.2">
      <c r="A52" s="336">
        <v>51</v>
      </c>
      <c r="B52" s="337"/>
      <c r="C52" s="315" t="s">
        <v>84</v>
      </c>
      <c r="D52" s="316" t="s">
        <v>85</v>
      </c>
      <c r="E52" s="317" t="s">
        <v>14</v>
      </c>
      <c r="F52" s="301">
        <v>1.7557870370370373E-2</v>
      </c>
      <c r="G52" s="301">
        <v>1.7557870370370373E-2</v>
      </c>
      <c r="H52" s="302">
        <f t="shared" si="15"/>
        <v>1.7557870370370373E-2</v>
      </c>
      <c r="I52" s="303">
        <f t="shared" si="16"/>
        <v>3.6226851851851802E-3</v>
      </c>
      <c r="J52" s="304"/>
      <c r="K52" s="305" t="str">
        <f t="shared" si="20"/>
        <v/>
      </c>
      <c r="L52" s="306" t="str">
        <f t="shared" si="23"/>
        <v/>
      </c>
      <c r="M52" s="306" t="str">
        <f t="shared" si="24"/>
        <v/>
      </c>
      <c r="N52" s="307"/>
      <c r="O52" s="307"/>
      <c r="P52" s="307"/>
      <c r="Q52" s="308"/>
      <c r="R52" s="309">
        <f t="shared" si="17"/>
        <v>1.7557870370370373E-2</v>
      </c>
      <c r="S52" s="318"/>
      <c r="T52" s="311">
        <v>38929</v>
      </c>
      <c r="U52" s="312"/>
      <c r="V52" s="313" t="str">
        <f t="shared" si="21"/>
        <v/>
      </c>
      <c r="W52" s="314" t="str">
        <f t="shared" si="22"/>
        <v/>
      </c>
    </row>
    <row r="53" spans="1:23" s="272" customFormat="1" ht="21" customHeight="1" x14ac:dyDescent="0.2">
      <c r="A53" s="336">
        <v>257</v>
      </c>
      <c r="B53" s="337"/>
      <c r="C53" s="315" t="s">
        <v>96</v>
      </c>
      <c r="D53" s="316" t="s">
        <v>396</v>
      </c>
      <c r="E53" s="317" t="s">
        <v>14</v>
      </c>
      <c r="F53" s="301">
        <v>1.7245370370370362E-2</v>
      </c>
      <c r="G53" s="301">
        <v>1.7824074074074065E-2</v>
      </c>
      <c r="H53" s="302">
        <f t="shared" si="15"/>
        <v>1.7534722222222215E-2</v>
      </c>
      <c r="I53" s="303">
        <f t="shared" si="16"/>
        <v>3.6458333333333377E-3</v>
      </c>
      <c r="J53" s="320"/>
      <c r="K53" s="305" t="str">
        <f t="shared" si="20"/>
        <v/>
      </c>
      <c r="L53" s="306" t="str">
        <f t="shared" si="23"/>
        <v/>
      </c>
      <c r="M53" s="306" t="str">
        <f t="shared" si="24"/>
        <v/>
      </c>
      <c r="N53" s="307"/>
      <c r="O53" s="307"/>
      <c r="P53" s="307"/>
      <c r="Q53" s="308"/>
      <c r="R53" s="309">
        <f t="shared" si="17"/>
        <v>1.7245370370370362E-2</v>
      </c>
      <c r="S53" s="318"/>
      <c r="T53" s="311">
        <v>40209</v>
      </c>
      <c r="U53" s="312"/>
      <c r="V53" s="313" t="str">
        <f t="shared" si="21"/>
        <v/>
      </c>
      <c r="W53" s="314" t="str">
        <f t="shared" si="22"/>
        <v/>
      </c>
    </row>
    <row r="54" spans="1:23" s="272" customFormat="1" ht="21" customHeight="1" x14ac:dyDescent="0.2">
      <c r="A54" s="336">
        <v>321</v>
      </c>
      <c r="B54" s="337"/>
      <c r="C54" s="298" t="s">
        <v>488</v>
      </c>
      <c r="D54" s="299" t="s">
        <v>489</v>
      </c>
      <c r="E54" s="300" t="s">
        <v>14</v>
      </c>
      <c r="F54" s="301">
        <v>1.7488425925925928E-2</v>
      </c>
      <c r="G54" s="301">
        <v>1.7488425925925928E-2</v>
      </c>
      <c r="H54" s="302">
        <f t="shared" si="15"/>
        <v>1.7488425925925928E-2</v>
      </c>
      <c r="I54" s="303">
        <f t="shared" si="16"/>
        <v>3.6921296296296251E-3</v>
      </c>
      <c r="J54" s="320"/>
      <c r="K54" s="305" t="str">
        <f t="shared" si="20"/>
        <v/>
      </c>
      <c r="L54" s="306" t="str">
        <f t="shared" si="23"/>
        <v/>
      </c>
      <c r="M54" s="306" t="str">
        <f t="shared" si="24"/>
        <v/>
      </c>
      <c r="N54" s="307"/>
      <c r="O54" s="307"/>
      <c r="P54" s="307"/>
      <c r="Q54" s="308"/>
      <c r="R54" s="309">
        <f t="shared" si="17"/>
        <v>1.7488425925925928E-2</v>
      </c>
      <c r="S54" s="318"/>
      <c r="T54" s="311">
        <v>40209</v>
      </c>
      <c r="U54" s="312"/>
      <c r="V54" s="313" t="str">
        <f t="shared" si="21"/>
        <v/>
      </c>
      <c r="W54" s="314" t="str">
        <f t="shared" si="22"/>
        <v/>
      </c>
    </row>
    <row r="55" spans="1:23" s="272" customFormat="1" ht="21" customHeight="1" x14ac:dyDescent="0.2">
      <c r="A55" s="336">
        <v>316</v>
      </c>
      <c r="B55" s="337"/>
      <c r="C55" s="298" t="s">
        <v>483</v>
      </c>
      <c r="D55" s="299" t="s">
        <v>484</v>
      </c>
      <c r="E55" s="317" t="s">
        <v>14</v>
      </c>
      <c r="F55" s="301">
        <v>1.7395833333333333E-2</v>
      </c>
      <c r="G55" s="301">
        <v>1.7395833333333333E-2</v>
      </c>
      <c r="H55" s="302">
        <f t="shared" si="15"/>
        <v>1.7395833333333333E-2</v>
      </c>
      <c r="I55" s="303">
        <f t="shared" si="16"/>
        <v>3.7847222222222206E-3</v>
      </c>
      <c r="J55" s="304"/>
      <c r="K55" s="305" t="str">
        <f t="shared" si="20"/>
        <v/>
      </c>
      <c r="L55" s="306" t="str">
        <f t="shared" si="23"/>
        <v/>
      </c>
      <c r="M55" s="306" t="str">
        <f t="shared" si="24"/>
        <v/>
      </c>
      <c r="N55" s="307"/>
      <c r="O55" s="307"/>
      <c r="P55" s="321"/>
      <c r="Q55" s="308"/>
      <c r="R55" s="309">
        <f t="shared" si="17"/>
        <v>1.7395833333333333E-2</v>
      </c>
      <c r="S55" s="318"/>
      <c r="T55" s="311">
        <v>40117</v>
      </c>
      <c r="U55" s="312"/>
      <c r="V55" s="313" t="str">
        <f t="shared" si="21"/>
        <v/>
      </c>
      <c r="W55" s="314" t="str">
        <f t="shared" si="22"/>
        <v/>
      </c>
    </row>
    <row r="56" spans="1:23" s="272" customFormat="1" ht="21" customHeight="1" x14ac:dyDescent="0.2">
      <c r="A56" s="336">
        <v>318</v>
      </c>
      <c r="B56" s="337"/>
      <c r="C56" s="298" t="s">
        <v>509</v>
      </c>
      <c r="D56" s="299" t="s">
        <v>159</v>
      </c>
      <c r="E56" s="300" t="s">
        <v>14</v>
      </c>
      <c r="F56" s="301">
        <v>1.7388599537037041E-2</v>
      </c>
      <c r="G56" s="301">
        <v>1.7388599537037041E-2</v>
      </c>
      <c r="H56" s="302">
        <f t="shared" si="15"/>
        <v>1.7388599537037041E-2</v>
      </c>
      <c r="I56" s="303">
        <f t="shared" si="16"/>
        <v>3.7919560185185122E-3</v>
      </c>
      <c r="J56" s="304"/>
      <c r="K56" s="305" t="str">
        <f t="shared" si="20"/>
        <v/>
      </c>
      <c r="L56" s="306" t="str">
        <f t="shared" si="23"/>
        <v/>
      </c>
      <c r="M56" s="306" t="str">
        <f t="shared" si="24"/>
        <v/>
      </c>
      <c r="N56" s="307"/>
      <c r="O56" s="307"/>
      <c r="P56" s="321"/>
      <c r="Q56" s="308"/>
      <c r="R56" s="309">
        <f t="shared" si="17"/>
        <v>1.7388599537037041E-2</v>
      </c>
      <c r="S56" s="318"/>
      <c r="T56" s="311">
        <v>40298</v>
      </c>
      <c r="U56" s="312"/>
      <c r="V56" s="313" t="str">
        <f t="shared" si="21"/>
        <v/>
      </c>
      <c r="W56" s="314" t="str">
        <f t="shared" si="22"/>
        <v/>
      </c>
    </row>
    <row r="57" spans="1:23" s="272" customFormat="1" ht="21" customHeight="1" x14ac:dyDescent="0.2">
      <c r="A57" s="336">
        <v>152</v>
      </c>
      <c r="B57" s="337"/>
      <c r="C57" s="315" t="s">
        <v>90</v>
      </c>
      <c r="D57" s="316" t="s">
        <v>91</v>
      </c>
      <c r="E57" s="317" t="s">
        <v>30</v>
      </c>
      <c r="F57" s="301">
        <v>1.7384259259259256E-2</v>
      </c>
      <c r="G57" s="301">
        <v>1.7384259259259256E-2</v>
      </c>
      <c r="H57" s="302">
        <f t="shared" ref="H57:H88" si="25">IF(G57&lt;&gt;"",(G57+F57)/2,F57)</f>
        <v>1.7384259259259256E-2</v>
      </c>
      <c r="I57" s="303">
        <f t="shared" ref="I57:I88" si="26">$D$3-H57</f>
        <v>3.7962962962962976E-3</v>
      </c>
      <c r="J57" s="304"/>
      <c r="K57" s="305" t="str">
        <f t="shared" si="20"/>
        <v/>
      </c>
      <c r="L57" s="306" t="str">
        <f t="shared" si="23"/>
        <v/>
      </c>
      <c r="M57" s="306" t="str">
        <f t="shared" si="24"/>
        <v/>
      </c>
      <c r="N57" s="307"/>
      <c r="O57" s="307"/>
      <c r="P57" s="307"/>
      <c r="Q57" s="308"/>
      <c r="R57" s="309">
        <f t="shared" ref="R57:R88" si="27">IF(J57&lt;&gt;"",MIN(F57,K57),F57)</f>
        <v>1.7384259259259256E-2</v>
      </c>
      <c r="S57" s="318"/>
      <c r="T57" s="327" t="s">
        <v>212</v>
      </c>
      <c r="U57" s="312"/>
      <c r="V57" s="313" t="str">
        <f t="shared" si="21"/>
        <v/>
      </c>
      <c r="W57" s="314" t="str">
        <f t="shared" si="22"/>
        <v/>
      </c>
    </row>
    <row r="58" spans="1:23" s="272" customFormat="1" ht="21" customHeight="1" x14ac:dyDescent="0.2">
      <c r="A58" s="336">
        <v>332</v>
      </c>
      <c r="B58" s="337"/>
      <c r="C58" s="315" t="s">
        <v>527</v>
      </c>
      <c r="D58" s="316" t="s">
        <v>517</v>
      </c>
      <c r="E58" s="317" t="s">
        <v>30</v>
      </c>
      <c r="F58" s="301">
        <v>1.7349537037037035E-2</v>
      </c>
      <c r="G58" s="301">
        <v>1.7349537037037035E-2</v>
      </c>
      <c r="H58" s="302">
        <f t="shared" si="25"/>
        <v>1.7349537037037035E-2</v>
      </c>
      <c r="I58" s="303">
        <f t="shared" si="26"/>
        <v>3.8310185185185183E-3</v>
      </c>
      <c r="J58" s="304"/>
      <c r="K58" s="305" t="str">
        <f t="shared" si="20"/>
        <v/>
      </c>
      <c r="L58" s="306" t="str">
        <f t="shared" si="23"/>
        <v/>
      </c>
      <c r="M58" s="306" t="str">
        <f t="shared" si="24"/>
        <v/>
      </c>
      <c r="N58" s="307"/>
      <c r="O58" s="307"/>
      <c r="P58" s="321"/>
      <c r="Q58" s="308"/>
      <c r="R58" s="309">
        <f t="shared" si="27"/>
        <v>1.7349537037037035E-2</v>
      </c>
      <c r="S58" s="318"/>
      <c r="T58" s="311">
        <v>40298</v>
      </c>
      <c r="U58" s="312"/>
      <c r="V58" s="313" t="str">
        <f t="shared" si="21"/>
        <v/>
      </c>
      <c r="W58" s="314" t="str">
        <f t="shared" si="22"/>
        <v/>
      </c>
    </row>
    <row r="59" spans="1:23" s="272" customFormat="1" ht="21" customHeight="1" x14ac:dyDescent="0.2">
      <c r="A59" s="336">
        <v>259</v>
      </c>
      <c r="B59" s="337"/>
      <c r="C59" s="315" t="s">
        <v>111</v>
      </c>
      <c r="D59" s="316" t="s">
        <v>360</v>
      </c>
      <c r="E59" s="317" t="s">
        <v>30</v>
      </c>
      <c r="F59" s="301">
        <v>1.7303240740740741E-2</v>
      </c>
      <c r="G59" s="301">
        <v>1.7303240740740741E-2</v>
      </c>
      <c r="H59" s="302">
        <f t="shared" si="25"/>
        <v>1.7303240740740741E-2</v>
      </c>
      <c r="I59" s="303">
        <f t="shared" si="26"/>
        <v>3.8773148148148126E-3</v>
      </c>
      <c r="J59" s="304"/>
      <c r="K59" s="305" t="str">
        <f t="shared" si="20"/>
        <v/>
      </c>
      <c r="L59" s="306" t="str">
        <f t="shared" si="23"/>
        <v/>
      </c>
      <c r="M59" s="306" t="str">
        <f t="shared" si="24"/>
        <v/>
      </c>
      <c r="N59" s="307"/>
      <c r="O59" s="307"/>
      <c r="P59" s="307"/>
      <c r="Q59" s="308"/>
      <c r="R59" s="309">
        <f t="shared" si="27"/>
        <v>1.7303240740740741E-2</v>
      </c>
      <c r="S59" s="318"/>
      <c r="T59" s="311"/>
      <c r="U59" s="312"/>
      <c r="V59" s="313" t="str">
        <f t="shared" si="21"/>
        <v/>
      </c>
      <c r="W59" s="314" t="str">
        <f t="shared" si="22"/>
        <v/>
      </c>
    </row>
    <row r="60" spans="1:23" s="272" customFormat="1" ht="21" customHeight="1" x14ac:dyDescent="0.2">
      <c r="A60" s="336">
        <v>285</v>
      </c>
      <c r="B60" s="337"/>
      <c r="C60" s="315" t="s">
        <v>408</v>
      </c>
      <c r="D60" s="316" t="s">
        <v>421</v>
      </c>
      <c r="E60" s="300" t="s">
        <v>30</v>
      </c>
      <c r="F60" s="301">
        <v>1.6493055555555552E-2</v>
      </c>
      <c r="G60" s="301">
        <v>1.7905092592592591E-2</v>
      </c>
      <c r="H60" s="302">
        <f t="shared" si="25"/>
        <v>1.7199074074074071E-2</v>
      </c>
      <c r="I60" s="303">
        <f t="shared" si="26"/>
        <v>3.9814814814814817E-3</v>
      </c>
      <c r="J60" s="304"/>
      <c r="K60" s="305" t="str">
        <f t="shared" si="20"/>
        <v/>
      </c>
      <c r="L60" s="306" t="str">
        <f t="shared" si="23"/>
        <v/>
      </c>
      <c r="M60" s="306" t="str">
        <f t="shared" si="24"/>
        <v/>
      </c>
      <c r="N60" s="307"/>
      <c r="O60" s="307"/>
      <c r="P60" s="321"/>
      <c r="Q60" s="308"/>
      <c r="R60" s="309">
        <f t="shared" si="27"/>
        <v>1.6493055555555552E-2</v>
      </c>
      <c r="S60" s="318"/>
      <c r="T60" s="311">
        <v>40117</v>
      </c>
      <c r="U60" s="312"/>
      <c r="V60" s="313" t="str">
        <f t="shared" si="21"/>
        <v/>
      </c>
      <c r="W60" s="314" t="str">
        <f t="shared" si="22"/>
        <v/>
      </c>
    </row>
    <row r="61" spans="1:23" s="272" customFormat="1" ht="21" customHeight="1" x14ac:dyDescent="0.2">
      <c r="A61" s="336">
        <v>185</v>
      </c>
      <c r="B61" s="337"/>
      <c r="C61" s="315" t="s">
        <v>155</v>
      </c>
      <c r="D61" s="316" t="s">
        <v>216</v>
      </c>
      <c r="E61" s="317" t="s">
        <v>30</v>
      </c>
      <c r="F61" s="301">
        <v>1.5810185185185184E-2</v>
      </c>
      <c r="G61" s="301">
        <v>1.8049768518518514E-2</v>
      </c>
      <c r="H61" s="302">
        <f t="shared" si="25"/>
        <v>1.6929976851851849E-2</v>
      </c>
      <c r="I61" s="303">
        <f t="shared" si="26"/>
        <v>4.2505787037037043E-3</v>
      </c>
      <c r="J61" s="304"/>
      <c r="K61" s="305" t="str">
        <f t="shared" si="20"/>
        <v/>
      </c>
      <c r="L61" s="306" t="str">
        <f t="shared" si="23"/>
        <v/>
      </c>
      <c r="M61" s="306" t="str">
        <f t="shared" si="24"/>
        <v/>
      </c>
      <c r="N61" s="307"/>
      <c r="O61" s="307"/>
      <c r="P61" s="307"/>
      <c r="Q61" s="308"/>
      <c r="R61" s="309">
        <f t="shared" si="27"/>
        <v>1.5810185185185184E-2</v>
      </c>
      <c r="S61" s="318"/>
      <c r="T61" s="311">
        <v>39994</v>
      </c>
      <c r="U61" s="312"/>
      <c r="V61" s="313" t="str">
        <f t="shared" si="21"/>
        <v/>
      </c>
      <c r="W61" s="314" t="str">
        <f t="shared" si="22"/>
        <v/>
      </c>
    </row>
    <row r="62" spans="1:23" s="272" customFormat="1" ht="21" customHeight="1" x14ac:dyDescent="0.2">
      <c r="A62" s="336">
        <v>194</v>
      </c>
      <c r="B62" s="337"/>
      <c r="C62" s="315" t="s">
        <v>55</v>
      </c>
      <c r="D62" s="316" t="s">
        <v>226</v>
      </c>
      <c r="E62" s="317" t="s">
        <v>30</v>
      </c>
      <c r="F62" s="324">
        <v>1.6516203703703703E-2</v>
      </c>
      <c r="G62" s="301">
        <v>1.6782407407407409E-2</v>
      </c>
      <c r="H62" s="302">
        <f t="shared" si="25"/>
        <v>1.6649305555555556E-2</v>
      </c>
      <c r="I62" s="303">
        <f t="shared" si="26"/>
        <v>4.5312499999999971E-3</v>
      </c>
      <c r="J62" s="304"/>
      <c r="K62" s="305" t="str">
        <f t="shared" si="20"/>
        <v/>
      </c>
      <c r="L62" s="306" t="str">
        <f t="shared" si="23"/>
        <v/>
      </c>
      <c r="M62" s="306" t="str">
        <f t="shared" si="24"/>
        <v/>
      </c>
      <c r="N62" s="307"/>
      <c r="O62" s="307"/>
      <c r="P62" s="307"/>
      <c r="Q62" s="308"/>
      <c r="R62" s="309">
        <f t="shared" si="27"/>
        <v>1.6516203703703703E-2</v>
      </c>
      <c r="S62" s="318"/>
      <c r="T62" s="311">
        <v>40237</v>
      </c>
      <c r="U62" s="312"/>
      <c r="V62" s="313" t="str">
        <f t="shared" si="21"/>
        <v/>
      </c>
      <c r="W62" s="314" t="str">
        <f t="shared" si="22"/>
        <v/>
      </c>
    </row>
    <row r="63" spans="1:23" s="272" customFormat="1" ht="21" customHeight="1" x14ac:dyDescent="0.2">
      <c r="A63" s="336">
        <v>204</v>
      </c>
      <c r="B63" s="337"/>
      <c r="C63" s="298" t="s">
        <v>242</v>
      </c>
      <c r="D63" s="299" t="s">
        <v>395</v>
      </c>
      <c r="E63" s="317" t="s">
        <v>14</v>
      </c>
      <c r="F63" s="301">
        <v>1.6643518518518519E-2</v>
      </c>
      <c r="G63" s="301">
        <v>1.6643518518518519E-2</v>
      </c>
      <c r="H63" s="302">
        <f t="shared" si="25"/>
        <v>1.6643518518518519E-2</v>
      </c>
      <c r="I63" s="303">
        <f t="shared" si="26"/>
        <v>4.5370370370370339E-3</v>
      </c>
      <c r="J63" s="304"/>
      <c r="K63" s="305" t="str">
        <f t="shared" si="20"/>
        <v/>
      </c>
      <c r="L63" s="306" t="str">
        <f t="shared" si="23"/>
        <v/>
      </c>
      <c r="M63" s="306" t="str">
        <f t="shared" si="24"/>
        <v/>
      </c>
      <c r="N63" s="321"/>
      <c r="O63" s="307"/>
      <c r="P63" s="321"/>
      <c r="Q63" s="308"/>
      <c r="R63" s="309">
        <f t="shared" si="27"/>
        <v>1.6643518518518519E-2</v>
      </c>
      <c r="S63" s="318"/>
      <c r="T63" s="311">
        <v>39844</v>
      </c>
      <c r="U63" s="312"/>
      <c r="V63" s="313" t="str">
        <f t="shared" si="21"/>
        <v/>
      </c>
      <c r="W63" s="314" t="str">
        <f t="shared" si="22"/>
        <v/>
      </c>
    </row>
    <row r="64" spans="1:23" s="272" customFormat="1" ht="21" customHeight="1" x14ac:dyDescent="0.2">
      <c r="A64" s="336">
        <v>166</v>
      </c>
      <c r="B64" s="337"/>
      <c r="C64" s="315" t="s">
        <v>74</v>
      </c>
      <c r="D64" s="316" t="s">
        <v>86</v>
      </c>
      <c r="E64" s="317" t="s">
        <v>30</v>
      </c>
      <c r="F64" s="301">
        <v>1.6627604166666667E-2</v>
      </c>
      <c r="G64" s="301">
        <v>1.6627604166666667E-2</v>
      </c>
      <c r="H64" s="302">
        <f t="shared" si="25"/>
        <v>1.6627604166666667E-2</v>
      </c>
      <c r="I64" s="303">
        <f t="shared" si="26"/>
        <v>4.5529513888888859E-3</v>
      </c>
      <c r="J64" s="304"/>
      <c r="K64" s="305" t="str">
        <f t="shared" si="20"/>
        <v/>
      </c>
      <c r="L64" s="306" t="str">
        <f t="shared" si="23"/>
        <v/>
      </c>
      <c r="M64" s="306" t="str">
        <f t="shared" si="24"/>
        <v/>
      </c>
      <c r="N64" s="307"/>
      <c r="O64" s="307"/>
      <c r="P64" s="321"/>
      <c r="Q64" s="308"/>
      <c r="R64" s="309">
        <f t="shared" si="27"/>
        <v>1.6627604166666667E-2</v>
      </c>
      <c r="S64" s="318"/>
      <c r="T64" s="311">
        <v>40178</v>
      </c>
      <c r="U64" s="312"/>
      <c r="V64" s="313" t="str">
        <f t="shared" si="21"/>
        <v/>
      </c>
      <c r="W64" s="314" t="str">
        <f t="shared" si="22"/>
        <v/>
      </c>
    </row>
    <row r="65" spans="1:23" s="272" customFormat="1" ht="21" customHeight="1" x14ac:dyDescent="0.2">
      <c r="A65" s="336">
        <v>337</v>
      </c>
      <c r="B65" s="337"/>
      <c r="C65" s="315" t="s">
        <v>519</v>
      </c>
      <c r="D65" s="316" t="s">
        <v>325</v>
      </c>
      <c r="E65" s="317" t="s">
        <v>14</v>
      </c>
      <c r="F65" s="301">
        <v>1.6620370370370376E-2</v>
      </c>
      <c r="G65" s="301">
        <v>1.6620370370370376E-2</v>
      </c>
      <c r="H65" s="302">
        <f t="shared" si="25"/>
        <v>1.6620370370370376E-2</v>
      </c>
      <c r="I65" s="303">
        <f t="shared" si="26"/>
        <v>4.5601851851851775E-3</v>
      </c>
      <c r="J65" s="326"/>
      <c r="K65" s="305" t="str">
        <f t="shared" si="20"/>
        <v/>
      </c>
      <c r="L65" s="306" t="str">
        <f t="shared" si="23"/>
        <v/>
      </c>
      <c r="M65" s="306" t="str">
        <f t="shared" si="24"/>
        <v/>
      </c>
      <c r="N65" s="307"/>
      <c r="O65" s="307"/>
      <c r="P65" s="307"/>
      <c r="Q65" s="308"/>
      <c r="R65" s="309">
        <f t="shared" si="27"/>
        <v>1.6620370370370376E-2</v>
      </c>
      <c r="S65" s="318"/>
      <c r="T65" s="311">
        <v>40298</v>
      </c>
      <c r="U65" s="312"/>
      <c r="V65" s="313" t="str">
        <f t="shared" si="21"/>
        <v/>
      </c>
      <c r="W65" s="314" t="str">
        <f t="shared" si="22"/>
        <v/>
      </c>
    </row>
    <row r="66" spans="1:23" s="272" customFormat="1" ht="21" customHeight="1" x14ac:dyDescent="0.2">
      <c r="A66" s="336">
        <v>163</v>
      </c>
      <c r="B66" s="337"/>
      <c r="C66" s="315" t="s">
        <v>115</v>
      </c>
      <c r="D66" s="316" t="s">
        <v>116</v>
      </c>
      <c r="E66" s="317" t="s">
        <v>30</v>
      </c>
      <c r="F66" s="319">
        <v>1.6516203703703703E-2</v>
      </c>
      <c r="G66" s="319">
        <v>1.6516203703703703E-2</v>
      </c>
      <c r="H66" s="302">
        <f t="shared" si="25"/>
        <v>1.6516203703703703E-2</v>
      </c>
      <c r="I66" s="303">
        <f t="shared" si="26"/>
        <v>4.6643518518518501E-3</v>
      </c>
      <c r="J66" s="304"/>
      <c r="K66" s="305" t="str">
        <f t="shared" si="20"/>
        <v/>
      </c>
      <c r="L66" s="306" t="str">
        <f t="shared" si="23"/>
        <v/>
      </c>
      <c r="M66" s="306" t="str">
        <f t="shared" si="24"/>
        <v/>
      </c>
      <c r="N66" s="307"/>
      <c r="O66" s="307"/>
      <c r="P66" s="307"/>
      <c r="Q66" s="308"/>
      <c r="R66" s="309">
        <f t="shared" si="27"/>
        <v>1.6516203703703703E-2</v>
      </c>
      <c r="S66" s="318"/>
      <c r="T66" s="311">
        <v>38990</v>
      </c>
      <c r="U66" s="312"/>
      <c r="V66" s="313" t="str">
        <f t="shared" si="21"/>
        <v/>
      </c>
      <c r="W66" s="314" t="str">
        <f t="shared" si="22"/>
        <v/>
      </c>
    </row>
    <row r="67" spans="1:23" s="272" customFormat="1" ht="21" customHeight="1" x14ac:dyDescent="0.2">
      <c r="A67" s="336">
        <v>96</v>
      </c>
      <c r="B67" s="337"/>
      <c r="C67" s="315" t="s">
        <v>119</v>
      </c>
      <c r="D67" s="316" t="s">
        <v>120</v>
      </c>
      <c r="E67" s="317" t="s">
        <v>30</v>
      </c>
      <c r="F67" s="301">
        <v>1.6400462962962964E-2</v>
      </c>
      <c r="G67" s="301">
        <v>1.6400462962962964E-2</v>
      </c>
      <c r="H67" s="302">
        <f t="shared" si="25"/>
        <v>1.6400462962962964E-2</v>
      </c>
      <c r="I67" s="303">
        <f t="shared" si="26"/>
        <v>4.7800925925925893E-3</v>
      </c>
      <c r="J67" s="304"/>
      <c r="K67" s="305" t="str">
        <f t="shared" si="20"/>
        <v/>
      </c>
      <c r="L67" s="306" t="str">
        <f t="shared" si="23"/>
        <v/>
      </c>
      <c r="M67" s="306" t="str">
        <f t="shared" si="24"/>
        <v/>
      </c>
      <c r="N67" s="307"/>
      <c r="O67" s="307"/>
      <c r="P67" s="307"/>
      <c r="Q67" s="308"/>
      <c r="R67" s="309">
        <f t="shared" si="27"/>
        <v>1.6400462962962964E-2</v>
      </c>
      <c r="S67" s="318"/>
      <c r="T67" s="311">
        <v>39113</v>
      </c>
      <c r="U67" s="312"/>
      <c r="V67" s="313" t="str">
        <f t="shared" si="21"/>
        <v/>
      </c>
      <c r="W67" s="314" t="str">
        <f t="shared" si="22"/>
        <v/>
      </c>
    </row>
    <row r="68" spans="1:23" s="272" customFormat="1" ht="21" customHeight="1" x14ac:dyDescent="0.2">
      <c r="A68" s="336">
        <v>150</v>
      </c>
      <c r="B68" s="337"/>
      <c r="C68" s="315" t="s">
        <v>96</v>
      </c>
      <c r="D68" s="316" t="s">
        <v>97</v>
      </c>
      <c r="E68" s="317" t="s">
        <v>14</v>
      </c>
      <c r="F68" s="322">
        <v>1.622685185185185E-2</v>
      </c>
      <c r="G68" s="301">
        <v>1.622685185185185E-2</v>
      </c>
      <c r="H68" s="302">
        <f t="shared" si="25"/>
        <v>1.622685185185185E-2</v>
      </c>
      <c r="I68" s="303">
        <f t="shared" si="26"/>
        <v>4.9537037037037032E-3</v>
      </c>
      <c r="J68" s="304"/>
      <c r="K68" s="305" t="str">
        <f t="shared" si="20"/>
        <v/>
      </c>
      <c r="L68" s="306" t="str">
        <f t="shared" si="23"/>
        <v/>
      </c>
      <c r="M68" s="306" t="str">
        <f t="shared" si="24"/>
        <v/>
      </c>
      <c r="N68" s="321"/>
      <c r="O68" s="307"/>
      <c r="P68" s="321"/>
      <c r="Q68" s="308"/>
      <c r="R68" s="309">
        <f t="shared" si="27"/>
        <v>1.622685185185185E-2</v>
      </c>
      <c r="S68" s="318"/>
      <c r="T68" s="311">
        <v>39447</v>
      </c>
      <c r="U68" s="312"/>
      <c r="V68" s="313" t="str">
        <f t="shared" si="21"/>
        <v/>
      </c>
      <c r="W68" s="314" t="str">
        <f t="shared" si="22"/>
        <v/>
      </c>
    </row>
    <row r="69" spans="1:23" s="272" customFormat="1" ht="21" customHeight="1" x14ac:dyDescent="0.2">
      <c r="A69" s="336">
        <v>232</v>
      </c>
      <c r="B69" s="337"/>
      <c r="C69" s="298" t="s">
        <v>342</v>
      </c>
      <c r="D69" s="299" t="s">
        <v>315</v>
      </c>
      <c r="E69" s="300" t="s">
        <v>14</v>
      </c>
      <c r="F69" s="301">
        <v>1.6121238425925929E-2</v>
      </c>
      <c r="G69" s="301">
        <v>1.6121238425925929E-2</v>
      </c>
      <c r="H69" s="302">
        <f t="shared" si="25"/>
        <v>1.6121238425925929E-2</v>
      </c>
      <c r="I69" s="303">
        <f t="shared" si="26"/>
        <v>5.0593171296296237E-3</v>
      </c>
      <c r="J69" s="320"/>
      <c r="K69" s="305" t="str">
        <f t="shared" si="20"/>
        <v/>
      </c>
      <c r="L69" s="306" t="str">
        <f t="shared" si="23"/>
        <v/>
      </c>
      <c r="M69" s="306" t="str">
        <f t="shared" si="24"/>
        <v/>
      </c>
      <c r="N69" s="307"/>
      <c r="O69" s="307"/>
      <c r="P69" s="307"/>
      <c r="Q69" s="308"/>
      <c r="R69" s="309">
        <f t="shared" si="27"/>
        <v>1.6121238425925929E-2</v>
      </c>
      <c r="S69" s="318"/>
      <c r="T69" s="311">
        <v>40237</v>
      </c>
      <c r="U69" s="312"/>
      <c r="V69" s="313" t="str">
        <f t="shared" si="21"/>
        <v/>
      </c>
      <c r="W69" s="314" t="str">
        <f t="shared" si="22"/>
        <v/>
      </c>
    </row>
    <row r="70" spans="1:23" s="272" customFormat="1" ht="21" customHeight="1" x14ac:dyDescent="0.2">
      <c r="A70" s="336">
        <v>9</v>
      </c>
      <c r="B70" s="337"/>
      <c r="C70" s="315" t="s">
        <v>130</v>
      </c>
      <c r="D70" s="316" t="s">
        <v>133</v>
      </c>
      <c r="E70" s="317" t="s">
        <v>30</v>
      </c>
      <c r="F70" s="301">
        <v>1.5898437499999991E-2</v>
      </c>
      <c r="G70" s="301">
        <v>1.6259042245370357E-2</v>
      </c>
      <c r="H70" s="302">
        <f t="shared" si="25"/>
        <v>1.6078739872685176E-2</v>
      </c>
      <c r="I70" s="303">
        <f t="shared" si="26"/>
        <v>5.1018156828703774E-3</v>
      </c>
      <c r="J70" s="304"/>
      <c r="K70" s="305" t="str">
        <f t="shared" ref="K70:K101" si="28">IF(J70&lt;&gt;"",J70-I70,"")</f>
        <v/>
      </c>
      <c r="L70" s="306" t="str">
        <f t="shared" si="23"/>
        <v/>
      </c>
      <c r="M70" s="306" t="str">
        <f t="shared" si="24"/>
        <v/>
      </c>
      <c r="N70" s="307"/>
      <c r="O70" s="307"/>
      <c r="P70" s="307"/>
      <c r="Q70" s="308"/>
      <c r="R70" s="309">
        <f t="shared" si="27"/>
        <v>1.5898437499999991E-2</v>
      </c>
      <c r="S70" s="318"/>
      <c r="T70" s="311">
        <v>40025</v>
      </c>
      <c r="U70" s="312"/>
      <c r="V70" s="313" t="str">
        <f t="shared" si="21"/>
        <v/>
      </c>
      <c r="W70" s="314" t="str">
        <f t="shared" si="22"/>
        <v/>
      </c>
    </row>
    <row r="71" spans="1:23" s="272" customFormat="1" ht="21" customHeight="1" x14ac:dyDescent="0.2">
      <c r="A71" s="336">
        <v>288</v>
      </c>
      <c r="B71" s="337"/>
      <c r="C71" s="298" t="s">
        <v>450</v>
      </c>
      <c r="D71" s="299" t="s">
        <v>110</v>
      </c>
      <c r="E71" s="300" t="s">
        <v>30</v>
      </c>
      <c r="F71" s="301">
        <v>1.6053240740740739E-2</v>
      </c>
      <c r="G71" s="301">
        <v>1.6053240740740739E-2</v>
      </c>
      <c r="H71" s="302">
        <f t="shared" si="25"/>
        <v>1.6053240740740739E-2</v>
      </c>
      <c r="I71" s="303">
        <f t="shared" si="26"/>
        <v>5.1273148148148137E-3</v>
      </c>
      <c r="J71" s="304"/>
      <c r="K71" s="305" t="str">
        <f t="shared" si="28"/>
        <v/>
      </c>
      <c r="L71" s="306" t="str">
        <f t="shared" si="23"/>
        <v/>
      </c>
      <c r="M71" s="306" t="str">
        <f t="shared" si="24"/>
        <v/>
      </c>
      <c r="N71" s="307"/>
      <c r="O71" s="307"/>
      <c r="P71" s="307"/>
      <c r="Q71" s="308"/>
      <c r="R71" s="309">
        <f t="shared" si="27"/>
        <v>1.6053240740740739E-2</v>
      </c>
      <c r="S71" s="318"/>
      <c r="T71" s="311">
        <v>39994</v>
      </c>
      <c r="U71" s="312"/>
      <c r="V71" s="313" t="str">
        <f t="shared" si="21"/>
        <v/>
      </c>
      <c r="W71" s="314" t="str">
        <f t="shared" si="22"/>
        <v/>
      </c>
    </row>
    <row r="72" spans="1:23" s="272" customFormat="1" ht="21" customHeight="1" x14ac:dyDescent="0.2">
      <c r="A72" s="336">
        <v>138</v>
      </c>
      <c r="B72" s="337"/>
      <c r="C72" s="298" t="s">
        <v>145</v>
      </c>
      <c r="D72" s="299" t="s">
        <v>146</v>
      </c>
      <c r="E72" s="300" t="s">
        <v>14</v>
      </c>
      <c r="F72" s="301">
        <v>1.6006944444444438E-2</v>
      </c>
      <c r="G72" s="301">
        <v>1.6006944444444438E-2</v>
      </c>
      <c r="H72" s="302">
        <f t="shared" si="25"/>
        <v>1.6006944444444438E-2</v>
      </c>
      <c r="I72" s="303">
        <f t="shared" si="26"/>
        <v>5.1736111111111149E-3</v>
      </c>
      <c r="J72" s="304"/>
      <c r="K72" s="305" t="str">
        <f t="shared" si="28"/>
        <v/>
      </c>
      <c r="L72" s="306" t="str">
        <f t="shared" si="23"/>
        <v/>
      </c>
      <c r="M72" s="306" t="str">
        <f t="shared" si="24"/>
        <v/>
      </c>
      <c r="N72" s="307"/>
      <c r="O72" s="307"/>
      <c r="P72" s="307"/>
      <c r="Q72" s="308"/>
      <c r="R72" s="309">
        <f t="shared" si="27"/>
        <v>1.6006944444444438E-2</v>
      </c>
      <c r="S72" s="318"/>
      <c r="T72" s="311">
        <v>40178</v>
      </c>
      <c r="U72" s="312"/>
      <c r="V72" s="313" t="str">
        <f t="shared" si="21"/>
        <v/>
      </c>
      <c r="W72" s="314" t="str">
        <f t="shared" si="22"/>
        <v/>
      </c>
    </row>
    <row r="73" spans="1:23" s="272" customFormat="1" ht="21" customHeight="1" x14ac:dyDescent="0.2">
      <c r="A73" s="336">
        <v>252</v>
      </c>
      <c r="B73" s="337"/>
      <c r="C73" s="315" t="s">
        <v>155</v>
      </c>
      <c r="D73" s="316" t="s">
        <v>361</v>
      </c>
      <c r="E73" s="317" t="s">
        <v>30</v>
      </c>
      <c r="F73" s="319">
        <v>1.5856481481481478E-2</v>
      </c>
      <c r="G73" s="319">
        <v>1.5856481481481478E-2</v>
      </c>
      <c r="H73" s="302">
        <f t="shared" si="25"/>
        <v>1.5856481481481478E-2</v>
      </c>
      <c r="I73" s="303">
        <f t="shared" si="26"/>
        <v>5.3240740740740748E-3</v>
      </c>
      <c r="J73" s="304"/>
      <c r="K73" s="305" t="str">
        <f t="shared" si="28"/>
        <v/>
      </c>
      <c r="L73" s="306" t="str">
        <f t="shared" si="23"/>
        <v/>
      </c>
      <c r="M73" s="306" t="str">
        <f t="shared" si="24"/>
        <v/>
      </c>
      <c r="N73" s="307"/>
      <c r="O73" s="307"/>
      <c r="P73" s="307"/>
      <c r="Q73" s="308"/>
      <c r="R73" s="309">
        <f t="shared" si="27"/>
        <v>1.5856481481481478E-2</v>
      </c>
      <c r="S73" s="318"/>
      <c r="T73" s="311">
        <v>39994</v>
      </c>
      <c r="U73" s="312"/>
      <c r="V73" s="313" t="str">
        <f t="shared" si="21"/>
        <v/>
      </c>
      <c r="W73" s="314" t="str">
        <f t="shared" si="22"/>
        <v/>
      </c>
    </row>
    <row r="74" spans="1:23" s="272" customFormat="1" ht="21" customHeight="1" x14ac:dyDescent="0.2">
      <c r="A74" s="336">
        <v>282</v>
      </c>
      <c r="B74" s="337"/>
      <c r="C74" s="298" t="s">
        <v>18</v>
      </c>
      <c r="D74" s="299" t="s">
        <v>449</v>
      </c>
      <c r="E74" s="300" t="s">
        <v>14</v>
      </c>
      <c r="F74" s="301">
        <v>1.5844907407407405E-2</v>
      </c>
      <c r="G74" s="301">
        <v>1.5844907407407405E-2</v>
      </c>
      <c r="H74" s="302">
        <f t="shared" si="25"/>
        <v>1.5844907407407405E-2</v>
      </c>
      <c r="I74" s="303">
        <f t="shared" si="26"/>
        <v>5.3356481481481484E-3</v>
      </c>
      <c r="J74" s="304"/>
      <c r="K74" s="305" t="str">
        <f t="shared" si="28"/>
        <v/>
      </c>
      <c r="L74" s="306" t="str">
        <f t="shared" si="23"/>
        <v/>
      </c>
      <c r="M74" s="306" t="str">
        <f t="shared" si="24"/>
        <v/>
      </c>
      <c r="N74" s="307"/>
      <c r="O74" s="307"/>
      <c r="P74" s="307"/>
      <c r="Q74" s="308"/>
      <c r="R74" s="309">
        <f t="shared" si="27"/>
        <v>1.5844907407407405E-2</v>
      </c>
      <c r="S74" s="318"/>
      <c r="T74" s="311">
        <v>39994</v>
      </c>
      <c r="U74" s="312"/>
      <c r="V74" s="313" t="str">
        <f t="shared" si="21"/>
        <v/>
      </c>
      <c r="W74" s="314" t="str">
        <f t="shared" si="22"/>
        <v/>
      </c>
    </row>
    <row r="75" spans="1:23" s="272" customFormat="1" ht="21" customHeight="1" x14ac:dyDescent="0.2">
      <c r="A75" s="336">
        <v>309</v>
      </c>
      <c r="B75" s="337"/>
      <c r="C75" s="315" t="s">
        <v>475</v>
      </c>
      <c r="D75" s="316" t="s">
        <v>476</v>
      </c>
      <c r="E75" s="317" t="s">
        <v>30</v>
      </c>
      <c r="F75" s="301">
        <v>1.5798611111111114E-2</v>
      </c>
      <c r="G75" s="301">
        <v>1.5798611111111114E-2</v>
      </c>
      <c r="H75" s="302">
        <f t="shared" si="25"/>
        <v>1.5798611111111114E-2</v>
      </c>
      <c r="I75" s="303">
        <f t="shared" si="26"/>
        <v>5.3819444444444392E-3</v>
      </c>
      <c r="J75" s="304"/>
      <c r="K75" s="305" t="str">
        <f t="shared" si="28"/>
        <v/>
      </c>
      <c r="L75" s="306"/>
      <c r="M75" s="306"/>
      <c r="N75" s="307"/>
      <c r="O75" s="307"/>
      <c r="P75" s="307"/>
      <c r="Q75" s="308"/>
      <c r="R75" s="309">
        <f t="shared" si="27"/>
        <v>1.5798611111111114E-2</v>
      </c>
      <c r="S75" s="318"/>
      <c r="T75" s="311">
        <v>40086</v>
      </c>
      <c r="U75" s="312"/>
      <c r="V75" s="313" t="str">
        <f t="shared" si="21"/>
        <v/>
      </c>
      <c r="W75" s="314" t="str">
        <f t="shared" si="22"/>
        <v/>
      </c>
    </row>
    <row r="76" spans="1:23" s="272" customFormat="1" ht="21" customHeight="1" x14ac:dyDescent="0.2">
      <c r="A76" s="336">
        <v>187</v>
      </c>
      <c r="B76" s="337"/>
      <c r="C76" s="298" t="s">
        <v>351</v>
      </c>
      <c r="D76" s="299" t="s">
        <v>233</v>
      </c>
      <c r="E76" s="300" t="s">
        <v>30</v>
      </c>
      <c r="F76" s="301">
        <v>1.5787037037037037E-2</v>
      </c>
      <c r="G76" s="301">
        <v>1.5787037037037037E-2</v>
      </c>
      <c r="H76" s="302">
        <f t="shared" si="25"/>
        <v>1.5787037037037037E-2</v>
      </c>
      <c r="I76" s="303">
        <f t="shared" si="26"/>
        <v>5.3935185185185162E-3</v>
      </c>
      <c r="J76" s="304"/>
      <c r="K76" s="305" t="str">
        <f t="shared" si="28"/>
        <v/>
      </c>
      <c r="L76" s="306" t="str">
        <f>IF(J76&lt;&gt;"",K76-H76,"")</f>
        <v/>
      </c>
      <c r="M76" s="306" t="str">
        <f>IF(J76&lt;&gt;"",K76-F76,"")</f>
        <v/>
      </c>
      <c r="N76" s="307"/>
      <c r="O76" s="307"/>
      <c r="P76" s="307"/>
      <c r="Q76" s="308"/>
      <c r="R76" s="309">
        <f t="shared" si="27"/>
        <v>1.5787037037037037E-2</v>
      </c>
      <c r="S76" s="318"/>
      <c r="T76" s="311">
        <v>39994</v>
      </c>
      <c r="U76" s="312"/>
      <c r="V76" s="313" t="str">
        <f t="shared" si="21"/>
        <v/>
      </c>
      <c r="W76" s="314" t="str">
        <f t="shared" si="22"/>
        <v/>
      </c>
    </row>
    <row r="77" spans="1:23" s="272" customFormat="1" ht="21" customHeight="1" x14ac:dyDescent="0.2">
      <c r="A77" s="336">
        <v>112</v>
      </c>
      <c r="B77" s="337"/>
      <c r="C77" s="315" t="s">
        <v>134</v>
      </c>
      <c r="D77" s="316" t="s">
        <v>135</v>
      </c>
      <c r="E77" s="317" t="s">
        <v>30</v>
      </c>
      <c r="F77" s="301">
        <v>1.5706018518518518E-2</v>
      </c>
      <c r="G77" s="301">
        <v>1.5706018518518518E-2</v>
      </c>
      <c r="H77" s="302">
        <f t="shared" si="25"/>
        <v>1.5706018518518518E-2</v>
      </c>
      <c r="I77" s="303">
        <f t="shared" si="26"/>
        <v>5.4745370370370347E-3</v>
      </c>
      <c r="J77" s="304"/>
      <c r="K77" s="305" t="str">
        <f t="shared" si="28"/>
        <v/>
      </c>
      <c r="L77" s="306" t="str">
        <f>IF(J77&lt;&gt;"",K77-H77,"")</f>
        <v/>
      </c>
      <c r="M77" s="306" t="str">
        <f>IF(J77&lt;&gt;"",K77-F77,"")</f>
        <v/>
      </c>
      <c r="N77" s="307"/>
      <c r="O77" s="307"/>
      <c r="P77" s="307"/>
      <c r="Q77" s="308"/>
      <c r="R77" s="309">
        <f t="shared" si="27"/>
        <v>1.5706018518518518E-2</v>
      </c>
      <c r="S77" s="318"/>
      <c r="T77" s="323">
        <v>39294</v>
      </c>
      <c r="U77" s="312"/>
      <c r="V77" s="313" t="str">
        <f t="shared" ref="V77:V108" si="29">IF(OR(NOT(U77=""),NOT(K77="")),5,"")</f>
        <v/>
      </c>
      <c r="W77" s="314" t="str">
        <f t="shared" ref="W77:W87" si="30">IF(V77=5,C77&amp;" "&amp;D77,"")</f>
        <v/>
      </c>
    </row>
    <row r="78" spans="1:23" s="272" customFormat="1" ht="21" customHeight="1" x14ac:dyDescent="0.2">
      <c r="A78" s="336">
        <v>142</v>
      </c>
      <c r="B78" s="337"/>
      <c r="C78" s="315" t="s">
        <v>149</v>
      </c>
      <c r="D78" s="316" t="s">
        <v>150</v>
      </c>
      <c r="E78" s="317" t="s">
        <v>14</v>
      </c>
      <c r="F78" s="301">
        <v>1.5370370370370368E-2</v>
      </c>
      <c r="G78" s="301">
        <v>1.5976562499999999E-2</v>
      </c>
      <c r="H78" s="302">
        <f t="shared" si="25"/>
        <v>1.5673466435185184E-2</v>
      </c>
      <c r="I78" s="303">
        <f t="shared" si="26"/>
        <v>5.5070891203703697E-3</v>
      </c>
      <c r="J78" s="304"/>
      <c r="K78" s="305" t="str">
        <f t="shared" si="28"/>
        <v/>
      </c>
      <c r="L78" s="306" t="str">
        <f>IF(J78&lt;&gt;"",K78-H78,"")</f>
        <v/>
      </c>
      <c r="M78" s="306" t="str">
        <f>IF(J78&lt;&gt;"",K78-F78,"")</f>
        <v/>
      </c>
      <c r="N78" s="307"/>
      <c r="O78" s="307"/>
      <c r="P78" s="307"/>
      <c r="Q78" s="325"/>
      <c r="R78" s="309">
        <f t="shared" si="27"/>
        <v>1.5370370370370368E-2</v>
      </c>
      <c r="S78" s="318"/>
      <c r="T78" s="311">
        <v>40086</v>
      </c>
      <c r="U78" s="312"/>
      <c r="V78" s="313" t="str">
        <f t="shared" si="29"/>
        <v/>
      </c>
      <c r="W78" s="314" t="str">
        <f t="shared" si="30"/>
        <v/>
      </c>
    </row>
    <row r="79" spans="1:23" s="272" customFormat="1" ht="21" customHeight="1" x14ac:dyDescent="0.2">
      <c r="A79" s="336">
        <v>140</v>
      </c>
      <c r="B79" s="337"/>
      <c r="C79" s="315" t="s">
        <v>143</v>
      </c>
      <c r="D79" s="316" t="s">
        <v>144</v>
      </c>
      <c r="E79" s="317" t="s">
        <v>14</v>
      </c>
      <c r="F79" s="319">
        <v>1.5497685185185186E-2</v>
      </c>
      <c r="G79" s="319">
        <v>1.5497685185185186E-2</v>
      </c>
      <c r="H79" s="302">
        <f t="shared" si="25"/>
        <v>1.5497685185185186E-2</v>
      </c>
      <c r="I79" s="303">
        <f t="shared" si="26"/>
        <v>5.6828703703703676E-3</v>
      </c>
      <c r="J79" s="304"/>
      <c r="K79" s="305" t="str">
        <f t="shared" si="28"/>
        <v/>
      </c>
      <c r="L79" s="306" t="str">
        <f>IF(J79&lt;&gt;"",K79-H79,"")</f>
        <v/>
      </c>
      <c r="M79" s="306" t="str">
        <f>IF(J79&lt;&gt;"",K79-F79,"")</f>
        <v/>
      </c>
      <c r="N79" s="307"/>
      <c r="O79" s="307"/>
      <c r="P79" s="307"/>
      <c r="Q79" s="308"/>
      <c r="R79" s="309">
        <f t="shared" si="27"/>
        <v>1.5497685185185186E-2</v>
      </c>
      <c r="S79" s="318"/>
      <c r="T79" s="311">
        <v>38776</v>
      </c>
      <c r="U79" s="312"/>
      <c r="V79" s="313" t="str">
        <f t="shared" si="29"/>
        <v/>
      </c>
      <c r="W79" s="314" t="str">
        <f t="shared" si="30"/>
        <v/>
      </c>
    </row>
    <row r="80" spans="1:23" s="272" customFormat="1" ht="21" customHeight="1" x14ac:dyDescent="0.2">
      <c r="A80" s="336">
        <v>287</v>
      </c>
      <c r="B80" s="337"/>
      <c r="C80" s="298" t="s">
        <v>55</v>
      </c>
      <c r="D80" s="299" t="s">
        <v>116</v>
      </c>
      <c r="E80" s="300" t="s">
        <v>30</v>
      </c>
      <c r="F80" s="301">
        <v>1.5358796296296294E-2</v>
      </c>
      <c r="G80" s="301">
        <v>1.5358796296296294E-2</v>
      </c>
      <c r="H80" s="302">
        <f t="shared" si="25"/>
        <v>1.5358796296296294E-2</v>
      </c>
      <c r="I80" s="303">
        <f t="shared" si="26"/>
        <v>5.8217592592592592E-3</v>
      </c>
      <c r="J80" s="304"/>
      <c r="K80" s="305" t="str">
        <f t="shared" si="28"/>
        <v/>
      </c>
      <c r="L80" s="306"/>
      <c r="M80" s="306"/>
      <c r="N80" s="307"/>
      <c r="O80" s="307"/>
      <c r="P80" s="307"/>
      <c r="Q80" s="308"/>
      <c r="R80" s="309">
        <f t="shared" si="27"/>
        <v>1.5358796296296294E-2</v>
      </c>
      <c r="S80" s="318"/>
      <c r="T80" s="311">
        <v>40268</v>
      </c>
      <c r="U80" s="312"/>
      <c r="V80" s="313" t="str">
        <f t="shared" si="29"/>
        <v/>
      </c>
      <c r="W80" s="314" t="str">
        <f t="shared" si="30"/>
        <v/>
      </c>
    </row>
    <row r="81" spans="1:23" s="272" customFormat="1" ht="21" customHeight="1" x14ac:dyDescent="0.2">
      <c r="A81" s="336">
        <v>36</v>
      </c>
      <c r="B81" s="337"/>
      <c r="C81" s="315" t="s">
        <v>107</v>
      </c>
      <c r="D81" s="316" t="s">
        <v>46</v>
      </c>
      <c r="E81" s="317" t="s">
        <v>30</v>
      </c>
      <c r="F81" s="301">
        <v>1.4479166666666668E-2</v>
      </c>
      <c r="G81" s="301">
        <v>1.6121238425925929E-2</v>
      </c>
      <c r="H81" s="302">
        <f t="shared" si="25"/>
        <v>1.5300202546296299E-2</v>
      </c>
      <c r="I81" s="303">
        <f t="shared" si="26"/>
        <v>5.8803530092592544E-3</v>
      </c>
      <c r="J81" s="320"/>
      <c r="K81" s="305" t="str">
        <f t="shared" si="28"/>
        <v/>
      </c>
      <c r="L81" s="306" t="str">
        <f t="shared" ref="L81:L87" si="31">IF(J81&lt;&gt;"",K81-H81,"")</f>
        <v/>
      </c>
      <c r="M81" s="306" t="str">
        <f t="shared" ref="M81:M87" si="32">IF(J81&lt;&gt;"",K81-F81,"")</f>
        <v/>
      </c>
      <c r="N81" s="307"/>
      <c r="O81" s="307"/>
      <c r="P81" s="307"/>
      <c r="Q81" s="308"/>
      <c r="R81" s="309">
        <f t="shared" si="27"/>
        <v>1.4479166666666668E-2</v>
      </c>
      <c r="S81" s="318"/>
      <c r="T81" s="311">
        <v>40237</v>
      </c>
      <c r="U81" s="312"/>
      <c r="V81" s="313" t="str">
        <f t="shared" si="29"/>
        <v/>
      </c>
      <c r="W81" s="314" t="str">
        <f t="shared" si="30"/>
        <v/>
      </c>
    </row>
    <row r="82" spans="1:23" s="272" customFormat="1" ht="21" customHeight="1" x14ac:dyDescent="0.2">
      <c r="A82" s="336">
        <v>167</v>
      </c>
      <c r="B82" s="337"/>
      <c r="C82" s="315" t="s">
        <v>94</v>
      </c>
      <c r="D82" s="316" t="s">
        <v>165</v>
      </c>
      <c r="E82" s="317" t="s">
        <v>30</v>
      </c>
      <c r="F82" s="301">
        <v>1.4699074074074074E-2</v>
      </c>
      <c r="G82" s="301">
        <v>1.5833333333333338E-2</v>
      </c>
      <c r="H82" s="302">
        <f t="shared" si="25"/>
        <v>1.5266203703703705E-2</v>
      </c>
      <c r="I82" s="303">
        <f t="shared" si="26"/>
        <v>5.9143518518518477E-3</v>
      </c>
      <c r="J82" s="304"/>
      <c r="K82" s="305" t="str">
        <f t="shared" si="28"/>
        <v/>
      </c>
      <c r="L82" s="306" t="str">
        <f t="shared" si="31"/>
        <v/>
      </c>
      <c r="M82" s="306" t="str">
        <f t="shared" si="32"/>
        <v/>
      </c>
      <c r="N82" s="307"/>
      <c r="O82" s="307"/>
      <c r="P82" s="307"/>
      <c r="Q82" s="308"/>
      <c r="R82" s="309">
        <f t="shared" si="27"/>
        <v>1.4699074074074074E-2</v>
      </c>
      <c r="S82" s="318"/>
      <c r="T82" s="311">
        <v>39872</v>
      </c>
      <c r="U82" s="312"/>
      <c r="V82" s="313" t="str">
        <f t="shared" si="29"/>
        <v/>
      </c>
      <c r="W82" s="314" t="str">
        <f t="shared" si="30"/>
        <v/>
      </c>
    </row>
    <row r="83" spans="1:23" s="272" customFormat="1" ht="21" customHeight="1" x14ac:dyDescent="0.2">
      <c r="A83" s="336">
        <v>32</v>
      </c>
      <c r="B83" s="337"/>
      <c r="C83" s="315" t="s">
        <v>157</v>
      </c>
      <c r="D83" s="316" t="s">
        <v>158</v>
      </c>
      <c r="E83" s="317" t="s">
        <v>30</v>
      </c>
      <c r="F83" s="301">
        <v>1.5081018518518518E-2</v>
      </c>
      <c r="G83" s="301">
        <v>1.5393518518518518E-2</v>
      </c>
      <c r="H83" s="302">
        <f t="shared" si="25"/>
        <v>1.5237268518518518E-2</v>
      </c>
      <c r="I83" s="303">
        <f t="shared" si="26"/>
        <v>5.9432870370370351E-3</v>
      </c>
      <c r="J83" s="304"/>
      <c r="K83" s="305" t="str">
        <f t="shared" si="28"/>
        <v/>
      </c>
      <c r="L83" s="306" t="str">
        <f t="shared" si="31"/>
        <v/>
      </c>
      <c r="M83" s="306" t="str">
        <f t="shared" si="32"/>
        <v/>
      </c>
      <c r="N83" s="307"/>
      <c r="O83" s="307"/>
      <c r="P83" s="307"/>
      <c r="Q83" s="308"/>
      <c r="R83" s="309">
        <f t="shared" si="27"/>
        <v>1.5081018518518518E-2</v>
      </c>
      <c r="S83" s="318"/>
      <c r="T83" s="311">
        <v>40237</v>
      </c>
      <c r="U83" s="312"/>
      <c r="V83" s="313" t="str">
        <f t="shared" si="29"/>
        <v/>
      </c>
      <c r="W83" s="314" t="str">
        <f t="shared" si="30"/>
        <v/>
      </c>
    </row>
    <row r="84" spans="1:23" s="272" customFormat="1" ht="21" customHeight="1" x14ac:dyDescent="0.2">
      <c r="A84" s="336">
        <v>97</v>
      </c>
      <c r="B84" s="337"/>
      <c r="C84" s="315" t="s">
        <v>121</v>
      </c>
      <c r="D84" s="316" t="s">
        <v>122</v>
      </c>
      <c r="E84" s="317" t="s">
        <v>14</v>
      </c>
      <c r="F84" s="301">
        <v>1.5185185185185184E-2</v>
      </c>
      <c r="G84" s="301">
        <v>1.5185185185185184E-2</v>
      </c>
      <c r="H84" s="302">
        <f t="shared" si="25"/>
        <v>1.5185185185185184E-2</v>
      </c>
      <c r="I84" s="303">
        <f t="shared" si="26"/>
        <v>5.9953703703703697E-3</v>
      </c>
      <c r="J84" s="304"/>
      <c r="K84" s="305" t="str">
        <f t="shared" si="28"/>
        <v/>
      </c>
      <c r="L84" s="306" t="str">
        <f t="shared" si="31"/>
        <v/>
      </c>
      <c r="M84" s="306" t="str">
        <f t="shared" si="32"/>
        <v/>
      </c>
      <c r="N84" s="307"/>
      <c r="O84" s="307"/>
      <c r="P84" s="321"/>
      <c r="Q84" s="308"/>
      <c r="R84" s="309">
        <f t="shared" si="27"/>
        <v>1.5185185185185184E-2</v>
      </c>
      <c r="S84" s="318"/>
      <c r="T84" s="311">
        <v>40117</v>
      </c>
      <c r="U84" s="312"/>
      <c r="V84" s="313" t="str">
        <f t="shared" si="29"/>
        <v/>
      </c>
      <c r="W84" s="314" t="str">
        <f t="shared" si="30"/>
        <v/>
      </c>
    </row>
    <row r="85" spans="1:23" s="272" customFormat="1" ht="21" customHeight="1" x14ac:dyDescent="0.2">
      <c r="A85" s="336">
        <v>256</v>
      </c>
      <c r="B85" s="337"/>
      <c r="C85" s="315" t="s">
        <v>409</v>
      </c>
      <c r="D85" s="316" t="s">
        <v>410</v>
      </c>
      <c r="E85" s="300" t="s">
        <v>14</v>
      </c>
      <c r="F85" s="319">
        <v>1.4965277777777779E-2</v>
      </c>
      <c r="G85" s="319">
        <v>1.5277777777777779E-2</v>
      </c>
      <c r="H85" s="302">
        <f t="shared" si="25"/>
        <v>1.5121527777777779E-2</v>
      </c>
      <c r="I85" s="303">
        <f t="shared" si="26"/>
        <v>6.0590277777777743E-3</v>
      </c>
      <c r="J85" s="320"/>
      <c r="K85" s="305" t="str">
        <f t="shared" si="28"/>
        <v/>
      </c>
      <c r="L85" s="306" t="str">
        <f t="shared" si="31"/>
        <v/>
      </c>
      <c r="M85" s="306" t="str">
        <f t="shared" si="32"/>
        <v/>
      </c>
      <c r="N85" s="307"/>
      <c r="O85" s="307"/>
      <c r="P85" s="307"/>
      <c r="Q85" s="308"/>
      <c r="R85" s="309">
        <f t="shared" si="27"/>
        <v>1.4965277777777779E-2</v>
      </c>
      <c r="S85" s="318"/>
      <c r="T85" s="311">
        <v>40209</v>
      </c>
      <c r="U85" s="312"/>
      <c r="V85" s="313" t="str">
        <f t="shared" si="29"/>
        <v/>
      </c>
      <c r="W85" s="314" t="str">
        <f t="shared" si="30"/>
        <v/>
      </c>
    </row>
    <row r="86" spans="1:23" s="272" customFormat="1" ht="21" customHeight="1" x14ac:dyDescent="0.2">
      <c r="A86" s="336">
        <v>255</v>
      </c>
      <c r="B86" s="337"/>
      <c r="C86" s="298" t="s">
        <v>90</v>
      </c>
      <c r="D86" s="299" t="s">
        <v>362</v>
      </c>
      <c r="E86" s="300" t="s">
        <v>30</v>
      </c>
      <c r="F86" s="301">
        <v>1.5046296296296297E-2</v>
      </c>
      <c r="G86" s="301">
        <v>1.5046296296296297E-2</v>
      </c>
      <c r="H86" s="302">
        <f t="shared" si="25"/>
        <v>1.5046296296296297E-2</v>
      </c>
      <c r="I86" s="303">
        <f t="shared" si="26"/>
        <v>6.134259259259256E-3</v>
      </c>
      <c r="J86" s="320"/>
      <c r="K86" s="305" t="str">
        <f t="shared" si="28"/>
        <v/>
      </c>
      <c r="L86" s="306" t="str">
        <f t="shared" si="31"/>
        <v/>
      </c>
      <c r="M86" s="306" t="str">
        <f t="shared" si="32"/>
        <v/>
      </c>
      <c r="N86" s="307"/>
      <c r="O86" s="307"/>
      <c r="P86" s="307"/>
      <c r="Q86" s="308"/>
      <c r="R86" s="309">
        <f t="shared" si="27"/>
        <v>1.5046296296296297E-2</v>
      </c>
      <c r="S86" s="318"/>
      <c r="T86" s="311">
        <v>40237</v>
      </c>
      <c r="U86" s="312"/>
      <c r="V86" s="313" t="str">
        <f t="shared" si="29"/>
        <v/>
      </c>
      <c r="W86" s="314" t="str">
        <f t="shared" si="30"/>
        <v/>
      </c>
    </row>
    <row r="87" spans="1:23" s="272" customFormat="1" ht="21" customHeight="1" x14ac:dyDescent="0.2">
      <c r="A87" s="336">
        <v>192</v>
      </c>
      <c r="B87" s="337"/>
      <c r="C87" s="315" t="s">
        <v>351</v>
      </c>
      <c r="D87" s="316" t="s">
        <v>458</v>
      </c>
      <c r="E87" s="317" t="s">
        <v>30</v>
      </c>
      <c r="F87" s="301">
        <v>1.4983362268518506E-2</v>
      </c>
      <c r="G87" s="301">
        <v>1.4983362268518506E-2</v>
      </c>
      <c r="H87" s="302">
        <f t="shared" si="25"/>
        <v>1.4983362268518506E-2</v>
      </c>
      <c r="I87" s="303">
        <f t="shared" si="26"/>
        <v>6.1971932870370471E-3</v>
      </c>
      <c r="J87" s="304"/>
      <c r="K87" s="305" t="str">
        <f t="shared" si="28"/>
        <v/>
      </c>
      <c r="L87" s="306" t="str">
        <f t="shared" si="31"/>
        <v/>
      </c>
      <c r="M87" s="306" t="str">
        <f t="shared" si="32"/>
        <v/>
      </c>
      <c r="N87" s="307"/>
      <c r="O87" s="307"/>
      <c r="P87" s="307"/>
      <c r="Q87" s="308"/>
      <c r="R87" s="309">
        <f t="shared" si="27"/>
        <v>1.4983362268518506E-2</v>
      </c>
      <c r="S87" s="318"/>
      <c r="T87" s="311">
        <v>40025</v>
      </c>
      <c r="U87" s="312"/>
      <c r="V87" s="313" t="str">
        <f t="shared" si="29"/>
        <v/>
      </c>
      <c r="W87" s="314" t="str">
        <f t="shared" si="30"/>
        <v/>
      </c>
    </row>
    <row r="88" spans="1:23" s="272" customFormat="1" ht="21" customHeight="1" x14ac:dyDescent="0.2">
      <c r="A88" s="336">
        <v>273</v>
      </c>
      <c r="B88" s="337"/>
      <c r="C88" s="315" t="s">
        <v>155</v>
      </c>
      <c r="D88" s="316" t="s">
        <v>425</v>
      </c>
      <c r="E88" s="317" t="s">
        <v>30</v>
      </c>
      <c r="F88" s="301">
        <v>1.4976851851851852E-2</v>
      </c>
      <c r="G88" s="301">
        <v>1.4976851851851852E-2</v>
      </c>
      <c r="H88" s="302">
        <f t="shared" si="25"/>
        <v>1.4976851851851852E-2</v>
      </c>
      <c r="I88" s="303">
        <f t="shared" si="26"/>
        <v>6.2037037037037009E-3</v>
      </c>
      <c r="J88" s="304"/>
      <c r="K88" s="305" t="str">
        <f t="shared" si="28"/>
        <v/>
      </c>
      <c r="L88" s="306"/>
      <c r="M88" s="306"/>
      <c r="N88" s="307"/>
      <c r="O88" s="307"/>
      <c r="P88" s="307"/>
      <c r="Q88" s="308"/>
      <c r="R88" s="309">
        <f t="shared" si="27"/>
        <v>1.4976851851851852E-2</v>
      </c>
      <c r="S88" s="318"/>
      <c r="T88" s="311">
        <v>39933</v>
      </c>
      <c r="U88" s="312"/>
      <c r="V88" s="313" t="str">
        <f t="shared" si="29"/>
        <v/>
      </c>
      <c r="W88" s="314"/>
    </row>
    <row r="89" spans="1:23" s="272" customFormat="1" ht="21" customHeight="1" x14ac:dyDescent="0.2">
      <c r="A89" s="336">
        <v>234</v>
      </c>
      <c r="B89" s="337"/>
      <c r="C89" s="315" t="s">
        <v>286</v>
      </c>
      <c r="D89" s="316" t="s">
        <v>287</v>
      </c>
      <c r="E89" s="317" t="s">
        <v>14</v>
      </c>
      <c r="F89" s="301">
        <v>1.4840856481481476E-2</v>
      </c>
      <c r="G89" s="301">
        <v>1.5092592592592591E-2</v>
      </c>
      <c r="H89" s="302">
        <f t="shared" ref="H89:H120" si="33">IF(G89&lt;&gt;"",(G89+F89)/2,F89)</f>
        <v>1.4966724537037034E-2</v>
      </c>
      <c r="I89" s="303">
        <f t="shared" ref="I89:I120" si="34">$D$3-H89</f>
        <v>6.2138310185185196E-3</v>
      </c>
      <c r="J89" s="304"/>
      <c r="K89" s="305" t="str">
        <f t="shared" si="28"/>
        <v/>
      </c>
      <c r="L89" s="306" t="str">
        <f t="shared" ref="L89:L112" si="35">IF(J89&lt;&gt;"",K89-H89,"")</f>
        <v/>
      </c>
      <c r="M89" s="306" t="str">
        <f t="shared" ref="M89:M112" si="36">IF(J89&lt;&gt;"",K89-F89,"")</f>
        <v/>
      </c>
      <c r="N89" s="307"/>
      <c r="O89" s="307"/>
      <c r="P89" s="307"/>
      <c r="Q89" s="308"/>
      <c r="R89" s="309">
        <f t="shared" ref="R89:R123" si="37">IF(J89&lt;&gt;"",MIN(F89,K89),F89)</f>
        <v>1.4840856481481476E-2</v>
      </c>
      <c r="S89" s="318"/>
      <c r="T89" s="311">
        <v>40025</v>
      </c>
      <c r="U89" s="312"/>
      <c r="V89" s="313" t="str">
        <f t="shared" si="29"/>
        <v/>
      </c>
      <c r="W89" s="314" t="str">
        <f t="shared" ref="W89:W123" si="38">IF(V89=5,C89&amp;" "&amp;D89,"")</f>
        <v/>
      </c>
    </row>
    <row r="90" spans="1:23" s="272" customFormat="1" ht="21" customHeight="1" x14ac:dyDescent="0.2">
      <c r="A90" s="336">
        <v>237</v>
      </c>
      <c r="B90" s="337"/>
      <c r="C90" s="298" t="s">
        <v>178</v>
      </c>
      <c r="D90" s="299" t="s">
        <v>530</v>
      </c>
      <c r="E90" s="300" t="s">
        <v>30</v>
      </c>
      <c r="F90" s="301">
        <v>1.4988425925925929E-2</v>
      </c>
      <c r="G90" s="301">
        <v>1.4803240740740745E-2</v>
      </c>
      <c r="H90" s="302">
        <f t="shared" si="33"/>
        <v>1.4895833333333337E-2</v>
      </c>
      <c r="I90" s="303">
        <f t="shared" si="34"/>
        <v>6.2847222222222159E-3</v>
      </c>
      <c r="J90" s="304"/>
      <c r="K90" s="305" t="str">
        <f t="shared" si="28"/>
        <v/>
      </c>
      <c r="L90" s="306" t="str">
        <f t="shared" si="35"/>
        <v/>
      </c>
      <c r="M90" s="306" t="str">
        <f t="shared" si="36"/>
        <v/>
      </c>
      <c r="N90" s="307"/>
      <c r="O90" s="307"/>
      <c r="P90" s="307"/>
      <c r="Q90" s="308"/>
      <c r="R90" s="309">
        <f t="shared" si="37"/>
        <v>1.4988425925925929E-2</v>
      </c>
      <c r="S90" s="318"/>
      <c r="T90" s="311">
        <v>40086</v>
      </c>
      <c r="U90" s="312"/>
      <c r="V90" s="313" t="str">
        <f t="shared" si="29"/>
        <v/>
      </c>
      <c r="W90" s="314" t="str">
        <f t="shared" si="38"/>
        <v/>
      </c>
    </row>
    <row r="91" spans="1:23" s="272" customFormat="1" ht="21" customHeight="1" x14ac:dyDescent="0.2">
      <c r="A91" s="336">
        <v>289</v>
      </c>
      <c r="B91" s="337"/>
      <c r="C91" s="315" t="s">
        <v>451</v>
      </c>
      <c r="D91" s="316" t="s">
        <v>452</v>
      </c>
      <c r="E91" s="317" t="s">
        <v>30</v>
      </c>
      <c r="F91" s="319">
        <v>1.486111111111111E-2</v>
      </c>
      <c r="G91" s="319">
        <v>1.486111111111111E-2</v>
      </c>
      <c r="H91" s="302">
        <f t="shared" si="33"/>
        <v>1.486111111111111E-2</v>
      </c>
      <c r="I91" s="303">
        <f t="shared" si="34"/>
        <v>6.3194444444444435E-3</v>
      </c>
      <c r="J91" s="304"/>
      <c r="K91" s="305" t="str">
        <f t="shared" si="28"/>
        <v/>
      </c>
      <c r="L91" s="306" t="str">
        <f t="shared" si="35"/>
        <v/>
      </c>
      <c r="M91" s="306" t="str">
        <f t="shared" si="36"/>
        <v/>
      </c>
      <c r="N91" s="307"/>
      <c r="O91" s="307"/>
      <c r="P91" s="307"/>
      <c r="Q91" s="308"/>
      <c r="R91" s="309">
        <f t="shared" si="37"/>
        <v>1.486111111111111E-2</v>
      </c>
      <c r="S91" s="318"/>
      <c r="T91" s="311">
        <v>39994</v>
      </c>
      <c r="U91" s="312"/>
      <c r="V91" s="313" t="str">
        <f t="shared" si="29"/>
        <v/>
      </c>
      <c r="W91" s="314" t="str">
        <f t="shared" si="38"/>
        <v/>
      </c>
    </row>
    <row r="92" spans="1:23" s="272" customFormat="1" ht="21" customHeight="1" x14ac:dyDescent="0.2">
      <c r="A92" s="336">
        <v>134</v>
      </c>
      <c r="B92" s="337"/>
      <c r="C92" s="315" t="s">
        <v>176</v>
      </c>
      <c r="D92" s="316" t="s">
        <v>177</v>
      </c>
      <c r="E92" s="317" t="s">
        <v>30</v>
      </c>
      <c r="F92" s="301">
        <v>1.4745370370370372E-2</v>
      </c>
      <c r="G92" s="301">
        <v>1.488715277777778E-2</v>
      </c>
      <c r="H92" s="302">
        <f t="shared" si="33"/>
        <v>1.4816261574074077E-2</v>
      </c>
      <c r="I92" s="303">
        <f t="shared" si="34"/>
        <v>6.364293981481476E-3</v>
      </c>
      <c r="J92" s="304"/>
      <c r="K92" s="305" t="str">
        <f t="shared" si="28"/>
        <v/>
      </c>
      <c r="L92" s="306" t="str">
        <f t="shared" si="35"/>
        <v/>
      </c>
      <c r="M92" s="306" t="str">
        <f t="shared" si="36"/>
        <v/>
      </c>
      <c r="N92" s="307"/>
      <c r="O92" s="307"/>
      <c r="P92" s="307"/>
      <c r="Q92" s="308"/>
      <c r="R92" s="309">
        <f t="shared" si="37"/>
        <v>1.4745370370370372E-2</v>
      </c>
      <c r="S92" s="318"/>
      <c r="T92" s="311">
        <v>40298</v>
      </c>
      <c r="U92" s="312"/>
      <c r="V92" s="313" t="str">
        <f t="shared" si="29"/>
        <v/>
      </c>
      <c r="W92" s="314" t="str">
        <f t="shared" si="38"/>
        <v/>
      </c>
    </row>
    <row r="93" spans="1:23" s="272" customFormat="1" ht="21" customHeight="1" x14ac:dyDescent="0.2">
      <c r="A93" s="336">
        <v>72</v>
      </c>
      <c r="B93" s="337"/>
      <c r="C93" s="315" t="s">
        <v>163</v>
      </c>
      <c r="D93" s="316" t="s">
        <v>164</v>
      </c>
      <c r="E93" s="317" t="s">
        <v>30</v>
      </c>
      <c r="F93" s="301">
        <v>1.4814814814814814E-2</v>
      </c>
      <c r="G93" s="301">
        <v>1.4814814814814814E-2</v>
      </c>
      <c r="H93" s="302">
        <f t="shared" si="33"/>
        <v>1.4814814814814814E-2</v>
      </c>
      <c r="I93" s="303">
        <f t="shared" si="34"/>
        <v>6.3657407407407395E-3</v>
      </c>
      <c r="J93" s="304"/>
      <c r="K93" s="305" t="str">
        <f t="shared" si="28"/>
        <v/>
      </c>
      <c r="L93" s="306" t="str">
        <f t="shared" si="35"/>
        <v/>
      </c>
      <c r="M93" s="306" t="str">
        <f t="shared" si="36"/>
        <v/>
      </c>
      <c r="N93" s="307"/>
      <c r="O93" s="307"/>
      <c r="P93" s="307"/>
      <c r="Q93" s="308"/>
      <c r="R93" s="309">
        <f t="shared" si="37"/>
        <v>1.4814814814814814E-2</v>
      </c>
      <c r="S93" s="318"/>
      <c r="T93" s="311">
        <v>39599</v>
      </c>
      <c r="U93" s="312"/>
      <c r="V93" s="313" t="str">
        <f t="shared" si="29"/>
        <v/>
      </c>
      <c r="W93" s="314" t="str">
        <f t="shared" si="38"/>
        <v/>
      </c>
    </row>
    <row r="94" spans="1:23" s="272" customFormat="1" ht="21" customHeight="1" x14ac:dyDescent="0.2">
      <c r="A94" s="336">
        <v>175</v>
      </c>
      <c r="B94" s="337"/>
      <c r="C94" s="315" t="s">
        <v>167</v>
      </c>
      <c r="D94" s="316" t="s">
        <v>168</v>
      </c>
      <c r="E94" s="317" t="s">
        <v>30</v>
      </c>
      <c r="F94" s="301">
        <v>1.4814814814814814E-2</v>
      </c>
      <c r="G94" s="301">
        <v>1.4814814814814814E-2</v>
      </c>
      <c r="H94" s="302">
        <f t="shared" si="33"/>
        <v>1.4814814814814814E-2</v>
      </c>
      <c r="I94" s="303">
        <f t="shared" si="34"/>
        <v>6.3657407407407395E-3</v>
      </c>
      <c r="J94" s="304"/>
      <c r="K94" s="305" t="str">
        <f t="shared" si="28"/>
        <v/>
      </c>
      <c r="L94" s="306" t="str">
        <f t="shared" si="35"/>
        <v/>
      </c>
      <c r="M94" s="306" t="str">
        <f t="shared" si="36"/>
        <v/>
      </c>
      <c r="N94" s="307"/>
      <c r="O94" s="307"/>
      <c r="P94" s="307"/>
      <c r="Q94" s="308"/>
      <c r="R94" s="309">
        <f t="shared" si="37"/>
        <v>1.4814814814814814E-2</v>
      </c>
      <c r="S94" s="318"/>
      <c r="T94" s="311">
        <v>39294</v>
      </c>
      <c r="U94" s="312"/>
      <c r="V94" s="313" t="str">
        <f t="shared" si="29"/>
        <v/>
      </c>
      <c r="W94" s="314" t="str">
        <f t="shared" si="38"/>
        <v/>
      </c>
    </row>
    <row r="95" spans="1:23" s="272" customFormat="1" ht="21" customHeight="1" x14ac:dyDescent="0.2">
      <c r="A95" s="336">
        <v>141</v>
      </c>
      <c r="B95" s="337"/>
      <c r="C95" s="315" t="s">
        <v>180</v>
      </c>
      <c r="D95" s="316" t="s">
        <v>261</v>
      </c>
      <c r="E95" s="317" t="s">
        <v>30</v>
      </c>
      <c r="F95" s="301">
        <v>1.4537037037037032E-2</v>
      </c>
      <c r="G95" s="301">
        <v>1.4999999999999999E-2</v>
      </c>
      <c r="H95" s="302">
        <f t="shared" si="33"/>
        <v>1.4768518518518516E-2</v>
      </c>
      <c r="I95" s="303">
        <f t="shared" si="34"/>
        <v>6.4120370370370373E-3</v>
      </c>
      <c r="J95" s="304"/>
      <c r="K95" s="305" t="str">
        <f t="shared" si="28"/>
        <v/>
      </c>
      <c r="L95" s="306" t="str">
        <f t="shared" si="35"/>
        <v/>
      </c>
      <c r="M95" s="306" t="str">
        <f t="shared" si="36"/>
        <v/>
      </c>
      <c r="N95" s="307"/>
      <c r="O95" s="307"/>
      <c r="P95" s="321"/>
      <c r="Q95" s="308"/>
      <c r="R95" s="309">
        <f t="shared" si="37"/>
        <v>1.4537037037037032E-2</v>
      </c>
      <c r="S95" s="318"/>
      <c r="T95" s="311">
        <v>40117</v>
      </c>
      <c r="U95" s="312"/>
      <c r="V95" s="313" t="str">
        <f t="shared" si="29"/>
        <v/>
      </c>
      <c r="W95" s="314" t="str">
        <f t="shared" si="38"/>
        <v/>
      </c>
    </row>
    <row r="96" spans="1:23" s="272" customFormat="1" ht="21" customHeight="1" x14ac:dyDescent="0.2">
      <c r="A96" s="336">
        <v>291</v>
      </c>
      <c r="B96" s="337"/>
      <c r="C96" s="298" t="s">
        <v>474</v>
      </c>
      <c r="D96" s="299" t="s">
        <v>472</v>
      </c>
      <c r="E96" s="300" t="s">
        <v>30</v>
      </c>
      <c r="F96" s="301">
        <v>1.4733796296296287E-2</v>
      </c>
      <c r="G96" s="301">
        <v>1.4733796296296287E-2</v>
      </c>
      <c r="H96" s="302">
        <f t="shared" si="33"/>
        <v>1.4733796296296287E-2</v>
      </c>
      <c r="I96" s="303">
        <f t="shared" si="34"/>
        <v>6.4467592592592667E-3</v>
      </c>
      <c r="J96" s="304"/>
      <c r="K96" s="305" t="str">
        <f t="shared" si="28"/>
        <v/>
      </c>
      <c r="L96" s="306" t="str">
        <f t="shared" si="35"/>
        <v/>
      </c>
      <c r="M96" s="306" t="str">
        <f t="shared" si="36"/>
        <v/>
      </c>
      <c r="N96" s="307"/>
      <c r="O96" s="307"/>
      <c r="P96" s="307"/>
      <c r="Q96" s="308"/>
      <c r="R96" s="309">
        <f t="shared" si="37"/>
        <v>1.4733796296296287E-2</v>
      </c>
      <c r="S96" s="318"/>
      <c r="T96" s="311">
        <v>40056</v>
      </c>
      <c r="U96" s="312"/>
      <c r="V96" s="313" t="str">
        <f t="shared" si="29"/>
        <v/>
      </c>
      <c r="W96" s="314" t="str">
        <f t="shared" si="38"/>
        <v/>
      </c>
    </row>
    <row r="97" spans="1:23" s="272" customFormat="1" ht="21" customHeight="1" x14ac:dyDescent="0.2">
      <c r="A97" s="336">
        <v>60</v>
      </c>
      <c r="B97" s="337"/>
      <c r="C97" s="315" t="s">
        <v>94</v>
      </c>
      <c r="D97" s="316" t="s">
        <v>186</v>
      </c>
      <c r="E97" s="317" t="s">
        <v>30</v>
      </c>
      <c r="F97" s="301">
        <v>1.4398148148148148E-2</v>
      </c>
      <c r="G97" s="301">
        <v>1.4965277777777779E-2</v>
      </c>
      <c r="H97" s="302">
        <f t="shared" si="33"/>
        <v>1.4681712962962962E-2</v>
      </c>
      <c r="I97" s="303">
        <f t="shared" si="34"/>
        <v>6.4988425925925908E-3</v>
      </c>
      <c r="J97" s="304"/>
      <c r="K97" s="305" t="str">
        <f t="shared" si="28"/>
        <v/>
      </c>
      <c r="L97" s="306" t="str">
        <f t="shared" si="35"/>
        <v/>
      </c>
      <c r="M97" s="306" t="str">
        <f t="shared" si="36"/>
        <v/>
      </c>
      <c r="N97" s="307"/>
      <c r="O97" s="307"/>
      <c r="P97" s="307"/>
      <c r="Q97" s="308"/>
      <c r="R97" s="309">
        <f t="shared" si="37"/>
        <v>1.4398148148148148E-2</v>
      </c>
      <c r="S97" s="318"/>
      <c r="T97" s="311">
        <v>39294</v>
      </c>
      <c r="U97" s="312"/>
      <c r="V97" s="313" t="str">
        <f t="shared" si="29"/>
        <v/>
      </c>
      <c r="W97" s="314" t="str">
        <f t="shared" si="38"/>
        <v/>
      </c>
    </row>
    <row r="98" spans="1:23" s="272" customFormat="1" ht="21" customHeight="1" x14ac:dyDescent="0.2">
      <c r="A98" s="336">
        <v>1</v>
      </c>
      <c r="B98" s="337"/>
      <c r="C98" s="315" t="s">
        <v>166</v>
      </c>
      <c r="D98" s="316" t="s">
        <v>27</v>
      </c>
      <c r="E98" s="317" t="s">
        <v>30</v>
      </c>
      <c r="F98" s="301">
        <v>1.4672309027777795E-2</v>
      </c>
      <c r="G98" s="301">
        <v>1.4672309027777795E-2</v>
      </c>
      <c r="H98" s="302">
        <f t="shared" si="33"/>
        <v>1.4672309027777795E-2</v>
      </c>
      <c r="I98" s="303">
        <f t="shared" si="34"/>
        <v>6.5082465277777578E-3</v>
      </c>
      <c r="J98" s="320"/>
      <c r="K98" s="305" t="str">
        <f t="shared" si="28"/>
        <v/>
      </c>
      <c r="L98" s="306" t="str">
        <f t="shared" si="35"/>
        <v/>
      </c>
      <c r="M98" s="306" t="str">
        <f t="shared" si="36"/>
        <v/>
      </c>
      <c r="N98" s="307"/>
      <c r="O98" s="307"/>
      <c r="P98" s="307"/>
      <c r="Q98" s="308"/>
      <c r="R98" s="309">
        <f t="shared" si="37"/>
        <v>1.4672309027777795E-2</v>
      </c>
      <c r="S98" s="318"/>
      <c r="T98" s="311">
        <v>40268</v>
      </c>
      <c r="U98" s="312"/>
      <c r="V98" s="313" t="str">
        <f t="shared" si="29"/>
        <v/>
      </c>
      <c r="W98" s="314" t="str">
        <f t="shared" si="38"/>
        <v/>
      </c>
    </row>
    <row r="99" spans="1:23" s="272" customFormat="1" ht="21" customHeight="1" x14ac:dyDescent="0.2">
      <c r="A99" s="336" t="s">
        <v>524</v>
      </c>
      <c r="B99" s="337"/>
      <c r="C99" s="315" t="s">
        <v>522</v>
      </c>
      <c r="D99" s="316" t="s">
        <v>523</v>
      </c>
      <c r="E99" s="317" t="s">
        <v>30</v>
      </c>
      <c r="F99" s="301">
        <v>1.4525462962962966E-2</v>
      </c>
      <c r="G99" s="301">
        <v>1.4525462962962966E-2</v>
      </c>
      <c r="H99" s="302">
        <f t="shared" si="33"/>
        <v>1.4525462962962966E-2</v>
      </c>
      <c r="I99" s="303">
        <f t="shared" si="34"/>
        <v>6.6550925925925875E-3</v>
      </c>
      <c r="J99" s="304"/>
      <c r="K99" s="305" t="str">
        <f t="shared" si="28"/>
        <v/>
      </c>
      <c r="L99" s="306" t="str">
        <f t="shared" si="35"/>
        <v/>
      </c>
      <c r="M99" s="306" t="str">
        <f t="shared" si="36"/>
        <v/>
      </c>
      <c r="N99" s="307"/>
      <c r="O99" s="307"/>
      <c r="P99" s="307"/>
      <c r="Q99" s="325"/>
      <c r="R99" s="309">
        <f t="shared" si="37"/>
        <v>1.4525462962962966E-2</v>
      </c>
      <c r="S99" s="318"/>
      <c r="T99" s="311">
        <v>40298</v>
      </c>
      <c r="U99" s="312"/>
      <c r="V99" s="313" t="str">
        <f t="shared" si="29"/>
        <v/>
      </c>
      <c r="W99" s="314" t="str">
        <f t="shared" si="38"/>
        <v/>
      </c>
    </row>
    <row r="100" spans="1:23" s="272" customFormat="1" ht="21" customHeight="1" x14ac:dyDescent="0.2">
      <c r="A100" s="336">
        <v>327</v>
      </c>
      <c r="B100" s="337"/>
      <c r="C100" s="315" t="s">
        <v>134</v>
      </c>
      <c r="D100" s="316" t="s">
        <v>387</v>
      </c>
      <c r="E100" s="300" t="s">
        <v>30</v>
      </c>
      <c r="F100" s="301">
        <v>1.4409722222222223E-2</v>
      </c>
      <c r="G100" s="301">
        <v>1.4516782407407412E-2</v>
      </c>
      <c r="H100" s="302">
        <f t="shared" si="33"/>
        <v>1.4463252314814818E-2</v>
      </c>
      <c r="I100" s="303">
        <f t="shared" si="34"/>
        <v>6.7173032407407355E-3</v>
      </c>
      <c r="J100" s="304"/>
      <c r="K100" s="305" t="str">
        <f t="shared" si="28"/>
        <v/>
      </c>
      <c r="L100" s="306" t="str">
        <f t="shared" si="35"/>
        <v/>
      </c>
      <c r="M100" s="306" t="str">
        <f t="shared" si="36"/>
        <v/>
      </c>
      <c r="N100" s="307"/>
      <c r="O100" s="307"/>
      <c r="P100" s="307"/>
      <c r="Q100" s="308"/>
      <c r="R100" s="309">
        <f t="shared" si="37"/>
        <v>1.4409722222222223E-2</v>
      </c>
      <c r="S100" s="318"/>
      <c r="T100" s="311">
        <v>40237</v>
      </c>
      <c r="U100" s="312"/>
      <c r="V100" s="313" t="str">
        <f t="shared" si="29"/>
        <v/>
      </c>
      <c r="W100" s="314" t="str">
        <f t="shared" si="38"/>
        <v/>
      </c>
    </row>
    <row r="101" spans="1:23" s="272" customFormat="1" ht="21" customHeight="1" x14ac:dyDescent="0.2">
      <c r="A101" s="336">
        <v>122</v>
      </c>
      <c r="B101" s="337"/>
      <c r="C101" s="315" t="s">
        <v>90</v>
      </c>
      <c r="D101" s="316" t="s">
        <v>231</v>
      </c>
      <c r="E101" s="300" t="s">
        <v>30</v>
      </c>
      <c r="F101" s="301">
        <v>1.4137731481481484E-2</v>
      </c>
      <c r="G101" s="301">
        <v>1.4474826388888883E-2</v>
      </c>
      <c r="H101" s="302">
        <f t="shared" si="33"/>
        <v>1.4306278935185183E-2</v>
      </c>
      <c r="I101" s="303">
        <f t="shared" si="34"/>
        <v>6.87427662037037E-3</v>
      </c>
      <c r="J101" s="304"/>
      <c r="K101" s="305" t="str">
        <f t="shared" si="28"/>
        <v/>
      </c>
      <c r="L101" s="306" t="str">
        <f t="shared" si="35"/>
        <v/>
      </c>
      <c r="M101" s="306" t="str">
        <f t="shared" si="36"/>
        <v/>
      </c>
      <c r="N101" s="307"/>
      <c r="O101" s="307"/>
      <c r="P101" s="307"/>
      <c r="Q101" s="308"/>
      <c r="R101" s="309">
        <f t="shared" si="37"/>
        <v>1.4137731481481484E-2</v>
      </c>
      <c r="S101" s="318"/>
      <c r="T101" s="311">
        <v>39933</v>
      </c>
      <c r="U101" s="312"/>
      <c r="V101" s="313" t="str">
        <f t="shared" si="29"/>
        <v/>
      </c>
      <c r="W101" s="314" t="str">
        <f t="shared" si="38"/>
        <v/>
      </c>
    </row>
    <row r="102" spans="1:23" s="272" customFormat="1" ht="21" customHeight="1" x14ac:dyDescent="0.2">
      <c r="A102" s="336">
        <v>263</v>
      </c>
      <c r="B102" s="337"/>
      <c r="C102" s="315" t="s">
        <v>403</v>
      </c>
      <c r="D102" s="316" t="s">
        <v>35</v>
      </c>
      <c r="E102" s="300" t="s">
        <v>30</v>
      </c>
      <c r="F102" s="301">
        <v>1.3975694444444454E-2</v>
      </c>
      <c r="G102" s="301">
        <v>1.4554398148148158E-2</v>
      </c>
      <c r="H102" s="302">
        <f t="shared" si="33"/>
        <v>1.4265046296296307E-2</v>
      </c>
      <c r="I102" s="303">
        <f t="shared" si="34"/>
        <v>6.9155092592592463E-3</v>
      </c>
      <c r="J102" s="304"/>
      <c r="K102" s="305" t="str">
        <f t="shared" ref="K102:K123" si="39">IF(J102&lt;&gt;"",J102-I102,"")</f>
        <v/>
      </c>
      <c r="L102" s="306" t="str">
        <f t="shared" si="35"/>
        <v/>
      </c>
      <c r="M102" s="306" t="str">
        <f t="shared" si="36"/>
        <v/>
      </c>
      <c r="N102" s="307"/>
      <c r="O102" s="307"/>
      <c r="P102" s="321"/>
      <c r="Q102" s="308"/>
      <c r="R102" s="309">
        <f t="shared" si="37"/>
        <v>1.3975694444444454E-2</v>
      </c>
      <c r="S102" s="318"/>
      <c r="T102" s="311">
        <v>40268</v>
      </c>
      <c r="U102" s="312"/>
      <c r="V102" s="313" t="str">
        <f t="shared" si="29"/>
        <v/>
      </c>
      <c r="W102" s="314" t="str">
        <f t="shared" si="38"/>
        <v/>
      </c>
    </row>
    <row r="103" spans="1:23" s="272" customFormat="1" ht="21" customHeight="1" x14ac:dyDescent="0.2">
      <c r="A103" s="336">
        <v>208</v>
      </c>
      <c r="B103" s="337"/>
      <c r="C103" s="315" t="s">
        <v>130</v>
      </c>
      <c r="D103" s="316" t="s">
        <v>239</v>
      </c>
      <c r="E103" s="317" t="s">
        <v>30</v>
      </c>
      <c r="F103" s="322">
        <v>1.4189814814814813E-2</v>
      </c>
      <c r="G103" s="301">
        <v>1.4328703703703703E-2</v>
      </c>
      <c r="H103" s="302">
        <f t="shared" si="33"/>
        <v>1.4259259259259258E-2</v>
      </c>
      <c r="I103" s="303">
        <f t="shared" si="34"/>
        <v>6.9212962962962952E-3</v>
      </c>
      <c r="J103" s="320"/>
      <c r="K103" s="305" t="str">
        <f t="shared" si="39"/>
        <v/>
      </c>
      <c r="L103" s="306" t="str">
        <f t="shared" si="35"/>
        <v/>
      </c>
      <c r="M103" s="306" t="str">
        <f t="shared" si="36"/>
        <v/>
      </c>
      <c r="N103" s="307"/>
      <c r="O103" s="307"/>
      <c r="P103" s="307"/>
      <c r="Q103" s="308"/>
      <c r="R103" s="309">
        <f t="shared" si="37"/>
        <v>1.4189814814814813E-2</v>
      </c>
      <c r="S103" s="318"/>
      <c r="T103" s="311">
        <v>40298</v>
      </c>
      <c r="U103" s="312"/>
      <c r="V103" s="313" t="str">
        <f t="shared" si="29"/>
        <v/>
      </c>
      <c r="W103" s="314" t="str">
        <f t="shared" si="38"/>
        <v/>
      </c>
    </row>
    <row r="104" spans="1:23" s="272" customFormat="1" ht="21" customHeight="1" x14ac:dyDescent="0.2">
      <c r="A104" s="336">
        <v>324</v>
      </c>
      <c r="B104" s="337"/>
      <c r="C104" s="298" t="s">
        <v>495</v>
      </c>
      <c r="D104" s="299" t="s">
        <v>496</v>
      </c>
      <c r="E104" s="317" t="s">
        <v>30</v>
      </c>
      <c r="F104" s="322">
        <v>1.4189814814814817E-2</v>
      </c>
      <c r="G104" s="301">
        <v>1.4189814814814817E-2</v>
      </c>
      <c r="H104" s="302">
        <f t="shared" si="33"/>
        <v>1.4189814814814817E-2</v>
      </c>
      <c r="I104" s="303">
        <f t="shared" si="34"/>
        <v>6.9907407407407366E-3</v>
      </c>
      <c r="J104" s="320"/>
      <c r="K104" s="305" t="str">
        <f t="shared" si="39"/>
        <v/>
      </c>
      <c r="L104" s="306" t="str">
        <f t="shared" si="35"/>
        <v/>
      </c>
      <c r="M104" s="306" t="str">
        <f t="shared" si="36"/>
        <v/>
      </c>
      <c r="N104" s="307"/>
      <c r="O104" s="307"/>
      <c r="P104" s="307"/>
      <c r="Q104" s="308"/>
      <c r="R104" s="309">
        <f t="shared" si="37"/>
        <v>1.4189814814814817E-2</v>
      </c>
      <c r="S104" s="318"/>
      <c r="T104" s="311">
        <v>40237</v>
      </c>
      <c r="U104" s="312"/>
      <c r="V104" s="313" t="str">
        <f t="shared" si="29"/>
        <v/>
      </c>
      <c r="W104" s="314" t="str">
        <f t="shared" si="38"/>
        <v/>
      </c>
    </row>
    <row r="105" spans="1:23" s="272" customFormat="1" ht="21" customHeight="1" x14ac:dyDescent="0.2">
      <c r="A105" s="336">
        <v>107</v>
      </c>
      <c r="B105" s="337"/>
      <c r="C105" s="315" t="s">
        <v>115</v>
      </c>
      <c r="D105" s="316" t="s">
        <v>196</v>
      </c>
      <c r="E105" s="317" t="s">
        <v>30</v>
      </c>
      <c r="F105" s="322">
        <v>1.3738425925925923E-2</v>
      </c>
      <c r="G105" s="301">
        <v>1.4502314814814808E-2</v>
      </c>
      <c r="H105" s="302">
        <f t="shared" si="33"/>
        <v>1.4120370370370366E-2</v>
      </c>
      <c r="I105" s="303">
        <f t="shared" si="34"/>
        <v>7.0601851851851867E-3</v>
      </c>
      <c r="J105" s="320"/>
      <c r="K105" s="305" t="str">
        <f t="shared" si="39"/>
        <v/>
      </c>
      <c r="L105" s="306" t="str">
        <f t="shared" si="35"/>
        <v/>
      </c>
      <c r="M105" s="306" t="str">
        <f t="shared" si="36"/>
        <v/>
      </c>
      <c r="N105" s="307"/>
      <c r="O105" s="307"/>
      <c r="P105" s="307"/>
      <c r="Q105" s="308"/>
      <c r="R105" s="309">
        <f t="shared" si="37"/>
        <v>1.3738425925925923E-2</v>
      </c>
      <c r="S105" s="318"/>
      <c r="T105" s="311">
        <v>40209</v>
      </c>
      <c r="U105" s="312"/>
      <c r="V105" s="313" t="str">
        <f t="shared" si="29"/>
        <v/>
      </c>
      <c r="W105" s="314" t="str">
        <f t="shared" si="38"/>
        <v/>
      </c>
    </row>
    <row r="106" spans="1:23" s="272" customFormat="1" ht="21" customHeight="1" x14ac:dyDescent="0.2">
      <c r="A106" s="336">
        <v>330</v>
      </c>
      <c r="B106" s="337"/>
      <c r="C106" s="315" t="s">
        <v>510</v>
      </c>
      <c r="D106" s="316" t="s">
        <v>511</v>
      </c>
      <c r="E106" s="317" t="s">
        <v>30</v>
      </c>
      <c r="F106" s="322">
        <v>1.4091435185185189E-2</v>
      </c>
      <c r="G106" s="301">
        <v>1.4091435185185189E-2</v>
      </c>
      <c r="H106" s="302">
        <f t="shared" si="33"/>
        <v>1.4091435185185189E-2</v>
      </c>
      <c r="I106" s="303">
        <f t="shared" si="34"/>
        <v>7.0891203703703637E-3</v>
      </c>
      <c r="J106" s="304"/>
      <c r="K106" s="305" t="str">
        <f t="shared" si="39"/>
        <v/>
      </c>
      <c r="L106" s="306" t="str">
        <f t="shared" si="35"/>
        <v/>
      </c>
      <c r="M106" s="306" t="str">
        <f t="shared" si="36"/>
        <v/>
      </c>
      <c r="N106" s="307"/>
      <c r="O106" s="307"/>
      <c r="P106" s="307"/>
      <c r="Q106" s="308"/>
      <c r="R106" s="309">
        <f t="shared" si="37"/>
        <v>1.4091435185185189E-2</v>
      </c>
      <c r="S106" s="318"/>
      <c r="T106" s="311">
        <v>40268</v>
      </c>
      <c r="U106" s="312"/>
      <c r="V106" s="313" t="str">
        <f t="shared" si="29"/>
        <v/>
      </c>
      <c r="W106" s="314" t="str">
        <f t="shared" si="38"/>
        <v/>
      </c>
    </row>
    <row r="107" spans="1:23" s="272" customFormat="1" ht="21" customHeight="1" x14ac:dyDescent="0.2">
      <c r="A107" s="336">
        <v>336</v>
      </c>
      <c r="B107" s="337"/>
      <c r="C107" s="315" t="s">
        <v>197</v>
      </c>
      <c r="D107" s="316" t="s">
        <v>504</v>
      </c>
      <c r="E107" s="300" t="s">
        <v>30</v>
      </c>
      <c r="F107" s="322">
        <v>1.380787037037037E-2</v>
      </c>
      <c r="G107" s="301">
        <v>1.4369212962962966E-2</v>
      </c>
      <c r="H107" s="302">
        <f t="shared" si="33"/>
        <v>1.4088541666666668E-2</v>
      </c>
      <c r="I107" s="303">
        <f t="shared" si="34"/>
        <v>7.0920138888888856E-3</v>
      </c>
      <c r="J107" s="304"/>
      <c r="K107" s="305" t="str">
        <f t="shared" si="39"/>
        <v/>
      </c>
      <c r="L107" s="306" t="str">
        <f t="shared" si="35"/>
        <v/>
      </c>
      <c r="M107" s="306" t="str">
        <f t="shared" si="36"/>
        <v/>
      </c>
      <c r="N107" s="307"/>
      <c r="O107" s="307"/>
      <c r="P107" s="307"/>
      <c r="Q107" s="308"/>
      <c r="R107" s="309">
        <f t="shared" si="37"/>
        <v>1.380787037037037E-2</v>
      </c>
      <c r="S107" s="318"/>
      <c r="T107" s="311">
        <v>40298</v>
      </c>
      <c r="U107" s="312"/>
      <c r="V107" s="313" t="str">
        <f t="shared" si="29"/>
        <v/>
      </c>
      <c r="W107" s="314" t="str">
        <f t="shared" si="38"/>
        <v/>
      </c>
    </row>
    <row r="108" spans="1:23" s="272" customFormat="1" ht="21" customHeight="1" x14ac:dyDescent="0.2">
      <c r="A108" s="336">
        <v>54</v>
      </c>
      <c r="B108" s="337"/>
      <c r="C108" s="315" t="s">
        <v>214</v>
      </c>
      <c r="D108" s="316" t="s">
        <v>215</v>
      </c>
      <c r="E108" s="317" t="s">
        <v>14</v>
      </c>
      <c r="F108" s="322">
        <v>1.40625E-2</v>
      </c>
      <c r="G108" s="301">
        <v>1.40625E-2</v>
      </c>
      <c r="H108" s="302">
        <f t="shared" si="33"/>
        <v>1.40625E-2</v>
      </c>
      <c r="I108" s="303">
        <f t="shared" si="34"/>
        <v>7.1180555555555528E-3</v>
      </c>
      <c r="J108" s="304"/>
      <c r="K108" s="305" t="str">
        <f t="shared" si="39"/>
        <v/>
      </c>
      <c r="L108" s="306" t="str">
        <f t="shared" si="35"/>
        <v/>
      </c>
      <c r="M108" s="306" t="str">
        <f t="shared" si="36"/>
        <v/>
      </c>
      <c r="N108" s="307"/>
      <c r="O108" s="307"/>
      <c r="P108" s="307"/>
      <c r="Q108" s="308"/>
      <c r="R108" s="309">
        <f t="shared" si="37"/>
        <v>1.40625E-2</v>
      </c>
      <c r="S108" s="318"/>
      <c r="T108" s="311">
        <v>40025</v>
      </c>
      <c r="U108" s="312"/>
      <c r="V108" s="313" t="str">
        <f t="shared" si="29"/>
        <v/>
      </c>
      <c r="W108" s="314" t="str">
        <f t="shared" si="38"/>
        <v/>
      </c>
    </row>
    <row r="109" spans="1:23" s="272" customFormat="1" ht="21" customHeight="1" x14ac:dyDescent="0.2">
      <c r="A109" s="336">
        <v>243</v>
      </c>
      <c r="B109" s="337"/>
      <c r="C109" s="315" t="s">
        <v>346</v>
      </c>
      <c r="D109" s="316" t="s">
        <v>209</v>
      </c>
      <c r="E109" s="300" t="s">
        <v>30</v>
      </c>
      <c r="F109" s="322">
        <v>1.3981481481481482E-2</v>
      </c>
      <c r="G109" s="301">
        <v>1.4129050925925925E-2</v>
      </c>
      <c r="H109" s="302">
        <f t="shared" si="33"/>
        <v>1.4055266203703703E-2</v>
      </c>
      <c r="I109" s="303">
        <f t="shared" si="34"/>
        <v>7.1252893518518497E-3</v>
      </c>
      <c r="J109" s="320"/>
      <c r="K109" s="305" t="str">
        <f t="shared" si="39"/>
        <v/>
      </c>
      <c r="L109" s="306" t="str">
        <f t="shared" si="35"/>
        <v/>
      </c>
      <c r="M109" s="306" t="str">
        <f t="shared" si="36"/>
        <v/>
      </c>
      <c r="N109" s="307"/>
      <c r="O109" s="307"/>
      <c r="P109" s="307"/>
      <c r="Q109" s="308"/>
      <c r="R109" s="309">
        <f t="shared" si="37"/>
        <v>1.3981481481481482E-2</v>
      </c>
      <c r="S109" s="318"/>
      <c r="T109" s="311">
        <v>40209</v>
      </c>
      <c r="U109" s="312"/>
      <c r="V109" s="313" t="str">
        <f t="shared" ref="V109:V123" si="40">IF(OR(NOT(U109=""),NOT(K109="")),5,"")</f>
        <v/>
      </c>
      <c r="W109" s="314" t="str">
        <f t="shared" si="38"/>
        <v/>
      </c>
    </row>
    <row r="110" spans="1:23" s="272" customFormat="1" ht="21" customHeight="1" x14ac:dyDescent="0.2">
      <c r="A110" s="336">
        <v>100</v>
      </c>
      <c r="B110" s="337"/>
      <c r="C110" s="315" t="s">
        <v>189</v>
      </c>
      <c r="D110" s="316" t="s">
        <v>192</v>
      </c>
      <c r="E110" s="317" t="s">
        <v>30</v>
      </c>
      <c r="F110" s="322">
        <v>1.3408564814814811E-2</v>
      </c>
      <c r="G110" s="301">
        <v>1.421332465277777E-2</v>
      </c>
      <c r="H110" s="302">
        <f t="shared" si="33"/>
        <v>1.381094473379629E-2</v>
      </c>
      <c r="I110" s="303">
        <f t="shared" si="34"/>
        <v>7.3696108217592635E-3</v>
      </c>
      <c r="J110" s="304"/>
      <c r="K110" s="305" t="str">
        <f t="shared" si="39"/>
        <v/>
      </c>
      <c r="L110" s="306" t="str">
        <f t="shared" si="35"/>
        <v/>
      </c>
      <c r="M110" s="306" t="str">
        <f t="shared" si="36"/>
        <v/>
      </c>
      <c r="N110" s="307"/>
      <c r="O110" s="307"/>
      <c r="P110" s="321"/>
      <c r="Q110" s="308"/>
      <c r="R110" s="309">
        <f t="shared" si="37"/>
        <v>1.3408564814814811E-2</v>
      </c>
      <c r="S110" s="318"/>
      <c r="T110" s="311">
        <v>40237</v>
      </c>
      <c r="U110" s="312"/>
      <c r="V110" s="313" t="str">
        <f t="shared" si="40"/>
        <v/>
      </c>
      <c r="W110" s="314" t="str">
        <f t="shared" si="38"/>
        <v/>
      </c>
    </row>
    <row r="111" spans="1:23" s="272" customFormat="1" ht="21" customHeight="1" x14ac:dyDescent="0.2">
      <c r="A111" s="336">
        <v>114</v>
      </c>
      <c r="B111" s="337"/>
      <c r="C111" s="315" t="s">
        <v>160</v>
      </c>
      <c r="D111" s="316" t="s">
        <v>161</v>
      </c>
      <c r="E111" s="300" t="s">
        <v>30</v>
      </c>
      <c r="F111" s="322">
        <v>1.3745298032407408E-2</v>
      </c>
      <c r="G111" s="301">
        <v>1.3745298032407408E-2</v>
      </c>
      <c r="H111" s="302">
        <f t="shared" si="33"/>
        <v>1.3745298032407408E-2</v>
      </c>
      <c r="I111" s="303">
        <f t="shared" si="34"/>
        <v>7.4352575231481453E-3</v>
      </c>
      <c r="J111" s="304"/>
      <c r="K111" s="305" t="str">
        <f t="shared" si="39"/>
        <v/>
      </c>
      <c r="L111" s="306" t="str">
        <f t="shared" si="35"/>
        <v/>
      </c>
      <c r="M111" s="306" t="str">
        <f t="shared" si="36"/>
        <v/>
      </c>
      <c r="N111" s="307"/>
      <c r="O111" s="307"/>
      <c r="P111" s="307"/>
      <c r="Q111" s="308"/>
      <c r="R111" s="309">
        <f t="shared" si="37"/>
        <v>1.3745298032407408E-2</v>
      </c>
      <c r="S111" s="318"/>
      <c r="T111" s="311">
        <v>40056</v>
      </c>
      <c r="U111" s="312"/>
      <c r="V111" s="313" t="str">
        <f t="shared" si="40"/>
        <v/>
      </c>
      <c r="W111" s="314" t="str">
        <f t="shared" si="38"/>
        <v/>
      </c>
    </row>
    <row r="112" spans="1:23" s="272" customFormat="1" ht="21" customHeight="1" x14ac:dyDescent="0.2">
      <c r="A112" s="336">
        <v>253</v>
      </c>
      <c r="B112" s="337"/>
      <c r="C112" s="315" t="s">
        <v>392</v>
      </c>
      <c r="D112" s="316" t="s">
        <v>393</v>
      </c>
      <c r="E112" s="300" t="s">
        <v>30</v>
      </c>
      <c r="F112" s="322">
        <v>1.3726851851851853E-2</v>
      </c>
      <c r="G112" s="301">
        <v>1.3726851851851853E-2</v>
      </c>
      <c r="H112" s="302">
        <f t="shared" si="33"/>
        <v>1.3726851851851853E-2</v>
      </c>
      <c r="I112" s="303">
        <f t="shared" si="34"/>
        <v>7.4537037037037002E-3</v>
      </c>
      <c r="J112" s="304"/>
      <c r="K112" s="305" t="str">
        <f t="shared" si="39"/>
        <v/>
      </c>
      <c r="L112" s="306" t="str">
        <f t="shared" si="35"/>
        <v/>
      </c>
      <c r="M112" s="306" t="str">
        <f t="shared" si="36"/>
        <v/>
      </c>
      <c r="N112" s="307"/>
      <c r="O112" s="307"/>
      <c r="P112" s="307"/>
      <c r="Q112" s="308"/>
      <c r="R112" s="309">
        <f t="shared" si="37"/>
        <v>1.3726851851851853E-2</v>
      </c>
      <c r="S112" s="318"/>
      <c r="T112" s="311">
        <v>39844</v>
      </c>
      <c r="U112" s="312"/>
      <c r="V112" s="313" t="str">
        <f t="shared" si="40"/>
        <v/>
      </c>
      <c r="W112" s="314" t="str">
        <f t="shared" si="38"/>
        <v/>
      </c>
    </row>
    <row r="113" spans="1:23" s="272" customFormat="1" ht="21" customHeight="1" x14ac:dyDescent="0.2">
      <c r="A113" s="336">
        <v>322</v>
      </c>
      <c r="B113" s="337"/>
      <c r="C113" s="315" t="s">
        <v>180</v>
      </c>
      <c r="D113" s="316" t="s">
        <v>494</v>
      </c>
      <c r="E113" s="300" t="s">
        <v>30</v>
      </c>
      <c r="F113" s="322">
        <v>1.3634259259259263E-2</v>
      </c>
      <c r="G113" s="301">
        <v>1.3634259259259263E-2</v>
      </c>
      <c r="H113" s="302">
        <f t="shared" si="33"/>
        <v>1.3634259259259263E-2</v>
      </c>
      <c r="I113" s="303">
        <f t="shared" si="34"/>
        <v>7.5462962962962905E-3</v>
      </c>
      <c r="J113" s="320"/>
      <c r="K113" s="305" t="str">
        <f t="shared" si="39"/>
        <v/>
      </c>
      <c r="L113" s="306"/>
      <c r="M113" s="306"/>
      <c r="N113" s="307"/>
      <c r="O113" s="307"/>
      <c r="P113" s="307"/>
      <c r="Q113" s="308"/>
      <c r="R113" s="309">
        <f t="shared" si="37"/>
        <v>1.3634259259259263E-2</v>
      </c>
      <c r="S113" s="318"/>
      <c r="T113" s="311">
        <v>40237</v>
      </c>
      <c r="U113" s="312"/>
      <c r="V113" s="313" t="str">
        <f t="shared" si="40"/>
        <v/>
      </c>
      <c r="W113" s="314" t="str">
        <f t="shared" si="38"/>
        <v/>
      </c>
    </row>
    <row r="114" spans="1:23" s="272" customFormat="1" ht="21" customHeight="1" x14ac:dyDescent="0.2">
      <c r="A114" s="336">
        <v>212</v>
      </c>
      <c r="B114" s="337"/>
      <c r="C114" s="315" t="s">
        <v>178</v>
      </c>
      <c r="D114" s="316" t="s">
        <v>260</v>
      </c>
      <c r="E114" s="317" t="s">
        <v>30</v>
      </c>
      <c r="F114" s="322">
        <v>1.3605324074074075E-2</v>
      </c>
      <c r="G114" s="301">
        <v>1.3640046296296303E-2</v>
      </c>
      <c r="H114" s="302">
        <f t="shared" si="33"/>
        <v>1.3622685185185189E-2</v>
      </c>
      <c r="I114" s="303">
        <f t="shared" si="34"/>
        <v>7.5578703703703641E-3</v>
      </c>
      <c r="J114" s="304"/>
      <c r="K114" s="305" t="str">
        <f t="shared" si="39"/>
        <v/>
      </c>
      <c r="L114" s="306"/>
      <c r="M114" s="306"/>
      <c r="N114" s="307"/>
      <c r="O114" s="307"/>
      <c r="P114" s="307"/>
      <c r="Q114" s="308"/>
      <c r="R114" s="309">
        <f t="shared" si="37"/>
        <v>1.3605324074074075E-2</v>
      </c>
      <c r="S114" s="318"/>
      <c r="T114" s="311">
        <v>40298</v>
      </c>
      <c r="U114" s="312"/>
      <c r="V114" s="313" t="str">
        <f t="shared" si="40"/>
        <v/>
      </c>
      <c r="W114" s="314" t="str">
        <f t="shared" si="38"/>
        <v/>
      </c>
    </row>
    <row r="115" spans="1:23" s="272" customFormat="1" ht="21" customHeight="1" x14ac:dyDescent="0.2">
      <c r="A115" s="336">
        <v>28</v>
      </c>
      <c r="B115" s="337"/>
      <c r="C115" s="315" t="s">
        <v>201</v>
      </c>
      <c r="D115" s="316" t="s">
        <v>202</v>
      </c>
      <c r="E115" s="317" t="s">
        <v>30</v>
      </c>
      <c r="F115" s="324">
        <v>1.2719907407407411E-2</v>
      </c>
      <c r="G115" s="301">
        <v>1.4456018518518524E-2</v>
      </c>
      <c r="H115" s="302">
        <f t="shared" si="33"/>
        <v>1.3587962962962968E-2</v>
      </c>
      <c r="I115" s="303">
        <f t="shared" si="34"/>
        <v>7.5925925925925848E-3</v>
      </c>
      <c r="J115" s="304"/>
      <c r="K115" s="305" t="str">
        <f t="shared" si="39"/>
        <v/>
      </c>
      <c r="L115" s="306"/>
      <c r="M115" s="306"/>
      <c r="N115" s="307"/>
      <c r="O115" s="307"/>
      <c r="P115" s="321"/>
      <c r="Q115" s="308"/>
      <c r="R115" s="309">
        <f t="shared" si="37"/>
        <v>1.2719907407407411E-2</v>
      </c>
      <c r="S115" s="318"/>
      <c r="T115" s="311">
        <v>39721</v>
      </c>
      <c r="U115" s="312"/>
      <c r="V115" s="313" t="str">
        <f t="shared" si="40"/>
        <v/>
      </c>
      <c r="W115" s="314" t="str">
        <f t="shared" si="38"/>
        <v/>
      </c>
    </row>
    <row r="116" spans="1:23" s="272" customFormat="1" ht="21" customHeight="1" x14ac:dyDescent="0.2">
      <c r="A116" s="379">
        <v>236</v>
      </c>
      <c r="B116" s="337"/>
      <c r="C116" s="315" t="s">
        <v>512</v>
      </c>
      <c r="D116" s="316" t="s">
        <v>180</v>
      </c>
      <c r="E116" s="317" t="s">
        <v>30</v>
      </c>
      <c r="F116" s="322">
        <v>1.3547453703703704E-2</v>
      </c>
      <c r="G116" s="301">
        <v>1.3547453703703704E-2</v>
      </c>
      <c r="H116" s="302">
        <f t="shared" si="33"/>
        <v>1.3547453703703704E-2</v>
      </c>
      <c r="I116" s="303">
        <f t="shared" si="34"/>
        <v>7.6331018518518493E-3</v>
      </c>
      <c r="J116" s="304"/>
      <c r="K116" s="305" t="str">
        <f t="shared" si="39"/>
        <v/>
      </c>
      <c r="L116" s="306"/>
      <c r="M116" s="306"/>
      <c r="N116" s="307"/>
      <c r="O116" s="307"/>
      <c r="P116" s="307"/>
      <c r="Q116" s="308"/>
      <c r="R116" s="309">
        <f t="shared" si="37"/>
        <v>1.3547453703703704E-2</v>
      </c>
      <c r="S116" s="318"/>
      <c r="T116" s="311">
        <v>40268</v>
      </c>
      <c r="U116" s="312"/>
      <c r="V116" s="313" t="str">
        <f t="shared" si="40"/>
        <v/>
      </c>
      <c r="W116" s="314" t="str">
        <f t="shared" si="38"/>
        <v/>
      </c>
    </row>
    <row r="117" spans="1:23" s="272" customFormat="1" ht="21" customHeight="1" x14ac:dyDescent="0.2">
      <c r="A117" s="336">
        <v>269</v>
      </c>
      <c r="B117" s="337"/>
      <c r="C117" s="315" t="s">
        <v>422</v>
      </c>
      <c r="D117" s="316" t="s">
        <v>423</v>
      </c>
      <c r="E117" s="317" t="s">
        <v>30</v>
      </c>
      <c r="F117" s="322">
        <v>1.3530092592592587E-2</v>
      </c>
      <c r="G117" s="301">
        <v>1.3530092592592587E-2</v>
      </c>
      <c r="H117" s="302">
        <f t="shared" si="33"/>
        <v>1.3530092592592587E-2</v>
      </c>
      <c r="I117" s="303">
        <f t="shared" si="34"/>
        <v>7.6504629629629665E-3</v>
      </c>
      <c r="J117" s="304"/>
      <c r="K117" s="305" t="str">
        <f t="shared" si="39"/>
        <v/>
      </c>
      <c r="L117" s="306" t="str">
        <f t="shared" ref="L117:L123" si="41">IF(J117&lt;&gt;"",K117-H117,"")</f>
        <v/>
      </c>
      <c r="M117" s="306" t="str">
        <f t="shared" ref="M117:M123" si="42">IF(J117&lt;&gt;"",K117-F117,"")</f>
        <v/>
      </c>
      <c r="N117" s="307"/>
      <c r="O117" s="307"/>
      <c r="P117" s="307"/>
      <c r="Q117" s="308"/>
      <c r="R117" s="309">
        <f t="shared" si="37"/>
        <v>1.3530092592592587E-2</v>
      </c>
      <c r="S117" s="318"/>
      <c r="T117" s="311">
        <v>40025</v>
      </c>
      <c r="U117" s="312"/>
      <c r="V117" s="313" t="str">
        <f t="shared" si="40"/>
        <v/>
      </c>
      <c r="W117" s="314" t="str">
        <f t="shared" si="38"/>
        <v/>
      </c>
    </row>
    <row r="118" spans="1:23" s="272" customFormat="1" ht="21" customHeight="1" x14ac:dyDescent="0.2">
      <c r="A118" s="336">
        <v>262</v>
      </c>
      <c r="B118" s="337"/>
      <c r="C118" s="315" t="s">
        <v>389</v>
      </c>
      <c r="D118" s="316" t="s">
        <v>390</v>
      </c>
      <c r="E118" s="300" t="s">
        <v>30</v>
      </c>
      <c r="F118" s="322">
        <v>1.3368055555555557E-2</v>
      </c>
      <c r="G118" s="301">
        <v>1.3368055555555557E-2</v>
      </c>
      <c r="H118" s="302">
        <f t="shared" si="33"/>
        <v>1.3368055555555557E-2</v>
      </c>
      <c r="I118" s="303">
        <f t="shared" si="34"/>
        <v>7.8124999999999965E-3</v>
      </c>
      <c r="J118" s="304"/>
      <c r="K118" s="305" t="str">
        <f t="shared" si="39"/>
        <v/>
      </c>
      <c r="L118" s="306" t="str">
        <f t="shared" si="41"/>
        <v/>
      </c>
      <c r="M118" s="306" t="str">
        <f t="shared" si="42"/>
        <v/>
      </c>
      <c r="N118" s="307"/>
      <c r="O118" s="307"/>
      <c r="P118" s="307"/>
      <c r="Q118" s="308"/>
      <c r="R118" s="309">
        <f t="shared" si="37"/>
        <v>1.3368055555555557E-2</v>
      </c>
      <c r="S118" s="318"/>
      <c r="T118" s="311">
        <v>40298</v>
      </c>
      <c r="U118" s="312"/>
      <c r="V118" s="313" t="str">
        <f t="shared" si="40"/>
        <v/>
      </c>
      <c r="W118" s="314" t="str">
        <f t="shared" si="38"/>
        <v/>
      </c>
    </row>
    <row r="119" spans="1:23" s="272" customFormat="1" ht="21" customHeight="1" x14ac:dyDescent="0.2">
      <c r="A119" s="336">
        <v>239</v>
      </c>
      <c r="B119" s="337"/>
      <c r="C119" s="315" t="s">
        <v>115</v>
      </c>
      <c r="D119" s="316" t="s">
        <v>316</v>
      </c>
      <c r="E119" s="317" t="s">
        <v>30</v>
      </c>
      <c r="F119" s="322">
        <v>1.3168402777777779E-2</v>
      </c>
      <c r="G119" s="301">
        <v>1.3168402777777779E-2</v>
      </c>
      <c r="H119" s="302">
        <f t="shared" si="33"/>
        <v>1.3168402777777779E-2</v>
      </c>
      <c r="I119" s="303">
        <f t="shared" si="34"/>
        <v>8.0121527777777743E-3</v>
      </c>
      <c r="J119" s="304"/>
      <c r="K119" s="305" t="str">
        <f t="shared" si="39"/>
        <v/>
      </c>
      <c r="L119" s="306" t="str">
        <f t="shared" si="41"/>
        <v/>
      </c>
      <c r="M119" s="306" t="str">
        <f t="shared" si="42"/>
        <v/>
      </c>
      <c r="N119" s="307"/>
      <c r="O119" s="307"/>
      <c r="P119" s="321"/>
      <c r="Q119" s="308"/>
      <c r="R119" s="309">
        <f t="shared" si="37"/>
        <v>1.3168402777777779E-2</v>
      </c>
      <c r="S119" s="318"/>
      <c r="T119" s="311">
        <v>40298</v>
      </c>
      <c r="U119" s="312"/>
      <c r="V119" s="313" t="str">
        <f t="shared" si="40"/>
        <v/>
      </c>
      <c r="W119" s="314" t="str">
        <f t="shared" si="38"/>
        <v/>
      </c>
    </row>
    <row r="120" spans="1:23" s="272" customFormat="1" ht="21" customHeight="1" x14ac:dyDescent="0.2">
      <c r="A120" s="336">
        <v>222</v>
      </c>
      <c r="B120" s="337"/>
      <c r="C120" s="315" t="s">
        <v>351</v>
      </c>
      <c r="D120" s="316" t="s">
        <v>513</v>
      </c>
      <c r="E120" s="317" t="s">
        <v>30</v>
      </c>
      <c r="F120" s="322">
        <v>1.3107638888888891E-2</v>
      </c>
      <c r="G120" s="301">
        <v>1.3107638888888891E-2</v>
      </c>
      <c r="H120" s="302">
        <f t="shared" si="33"/>
        <v>1.3107638888888891E-2</v>
      </c>
      <c r="I120" s="303">
        <f t="shared" si="34"/>
        <v>8.0729166666666623E-3</v>
      </c>
      <c r="J120" s="304"/>
      <c r="K120" s="305" t="str">
        <f t="shared" si="39"/>
        <v/>
      </c>
      <c r="L120" s="306" t="str">
        <f t="shared" si="41"/>
        <v/>
      </c>
      <c r="M120" s="306" t="str">
        <f t="shared" si="42"/>
        <v/>
      </c>
      <c r="N120" s="307"/>
      <c r="O120" s="307"/>
      <c r="P120" s="307"/>
      <c r="Q120" s="308"/>
      <c r="R120" s="309">
        <f t="shared" si="37"/>
        <v>1.3107638888888891E-2</v>
      </c>
      <c r="S120" s="318"/>
      <c r="T120" s="311">
        <v>40268</v>
      </c>
      <c r="U120" s="312"/>
      <c r="V120" s="313" t="str">
        <f t="shared" si="40"/>
        <v/>
      </c>
      <c r="W120" s="314" t="str">
        <f t="shared" si="38"/>
        <v/>
      </c>
    </row>
    <row r="121" spans="1:23" s="272" customFormat="1" ht="21" customHeight="1" x14ac:dyDescent="0.2">
      <c r="A121" s="336">
        <v>99</v>
      </c>
      <c r="B121" s="337"/>
      <c r="C121" s="315" t="s">
        <v>199</v>
      </c>
      <c r="D121" s="316" t="s">
        <v>200</v>
      </c>
      <c r="E121" s="317" t="s">
        <v>30</v>
      </c>
      <c r="F121" s="322">
        <v>1.292824074074074E-2</v>
      </c>
      <c r="G121" s="301">
        <v>1.292824074074074E-2</v>
      </c>
      <c r="H121" s="302">
        <f t="shared" ref="H121:H123" si="43">IF(G121&lt;&gt;"",(G121+F121)/2,F121)</f>
        <v>1.292824074074074E-2</v>
      </c>
      <c r="I121" s="303">
        <f t="shared" ref="I121:I123" si="44">$D$3-H121</f>
        <v>8.252314814814813E-3</v>
      </c>
      <c r="J121" s="304"/>
      <c r="K121" s="305" t="str">
        <f t="shared" si="39"/>
        <v/>
      </c>
      <c r="L121" s="306" t="str">
        <f t="shared" si="41"/>
        <v/>
      </c>
      <c r="M121" s="306" t="str">
        <f t="shared" si="42"/>
        <v/>
      </c>
      <c r="N121" s="307"/>
      <c r="O121" s="307"/>
      <c r="P121" s="307"/>
      <c r="Q121" s="308"/>
      <c r="R121" s="309">
        <f t="shared" si="37"/>
        <v>1.292824074074074E-2</v>
      </c>
      <c r="S121" s="318"/>
      <c r="T121" s="311">
        <v>38929</v>
      </c>
      <c r="U121" s="312"/>
      <c r="V121" s="313" t="str">
        <f t="shared" si="40"/>
        <v/>
      </c>
      <c r="W121" s="314" t="str">
        <f t="shared" si="38"/>
        <v/>
      </c>
    </row>
    <row r="122" spans="1:23" s="272" customFormat="1" ht="21" customHeight="1" x14ac:dyDescent="0.2">
      <c r="A122" s="336">
        <v>53</v>
      </c>
      <c r="B122" s="337"/>
      <c r="C122" s="315" t="s">
        <v>130</v>
      </c>
      <c r="D122" s="316" t="s">
        <v>211</v>
      </c>
      <c r="E122" s="317" t="s">
        <v>30</v>
      </c>
      <c r="F122" s="322">
        <v>1.1979166666666666E-2</v>
      </c>
      <c r="G122" s="301">
        <v>1.2745044849537038E-2</v>
      </c>
      <c r="H122" s="302">
        <f t="shared" si="43"/>
        <v>1.2362105758101852E-2</v>
      </c>
      <c r="I122" s="303">
        <f t="shared" si="44"/>
        <v>8.8184497974537011E-3</v>
      </c>
      <c r="J122" s="304"/>
      <c r="K122" s="305" t="str">
        <f t="shared" si="39"/>
        <v/>
      </c>
      <c r="L122" s="306" t="str">
        <f t="shared" si="41"/>
        <v/>
      </c>
      <c r="M122" s="306" t="str">
        <f t="shared" si="42"/>
        <v/>
      </c>
      <c r="N122" s="307"/>
      <c r="O122" s="307"/>
      <c r="P122" s="321"/>
      <c r="Q122" s="308"/>
      <c r="R122" s="309">
        <f t="shared" si="37"/>
        <v>1.1979166666666666E-2</v>
      </c>
      <c r="S122" s="318"/>
      <c r="T122" s="311">
        <v>40117</v>
      </c>
      <c r="U122" s="312"/>
      <c r="V122" s="313" t="str">
        <f t="shared" si="40"/>
        <v/>
      </c>
      <c r="W122" s="314" t="str">
        <f t="shared" si="38"/>
        <v/>
      </c>
    </row>
    <row r="123" spans="1:23" s="272" customFormat="1" ht="21" customHeight="1" x14ac:dyDescent="0.2">
      <c r="A123" s="336">
        <v>103</v>
      </c>
      <c r="B123" s="337"/>
      <c r="C123" s="315" t="s">
        <v>79</v>
      </c>
      <c r="D123" s="316" t="s">
        <v>210</v>
      </c>
      <c r="E123" s="317" t="s">
        <v>30</v>
      </c>
      <c r="F123" s="322">
        <v>1.2106481481481484E-2</v>
      </c>
      <c r="G123" s="301">
        <v>1.238425925925926E-2</v>
      </c>
      <c r="H123" s="302">
        <f t="shared" si="43"/>
        <v>1.2245370370370372E-2</v>
      </c>
      <c r="I123" s="303">
        <f t="shared" si="44"/>
        <v>8.9351851851851814E-3</v>
      </c>
      <c r="J123" s="304"/>
      <c r="K123" s="305" t="str">
        <f t="shared" si="39"/>
        <v/>
      </c>
      <c r="L123" s="306" t="str">
        <f t="shared" si="41"/>
        <v/>
      </c>
      <c r="M123" s="306" t="str">
        <f t="shared" si="42"/>
        <v/>
      </c>
      <c r="N123" s="307"/>
      <c r="O123" s="307"/>
      <c r="P123" s="307"/>
      <c r="Q123" s="308"/>
      <c r="R123" s="309">
        <f t="shared" si="37"/>
        <v>1.2106481481481484E-2</v>
      </c>
      <c r="S123" s="318"/>
      <c r="T123" s="311">
        <v>39355</v>
      </c>
      <c r="U123" s="312"/>
      <c r="V123" s="313" t="str">
        <f t="shared" si="40"/>
        <v/>
      </c>
      <c r="W123" s="314" t="str">
        <f t="shared" si="38"/>
        <v/>
      </c>
    </row>
    <row r="124" spans="1:23" s="272" customFormat="1" ht="21" customHeight="1" x14ac:dyDescent="0.2">
      <c r="A124" s="336"/>
      <c r="B124" s="337"/>
      <c r="C124" s="315"/>
      <c r="D124" s="316"/>
      <c r="E124" s="317"/>
      <c r="F124" s="322"/>
      <c r="G124" s="301"/>
      <c r="H124" s="302"/>
      <c r="I124" s="303"/>
      <c r="J124" s="326"/>
      <c r="K124" s="305"/>
      <c r="L124" s="306"/>
      <c r="M124" s="306"/>
      <c r="N124" s="307"/>
      <c r="O124" s="307"/>
      <c r="P124" s="307"/>
      <c r="Q124" s="308"/>
      <c r="R124" s="309"/>
      <c r="S124" s="318"/>
      <c r="T124" s="311"/>
      <c r="U124" s="312"/>
      <c r="V124" s="313"/>
      <c r="W124" s="314"/>
    </row>
    <row r="125" spans="1:23" s="272" customFormat="1" ht="21" customHeight="1" x14ac:dyDescent="0.2">
      <c r="A125" s="336"/>
      <c r="B125" s="337"/>
      <c r="C125" s="315"/>
      <c r="D125" s="316"/>
      <c r="E125" s="317"/>
      <c r="F125" s="324"/>
      <c r="G125" s="301"/>
      <c r="H125" s="302"/>
      <c r="I125" s="303"/>
      <c r="J125" s="304"/>
      <c r="K125" s="305"/>
      <c r="L125" s="306"/>
      <c r="M125" s="306"/>
      <c r="N125" s="307"/>
      <c r="O125" s="307"/>
      <c r="P125" s="321"/>
      <c r="Q125" s="308"/>
      <c r="R125" s="309"/>
      <c r="S125" s="318"/>
      <c r="T125" s="311"/>
      <c r="U125" s="312"/>
      <c r="V125" s="313"/>
      <c r="W125" s="314"/>
    </row>
    <row r="126" spans="1:23" s="272" customFormat="1" ht="21" customHeight="1" x14ac:dyDescent="0.2">
      <c r="A126" s="336"/>
      <c r="B126" s="337"/>
      <c r="C126" s="315"/>
      <c r="D126" s="316"/>
      <c r="E126" s="317"/>
      <c r="F126" s="322"/>
      <c r="G126" s="301"/>
      <c r="H126" s="302"/>
      <c r="I126" s="303"/>
      <c r="J126" s="304"/>
      <c r="K126" s="305"/>
      <c r="L126" s="306"/>
      <c r="M126" s="306"/>
      <c r="N126" s="307"/>
      <c r="O126" s="307"/>
      <c r="P126" s="307"/>
      <c r="Q126" s="308"/>
      <c r="R126" s="309"/>
      <c r="S126" s="318"/>
      <c r="T126" s="311"/>
      <c r="U126" s="312"/>
      <c r="V126" s="313"/>
      <c r="W126" s="314"/>
    </row>
    <row r="127" spans="1:23" s="272" customFormat="1" ht="21" customHeight="1" x14ac:dyDescent="0.2">
      <c r="A127" s="336"/>
      <c r="B127" s="337"/>
      <c r="C127" s="315"/>
      <c r="D127" s="316"/>
      <c r="E127" s="317"/>
      <c r="F127" s="322"/>
      <c r="G127" s="301"/>
      <c r="H127" s="302"/>
      <c r="I127" s="303"/>
      <c r="J127" s="304"/>
      <c r="K127" s="305"/>
      <c r="L127" s="306" t="str">
        <f>IF(J127&lt;&gt;"",K127-H127,"")</f>
        <v/>
      </c>
      <c r="M127" s="306" t="str">
        <f>IF(J127&lt;&gt;"",K127-F127,"")</f>
        <v/>
      </c>
      <c r="N127" s="307"/>
      <c r="O127" s="307"/>
      <c r="P127" s="307"/>
      <c r="Q127" s="308"/>
      <c r="R127" s="309"/>
      <c r="S127" s="318"/>
      <c r="T127" s="311"/>
      <c r="U127" s="312"/>
      <c r="V127" s="313"/>
      <c r="W127" s="314"/>
    </row>
    <row r="128" spans="1:23" s="272" customFormat="1" ht="21" customHeight="1" x14ac:dyDescent="0.2">
      <c r="A128" s="336"/>
      <c r="B128" s="337"/>
      <c r="C128" s="315"/>
      <c r="D128" s="316"/>
      <c r="E128" s="317"/>
      <c r="F128" s="322"/>
      <c r="G128" s="301"/>
      <c r="H128" s="302"/>
      <c r="I128" s="303"/>
      <c r="J128" s="326"/>
      <c r="K128" s="305"/>
      <c r="L128" s="306"/>
      <c r="M128" s="306"/>
      <c r="N128" s="307"/>
      <c r="O128" s="307"/>
      <c r="P128" s="307"/>
      <c r="Q128" s="308"/>
      <c r="R128" s="309"/>
      <c r="S128" s="318"/>
      <c r="T128" s="311"/>
      <c r="U128" s="312"/>
      <c r="V128" s="313"/>
      <c r="W128" s="314"/>
    </row>
    <row r="129" spans="1:23" s="272" customFormat="1" ht="21" customHeight="1" x14ac:dyDescent="0.2">
      <c r="A129" s="336"/>
      <c r="B129" s="337"/>
      <c r="C129" s="315"/>
      <c r="D129" s="316"/>
      <c r="E129" s="317"/>
      <c r="F129" s="322"/>
      <c r="G129" s="301"/>
      <c r="H129" s="302"/>
      <c r="I129" s="303"/>
      <c r="J129" s="304"/>
      <c r="K129" s="305"/>
      <c r="L129" s="306"/>
      <c r="M129" s="306"/>
      <c r="N129" s="307"/>
      <c r="O129" s="307"/>
      <c r="P129" s="307"/>
      <c r="Q129" s="308"/>
      <c r="R129" s="309"/>
      <c r="S129" s="318"/>
      <c r="T129" s="311"/>
      <c r="U129" s="312"/>
      <c r="V129" s="313"/>
      <c r="W129" s="314"/>
    </row>
    <row r="130" spans="1:23" s="272" customFormat="1" ht="21" customHeight="1" x14ac:dyDescent="0.2">
      <c r="A130" s="336"/>
      <c r="B130" s="337"/>
      <c r="C130" s="298"/>
      <c r="D130" s="299"/>
      <c r="E130" s="300"/>
      <c r="F130" s="322"/>
      <c r="G130" s="301"/>
      <c r="H130" s="302"/>
      <c r="I130" s="303"/>
      <c r="J130" s="304"/>
      <c r="K130" s="305"/>
      <c r="L130" s="306"/>
      <c r="M130" s="306"/>
      <c r="N130" s="307"/>
      <c r="O130" s="307"/>
      <c r="P130" s="307"/>
      <c r="Q130" s="308"/>
      <c r="R130" s="309"/>
      <c r="S130" s="318"/>
      <c r="T130" s="311"/>
      <c r="U130" s="312"/>
      <c r="V130" s="313"/>
      <c r="W130" s="314"/>
    </row>
    <row r="131" spans="1:23" s="272" customFormat="1" ht="21" customHeight="1" x14ac:dyDescent="0.2">
      <c r="A131" s="336"/>
      <c r="B131" s="337"/>
      <c r="C131" s="298"/>
      <c r="D131" s="299"/>
      <c r="E131" s="300"/>
      <c r="F131" s="322"/>
      <c r="G131" s="301"/>
      <c r="H131" s="302"/>
      <c r="I131" s="303"/>
      <c r="J131" s="304"/>
      <c r="K131" s="305"/>
      <c r="L131" s="306"/>
      <c r="M131" s="306"/>
      <c r="N131" s="307"/>
      <c r="O131" s="307"/>
      <c r="P131" s="307"/>
      <c r="Q131" s="308"/>
      <c r="R131" s="309"/>
      <c r="S131" s="318"/>
      <c r="T131" s="311"/>
      <c r="U131" s="312"/>
      <c r="V131" s="313"/>
      <c r="W131" s="314"/>
    </row>
    <row r="132" spans="1:23" s="272" customFormat="1" ht="21" customHeight="1" x14ac:dyDescent="0.2">
      <c r="A132" s="336"/>
      <c r="B132" s="337"/>
      <c r="C132" s="315"/>
      <c r="D132" s="316"/>
      <c r="E132" s="317"/>
      <c r="F132" s="322"/>
      <c r="G132" s="301"/>
      <c r="H132" s="302"/>
      <c r="I132" s="303"/>
      <c r="J132" s="304"/>
      <c r="K132" s="305"/>
      <c r="L132" s="306" t="str">
        <f>IF(J132&lt;&gt;"",K132-H132,"")</f>
        <v/>
      </c>
      <c r="M132" s="306" t="str">
        <f>IF(J132&lt;&gt;"",K132-F132,"")</f>
        <v/>
      </c>
      <c r="N132" s="307"/>
      <c r="O132" s="307"/>
      <c r="P132" s="321"/>
      <c r="Q132" s="308"/>
      <c r="R132" s="309"/>
      <c r="S132" s="318"/>
      <c r="T132" s="311"/>
      <c r="U132" s="312"/>
      <c r="V132" s="313"/>
      <c r="W132" s="314"/>
    </row>
    <row r="133" spans="1:23" s="272" customFormat="1" ht="21" customHeight="1" x14ac:dyDescent="0.2">
      <c r="A133" s="336"/>
      <c r="B133" s="337"/>
      <c r="C133" s="315"/>
      <c r="D133" s="316"/>
      <c r="E133" s="317"/>
      <c r="F133" s="322"/>
      <c r="G133" s="301"/>
      <c r="H133" s="302"/>
      <c r="I133" s="303"/>
      <c r="J133" s="304"/>
      <c r="K133" s="305"/>
      <c r="L133" s="306"/>
      <c r="M133" s="306"/>
      <c r="N133" s="307"/>
      <c r="O133" s="307"/>
      <c r="P133" s="307"/>
      <c r="Q133" s="308"/>
      <c r="R133" s="309"/>
      <c r="S133" s="318"/>
      <c r="T133" s="311"/>
      <c r="U133" s="312"/>
      <c r="V133" s="313"/>
      <c r="W133" s="314"/>
    </row>
    <row r="134" spans="1:23" s="272" customFormat="1" ht="21" customHeight="1" x14ac:dyDescent="0.2">
      <c r="A134" s="336"/>
      <c r="B134" s="337"/>
      <c r="C134" s="315"/>
      <c r="D134" s="316"/>
      <c r="E134" s="317"/>
      <c r="F134" s="322"/>
      <c r="G134" s="301"/>
      <c r="H134" s="302"/>
      <c r="I134" s="303"/>
      <c r="J134" s="320"/>
      <c r="K134" s="305"/>
      <c r="L134" s="306" t="str">
        <f>IF(J134&lt;&gt;"",K134-H134,"")</f>
        <v/>
      </c>
      <c r="M134" s="306" t="str">
        <f>IF(J134&lt;&gt;"",K134-F134,"")</f>
        <v/>
      </c>
      <c r="N134" s="307"/>
      <c r="O134" s="307"/>
      <c r="P134" s="307"/>
      <c r="Q134" s="308"/>
      <c r="R134" s="309"/>
      <c r="S134" s="318"/>
      <c r="T134" s="311"/>
      <c r="U134" s="312"/>
      <c r="V134" s="313"/>
      <c r="W134" s="314"/>
    </row>
    <row r="135" spans="1:23" s="272" customFormat="1" ht="21" customHeight="1" x14ac:dyDescent="0.2">
      <c r="A135" s="336"/>
      <c r="B135" s="337"/>
      <c r="C135" s="315"/>
      <c r="D135" s="316"/>
      <c r="E135" s="300"/>
      <c r="F135" s="322"/>
      <c r="G135" s="301"/>
      <c r="H135" s="302"/>
      <c r="I135" s="303"/>
      <c r="J135" s="304"/>
      <c r="K135" s="305"/>
      <c r="L135" s="306" t="str">
        <f>IF(J135&lt;&gt;"",K135-H135,"")</f>
        <v/>
      </c>
      <c r="M135" s="306" t="str">
        <f>IF(J135&lt;&gt;"",K135-F135,"")</f>
        <v/>
      </c>
      <c r="N135" s="307"/>
      <c r="O135" s="307"/>
      <c r="P135" s="307"/>
      <c r="Q135" s="308"/>
      <c r="R135" s="309"/>
      <c r="S135" s="318"/>
      <c r="T135" s="311"/>
      <c r="U135" s="312"/>
      <c r="V135" s="313"/>
      <c r="W135" s="314"/>
    </row>
    <row r="136" spans="1:23" s="272" customFormat="1" ht="21" customHeight="1" x14ac:dyDescent="0.2">
      <c r="A136" s="336"/>
      <c r="B136" s="337"/>
      <c r="C136" s="315"/>
      <c r="D136" s="316"/>
      <c r="E136" s="300"/>
      <c r="F136" s="322"/>
      <c r="G136" s="301"/>
      <c r="H136" s="302"/>
      <c r="I136" s="303"/>
      <c r="J136" s="304"/>
      <c r="K136" s="305"/>
      <c r="L136" s="306" t="str">
        <f>IF(J136&lt;&gt;"",K136-H136,"")</f>
        <v/>
      </c>
      <c r="M136" s="306" t="str">
        <f>IF(J136&lt;&gt;"",K136-F136,"")</f>
        <v/>
      </c>
      <c r="N136" s="307"/>
      <c r="O136" s="307"/>
      <c r="P136" s="307"/>
      <c r="Q136" s="308"/>
      <c r="R136" s="309"/>
      <c r="S136" s="318"/>
      <c r="T136" s="311"/>
      <c r="U136" s="312"/>
      <c r="V136" s="313"/>
      <c r="W136" s="314"/>
    </row>
    <row r="137" spans="1:23" s="272" customFormat="1" ht="21" customHeight="1" x14ac:dyDescent="0.2">
      <c r="A137" s="336"/>
      <c r="B137" s="337"/>
      <c r="C137" s="315"/>
      <c r="D137" s="316"/>
      <c r="E137" s="300"/>
      <c r="F137" s="322"/>
      <c r="G137" s="301"/>
      <c r="H137" s="302"/>
      <c r="I137" s="303"/>
      <c r="J137" s="304"/>
      <c r="K137" s="305"/>
      <c r="L137" s="306"/>
      <c r="M137" s="306"/>
      <c r="N137" s="307"/>
      <c r="O137" s="307"/>
      <c r="P137" s="307"/>
      <c r="Q137" s="308"/>
      <c r="R137" s="309"/>
      <c r="S137" s="318"/>
      <c r="T137" s="311"/>
      <c r="U137" s="312"/>
      <c r="V137" s="313"/>
      <c r="W137" s="314"/>
    </row>
    <row r="138" spans="1:23" s="272" customFormat="1" ht="21" customHeight="1" x14ac:dyDescent="0.2">
      <c r="A138" s="379"/>
      <c r="B138" s="337"/>
      <c r="C138" s="315"/>
      <c r="D138" s="316"/>
      <c r="E138" s="317"/>
      <c r="F138" s="322"/>
      <c r="G138" s="301"/>
      <c r="H138" s="302"/>
      <c r="I138" s="303"/>
      <c r="J138" s="304"/>
      <c r="K138" s="305"/>
      <c r="L138" s="306"/>
      <c r="M138" s="306"/>
      <c r="N138" s="307"/>
      <c r="O138" s="307"/>
      <c r="P138" s="307"/>
      <c r="Q138" s="308"/>
      <c r="R138" s="309"/>
      <c r="S138" s="318"/>
      <c r="T138" s="311"/>
      <c r="U138" s="312"/>
      <c r="V138" s="313"/>
      <c r="W138" s="314"/>
    </row>
    <row r="139" spans="1:23" s="272" customFormat="1" ht="21" customHeight="1" x14ac:dyDescent="0.2">
      <c r="A139" s="336"/>
      <c r="B139" s="337"/>
      <c r="C139" s="315"/>
      <c r="D139" s="316"/>
      <c r="E139" s="317"/>
      <c r="F139" s="322"/>
      <c r="G139" s="301"/>
      <c r="H139" s="302"/>
      <c r="I139" s="303"/>
      <c r="J139" s="304"/>
      <c r="K139" s="305"/>
      <c r="L139" s="306" t="str">
        <f>IF(J139&lt;&gt;"",K139-H139,"")</f>
        <v/>
      </c>
      <c r="M139" s="306" t="str">
        <f>IF(J139&lt;&gt;"",K139-F139,"")</f>
        <v/>
      </c>
      <c r="N139" s="307"/>
      <c r="O139" s="307"/>
      <c r="P139" s="321"/>
      <c r="Q139" s="308"/>
      <c r="R139" s="309"/>
      <c r="S139" s="318"/>
      <c r="T139" s="311"/>
      <c r="U139" s="312"/>
      <c r="V139" s="313"/>
      <c r="W139" s="314"/>
    </row>
    <row r="140" spans="1:23" s="272" customFormat="1" ht="21" customHeight="1" x14ac:dyDescent="0.2">
      <c r="A140" s="336"/>
      <c r="B140" s="337"/>
      <c r="C140" s="315"/>
      <c r="D140" s="316"/>
      <c r="E140" s="317"/>
      <c r="F140" s="322"/>
      <c r="G140" s="322"/>
      <c r="H140" s="302"/>
      <c r="I140" s="303"/>
      <c r="J140" s="304"/>
      <c r="K140" s="305"/>
      <c r="L140" s="306" t="str">
        <f>IF(J140&lt;&gt;"",K140-H140,"")</f>
        <v/>
      </c>
      <c r="M140" s="306" t="str">
        <f>IF(J140&lt;&gt;"",K140-F140,"")</f>
        <v/>
      </c>
      <c r="N140" s="307"/>
      <c r="O140" s="307"/>
      <c r="P140" s="307"/>
      <c r="Q140" s="308"/>
      <c r="R140" s="309"/>
      <c r="S140" s="318"/>
      <c r="T140" s="311"/>
      <c r="U140" s="312"/>
      <c r="V140" s="313"/>
      <c r="W140" s="314"/>
    </row>
    <row r="141" spans="1:23" s="272" customFormat="1" ht="21" customHeight="1" x14ac:dyDescent="0.2">
      <c r="A141" s="336"/>
      <c r="B141" s="337"/>
      <c r="C141" s="315"/>
      <c r="D141" s="316"/>
      <c r="E141" s="317"/>
      <c r="F141" s="322"/>
      <c r="G141" s="301"/>
      <c r="H141" s="302"/>
      <c r="I141" s="303"/>
      <c r="J141" s="304"/>
      <c r="K141" s="305"/>
      <c r="L141" s="306" t="str">
        <f t="shared" ref="L141" si="45">IF(J141&lt;&gt;"",K141-H141,"")</f>
        <v/>
      </c>
      <c r="M141" s="306" t="str">
        <f t="shared" ref="M141" si="46">IF(J141&lt;&gt;"",K141-F141,"")</f>
        <v/>
      </c>
      <c r="N141" s="307"/>
      <c r="O141" s="307"/>
      <c r="P141" s="307"/>
      <c r="Q141" s="308"/>
      <c r="R141" s="309"/>
      <c r="S141" s="318"/>
      <c r="T141" s="311"/>
      <c r="U141" s="312"/>
      <c r="V141" s="313"/>
      <c r="W141" s="314"/>
    </row>
    <row r="142" spans="1:23" s="272" customFormat="1" ht="21" customHeight="1" x14ac:dyDescent="0.2">
      <c r="A142" s="336"/>
      <c r="B142" s="337"/>
      <c r="C142" s="315"/>
      <c r="D142" s="316"/>
      <c r="E142" s="317"/>
      <c r="F142" s="322"/>
      <c r="G142" s="301"/>
      <c r="H142" s="302"/>
      <c r="I142" s="303"/>
      <c r="J142" s="304"/>
      <c r="K142" s="305"/>
      <c r="L142" s="306"/>
      <c r="M142" s="306"/>
      <c r="N142" s="307"/>
      <c r="O142" s="307"/>
      <c r="P142" s="307"/>
      <c r="Q142" s="308"/>
      <c r="R142" s="309"/>
      <c r="S142" s="318"/>
      <c r="T142" s="311"/>
      <c r="U142" s="312"/>
      <c r="V142" s="313"/>
      <c r="W142" s="314"/>
    </row>
    <row r="143" spans="1:23" s="272" customFormat="1" ht="21" customHeight="1" x14ac:dyDescent="0.2">
      <c r="A143" s="336"/>
      <c r="B143" s="337"/>
      <c r="C143" s="315"/>
      <c r="D143" s="316"/>
      <c r="E143" s="317"/>
      <c r="F143" s="322"/>
      <c r="G143" s="301"/>
      <c r="H143" s="302"/>
      <c r="I143" s="303"/>
      <c r="J143" s="304"/>
      <c r="K143" s="305"/>
      <c r="L143" s="306"/>
      <c r="M143" s="306"/>
      <c r="N143" s="307"/>
      <c r="O143" s="307"/>
      <c r="P143" s="307"/>
      <c r="Q143" s="308"/>
      <c r="R143" s="309"/>
      <c r="S143" s="318"/>
      <c r="T143" s="311"/>
      <c r="U143" s="312"/>
      <c r="V143" s="313"/>
      <c r="W143" s="314"/>
    </row>
    <row r="144" spans="1:23" s="272" customFormat="1" ht="21" customHeight="1" x14ac:dyDescent="0.2">
      <c r="A144" s="336"/>
      <c r="B144" s="337"/>
      <c r="C144" s="315"/>
      <c r="D144" s="316"/>
      <c r="E144" s="317"/>
      <c r="F144" s="322"/>
      <c r="G144" s="301"/>
      <c r="H144" s="302"/>
      <c r="I144" s="303"/>
      <c r="J144" s="304"/>
      <c r="K144" s="305"/>
      <c r="L144" s="306"/>
      <c r="M144" s="306"/>
      <c r="N144" s="307"/>
      <c r="O144" s="307"/>
      <c r="P144" s="307"/>
      <c r="Q144" s="308"/>
      <c r="R144" s="309"/>
      <c r="S144" s="318"/>
      <c r="T144" s="311"/>
      <c r="U144" s="312"/>
      <c r="V144" s="313"/>
      <c r="W144" s="314"/>
    </row>
    <row r="145" spans="1:23" s="272" customFormat="1" ht="21" customHeight="1" x14ac:dyDescent="0.2">
      <c r="A145" s="336" t="s">
        <v>525</v>
      </c>
      <c r="B145" s="337"/>
      <c r="C145" s="315" t="s">
        <v>521</v>
      </c>
      <c r="D145" s="316" t="s">
        <v>520</v>
      </c>
      <c r="E145" s="317" t="s">
        <v>30</v>
      </c>
      <c r="F145" s="322">
        <v>1.5694444444444448E-2</v>
      </c>
      <c r="G145" s="301">
        <v>1.5694444444444448E-2</v>
      </c>
      <c r="H145" s="302">
        <f t="shared" ref="H145:H176" si="47">IF(G145&lt;&gt;"",(G145+F145)/2,F145)</f>
        <v>1.5694444444444448E-2</v>
      </c>
      <c r="I145" s="303">
        <f t="shared" ref="I145:I176" si="48">$D$3-H145</f>
        <v>5.4861111111111048E-3</v>
      </c>
      <c r="J145" s="304"/>
      <c r="K145" s="305" t="str">
        <f t="shared" ref="K145:K176" si="49">IF(J145&lt;&gt;"",J145-I145,"")</f>
        <v/>
      </c>
      <c r="L145" s="306"/>
      <c r="M145" s="306"/>
      <c r="N145" s="307"/>
      <c r="O145" s="307"/>
      <c r="P145" s="307"/>
      <c r="Q145" s="308"/>
      <c r="R145" s="309">
        <f t="shared" ref="R145:R176" si="50">IF(J145&lt;&gt;"",MIN(F145,K145),F145)</f>
        <v>1.5694444444444448E-2</v>
      </c>
      <c r="S145" s="318"/>
      <c r="T145" s="311">
        <v>40298</v>
      </c>
      <c r="U145" s="312"/>
      <c r="V145" s="313"/>
      <c r="W145" s="314"/>
    </row>
    <row r="146" spans="1:23" s="272" customFormat="1" ht="21" customHeight="1" x14ac:dyDescent="0.2">
      <c r="A146" s="336" t="s">
        <v>526</v>
      </c>
      <c r="B146" s="337"/>
      <c r="C146" s="298" t="s">
        <v>49</v>
      </c>
      <c r="D146" s="299" t="s">
        <v>311</v>
      </c>
      <c r="E146" s="317" t="s">
        <v>14</v>
      </c>
      <c r="F146" s="322">
        <v>2.6863425925925926E-2</v>
      </c>
      <c r="G146" s="301">
        <v>2.6863425925925926E-2</v>
      </c>
      <c r="H146" s="302">
        <f t="shared" si="47"/>
        <v>2.6863425925925926E-2</v>
      </c>
      <c r="I146" s="303">
        <f t="shared" si="48"/>
        <v>-5.6828703703703728E-3</v>
      </c>
      <c r="J146" s="304"/>
      <c r="K146" s="305" t="str">
        <f t="shared" si="49"/>
        <v/>
      </c>
      <c r="L146" s="306" t="str">
        <f t="shared" ref="L146:L151" si="51">IF(J146&lt;&gt;"",K146-H146,"")</f>
        <v/>
      </c>
      <c r="M146" s="306" t="str">
        <f t="shared" ref="M146:M151" si="52">IF(J146&lt;&gt;"",K146-F146,"")</f>
        <v/>
      </c>
      <c r="N146" s="307"/>
      <c r="O146" s="307"/>
      <c r="P146" s="321"/>
      <c r="Q146" s="308"/>
      <c r="R146" s="309">
        <f t="shared" si="50"/>
        <v>2.6863425925925926E-2</v>
      </c>
      <c r="S146" s="310"/>
      <c r="T146" s="311">
        <v>39691</v>
      </c>
      <c r="U146" s="312"/>
      <c r="V146" s="313" t="str">
        <f t="shared" ref="V146:V177" si="53">IF(OR(NOT(U146=""),NOT(K146="")),5,"")</f>
        <v/>
      </c>
      <c r="W146" s="314" t="str">
        <f t="shared" ref="W146:W192" si="54">IF(V146=5,C146&amp;" "&amp;D146,"")</f>
        <v/>
      </c>
    </row>
    <row r="147" spans="1:23" s="272" customFormat="1" ht="21" customHeight="1" x14ac:dyDescent="0.2">
      <c r="A147" s="336" t="s">
        <v>526</v>
      </c>
      <c r="B147" s="337"/>
      <c r="C147" s="298" t="s">
        <v>269</v>
      </c>
      <c r="D147" s="299" t="s">
        <v>270</v>
      </c>
      <c r="E147" s="317" t="s">
        <v>14</v>
      </c>
      <c r="F147" s="322">
        <v>2.2881944444444444E-2</v>
      </c>
      <c r="G147" s="301">
        <v>2.2881944444444444E-2</v>
      </c>
      <c r="H147" s="302">
        <f t="shared" si="47"/>
        <v>2.2881944444444444E-2</v>
      </c>
      <c r="I147" s="303">
        <f t="shared" si="48"/>
        <v>-1.7013888888888912E-3</v>
      </c>
      <c r="J147" s="304"/>
      <c r="K147" s="305" t="str">
        <f t="shared" si="49"/>
        <v/>
      </c>
      <c r="L147" s="306" t="str">
        <f t="shared" si="51"/>
        <v/>
      </c>
      <c r="M147" s="306" t="str">
        <f t="shared" si="52"/>
        <v/>
      </c>
      <c r="N147" s="307"/>
      <c r="O147" s="307"/>
      <c r="P147" s="321"/>
      <c r="Q147" s="308"/>
      <c r="R147" s="309">
        <f t="shared" si="50"/>
        <v>2.2881944444444444E-2</v>
      </c>
      <c r="S147" s="318"/>
      <c r="T147" s="311">
        <v>39538</v>
      </c>
      <c r="U147" s="312"/>
      <c r="V147" s="313" t="str">
        <f t="shared" si="53"/>
        <v/>
      </c>
      <c r="W147" s="314" t="str">
        <f t="shared" si="54"/>
        <v/>
      </c>
    </row>
    <row r="148" spans="1:23" s="272" customFormat="1" ht="21" customHeight="1" x14ac:dyDescent="0.2">
      <c r="A148" s="336" t="s">
        <v>526</v>
      </c>
      <c r="B148" s="337"/>
      <c r="C148" s="315" t="s">
        <v>17</v>
      </c>
      <c r="D148" s="316" t="s">
        <v>258</v>
      </c>
      <c r="E148" s="317" t="s">
        <v>14</v>
      </c>
      <c r="F148" s="322">
        <v>1.9710648148148147E-2</v>
      </c>
      <c r="G148" s="301">
        <v>2.4976851851851851E-2</v>
      </c>
      <c r="H148" s="302">
        <f t="shared" si="47"/>
        <v>2.2343749999999999E-2</v>
      </c>
      <c r="I148" s="303">
        <f t="shared" si="48"/>
        <v>-1.1631944444444459E-3</v>
      </c>
      <c r="J148" s="304"/>
      <c r="K148" s="305" t="str">
        <f t="shared" si="49"/>
        <v/>
      </c>
      <c r="L148" s="306" t="str">
        <f t="shared" si="51"/>
        <v/>
      </c>
      <c r="M148" s="306" t="str">
        <f t="shared" si="52"/>
        <v/>
      </c>
      <c r="N148" s="307"/>
      <c r="O148" s="307"/>
      <c r="P148" s="307"/>
      <c r="Q148" s="308"/>
      <c r="R148" s="309">
        <f t="shared" si="50"/>
        <v>1.9710648148148147E-2</v>
      </c>
      <c r="S148" s="318"/>
      <c r="T148" s="311">
        <v>39478</v>
      </c>
      <c r="U148" s="312"/>
      <c r="V148" s="313" t="str">
        <f t="shared" si="53"/>
        <v/>
      </c>
      <c r="W148" s="314" t="str">
        <f t="shared" si="54"/>
        <v/>
      </c>
    </row>
    <row r="149" spans="1:23" s="272" customFormat="1" ht="21" customHeight="1" x14ac:dyDescent="0.2">
      <c r="A149" s="336" t="s">
        <v>526</v>
      </c>
      <c r="B149" s="337"/>
      <c r="C149" s="298" t="s">
        <v>224</v>
      </c>
      <c r="D149" s="299" t="s">
        <v>192</v>
      </c>
      <c r="E149" s="300" t="s">
        <v>14</v>
      </c>
      <c r="F149" s="322">
        <v>2.0833333333333332E-2</v>
      </c>
      <c r="G149" s="301">
        <v>2.0833333333333332E-2</v>
      </c>
      <c r="H149" s="302">
        <f t="shared" si="47"/>
        <v>2.0833333333333332E-2</v>
      </c>
      <c r="I149" s="303">
        <f t="shared" si="48"/>
        <v>3.4722222222222099E-4</v>
      </c>
      <c r="J149" s="304"/>
      <c r="K149" s="305" t="str">
        <f t="shared" si="49"/>
        <v/>
      </c>
      <c r="L149" s="306" t="str">
        <f t="shared" si="51"/>
        <v/>
      </c>
      <c r="M149" s="306" t="str">
        <f t="shared" si="52"/>
        <v/>
      </c>
      <c r="N149" s="307"/>
      <c r="O149" s="307"/>
      <c r="P149" s="307"/>
      <c r="Q149" s="308"/>
      <c r="R149" s="309">
        <f t="shared" si="50"/>
        <v>2.0833333333333332E-2</v>
      </c>
      <c r="S149" s="318"/>
      <c r="T149" s="327" t="s">
        <v>212</v>
      </c>
      <c r="U149" s="312"/>
      <c r="V149" s="313" t="str">
        <f t="shared" si="53"/>
        <v/>
      </c>
      <c r="W149" s="314" t="str">
        <f t="shared" si="54"/>
        <v/>
      </c>
    </row>
    <row r="150" spans="1:23" s="272" customFormat="1" ht="21" customHeight="1" x14ac:dyDescent="0.2">
      <c r="A150" s="336" t="s">
        <v>526</v>
      </c>
      <c r="B150" s="337"/>
      <c r="C150" s="315" t="s">
        <v>20</v>
      </c>
      <c r="D150" s="316" t="s">
        <v>21</v>
      </c>
      <c r="E150" s="317" t="s">
        <v>14</v>
      </c>
      <c r="F150" s="322">
        <v>2.0821759259259259E-2</v>
      </c>
      <c r="G150" s="301">
        <v>2.0821759259259259E-2</v>
      </c>
      <c r="H150" s="302">
        <f t="shared" si="47"/>
        <v>2.0821759259259259E-2</v>
      </c>
      <c r="I150" s="303">
        <f t="shared" si="48"/>
        <v>3.5879629629629456E-4</v>
      </c>
      <c r="J150" s="304"/>
      <c r="K150" s="305" t="str">
        <f t="shared" si="49"/>
        <v/>
      </c>
      <c r="L150" s="306" t="str">
        <f t="shared" si="51"/>
        <v/>
      </c>
      <c r="M150" s="306" t="str">
        <f t="shared" si="52"/>
        <v/>
      </c>
      <c r="N150" s="307"/>
      <c r="O150" s="307"/>
      <c r="P150" s="307"/>
      <c r="Q150" s="308"/>
      <c r="R150" s="309">
        <f t="shared" si="50"/>
        <v>2.0821759259259259E-2</v>
      </c>
      <c r="S150" s="318"/>
      <c r="T150" s="311">
        <v>38868</v>
      </c>
      <c r="U150" s="312"/>
      <c r="V150" s="313" t="str">
        <f t="shared" si="53"/>
        <v/>
      </c>
      <c r="W150" s="314" t="str">
        <f t="shared" si="54"/>
        <v/>
      </c>
    </row>
    <row r="151" spans="1:23" s="272" customFormat="1" ht="21" customHeight="1" x14ac:dyDescent="0.2">
      <c r="A151" s="336" t="s">
        <v>526</v>
      </c>
      <c r="B151" s="337"/>
      <c r="C151" s="315" t="s">
        <v>62</v>
      </c>
      <c r="D151" s="316" t="s">
        <v>63</v>
      </c>
      <c r="E151" s="317" t="s">
        <v>30</v>
      </c>
      <c r="F151" s="322">
        <v>1.8229166666666668E-2</v>
      </c>
      <c r="G151" s="301">
        <v>2.2804904513888894E-2</v>
      </c>
      <c r="H151" s="302">
        <f t="shared" si="47"/>
        <v>2.0517035590277781E-2</v>
      </c>
      <c r="I151" s="303">
        <f t="shared" si="48"/>
        <v>6.6351996527777221E-4</v>
      </c>
      <c r="J151" s="304"/>
      <c r="K151" s="305" t="str">
        <f t="shared" si="49"/>
        <v/>
      </c>
      <c r="L151" s="306" t="str">
        <f t="shared" si="51"/>
        <v/>
      </c>
      <c r="M151" s="306" t="str">
        <f t="shared" si="52"/>
        <v/>
      </c>
      <c r="N151" s="307"/>
      <c r="O151" s="307"/>
      <c r="P151" s="321"/>
      <c r="Q151" s="308"/>
      <c r="R151" s="309">
        <f t="shared" si="50"/>
        <v>1.8229166666666668E-2</v>
      </c>
      <c r="S151" s="318"/>
      <c r="T151" s="311">
        <v>39903</v>
      </c>
      <c r="U151" s="312"/>
      <c r="V151" s="313" t="str">
        <f t="shared" si="53"/>
        <v/>
      </c>
      <c r="W151" s="314" t="str">
        <f t="shared" si="54"/>
        <v/>
      </c>
    </row>
    <row r="152" spans="1:23" s="272" customFormat="1" ht="21" customHeight="1" x14ac:dyDescent="0.2">
      <c r="A152" s="336" t="s">
        <v>526</v>
      </c>
      <c r="B152" s="337"/>
      <c r="C152" s="298" t="s">
        <v>44</v>
      </c>
      <c r="D152" s="299" t="s">
        <v>470</v>
      </c>
      <c r="E152" s="300" t="s">
        <v>14</v>
      </c>
      <c r="F152" s="322">
        <v>2.0123517071759259E-2</v>
      </c>
      <c r="G152" s="301">
        <v>2.0123517071759259E-2</v>
      </c>
      <c r="H152" s="302">
        <f t="shared" si="47"/>
        <v>2.0123517071759259E-2</v>
      </c>
      <c r="I152" s="303">
        <f t="shared" si="48"/>
        <v>1.0570384837962944E-3</v>
      </c>
      <c r="J152" s="304"/>
      <c r="K152" s="305" t="str">
        <f t="shared" si="49"/>
        <v/>
      </c>
      <c r="L152" s="306"/>
      <c r="M152" s="306"/>
      <c r="N152" s="307"/>
      <c r="O152" s="307"/>
      <c r="P152" s="307"/>
      <c r="Q152" s="308"/>
      <c r="R152" s="309">
        <f t="shared" si="50"/>
        <v>2.0123517071759259E-2</v>
      </c>
      <c r="S152" s="318"/>
      <c r="T152" s="311">
        <v>40056</v>
      </c>
      <c r="U152" s="312"/>
      <c r="V152" s="313" t="str">
        <f t="shared" si="53"/>
        <v/>
      </c>
      <c r="W152" s="314" t="str">
        <f t="shared" si="54"/>
        <v/>
      </c>
    </row>
    <row r="153" spans="1:23" s="272" customFormat="1" ht="21" customHeight="1" x14ac:dyDescent="0.2">
      <c r="A153" s="336" t="s">
        <v>526</v>
      </c>
      <c r="B153" s="337"/>
      <c r="C153" s="298" t="s">
        <v>31</v>
      </c>
      <c r="D153" s="299" t="s">
        <v>32</v>
      </c>
      <c r="E153" s="317" t="s">
        <v>14</v>
      </c>
      <c r="F153" s="322">
        <v>1.9988425925925927E-2</v>
      </c>
      <c r="G153" s="301">
        <v>1.9988425925925927E-2</v>
      </c>
      <c r="H153" s="302">
        <f t="shared" si="47"/>
        <v>1.9988425925925927E-2</v>
      </c>
      <c r="I153" s="303">
        <f t="shared" si="48"/>
        <v>1.1921296296296263E-3</v>
      </c>
      <c r="J153" s="304"/>
      <c r="K153" s="305" t="str">
        <f t="shared" si="49"/>
        <v/>
      </c>
      <c r="L153" s="306" t="str">
        <f>IF(J153&lt;&gt;"",K153-H153,"")</f>
        <v/>
      </c>
      <c r="M153" s="306" t="str">
        <f>IF(J153&lt;&gt;"",K153-F153,"")</f>
        <v/>
      </c>
      <c r="N153" s="307"/>
      <c r="O153" s="307"/>
      <c r="P153" s="307"/>
      <c r="Q153" s="308"/>
      <c r="R153" s="309">
        <f t="shared" si="50"/>
        <v>1.9988425925925927E-2</v>
      </c>
      <c r="S153" s="318"/>
      <c r="T153" s="311">
        <v>39172</v>
      </c>
      <c r="U153" s="312"/>
      <c r="V153" s="313" t="str">
        <f t="shared" si="53"/>
        <v/>
      </c>
      <c r="W153" s="314" t="str">
        <f t="shared" si="54"/>
        <v/>
      </c>
    </row>
    <row r="154" spans="1:23" s="272" customFormat="1" ht="21" customHeight="1" x14ac:dyDescent="0.2">
      <c r="A154" s="336" t="s">
        <v>526</v>
      </c>
      <c r="B154" s="337"/>
      <c r="C154" s="315" t="s">
        <v>33</v>
      </c>
      <c r="D154" s="316" t="s">
        <v>34</v>
      </c>
      <c r="E154" s="317" t="s">
        <v>14</v>
      </c>
      <c r="F154" s="322">
        <v>1.9814814814814816E-2</v>
      </c>
      <c r="G154" s="301">
        <v>1.9814814814814816E-2</v>
      </c>
      <c r="H154" s="302">
        <f t="shared" si="47"/>
        <v>1.9814814814814816E-2</v>
      </c>
      <c r="I154" s="303">
        <f t="shared" si="48"/>
        <v>1.3657407407407368E-3</v>
      </c>
      <c r="J154" s="304"/>
      <c r="K154" s="305" t="str">
        <f t="shared" si="49"/>
        <v/>
      </c>
      <c r="L154" s="306" t="str">
        <f>IF(J154&lt;&gt;"",K154-H154,"")</f>
        <v/>
      </c>
      <c r="M154" s="306" t="str">
        <f>IF(J154&lt;&gt;"",K154-F154,"")</f>
        <v/>
      </c>
      <c r="N154" s="307"/>
      <c r="O154" s="307"/>
      <c r="P154" s="307"/>
      <c r="Q154" s="308"/>
      <c r="R154" s="309">
        <f t="shared" si="50"/>
        <v>1.9814814814814816E-2</v>
      </c>
      <c r="S154" s="318"/>
      <c r="T154" s="311">
        <v>38748</v>
      </c>
      <c r="U154" s="312"/>
      <c r="V154" s="313" t="str">
        <f t="shared" si="53"/>
        <v/>
      </c>
      <c r="W154" s="314" t="str">
        <f t="shared" si="54"/>
        <v/>
      </c>
    </row>
    <row r="155" spans="1:23" s="272" customFormat="1" ht="21" customHeight="1" x14ac:dyDescent="0.2">
      <c r="A155" s="336" t="s">
        <v>526</v>
      </c>
      <c r="B155" s="337"/>
      <c r="C155" s="315" t="s">
        <v>96</v>
      </c>
      <c r="D155" s="316" t="s">
        <v>58</v>
      </c>
      <c r="E155" s="300" t="s">
        <v>14</v>
      </c>
      <c r="F155" s="322">
        <v>1.9774305555555555E-2</v>
      </c>
      <c r="G155" s="301">
        <v>1.9774305555555555E-2</v>
      </c>
      <c r="H155" s="302">
        <f t="shared" si="47"/>
        <v>1.9774305555555555E-2</v>
      </c>
      <c r="I155" s="303">
        <f t="shared" si="48"/>
        <v>1.4062499999999978E-3</v>
      </c>
      <c r="J155" s="304"/>
      <c r="K155" s="305" t="str">
        <f t="shared" si="49"/>
        <v/>
      </c>
      <c r="L155" s="306"/>
      <c r="M155" s="306"/>
      <c r="N155" s="307"/>
      <c r="O155" s="307"/>
      <c r="P155" s="307"/>
      <c r="Q155" s="308"/>
      <c r="R155" s="309">
        <f t="shared" si="50"/>
        <v>1.9774305555555555E-2</v>
      </c>
      <c r="S155" s="318"/>
      <c r="T155" s="311">
        <v>39721</v>
      </c>
      <c r="U155" s="312"/>
      <c r="V155" s="313" t="str">
        <f t="shared" si="53"/>
        <v/>
      </c>
      <c r="W155" s="314" t="str">
        <f t="shared" si="54"/>
        <v/>
      </c>
    </row>
    <row r="156" spans="1:23" s="272" customFormat="1" ht="21" customHeight="1" x14ac:dyDescent="0.2">
      <c r="A156" s="336" t="s">
        <v>526</v>
      </c>
      <c r="B156" s="337"/>
      <c r="C156" s="298" t="s">
        <v>38</v>
      </c>
      <c r="D156" s="299" t="s">
        <v>39</v>
      </c>
      <c r="E156" s="317" t="s">
        <v>14</v>
      </c>
      <c r="F156" s="322">
        <v>1.96875E-2</v>
      </c>
      <c r="G156" s="301">
        <v>1.96875E-2</v>
      </c>
      <c r="H156" s="302">
        <f t="shared" si="47"/>
        <v>1.96875E-2</v>
      </c>
      <c r="I156" s="303">
        <f t="shared" si="48"/>
        <v>1.493055555555553E-3</v>
      </c>
      <c r="J156" s="304"/>
      <c r="K156" s="305" t="str">
        <f t="shared" si="49"/>
        <v/>
      </c>
      <c r="L156" s="306" t="str">
        <f>IF(J156&lt;&gt;"",K156-H156,"")</f>
        <v/>
      </c>
      <c r="M156" s="306" t="str">
        <f>IF(J156&lt;&gt;"",K156-F156,"")</f>
        <v/>
      </c>
      <c r="N156" s="307"/>
      <c r="O156" s="307"/>
      <c r="P156" s="307"/>
      <c r="Q156" s="308"/>
      <c r="R156" s="309">
        <f t="shared" si="50"/>
        <v>1.96875E-2</v>
      </c>
      <c r="S156" s="318"/>
      <c r="T156" s="311">
        <v>39172</v>
      </c>
      <c r="U156" s="312"/>
      <c r="V156" s="313" t="str">
        <f t="shared" si="53"/>
        <v/>
      </c>
      <c r="W156" s="314" t="str">
        <f t="shared" si="54"/>
        <v/>
      </c>
    </row>
    <row r="157" spans="1:23" s="272" customFormat="1" ht="21" customHeight="1" x14ac:dyDescent="0.2">
      <c r="A157" s="336" t="s">
        <v>526</v>
      </c>
      <c r="B157" s="337"/>
      <c r="C157" s="315" t="s">
        <v>262</v>
      </c>
      <c r="D157" s="316" t="s">
        <v>46</v>
      </c>
      <c r="E157" s="317" t="s">
        <v>14</v>
      </c>
      <c r="F157" s="322">
        <v>1.8819444444444444E-2</v>
      </c>
      <c r="G157" s="301">
        <v>2.0295138888888887E-2</v>
      </c>
      <c r="H157" s="302">
        <f t="shared" si="47"/>
        <v>1.9557291666666664E-2</v>
      </c>
      <c r="I157" s="303">
        <f t="shared" si="48"/>
        <v>1.6232638888888894E-3</v>
      </c>
      <c r="J157" s="304"/>
      <c r="K157" s="305" t="str">
        <f t="shared" si="49"/>
        <v/>
      </c>
      <c r="L157" s="306" t="str">
        <f>IF(J157&lt;&gt;"",K157-H157,"")</f>
        <v/>
      </c>
      <c r="M157" s="306" t="str">
        <f>IF(J157&lt;&gt;"",K157-F157,"")</f>
        <v/>
      </c>
      <c r="N157" s="307"/>
      <c r="O157" s="307"/>
      <c r="P157" s="307"/>
      <c r="Q157" s="308"/>
      <c r="R157" s="309">
        <f t="shared" si="50"/>
        <v>1.8819444444444444E-2</v>
      </c>
      <c r="S157" s="318"/>
      <c r="T157" s="311">
        <v>39568</v>
      </c>
      <c r="U157" s="312"/>
      <c r="V157" s="313" t="str">
        <f t="shared" si="53"/>
        <v/>
      </c>
      <c r="W157" s="314" t="str">
        <f t="shared" si="54"/>
        <v/>
      </c>
    </row>
    <row r="158" spans="1:23" s="272" customFormat="1" ht="21" customHeight="1" x14ac:dyDescent="0.2">
      <c r="A158" s="336" t="s">
        <v>526</v>
      </c>
      <c r="B158" s="337"/>
      <c r="C158" s="298" t="s">
        <v>111</v>
      </c>
      <c r="D158" s="299" t="s">
        <v>313</v>
      </c>
      <c r="E158" s="300" t="s">
        <v>30</v>
      </c>
      <c r="F158" s="322">
        <v>1.9432870370370371E-2</v>
      </c>
      <c r="G158" s="301">
        <v>1.9432870370370371E-2</v>
      </c>
      <c r="H158" s="302">
        <f t="shared" si="47"/>
        <v>1.9432870370370371E-2</v>
      </c>
      <c r="I158" s="303">
        <f t="shared" si="48"/>
        <v>1.747685185185182E-3</v>
      </c>
      <c r="J158" s="304"/>
      <c r="K158" s="305" t="str">
        <f t="shared" si="49"/>
        <v/>
      </c>
      <c r="L158" s="306"/>
      <c r="M158" s="306"/>
      <c r="N158" s="307"/>
      <c r="O158" s="307"/>
      <c r="P158" s="307"/>
      <c r="Q158" s="308"/>
      <c r="R158" s="309">
        <f t="shared" si="50"/>
        <v>1.9432870370370371E-2</v>
      </c>
      <c r="S158" s="310"/>
      <c r="T158" s="311">
        <v>39691</v>
      </c>
      <c r="U158" s="312"/>
      <c r="V158" s="313" t="str">
        <f t="shared" si="53"/>
        <v/>
      </c>
      <c r="W158" s="314" t="str">
        <f t="shared" si="54"/>
        <v/>
      </c>
    </row>
    <row r="159" spans="1:23" s="272" customFormat="1" ht="21" customHeight="1" x14ac:dyDescent="0.2">
      <c r="A159" s="336" t="s">
        <v>526</v>
      </c>
      <c r="B159" s="337"/>
      <c r="C159" s="298" t="s">
        <v>312</v>
      </c>
      <c r="D159" s="299" t="s">
        <v>239</v>
      </c>
      <c r="E159" s="300" t="s">
        <v>14</v>
      </c>
      <c r="F159" s="322">
        <v>1.9432870370370371E-2</v>
      </c>
      <c r="G159" s="301">
        <v>1.9432870370370371E-2</v>
      </c>
      <c r="H159" s="302">
        <f t="shared" si="47"/>
        <v>1.9432870370370371E-2</v>
      </c>
      <c r="I159" s="303">
        <f t="shared" si="48"/>
        <v>1.747685185185182E-3</v>
      </c>
      <c r="J159" s="304"/>
      <c r="K159" s="305" t="str">
        <f t="shared" si="49"/>
        <v/>
      </c>
      <c r="L159" s="306"/>
      <c r="M159" s="306"/>
      <c r="N159" s="307"/>
      <c r="O159" s="307"/>
      <c r="P159" s="307"/>
      <c r="Q159" s="308"/>
      <c r="R159" s="309">
        <f t="shared" si="50"/>
        <v>1.9432870370370371E-2</v>
      </c>
      <c r="S159" s="310"/>
      <c r="T159" s="311">
        <v>39691</v>
      </c>
      <c r="U159" s="312"/>
      <c r="V159" s="313" t="str">
        <f t="shared" si="53"/>
        <v/>
      </c>
      <c r="W159" s="314" t="str">
        <f t="shared" si="54"/>
        <v/>
      </c>
    </row>
    <row r="160" spans="1:23" s="272" customFormat="1" ht="21" customHeight="1" x14ac:dyDescent="0.2">
      <c r="A160" s="336" t="s">
        <v>526</v>
      </c>
      <c r="B160" s="337"/>
      <c r="C160" s="315" t="s">
        <v>292</v>
      </c>
      <c r="D160" s="316" t="s">
        <v>293</v>
      </c>
      <c r="E160" s="317" t="s">
        <v>14</v>
      </c>
      <c r="F160" s="301">
        <v>1.8854166666666661E-2</v>
      </c>
      <c r="G160" s="301">
        <v>1.8854166666666661E-2</v>
      </c>
      <c r="H160" s="302">
        <f t="shared" si="47"/>
        <v>1.8854166666666661E-2</v>
      </c>
      <c r="I160" s="303">
        <f t="shared" si="48"/>
        <v>2.3263888888888917E-3</v>
      </c>
      <c r="J160" s="304"/>
      <c r="K160" s="305" t="str">
        <f t="shared" si="49"/>
        <v/>
      </c>
      <c r="L160" s="306" t="str">
        <f t="shared" ref="L160:L165" si="55">IF(J160&lt;&gt;"",K160-H160,"")</f>
        <v/>
      </c>
      <c r="M160" s="306" t="str">
        <f t="shared" ref="M160:M165" si="56">IF(J160&lt;&gt;"",K160-F160,"")</f>
        <v/>
      </c>
      <c r="N160" s="307"/>
      <c r="O160" s="307"/>
      <c r="P160" s="307"/>
      <c r="Q160" s="308"/>
      <c r="R160" s="309">
        <f t="shared" si="50"/>
        <v>1.8854166666666661E-2</v>
      </c>
      <c r="S160" s="318"/>
      <c r="T160" s="311">
        <v>39629</v>
      </c>
      <c r="U160" s="312"/>
      <c r="V160" s="313" t="str">
        <f t="shared" si="53"/>
        <v/>
      </c>
      <c r="W160" s="314" t="str">
        <f t="shared" si="54"/>
        <v/>
      </c>
    </row>
    <row r="161" spans="1:23" s="272" customFormat="1" ht="21" customHeight="1" x14ac:dyDescent="0.2">
      <c r="A161" s="336" t="s">
        <v>526</v>
      </c>
      <c r="B161" s="337"/>
      <c r="C161" s="315" t="s">
        <v>53</v>
      </c>
      <c r="D161" s="316" t="s">
        <v>54</v>
      </c>
      <c r="E161" s="317" t="s">
        <v>14</v>
      </c>
      <c r="F161" s="301">
        <v>1.8692129629629631E-2</v>
      </c>
      <c r="G161" s="301">
        <v>1.8692129629629631E-2</v>
      </c>
      <c r="H161" s="302">
        <f t="shared" si="47"/>
        <v>1.8692129629629631E-2</v>
      </c>
      <c r="I161" s="303">
        <f t="shared" si="48"/>
        <v>2.4884259259259217E-3</v>
      </c>
      <c r="J161" s="304"/>
      <c r="K161" s="305" t="str">
        <f t="shared" si="49"/>
        <v/>
      </c>
      <c r="L161" s="306" t="str">
        <f t="shared" si="55"/>
        <v/>
      </c>
      <c r="M161" s="306" t="str">
        <f t="shared" si="56"/>
        <v/>
      </c>
      <c r="N161" s="307"/>
      <c r="O161" s="307"/>
      <c r="P161" s="307"/>
      <c r="Q161" s="308"/>
      <c r="R161" s="309">
        <f t="shared" si="50"/>
        <v>1.8692129629629631E-2</v>
      </c>
      <c r="S161" s="329"/>
      <c r="T161" s="311">
        <v>38990</v>
      </c>
      <c r="U161" s="312"/>
      <c r="V161" s="313" t="str">
        <f t="shared" si="53"/>
        <v/>
      </c>
      <c r="W161" s="314" t="str">
        <f t="shared" si="54"/>
        <v/>
      </c>
    </row>
    <row r="162" spans="1:23" s="272" customFormat="1" ht="21" customHeight="1" x14ac:dyDescent="0.2">
      <c r="A162" s="336" t="s">
        <v>526</v>
      </c>
      <c r="B162" s="337"/>
      <c r="C162" s="315" t="s">
        <v>368</v>
      </c>
      <c r="D162" s="316" t="s">
        <v>271</v>
      </c>
      <c r="E162" s="300" t="s">
        <v>14</v>
      </c>
      <c r="F162" s="301">
        <v>1.7800925925925925E-2</v>
      </c>
      <c r="G162" s="301">
        <v>1.9250578703703697E-2</v>
      </c>
      <c r="H162" s="302">
        <f t="shared" si="47"/>
        <v>1.8525752314814813E-2</v>
      </c>
      <c r="I162" s="303">
        <f t="shared" si="48"/>
        <v>2.6548032407407406E-3</v>
      </c>
      <c r="J162" s="304"/>
      <c r="K162" s="305" t="str">
        <f t="shared" si="49"/>
        <v/>
      </c>
      <c r="L162" s="306" t="str">
        <f t="shared" si="55"/>
        <v/>
      </c>
      <c r="M162" s="306" t="str">
        <f t="shared" si="56"/>
        <v/>
      </c>
      <c r="N162" s="307"/>
      <c r="O162" s="307"/>
      <c r="P162" s="307"/>
      <c r="Q162" s="308"/>
      <c r="R162" s="309">
        <f t="shared" si="50"/>
        <v>1.7800925925925925E-2</v>
      </c>
      <c r="S162" s="318"/>
      <c r="T162" s="311">
        <v>40025</v>
      </c>
      <c r="U162" s="312"/>
      <c r="V162" s="313" t="str">
        <f t="shared" si="53"/>
        <v/>
      </c>
      <c r="W162" s="314" t="str">
        <f t="shared" si="54"/>
        <v/>
      </c>
    </row>
    <row r="163" spans="1:23" s="272" customFormat="1" ht="21" customHeight="1" x14ac:dyDescent="0.2">
      <c r="A163" s="336" t="s">
        <v>526</v>
      </c>
      <c r="B163" s="337"/>
      <c r="C163" s="298" t="s">
        <v>155</v>
      </c>
      <c r="D163" s="299" t="s">
        <v>257</v>
      </c>
      <c r="E163" s="300" t="s">
        <v>30</v>
      </c>
      <c r="F163" s="301">
        <v>1.8206018518518514E-2</v>
      </c>
      <c r="G163" s="301">
        <v>1.8206018518518517E-2</v>
      </c>
      <c r="H163" s="302">
        <f t="shared" si="47"/>
        <v>1.8206018518518517E-2</v>
      </c>
      <c r="I163" s="303">
        <f t="shared" si="48"/>
        <v>2.974537037037036E-3</v>
      </c>
      <c r="J163" s="304"/>
      <c r="K163" s="305" t="str">
        <f t="shared" si="49"/>
        <v/>
      </c>
      <c r="L163" s="306" t="str">
        <f t="shared" si="55"/>
        <v/>
      </c>
      <c r="M163" s="306" t="str">
        <f t="shared" si="56"/>
        <v/>
      </c>
      <c r="N163" s="307"/>
      <c r="O163" s="307"/>
      <c r="P163" s="307"/>
      <c r="Q163" s="308"/>
      <c r="R163" s="309">
        <f t="shared" si="50"/>
        <v>1.8206018518518514E-2</v>
      </c>
      <c r="S163" s="318"/>
      <c r="T163" s="311">
        <v>39478</v>
      </c>
      <c r="U163" s="312"/>
      <c r="V163" s="313" t="str">
        <f t="shared" si="53"/>
        <v/>
      </c>
      <c r="W163" s="314" t="str">
        <f t="shared" si="54"/>
        <v/>
      </c>
    </row>
    <row r="164" spans="1:23" s="272" customFormat="1" ht="21" customHeight="1" x14ac:dyDescent="0.2">
      <c r="A164" s="336" t="s">
        <v>526</v>
      </c>
      <c r="B164" s="337"/>
      <c r="C164" s="315" t="s">
        <v>68</v>
      </c>
      <c r="D164" s="316" t="s">
        <v>69</v>
      </c>
      <c r="E164" s="317" t="s">
        <v>14</v>
      </c>
      <c r="F164" s="301">
        <v>1.8055555555555557E-2</v>
      </c>
      <c r="G164" s="301">
        <v>1.8055555555555557E-2</v>
      </c>
      <c r="H164" s="302">
        <f t="shared" si="47"/>
        <v>1.8055555555555557E-2</v>
      </c>
      <c r="I164" s="303">
        <f t="shared" si="48"/>
        <v>3.1249999999999958E-3</v>
      </c>
      <c r="J164" s="304"/>
      <c r="K164" s="305" t="str">
        <f t="shared" si="49"/>
        <v/>
      </c>
      <c r="L164" s="306" t="str">
        <f t="shared" si="55"/>
        <v/>
      </c>
      <c r="M164" s="306" t="str">
        <f t="shared" si="56"/>
        <v/>
      </c>
      <c r="N164" s="307"/>
      <c r="O164" s="307"/>
      <c r="P164" s="307"/>
      <c r="Q164" s="308"/>
      <c r="R164" s="309">
        <f t="shared" si="50"/>
        <v>1.8055555555555557E-2</v>
      </c>
      <c r="S164" s="318"/>
      <c r="T164" s="311">
        <v>38960</v>
      </c>
      <c r="U164" s="312"/>
      <c r="V164" s="313" t="str">
        <f t="shared" si="53"/>
        <v/>
      </c>
      <c r="W164" s="314" t="str">
        <f t="shared" si="54"/>
        <v/>
      </c>
    </row>
    <row r="165" spans="1:23" s="272" customFormat="1" ht="21" customHeight="1" x14ac:dyDescent="0.2">
      <c r="A165" s="336" t="s">
        <v>526</v>
      </c>
      <c r="B165" s="337"/>
      <c r="C165" s="315" t="s">
        <v>70</v>
      </c>
      <c r="D165" s="316" t="s">
        <v>71</v>
      </c>
      <c r="E165" s="317" t="s">
        <v>30</v>
      </c>
      <c r="F165" s="301">
        <v>1.7974537037037039E-2</v>
      </c>
      <c r="G165" s="301">
        <v>1.7974537037037039E-2</v>
      </c>
      <c r="H165" s="302">
        <f t="shared" si="47"/>
        <v>1.7974537037037039E-2</v>
      </c>
      <c r="I165" s="303">
        <f t="shared" si="48"/>
        <v>3.2060185185185143E-3</v>
      </c>
      <c r="J165" s="304"/>
      <c r="K165" s="305" t="str">
        <f t="shared" si="49"/>
        <v/>
      </c>
      <c r="L165" s="306" t="str">
        <f t="shared" si="55"/>
        <v/>
      </c>
      <c r="M165" s="306" t="str">
        <f t="shared" si="56"/>
        <v/>
      </c>
      <c r="N165" s="307"/>
      <c r="O165" s="307"/>
      <c r="P165" s="307"/>
      <c r="Q165" s="308"/>
      <c r="R165" s="309">
        <f t="shared" si="50"/>
        <v>1.7974537037037039E-2</v>
      </c>
      <c r="S165" s="318"/>
      <c r="T165" s="311">
        <v>39172</v>
      </c>
      <c r="U165" s="312"/>
      <c r="V165" s="313" t="str">
        <f t="shared" si="53"/>
        <v/>
      </c>
      <c r="W165" s="314" t="str">
        <f t="shared" si="54"/>
        <v/>
      </c>
    </row>
    <row r="166" spans="1:23" s="272" customFormat="1" ht="21" customHeight="1" x14ac:dyDescent="0.2">
      <c r="A166" s="336" t="s">
        <v>526</v>
      </c>
      <c r="B166" s="337"/>
      <c r="C166" s="315" t="s">
        <v>508</v>
      </c>
      <c r="D166" s="316" t="s">
        <v>158</v>
      </c>
      <c r="E166" s="317" t="s">
        <v>14</v>
      </c>
      <c r="F166" s="301">
        <v>1.7962962962962962E-2</v>
      </c>
      <c r="G166" s="301">
        <v>1.7962962962962962E-2</v>
      </c>
      <c r="H166" s="302">
        <f t="shared" si="47"/>
        <v>1.7962962962962962E-2</v>
      </c>
      <c r="I166" s="303">
        <f t="shared" si="48"/>
        <v>3.2175925925925913E-3</v>
      </c>
      <c r="J166" s="320"/>
      <c r="K166" s="305" t="str">
        <f t="shared" si="49"/>
        <v/>
      </c>
      <c r="L166" s="306"/>
      <c r="M166" s="306"/>
      <c r="N166" s="307"/>
      <c r="O166" s="307"/>
      <c r="P166" s="307"/>
      <c r="Q166" s="308"/>
      <c r="R166" s="309">
        <f t="shared" si="50"/>
        <v>1.7962962962962962E-2</v>
      </c>
      <c r="S166" s="318"/>
      <c r="T166" s="311">
        <v>40268</v>
      </c>
      <c r="U166" s="312"/>
      <c r="V166" s="313" t="str">
        <f t="shared" si="53"/>
        <v/>
      </c>
      <c r="W166" s="314" t="str">
        <f t="shared" si="54"/>
        <v/>
      </c>
    </row>
    <row r="167" spans="1:23" s="272" customFormat="1" ht="21" customHeight="1" x14ac:dyDescent="0.2">
      <c r="A167" s="336" t="s">
        <v>526</v>
      </c>
      <c r="B167" s="337"/>
      <c r="C167" s="315" t="s">
        <v>49</v>
      </c>
      <c r="D167" s="316" t="s">
        <v>81</v>
      </c>
      <c r="E167" s="317" t="s">
        <v>14</v>
      </c>
      <c r="F167" s="301">
        <v>1.758101851851852E-2</v>
      </c>
      <c r="G167" s="301">
        <v>1.8078703703703704E-2</v>
      </c>
      <c r="H167" s="302">
        <f t="shared" si="47"/>
        <v>1.7829861111111112E-2</v>
      </c>
      <c r="I167" s="303">
        <f t="shared" si="48"/>
        <v>3.3506944444444409E-3</v>
      </c>
      <c r="J167" s="304"/>
      <c r="K167" s="305" t="str">
        <f t="shared" si="49"/>
        <v/>
      </c>
      <c r="L167" s="306" t="str">
        <f t="shared" ref="L167:L184" si="57">IF(J167&lt;&gt;"",K167-H167,"")</f>
        <v/>
      </c>
      <c r="M167" s="306" t="str">
        <f t="shared" ref="M167:M184" si="58">IF(J167&lt;&gt;"",K167-F167,"")</f>
        <v/>
      </c>
      <c r="N167" s="307"/>
      <c r="O167" s="307"/>
      <c r="P167" s="307"/>
      <c r="Q167" s="308"/>
      <c r="R167" s="309">
        <f t="shared" si="50"/>
        <v>1.758101851851852E-2</v>
      </c>
      <c r="S167" s="318"/>
      <c r="T167" s="311">
        <v>39903</v>
      </c>
      <c r="U167" s="312"/>
      <c r="V167" s="313" t="str">
        <f t="shared" si="53"/>
        <v/>
      </c>
      <c r="W167" s="314" t="str">
        <f t="shared" si="54"/>
        <v/>
      </c>
    </row>
    <row r="168" spans="1:23" s="272" customFormat="1" ht="21" customHeight="1" x14ac:dyDescent="0.2">
      <c r="A168" s="336" t="s">
        <v>526</v>
      </c>
      <c r="B168" s="337"/>
      <c r="C168" s="315" t="s">
        <v>229</v>
      </c>
      <c r="D168" s="316" t="s">
        <v>281</v>
      </c>
      <c r="E168" s="300" t="s">
        <v>30</v>
      </c>
      <c r="F168" s="301">
        <v>1.7719907407407406E-2</v>
      </c>
      <c r="G168" s="301">
        <v>1.7719907407407406E-2</v>
      </c>
      <c r="H168" s="302">
        <f t="shared" si="47"/>
        <v>1.7719907407407406E-2</v>
      </c>
      <c r="I168" s="303">
        <f t="shared" si="48"/>
        <v>3.4606481481481467E-3</v>
      </c>
      <c r="J168" s="304"/>
      <c r="K168" s="305" t="str">
        <f t="shared" si="49"/>
        <v/>
      </c>
      <c r="L168" s="306" t="str">
        <f t="shared" si="57"/>
        <v/>
      </c>
      <c r="M168" s="306" t="str">
        <f t="shared" si="58"/>
        <v/>
      </c>
      <c r="N168" s="307"/>
      <c r="O168" s="307"/>
      <c r="P168" s="307"/>
      <c r="Q168" s="308"/>
      <c r="R168" s="309">
        <f t="shared" si="50"/>
        <v>1.7719907407407406E-2</v>
      </c>
      <c r="S168" s="318"/>
      <c r="T168" s="311">
        <v>39294</v>
      </c>
      <c r="U168" s="312"/>
      <c r="V168" s="313" t="str">
        <f t="shared" si="53"/>
        <v/>
      </c>
      <c r="W168" s="314" t="str">
        <f t="shared" si="54"/>
        <v/>
      </c>
    </row>
    <row r="169" spans="1:23" s="272" customFormat="1" ht="21" customHeight="1" x14ac:dyDescent="0.2">
      <c r="A169" s="336" t="s">
        <v>526</v>
      </c>
      <c r="B169" s="337"/>
      <c r="C169" s="298" t="s">
        <v>374</v>
      </c>
      <c r="D169" s="299" t="s">
        <v>375</v>
      </c>
      <c r="E169" s="300" t="s">
        <v>14</v>
      </c>
      <c r="F169" s="301">
        <v>1.7685185185185189E-2</v>
      </c>
      <c r="G169" s="301">
        <v>1.7685185185185189E-2</v>
      </c>
      <c r="H169" s="302">
        <f t="shared" si="47"/>
        <v>1.7685185185185189E-2</v>
      </c>
      <c r="I169" s="303">
        <f t="shared" si="48"/>
        <v>3.495370370370364E-3</v>
      </c>
      <c r="J169" s="304"/>
      <c r="K169" s="305" t="str">
        <f t="shared" si="49"/>
        <v/>
      </c>
      <c r="L169" s="306" t="str">
        <f t="shared" si="57"/>
        <v/>
      </c>
      <c r="M169" s="306" t="str">
        <f t="shared" si="58"/>
        <v/>
      </c>
      <c r="N169" s="307"/>
      <c r="O169" s="307"/>
      <c r="P169" s="307"/>
      <c r="Q169" s="308"/>
      <c r="R169" s="309">
        <f t="shared" si="50"/>
        <v>1.7685185185185189E-2</v>
      </c>
      <c r="S169" s="310"/>
      <c r="T169" s="311">
        <v>39844</v>
      </c>
      <c r="U169" s="312"/>
      <c r="V169" s="313" t="str">
        <f t="shared" si="53"/>
        <v/>
      </c>
      <c r="W169" s="314" t="str">
        <f t="shared" si="54"/>
        <v/>
      </c>
    </row>
    <row r="170" spans="1:23" s="272" customFormat="1" ht="21" customHeight="1" x14ac:dyDescent="0.2">
      <c r="A170" s="336" t="s">
        <v>526</v>
      </c>
      <c r="B170" s="337"/>
      <c r="C170" s="315" t="s">
        <v>377</v>
      </c>
      <c r="D170" s="316" t="s">
        <v>378</v>
      </c>
      <c r="E170" s="300" t="s">
        <v>30</v>
      </c>
      <c r="F170" s="301">
        <v>1.7685185185185182E-2</v>
      </c>
      <c r="G170" s="301">
        <v>1.7685185185185182E-2</v>
      </c>
      <c r="H170" s="302">
        <f t="shared" si="47"/>
        <v>1.7685185185185182E-2</v>
      </c>
      <c r="I170" s="303">
        <f t="shared" si="48"/>
        <v>3.4953703703703709E-3</v>
      </c>
      <c r="J170" s="304"/>
      <c r="K170" s="305" t="str">
        <f t="shared" si="49"/>
        <v/>
      </c>
      <c r="L170" s="306" t="str">
        <f t="shared" si="57"/>
        <v/>
      </c>
      <c r="M170" s="306" t="str">
        <f t="shared" si="58"/>
        <v/>
      </c>
      <c r="N170" s="307"/>
      <c r="O170" s="307"/>
      <c r="P170" s="307"/>
      <c r="Q170" s="308"/>
      <c r="R170" s="309">
        <f t="shared" si="50"/>
        <v>1.7685185185185182E-2</v>
      </c>
      <c r="S170" s="318"/>
      <c r="T170" s="311">
        <v>39844</v>
      </c>
      <c r="U170" s="312"/>
      <c r="V170" s="313" t="str">
        <f t="shared" si="53"/>
        <v/>
      </c>
      <c r="W170" s="314" t="str">
        <f t="shared" si="54"/>
        <v/>
      </c>
    </row>
    <row r="171" spans="1:23" s="272" customFormat="1" ht="21" customHeight="1" x14ac:dyDescent="0.2">
      <c r="A171" s="336" t="s">
        <v>526</v>
      </c>
      <c r="B171" s="337"/>
      <c r="C171" s="315" t="s">
        <v>92</v>
      </c>
      <c r="D171" s="316" t="s">
        <v>93</v>
      </c>
      <c r="E171" s="317" t="s">
        <v>30</v>
      </c>
      <c r="F171" s="301">
        <v>1.7361111111111112E-2</v>
      </c>
      <c r="G171" s="301">
        <v>1.7361111111111112E-2</v>
      </c>
      <c r="H171" s="302">
        <f t="shared" si="47"/>
        <v>1.7361111111111112E-2</v>
      </c>
      <c r="I171" s="303">
        <f t="shared" si="48"/>
        <v>3.8194444444444413E-3</v>
      </c>
      <c r="J171" s="304"/>
      <c r="K171" s="305" t="str">
        <f t="shared" si="49"/>
        <v/>
      </c>
      <c r="L171" s="306" t="str">
        <f t="shared" si="57"/>
        <v/>
      </c>
      <c r="M171" s="306" t="str">
        <f t="shared" si="58"/>
        <v/>
      </c>
      <c r="N171" s="307"/>
      <c r="O171" s="307"/>
      <c r="P171" s="307"/>
      <c r="Q171" s="308"/>
      <c r="R171" s="309">
        <f t="shared" si="50"/>
        <v>1.7361111111111112E-2</v>
      </c>
      <c r="S171" s="318"/>
      <c r="T171" s="311">
        <v>39082</v>
      </c>
      <c r="U171" s="312"/>
      <c r="V171" s="313" t="str">
        <f t="shared" si="53"/>
        <v/>
      </c>
      <c r="W171" s="314" t="str">
        <f t="shared" si="54"/>
        <v/>
      </c>
    </row>
    <row r="172" spans="1:23" s="272" customFormat="1" ht="21" customHeight="1" x14ac:dyDescent="0.2">
      <c r="A172" s="336" t="s">
        <v>526</v>
      </c>
      <c r="B172" s="337"/>
      <c r="C172" s="315" t="s">
        <v>98</v>
      </c>
      <c r="D172" s="316" t="s">
        <v>99</v>
      </c>
      <c r="E172" s="317" t="s">
        <v>14</v>
      </c>
      <c r="F172" s="301">
        <v>1.7256944444444443E-2</v>
      </c>
      <c r="G172" s="301">
        <v>1.7256944444444443E-2</v>
      </c>
      <c r="H172" s="302">
        <f t="shared" si="47"/>
        <v>1.7256944444444443E-2</v>
      </c>
      <c r="I172" s="303">
        <f t="shared" si="48"/>
        <v>3.9236111111111104E-3</v>
      </c>
      <c r="J172" s="304"/>
      <c r="K172" s="305" t="str">
        <f t="shared" si="49"/>
        <v/>
      </c>
      <c r="L172" s="306" t="str">
        <f t="shared" si="57"/>
        <v/>
      </c>
      <c r="M172" s="306" t="str">
        <f t="shared" si="58"/>
        <v/>
      </c>
      <c r="N172" s="307"/>
      <c r="O172" s="307"/>
      <c r="P172" s="307"/>
      <c r="Q172" s="308"/>
      <c r="R172" s="309">
        <f t="shared" si="50"/>
        <v>1.7256944444444443E-2</v>
      </c>
      <c r="S172" s="318"/>
      <c r="T172" s="311">
        <v>39141</v>
      </c>
      <c r="U172" s="312"/>
      <c r="V172" s="313" t="str">
        <f t="shared" si="53"/>
        <v/>
      </c>
      <c r="W172" s="314" t="str">
        <f t="shared" si="54"/>
        <v/>
      </c>
    </row>
    <row r="173" spans="1:23" s="272" customFormat="1" ht="21" customHeight="1" x14ac:dyDescent="0.2">
      <c r="A173" s="336" t="s">
        <v>526</v>
      </c>
      <c r="B173" s="337"/>
      <c r="C173" s="315" t="s">
        <v>125</v>
      </c>
      <c r="D173" s="316" t="s">
        <v>132</v>
      </c>
      <c r="E173" s="317" t="s">
        <v>30</v>
      </c>
      <c r="F173" s="301">
        <v>1.6041666666666673E-2</v>
      </c>
      <c r="G173" s="301">
        <v>1.8402777777777785E-2</v>
      </c>
      <c r="H173" s="302">
        <f t="shared" si="47"/>
        <v>1.7222222222222229E-2</v>
      </c>
      <c r="I173" s="303">
        <f t="shared" si="48"/>
        <v>3.9583333333333241E-3</v>
      </c>
      <c r="J173" s="304"/>
      <c r="K173" s="305" t="str">
        <f t="shared" si="49"/>
        <v/>
      </c>
      <c r="L173" s="306" t="str">
        <f t="shared" si="57"/>
        <v/>
      </c>
      <c r="M173" s="306" t="str">
        <f t="shared" si="58"/>
        <v/>
      </c>
      <c r="N173" s="307"/>
      <c r="O173" s="307"/>
      <c r="P173" s="307"/>
      <c r="Q173" s="308"/>
      <c r="R173" s="309">
        <f t="shared" si="50"/>
        <v>1.6041666666666673E-2</v>
      </c>
      <c r="S173" s="318"/>
      <c r="T173" s="311">
        <v>39325</v>
      </c>
      <c r="U173" s="312"/>
      <c r="V173" s="313" t="str">
        <f t="shared" si="53"/>
        <v/>
      </c>
      <c r="W173" s="314" t="str">
        <f t="shared" si="54"/>
        <v/>
      </c>
    </row>
    <row r="174" spans="1:23" s="272" customFormat="1" ht="21" customHeight="1" x14ac:dyDescent="0.2">
      <c r="A174" s="336" t="s">
        <v>526</v>
      </c>
      <c r="B174" s="337"/>
      <c r="C174" s="315" t="s">
        <v>100</v>
      </c>
      <c r="D174" s="316" t="s">
        <v>101</v>
      </c>
      <c r="E174" s="317" t="s">
        <v>14</v>
      </c>
      <c r="F174" s="301">
        <v>1.7152777777777781E-2</v>
      </c>
      <c r="G174" s="301">
        <v>1.7152777777777781E-2</v>
      </c>
      <c r="H174" s="302">
        <f t="shared" si="47"/>
        <v>1.7152777777777781E-2</v>
      </c>
      <c r="I174" s="303">
        <f t="shared" si="48"/>
        <v>4.0277777777777725E-3</v>
      </c>
      <c r="J174" s="304"/>
      <c r="K174" s="305" t="str">
        <f t="shared" si="49"/>
        <v/>
      </c>
      <c r="L174" s="306" t="str">
        <f t="shared" si="57"/>
        <v/>
      </c>
      <c r="M174" s="306" t="str">
        <f t="shared" si="58"/>
        <v/>
      </c>
      <c r="N174" s="307"/>
      <c r="O174" s="307"/>
      <c r="P174" s="307"/>
      <c r="Q174" s="308"/>
      <c r="R174" s="309">
        <f t="shared" si="50"/>
        <v>1.7152777777777781E-2</v>
      </c>
      <c r="S174" s="318"/>
      <c r="T174" s="311">
        <v>39141</v>
      </c>
      <c r="U174" s="312"/>
      <c r="V174" s="313" t="str">
        <f t="shared" si="53"/>
        <v/>
      </c>
      <c r="W174" s="314" t="str">
        <f t="shared" si="54"/>
        <v/>
      </c>
    </row>
    <row r="175" spans="1:23" s="272" customFormat="1" ht="21" customHeight="1" x14ac:dyDescent="0.2">
      <c r="A175" s="336" t="s">
        <v>526</v>
      </c>
      <c r="B175" s="337"/>
      <c r="C175" s="315" t="s">
        <v>193</v>
      </c>
      <c r="D175" s="316" t="s">
        <v>470</v>
      </c>
      <c r="E175" s="300" t="s">
        <v>30</v>
      </c>
      <c r="F175" s="301">
        <v>1.7025462962962961E-2</v>
      </c>
      <c r="G175" s="301">
        <v>1.7025462962962961E-2</v>
      </c>
      <c r="H175" s="302">
        <f t="shared" si="47"/>
        <v>1.7025462962962961E-2</v>
      </c>
      <c r="I175" s="303">
        <f t="shared" si="48"/>
        <v>4.1550925925925922E-3</v>
      </c>
      <c r="J175" s="304"/>
      <c r="K175" s="305" t="str">
        <f t="shared" si="49"/>
        <v/>
      </c>
      <c r="L175" s="306" t="str">
        <f t="shared" si="57"/>
        <v/>
      </c>
      <c r="M175" s="306" t="str">
        <f t="shared" si="58"/>
        <v/>
      </c>
      <c r="N175" s="307"/>
      <c r="O175" s="307"/>
      <c r="P175" s="321"/>
      <c r="Q175" s="308"/>
      <c r="R175" s="309">
        <f t="shared" si="50"/>
        <v>1.7025462962962961E-2</v>
      </c>
      <c r="S175" s="318"/>
      <c r="T175" s="311">
        <v>40117</v>
      </c>
      <c r="U175" s="312"/>
      <c r="V175" s="313" t="str">
        <f t="shared" si="53"/>
        <v/>
      </c>
      <c r="W175" s="314" t="str">
        <f t="shared" si="54"/>
        <v/>
      </c>
    </row>
    <row r="176" spans="1:23" s="272" customFormat="1" ht="21" customHeight="1" x14ac:dyDescent="0.2">
      <c r="A176" s="336" t="s">
        <v>526</v>
      </c>
      <c r="B176" s="337"/>
      <c r="C176" s="315" t="s">
        <v>49</v>
      </c>
      <c r="D176" s="316" t="s">
        <v>294</v>
      </c>
      <c r="E176" s="317" t="s">
        <v>14</v>
      </c>
      <c r="F176" s="301">
        <v>1.7013888888888891E-2</v>
      </c>
      <c r="G176" s="301">
        <v>1.7013888888888891E-2</v>
      </c>
      <c r="H176" s="302">
        <f t="shared" si="47"/>
        <v>1.7013888888888891E-2</v>
      </c>
      <c r="I176" s="303">
        <f t="shared" si="48"/>
        <v>4.1666666666666623E-3</v>
      </c>
      <c r="J176" s="304"/>
      <c r="K176" s="305" t="str">
        <f t="shared" si="49"/>
        <v/>
      </c>
      <c r="L176" s="306" t="str">
        <f t="shared" si="57"/>
        <v/>
      </c>
      <c r="M176" s="306" t="str">
        <f t="shared" si="58"/>
        <v/>
      </c>
      <c r="N176" s="307"/>
      <c r="O176" s="307"/>
      <c r="P176" s="307"/>
      <c r="Q176" s="308"/>
      <c r="R176" s="309">
        <f t="shared" si="50"/>
        <v>1.7013888888888891E-2</v>
      </c>
      <c r="S176" s="318"/>
      <c r="T176" s="311">
        <v>39629</v>
      </c>
      <c r="U176" s="312"/>
      <c r="V176" s="313" t="str">
        <f t="shared" si="53"/>
        <v/>
      </c>
      <c r="W176" s="314" t="str">
        <f t="shared" si="54"/>
        <v/>
      </c>
    </row>
    <row r="177" spans="1:23" s="272" customFormat="1" ht="21" customHeight="1" x14ac:dyDescent="0.2">
      <c r="A177" s="336" t="s">
        <v>526</v>
      </c>
      <c r="B177" s="337"/>
      <c r="C177" s="315" t="s">
        <v>49</v>
      </c>
      <c r="D177" s="316" t="s">
        <v>105</v>
      </c>
      <c r="E177" s="317" t="s">
        <v>14</v>
      </c>
      <c r="F177" s="301">
        <v>1.6886574074074075E-2</v>
      </c>
      <c r="G177" s="301">
        <v>1.6886574074074075E-2</v>
      </c>
      <c r="H177" s="302">
        <f t="shared" ref="H177:H205" si="59">IF(G177&lt;&gt;"",(G177+F177)/2,F177)</f>
        <v>1.6886574074074075E-2</v>
      </c>
      <c r="I177" s="303">
        <f t="shared" ref="I177:I205" si="60">$D$3-H177</f>
        <v>4.2939814814814785E-3</v>
      </c>
      <c r="J177" s="304"/>
      <c r="K177" s="305" t="str">
        <f t="shared" ref="K177:K205" si="61">IF(J177&lt;&gt;"",J177-I177,"")</f>
        <v/>
      </c>
      <c r="L177" s="306" t="str">
        <f t="shared" si="57"/>
        <v/>
      </c>
      <c r="M177" s="306" t="str">
        <f t="shared" si="58"/>
        <v/>
      </c>
      <c r="N177" s="307"/>
      <c r="O177" s="307"/>
      <c r="P177" s="307"/>
      <c r="Q177" s="308"/>
      <c r="R177" s="309">
        <f t="shared" ref="R177:R205" si="62">IF(J177&lt;&gt;"",MIN(F177,K177),F177)</f>
        <v>1.6886574074074075E-2</v>
      </c>
      <c r="S177" s="318"/>
      <c r="T177" s="311">
        <v>38990</v>
      </c>
      <c r="U177" s="312"/>
      <c r="V177" s="313" t="str">
        <f t="shared" si="53"/>
        <v/>
      </c>
      <c r="W177" s="314" t="str">
        <f t="shared" si="54"/>
        <v/>
      </c>
    </row>
    <row r="178" spans="1:23" s="272" customFormat="1" ht="21" customHeight="1" x14ac:dyDescent="0.2">
      <c r="A178" s="336" t="s">
        <v>526</v>
      </c>
      <c r="B178" s="337"/>
      <c r="C178" s="315" t="s">
        <v>324</v>
      </c>
      <c r="D178" s="316" t="s">
        <v>325</v>
      </c>
      <c r="E178" s="317" t="s">
        <v>30</v>
      </c>
      <c r="F178" s="301">
        <v>1.6782407407407409E-2</v>
      </c>
      <c r="G178" s="301">
        <v>1.6782407407407409E-2</v>
      </c>
      <c r="H178" s="302">
        <f t="shared" si="59"/>
        <v>1.6782407407407409E-2</v>
      </c>
      <c r="I178" s="303">
        <f t="shared" si="60"/>
        <v>4.3981481481481441E-3</v>
      </c>
      <c r="J178" s="304"/>
      <c r="K178" s="305" t="str">
        <f t="shared" si="61"/>
        <v/>
      </c>
      <c r="L178" s="306" t="str">
        <f t="shared" si="57"/>
        <v/>
      </c>
      <c r="M178" s="306" t="str">
        <f t="shared" si="58"/>
        <v/>
      </c>
      <c r="N178" s="307"/>
      <c r="O178" s="307"/>
      <c r="P178" s="307"/>
      <c r="Q178" s="308"/>
      <c r="R178" s="309">
        <f t="shared" si="62"/>
        <v>1.6782407407407409E-2</v>
      </c>
      <c r="S178" s="318"/>
      <c r="T178" s="311">
        <v>39721</v>
      </c>
      <c r="U178" s="312"/>
      <c r="V178" s="313" t="str">
        <f t="shared" ref="V178:V205" si="63">IF(OR(NOT(U178=""),NOT(K178="")),5,"")</f>
        <v/>
      </c>
      <c r="W178" s="314" t="str">
        <f t="shared" si="54"/>
        <v/>
      </c>
    </row>
    <row r="179" spans="1:23" s="272" customFormat="1" ht="21" customHeight="1" x14ac:dyDescent="0.2">
      <c r="A179" s="336" t="s">
        <v>526</v>
      </c>
      <c r="B179" s="337"/>
      <c r="C179" s="315" t="s">
        <v>114</v>
      </c>
      <c r="D179" s="316" t="s">
        <v>220</v>
      </c>
      <c r="E179" s="317" t="s">
        <v>14</v>
      </c>
      <c r="F179" s="319">
        <v>1.6678240740740743E-2</v>
      </c>
      <c r="G179" s="319">
        <v>1.6678240740740743E-2</v>
      </c>
      <c r="H179" s="302">
        <f t="shared" si="59"/>
        <v>1.6678240740740743E-2</v>
      </c>
      <c r="I179" s="303">
        <f t="shared" si="60"/>
        <v>4.5023148148148097E-3</v>
      </c>
      <c r="J179" s="304"/>
      <c r="K179" s="305" t="str">
        <f t="shared" si="61"/>
        <v/>
      </c>
      <c r="L179" s="306" t="str">
        <f t="shared" si="57"/>
        <v/>
      </c>
      <c r="M179" s="306" t="str">
        <f t="shared" si="58"/>
        <v/>
      </c>
      <c r="N179" s="307"/>
      <c r="O179" s="307"/>
      <c r="P179" s="307"/>
      <c r="Q179" s="308"/>
      <c r="R179" s="309">
        <f t="shared" si="62"/>
        <v>1.6678240740740743E-2</v>
      </c>
      <c r="S179" s="318"/>
      <c r="T179" s="311">
        <v>38776</v>
      </c>
      <c r="U179" s="312"/>
      <c r="V179" s="313" t="str">
        <f t="shared" si="63"/>
        <v/>
      </c>
      <c r="W179" s="314" t="str">
        <f t="shared" si="54"/>
        <v/>
      </c>
    </row>
    <row r="180" spans="1:23" s="272" customFormat="1" ht="21" customHeight="1" x14ac:dyDescent="0.2">
      <c r="A180" s="336" t="s">
        <v>526</v>
      </c>
      <c r="B180" s="337"/>
      <c r="C180" s="315" t="s">
        <v>125</v>
      </c>
      <c r="D180" s="316" t="s">
        <v>444</v>
      </c>
      <c r="E180" s="300" t="s">
        <v>30</v>
      </c>
      <c r="F180" s="322">
        <v>1.6660879629629633E-2</v>
      </c>
      <c r="G180" s="301">
        <v>1.6660879629629633E-2</v>
      </c>
      <c r="H180" s="302">
        <f t="shared" si="59"/>
        <v>1.6660879629629633E-2</v>
      </c>
      <c r="I180" s="303">
        <f t="shared" si="60"/>
        <v>4.51967592592592E-3</v>
      </c>
      <c r="J180" s="304"/>
      <c r="K180" s="305" t="str">
        <f t="shared" si="61"/>
        <v/>
      </c>
      <c r="L180" s="306" t="str">
        <f t="shared" si="57"/>
        <v/>
      </c>
      <c r="M180" s="306" t="str">
        <f t="shared" si="58"/>
        <v/>
      </c>
      <c r="N180" s="307"/>
      <c r="O180" s="307"/>
      <c r="P180" s="307"/>
      <c r="Q180" s="308"/>
      <c r="R180" s="309">
        <f t="shared" si="62"/>
        <v>1.6660879629629633E-2</v>
      </c>
      <c r="S180" s="318"/>
      <c r="T180" s="311">
        <v>39325</v>
      </c>
      <c r="U180" s="312"/>
      <c r="V180" s="313" t="str">
        <f t="shared" si="63"/>
        <v/>
      </c>
      <c r="W180" s="314" t="str">
        <f t="shared" si="54"/>
        <v/>
      </c>
    </row>
    <row r="181" spans="1:23" s="272" customFormat="1" ht="21" customHeight="1" x14ac:dyDescent="0.2">
      <c r="A181" s="336" t="s">
        <v>526</v>
      </c>
      <c r="B181" s="337"/>
      <c r="C181" s="315" t="s">
        <v>182</v>
      </c>
      <c r="D181" s="316" t="s">
        <v>295</v>
      </c>
      <c r="E181" s="317" t="s">
        <v>30</v>
      </c>
      <c r="F181" s="322">
        <v>1.6527777777777773E-2</v>
      </c>
      <c r="G181" s="301">
        <v>1.6527777777777773E-2</v>
      </c>
      <c r="H181" s="302">
        <f t="shared" si="59"/>
        <v>1.6527777777777773E-2</v>
      </c>
      <c r="I181" s="303">
        <f t="shared" si="60"/>
        <v>4.65277777777778E-3</v>
      </c>
      <c r="J181" s="304"/>
      <c r="K181" s="305" t="str">
        <f t="shared" si="61"/>
        <v/>
      </c>
      <c r="L181" s="306" t="str">
        <f t="shared" si="57"/>
        <v/>
      </c>
      <c r="M181" s="306" t="str">
        <f t="shared" si="58"/>
        <v/>
      </c>
      <c r="N181" s="307"/>
      <c r="O181" s="307"/>
      <c r="P181" s="307"/>
      <c r="Q181" s="308"/>
      <c r="R181" s="309">
        <f t="shared" si="62"/>
        <v>1.6527777777777773E-2</v>
      </c>
      <c r="S181" s="318"/>
      <c r="T181" s="311">
        <v>39629</v>
      </c>
      <c r="U181" s="312"/>
      <c r="V181" s="313" t="str">
        <f t="shared" si="63"/>
        <v/>
      </c>
      <c r="W181" s="314" t="str">
        <f t="shared" si="54"/>
        <v/>
      </c>
    </row>
    <row r="182" spans="1:23" s="272" customFormat="1" ht="21" customHeight="1" x14ac:dyDescent="0.2">
      <c r="A182" s="336" t="s">
        <v>526</v>
      </c>
      <c r="B182" s="337"/>
      <c r="C182" s="315" t="s">
        <v>117</v>
      </c>
      <c r="D182" s="316" t="s">
        <v>118</v>
      </c>
      <c r="E182" s="317" t="s">
        <v>14</v>
      </c>
      <c r="F182" s="324">
        <v>1.6446759259259258E-2</v>
      </c>
      <c r="G182" s="319">
        <v>1.6446759259259258E-2</v>
      </c>
      <c r="H182" s="302">
        <f t="shared" si="59"/>
        <v>1.6446759259259258E-2</v>
      </c>
      <c r="I182" s="303">
        <f t="shared" si="60"/>
        <v>4.733796296296295E-3</v>
      </c>
      <c r="J182" s="304"/>
      <c r="K182" s="305" t="str">
        <f t="shared" si="61"/>
        <v/>
      </c>
      <c r="L182" s="306" t="str">
        <f t="shared" si="57"/>
        <v/>
      </c>
      <c r="M182" s="306" t="str">
        <f t="shared" si="58"/>
        <v/>
      </c>
      <c r="N182" s="307"/>
      <c r="O182" s="307"/>
      <c r="P182" s="307"/>
      <c r="Q182" s="308"/>
      <c r="R182" s="309">
        <f t="shared" si="62"/>
        <v>1.6446759259259258E-2</v>
      </c>
      <c r="S182" s="318"/>
      <c r="T182" s="311">
        <v>39141</v>
      </c>
      <c r="U182" s="312"/>
      <c r="V182" s="313" t="str">
        <f t="shared" si="63"/>
        <v/>
      </c>
      <c r="W182" s="314" t="str">
        <f t="shared" si="54"/>
        <v/>
      </c>
    </row>
    <row r="183" spans="1:23" s="272" customFormat="1" ht="21" customHeight="1" x14ac:dyDescent="0.2">
      <c r="A183" s="336" t="s">
        <v>526</v>
      </c>
      <c r="B183" s="337"/>
      <c r="C183" s="315" t="s">
        <v>128</v>
      </c>
      <c r="D183" s="316" t="s">
        <v>129</v>
      </c>
      <c r="E183" s="317" t="s">
        <v>30</v>
      </c>
      <c r="F183" s="322">
        <v>1.6064814814814816E-2</v>
      </c>
      <c r="G183" s="322">
        <v>1.6064814814814816E-2</v>
      </c>
      <c r="H183" s="302">
        <f t="shared" si="59"/>
        <v>1.6064814814814816E-2</v>
      </c>
      <c r="I183" s="303">
        <f t="shared" si="60"/>
        <v>5.1157407407407367E-3</v>
      </c>
      <c r="J183" s="304"/>
      <c r="K183" s="305" t="str">
        <f t="shared" si="61"/>
        <v/>
      </c>
      <c r="L183" s="306" t="str">
        <f t="shared" si="57"/>
        <v/>
      </c>
      <c r="M183" s="306" t="str">
        <f t="shared" si="58"/>
        <v/>
      </c>
      <c r="N183" s="307"/>
      <c r="O183" s="307"/>
      <c r="P183" s="307"/>
      <c r="Q183" s="308"/>
      <c r="R183" s="309">
        <f t="shared" si="62"/>
        <v>1.6064814814814816E-2</v>
      </c>
      <c r="S183" s="318"/>
      <c r="T183" s="311">
        <v>38837</v>
      </c>
      <c r="U183" s="312"/>
      <c r="V183" s="313" t="str">
        <f t="shared" si="63"/>
        <v/>
      </c>
      <c r="W183" s="314" t="str">
        <f t="shared" si="54"/>
        <v/>
      </c>
    </row>
    <row r="184" spans="1:23" s="272" customFormat="1" ht="21" customHeight="1" x14ac:dyDescent="0.2">
      <c r="A184" s="336" t="s">
        <v>526</v>
      </c>
      <c r="B184" s="337"/>
      <c r="C184" s="315" t="s">
        <v>130</v>
      </c>
      <c r="D184" s="316" t="s">
        <v>131</v>
      </c>
      <c r="E184" s="317" t="s">
        <v>30</v>
      </c>
      <c r="F184" s="322">
        <v>1.6064814814814813E-2</v>
      </c>
      <c r="G184" s="301">
        <v>1.6064814814814813E-2</v>
      </c>
      <c r="H184" s="302">
        <f t="shared" si="59"/>
        <v>1.6064814814814813E-2</v>
      </c>
      <c r="I184" s="303">
        <f t="shared" si="60"/>
        <v>5.1157407407407401E-3</v>
      </c>
      <c r="J184" s="304"/>
      <c r="K184" s="305" t="str">
        <f t="shared" si="61"/>
        <v/>
      </c>
      <c r="L184" s="306" t="str">
        <f t="shared" si="57"/>
        <v/>
      </c>
      <c r="M184" s="306" t="str">
        <f t="shared" si="58"/>
        <v/>
      </c>
      <c r="N184" s="307"/>
      <c r="O184" s="307"/>
      <c r="P184" s="307"/>
      <c r="Q184" s="308"/>
      <c r="R184" s="309">
        <f t="shared" si="62"/>
        <v>1.6064814814814813E-2</v>
      </c>
      <c r="S184" s="318"/>
      <c r="T184" s="311">
        <v>38960</v>
      </c>
      <c r="U184" s="312"/>
      <c r="V184" s="313" t="str">
        <f t="shared" si="63"/>
        <v/>
      </c>
      <c r="W184" s="314" t="str">
        <f t="shared" si="54"/>
        <v/>
      </c>
    </row>
    <row r="185" spans="1:23" s="272" customFormat="1" ht="21" customHeight="1" x14ac:dyDescent="0.2">
      <c r="A185" s="336" t="s">
        <v>526</v>
      </c>
      <c r="B185" s="337"/>
      <c r="C185" s="315" t="s">
        <v>343</v>
      </c>
      <c r="D185" s="316" t="s">
        <v>315</v>
      </c>
      <c r="E185" s="317" t="s">
        <v>14</v>
      </c>
      <c r="F185" s="322">
        <v>1.5949074074074077E-2</v>
      </c>
      <c r="G185" s="301">
        <v>1.5949074074074077E-2</v>
      </c>
      <c r="H185" s="302">
        <f t="shared" si="59"/>
        <v>1.5949074074074077E-2</v>
      </c>
      <c r="I185" s="303">
        <f t="shared" si="60"/>
        <v>5.2314814814814758E-3</v>
      </c>
      <c r="J185" s="304"/>
      <c r="K185" s="305" t="str">
        <f t="shared" si="61"/>
        <v/>
      </c>
      <c r="L185" s="306"/>
      <c r="M185" s="306"/>
      <c r="N185" s="307"/>
      <c r="O185" s="307"/>
      <c r="P185" s="307"/>
      <c r="Q185" s="308"/>
      <c r="R185" s="309">
        <f t="shared" si="62"/>
        <v>1.5949074074074077E-2</v>
      </c>
      <c r="S185" s="318"/>
      <c r="T185" s="311">
        <v>39752</v>
      </c>
      <c r="U185" s="312"/>
      <c r="V185" s="313" t="str">
        <f t="shared" si="63"/>
        <v/>
      </c>
      <c r="W185" s="314" t="str">
        <f t="shared" si="54"/>
        <v/>
      </c>
    </row>
    <row r="186" spans="1:23" s="272" customFormat="1" ht="21" customHeight="1" x14ac:dyDescent="0.2">
      <c r="A186" s="336" t="s">
        <v>526</v>
      </c>
      <c r="B186" s="337"/>
      <c r="C186" s="315" t="s">
        <v>125</v>
      </c>
      <c r="D186" s="316" t="s">
        <v>126</v>
      </c>
      <c r="E186" s="317" t="s">
        <v>30</v>
      </c>
      <c r="F186" s="322">
        <v>1.5949074074074074E-2</v>
      </c>
      <c r="G186" s="301">
        <v>1.5949074074074074E-2</v>
      </c>
      <c r="H186" s="302">
        <f t="shared" si="59"/>
        <v>1.5949074074074074E-2</v>
      </c>
      <c r="I186" s="303">
        <f t="shared" si="60"/>
        <v>5.2314814814814793E-3</v>
      </c>
      <c r="J186" s="304"/>
      <c r="K186" s="305" t="str">
        <f t="shared" si="61"/>
        <v/>
      </c>
      <c r="L186" s="306" t="str">
        <f>IF(J186&lt;&gt;"",K186-H186,"")</f>
        <v/>
      </c>
      <c r="M186" s="306" t="str">
        <f>IF(J186&lt;&gt;"",K186-F186,"")</f>
        <v/>
      </c>
      <c r="N186" s="307"/>
      <c r="O186" s="307"/>
      <c r="P186" s="307"/>
      <c r="Q186" s="308"/>
      <c r="R186" s="309">
        <f t="shared" si="62"/>
        <v>1.5949074074074074E-2</v>
      </c>
      <c r="S186" s="318"/>
      <c r="T186" s="311">
        <v>39202</v>
      </c>
      <c r="U186" s="312"/>
      <c r="V186" s="313" t="str">
        <f t="shared" si="63"/>
        <v/>
      </c>
      <c r="W186" s="314" t="str">
        <f t="shared" si="54"/>
        <v/>
      </c>
    </row>
    <row r="187" spans="1:23" s="272" customFormat="1" ht="21" customHeight="1" x14ac:dyDescent="0.2">
      <c r="A187" s="336" t="s">
        <v>526</v>
      </c>
      <c r="B187" s="337"/>
      <c r="C187" s="315" t="s">
        <v>173</v>
      </c>
      <c r="D187" s="316" t="s">
        <v>445</v>
      </c>
      <c r="E187" s="317" t="s">
        <v>14</v>
      </c>
      <c r="F187" s="322">
        <v>1.4895833333333332E-2</v>
      </c>
      <c r="G187" s="301">
        <v>1.6481481481481479E-2</v>
      </c>
      <c r="H187" s="302">
        <f t="shared" si="59"/>
        <v>1.5688657407407405E-2</v>
      </c>
      <c r="I187" s="303">
        <f t="shared" si="60"/>
        <v>5.4918981481481485E-3</v>
      </c>
      <c r="J187" s="304"/>
      <c r="K187" s="305" t="str">
        <f t="shared" si="61"/>
        <v/>
      </c>
      <c r="L187" s="306" t="str">
        <f>IF(J187&lt;&gt;"",K187-H187,"")</f>
        <v/>
      </c>
      <c r="M187" s="306" t="str">
        <f>IF(J187&lt;&gt;"",K187-F187,"")</f>
        <v/>
      </c>
      <c r="N187" s="307"/>
      <c r="O187" s="307"/>
      <c r="P187" s="307"/>
      <c r="Q187" s="308"/>
      <c r="R187" s="309">
        <f t="shared" si="62"/>
        <v>1.4895833333333332E-2</v>
      </c>
      <c r="S187" s="318"/>
      <c r="T187" s="311">
        <v>39233</v>
      </c>
      <c r="U187" s="312"/>
      <c r="V187" s="313" t="str">
        <f t="shared" si="63"/>
        <v/>
      </c>
      <c r="W187" s="314" t="str">
        <f t="shared" si="54"/>
        <v/>
      </c>
    </row>
    <row r="188" spans="1:23" s="272" customFormat="1" ht="21" customHeight="1" x14ac:dyDescent="0.2">
      <c r="A188" s="336" t="s">
        <v>526</v>
      </c>
      <c r="B188" s="337"/>
      <c r="C188" s="315" t="s">
        <v>147</v>
      </c>
      <c r="D188" s="316" t="s">
        <v>148</v>
      </c>
      <c r="E188" s="317" t="s">
        <v>30</v>
      </c>
      <c r="F188" s="322">
        <v>1.5405092592592592E-2</v>
      </c>
      <c r="G188" s="301">
        <v>1.5613425925925926E-2</v>
      </c>
      <c r="H188" s="302">
        <f t="shared" si="59"/>
        <v>1.5509259259259259E-2</v>
      </c>
      <c r="I188" s="303">
        <f t="shared" si="60"/>
        <v>5.6712962962962941E-3</v>
      </c>
      <c r="J188" s="304"/>
      <c r="K188" s="305" t="str">
        <f t="shared" si="61"/>
        <v/>
      </c>
      <c r="L188" s="306" t="str">
        <f>IF(J188&lt;&gt;"",K188-H188,"")</f>
        <v/>
      </c>
      <c r="M188" s="306" t="str">
        <f>IF(J188&lt;&gt;"",K188-F188,"")</f>
        <v/>
      </c>
      <c r="N188" s="307"/>
      <c r="O188" s="307"/>
      <c r="P188" s="307"/>
      <c r="Q188" s="308"/>
      <c r="R188" s="309">
        <f t="shared" si="62"/>
        <v>1.5405092592592592E-2</v>
      </c>
      <c r="S188" s="318"/>
      <c r="T188" s="311">
        <v>39202</v>
      </c>
      <c r="U188" s="312"/>
      <c r="V188" s="313" t="str">
        <f t="shared" si="63"/>
        <v/>
      </c>
      <c r="W188" s="314" t="str">
        <f t="shared" si="54"/>
        <v/>
      </c>
    </row>
    <row r="189" spans="1:23" s="272" customFormat="1" ht="21" customHeight="1" x14ac:dyDescent="0.2">
      <c r="A189" s="336" t="s">
        <v>526</v>
      </c>
      <c r="B189" s="337"/>
      <c r="C189" s="298" t="s">
        <v>328</v>
      </c>
      <c r="D189" s="299" t="s">
        <v>226</v>
      </c>
      <c r="E189" s="300" t="s">
        <v>30</v>
      </c>
      <c r="F189" s="322">
        <v>1.5393518518518518E-2</v>
      </c>
      <c r="G189" s="301">
        <v>1.5393518518518518E-2</v>
      </c>
      <c r="H189" s="302">
        <f t="shared" si="59"/>
        <v>1.5393518518518518E-2</v>
      </c>
      <c r="I189" s="303">
        <f t="shared" si="60"/>
        <v>5.787037037037035E-3</v>
      </c>
      <c r="J189" s="304"/>
      <c r="K189" s="305" t="str">
        <f t="shared" si="61"/>
        <v/>
      </c>
      <c r="L189" s="306"/>
      <c r="M189" s="306"/>
      <c r="N189" s="307"/>
      <c r="O189" s="307"/>
      <c r="P189" s="307"/>
      <c r="Q189" s="325"/>
      <c r="R189" s="309">
        <f t="shared" si="62"/>
        <v>1.5393518518518518E-2</v>
      </c>
      <c r="S189" s="318"/>
      <c r="T189" s="311">
        <v>39721</v>
      </c>
      <c r="U189" s="312"/>
      <c r="V189" s="313" t="str">
        <f t="shared" si="63"/>
        <v/>
      </c>
      <c r="W189" s="314" t="str">
        <f t="shared" si="54"/>
        <v/>
      </c>
    </row>
    <row r="190" spans="1:23" s="272" customFormat="1" ht="21" customHeight="1" x14ac:dyDescent="0.2">
      <c r="A190" s="336" t="s">
        <v>526</v>
      </c>
      <c r="B190" s="337"/>
      <c r="C190" s="315" t="s">
        <v>155</v>
      </c>
      <c r="D190" s="316" t="s">
        <v>156</v>
      </c>
      <c r="E190" s="317" t="s">
        <v>30</v>
      </c>
      <c r="F190" s="324">
        <v>1.5196759259259264E-2</v>
      </c>
      <c r="G190" s="319">
        <v>1.5196759259259264E-2</v>
      </c>
      <c r="H190" s="302">
        <f t="shared" si="59"/>
        <v>1.5196759259259264E-2</v>
      </c>
      <c r="I190" s="303">
        <f t="shared" si="60"/>
        <v>5.9837962962962891E-3</v>
      </c>
      <c r="J190" s="304"/>
      <c r="K190" s="305" t="str">
        <f t="shared" si="61"/>
        <v/>
      </c>
      <c r="L190" s="306" t="str">
        <f t="shared" ref="L190:L201" si="64">IF(J190&lt;&gt;"",K190-H190,"")</f>
        <v/>
      </c>
      <c r="M190" s="306" t="str">
        <f t="shared" ref="M190:M201" si="65">IF(J190&lt;&gt;"",K190-F190,"")</f>
        <v/>
      </c>
      <c r="N190" s="307"/>
      <c r="O190" s="307"/>
      <c r="P190" s="307"/>
      <c r="Q190" s="308"/>
      <c r="R190" s="309">
        <f t="shared" si="62"/>
        <v>1.5196759259259264E-2</v>
      </c>
      <c r="S190" s="318"/>
      <c r="T190" s="311">
        <v>39113</v>
      </c>
      <c r="U190" s="312"/>
      <c r="V190" s="313" t="str">
        <f t="shared" si="63"/>
        <v/>
      </c>
      <c r="W190" s="314" t="str">
        <f t="shared" si="54"/>
        <v/>
      </c>
    </row>
    <row r="191" spans="1:23" s="272" customFormat="1" ht="21" customHeight="1" x14ac:dyDescent="0.2">
      <c r="A191" s="336" t="s">
        <v>526</v>
      </c>
      <c r="B191" s="337"/>
      <c r="C191" s="315" t="s">
        <v>145</v>
      </c>
      <c r="D191" s="316" t="s">
        <v>159</v>
      </c>
      <c r="E191" s="317" t="s">
        <v>14</v>
      </c>
      <c r="F191" s="322">
        <v>1.5115740740740742E-2</v>
      </c>
      <c r="G191" s="301">
        <v>1.5115740740740742E-2</v>
      </c>
      <c r="H191" s="302">
        <f t="shared" si="59"/>
        <v>1.5115740740740742E-2</v>
      </c>
      <c r="I191" s="303">
        <f t="shared" si="60"/>
        <v>6.0648148148148111E-3</v>
      </c>
      <c r="J191" s="304"/>
      <c r="K191" s="305" t="str">
        <f t="shared" si="61"/>
        <v/>
      </c>
      <c r="L191" s="306" t="str">
        <f t="shared" si="64"/>
        <v/>
      </c>
      <c r="M191" s="306" t="str">
        <f t="shared" si="65"/>
        <v/>
      </c>
      <c r="N191" s="307"/>
      <c r="O191" s="307"/>
      <c r="P191" s="307"/>
      <c r="Q191" s="308"/>
      <c r="R191" s="309">
        <f t="shared" si="62"/>
        <v>1.5115740740740742E-2</v>
      </c>
      <c r="S191" s="318"/>
      <c r="T191" s="311">
        <v>39141</v>
      </c>
      <c r="U191" s="312"/>
      <c r="V191" s="313" t="str">
        <f t="shared" si="63"/>
        <v/>
      </c>
      <c r="W191" s="314" t="str">
        <f t="shared" si="54"/>
        <v/>
      </c>
    </row>
    <row r="192" spans="1:23" s="272" customFormat="1" ht="21" customHeight="1" x14ac:dyDescent="0.2">
      <c r="A192" s="336" t="s">
        <v>526</v>
      </c>
      <c r="B192" s="337"/>
      <c r="C192" s="315" t="s">
        <v>268</v>
      </c>
      <c r="D192" s="316" t="s">
        <v>215</v>
      </c>
      <c r="E192" s="317" t="s">
        <v>30</v>
      </c>
      <c r="F192" s="322">
        <v>1.4583333333333332E-2</v>
      </c>
      <c r="G192" s="322">
        <v>1.5416666666666667E-2</v>
      </c>
      <c r="H192" s="302">
        <f t="shared" si="59"/>
        <v>1.4999999999999999E-2</v>
      </c>
      <c r="I192" s="303">
        <f t="shared" si="60"/>
        <v>6.1805555555555537E-3</v>
      </c>
      <c r="J192" s="304"/>
      <c r="K192" s="305" t="str">
        <f t="shared" si="61"/>
        <v/>
      </c>
      <c r="L192" s="306" t="str">
        <f t="shared" si="64"/>
        <v/>
      </c>
      <c r="M192" s="306" t="str">
        <f t="shared" si="65"/>
        <v/>
      </c>
      <c r="N192" s="307"/>
      <c r="O192" s="307"/>
      <c r="P192" s="307"/>
      <c r="Q192" s="308"/>
      <c r="R192" s="309">
        <f t="shared" si="62"/>
        <v>1.4583333333333332E-2</v>
      </c>
      <c r="S192" s="318"/>
      <c r="T192" s="311">
        <v>39507</v>
      </c>
      <c r="U192" s="312"/>
      <c r="V192" s="313" t="str">
        <f t="shared" si="63"/>
        <v/>
      </c>
      <c r="W192" s="314" t="str">
        <f t="shared" si="54"/>
        <v/>
      </c>
    </row>
    <row r="193" spans="1:23" s="272" customFormat="1" ht="21" customHeight="1" x14ac:dyDescent="0.2">
      <c r="A193" s="336" t="s">
        <v>526</v>
      </c>
      <c r="B193" s="337"/>
      <c r="C193" s="315" t="s">
        <v>169</v>
      </c>
      <c r="D193" s="316" t="s">
        <v>170</v>
      </c>
      <c r="E193" s="317" t="s">
        <v>30</v>
      </c>
      <c r="F193" s="322">
        <v>1.4895833333333337E-2</v>
      </c>
      <c r="G193" s="301">
        <v>1.5011574074074078E-2</v>
      </c>
      <c r="H193" s="302">
        <f t="shared" si="59"/>
        <v>1.4953703703703709E-2</v>
      </c>
      <c r="I193" s="303">
        <f t="shared" si="60"/>
        <v>6.2268518518518445E-3</v>
      </c>
      <c r="J193" s="304"/>
      <c r="K193" s="305" t="str">
        <f t="shared" si="61"/>
        <v/>
      </c>
      <c r="L193" s="306" t="str">
        <f t="shared" si="64"/>
        <v/>
      </c>
      <c r="M193" s="306" t="str">
        <f t="shared" si="65"/>
        <v/>
      </c>
      <c r="N193" s="307"/>
      <c r="O193" s="307"/>
      <c r="P193" s="307"/>
      <c r="Q193" s="308"/>
      <c r="R193" s="309">
        <f t="shared" si="62"/>
        <v>1.4895833333333337E-2</v>
      </c>
      <c r="S193" s="318"/>
      <c r="T193" s="311">
        <v>39568</v>
      </c>
      <c r="U193" s="312"/>
      <c r="V193" s="313" t="str">
        <f t="shared" si="63"/>
        <v/>
      </c>
      <c r="W193" s="314"/>
    </row>
    <row r="194" spans="1:23" s="272" customFormat="1" ht="21" customHeight="1" x14ac:dyDescent="0.2">
      <c r="A194" s="336" t="s">
        <v>526</v>
      </c>
      <c r="B194" s="337"/>
      <c r="C194" s="315" t="s">
        <v>227</v>
      </c>
      <c r="D194" s="316" t="s">
        <v>228</v>
      </c>
      <c r="E194" s="300" t="s">
        <v>30</v>
      </c>
      <c r="F194" s="322">
        <v>1.4930555555555556E-2</v>
      </c>
      <c r="G194" s="301">
        <v>1.4930555555555556E-2</v>
      </c>
      <c r="H194" s="302">
        <f t="shared" si="59"/>
        <v>1.4930555555555556E-2</v>
      </c>
      <c r="I194" s="303">
        <f t="shared" si="60"/>
        <v>6.2499999999999969E-3</v>
      </c>
      <c r="J194" s="304"/>
      <c r="K194" s="305" t="str">
        <f t="shared" si="61"/>
        <v/>
      </c>
      <c r="L194" s="306" t="str">
        <f t="shared" si="64"/>
        <v/>
      </c>
      <c r="M194" s="306" t="str">
        <f t="shared" si="65"/>
        <v/>
      </c>
      <c r="N194" s="307"/>
      <c r="O194" s="307"/>
      <c r="P194" s="307"/>
      <c r="Q194" s="308"/>
      <c r="R194" s="309">
        <f t="shared" si="62"/>
        <v>1.4930555555555556E-2</v>
      </c>
      <c r="S194" s="318"/>
      <c r="T194" s="311">
        <v>39263</v>
      </c>
      <c r="U194" s="312"/>
      <c r="V194" s="313" t="str">
        <f t="shared" si="63"/>
        <v/>
      </c>
      <c r="W194" s="314" t="str">
        <f t="shared" ref="W194:W205" si="66">IF(V194=5,C194&amp;" "&amp;D194,"")</f>
        <v/>
      </c>
    </row>
    <row r="195" spans="1:23" s="272" customFormat="1" ht="21" customHeight="1" x14ac:dyDescent="0.2">
      <c r="A195" s="336" t="s">
        <v>526</v>
      </c>
      <c r="B195" s="337"/>
      <c r="C195" s="298" t="s">
        <v>268</v>
      </c>
      <c r="D195" s="299" t="s">
        <v>385</v>
      </c>
      <c r="E195" s="300" t="s">
        <v>30</v>
      </c>
      <c r="F195" s="322">
        <v>1.4652777777777778E-2</v>
      </c>
      <c r="G195" s="301">
        <v>1.4652777777777778E-2</v>
      </c>
      <c r="H195" s="302">
        <f t="shared" si="59"/>
        <v>1.4652777777777778E-2</v>
      </c>
      <c r="I195" s="303">
        <f t="shared" si="60"/>
        <v>6.5277777777777747E-3</v>
      </c>
      <c r="J195" s="304"/>
      <c r="K195" s="305" t="str">
        <f t="shared" si="61"/>
        <v/>
      </c>
      <c r="L195" s="306" t="str">
        <f t="shared" si="64"/>
        <v/>
      </c>
      <c r="M195" s="306" t="str">
        <f t="shared" si="65"/>
        <v/>
      </c>
      <c r="N195" s="307"/>
      <c r="O195" s="307"/>
      <c r="P195" s="307"/>
      <c r="Q195" s="308"/>
      <c r="R195" s="309">
        <f t="shared" si="62"/>
        <v>1.4652777777777778E-2</v>
      </c>
      <c r="S195" s="318"/>
      <c r="T195" s="311">
        <v>39844</v>
      </c>
      <c r="U195" s="312"/>
      <c r="V195" s="313" t="str">
        <f t="shared" si="63"/>
        <v/>
      </c>
      <c r="W195" s="314" t="str">
        <f t="shared" si="66"/>
        <v/>
      </c>
    </row>
    <row r="196" spans="1:23" s="272" customFormat="1" ht="21" customHeight="1" x14ac:dyDescent="0.2">
      <c r="A196" s="336" t="s">
        <v>526</v>
      </c>
      <c r="B196" s="337"/>
      <c r="C196" s="315" t="s">
        <v>155</v>
      </c>
      <c r="D196" s="316" t="s">
        <v>424</v>
      </c>
      <c r="E196" s="317" t="s">
        <v>30</v>
      </c>
      <c r="F196" s="324">
        <v>1.4560185185185179E-2</v>
      </c>
      <c r="G196" s="319">
        <v>1.4560185185185179E-2</v>
      </c>
      <c r="H196" s="302">
        <f t="shared" si="59"/>
        <v>1.4560185185185179E-2</v>
      </c>
      <c r="I196" s="303">
        <f t="shared" si="60"/>
        <v>6.6203703703703737E-3</v>
      </c>
      <c r="J196" s="304"/>
      <c r="K196" s="305" t="str">
        <f t="shared" si="61"/>
        <v/>
      </c>
      <c r="L196" s="306" t="str">
        <f t="shared" si="64"/>
        <v/>
      </c>
      <c r="M196" s="306" t="str">
        <f t="shared" si="65"/>
        <v/>
      </c>
      <c r="N196" s="307"/>
      <c r="O196" s="307"/>
      <c r="P196" s="307"/>
      <c r="Q196" s="308"/>
      <c r="R196" s="309">
        <f t="shared" si="62"/>
        <v>1.4560185185185179E-2</v>
      </c>
      <c r="S196" s="318"/>
      <c r="T196" s="311">
        <v>39933</v>
      </c>
      <c r="U196" s="312"/>
      <c r="V196" s="313" t="str">
        <f t="shared" si="63"/>
        <v/>
      </c>
      <c r="W196" s="314" t="str">
        <f t="shared" si="66"/>
        <v/>
      </c>
    </row>
    <row r="197" spans="1:23" s="272" customFormat="1" ht="21" customHeight="1" x14ac:dyDescent="0.2">
      <c r="A197" s="336" t="s">
        <v>526</v>
      </c>
      <c r="B197" s="337"/>
      <c r="C197" s="315" t="s">
        <v>155</v>
      </c>
      <c r="D197" s="316" t="s">
        <v>191</v>
      </c>
      <c r="E197" s="317" t="s">
        <v>30</v>
      </c>
      <c r="F197" s="322">
        <v>1.4189814814814815E-2</v>
      </c>
      <c r="G197" s="301">
        <v>1.4918981481481479E-2</v>
      </c>
      <c r="H197" s="302">
        <f t="shared" si="59"/>
        <v>1.4554398148148146E-2</v>
      </c>
      <c r="I197" s="303">
        <f t="shared" si="60"/>
        <v>6.626157407407407E-3</v>
      </c>
      <c r="J197" s="304"/>
      <c r="K197" s="305" t="str">
        <f t="shared" si="61"/>
        <v/>
      </c>
      <c r="L197" s="306" t="str">
        <f t="shared" si="64"/>
        <v/>
      </c>
      <c r="M197" s="306" t="str">
        <f t="shared" si="65"/>
        <v/>
      </c>
      <c r="N197" s="307"/>
      <c r="O197" s="307"/>
      <c r="P197" s="321"/>
      <c r="Q197" s="308"/>
      <c r="R197" s="309">
        <f t="shared" si="62"/>
        <v>1.4189814814814815E-2</v>
      </c>
      <c r="S197" s="318"/>
      <c r="T197" s="311">
        <v>39721</v>
      </c>
      <c r="U197" s="312"/>
      <c r="V197" s="313" t="str">
        <f t="shared" si="63"/>
        <v/>
      </c>
      <c r="W197" s="314" t="str">
        <f t="shared" si="66"/>
        <v/>
      </c>
    </row>
    <row r="198" spans="1:23" s="272" customFormat="1" ht="21" customHeight="1" x14ac:dyDescent="0.2">
      <c r="A198" s="336" t="s">
        <v>526</v>
      </c>
      <c r="B198" s="337"/>
      <c r="C198" s="315" t="s">
        <v>147</v>
      </c>
      <c r="D198" s="316" t="s">
        <v>175</v>
      </c>
      <c r="E198" s="317" t="s">
        <v>30</v>
      </c>
      <c r="F198" s="322">
        <v>1.4548611111111109E-2</v>
      </c>
      <c r="G198" s="301">
        <v>1.4548611111111109E-2</v>
      </c>
      <c r="H198" s="302">
        <f t="shared" si="59"/>
        <v>1.4548611111111109E-2</v>
      </c>
      <c r="I198" s="303">
        <f t="shared" si="60"/>
        <v>6.6319444444444438E-3</v>
      </c>
      <c r="J198" s="304"/>
      <c r="K198" s="305" t="str">
        <f t="shared" si="61"/>
        <v/>
      </c>
      <c r="L198" s="306" t="str">
        <f t="shared" si="64"/>
        <v/>
      </c>
      <c r="M198" s="306" t="str">
        <f t="shared" si="65"/>
        <v/>
      </c>
      <c r="N198" s="307"/>
      <c r="O198" s="307"/>
      <c r="P198" s="307"/>
      <c r="Q198" s="308"/>
      <c r="R198" s="309">
        <f t="shared" si="62"/>
        <v>1.4548611111111109E-2</v>
      </c>
      <c r="S198" s="318"/>
      <c r="T198" s="311">
        <v>40025</v>
      </c>
      <c r="U198" s="312"/>
      <c r="V198" s="313" t="str">
        <f t="shared" si="63"/>
        <v/>
      </c>
      <c r="W198" s="314" t="str">
        <f t="shared" si="66"/>
        <v/>
      </c>
    </row>
    <row r="199" spans="1:23" s="272" customFormat="1" ht="21" customHeight="1" x14ac:dyDescent="0.2">
      <c r="A199" s="336" t="s">
        <v>526</v>
      </c>
      <c r="B199" s="337"/>
      <c r="C199" s="315" t="s">
        <v>125</v>
      </c>
      <c r="D199" s="316" t="s">
        <v>185</v>
      </c>
      <c r="E199" s="317" t="s">
        <v>30</v>
      </c>
      <c r="F199" s="322">
        <v>1.3900462962962962E-2</v>
      </c>
      <c r="G199" s="301">
        <v>1.3900462962962962E-2</v>
      </c>
      <c r="H199" s="302">
        <f t="shared" si="59"/>
        <v>1.3900462962962962E-2</v>
      </c>
      <c r="I199" s="303">
        <f t="shared" si="60"/>
        <v>7.2800925925925915E-3</v>
      </c>
      <c r="J199" s="304"/>
      <c r="K199" s="305" t="str">
        <f t="shared" si="61"/>
        <v/>
      </c>
      <c r="L199" s="306" t="str">
        <f t="shared" si="64"/>
        <v/>
      </c>
      <c r="M199" s="306" t="str">
        <f t="shared" si="65"/>
        <v/>
      </c>
      <c r="N199" s="307"/>
      <c r="O199" s="307"/>
      <c r="P199" s="307"/>
      <c r="Q199" s="308"/>
      <c r="R199" s="309">
        <f t="shared" si="62"/>
        <v>1.3900462962962962E-2</v>
      </c>
      <c r="S199" s="318"/>
      <c r="T199" s="311">
        <v>39355</v>
      </c>
      <c r="U199" s="312"/>
      <c r="V199" s="313" t="str">
        <f t="shared" si="63"/>
        <v/>
      </c>
      <c r="W199" s="314" t="str">
        <f t="shared" si="66"/>
        <v/>
      </c>
    </row>
    <row r="200" spans="1:23" s="272" customFormat="1" ht="21" customHeight="1" x14ac:dyDescent="0.2">
      <c r="A200" s="336" t="s">
        <v>526</v>
      </c>
      <c r="B200" s="337"/>
      <c r="C200" s="315" t="s">
        <v>128</v>
      </c>
      <c r="D200" s="316" t="s">
        <v>195</v>
      </c>
      <c r="E200" s="317" t="s">
        <v>30</v>
      </c>
      <c r="F200" s="322">
        <v>1.3877314814814811E-2</v>
      </c>
      <c r="G200" s="301">
        <v>1.3877314814814811E-2</v>
      </c>
      <c r="H200" s="302">
        <f t="shared" si="59"/>
        <v>1.3877314814814811E-2</v>
      </c>
      <c r="I200" s="303">
        <f t="shared" si="60"/>
        <v>7.3032407407407421E-3</v>
      </c>
      <c r="J200" s="304"/>
      <c r="K200" s="305" t="str">
        <f t="shared" si="61"/>
        <v/>
      </c>
      <c r="L200" s="306" t="str">
        <f t="shared" si="64"/>
        <v/>
      </c>
      <c r="M200" s="306" t="str">
        <f t="shared" si="65"/>
        <v/>
      </c>
      <c r="N200" s="307"/>
      <c r="O200" s="307"/>
      <c r="P200" s="307"/>
      <c r="Q200" s="308"/>
      <c r="R200" s="309">
        <f t="shared" si="62"/>
        <v>1.3877314814814811E-2</v>
      </c>
      <c r="S200" s="318"/>
      <c r="T200" s="311">
        <v>38990</v>
      </c>
      <c r="U200" s="312"/>
      <c r="V200" s="313" t="str">
        <f t="shared" si="63"/>
        <v/>
      </c>
      <c r="W200" s="314" t="str">
        <f t="shared" si="66"/>
        <v/>
      </c>
    </row>
    <row r="201" spans="1:23" s="272" customFormat="1" ht="21" customHeight="1" x14ac:dyDescent="0.2">
      <c r="A201" s="336" t="s">
        <v>526</v>
      </c>
      <c r="B201" s="337"/>
      <c r="C201" s="315" t="s">
        <v>344</v>
      </c>
      <c r="D201" s="316" t="s">
        <v>345</v>
      </c>
      <c r="E201" s="317" t="s">
        <v>30</v>
      </c>
      <c r="F201" s="322">
        <v>1.3871527777777778E-2</v>
      </c>
      <c r="G201" s="301">
        <v>1.3871527777777778E-2</v>
      </c>
      <c r="H201" s="302">
        <f t="shared" si="59"/>
        <v>1.3871527777777778E-2</v>
      </c>
      <c r="I201" s="303">
        <f t="shared" si="60"/>
        <v>7.3090277777777754E-3</v>
      </c>
      <c r="J201" s="304"/>
      <c r="K201" s="305" t="str">
        <f t="shared" si="61"/>
        <v/>
      </c>
      <c r="L201" s="306" t="str">
        <f t="shared" si="64"/>
        <v/>
      </c>
      <c r="M201" s="306" t="str">
        <f t="shared" si="65"/>
        <v/>
      </c>
      <c r="N201" s="307"/>
      <c r="O201" s="307"/>
      <c r="P201" s="307"/>
      <c r="Q201" s="308"/>
      <c r="R201" s="309">
        <f t="shared" si="62"/>
        <v>1.3871527777777778E-2</v>
      </c>
      <c r="S201" s="318"/>
      <c r="T201" s="311">
        <v>39752</v>
      </c>
      <c r="U201" s="312"/>
      <c r="V201" s="313" t="str">
        <f t="shared" si="63"/>
        <v/>
      </c>
      <c r="W201" s="314" t="str">
        <f t="shared" si="66"/>
        <v/>
      </c>
    </row>
    <row r="202" spans="1:23" s="272" customFormat="1" ht="21" customHeight="1" x14ac:dyDescent="0.2">
      <c r="A202" s="336" t="s">
        <v>526</v>
      </c>
      <c r="B202" s="337"/>
      <c r="C202" s="315" t="s">
        <v>115</v>
      </c>
      <c r="D202" s="316" t="s">
        <v>221</v>
      </c>
      <c r="E202" s="317" t="s">
        <v>30</v>
      </c>
      <c r="F202" s="322">
        <v>1.2719907407407411E-2</v>
      </c>
      <c r="G202" s="301">
        <v>1.2719907407407411E-2</v>
      </c>
      <c r="H202" s="302">
        <f t="shared" si="59"/>
        <v>1.2719907407407411E-2</v>
      </c>
      <c r="I202" s="303">
        <f t="shared" si="60"/>
        <v>8.4606481481481425E-3</v>
      </c>
      <c r="J202" s="304"/>
      <c r="K202" s="305" t="str">
        <f t="shared" si="61"/>
        <v/>
      </c>
      <c r="L202" s="306"/>
      <c r="M202" s="306"/>
      <c r="N202" s="307"/>
      <c r="O202" s="307"/>
      <c r="P202" s="307"/>
      <c r="Q202" s="308"/>
      <c r="R202" s="309">
        <f t="shared" si="62"/>
        <v>1.2719907407407411E-2</v>
      </c>
      <c r="S202" s="318"/>
      <c r="T202" s="311">
        <v>39721</v>
      </c>
      <c r="U202" s="312"/>
      <c r="V202" s="313" t="str">
        <f t="shared" si="63"/>
        <v/>
      </c>
      <c r="W202" s="314" t="str">
        <f t="shared" si="66"/>
        <v/>
      </c>
    </row>
    <row r="203" spans="1:23" s="272" customFormat="1" ht="21" customHeight="1" x14ac:dyDescent="0.2">
      <c r="A203" s="336" t="s">
        <v>526</v>
      </c>
      <c r="B203" s="337"/>
      <c r="C203" s="315" t="s">
        <v>244</v>
      </c>
      <c r="D203" s="316" t="s">
        <v>245</v>
      </c>
      <c r="E203" s="317" t="s">
        <v>30</v>
      </c>
      <c r="F203" s="324">
        <v>1.2499999999999999E-2</v>
      </c>
      <c r="G203" s="301">
        <v>1.255787037037037E-2</v>
      </c>
      <c r="H203" s="302">
        <f t="shared" si="59"/>
        <v>1.2528935185185185E-2</v>
      </c>
      <c r="I203" s="303">
        <f t="shared" si="60"/>
        <v>8.6516203703703685E-3</v>
      </c>
      <c r="J203" s="304"/>
      <c r="K203" s="305" t="str">
        <f t="shared" si="61"/>
        <v/>
      </c>
      <c r="L203" s="306" t="str">
        <f>IF(J203&lt;&gt;"",K203-H203,"")</f>
        <v/>
      </c>
      <c r="M203" s="306" t="str">
        <f>IF(J203&lt;&gt;"",K203-F203,"")</f>
        <v/>
      </c>
      <c r="N203" s="321"/>
      <c r="O203" s="307"/>
      <c r="P203" s="321"/>
      <c r="Q203" s="308"/>
      <c r="R203" s="309">
        <f t="shared" si="62"/>
        <v>1.2499999999999999E-2</v>
      </c>
      <c r="S203" s="318"/>
      <c r="T203" s="311">
        <v>39568</v>
      </c>
      <c r="U203" s="312"/>
      <c r="V203" s="313" t="str">
        <f t="shared" si="63"/>
        <v/>
      </c>
      <c r="W203" s="314" t="str">
        <f t="shared" si="66"/>
        <v/>
      </c>
    </row>
    <row r="204" spans="1:23" s="272" customFormat="1" ht="21" customHeight="1" x14ac:dyDescent="0.2">
      <c r="A204" s="336" t="s">
        <v>526</v>
      </c>
      <c r="B204" s="337"/>
      <c r="C204" s="315" t="s">
        <v>55</v>
      </c>
      <c r="D204" s="316" t="s">
        <v>206</v>
      </c>
      <c r="E204" s="317" t="s">
        <v>30</v>
      </c>
      <c r="F204" s="322">
        <v>1.2442129629629629E-2</v>
      </c>
      <c r="G204" s="301">
        <v>1.2442129629629629E-2</v>
      </c>
      <c r="H204" s="302">
        <f t="shared" si="59"/>
        <v>1.2442129629629629E-2</v>
      </c>
      <c r="I204" s="303">
        <f t="shared" si="60"/>
        <v>8.7384259259259238E-3</v>
      </c>
      <c r="J204" s="304"/>
      <c r="K204" s="305" t="str">
        <f t="shared" si="61"/>
        <v/>
      </c>
      <c r="L204" s="306" t="str">
        <f>IF(J204&lt;&gt;"",K204-H204,"")</f>
        <v/>
      </c>
      <c r="M204" s="306" t="str">
        <f>IF(J204&lt;&gt;"",K204-F204,"")</f>
        <v/>
      </c>
      <c r="N204" s="307"/>
      <c r="O204" s="307"/>
      <c r="P204" s="307"/>
      <c r="Q204" s="308"/>
      <c r="R204" s="309">
        <f t="shared" si="62"/>
        <v>1.2442129629629629E-2</v>
      </c>
      <c r="S204" s="318"/>
      <c r="T204" s="311">
        <v>38960</v>
      </c>
      <c r="U204" s="312"/>
      <c r="V204" s="313" t="str">
        <f t="shared" si="63"/>
        <v/>
      </c>
      <c r="W204" s="314" t="str">
        <f t="shared" si="66"/>
        <v/>
      </c>
    </row>
    <row r="205" spans="1:23" s="272" customFormat="1" ht="21" customHeight="1" x14ac:dyDescent="0.2">
      <c r="A205" s="336" t="s">
        <v>526</v>
      </c>
      <c r="B205" s="337"/>
      <c r="C205" s="315" t="s">
        <v>155</v>
      </c>
      <c r="D205" s="316" t="s">
        <v>207</v>
      </c>
      <c r="E205" s="317" t="s">
        <v>30</v>
      </c>
      <c r="F205" s="322">
        <v>1.2326388888888895E-2</v>
      </c>
      <c r="G205" s="301">
        <v>1.2442129629629629E-2</v>
      </c>
      <c r="H205" s="302">
        <f t="shared" si="59"/>
        <v>1.2384259259259262E-2</v>
      </c>
      <c r="I205" s="303">
        <f t="shared" si="60"/>
        <v>8.7962962962962916E-3</v>
      </c>
      <c r="J205" s="304"/>
      <c r="K205" s="305" t="str">
        <f t="shared" si="61"/>
        <v/>
      </c>
      <c r="L205" s="306" t="str">
        <f>IF(J205&lt;&gt;"",K205-H205,"")</f>
        <v/>
      </c>
      <c r="M205" s="306" t="str">
        <f>IF(J205&lt;&gt;"",K205-F205,"")</f>
        <v/>
      </c>
      <c r="N205" s="307"/>
      <c r="O205" s="307"/>
      <c r="P205" s="307"/>
      <c r="Q205" s="308"/>
      <c r="R205" s="309">
        <f t="shared" si="62"/>
        <v>1.2326388888888895E-2</v>
      </c>
      <c r="S205" s="318"/>
      <c r="T205" s="311">
        <v>39386</v>
      </c>
      <c r="U205" s="312"/>
      <c r="V205" s="313" t="str">
        <f t="shared" si="63"/>
        <v/>
      </c>
      <c r="W205" s="314" t="str">
        <f t="shared" si="66"/>
        <v/>
      </c>
    </row>
  </sheetData>
  <autoFilter ref="A5:W205">
    <sortState ref="A6:W182">
      <sortCondition ref="A6:A182"/>
    </sortState>
  </autoFilter>
  <sortState ref="A6:W140">
    <sortCondition ref="J6:J140"/>
    <sortCondition ref="V6:V140"/>
  </sortState>
  <mergeCells count="2">
    <mergeCell ref="H3:Q3"/>
    <mergeCell ref="N4:Q4"/>
  </mergeCells>
  <conditionalFormatting sqref="M29 L62:M62 L97:M205">
    <cfRule type="expression" dxfId="184" priority="5" stopIfTrue="1">
      <formula>L29=0</formula>
    </cfRule>
    <cfRule type="expression" dxfId="183" priority="6" stopIfTrue="1">
      <formula>L29&lt;0</formula>
    </cfRule>
    <cfRule type="expression" dxfId="182" priority="7" stopIfTrue="1">
      <formula>L29&gt;0</formula>
    </cfRule>
  </conditionalFormatting>
  <conditionalFormatting sqref="R6:R205">
    <cfRule type="expression" dxfId="181" priority="4" stopIfTrue="1">
      <formula>M6&lt;0</formula>
    </cfRule>
  </conditionalFormatting>
  <conditionalFormatting sqref="M30:M32 L29:L32 L33:M61 L63:M96 L6:M28">
    <cfRule type="expression" dxfId="180" priority="1" stopIfTrue="1">
      <formula>L6=0</formula>
    </cfRule>
    <cfRule type="expression" dxfId="179" priority="2" stopIfTrue="1">
      <formula>L6&lt;0</formula>
    </cfRule>
    <cfRule type="expression" dxfId="178" priority="3" stopIfTrue="1">
      <formula>L6&gt;0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rowBreaks count="1" manualBreakCount="1">
    <brk id="141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88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U34" sqref="U34"/>
    </sheetView>
  </sheetViews>
  <sheetFormatPr defaultRowHeight="12.75" x14ac:dyDescent="0.2"/>
  <cols>
    <col min="1" max="1" width="11.28515625" customWidth="1"/>
    <col min="2" max="2" width="18.28515625" customWidth="1"/>
    <col min="3" max="3" width="7.85546875" customWidth="1"/>
    <col min="4" max="7" width="9.140625" customWidth="1"/>
    <col min="8" max="8" width="9.42578125" customWidth="1"/>
    <col min="10" max="11" width="9.140625" customWidth="1"/>
    <col min="13" max="13" width="9.7109375" customWidth="1"/>
    <col min="17" max="17" width="20.140625" style="210" customWidth="1"/>
    <col min="24" max="24" width="14.7109375" customWidth="1"/>
  </cols>
  <sheetData>
    <row r="1" spans="1:21" ht="15.75" thickBot="1" x14ac:dyDescent="0.3">
      <c r="A1" s="143"/>
      <c r="B1" s="143"/>
      <c r="C1" s="211"/>
      <c r="E1" s="3"/>
      <c r="G1" s="183"/>
      <c r="I1" s="119"/>
      <c r="P1" s="71"/>
      <c r="Q1" s="203"/>
      <c r="R1" s="132"/>
      <c r="S1" s="132"/>
      <c r="T1" s="226"/>
    </row>
    <row r="2" spans="1:21" ht="15.75" thickBot="1" x14ac:dyDescent="0.3">
      <c r="A2" s="139" t="s">
        <v>0</v>
      </c>
      <c r="B2" s="146">
        <v>2.0833333333333332E-2</v>
      </c>
      <c r="C2" s="3"/>
      <c r="E2" s="3"/>
      <c r="F2" s="537" t="s">
        <v>492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  <c r="R2" s="132"/>
      <c r="S2" s="132"/>
      <c r="T2" s="226"/>
    </row>
    <row r="3" spans="1:21" ht="15" x14ac:dyDescent="0.25">
      <c r="A3" s="147" t="str">
        <f>F2</f>
        <v>2014 - Feb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  <c r="R3" s="269" t="s">
        <v>497</v>
      </c>
      <c r="S3" s="132"/>
      <c r="T3" s="226"/>
    </row>
    <row r="4" spans="1:21" ht="45.7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48"/>
      <c r="R4" s="254" t="s">
        <v>280</v>
      </c>
      <c r="S4" s="224" t="s">
        <v>367</v>
      </c>
      <c r="T4" s="255" t="s">
        <v>369</v>
      </c>
      <c r="U4" s="230" t="s">
        <v>371</v>
      </c>
    </row>
    <row r="5" spans="1:21" ht="15" customHeight="1" x14ac:dyDescent="0.25">
      <c r="A5" s="189" t="s">
        <v>180</v>
      </c>
      <c r="B5" s="190" t="s">
        <v>494</v>
      </c>
      <c r="C5" s="202" t="s">
        <v>30</v>
      </c>
      <c r="D5" s="186"/>
      <c r="E5" s="186"/>
      <c r="F5" s="159"/>
      <c r="G5" s="194">
        <v>5.4976851851851853E-3</v>
      </c>
      <c r="H5" s="161">
        <v>1.9710648148148147E-2</v>
      </c>
      <c r="I5" s="162">
        <f>IF(H5&lt;&gt;"",H5-G5,"")</f>
        <v>1.4212962962962962E-2</v>
      </c>
      <c r="J5" s="163"/>
      <c r="K5" s="163"/>
      <c r="L5" s="164">
        <v>1</v>
      </c>
      <c r="M5" s="164"/>
      <c r="N5" s="165"/>
      <c r="O5" s="166">
        <v>2</v>
      </c>
      <c r="P5" s="167"/>
      <c r="Q5" s="205"/>
      <c r="R5" s="154"/>
      <c r="S5" s="225"/>
      <c r="T5" s="228"/>
      <c r="U5" s="229"/>
    </row>
    <row r="6" spans="1:21" ht="15" customHeight="1" x14ac:dyDescent="0.25">
      <c r="A6" s="189" t="s">
        <v>416</v>
      </c>
      <c r="B6" s="190" t="s">
        <v>417</v>
      </c>
      <c r="C6" s="184" t="s">
        <v>30</v>
      </c>
      <c r="D6" s="186">
        <v>1.7615740740740737E-2</v>
      </c>
      <c r="E6" s="186">
        <v>1.8385416666666661E-2</v>
      </c>
      <c r="F6" s="159">
        <f>IF(E6&lt;&gt;"",(E6+D6)/2,D6)</f>
        <v>1.8000578703703699E-2</v>
      </c>
      <c r="G6" s="160">
        <f>$B$2-F6</f>
        <v>2.832754629629633E-3</v>
      </c>
      <c r="H6" s="161">
        <v>2.0219907407407409E-2</v>
      </c>
      <c r="I6" s="162">
        <f>IF(H6&lt;&gt;"",H6-G6,"")</f>
        <v>1.7387152777777776E-2</v>
      </c>
      <c r="J6" s="163">
        <f>IF(H6&lt;&gt;"",I6-F6,"")</f>
        <v>-6.1342592592592352E-4</v>
      </c>
      <c r="K6" s="163">
        <f>IF(H6&lt;&gt;"",I6-D6,"")</f>
        <v>-2.2858796296296169E-4</v>
      </c>
      <c r="L6" s="164">
        <v>2</v>
      </c>
      <c r="M6" s="164">
        <v>3</v>
      </c>
      <c r="N6" s="165"/>
      <c r="O6" s="166"/>
      <c r="P6" s="167">
        <f>IF(H6&lt;&gt;"",MIN(D6,I6),D6)</f>
        <v>1.7387152777777776E-2</v>
      </c>
      <c r="Q6" s="206"/>
      <c r="R6" s="154">
        <v>40117</v>
      </c>
      <c r="S6" s="225"/>
      <c r="T6" s="228">
        <f t="shared" ref="T6:T18" si="0">IF(OR(NOT(S6=""),NOT(I6="")),5,"")</f>
        <v>5</v>
      </c>
      <c r="U6" s="229" t="str">
        <f t="shared" ref="U6:U18" si="1">IF(T6=5,A6&amp;" "&amp;B6,"")</f>
        <v>Derek Lambert</v>
      </c>
    </row>
    <row r="7" spans="1:21" ht="15" customHeight="1" x14ac:dyDescent="0.25">
      <c r="A7" s="189" t="s">
        <v>284</v>
      </c>
      <c r="B7" s="190" t="s">
        <v>285</v>
      </c>
      <c r="C7" s="184" t="s">
        <v>30</v>
      </c>
      <c r="D7" s="186">
        <v>1.8344907407407404E-2</v>
      </c>
      <c r="E7" s="186">
        <v>1.8344907407407404E-2</v>
      </c>
      <c r="F7" s="159">
        <f>IF(E7&lt;&gt;"",(E7+D7)/2,D7)</f>
        <v>1.8344907407407404E-2</v>
      </c>
      <c r="G7" s="160">
        <f>$B$2-F7</f>
        <v>2.4884259259259287E-3</v>
      </c>
      <c r="H7" s="161">
        <v>2.0312500000000001E-2</v>
      </c>
      <c r="I7" s="162">
        <f>IF(H7&lt;&gt;"",H7-G7,"")</f>
        <v>1.7824074074074072E-2</v>
      </c>
      <c r="J7" s="163">
        <f>IF(H7&lt;&gt;"",I7-F7,"")</f>
        <v>-5.2083333333333148E-4</v>
      </c>
      <c r="K7" s="163">
        <f>IF(H7&lt;&gt;"",I7-D7,"")</f>
        <v>-5.2083333333333148E-4</v>
      </c>
      <c r="L7" s="164">
        <v>3</v>
      </c>
      <c r="M7" s="164">
        <v>1</v>
      </c>
      <c r="N7" s="164"/>
      <c r="O7" s="166"/>
      <c r="P7" s="167">
        <f>IF(H7&lt;&gt;"",MIN(D7,I7),D7)</f>
        <v>1.7824074074074072E-2</v>
      </c>
      <c r="Q7" s="206"/>
      <c r="R7" s="154">
        <v>40025</v>
      </c>
      <c r="S7" s="225"/>
      <c r="T7" s="228">
        <f t="shared" si="0"/>
        <v>5</v>
      </c>
      <c r="U7" s="229" t="str">
        <f t="shared" si="1"/>
        <v>Pierre-Louis Gatti</v>
      </c>
    </row>
    <row r="8" spans="1:21" ht="15" customHeight="1" x14ac:dyDescent="0.25">
      <c r="A8" s="198" t="s">
        <v>488</v>
      </c>
      <c r="B8" s="199" t="s">
        <v>489</v>
      </c>
      <c r="C8" s="202" t="s">
        <v>14</v>
      </c>
      <c r="D8" s="186">
        <v>1.7962962962962965E-2</v>
      </c>
      <c r="E8" s="186">
        <v>1.7962962962962965E-2</v>
      </c>
      <c r="F8" s="159">
        <f>IF(E8&lt;&gt;"",(E8+D8)/2,D8)</f>
        <v>1.7962962962962965E-2</v>
      </c>
      <c r="G8" s="160">
        <f>$B$2-F8</f>
        <v>2.8703703703703669E-3</v>
      </c>
      <c r="H8" s="161">
        <v>2.0358796296296295E-2</v>
      </c>
      <c r="I8" s="162">
        <f>IF(H8&lt;&gt;"",H8-G8,"")</f>
        <v>1.7488425925925928E-2</v>
      </c>
      <c r="J8" s="163">
        <f>IF(H8&lt;&gt;"",I8-F8,"")</f>
        <v>-4.745370370370372E-4</v>
      </c>
      <c r="K8" s="163">
        <f>IF(H8&lt;&gt;"",I8-D8,"")</f>
        <v>-4.745370370370372E-4</v>
      </c>
      <c r="L8" s="164">
        <v>4</v>
      </c>
      <c r="M8" s="164">
        <v>2</v>
      </c>
      <c r="N8" s="164"/>
      <c r="O8" s="166"/>
      <c r="P8" s="167">
        <f>IF(H8&lt;&gt;"",MIN(D8,I8),D8)</f>
        <v>1.7488425925925928E-2</v>
      </c>
      <c r="Q8" s="206"/>
      <c r="R8" s="154">
        <v>40178</v>
      </c>
      <c r="S8" s="225"/>
      <c r="T8" s="228">
        <f t="shared" si="0"/>
        <v>5</v>
      </c>
      <c r="U8" s="229" t="str">
        <f t="shared" si="1"/>
        <v>Philippa Evett</v>
      </c>
    </row>
    <row r="9" spans="1:21" ht="15" customHeight="1" x14ac:dyDescent="0.25">
      <c r="A9" s="178" t="s">
        <v>17</v>
      </c>
      <c r="B9" s="179" t="s">
        <v>491</v>
      </c>
      <c r="C9" s="176" t="s">
        <v>14</v>
      </c>
      <c r="D9" s="158"/>
      <c r="E9" s="158"/>
      <c r="F9" s="159"/>
      <c r="G9" s="266">
        <f>H9-I9</f>
        <v>4.826388888888887E-3</v>
      </c>
      <c r="H9" s="267">
        <v>2.0486111111111111E-2</v>
      </c>
      <c r="I9" s="268">
        <v>1.5659722222222224E-2</v>
      </c>
      <c r="J9" s="163"/>
      <c r="K9" s="163"/>
      <c r="L9" s="164">
        <v>5</v>
      </c>
      <c r="M9" s="164"/>
      <c r="N9" s="164">
        <v>2</v>
      </c>
      <c r="O9" s="166"/>
      <c r="P9" s="167"/>
      <c r="Q9" s="206"/>
      <c r="R9" s="154"/>
      <c r="S9" s="225"/>
      <c r="T9" s="228">
        <f t="shared" si="0"/>
        <v>5</v>
      </c>
      <c r="U9" s="229" t="str">
        <f t="shared" si="1"/>
        <v>Laura Hicks</v>
      </c>
    </row>
    <row r="10" spans="1:21" ht="15" customHeight="1" x14ac:dyDescent="0.25">
      <c r="A10" s="180" t="s">
        <v>346</v>
      </c>
      <c r="B10" s="181" t="s">
        <v>209</v>
      </c>
      <c r="C10" s="171" t="s">
        <v>30</v>
      </c>
      <c r="D10" s="158">
        <v>1.3981481481481482E-2</v>
      </c>
      <c r="E10" s="158">
        <v>1.4554398148148141E-2</v>
      </c>
      <c r="F10" s="159">
        <f t="shared" ref="F10:F18" si="2">IF(E10&lt;&gt;"",(E10+D10)/2,D10)</f>
        <v>1.4267939814814811E-2</v>
      </c>
      <c r="G10" s="160">
        <f t="shared" ref="G10:G18" si="3">$B$2-F10</f>
        <v>6.5653935185185208E-3</v>
      </c>
      <c r="H10" s="161">
        <v>2.0694444444444446E-2</v>
      </c>
      <c r="I10" s="162">
        <f t="shared" ref="I10:I18" si="4">IF(H10&lt;&gt;"",H10-G10,"")</f>
        <v>1.4129050925925925E-2</v>
      </c>
      <c r="J10" s="163">
        <f t="shared" ref="J10:J18" si="5">IF(H10&lt;&gt;"",I10-F10,"")</f>
        <v>-1.3888888888888631E-4</v>
      </c>
      <c r="K10" s="163">
        <f t="shared" ref="K10:K18" si="6">IF(H10&lt;&gt;"",I10-D10,"")</f>
        <v>1.4756944444444323E-4</v>
      </c>
      <c r="L10" s="164">
        <v>6</v>
      </c>
      <c r="M10" s="164"/>
      <c r="N10" s="164"/>
      <c r="O10" s="166">
        <v>1</v>
      </c>
      <c r="P10" s="167">
        <f t="shared" ref="P10:P18" si="7">IF(H10&lt;&gt;"",MIN(D10,I10),D10)</f>
        <v>1.3981481481481482E-2</v>
      </c>
      <c r="Q10" s="206"/>
      <c r="R10" s="154">
        <v>40025</v>
      </c>
      <c r="S10" s="225"/>
      <c r="T10" s="228">
        <f t="shared" si="0"/>
        <v>5</v>
      </c>
      <c r="U10" s="229" t="str">
        <f t="shared" si="1"/>
        <v>Julian Jones</v>
      </c>
    </row>
    <row r="11" spans="1:21" ht="15" customHeight="1" x14ac:dyDescent="0.25">
      <c r="A11" s="180" t="s">
        <v>199</v>
      </c>
      <c r="B11" s="181" t="s">
        <v>43</v>
      </c>
      <c r="C11" s="156" t="s">
        <v>30</v>
      </c>
      <c r="D11" s="158">
        <v>1.6096643518518517E-2</v>
      </c>
      <c r="E11" s="158">
        <v>1.6582754629629628E-2</v>
      </c>
      <c r="F11" s="159">
        <f t="shared" si="2"/>
        <v>1.6339699074074072E-2</v>
      </c>
      <c r="G11" s="160">
        <f t="shared" si="3"/>
        <v>4.4936342592592597E-3</v>
      </c>
      <c r="H11" s="161">
        <v>2.0706018518518519E-2</v>
      </c>
      <c r="I11" s="162">
        <f t="shared" si="4"/>
        <v>1.621238425925926E-2</v>
      </c>
      <c r="J11" s="163">
        <f t="shared" si="5"/>
        <v>-1.2731481481481274E-4</v>
      </c>
      <c r="K11" s="163">
        <f t="shared" si="6"/>
        <v>1.1574074074074264E-4</v>
      </c>
      <c r="L11" s="164">
        <v>7</v>
      </c>
      <c r="M11" s="164"/>
      <c r="N11" s="165"/>
      <c r="O11" s="166"/>
      <c r="P11" s="167">
        <f t="shared" si="7"/>
        <v>1.6096643518518517E-2</v>
      </c>
      <c r="Q11" s="206"/>
      <c r="R11" s="154">
        <v>40178</v>
      </c>
      <c r="S11" s="225"/>
      <c r="T11" s="228">
        <f t="shared" si="0"/>
        <v>5</v>
      </c>
      <c r="U11" s="229" t="str">
        <f t="shared" si="1"/>
        <v>Jamie Nathan</v>
      </c>
    </row>
    <row r="12" spans="1:21" ht="15" customHeight="1" x14ac:dyDescent="0.25">
      <c r="A12" s="180" t="s">
        <v>115</v>
      </c>
      <c r="B12" s="181" t="s">
        <v>196</v>
      </c>
      <c r="C12" s="156" t="s">
        <v>30</v>
      </c>
      <c r="D12" s="158">
        <v>1.3738425925925923E-2</v>
      </c>
      <c r="E12" s="158">
        <v>1.5497685185185177E-2</v>
      </c>
      <c r="F12" s="159">
        <f t="shared" si="2"/>
        <v>1.4618055555555551E-2</v>
      </c>
      <c r="G12" s="160">
        <f t="shared" si="3"/>
        <v>6.2152777777777814E-3</v>
      </c>
      <c r="H12" s="161">
        <v>2.071759259259259E-2</v>
      </c>
      <c r="I12" s="162">
        <f t="shared" si="4"/>
        <v>1.4502314814814808E-2</v>
      </c>
      <c r="J12" s="163">
        <f t="shared" si="5"/>
        <v>-1.1574074074074264E-4</v>
      </c>
      <c r="K12" s="163">
        <f t="shared" si="6"/>
        <v>7.6388888888888513E-4</v>
      </c>
      <c r="L12" s="164">
        <v>8</v>
      </c>
      <c r="M12" s="164"/>
      <c r="N12" s="164"/>
      <c r="O12" s="166"/>
      <c r="P12" s="167">
        <f t="shared" si="7"/>
        <v>1.3738425925925923E-2</v>
      </c>
      <c r="Q12" s="206"/>
      <c r="R12" s="154">
        <v>40056</v>
      </c>
      <c r="S12" s="225"/>
      <c r="T12" s="228">
        <f t="shared" si="0"/>
        <v>5</v>
      </c>
      <c r="U12" s="229" t="str">
        <f t="shared" si="1"/>
        <v>Andy Wilkins</v>
      </c>
    </row>
    <row r="13" spans="1:21" ht="15" customHeight="1" x14ac:dyDescent="0.25">
      <c r="A13" s="180" t="s">
        <v>166</v>
      </c>
      <c r="B13" s="181" t="s">
        <v>27</v>
      </c>
      <c r="C13" s="156" t="s">
        <v>30</v>
      </c>
      <c r="D13" s="158">
        <v>1.4956597222222232E-2</v>
      </c>
      <c r="E13" s="158">
        <v>1.5717592592592602E-2</v>
      </c>
      <c r="F13" s="159">
        <f t="shared" si="2"/>
        <v>1.5337094907407417E-2</v>
      </c>
      <c r="G13" s="160">
        <f t="shared" si="3"/>
        <v>5.4962384259259148E-3</v>
      </c>
      <c r="H13" s="161">
        <v>2.0787037037037038E-2</v>
      </c>
      <c r="I13" s="162">
        <f t="shared" si="4"/>
        <v>1.5290798611111123E-2</v>
      </c>
      <c r="J13" s="163">
        <f t="shared" si="5"/>
        <v>-4.6296296296294281E-5</v>
      </c>
      <c r="K13" s="163">
        <f t="shared" si="6"/>
        <v>3.3420138888889082E-4</v>
      </c>
      <c r="L13" s="164">
        <v>9</v>
      </c>
      <c r="M13" s="164"/>
      <c r="N13" s="164"/>
      <c r="O13" s="166"/>
      <c r="P13" s="167">
        <f t="shared" si="7"/>
        <v>1.4956597222222232E-2</v>
      </c>
      <c r="Q13" s="206"/>
      <c r="R13" s="154">
        <v>40178</v>
      </c>
      <c r="S13" s="225"/>
      <c r="T13" s="228">
        <f t="shared" si="0"/>
        <v>5</v>
      </c>
      <c r="U13" s="229" t="str">
        <f t="shared" si="1"/>
        <v>Colin Wareham</v>
      </c>
    </row>
    <row r="14" spans="1:21" ht="15" customHeight="1" x14ac:dyDescent="0.25">
      <c r="A14" s="178" t="s">
        <v>90</v>
      </c>
      <c r="B14" s="179" t="s">
        <v>362</v>
      </c>
      <c r="C14" s="171" t="s">
        <v>30</v>
      </c>
      <c r="D14" s="158">
        <v>1.5335648148148147E-2</v>
      </c>
      <c r="E14" s="158">
        <v>1.5335648148148147E-2</v>
      </c>
      <c r="F14" s="159">
        <f t="shared" si="2"/>
        <v>1.5335648148148147E-2</v>
      </c>
      <c r="G14" s="160">
        <f t="shared" si="3"/>
        <v>5.4976851851851853E-3</v>
      </c>
      <c r="H14" s="161">
        <v>2.0925925925925928E-2</v>
      </c>
      <c r="I14" s="162">
        <f t="shared" si="4"/>
        <v>1.5428240740740742E-2</v>
      </c>
      <c r="J14" s="163">
        <f t="shared" si="5"/>
        <v>9.2592592592595502E-5</v>
      </c>
      <c r="K14" s="163">
        <f t="shared" si="6"/>
        <v>9.2592592592595502E-5</v>
      </c>
      <c r="L14" s="164">
        <v>10</v>
      </c>
      <c r="M14" s="164"/>
      <c r="N14" s="164"/>
      <c r="O14" s="166"/>
      <c r="P14" s="167">
        <f t="shared" si="7"/>
        <v>1.5335648148148147E-2</v>
      </c>
      <c r="Q14" s="206"/>
      <c r="R14" s="154"/>
      <c r="S14" s="225"/>
      <c r="T14" s="228">
        <f t="shared" si="0"/>
        <v>5</v>
      </c>
      <c r="U14" s="229" t="str">
        <f t="shared" si="1"/>
        <v>Richard Saunders</v>
      </c>
    </row>
    <row r="15" spans="1:21" ht="15" customHeight="1" x14ac:dyDescent="0.25">
      <c r="A15" s="180" t="s">
        <v>90</v>
      </c>
      <c r="B15" s="181" t="s">
        <v>420</v>
      </c>
      <c r="C15" s="156" t="s">
        <v>30</v>
      </c>
      <c r="D15" s="158">
        <v>1.4887152777777773E-2</v>
      </c>
      <c r="E15" s="158">
        <v>1.4887152777777773E-2</v>
      </c>
      <c r="F15" s="159">
        <f t="shared" si="2"/>
        <v>1.4887152777777773E-2</v>
      </c>
      <c r="G15" s="160">
        <f t="shared" si="3"/>
        <v>5.9461805555555587E-3</v>
      </c>
      <c r="H15" s="161">
        <v>2.0960648148148148E-2</v>
      </c>
      <c r="I15" s="162">
        <f t="shared" si="4"/>
        <v>1.501446759259259E-2</v>
      </c>
      <c r="J15" s="163">
        <f t="shared" si="5"/>
        <v>1.2731481481481621E-4</v>
      </c>
      <c r="K15" s="163">
        <f t="shared" si="6"/>
        <v>1.2731481481481621E-4</v>
      </c>
      <c r="L15" s="164">
        <v>11</v>
      </c>
      <c r="M15" s="164"/>
      <c r="N15" s="165"/>
      <c r="O15" s="166"/>
      <c r="P15" s="167">
        <f t="shared" si="7"/>
        <v>1.4887152777777773E-2</v>
      </c>
      <c r="Q15" s="206"/>
      <c r="R15" s="154">
        <v>40117</v>
      </c>
      <c r="S15" s="225"/>
      <c r="T15" s="228">
        <f t="shared" si="0"/>
        <v>5</v>
      </c>
      <c r="U15" s="229" t="str">
        <f t="shared" si="1"/>
        <v>Richard Morton</v>
      </c>
    </row>
    <row r="16" spans="1:21" ht="15" customHeight="1" x14ac:dyDescent="0.25">
      <c r="A16" s="178" t="s">
        <v>342</v>
      </c>
      <c r="B16" s="179" t="s">
        <v>315</v>
      </c>
      <c r="C16" s="171" t="s">
        <v>14</v>
      </c>
      <c r="D16" s="158">
        <v>1.6967592592592593E-2</v>
      </c>
      <c r="E16" s="158">
        <v>1.7285879629629634E-2</v>
      </c>
      <c r="F16" s="159">
        <f t="shared" si="2"/>
        <v>1.7126736111111113E-2</v>
      </c>
      <c r="G16" s="160">
        <f t="shared" si="3"/>
        <v>3.7065972222222188E-3</v>
      </c>
      <c r="H16" s="161">
        <v>2.101851851851852E-2</v>
      </c>
      <c r="I16" s="162">
        <f t="shared" si="4"/>
        <v>1.7311921296296301E-2</v>
      </c>
      <c r="J16" s="163">
        <f t="shared" si="5"/>
        <v>1.8518518518518753E-4</v>
      </c>
      <c r="K16" s="163">
        <f t="shared" si="6"/>
        <v>3.443287037037078E-4</v>
      </c>
      <c r="L16" s="164">
        <v>12</v>
      </c>
      <c r="M16" s="164"/>
      <c r="N16" s="165">
        <v>3</v>
      </c>
      <c r="O16" s="166"/>
      <c r="P16" s="167">
        <f t="shared" si="7"/>
        <v>1.6967592592592593E-2</v>
      </c>
      <c r="Q16" s="206"/>
      <c r="R16" s="154">
        <v>40178</v>
      </c>
      <c r="S16" s="225"/>
      <c r="T16" s="228">
        <f t="shared" si="0"/>
        <v>5</v>
      </c>
      <c r="U16" s="229" t="str">
        <f t="shared" si="1"/>
        <v>Philippa  O'Donovan</v>
      </c>
    </row>
    <row r="17" spans="1:21" ht="15" customHeight="1" x14ac:dyDescent="0.25">
      <c r="A17" s="180" t="s">
        <v>199</v>
      </c>
      <c r="B17" s="181" t="s">
        <v>243</v>
      </c>
      <c r="C17" s="156" t="s">
        <v>30</v>
      </c>
      <c r="D17" s="158">
        <v>1.6620370370370365E-2</v>
      </c>
      <c r="E17" s="158">
        <v>1.6973379629629626E-2</v>
      </c>
      <c r="F17" s="159">
        <f t="shared" si="2"/>
        <v>1.6796874999999996E-2</v>
      </c>
      <c r="G17" s="160">
        <f t="shared" si="3"/>
        <v>4.0364583333333363E-3</v>
      </c>
      <c r="H17" s="161">
        <v>2.1030092592592597E-2</v>
      </c>
      <c r="I17" s="162">
        <f t="shared" si="4"/>
        <v>1.699363425925926E-2</v>
      </c>
      <c r="J17" s="163">
        <f t="shared" si="5"/>
        <v>1.9675925925926457E-4</v>
      </c>
      <c r="K17" s="163">
        <f t="shared" si="6"/>
        <v>3.732638888888952E-4</v>
      </c>
      <c r="L17" s="164">
        <v>13</v>
      </c>
      <c r="M17" s="164"/>
      <c r="N17" s="165"/>
      <c r="O17" s="166"/>
      <c r="P17" s="167">
        <f t="shared" si="7"/>
        <v>1.6620370370370365E-2</v>
      </c>
      <c r="Q17" s="231"/>
      <c r="R17" s="154">
        <v>40178</v>
      </c>
      <c r="S17" s="225"/>
      <c r="T17" s="228">
        <f t="shared" si="0"/>
        <v>5</v>
      </c>
      <c r="U17" s="229" t="str">
        <f t="shared" si="1"/>
        <v>Jamie Davies</v>
      </c>
    </row>
    <row r="18" spans="1:21" ht="15" customHeight="1" x14ac:dyDescent="0.25">
      <c r="A18" s="180" t="s">
        <v>409</v>
      </c>
      <c r="B18" s="181" t="s">
        <v>410</v>
      </c>
      <c r="C18" s="171" t="s">
        <v>14</v>
      </c>
      <c r="D18" s="213">
        <v>1.4965277777777779E-2</v>
      </c>
      <c r="E18" s="213">
        <v>1.4965277777777779E-2</v>
      </c>
      <c r="F18" s="159">
        <f t="shared" si="2"/>
        <v>1.4965277777777779E-2</v>
      </c>
      <c r="G18" s="160">
        <f t="shared" si="3"/>
        <v>5.8680555555555534E-3</v>
      </c>
      <c r="H18" s="161">
        <v>2.1145833333333332E-2</v>
      </c>
      <c r="I18" s="162">
        <f t="shared" si="4"/>
        <v>1.5277777777777779E-2</v>
      </c>
      <c r="J18" s="163">
        <f t="shared" si="5"/>
        <v>3.1250000000000028E-4</v>
      </c>
      <c r="K18" s="163">
        <f t="shared" si="6"/>
        <v>3.1250000000000028E-4</v>
      </c>
      <c r="L18" s="164">
        <v>14</v>
      </c>
      <c r="M18" s="164"/>
      <c r="N18" s="164">
        <v>1</v>
      </c>
      <c r="O18" s="166"/>
      <c r="P18" s="167">
        <f t="shared" si="7"/>
        <v>1.4965277777777779E-2</v>
      </c>
      <c r="Q18" s="206"/>
      <c r="R18" s="154">
        <v>39994</v>
      </c>
      <c r="S18" s="225"/>
      <c r="T18" s="228">
        <f t="shared" si="0"/>
        <v>5</v>
      </c>
      <c r="U18" s="229" t="str">
        <f t="shared" si="1"/>
        <v>Alison Cole</v>
      </c>
    </row>
    <row r="19" spans="1:21" ht="15" customHeight="1" x14ac:dyDescent="0.25">
      <c r="A19" s="178" t="s">
        <v>495</v>
      </c>
      <c r="B19" s="179" t="s">
        <v>496</v>
      </c>
      <c r="C19" s="156" t="s">
        <v>30</v>
      </c>
      <c r="D19" s="158"/>
      <c r="E19" s="158"/>
      <c r="F19" s="159"/>
      <c r="G19" s="194">
        <f>H19-I19</f>
        <v>6.8865740740740745E-3</v>
      </c>
      <c r="H19" s="161">
        <v>2.1342592592592594E-2</v>
      </c>
      <c r="I19" s="265">
        <v>1.4456018518518519E-2</v>
      </c>
      <c r="J19" s="163"/>
      <c r="K19" s="163"/>
      <c r="L19" s="164">
        <v>15</v>
      </c>
      <c r="M19" s="164"/>
      <c r="N19" s="165"/>
      <c r="O19" s="166">
        <v>3</v>
      </c>
      <c r="P19" s="167"/>
      <c r="Q19" s="206"/>
      <c r="R19" s="154"/>
      <c r="S19" s="225"/>
      <c r="T19" s="228"/>
      <c r="U19" s="229"/>
    </row>
    <row r="20" spans="1:21" ht="15" customHeight="1" x14ac:dyDescent="0.25">
      <c r="A20" s="180" t="s">
        <v>96</v>
      </c>
      <c r="B20" s="181" t="s">
        <v>396</v>
      </c>
      <c r="C20" s="156" t="s">
        <v>14</v>
      </c>
      <c r="D20" s="157">
        <v>1.7245370370370362E-2</v>
      </c>
      <c r="E20" s="158">
        <v>1.7245370370370362E-2</v>
      </c>
      <c r="F20" s="159">
        <f>IF(E20&lt;&gt;"",(E20+D20)/2,D20)</f>
        <v>1.7245370370370362E-2</v>
      </c>
      <c r="G20" s="160">
        <f>$B$2-F20</f>
        <v>3.5879629629629699E-3</v>
      </c>
      <c r="H20" s="161">
        <v>2.1412037037037035E-2</v>
      </c>
      <c r="I20" s="162">
        <f t="shared" ref="I20:I29" si="8">IF(H20&lt;&gt;"",H20-G20,"")</f>
        <v>1.7824074074074065E-2</v>
      </c>
      <c r="J20" s="163">
        <f>IF(H20&lt;&gt;"",I20-F20,"")</f>
        <v>5.787037037037028E-4</v>
      </c>
      <c r="K20" s="163">
        <f>IF(H20&lt;&gt;"",I20-D20,"")</f>
        <v>5.787037037037028E-4</v>
      </c>
      <c r="L20" s="164">
        <v>16</v>
      </c>
      <c r="M20" s="164"/>
      <c r="N20" s="164"/>
      <c r="O20" s="166"/>
      <c r="P20" s="167">
        <f>IF(H20&lt;&gt;"",MIN(D20,I20),D20)</f>
        <v>1.7245370370370362E-2</v>
      </c>
      <c r="Q20" s="206"/>
      <c r="R20" s="154">
        <v>40025</v>
      </c>
      <c r="S20" s="225"/>
      <c r="T20" s="228">
        <f>IF(OR(NOT(S20=""),NOT(I20="")),5,"")</f>
        <v>5</v>
      </c>
      <c r="U20" s="229" t="str">
        <f>IF(T20=5,A20&amp;" "&amp;B20,"")</f>
        <v>Sarah Chilvers</v>
      </c>
    </row>
    <row r="21" spans="1:21" ht="15" customHeight="1" x14ac:dyDescent="0.25">
      <c r="A21" s="180" t="s">
        <v>130</v>
      </c>
      <c r="B21" s="181" t="s">
        <v>239</v>
      </c>
      <c r="C21" s="156" t="s">
        <v>30</v>
      </c>
      <c r="D21" s="158">
        <v>1.4328703703703701E-2</v>
      </c>
      <c r="E21" s="158">
        <v>1.4328703703703701E-2</v>
      </c>
      <c r="F21" s="159">
        <f>IF(E21&lt;&gt;"",(E21+D21)/2,D21)</f>
        <v>1.4328703703703701E-2</v>
      </c>
      <c r="G21" s="160">
        <f>$B$2-F21</f>
        <v>6.504629629629631E-3</v>
      </c>
      <c r="H21" s="161">
        <v>2.1412037037037035E-2</v>
      </c>
      <c r="I21" s="162">
        <f t="shared" si="8"/>
        <v>1.4907407407407404E-2</v>
      </c>
      <c r="J21" s="163">
        <f>IF(H21&lt;&gt;"",I21-F21,"")</f>
        <v>5.787037037037028E-4</v>
      </c>
      <c r="K21" s="163">
        <f>IF(H21&lt;&gt;"",I21-D21,"")</f>
        <v>5.787037037037028E-4</v>
      </c>
      <c r="L21" s="164">
        <v>17</v>
      </c>
      <c r="M21" s="164"/>
      <c r="N21" s="164"/>
      <c r="O21" s="166"/>
      <c r="P21" s="167">
        <f>IF(H21&lt;&gt;"",MIN(D21,I21),D21)</f>
        <v>1.4328703703703701E-2</v>
      </c>
      <c r="Q21" s="206"/>
      <c r="R21" s="154">
        <v>40025</v>
      </c>
      <c r="S21" s="225"/>
      <c r="T21" s="228">
        <f>IF(OR(NOT(S21=""),NOT(I21="")),5,"")</f>
        <v>5</v>
      </c>
      <c r="U21" s="229" t="str">
        <f>IF(T21=5,A21&amp;" "&amp;B21,"")</f>
        <v>Simon Townsend</v>
      </c>
    </row>
    <row r="22" spans="1:21" ht="15" customHeight="1" x14ac:dyDescent="0.25">
      <c r="A22" s="180" t="s">
        <v>187</v>
      </c>
      <c r="B22" s="181" t="s">
        <v>188</v>
      </c>
      <c r="C22" s="156" t="s">
        <v>30</v>
      </c>
      <c r="D22" s="158">
        <v>1.3948115596064816E-2</v>
      </c>
      <c r="E22" s="158">
        <v>1.3948115596064816E-2</v>
      </c>
      <c r="F22" s="159">
        <f>IF(E22&lt;&gt;"",(E22+D22)/2,D22)</f>
        <v>1.3948115596064816E-2</v>
      </c>
      <c r="G22" s="160">
        <f>$B$2-F22</f>
        <v>6.8852177372685161E-3</v>
      </c>
      <c r="H22" s="161">
        <v>2.1504629629629627E-2</v>
      </c>
      <c r="I22" s="162">
        <f t="shared" si="8"/>
        <v>1.4619411892361111E-2</v>
      </c>
      <c r="J22" s="163">
        <f>IF(H22&lt;&gt;"",I22-F22,"")</f>
        <v>6.7129629629629484E-4</v>
      </c>
      <c r="K22" s="163">
        <f>IF(H22&lt;&gt;"",I22-D22,"")</f>
        <v>6.7129629629629484E-4</v>
      </c>
      <c r="L22" s="164">
        <v>18</v>
      </c>
      <c r="M22" s="164"/>
      <c r="N22" s="165"/>
      <c r="O22" s="166"/>
      <c r="P22" s="167">
        <f>IF(H22&lt;&gt;"",MIN(D22,I22),D22)</f>
        <v>1.3948115596064816E-2</v>
      </c>
      <c r="Q22" s="206"/>
      <c r="R22" s="154">
        <v>40117</v>
      </c>
      <c r="S22" s="225"/>
      <c r="T22" s="228">
        <f>IF(OR(NOT(S22=""),NOT(I22="")),5,"")</f>
        <v>5</v>
      </c>
      <c r="U22" s="229" t="str">
        <f>IF(T22=5,A22&amp;" "&amp;B22,"")</f>
        <v>Elliot Lamb</v>
      </c>
    </row>
    <row r="23" spans="1:21" ht="15" customHeight="1" x14ac:dyDescent="0.25">
      <c r="A23" s="180" t="s">
        <v>486</v>
      </c>
      <c r="B23" s="181" t="s">
        <v>487</v>
      </c>
      <c r="C23" s="156" t="s">
        <v>14</v>
      </c>
      <c r="D23" s="158">
        <v>2.0931712962962958E-2</v>
      </c>
      <c r="E23" s="158">
        <v>2.0931712962962958E-2</v>
      </c>
      <c r="F23" s="159">
        <f>IF(E23&lt;&gt;"",(E23+D23)/2,D23)</f>
        <v>2.0931712962962958E-2</v>
      </c>
      <c r="G23" s="160">
        <f>$B$2-F23</f>
        <v>-9.8379629629625348E-5</v>
      </c>
      <c r="H23" s="161">
        <v>2.1747685185185186E-2</v>
      </c>
      <c r="I23" s="162">
        <f t="shared" si="8"/>
        <v>2.1846064814814811E-2</v>
      </c>
      <c r="J23" s="163">
        <f>IF(H23&lt;&gt;"",I23-F23,"")</f>
        <v>9.1435185185185369E-4</v>
      </c>
      <c r="K23" s="163">
        <f>IF(H23&lt;&gt;"",I23-D23,"")</f>
        <v>9.1435185185185369E-4</v>
      </c>
      <c r="L23" s="164">
        <v>19</v>
      </c>
      <c r="M23" s="164"/>
      <c r="N23" s="164"/>
      <c r="O23" s="166"/>
      <c r="P23" s="167">
        <f>IF(H23&lt;&gt;"",MIN(D23,I23),D23)</f>
        <v>2.0931712962962958E-2</v>
      </c>
      <c r="Q23" s="206"/>
      <c r="R23" s="154">
        <v>40178</v>
      </c>
      <c r="S23" s="225"/>
      <c r="T23" s="228">
        <f>IF(OR(NOT(S23=""),NOT(I23="")),5,"")</f>
        <v>5</v>
      </c>
      <c r="U23" s="229" t="str">
        <f>IF(T23=5,A23&amp;" "&amp;B23,"")</f>
        <v>Nicola Bridgen</v>
      </c>
    </row>
    <row r="24" spans="1:21" ht="15" customHeight="1" x14ac:dyDescent="0.25">
      <c r="A24" s="180" t="s">
        <v>162</v>
      </c>
      <c r="B24" s="181" t="s">
        <v>161</v>
      </c>
      <c r="C24" s="156" t="s">
        <v>30</v>
      </c>
      <c r="D24" s="158">
        <v>1.501157407407408E-2</v>
      </c>
      <c r="E24" s="158">
        <v>1.5911820023148157E-2</v>
      </c>
      <c r="F24" s="159">
        <f>IF(E24&lt;&gt;"",(E24+D24)/2,D24)</f>
        <v>1.5461697048611119E-2</v>
      </c>
      <c r="G24" s="160">
        <f>$B$2-F24</f>
        <v>5.3716362847222136E-3</v>
      </c>
      <c r="H24" s="161">
        <v>2.1886574074074072E-2</v>
      </c>
      <c r="I24" s="162">
        <f t="shared" si="8"/>
        <v>1.6514937789351859E-2</v>
      </c>
      <c r="J24" s="163">
        <f>IF(H24&lt;&gt;"",I24-F24,"")</f>
        <v>1.05324074074074E-3</v>
      </c>
      <c r="K24" s="163">
        <f>IF(H24&lt;&gt;"",I24-D24,"")</f>
        <v>1.5033637152777786E-3</v>
      </c>
      <c r="L24" s="164">
        <v>20</v>
      </c>
      <c r="M24" s="164"/>
      <c r="N24" s="165"/>
      <c r="O24" s="166"/>
      <c r="P24" s="167">
        <f>IF(H24&lt;&gt;"",MIN(D24,I24),D24)</f>
        <v>1.501157407407408E-2</v>
      </c>
      <c r="Q24" s="206"/>
      <c r="R24" s="154">
        <v>40178</v>
      </c>
      <c r="S24" s="225"/>
      <c r="T24" s="228">
        <f>IF(OR(NOT(S24=""),NOT(I24="")),5,"")</f>
        <v>5</v>
      </c>
      <c r="U24" s="229" t="str">
        <f>IF(T24=5,A24&amp;" "&amp;B24,"")</f>
        <v>Graham Harper</v>
      </c>
    </row>
    <row r="25" spans="1:21" ht="15" customHeight="1" x14ac:dyDescent="0.25">
      <c r="A25" s="178" t="s">
        <v>18</v>
      </c>
      <c r="B25" s="179" t="s">
        <v>493</v>
      </c>
      <c r="C25" s="171" t="s">
        <v>14</v>
      </c>
      <c r="D25" s="158"/>
      <c r="E25" s="158"/>
      <c r="F25" s="159"/>
      <c r="G25" s="194">
        <v>1.9791666666666673E-3</v>
      </c>
      <c r="H25" s="161">
        <v>2.1990740740740741E-2</v>
      </c>
      <c r="I25" s="162">
        <f t="shared" si="8"/>
        <v>2.0011574074074074E-2</v>
      </c>
      <c r="J25" s="163"/>
      <c r="K25" s="163"/>
      <c r="L25" s="164">
        <v>21</v>
      </c>
      <c r="M25" s="164"/>
      <c r="N25" s="164"/>
      <c r="O25" s="166"/>
      <c r="P25" s="167"/>
      <c r="Q25" s="206"/>
      <c r="R25" s="154"/>
      <c r="S25" s="225"/>
      <c r="T25" s="228"/>
      <c r="U25" s="229"/>
    </row>
    <row r="26" spans="1:21" ht="15" customHeight="1" x14ac:dyDescent="0.25">
      <c r="A26" s="180" t="s">
        <v>56</v>
      </c>
      <c r="B26" s="181" t="s">
        <v>57</v>
      </c>
      <c r="C26" s="156" t="s">
        <v>30</v>
      </c>
      <c r="D26" s="158">
        <v>1.8518518518518521E-2</v>
      </c>
      <c r="E26" s="158">
        <v>2.2309027777777775E-2</v>
      </c>
      <c r="F26" s="159">
        <f t="shared" ref="F26:F57" si="9">IF(E26&lt;&gt;"",(E26+D26)/2,D26)</f>
        <v>2.041377314814815E-2</v>
      </c>
      <c r="G26" s="160">
        <f>$B$2-F26</f>
        <v>4.1956018518518254E-4</v>
      </c>
      <c r="H26" s="161">
        <v>2.2291666666666668E-2</v>
      </c>
      <c r="I26" s="162">
        <f t="shared" si="8"/>
        <v>2.1872106481481485E-2</v>
      </c>
      <c r="J26" s="163">
        <f t="shared" ref="J26:J31" si="10">IF(H26&lt;&gt;"",I26-F26,"")</f>
        <v>1.4583333333333358E-3</v>
      </c>
      <c r="K26" s="163">
        <f t="shared" ref="K26:K31" si="11">IF(H26&lt;&gt;"",I26-D26,"")</f>
        <v>3.3535879629629645E-3</v>
      </c>
      <c r="L26" s="164">
        <v>22</v>
      </c>
      <c r="M26" s="164"/>
      <c r="N26" s="164"/>
      <c r="O26" s="166"/>
      <c r="P26" s="167">
        <f t="shared" ref="P26:P57" si="12">IF(H26&lt;&gt;"",MIN(D26,I26),D26)</f>
        <v>1.8518518518518521E-2</v>
      </c>
      <c r="Q26" s="206"/>
      <c r="R26" s="154">
        <v>40025</v>
      </c>
      <c r="S26" s="225"/>
      <c r="T26" s="228">
        <f t="shared" ref="T26:T57" si="13">IF(OR(NOT(S26=""),NOT(I26="")),5,"")</f>
        <v>5</v>
      </c>
      <c r="U26" s="229" t="str">
        <f t="shared" ref="U26:U57" si="14">IF(T26=5,A26&amp;" "&amp;B26,"")</f>
        <v>Norman Whitwood</v>
      </c>
    </row>
    <row r="27" spans="1:21" ht="15" x14ac:dyDescent="0.25">
      <c r="A27" s="180" t="s">
        <v>203</v>
      </c>
      <c r="B27" s="181" t="s">
        <v>457</v>
      </c>
      <c r="C27" s="156" t="s">
        <v>30</v>
      </c>
      <c r="D27" s="158">
        <v>1.9116572627314813E-2</v>
      </c>
      <c r="E27" s="158">
        <v>1.8908239293981482E-2</v>
      </c>
      <c r="F27" s="159">
        <f t="shared" si="9"/>
        <v>1.9012405960648147E-2</v>
      </c>
      <c r="G27" s="160">
        <f>$B$2-F27</f>
        <v>1.8209273726851848E-3</v>
      </c>
      <c r="H27" s="161">
        <v>2.2314814814814815E-2</v>
      </c>
      <c r="I27" s="162">
        <f t="shared" si="8"/>
        <v>2.049388744212963E-2</v>
      </c>
      <c r="J27" s="163">
        <f t="shared" si="10"/>
        <v>1.4814814814814829E-3</v>
      </c>
      <c r="K27" s="163">
        <f t="shared" si="11"/>
        <v>1.3773148148148173E-3</v>
      </c>
      <c r="L27" s="164">
        <v>23</v>
      </c>
      <c r="M27" s="164"/>
      <c r="N27" s="164"/>
      <c r="O27" s="166"/>
      <c r="P27" s="167">
        <f t="shared" si="12"/>
        <v>1.9116572627314813E-2</v>
      </c>
      <c r="Q27" s="206"/>
      <c r="R27" s="154">
        <v>40086</v>
      </c>
      <c r="S27" s="225"/>
      <c r="T27" s="228">
        <f t="shared" si="13"/>
        <v>5</v>
      </c>
      <c r="U27" s="229" t="str">
        <f t="shared" si="14"/>
        <v>David Salmon</v>
      </c>
    </row>
    <row r="28" spans="1:21" ht="15" x14ac:dyDescent="0.25">
      <c r="A28" s="180" t="s">
        <v>482</v>
      </c>
      <c r="B28" s="181" t="s">
        <v>25</v>
      </c>
      <c r="C28" s="156" t="s">
        <v>14</v>
      </c>
      <c r="D28" s="158">
        <v>1.8874421296296292E-2</v>
      </c>
      <c r="E28" s="158">
        <v>1.9152922453703699E-2</v>
      </c>
      <c r="F28" s="159">
        <f t="shared" si="9"/>
        <v>1.9013671874999995E-2</v>
      </c>
      <c r="G28" s="160">
        <f>$B$2-F28</f>
        <v>1.8196614583333368E-3</v>
      </c>
      <c r="H28" s="161">
        <v>2.2939814814814816E-2</v>
      </c>
      <c r="I28" s="162">
        <f t="shared" si="8"/>
        <v>2.1120153356481479E-2</v>
      </c>
      <c r="J28" s="163">
        <f t="shared" si="10"/>
        <v>2.1064814814814835E-3</v>
      </c>
      <c r="K28" s="163">
        <f t="shared" si="11"/>
        <v>2.245732060185187E-3</v>
      </c>
      <c r="L28" s="164">
        <v>24</v>
      </c>
      <c r="M28" s="164"/>
      <c r="N28" s="165"/>
      <c r="O28" s="166"/>
      <c r="P28" s="167">
        <f t="shared" si="12"/>
        <v>1.8874421296296292E-2</v>
      </c>
      <c r="Q28" s="206"/>
      <c r="R28" s="154">
        <v>40117</v>
      </c>
      <c r="S28" s="225"/>
      <c r="T28" s="228">
        <f t="shared" si="13"/>
        <v>5</v>
      </c>
      <c r="U28" s="229" t="str">
        <f t="shared" si="14"/>
        <v>Colette Pidgeon</v>
      </c>
    </row>
    <row r="29" spans="1:21" ht="15" x14ac:dyDescent="0.25">
      <c r="A29" s="180" t="s">
        <v>28</v>
      </c>
      <c r="B29" s="181" t="s">
        <v>29</v>
      </c>
      <c r="C29" s="156" t="s">
        <v>30</v>
      </c>
      <c r="D29" s="158">
        <v>1.7824074074074076E-2</v>
      </c>
      <c r="E29" s="158">
        <v>2.1335087528935183E-2</v>
      </c>
      <c r="F29" s="159">
        <f t="shared" si="9"/>
        <v>1.9579580801504629E-2</v>
      </c>
      <c r="G29" s="160">
        <f>$B$2-F29</f>
        <v>1.2537525318287029E-3</v>
      </c>
      <c r="H29" s="161">
        <v>2.3113425925925926E-2</v>
      </c>
      <c r="I29" s="162">
        <f t="shared" si="8"/>
        <v>2.1859673394097223E-2</v>
      </c>
      <c r="J29" s="163">
        <f t="shared" si="10"/>
        <v>2.280092592592594E-3</v>
      </c>
      <c r="K29" s="163">
        <f t="shared" si="11"/>
        <v>4.0355993200231477E-3</v>
      </c>
      <c r="L29" s="164">
        <v>25</v>
      </c>
      <c r="M29" s="164"/>
      <c r="N29" s="164"/>
      <c r="O29" s="166"/>
      <c r="P29" s="167">
        <f t="shared" si="12"/>
        <v>1.7824074074074076E-2</v>
      </c>
      <c r="Q29" s="206"/>
      <c r="R29" s="154">
        <v>40086</v>
      </c>
      <c r="S29" s="225"/>
      <c r="T29" s="228">
        <f t="shared" si="13"/>
        <v>5</v>
      </c>
      <c r="U29" s="229" t="str">
        <f t="shared" si="14"/>
        <v>Brian Yates</v>
      </c>
    </row>
    <row r="30" spans="1:21" ht="15" x14ac:dyDescent="0.25">
      <c r="A30" s="180" t="s">
        <v>36</v>
      </c>
      <c r="B30" s="181" t="s">
        <v>81</v>
      </c>
      <c r="C30" s="156" t="s">
        <v>14</v>
      </c>
      <c r="D30" s="158">
        <v>1.954282407407407E-2</v>
      </c>
      <c r="E30" s="158">
        <v>1.954282407407407E-2</v>
      </c>
      <c r="F30" s="159">
        <f t="shared" si="9"/>
        <v>1.954282407407407E-2</v>
      </c>
      <c r="G30" s="266">
        <f>H30-I30</f>
        <v>4.0509259259259231E-3</v>
      </c>
      <c r="H30" s="267">
        <v>2.3564814814814813E-2</v>
      </c>
      <c r="I30" s="268">
        <v>1.951388888888889E-2</v>
      </c>
      <c r="J30" s="163">
        <f t="shared" si="10"/>
        <v>-2.8935185185180456E-5</v>
      </c>
      <c r="K30" s="163">
        <f t="shared" si="11"/>
        <v>-2.8935185185180456E-5</v>
      </c>
      <c r="L30" s="164">
        <v>26</v>
      </c>
      <c r="M30" s="164">
        <v>4</v>
      </c>
      <c r="N30" s="164"/>
      <c r="O30" s="166"/>
      <c r="P30" s="167">
        <f t="shared" si="12"/>
        <v>1.951388888888889E-2</v>
      </c>
      <c r="Q30" s="206"/>
      <c r="R30" s="154">
        <v>40178</v>
      </c>
      <c r="S30" s="225"/>
      <c r="T30" s="228">
        <f t="shared" si="13"/>
        <v>5</v>
      </c>
      <c r="U30" s="229" t="str">
        <f t="shared" si="14"/>
        <v>Joanne Curtis</v>
      </c>
    </row>
    <row r="31" spans="1:21" ht="15" x14ac:dyDescent="0.25">
      <c r="A31" s="180" t="s">
        <v>107</v>
      </c>
      <c r="B31" s="181" t="s">
        <v>46</v>
      </c>
      <c r="C31" s="156" t="s">
        <v>30</v>
      </c>
      <c r="D31" s="158">
        <v>1.4479166666666668E-2</v>
      </c>
      <c r="E31" s="158">
        <v>1.4479166666666668E-2</v>
      </c>
      <c r="F31" s="159">
        <f t="shared" si="9"/>
        <v>1.4479166666666668E-2</v>
      </c>
      <c r="G31" s="160">
        <f t="shared" ref="G31:G62" si="15">$B$2-F31</f>
        <v>6.3541666666666642E-3</v>
      </c>
      <c r="H31" s="161"/>
      <c r="I31" s="162" t="str">
        <f t="shared" ref="I31:I62" si="16">IF(H31&lt;&gt;"",H31-G31,"")</f>
        <v/>
      </c>
      <c r="J31" s="163" t="str">
        <f t="shared" si="10"/>
        <v/>
      </c>
      <c r="K31" s="163" t="str">
        <f t="shared" si="11"/>
        <v/>
      </c>
      <c r="L31" s="164"/>
      <c r="M31" s="164"/>
      <c r="N31" s="164"/>
      <c r="O31" s="166"/>
      <c r="P31" s="167">
        <f t="shared" si="12"/>
        <v>1.4479166666666668E-2</v>
      </c>
      <c r="Q31" s="206"/>
      <c r="R31" s="154">
        <v>39021</v>
      </c>
      <c r="S31" s="225"/>
      <c r="T31" s="228" t="str">
        <f t="shared" si="13"/>
        <v/>
      </c>
      <c r="U31" s="229" t="str">
        <f t="shared" si="14"/>
        <v/>
      </c>
    </row>
    <row r="32" spans="1:21" ht="15" customHeight="1" x14ac:dyDescent="0.25">
      <c r="A32" s="178" t="s">
        <v>111</v>
      </c>
      <c r="B32" s="179" t="s">
        <v>313</v>
      </c>
      <c r="C32" s="171" t="s">
        <v>30</v>
      </c>
      <c r="D32" s="158">
        <v>1.9432870370370371E-2</v>
      </c>
      <c r="E32" s="158">
        <v>1.9432870370370371E-2</v>
      </c>
      <c r="F32" s="159">
        <f t="shared" si="9"/>
        <v>1.9432870370370371E-2</v>
      </c>
      <c r="G32" s="160">
        <f t="shared" si="15"/>
        <v>1.400462962962961E-3</v>
      </c>
      <c r="H32" s="161"/>
      <c r="I32" s="162" t="str">
        <f t="shared" si="16"/>
        <v/>
      </c>
      <c r="J32" s="163"/>
      <c r="K32" s="163"/>
      <c r="L32" s="164"/>
      <c r="M32" s="164"/>
      <c r="N32" s="164"/>
      <c r="O32" s="166"/>
      <c r="P32" s="167">
        <f t="shared" si="12"/>
        <v>1.9432870370370371E-2</v>
      </c>
      <c r="Q32" s="231"/>
      <c r="R32" s="154">
        <v>39691</v>
      </c>
      <c r="S32" s="225"/>
      <c r="T32" s="228" t="str">
        <f t="shared" si="13"/>
        <v/>
      </c>
      <c r="U32" s="229" t="str">
        <f t="shared" si="14"/>
        <v/>
      </c>
    </row>
    <row r="33" spans="1:21" ht="15" customHeight="1" x14ac:dyDescent="0.25">
      <c r="A33" s="180" t="s">
        <v>111</v>
      </c>
      <c r="B33" s="181" t="s">
        <v>360</v>
      </c>
      <c r="C33" s="156" t="s">
        <v>30</v>
      </c>
      <c r="D33" s="158">
        <v>1.7303240740740741E-2</v>
      </c>
      <c r="E33" s="158">
        <v>1.7303240740740741E-2</v>
      </c>
      <c r="F33" s="159">
        <f t="shared" si="9"/>
        <v>1.7303240740740741E-2</v>
      </c>
      <c r="G33" s="160">
        <f t="shared" si="15"/>
        <v>3.5300925925925916E-3</v>
      </c>
      <c r="H33" s="161"/>
      <c r="I33" s="162" t="str">
        <f t="shared" si="16"/>
        <v/>
      </c>
      <c r="J33" s="163"/>
      <c r="K33" s="163"/>
      <c r="L33" s="164"/>
      <c r="M33" s="164"/>
      <c r="N33" s="164"/>
      <c r="O33" s="166"/>
      <c r="P33" s="167">
        <f t="shared" si="12"/>
        <v>1.7303240740740741E-2</v>
      </c>
      <c r="Q33" s="206"/>
      <c r="R33" s="154"/>
      <c r="S33" s="225"/>
      <c r="T33" s="228" t="str">
        <f t="shared" si="13"/>
        <v/>
      </c>
      <c r="U33" s="229" t="str">
        <f t="shared" si="14"/>
        <v/>
      </c>
    </row>
    <row r="34" spans="1:21" ht="15" customHeight="1" x14ac:dyDescent="0.25">
      <c r="A34" s="180" t="s">
        <v>343</v>
      </c>
      <c r="B34" s="181" t="s">
        <v>315</v>
      </c>
      <c r="C34" s="156" t="s">
        <v>14</v>
      </c>
      <c r="D34" s="158">
        <v>1.5949074074074077E-2</v>
      </c>
      <c r="E34" s="158">
        <v>1.5949074074074077E-2</v>
      </c>
      <c r="F34" s="159">
        <f t="shared" si="9"/>
        <v>1.5949074074074077E-2</v>
      </c>
      <c r="G34" s="160">
        <f t="shared" si="15"/>
        <v>4.8842592592592549E-3</v>
      </c>
      <c r="H34" s="161"/>
      <c r="I34" s="162" t="str">
        <f t="shared" si="16"/>
        <v/>
      </c>
      <c r="J34" s="163"/>
      <c r="K34" s="163"/>
      <c r="L34" s="164"/>
      <c r="M34" s="164"/>
      <c r="N34" s="164"/>
      <c r="O34" s="166"/>
      <c r="P34" s="167">
        <f t="shared" si="12"/>
        <v>1.5949074074074077E-2</v>
      </c>
      <c r="Q34" s="206"/>
      <c r="R34" s="154">
        <v>39752</v>
      </c>
      <c r="S34" s="225"/>
      <c r="T34" s="228" t="str">
        <f t="shared" si="13"/>
        <v/>
      </c>
      <c r="U34" s="229" t="str">
        <f t="shared" si="14"/>
        <v/>
      </c>
    </row>
    <row r="35" spans="1:21" ht="15" customHeight="1" x14ac:dyDescent="0.25">
      <c r="A35" s="178" t="s">
        <v>49</v>
      </c>
      <c r="B35" s="179" t="s">
        <v>311</v>
      </c>
      <c r="C35" s="156" t="s">
        <v>14</v>
      </c>
      <c r="D35" s="158">
        <v>2.6863425925925926E-2</v>
      </c>
      <c r="E35" s="158">
        <v>2.6863425925925926E-2</v>
      </c>
      <c r="F35" s="159">
        <f t="shared" si="9"/>
        <v>2.6863425925925926E-2</v>
      </c>
      <c r="G35" s="160">
        <f t="shared" si="15"/>
        <v>-6.0300925925925938E-3</v>
      </c>
      <c r="H35" s="161"/>
      <c r="I35" s="162" t="str">
        <f t="shared" si="16"/>
        <v/>
      </c>
      <c r="J35" s="163" t="str">
        <f t="shared" ref="J35:J42" si="17">IF(H35&lt;&gt;"",I35-F35,"")</f>
        <v/>
      </c>
      <c r="K35" s="163" t="str">
        <f t="shared" ref="K35:K42" si="18">IF(H35&lt;&gt;"",I35-D35,"")</f>
        <v/>
      </c>
      <c r="L35" s="164"/>
      <c r="M35" s="164"/>
      <c r="N35" s="165"/>
      <c r="O35" s="166"/>
      <c r="P35" s="167">
        <f t="shared" si="12"/>
        <v>2.6863425925925926E-2</v>
      </c>
      <c r="Q35" s="231"/>
      <c r="R35" s="154">
        <v>39691</v>
      </c>
      <c r="S35" s="225"/>
      <c r="T35" s="228" t="str">
        <f t="shared" si="13"/>
        <v/>
      </c>
      <c r="U35" s="229" t="str">
        <f t="shared" si="14"/>
        <v/>
      </c>
    </row>
    <row r="36" spans="1:21" ht="15" customHeight="1" x14ac:dyDescent="0.25">
      <c r="A36" s="180" t="s">
        <v>49</v>
      </c>
      <c r="B36" s="181" t="s">
        <v>81</v>
      </c>
      <c r="C36" s="156" t="s">
        <v>14</v>
      </c>
      <c r="D36" s="158">
        <v>1.758101851851852E-2</v>
      </c>
      <c r="E36" s="158">
        <v>1.8078703703703704E-2</v>
      </c>
      <c r="F36" s="159">
        <f t="shared" si="9"/>
        <v>1.7829861111111112E-2</v>
      </c>
      <c r="G36" s="160">
        <f t="shared" si="15"/>
        <v>3.0034722222222199E-3</v>
      </c>
      <c r="H36" s="161"/>
      <c r="I36" s="162" t="str">
        <f t="shared" si="16"/>
        <v/>
      </c>
      <c r="J36" s="163" t="str">
        <f t="shared" si="17"/>
        <v/>
      </c>
      <c r="K36" s="163" t="str">
        <f t="shared" si="18"/>
        <v/>
      </c>
      <c r="L36" s="164"/>
      <c r="M36" s="164"/>
      <c r="N36" s="164"/>
      <c r="O36" s="166"/>
      <c r="P36" s="167">
        <f t="shared" si="12"/>
        <v>1.758101851851852E-2</v>
      </c>
      <c r="Q36" s="206"/>
      <c r="R36" s="154">
        <v>39903</v>
      </c>
      <c r="S36" s="225"/>
      <c r="T36" s="228" t="str">
        <f t="shared" si="13"/>
        <v/>
      </c>
      <c r="U36" s="229" t="str">
        <f t="shared" si="14"/>
        <v/>
      </c>
    </row>
    <row r="37" spans="1:21" ht="15" customHeight="1" x14ac:dyDescent="0.25">
      <c r="A37" s="180" t="s">
        <v>49</v>
      </c>
      <c r="B37" s="181" t="s">
        <v>294</v>
      </c>
      <c r="C37" s="156" t="s">
        <v>14</v>
      </c>
      <c r="D37" s="158">
        <v>1.7013888888888891E-2</v>
      </c>
      <c r="E37" s="158">
        <v>1.7013888888888891E-2</v>
      </c>
      <c r="F37" s="159">
        <f t="shared" si="9"/>
        <v>1.7013888888888891E-2</v>
      </c>
      <c r="G37" s="160">
        <f t="shared" si="15"/>
        <v>3.8194444444444413E-3</v>
      </c>
      <c r="H37" s="161"/>
      <c r="I37" s="162" t="str">
        <f t="shared" si="16"/>
        <v/>
      </c>
      <c r="J37" s="163" t="str">
        <f t="shared" si="17"/>
        <v/>
      </c>
      <c r="K37" s="163" t="str">
        <f t="shared" si="18"/>
        <v/>
      </c>
      <c r="L37" s="164"/>
      <c r="M37" s="164"/>
      <c r="N37" s="164"/>
      <c r="O37" s="166"/>
      <c r="P37" s="167">
        <f t="shared" si="12"/>
        <v>1.7013888888888891E-2</v>
      </c>
      <c r="Q37" s="206"/>
      <c r="R37" s="154">
        <v>39629</v>
      </c>
      <c r="S37" s="225"/>
      <c r="T37" s="228" t="str">
        <f t="shared" si="13"/>
        <v/>
      </c>
      <c r="U37" s="229" t="str">
        <f t="shared" si="14"/>
        <v/>
      </c>
    </row>
    <row r="38" spans="1:21" ht="15" customHeight="1" x14ac:dyDescent="0.25">
      <c r="A38" s="180" t="s">
        <v>49</v>
      </c>
      <c r="B38" s="181" t="s">
        <v>105</v>
      </c>
      <c r="C38" s="156" t="s">
        <v>14</v>
      </c>
      <c r="D38" s="158">
        <v>1.6886574074074075E-2</v>
      </c>
      <c r="E38" s="158">
        <v>1.6886574074074075E-2</v>
      </c>
      <c r="F38" s="159">
        <f t="shared" si="9"/>
        <v>1.6886574074074075E-2</v>
      </c>
      <c r="G38" s="160">
        <f t="shared" si="15"/>
        <v>3.9467592592592575E-3</v>
      </c>
      <c r="H38" s="161"/>
      <c r="I38" s="162" t="str">
        <f t="shared" si="16"/>
        <v/>
      </c>
      <c r="J38" s="163" t="str">
        <f t="shared" si="17"/>
        <v/>
      </c>
      <c r="K38" s="163" t="str">
        <f t="shared" si="18"/>
        <v/>
      </c>
      <c r="L38" s="164"/>
      <c r="M38" s="164"/>
      <c r="N38" s="164"/>
      <c r="O38" s="166"/>
      <c r="P38" s="167">
        <f t="shared" si="12"/>
        <v>1.6886574074074075E-2</v>
      </c>
      <c r="Q38" s="206"/>
      <c r="R38" s="154">
        <v>38990</v>
      </c>
      <c r="S38" s="225"/>
      <c r="T38" s="228" t="str">
        <f t="shared" si="13"/>
        <v/>
      </c>
      <c r="U38" s="229" t="str">
        <f t="shared" si="14"/>
        <v/>
      </c>
    </row>
    <row r="39" spans="1:21" ht="15" customHeight="1" x14ac:dyDescent="0.25">
      <c r="A39" s="180" t="s">
        <v>178</v>
      </c>
      <c r="B39" s="181" t="s">
        <v>260</v>
      </c>
      <c r="C39" s="156" t="s">
        <v>30</v>
      </c>
      <c r="D39" s="158">
        <v>1.3605324074074075E-2</v>
      </c>
      <c r="E39" s="158">
        <v>1.3744212962962962E-2</v>
      </c>
      <c r="F39" s="159">
        <f t="shared" si="9"/>
        <v>1.3674768518518518E-2</v>
      </c>
      <c r="G39" s="160">
        <f t="shared" si="15"/>
        <v>7.1585648148148138E-3</v>
      </c>
      <c r="H39" s="161"/>
      <c r="I39" s="162" t="str">
        <f t="shared" si="16"/>
        <v/>
      </c>
      <c r="J39" s="163" t="str">
        <f t="shared" si="17"/>
        <v/>
      </c>
      <c r="K39" s="163" t="str">
        <f t="shared" si="18"/>
        <v/>
      </c>
      <c r="L39" s="164"/>
      <c r="M39" s="164"/>
      <c r="N39" s="164"/>
      <c r="O39" s="166"/>
      <c r="P39" s="167">
        <f t="shared" si="12"/>
        <v>1.3605324074074075E-2</v>
      </c>
      <c r="Q39" s="206"/>
      <c r="R39" s="154">
        <v>40025</v>
      </c>
      <c r="S39" s="225"/>
      <c r="T39" s="228" t="str">
        <f t="shared" si="13"/>
        <v/>
      </c>
      <c r="U39" s="229" t="str">
        <f t="shared" si="14"/>
        <v/>
      </c>
    </row>
    <row r="40" spans="1:21" ht="15" customHeight="1" x14ac:dyDescent="0.25">
      <c r="A40" s="180" t="s">
        <v>115</v>
      </c>
      <c r="B40" s="181" t="s">
        <v>316</v>
      </c>
      <c r="C40" s="156" t="s">
        <v>30</v>
      </c>
      <c r="D40" s="158">
        <v>1.3425925925925919E-2</v>
      </c>
      <c r="E40" s="158">
        <v>1.3466435185185184E-2</v>
      </c>
      <c r="F40" s="159">
        <f t="shared" si="9"/>
        <v>1.3446180555555552E-2</v>
      </c>
      <c r="G40" s="160">
        <f t="shared" si="15"/>
        <v>7.3871527777777807E-3</v>
      </c>
      <c r="H40" s="161"/>
      <c r="I40" s="162" t="str">
        <f t="shared" si="16"/>
        <v/>
      </c>
      <c r="J40" s="163" t="str">
        <f t="shared" si="17"/>
        <v/>
      </c>
      <c r="K40" s="163" t="str">
        <f t="shared" si="18"/>
        <v/>
      </c>
      <c r="L40" s="164"/>
      <c r="M40" s="164"/>
      <c r="N40" s="165"/>
      <c r="O40" s="166"/>
      <c r="P40" s="167">
        <f t="shared" si="12"/>
        <v>1.3425925925925919E-2</v>
      </c>
      <c r="Q40" s="206"/>
      <c r="R40" s="154">
        <v>40178</v>
      </c>
      <c r="S40" s="225"/>
      <c r="T40" s="228" t="str">
        <f t="shared" si="13"/>
        <v/>
      </c>
      <c r="U40" s="229" t="str">
        <f t="shared" si="14"/>
        <v/>
      </c>
    </row>
    <row r="41" spans="1:21" ht="15" customHeight="1" x14ac:dyDescent="0.25">
      <c r="A41" s="180" t="s">
        <v>115</v>
      </c>
      <c r="B41" s="181" t="s">
        <v>116</v>
      </c>
      <c r="C41" s="156" t="s">
        <v>30</v>
      </c>
      <c r="D41" s="213">
        <v>1.6516203703703703E-2</v>
      </c>
      <c r="E41" s="213">
        <v>1.6516203703703703E-2</v>
      </c>
      <c r="F41" s="159">
        <f t="shared" si="9"/>
        <v>1.6516203703703703E-2</v>
      </c>
      <c r="G41" s="160">
        <f t="shared" si="15"/>
        <v>4.3171296296296291E-3</v>
      </c>
      <c r="H41" s="161"/>
      <c r="I41" s="162" t="str">
        <f t="shared" si="16"/>
        <v/>
      </c>
      <c r="J41" s="163" t="str">
        <f t="shared" si="17"/>
        <v/>
      </c>
      <c r="K41" s="163" t="str">
        <f t="shared" si="18"/>
        <v/>
      </c>
      <c r="L41" s="164"/>
      <c r="M41" s="164"/>
      <c r="N41" s="164"/>
      <c r="O41" s="166"/>
      <c r="P41" s="167">
        <f t="shared" si="12"/>
        <v>1.6516203703703703E-2</v>
      </c>
      <c r="Q41" s="206"/>
      <c r="R41" s="154">
        <v>38990</v>
      </c>
      <c r="S41" s="225"/>
      <c r="T41" s="228" t="str">
        <f t="shared" si="13"/>
        <v/>
      </c>
      <c r="U41" s="229" t="str">
        <f t="shared" si="14"/>
        <v/>
      </c>
    </row>
    <row r="42" spans="1:21" ht="15" customHeight="1" x14ac:dyDescent="0.25">
      <c r="A42" s="178" t="s">
        <v>115</v>
      </c>
      <c r="B42" s="179" t="s">
        <v>303</v>
      </c>
      <c r="C42" s="171" t="s">
        <v>30</v>
      </c>
      <c r="D42" s="157">
        <v>1.4988425925925929E-2</v>
      </c>
      <c r="E42" s="158">
        <v>1.4803240740740745E-2</v>
      </c>
      <c r="F42" s="159">
        <f t="shared" si="9"/>
        <v>1.4895833333333337E-2</v>
      </c>
      <c r="G42" s="160">
        <f t="shared" si="15"/>
        <v>5.9374999999999949E-3</v>
      </c>
      <c r="H42" s="161"/>
      <c r="I42" s="162" t="str">
        <f t="shared" si="16"/>
        <v/>
      </c>
      <c r="J42" s="163" t="str">
        <f t="shared" si="17"/>
        <v/>
      </c>
      <c r="K42" s="163" t="str">
        <f t="shared" si="18"/>
        <v/>
      </c>
      <c r="L42" s="164"/>
      <c r="M42" s="164"/>
      <c r="N42" s="164"/>
      <c r="O42" s="166"/>
      <c r="P42" s="167">
        <f t="shared" si="12"/>
        <v>1.4988425925925929E-2</v>
      </c>
      <c r="Q42" s="206"/>
      <c r="R42" s="154">
        <v>40086</v>
      </c>
      <c r="S42" s="225"/>
      <c r="T42" s="228" t="str">
        <f t="shared" si="13"/>
        <v/>
      </c>
      <c r="U42" s="229" t="str">
        <f t="shared" si="14"/>
        <v/>
      </c>
    </row>
    <row r="43" spans="1:21" ht="15" customHeight="1" x14ac:dyDescent="0.25">
      <c r="A43" s="180" t="s">
        <v>115</v>
      </c>
      <c r="B43" s="181" t="s">
        <v>221</v>
      </c>
      <c r="C43" s="156" t="s">
        <v>30</v>
      </c>
      <c r="D43" s="158">
        <v>1.2719907407407411E-2</v>
      </c>
      <c r="E43" s="158">
        <v>1.2719907407407411E-2</v>
      </c>
      <c r="F43" s="159">
        <f t="shared" si="9"/>
        <v>1.2719907407407411E-2</v>
      </c>
      <c r="G43" s="160">
        <f t="shared" si="15"/>
        <v>8.1134259259259215E-3</v>
      </c>
      <c r="H43" s="161"/>
      <c r="I43" s="162" t="str">
        <f t="shared" si="16"/>
        <v/>
      </c>
      <c r="J43" s="163"/>
      <c r="K43" s="163"/>
      <c r="L43" s="164"/>
      <c r="M43" s="164"/>
      <c r="N43" s="164"/>
      <c r="O43" s="166"/>
      <c r="P43" s="167">
        <f t="shared" si="12"/>
        <v>1.2719907407407411E-2</v>
      </c>
      <c r="Q43" s="206"/>
      <c r="R43" s="154">
        <v>39721</v>
      </c>
      <c r="S43" s="225"/>
      <c r="T43" s="228" t="str">
        <f t="shared" si="13"/>
        <v/>
      </c>
      <c r="U43" s="229" t="str">
        <f t="shared" si="14"/>
        <v/>
      </c>
    </row>
    <row r="44" spans="1:21" ht="15" customHeight="1" x14ac:dyDescent="0.25">
      <c r="A44" s="180" t="s">
        <v>84</v>
      </c>
      <c r="B44" s="181" t="s">
        <v>85</v>
      </c>
      <c r="C44" s="156" t="s">
        <v>14</v>
      </c>
      <c r="D44" s="158">
        <v>1.7557870370370373E-2</v>
      </c>
      <c r="E44" s="158">
        <v>1.7557870370370373E-2</v>
      </c>
      <c r="F44" s="159">
        <f t="shared" si="9"/>
        <v>1.7557870370370373E-2</v>
      </c>
      <c r="G44" s="160">
        <f t="shared" si="15"/>
        <v>3.2754629629629592E-3</v>
      </c>
      <c r="H44" s="161"/>
      <c r="I44" s="162" t="str">
        <f t="shared" si="16"/>
        <v/>
      </c>
      <c r="J44" s="163" t="str">
        <f t="shared" ref="J44:J56" si="19">IF(H44&lt;&gt;"",I44-F44,"")</f>
        <v/>
      </c>
      <c r="K44" s="163" t="str">
        <f>IF(H44&lt;&gt;"",I44-D44,"")</f>
        <v/>
      </c>
      <c r="L44" s="164"/>
      <c r="M44" s="164"/>
      <c r="N44" s="164"/>
      <c r="O44" s="166"/>
      <c r="P44" s="167">
        <f t="shared" si="12"/>
        <v>1.7557870370370373E-2</v>
      </c>
      <c r="Q44" s="206"/>
      <c r="R44" s="154">
        <v>38929</v>
      </c>
      <c r="S44" s="225"/>
      <c r="T44" s="228" t="str">
        <f t="shared" si="13"/>
        <v/>
      </c>
      <c r="U44" s="229" t="str">
        <f t="shared" si="14"/>
        <v/>
      </c>
    </row>
    <row r="45" spans="1:21" ht="15" customHeight="1" x14ac:dyDescent="0.25">
      <c r="A45" s="180" t="s">
        <v>68</v>
      </c>
      <c r="B45" s="181" t="s">
        <v>69</v>
      </c>
      <c r="C45" s="156" t="s">
        <v>14</v>
      </c>
      <c r="D45" s="158">
        <v>1.8055555555555557E-2</v>
      </c>
      <c r="E45" s="158">
        <v>1.8055555555555557E-2</v>
      </c>
      <c r="F45" s="159">
        <f t="shared" si="9"/>
        <v>1.8055555555555557E-2</v>
      </c>
      <c r="G45" s="160">
        <f t="shared" si="15"/>
        <v>2.7777777777777748E-3</v>
      </c>
      <c r="H45" s="161"/>
      <c r="I45" s="162" t="str">
        <f t="shared" si="16"/>
        <v/>
      </c>
      <c r="J45" s="163" t="str">
        <f t="shared" si="19"/>
        <v/>
      </c>
      <c r="K45" s="163" t="str">
        <f>IF(H45&lt;&gt;"",I45-D45,"")</f>
        <v/>
      </c>
      <c r="L45" s="164"/>
      <c r="M45" s="164"/>
      <c r="N45" s="164"/>
      <c r="O45" s="166"/>
      <c r="P45" s="167">
        <f t="shared" si="12"/>
        <v>1.8055555555555557E-2</v>
      </c>
      <c r="Q45" s="206"/>
      <c r="R45" s="154">
        <v>38960</v>
      </c>
      <c r="S45" s="225"/>
      <c r="T45" s="228" t="str">
        <f t="shared" si="13"/>
        <v/>
      </c>
      <c r="U45" s="229" t="str">
        <f t="shared" si="14"/>
        <v/>
      </c>
    </row>
    <row r="46" spans="1:21" ht="15" customHeight="1" x14ac:dyDescent="0.25">
      <c r="A46" s="180" t="s">
        <v>268</v>
      </c>
      <c r="B46" s="181" t="s">
        <v>215</v>
      </c>
      <c r="C46" s="156" t="s">
        <v>30</v>
      </c>
      <c r="D46" s="158">
        <v>1.4583333333333332E-2</v>
      </c>
      <c r="E46" s="158">
        <v>1.5416666666666667E-2</v>
      </c>
      <c r="F46" s="159">
        <f t="shared" si="9"/>
        <v>1.4999999999999999E-2</v>
      </c>
      <c r="G46" s="160">
        <f t="shared" si="15"/>
        <v>5.8333333333333327E-3</v>
      </c>
      <c r="H46" s="161"/>
      <c r="I46" s="162" t="str">
        <f t="shared" si="16"/>
        <v/>
      </c>
      <c r="J46" s="163" t="str">
        <f t="shared" si="19"/>
        <v/>
      </c>
      <c r="K46" s="163" t="str">
        <f>IF(H46&lt;&gt;"",I46-D46,"")</f>
        <v/>
      </c>
      <c r="L46" s="164"/>
      <c r="M46" s="164"/>
      <c r="N46" s="164"/>
      <c r="O46" s="166"/>
      <c r="P46" s="167">
        <f t="shared" si="12"/>
        <v>1.4583333333333332E-2</v>
      </c>
      <c r="Q46" s="206"/>
      <c r="R46" s="154">
        <v>39507</v>
      </c>
      <c r="S46" s="225"/>
      <c r="T46" s="228" t="str">
        <f t="shared" si="13"/>
        <v/>
      </c>
      <c r="U46" s="229" t="str">
        <f t="shared" si="14"/>
        <v/>
      </c>
    </row>
    <row r="47" spans="1:21" ht="15" customHeight="1" x14ac:dyDescent="0.25">
      <c r="A47" s="178" t="s">
        <v>268</v>
      </c>
      <c r="B47" s="179" t="s">
        <v>385</v>
      </c>
      <c r="C47" s="171" t="s">
        <v>30</v>
      </c>
      <c r="D47" s="158">
        <v>1.4652777777777778E-2</v>
      </c>
      <c r="E47" s="158">
        <v>1.4652777777777778E-2</v>
      </c>
      <c r="F47" s="159">
        <f t="shared" si="9"/>
        <v>1.4652777777777778E-2</v>
      </c>
      <c r="G47" s="160">
        <f t="shared" si="15"/>
        <v>6.1805555555555537E-3</v>
      </c>
      <c r="H47" s="161"/>
      <c r="I47" s="162" t="str">
        <f t="shared" si="16"/>
        <v/>
      </c>
      <c r="J47" s="163" t="str">
        <f t="shared" si="19"/>
        <v/>
      </c>
      <c r="K47" s="163" t="str">
        <f>IF(H47&lt;&gt;"",I47-D47,"")</f>
        <v/>
      </c>
      <c r="L47" s="164"/>
      <c r="M47" s="164"/>
      <c r="N47" s="164"/>
      <c r="O47" s="166"/>
      <c r="P47" s="167">
        <f t="shared" si="12"/>
        <v>1.4652777777777778E-2</v>
      </c>
      <c r="Q47" s="206"/>
      <c r="R47" s="154">
        <v>39844</v>
      </c>
      <c r="S47" s="225"/>
      <c r="T47" s="228" t="str">
        <f t="shared" si="13"/>
        <v/>
      </c>
      <c r="U47" s="229" t="str">
        <f t="shared" si="14"/>
        <v/>
      </c>
    </row>
    <row r="48" spans="1:21" ht="15" x14ac:dyDescent="0.25">
      <c r="A48" s="178" t="s">
        <v>480</v>
      </c>
      <c r="B48" s="179" t="s">
        <v>481</v>
      </c>
      <c r="C48" s="171" t="s">
        <v>14</v>
      </c>
      <c r="D48" s="158">
        <v>1.9710648148148147E-2</v>
      </c>
      <c r="E48" s="158">
        <v>1.9710648148148147E-2</v>
      </c>
      <c r="F48" s="159">
        <f t="shared" si="9"/>
        <v>1.9710648148148147E-2</v>
      </c>
      <c r="G48" s="160">
        <f t="shared" si="15"/>
        <v>1.1226851851851849E-3</v>
      </c>
      <c r="H48" s="161"/>
      <c r="I48" s="162" t="str">
        <f t="shared" si="16"/>
        <v/>
      </c>
      <c r="J48" s="163" t="str">
        <f t="shared" si="19"/>
        <v/>
      </c>
      <c r="K48" s="163" t="str">
        <f>IF(H48&lt;&gt;"",I48-D48,"")</f>
        <v/>
      </c>
      <c r="L48" s="164"/>
      <c r="M48" s="164"/>
      <c r="N48" s="165"/>
      <c r="O48" s="166"/>
      <c r="P48" s="167">
        <f t="shared" si="12"/>
        <v>1.9710648148148147E-2</v>
      </c>
      <c r="Q48" s="206"/>
      <c r="R48" s="154">
        <v>40117</v>
      </c>
      <c r="S48" s="225"/>
      <c r="T48" s="228" t="str">
        <f t="shared" si="13"/>
        <v/>
      </c>
      <c r="U48" s="229" t="str">
        <f t="shared" si="14"/>
        <v/>
      </c>
    </row>
    <row r="49" spans="1:21" ht="15" x14ac:dyDescent="0.25">
      <c r="A49" s="180" t="s">
        <v>392</v>
      </c>
      <c r="B49" s="181" t="s">
        <v>393</v>
      </c>
      <c r="C49" s="171" t="s">
        <v>30</v>
      </c>
      <c r="D49" s="158">
        <v>1.3726851851851853E-2</v>
      </c>
      <c r="E49" s="158">
        <v>1.3726851851851853E-2</v>
      </c>
      <c r="F49" s="159">
        <f t="shared" si="9"/>
        <v>1.3726851851851853E-2</v>
      </c>
      <c r="G49" s="160">
        <f t="shared" si="15"/>
        <v>7.1064814814814792E-3</v>
      </c>
      <c r="H49" s="161"/>
      <c r="I49" s="162" t="str">
        <f t="shared" si="16"/>
        <v/>
      </c>
      <c r="J49" s="163" t="str">
        <f t="shared" si="19"/>
        <v/>
      </c>
      <c r="K49" s="163"/>
      <c r="L49" s="164"/>
      <c r="M49" s="164"/>
      <c r="N49" s="164"/>
      <c r="O49" s="166"/>
      <c r="P49" s="167">
        <f t="shared" si="12"/>
        <v>1.3726851851851853E-2</v>
      </c>
      <c r="Q49" s="206"/>
      <c r="R49" s="154">
        <v>39844</v>
      </c>
      <c r="S49" s="225"/>
      <c r="T49" s="228" t="str">
        <f t="shared" si="13"/>
        <v/>
      </c>
      <c r="U49" s="229" t="str">
        <f t="shared" si="14"/>
        <v/>
      </c>
    </row>
    <row r="50" spans="1:21" ht="15" x14ac:dyDescent="0.25">
      <c r="A50" s="180" t="s">
        <v>286</v>
      </c>
      <c r="B50" s="181" t="s">
        <v>287</v>
      </c>
      <c r="C50" s="156" t="s">
        <v>14</v>
      </c>
      <c r="D50" s="158">
        <v>1.4840856481481476E-2</v>
      </c>
      <c r="E50" s="158">
        <v>1.5092592592592591E-2</v>
      </c>
      <c r="F50" s="159">
        <f t="shared" si="9"/>
        <v>1.4966724537037034E-2</v>
      </c>
      <c r="G50" s="160">
        <f t="shared" si="15"/>
        <v>5.8666087962962986E-3</v>
      </c>
      <c r="H50" s="161"/>
      <c r="I50" s="162" t="str">
        <f t="shared" si="16"/>
        <v/>
      </c>
      <c r="J50" s="163" t="str">
        <f t="shared" si="19"/>
        <v/>
      </c>
      <c r="K50" s="163" t="str">
        <f t="shared" ref="K50:K56" si="20">IF(H50&lt;&gt;"",I50-D50,"")</f>
        <v/>
      </c>
      <c r="L50" s="164"/>
      <c r="M50" s="164"/>
      <c r="N50" s="164"/>
      <c r="O50" s="166"/>
      <c r="P50" s="167">
        <f t="shared" si="12"/>
        <v>1.4840856481481476E-2</v>
      </c>
      <c r="Q50" s="206"/>
      <c r="R50" s="154">
        <v>40025</v>
      </c>
      <c r="S50" s="225"/>
      <c r="T50" s="228" t="str">
        <f t="shared" si="13"/>
        <v/>
      </c>
      <c r="U50" s="229" t="str">
        <f t="shared" si="14"/>
        <v/>
      </c>
    </row>
    <row r="51" spans="1:21" ht="15" x14ac:dyDescent="0.25">
      <c r="A51" s="178" t="s">
        <v>38</v>
      </c>
      <c r="B51" s="179" t="s">
        <v>39</v>
      </c>
      <c r="C51" s="156" t="s">
        <v>14</v>
      </c>
      <c r="D51" s="158">
        <v>1.96875E-2</v>
      </c>
      <c r="E51" s="158">
        <v>1.96875E-2</v>
      </c>
      <c r="F51" s="159">
        <f t="shared" si="9"/>
        <v>1.96875E-2</v>
      </c>
      <c r="G51" s="160">
        <f t="shared" si="15"/>
        <v>1.145833333333332E-3</v>
      </c>
      <c r="H51" s="161"/>
      <c r="I51" s="162" t="str">
        <f t="shared" si="16"/>
        <v/>
      </c>
      <c r="J51" s="163" t="str">
        <f t="shared" si="19"/>
        <v/>
      </c>
      <c r="K51" s="163" t="str">
        <f t="shared" si="20"/>
        <v/>
      </c>
      <c r="L51" s="164"/>
      <c r="M51" s="164"/>
      <c r="N51" s="164"/>
      <c r="O51" s="166"/>
      <c r="P51" s="167">
        <f t="shared" si="12"/>
        <v>1.96875E-2</v>
      </c>
      <c r="Q51" s="206"/>
      <c r="R51" s="154">
        <v>39172</v>
      </c>
      <c r="S51" s="225"/>
      <c r="T51" s="228" t="str">
        <f t="shared" si="13"/>
        <v/>
      </c>
      <c r="U51" s="229" t="str">
        <f t="shared" si="14"/>
        <v/>
      </c>
    </row>
    <row r="52" spans="1:21" ht="15" x14ac:dyDescent="0.25">
      <c r="A52" s="180" t="s">
        <v>326</v>
      </c>
      <c r="B52" s="181" t="s">
        <v>327</v>
      </c>
      <c r="C52" s="156" t="s">
        <v>30</v>
      </c>
      <c r="D52" s="158">
        <v>1.6121238425925916E-2</v>
      </c>
      <c r="E52" s="158">
        <v>1.6121238425925916E-2</v>
      </c>
      <c r="F52" s="159">
        <f t="shared" si="9"/>
        <v>1.6121238425925916E-2</v>
      </c>
      <c r="G52" s="160">
        <f t="shared" si="15"/>
        <v>4.7120949074074166E-3</v>
      </c>
      <c r="H52" s="161"/>
      <c r="I52" s="162" t="str">
        <f t="shared" si="16"/>
        <v/>
      </c>
      <c r="J52" s="163" t="str">
        <f t="shared" si="19"/>
        <v/>
      </c>
      <c r="K52" s="163" t="str">
        <f t="shared" si="20"/>
        <v/>
      </c>
      <c r="L52" s="164"/>
      <c r="M52" s="164"/>
      <c r="N52" s="165"/>
      <c r="O52" s="166"/>
      <c r="P52" s="167">
        <f t="shared" si="12"/>
        <v>1.6121238425925916E-2</v>
      </c>
      <c r="Q52" s="206"/>
      <c r="R52" s="154">
        <v>40178</v>
      </c>
      <c r="S52" s="225"/>
      <c r="T52" s="228" t="str">
        <f t="shared" si="13"/>
        <v/>
      </c>
      <c r="U52" s="229" t="str">
        <f t="shared" si="14"/>
        <v/>
      </c>
    </row>
    <row r="53" spans="1:21" ht="15" x14ac:dyDescent="0.25">
      <c r="A53" s="180" t="s">
        <v>134</v>
      </c>
      <c r="B53" s="181" t="s">
        <v>135</v>
      </c>
      <c r="C53" s="156" t="s">
        <v>30</v>
      </c>
      <c r="D53" s="158">
        <v>1.5706018518518518E-2</v>
      </c>
      <c r="E53" s="158">
        <v>1.5706018518518518E-2</v>
      </c>
      <c r="F53" s="159">
        <f t="shared" si="9"/>
        <v>1.5706018518518518E-2</v>
      </c>
      <c r="G53" s="160">
        <f t="shared" si="15"/>
        <v>5.1273148148148137E-3</v>
      </c>
      <c r="H53" s="161"/>
      <c r="I53" s="162" t="str">
        <f t="shared" si="16"/>
        <v/>
      </c>
      <c r="J53" s="163" t="str">
        <f t="shared" si="19"/>
        <v/>
      </c>
      <c r="K53" s="163" t="str">
        <f t="shared" si="20"/>
        <v/>
      </c>
      <c r="L53" s="164"/>
      <c r="M53" s="164"/>
      <c r="N53" s="164"/>
      <c r="O53" s="166"/>
      <c r="P53" s="167">
        <f t="shared" si="12"/>
        <v>1.5706018518518518E-2</v>
      </c>
      <c r="Q53" s="206"/>
      <c r="R53" s="246">
        <v>39294</v>
      </c>
      <c r="S53" s="225"/>
      <c r="T53" s="228" t="str">
        <f t="shared" si="13"/>
        <v/>
      </c>
      <c r="U53" s="229" t="str">
        <f t="shared" si="14"/>
        <v/>
      </c>
    </row>
    <row r="54" spans="1:21" ht="15" x14ac:dyDescent="0.25">
      <c r="A54" s="180" t="s">
        <v>134</v>
      </c>
      <c r="B54" s="181" t="s">
        <v>387</v>
      </c>
      <c r="C54" s="171" t="s">
        <v>30</v>
      </c>
      <c r="D54" s="158">
        <v>1.4409722222222223E-2</v>
      </c>
      <c r="E54" s="158">
        <v>1.443865740740741E-2</v>
      </c>
      <c r="F54" s="159">
        <f t="shared" si="9"/>
        <v>1.4424189814814817E-2</v>
      </c>
      <c r="G54" s="160">
        <f t="shared" si="15"/>
        <v>6.4091435185185154E-3</v>
      </c>
      <c r="H54" s="161"/>
      <c r="I54" s="162" t="str">
        <f t="shared" si="16"/>
        <v/>
      </c>
      <c r="J54" s="163" t="str">
        <f t="shared" si="19"/>
        <v/>
      </c>
      <c r="K54" s="163" t="str">
        <f t="shared" si="20"/>
        <v/>
      </c>
      <c r="L54" s="164"/>
      <c r="M54" s="164"/>
      <c r="N54" s="165"/>
      <c r="O54" s="166"/>
      <c r="P54" s="167">
        <f t="shared" si="12"/>
        <v>1.4409722222222223E-2</v>
      </c>
      <c r="Q54" s="206"/>
      <c r="R54" s="154">
        <v>40117</v>
      </c>
      <c r="S54" s="225"/>
      <c r="T54" s="228" t="str">
        <f t="shared" si="13"/>
        <v/>
      </c>
      <c r="U54" s="229" t="str">
        <f t="shared" si="14"/>
        <v/>
      </c>
    </row>
    <row r="55" spans="1:21" ht="15" customHeight="1" x14ac:dyDescent="0.25">
      <c r="A55" s="180" t="s">
        <v>358</v>
      </c>
      <c r="B55" s="181" t="s">
        <v>359</v>
      </c>
      <c r="C55" s="156" t="s">
        <v>14</v>
      </c>
      <c r="D55" s="158">
        <v>2.1504629629629624E-2</v>
      </c>
      <c r="E55" s="158">
        <v>2.1504629629629624E-2</v>
      </c>
      <c r="F55" s="159">
        <f t="shared" si="9"/>
        <v>2.1504629629629624E-2</v>
      </c>
      <c r="G55" s="160">
        <f t="shared" si="15"/>
        <v>-6.7129629629629137E-4</v>
      </c>
      <c r="H55" s="161"/>
      <c r="I55" s="162" t="str">
        <f t="shared" si="16"/>
        <v/>
      </c>
      <c r="J55" s="163" t="str">
        <f t="shared" si="19"/>
        <v/>
      </c>
      <c r="K55" s="163" t="str">
        <f t="shared" si="20"/>
        <v/>
      </c>
      <c r="L55" s="164"/>
      <c r="M55" s="164"/>
      <c r="N55" s="164"/>
      <c r="O55" s="166"/>
      <c r="P55" s="167">
        <f t="shared" si="12"/>
        <v>2.1504629629629624E-2</v>
      </c>
      <c r="Q55" s="206"/>
      <c r="R55" s="154">
        <v>39933</v>
      </c>
      <c r="S55" s="225"/>
      <c r="T55" s="228" t="str">
        <f t="shared" si="13"/>
        <v/>
      </c>
      <c r="U55" s="229" t="str">
        <f t="shared" si="14"/>
        <v/>
      </c>
    </row>
    <row r="56" spans="1:21" ht="15" customHeight="1" x14ac:dyDescent="0.25">
      <c r="A56" s="180" t="s">
        <v>62</v>
      </c>
      <c r="B56" s="181" t="s">
        <v>63</v>
      </c>
      <c r="C56" s="156" t="s">
        <v>30</v>
      </c>
      <c r="D56" s="158">
        <v>1.8229166666666668E-2</v>
      </c>
      <c r="E56" s="158">
        <v>2.2804904513888894E-2</v>
      </c>
      <c r="F56" s="159">
        <f t="shared" si="9"/>
        <v>2.0517035590277781E-2</v>
      </c>
      <c r="G56" s="160">
        <f t="shared" si="15"/>
        <v>3.1629774305555122E-4</v>
      </c>
      <c r="H56" s="161"/>
      <c r="I56" s="162" t="str">
        <f t="shared" si="16"/>
        <v/>
      </c>
      <c r="J56" s="163" t="str">
        <f t="shared" si="19"/>
        <v/>
      </c>
      <c r="K56" s="163" t="str">
        <f t="shared" si="20"/>
        <v/>
      </c>
      <c r="L56" s="164"/>
      <c r="M56" s="164"/>
      <c r="N56" s="165"/>
      <c r="O56" s="166"/>
      <c r="P56" s="167">
        <f t="shared" si="12"/>
        <v>1.8229166666666668E-2</v>
      </c>
      <c r="Q56" s="206"/>
      <c r="R56" s="154">
        <v>39903</v>
      </c>
      <c r="S56" s="225"/>
      <c r="T56" s="228" t="str">
        <f t="shared" si="13"/>
        <v/>
      </c>
      <c r="U56" s="229" t="str">
        <f t="shared" si="14"/>
        <v/>
      </c>
    </row>
    <row r="57" spans="1:21" ht="15" customHeight="1" x14ac:dyDescent="0.25">
      <c r="A57" s="178" t="s">
        <v>44</v>
      </c>
      <c r="B57" s="179" t="s">
        <v>470</v>
      </c>
      <c r="C57" s="171" t="s">
        <v>14</v>
      </c>
      <c r="D57" s="158">
        <v>2.0123517071759259E-2</v>
      </c>
      <c r="E57" s="158">
        <v>2.0123517071759259E-2</v>
      </c>
      <c r="F57" s="159">
        <f t="shared" si="9"/>
        <v>2.0123517071759259E-2</v>
      </c>
      <c r="G57" s="160">
        <f t="shared" si="15"/>
        <v>7.0981626157407343E-4</v>
      </c>
      <c r="H57" s="161"/>
      <c r="I57" s="162" t="str">
        <f t="shared" si="16"/>
        <v/>
      </c>
      <c r="J57" s="163"/>
      <c r="K57" s="163"/>
      <c r="L57" s="164"/>
      <c r="M57" s="164"/>
      <c r="N57" s="164"/>
      <c r="O57" s="166"/>
      <c r="P57" s="167">
        <f t="shared" si="12"/>
        <v>2.0123517071759259E-2</v>
      </c>
      <c r="Q57" s="206"/>
      <c r="R57" s="154">
        <v>40056</v>
      </c>
      <c r="S57" s="225"/>
      <c r="T57" s="228" t="str">
        <f t="shared" si="13"/>
        <v/>
      </c>
      <c r="U57" s="229" t="str">
        <f t="shared" si="14"/>
        <v/>
      </c>
    </row>
    <row r="58" spans="1:21" ht="15" customHeight="1" x14ac:dyDescent="0.25">
      <c r="A58" s="180" t="s">
        <v>160</v>
      </c>
      <c r="B58" s="181" t="s">
        <v>161</v>
      </c>
      <c r="C58" s="171" t="s">
        <v>30</v>
      </c>
      <c r="D58" s="158">
        <v>1.3745298032407408E-2</v>
      </c>
      <c r="E58" s="158">
        <v>1.3745298032407408E-2</v>
      </c>
      <c r="F58" s="159">
        <f t="shared" ref="F58:F89" si="21">IF(E58&lt;&gt;"",(E58+D58)/2,D58)</f>
        <v>1.3745298032407408E-2</v>
      </c>
      <c r="G58" s="160">
        <f t="shared" si="15"/>
        <v>7.0880353009259243E-3</v>
      </c>
      <c r="H58" s="161"/>
      <c r="I58" s="162" t="str">
        <f t="shared" si="16"/>
        <v/>
      </c>
      <c r="J58" s="163" t="str">
        <f>IF(H58&lt;&gt;"",I58-F58,"")</f>
        <v/>
      </c>
      <c r="K58" s="163" t="str">
        <f>IF(H58&lt;&gt;"",I58-D58,"")</f>
        <v/>
      </c>
      <c r="L58" s="164"/>
      <c r="M58" s="164"/>
      <c r="N58" s="164"/>
      <c r="O58" s="166"/>
      <c r="P58" s="167">
        <f t="shared" ref="P58:P89" si="22">IF(H58&lt;&gt;"",MIN(D58,I58),D58)</f>
        <v>1.3745298032407408E-2</v>
      </c>
      <c r="Q58" s="206"/>
      <c r="R58" s="154">
        <v>40056</v>
      </c>
      <c r="S58" s="225"/>
      <c r="T58" s="228" t="str">
        <f t="shared" ref="T58:T89" si="23">IF(OR(NOT(S58=""),NOT(I58="")),5,"")</f>
        <v/>
      </c>
      <c r="U58" s="229" t="str">
        <f t="shared" ref="U58:U89" si="24">IF(T58=5,A58&amp;" "&amp;B58,"")</f>
        <v/>
      </c>
    </row>
    <row r="59" spans="1:21" ht="15" customHeight="1" x14ac:dyDescent="0.25">
      <c r="A59" s="178" t="s">
        <v>31</v>
      </c>
      <c r="B59" s="179" t="s">
        <v>32</v>
      </c>
      <c r="C59" s="156" t="s">
        <v>14</v>
      </c>
      <c r="D59" s="158">
        <v>1.9988425925925927E-2</v>
      </c>
      <c r="E59" s="158">
        <v>1.9988425925925927E-2</v>
      </c>
      <c r="F59" s="159">
        <f t="shared" si="21"/>
        <v>1.9988425925925927E-2</v>
      </c>
      <c r="G59" s="160">
        <f t="shared" si="15"/>
        <v>8.4490740740740533E-4</v>
      </c>
      <c r="H59" s="161"/>
      <c r="I59" s="162" t="str">
        <f t="shared" si="16"/>
        <v/>
      </c>
      <c r="J59" s="163" t="str">
        <f>IF(H59&lt;&gt;"",I59-F59,"")</f>
        <v/>
      </c>
      <c r="K59" s="163" t="str">
        <f>IF(H59&lt;&gt;"",I59-D59,"")</f>
        <v/>
      </c>
      <c r="L59" s="164"/>
      <c r="M59" s="164"/>
      <c r="N59" s="164"/>
      <c r="O59" s="166"/>
      <c r="P59" s="167">
        <f t="shared" si="22"/>
        <v>1.9988425925925927E-2</v>
      </c>
      <c r="Q59" s="206"/>
      <c r="R59" s="154">
        <v>39172</v>
      </c>
      <c r="S59" s="225"/>
      <c r="T59" s="228" t="str">
        <f t="shared" si="23"/>
        <v/>
      </c>
      <c r="U59" s="229" t="str">
        <f t="shared" si="24"/>
        <v/>
      </c>
    </row>
    <row r="60" spans="1:21" ht="15" customHeight="1" x14ac:dyDescent="0.25">
      <c r="A60" s="180" t="s">
        <v>147</v>
      </c>
      <c r="B60" s="181" t="s">
        <v>148</v>
      </c>
      <c r="C60" s="156" t="s">
        <v>30</v>
      </c>
      <c r="D60" s="158">
        <v>1.5405092592592592E-2</v>
      </c>
      <c r="E60" s="158">
        <v>1.5613425925925926E-2</v>
      </c>
      <c r="F60" s="159">
        <f t="shared" si="21"/>
        <v>1.5509259259259259E-2</v>
      </c>
      <c r="G60" s="160">
        <f t="shared" si="15"/>
        <v>5.3240740740740731E-3</v>
      </c>
      <c r="H60" s="161"/>
      <c r="I60" s="162" t="str">
        <f t="shared" si="16"/>
        <v/>
      </c>
      <c r="J60" s="163" t="str">
        <f>IF(H60&lt;&gt;"",I60-F60,"")</f>
        <v/>
      </c>
      <c r="K60" s="163" t="str">
        <f>IF(H60&lt;&gt;"",I60-D60,"")</f>
        <v/>
      </c>
      <c r="L60" s="164"/>
      <c r="M60" s="164"/>
      <c r="N60" s="164"/>
      <c r="O60" s="166"/>
      <c r="P60" s="167">
        <f t="shared" si="22"/>
        <v>1.5405092592592592E-2</v>
      </c>
      <c r="Q60" s="206"/>
      <c r="R60" s="154">
        <v>39202</v>
      </c>
      <c r="S60" s="225"/>
      <c r="T60" s="228" t="str">
        <f t="shared" si="23"/>
        <v/>
      </c>
      <c r="U60" s="229" t="str">
        <f t="shared" si="24"/>
        <v/>
      </c>
    </row>
    <row r="61" spans="1:21" ht="15" customHeight="1" x14ac:dyDescent="0.25">
      <c r="A61" s="180" t="s">
        <v>147</v>
      </c>
      <c r="B61" s="181" t="s">
        <v>175</v>
      </c>
      <c r="C61" s="156" t="s">
        <v>30</v>
      </c>
      <c r="D61" s="158">
        <v>1.4548611111111109E-2</v>
      </c>
      <c r="E61" s="158">
        <v>1.4548611111111109E-2</v>
      </c>
      <c r="F61" s="159">
        <f t="shared" si="21"/>
        <v>1.4548611111111109E-2</v>
      </c>
      <c r="G61" s="160">
        <f t="shared" si="15"/>
        <v>6.2847222222222228E-3</v>
      </c>
      <c r="H61" s="161"/>
      <c r="I61" s="162" t="str">
        <f t="shared" si="16"/>
        <v/>
      </c>
      <c r="J61" s="163" t="str">
        <f>IF(H61&lt;&gt;"",I61-F61,"")</f>
        <v/>
      </c>
      <c r="K61" s="163" t="str">
        <f>IF(H61&lt;&gt;"",I61-D61,"")</f>
        <v/>
      </c>
      <c r="L61" s="164"/>
      <c r="M61" s="164"/>
      <c r="N61" s="164"/>
      <c r="O61" s="166"/>
      <c r="P61" s="167">
        <f t="shared" si="22"/>
        <v>1.4548611111111109E-2</v>
      </c>
      <c r="Q61" s="206"/>
      <c r="R61" s="154">
        <v>40025</v>
      </c>
      <c r="S61" s="225"/>
      <c r="T61" s="228" t="str">
        <f t="shared" si="23"/>
        <v/>
      </c>
      <c r="U61" s="229" t="str">
        <f t="shared" si="24"/>
        <v/>
      </c>
    </row>
    <row r="62" spans="1:21" ht="15" customHeight="1" x14ac:dyDescent="0.25">
      <c r="A62" s="180" t="s">
        <v>74</v>
      </c>
      <c r="B62" s="181" t="s">
        <v>86</v>
      </c>
      <c r="C62" s="156" t="s">
        <v>30</v>
      </c>
      <c r="D62" s="158">
        <v>1.6627604166666667E-2</v>
      </c>
      <c r="E62" s="158">
        <v>1.6627604166666667E-2</v>
      </c>
      <c r="F62" s="159">
        <f t="shared" si="21"/>
        <v>1.6627604166666667E-2</v>
      </c>
      <c r="G62" s="160">
        <f t="shared" si="15"/>
        <v>4.2057291666666649E-3</v>
      </c>
      <c r="H62" s="161"/>
      <c r="I62" s="162" t="str">
        <f t="shared" si="16"/>
        <v/>
      </c>
      <c r="J62" s="163" t="str">
        <f>IF(H62&lt;&gt;"",I62-F62,"")</f>
        <v/>
      </c>
      <c r="K62" s="163" t="str">
        <f>IF(H62&lt;&gt;"",I62-D62,"")</f>
        <v/>
      </c>
      <c r="L62" s="164"/>
      <c r="M62" s="164"/>
      <c r="N62" s="165"/>
      <c r="O62" s="166"/>
      <c r="P62" s="167">
        <f t="shared" si="22"/>
        <v>1.6627604166666667E-2</v>
      </c>
      <c r="Q62" s="206"/>
      <c r="R62" s="154">
        <v>40178</v>
      </c>
      <c r="S62" s="225"/>
      <c r="T62" s="228" t="str">
        <f t="shared" si="23"/>
        <v/>
      </c>
      <c r="U62" s="229" t="str">
        <f t="shared" si="24"/>
        <v/>
      </c>
    </row>
    <row r="63" spans="1:21" ht="15" customHeight="1" x14ac:dyDescent="0.25">
      <c r="A63" s="180" t="s">
        <v>201</v>
      </c>
      <c r="B63" s="181" t="s">
        <v>202</v>
      </c>
      <c r="C63" s="156" t="s">
        <v>30</v>
      </c>
      <c r="D63" s="213">
        <v>1.2719907407407411E-2</v>
      </c>
      <c r="E63" s="158">
        <v>1.4456018518518524E-2</v>
      </c>
      <c r="F63" s="159">
        <f t="shared" si="21"/>
        <v>1.3587962962962968E-2</v>
      </c>
      <c r="G63" s="160">
        <f t="shared" ref="G63:G94" si="25">$B$2-F63</f>
        <v>7.2453703703703638E-3</v>
      </c>
      <c r="H63" s="161"/>
      <c r="I63" s="162" t="str">
        <f t="shared" ref="I63:I94" si="26">IF(H63&lt;&gt;"",H63-G63,"")</f>
        <v/>
      </c>
      <c r="J63" s="163"/>
      <c r="K63" s="163"/>
      <c r="L63" s="164"/>
      <c r="M63" s="164"/>
      <c r="N63" s="165"/>
      <c r="O63" s="166"/>
      <c r="P63" s="167">
        <f t="shared" si="22"/>
        <v>1.2719907407407411E-2</v>
      </c>
      <c r="Q63" s="206"/>
      <c r="R63" s="154">
        <v>39721</v>
      </c>
      <c r="S63" s="225"/>
      <c r="T63" s="228" t="str">
        <f t="shared" si="23"/>
        <v/>
      </c>
      <c r="U63" s="229" t="str">
        <f t="shared" si="24"/>
        <v/>
      </c>
    </row>
    <row r="64" spans="1:21" ht="15" customHeight="1" x14ac:dyDescent="0.25">
      <c r="A64" s="180" t="s">
        <v>203</v>
      </c>
      <c r="B64" s="181" t="s">
        <v>110</v>
      </c>
      <c r="C64" s="156" t="s">
        <v>30</v>
      </c>
      <c r="D64" s="158">
        <v>1.2259837962962958E-2</v>
      </c>
      <c r="E64" s="158">
        <v>1.2756076388888888E-2</v>
      </c>
      <c r="F64" s="159">
        <f t="shared" si="21"/>
        <v>1.2507957175925923E-2</v>
      </c>
      <c r="G64" s="160">
        <f t="shared" si="25"/>
        <v>8.3253761574074089E-3</v>
      </c>
      <c r="H64" s="161"/>
      <c r="I64" s="162" t="str">
        <f t="shared" si="26"/>
        <v/>
      </c>
      <c r="J64" s="163" t="str">
        <f>IF(H64&lt;&gt;"",I64-F64,"")</f>
        <v/>
      </c>
      <c r="K64" s="163" t="str">
        <f>IF(H64&lt;&gt;"",I64-D64,"")</f>
        <v/>
      </c>
      <c r="L64" s="164"/>
      <c r="M64" s="164"/>
      <c r="N64" s="165"/>
      <c r="O64" s="166"/>
      <c r="P64" s="167">
        <f t="shared" si="22"/>
        <v>1.2259837962962958E-2</v>
      </c>
      <c r="Q64" s="206"/>
      <c r="R64" s="154">
        <v>40178</v>
      </c>
      <c r="S64" s="225"/>
      <c r="T64" s="228" t="str">
        <f t="shared" si="23"/>
        <v/>
      </c>
      <c r="U64" s="229" t="str">
        <f t="shared" si="24"/>
        <v/>
      </c>
    </row>
    <row r="65" spans="1:21" ht="15" customHeight="1" x14ac:dyDescent="0.25">
      <c r="A65" s="180" t="s">
        <v>143</v>
      </c>
      <c r="B65" s="181" t="s">
        <v>144</v>
      </c>
      <c r="C65" s="156" t="s">
        <v>14</v>
      </c>
      <c r="D65" s="172">
        <v>1.5497685185185186E-2</v>
      </c>
      <c r="E65" s="213">
        <v>1.5497685185185186E-2</v>
      </c>
      <c r="F65" s="159">
        <f t="shared" si="21"/>
        <v>1.5497685185185186E-2</v>
      </c>
      <c r="G65" s="160">
        <f t="shared" si="25"/>
        <v>5.3356481481481467E-3</v>
      </c>
      <c r="H65" s="161"/>
      <c r="I65" s="162" t="str">
        <f t="shared" si="26"/>
        <v/>
      </c>
      <c r="J65" s="163" t="str">
        <f>IF(H65&lt;&gt;"",I65-F65,"")</f>
        <v/>
      </c>
      <c r="K65" s="163" t="str">
        <f>IF(H65&lt;&gt;"",I65-D65,"")</f>
        <v/>
      </c>
      <c r="L65" s="164"/>
      <c r="M65" s="164"/>
      <c r="N65" s="164"/>
      <c r="O65" s="166"/>
      <c r="P65" s="167">
        <f t="shared" si="22"/>
        <v>1.5497685185185186E-2</v>
      </c>
      <c r="Q65" s="206"/>
      <c r="R65" s="154">
        <v>38776</v>
      </c>
      <c r="S65" s="225"/>
      <c r="T65" s="228" t="str">
        <f t="shared" si="23"/>
        <v/>
      </c>
      <c r="U65" s="229" t="str">
        <f t="shared" si="24"/>
        <v/>
      </c>
    </row>
    <row r="66" spans="1:21" ht="15" customHeight="1" x14ac:dyDescent="0.25">
      <c r="A66" s="180" t="s">
        <v>344</v>
      </c>
      <c r="B66" s="181" t="s">
        <v>345</v>
      </c>
      <c r="C66" s="156" t="s">
        <v>30</v>
      </c>
      <c r="D66" s="157">
        <v>1.3871527777777778E-2</v>
      </c>
      <c r="E66" s="158">
        <v>1.3871527777777778E-2</v>
      </c>
      <c r="F66" s="159">
        <f t="shared" si="21"/>
        <v>1.3871527777777778E-2</v>
      </c>
      <c r="G66" s="160">
        <f t="shared" si="25"/>
        <v>6.9618055555555544E-3</v>
      </c>
      <c r="H66" s="161"/>
      <c r="I66" s="162" t="str">
        <f t="shared" si="26"/>
        <v/>
      </c>
      <c r="J66" s="163"/>
      <c r="K66" s="163"/>
      <c r="L66" s="164"/>
      <c r="M66" s="164"/>
      <c r="N66" s="164"/>
      <c r="O66" s="166"/>
      <c r="P66" s="167">
        <f t="shared" si="22"/>
        <v>1.3871527777777778E-2</v>
      </c>
      <c r="Q66" s="206"/>
      <c r="R66" s="154">
        <v>39752</v>
      </c>
      <c r="S66" s="225"/>
      <c r="T66" s="228" t="str">
        <f t="shared" si="23"/>
        <v/>
      </c>
      <c r="U66" s="229" t="str">
        <f t="shared" si="24"/>
        <v/>
      </c>
    </row>
    <row r="67" spans="1:21" ht="15" customHeight="1" x14ac:dyDescent="0.25">
      <c r="A67" s="178" t="s">
        <v>340</v>
      </c>
      <c r="B67" s="179" t="s">
        <v>341</v>
      </c>
      <c r="C67" s="171" t="s">
        <v>14</v>
      </c>
      <c r="D67" s="157">
        <v>1.802083333333333E-2</v>
      </c>
      <c r="E67" s="158">
        <v>1.802083333333333E-2</v>
      </c>
      <c r="F67" s="159">
        <f t="shared" si="21"/>
        <v>1.802083333333333E-2</v>
      </c>
      <c r="G67" s="160">
        <f t="shared" si="25"/>
        <v>2.8125000000000025E-3</v>
      </c>
      <c r="H67" s="161"/>
      <c r="I67" s="162" t="str">
        <f t="shared" si="26"/>
        <v/>
      </c>
      <c r="J67" s="163"/>
      <c r="K67" s="163"/>
      <c r="L67" s="164"/>
      <c r="M67" s="164"/>
      <c r="N67" s="164"/>
      <c r="O67" s="166"/>
      <c r="P67" s="167">
        <f t="shared" si="22"/>
        <v>1.802083333333333E-2</v>
      </c>
      <c r="Q67" s="206"/>
      <c r="R67" s="154">
        <v>39752</v>
      </c>
      <c r="S67" s="225"/>
      <c r="T67" s="228" t="str">
        <f t="shared" si="23"/>
        <v/>
      </c>
      <c r="U67" s="229" t="str">
        <f t="shared" si="24"/>
        <v/>
      </c>
    </row>
    <row r="68" spans="1:21" ht="15" customHeight="1" x14ac:dyDescent="0.25">
      <c r="A68" s="180" t="s">
        <v>176</v>
      </c>
      <c r="B68" s="181" t="s">
        <v>177</v>
      </c>
      <c r="C68" s="156" t="s">
        <v>30</v>
      </c>
      <c r="D68" s="157">
        <v>1.4745370370370372E-2</v>
      </c>
      <c r="E68" s="158">
        <v>1.546875E-2</v>
      </c>
      <c r="F68" s="159">
        <f t="shared" si="21"/>
        <v>1.5107060185185185E-2</v>
      </c>
      <c r="G68" s="160">
        <f t="shared" si="25"/>
        <v>5.726273148148147E-3</v>
      </c>
      <c r="H68" s="161"/>
      <c r="I68" s="162" t="str">
        <f t="shared" si="26"/>
        <v/>
      </c>
      <c r="J68" s="163" t="str">
        <f t="shared" ref="J68:J84" si="27">IF(H68&lt;&gt;"",I68-F68,"")</f>
        <v/>
      </c>
      <c r="K68" s="163" t="str">
        <f t="shared" ref="K68:K75" si="28">IF(H68&lt;&gt;"",I68-D68,"")</f>
        <v/>
      </c>
      <c r="L68" s="164"/>
      <c r="M68" s="164"/>
      <c r="N68" s="164"/>
      <c r="O68" s="166"/>
      <c r="P68" s="167">
        <f t="shared" si="22"/>
        <v>1.4745370370370372E-2</v>
      </c>
      <c r="Q68" s="206"/>
      <c r="R68" s="154">
        <v>40056</v>
      </c>
      <c r="S68" s="225"/>
      <c r="T68" s="228" t="str">
        <f t="shared" si="23"/>
        <v/>
      </c>
      <c r="U68" s="229" t="str">
        <f t="shared" si="24"/>
        <v/>
      </c>
    </row>
    <row r="69" spans="1:21" ht="15" customHeight="1" x14ac:dyDescent="0.25">
      <c r="A69" s="180" t="s">
        <v>304</v>
      </c>
      <c r="B69" s="181" t="s">
        <v>305</v>
      </c>
      <c r="C69" s="156" t="s">
        <v>30</v>
      </c>
      <c r="D69" s="157">
        <v>1.4004629629629629E-2</v>
      </c>
      <c r="E69" s="158">
        <v>1.4065393518518515E-2</v>
      </c>
      <c r="F69" s="159">
        <f t="shared" si="21"/>
        <v>1.4035011574074073E-2</v>
      </c>
      <c r="G69" s="160">
        <f t="shared" si="25"/>
        <v>6.7983217592592592E-3</v>
      </c>
      <c r="H69" s="161"/>
      <c r="I69" s="162" t="str">
        <f t="shared" si="26"/>
        <v/>
      </c>
      <c r="J69" s="163" t="str">
        <f t="shared" si="27"/>
        <v/>
      </c>
      <c r="K69" s="163" t="str">
        <f t="shared" si="28"/>
        <v/>
      </c>
      <c r="L69" s="164"/>
      <c r="M69" s="164"/>
      <c r="N69" s="165"/>
      <c r="O69" s="166"/>
      <c r="P69" s="167">
        <f t="shared" si="22"/>
        <v>1.4004629629629629E-2</v>
      </c>
      <c r="Q69" s="206"/>
      <c r="R69" s="154">
        <v>40086</v>
      </c>
      <c r="S69" s="225"/>
      <c r="T69" s="228" t="str">
        <f t="shared" si="23"/>
        <v/>
      </c>
      <c r="U69" s="229" t="str">
        <f t="shared" si="24"/>
        <v/>
      </c>
    </row>
    <row r="70" spans="1:21" ht="15" customHeight="1" x14ac:dyDescent="0.25">
      <c r="A70" s="178" t="s">
        <v>374</v>
      </c>
      <c r="B70" s="179" t="s">
        <v>375</v>
      </c>
      <c r="C70" s="171" t="s">
        <v>14</v>
      </c>
      <c r="D70" s="157">
        <v>1.7685185185185189E-2</v>
      </c>
      <c r="E70" s="158">
        <v>1.7685185185185189E-2</v>
      </c>
      <c r="F70" s="159">
        <f t="shared" si="21"/>
        <v>1.7685185185185189E-2</v>
      </c>
      <c r="G70" s="160">
        <f t="shared" si="25"/>
        <v>3.148148148148143E-3</v>
      </c>
      <c r="H70" s="161"/>
      <c r="I70" s="162" t="str">
        <f t="shared" si="26"/>
        <v/>
      </c>
      <c r="J70" s="163" t="str">
        <f t="shared" si="27"/>
        <v/>
      </c>
      <c r="K70" s="163" t="str">
        <f t="shared" si="28"/>
        <v/>
      </c>
      <c r="L70" s="164"/>
      <c r="M70" s="164"/>
      <c r="N70" s="164"/>
      <c r="O70" s="166"/>
      <c r="P70" s="167">
        <f t="shared" si="22"/>
        <v>1.7685185185185189E-2</v>
      </c>
      <c r="Q70" s="231"/>
      <c r="R70" s="154">
        <v>39844</v>
      </c>
      <c r="S70" s="225"/>
      <c r="T70" s="228" t="str">
        <f t="shared" si="23"/>
        <v/>
      </c>
      <c r="U70" s="229" t="str">
        <f t="shared" si="24"/>
        <v/>
      </c>
    </row>
    <row r="71" spans="1:21" ht="15" customHeight="1" x14ac:dyDescent="0.25">
      <c r="A71" s="178" t="s">
        <v>145</v>
      </c>
      <c r="B71" s="179" t="s">
        <v>146</v>
      </c>
      <c r="C71" s="171" t="s">
        <v>14</v>
      </c>
      <c r="D71" s="157">
        <v>1.6006944444444438E-2</v>
      </c>
      <c r="E71" s="158">
        <v>1.6006944444444438E-2</v>
      </c>
      <c r="F71" s="159">
        <f t="shared" si="21"/>
        <v>1.6006944444444438E-2</v>
      </c>
      <c r="G71" s="160">
        <f t="shared" si="25"/>
        <v>4.8263888888888939E-3</v>
      </c>
      <c r="H71" s="161"/>
      <c r="I71" s="162" t="str">
        <f t="shared" si="26"/>
        <v/>
      </c>
      <c r="J71" s="163" t="str">
        <f t="shared" si="27"/>
        <v/>
      </c>
      <c r="K71" s="163" t="str">
        <f t="shared" si="28"/>
        <v/>
      </c>
      <c r="L71" s="164"/>
      <c r="M71" s="164"/>
      <c r="N71" s="164"/>
      <c r="O71" s="166"/>
      <c r="P71" s="167">
        <f t="shared" si="22"/>
        <v>1.6006944444444438E-2</v>
      </c>
      <c r="Q71" s="206"/>
      <c r="R71" s="154">
        <v>40178</v>
      </c>
      <c r="S71" s="225"/>
      <c r="T71" s="228" t="str">
        <f t="shared" si="23"/>
        <v/>
      </c>
      <c r="U71" s="229" t="str">
        <f t="shared" si="24"/>
        <v/>
      </c>
    </row>
    <row r="72" spans="1:21" ht="15" customHeight="1" x14ac:dyDescent="0.25">
      <c r="A72" s="180" t="s">
        <v>145</v>
      </c>
      <c r="B72" s="181" t="s">
        <v>159</v>
      </c>
      <c r="C72" s="156" t="s">
        <v>14</v>
      </c>
      <c r="D72" s="157">
        <v>1.5115740740740742E-2</v>
      </c>
      <c r="E72" s="158">
        <v>1.5115740740740742E-2</v>
      </c>
      <c r="F72" s="159">
        <f t="shared" si="21"/>
        <v>1.5115740740740742E-2</v>
      </c>
      <c r="G72" s="160">
        <f t="shared" si="25"/>
        <v>5.7175925925925901E-3</v>
      </c>
      <c r="H72" s="161"/>
      <c r="I72" s="162" t="str">
        <f t="shared" si="26"/>
        <v/>
      </c>
      <c r="J72" s="163" t="str">
        <f t="shared" si="27"/>
        <v/>
      </c>
      <c r="K72" s="163" t="str">
        <f t="shared" si="28"/>
        <v/>
      </c>
      <c r="L72" s="164"/>
      <c r="M72" s="164"/>
      <c r="N72" s="164"/>
      <c r="O72" s="166"/>
      <c r="P72" s="167">
        <f t="shared" si="22"/>
        <v>1.5115740740740742E-2</v>
      </c>
      <c r="Q72" s="206"/>
      <c r="R72" s="154">
        <v>39141</v>
      </c>
      <c r="S72" s="225"/>
      <c r="T72" s="228" t="str">
        <f t="shared" si="23"/>
        <v/>
      </c>
      <c r="U72" s="229" t="str">
        <f t="shared" si="24"/>
        <v/>
      </c>
    </row>
    <row r="73" spans="1:21" ht="15" customHeight="1" x14ac:dyDescent="0.25">
      <c r="A73" s="180" t="s">
        <v>117</v>
      </c>
      <c r="B73" s="181" t="s">
        <v>118</v>
      </c>
      <c r="C73" s="156" t="s">
        <v>14</v>
      </c>
      <c r="D73" s="172">
        <v>1.6446759259259258E-2</v>
      </c>
      <c r="E73" s="213">
        <v>1.6446759259259258E-2</v>
      </c>
      <c r="F73" s="159">
        <f t="shared" si="21"/>
        <v>1.6446759259259258E-2</v>
      </c>
      <c r="G73" s="160">
        <f t="shared" si="25"/>
        <v>4.386574074074074E-3</v>
      </c>
      <c r="H73" s="161"/>
      <c r="I73" s="162" t="str">
        <f t="shared" si="26"/>
        <v/>
      </c>
      <c r="J73" s="163" t="str">
        <f t="shared" si="27"/>
        <v/>
      </c>
      <c r="K73" s="163" t="str">
        <f t="shared" si="28"/>
        <v/>
      </c>
      <c r="L73" s="164"/>
      <c r="M73" s="164"/>
      <c r="N73" s="164"/>
      <c r="O73" s="166"/>
      <c r="P73" s="167">
        <f t="shared" si="22"/>
        <v>1.6446759259259258E-2</v>
      </c>
      <c r="Q73" s="206"/>
      <c r="R73" s="154">
        <v>39141</v>
      </c>
      <c r="S73" s="225"/>
      <c r="T73" s="228" t="str">
        <f t="shared" si="23"/>
        <v/>
      </c>
      <c r="U73" s="229" t="str">
        <f t="shared" si="24"/>
        <v/>
      </c>
    </row>
    <row r="74" spans="1:21" ht="15" customHeight="1" x14ac:dyDescent="0.25">
      <c r="A74" s="180" t="s">
        <v>40</v>
      </c>
      <c r="B74" s="181" t="s">
        <v>41</v>
      </c>
      <c r="C74" s="156" t="s">
        <v>14</v>
      </c>
      <c r="D74" s="157">
        <v>1.9398148148148147E-2</v>
      </c>
      <c r="E74" s="158">
        <v>1.9398148148148147E-2</v>
      </c>
      <c r="F74" s="159">
        <f t="shared" si="21"/>
        <v>1.9398148148148147E-2</v>
      </c>
      <c r="G74" s="160">
        <f t="shared" si="25"/>
        <v>1.4351851851851852E-3</v>
      </c>
      <c r="H74" s="161"/>
      <c r="I74" s="162" t="str">
        <f t="shared" si="26"/>
        <v/>
      </c>
      <c r="J74" s="163" t="str">
        <f t="shared" si="27"/>
        <v/>
      </c>
      <c r="K74" s="163" t="str">
        <f t="shared" si="28"/>
        <v/>
      </c>
      <c r="L74" s="164"/>
      <c r="M74" s="164"/>
      <c r="N74" s="165"/>
      <c r="O74" s="166"/>
      <c r="P74" s="167">
        <f t="shared" si="22"/>
        <v>1.9398148148148147E-2</v>
      </c>
      <c r="Q74" s="206"/>
      <c r="R74" s="154">
        <v>40178</v>
      </c>
      <c r="S74" s="225"/>
      <c r="T74" s="228" t="str">
        <f t="shared" si="23"/>
        <v/>
      </c>
      <c r="U74" s="229" t="str">
        <f t="shared" si="24"/>
        <v/>
      </c>
    </row>
    <row r="75" spans="1:21" ht="15" customHeight="1" x14ac:dyDescent="0.25">
      <c r="A75" s="180" t="s">
        <v>262</v>
      </c>
      <c r="B75" s="181" t="s">
        <v>46</v>
      </c>
      <c r="C75" s="156" t="s">
        <v>14</v>
      </c>
      <c r="D75" s="157">
        <v>1.8819444444444444E-2</v>
      </c>
      <c r="E75" s="158">
        <v>2.0295138888888887E-2</v>
      </c>
      <c r="F75" s="159">
        <f t="shared" si="21"/>
        <v>1.9557291666666664E-2</v>
      </c>
      <c r="G75" s="160">
        <f t="shared" si="25"/>
        <v>1.2760416666666684E-3</v>
      </c>
      <c r="H75" s="161"/>
      <c r="I75" s="162" t="str">
        <f t="shared" si="26"/>
        <v/>
      </c>
      <c r="J75" s="163" t="str">
        <f t="shared" si="27"/>
        <v/>
      </c>
      <c r="K75" s="163" t="str">
        <f t="shared" si="28"/>
        <v/>
      </c>
      <c r="L75" s="164"/>
      <c r="M75" s="164"/>
      <c r="N75" s="164"/>
      <c r="O75" s="166"/>
      <c r="P75" s="167">
        <f t="shared" si="22"/>
        <v>1.8819444444444444E-2</v>
      </c>
      <c r="Q75" s="206"/>
      <c r="R75" s="154">
        <v>39568</v>
      </c>
      <c r="S75" s="225"/>
      <c r="T75" s="228" t="str">
        <f t="shared" si="23"/>
        <v/>
      </c>
      <c r="U75" s="229" t="str">
        <f t="shared" si="24"/>
        <v/>
      </c>
    </row>
    <row r="76" spans="1:21" ht="15" customHeight="1" x14ac:dyDescent="0.25">
      <c r="A76" s="180" t="s">
        <v>389</v>
      </c>
      <c r="B76" s="181" t="s">
        <v>390</v>
      </c>
      <c r="C76" s="171" t="s">
        <v>30</v>
      </c>
      <c r="D76" s="157">
        <v>1.3946759259259258E-2</v>
      </c>
      <c r="E76" s="158">
        <v>1.3946759259259258E-2</v>
      </c>
      <c r="F76" s="159">
        <f t="shared" si="21"/>
        <v>1.3946759259259258E-2</v>
      </c>
      <c r="G76" s="160">
        <f t="shared" si="25"/>
        <v>6.8865740740740745E-3</v>
      </c>
      <c r="H76" s="161"/>
      <c r="I76" s="162" t="str">
        <f t="shared" si="26"/>
        <v/>
      </c>
      <c r="J76" s="163" t="str">
        <f t="shared" si="27"/>
        <v/>
      </c>
      <c r="K76" s="163"/>
      <c r="L76" s="164"/>
      <c r="M76" s="164"/>
      <c r="N76" s="164"/>
      <c r="O76" s="166"/>
      <c r="P76" s="167">
        <f t="shared" si="22"/>
        <v>1.3946759259259258E-2</v>
      </c>
      <c r="Q76" s="206"/>
      <c r="R76" s="154">
        <v>39844</v>
      </c>
      <c r="S76" s="225"/>
      <c r="T76" s="228" t="str">
        <f t="shared" si="23"/>
        <v/>
      </c>
      <c r="U76" s="229" t="str">
        <f t="shared" si="24"/>
        <v/>
      </c>
    </row>
    <row r="77" spans="1:21" ht="15" x14ac:dyDescent="0.25">
      <c r="A77" s="180" t="s">
        <v>451</v>
      </c>
      <c r="B77" s="181" t="s">
        <v>452</v>
      </c>
      <c r="C77" s="156" t="s">
        <v>30</v>
      </c>
      <c r="D77" s="172">
        <v>1.486111111111111E-2</v>
      </c>
      <c r="E77" s="213">
        <v>1.486111111111111E-2</v>
      </c>
      <c r="F77" s="159">
        <f t="shared" si="21"/>
        <v>1.486111111111111E-2</v>
      </c>
      <c r="G77" s="160">
        <f t="shared" si="25"/>
        <v>5.9722222222222225E-3</v>
      </c>
      <c r="H77" s="161"/>
      <c r="I77" s="162" t="str">
        <f t="shared" si="26"/>
        <v/>
      </c>
      <c r="J77" s="163" t="str">
        <f t="shared" si="27"/>
        <v/>
      </c>
      <c r="K77" s="163" t="str">
        <f t="shared" ref="K77:K84" si="29">IF(H77&lt;&gt;"",I77-D77,"")</f>
        <v/>
      </c>
      <c r="L77" s="164"/>
      <c r="M77" s="164"/>
      <c r="N77" s="164"/>
      <c r="O77" s="166"/>
      <c r="P77" s="167">
        <f t="shared" si="22"/>
        <v>1.486111111111111E-2</v>
      </c>
      <c r="Q77" s="206"/>
      <c r="R77" s="154">
        <v>39994</v>
      </c>
      <c r="S77" s="225"/>
      <c r="T77" s="228" t="str">
        <f t="shared" si="23"/>
        <v/>
      </c>
      <c r="U77" s="229" t="str">
        <f t="shared" si="24"/>
        <v/>
      </c>
    </row>
    <row r="78" spans="1:21" ht="15" x14ac:dyDescent="0.25">
      <c r="A78" s="180" t="s">
        <v>227</v>
      </c>
      <c r="B78" s="181" t="s">
        <v>228</v>
      </c>
      <c r="C78" s="171" t="s">
        <v>30</v>
      </c>
      <c r="D78" s="157">
        <v>1.4930555555555556E-2</v>
      </c>
      <c r="E78" s="158">
        <v>1.4930555555555556E-2</v>
      </c>
      <c r="F78" s="159">
        <f t="shared" si="21"/>
        <v>1.4930555555555556E-2</v>
      </c>
      <c r="G78" s="160">
        <f t="shared" si="25"/>
        <v>5.9027777777777759E-3</v>
      </c>
      <c r="H78" s="161"/>
      <c r="I78" s="162" t="str">
        <f t="shared" si="26"/>
        <v/>
      </c>
      <c r="J78" s="163" t="str">
        <f t="shared" si="27"/>
        <v/>
      </c>
      <c r="K78" s="163" t="str">
        <f t="shared" si="29"/>
        <v/>
      </c>
      <c r="L78" s="164"/>
      <c r="M78" s="164"/>
      <c r="N78" s="164"/>
      <c r="O78" s="166"/>
      <c r="P78" s="167">
        <f t="shared" si="22"/>
        <v>1.4930555555555556E-2</v>
      </c>
      <c r="Q78" s="206"/>
      <c r="R78" s="154">
        <v>39263</v>
      </c>
      <c r="S78" s="225"/>
      <c r="T78" s="228" t="str">
        <f t="shared" si="23"/>
        <v/>
      </c>
      <c r="U78" s="229" t="str">
        <f t="shared" si="24"/>
        <v/>
      </c>
    </row>
    <row r="79" spans="1:21" ht="15" x14ac:dyDescent="0.25">
      <c r="A79" s="180" t="s">
        <v>214</v>
      </c>
      <c r="B79" s="181" t="s">
        <v>215</v>
      </c>
      <c r="C79" s="156" t="s">
        <v>14</v>
      </c>
      <c r="D79" s="157">
        <v>1.40625E-2</v>
      </c>
      <c r="E79" s="158">
        <v>1.40625E-2</v>
      </c>
      <c r="F79" s="159">
        <f t="shared" si="21"/>
        <v>1.40625E-2</v>
      </c>
      <c r="G79" s="160">
        <f t="shared" si="25"/>
        <v>6.7708333333333318E-3</v>
      </c>
      <c r="H79" s="161"/>
      <c r="I79" s="162" t="str">
        <f t="shared" si="26"/>
        <v/>
      </c>
      <c r="J79" s="163" t="str">
        <f t="shared" si="27"/>
        <v/>
      </c>
      <c r="K79" s="163" t="str">
        <f t="shared" si="29"/>
        <v/>
      </c>
      <c r="L79" s="164"/>
      <c r="M79" s="164"/>
      <c r="N79" s="164"/>
      <c r="O79" s="166"/>
      <c r="P79" s="167">
        <f t="shared" si="22"/>
        <v>1.40625E-2</v>
      </c>
      <c r="Q79" s="206"/>
      <c r="R79" s="154">
        <v>40025</v>
      </c>
      <c r="S79" s="225"/>
      <c r="T79" s="228" t="str">
        <f t="shared" si="23"/>
        <v/>
      </c>
      <c r="U79" s="229" t="str">
        <f t="shared" si="24"/>
        <v/>
      </c>
    </row>
    <row r="80" spans="1:21" ht="15" x14ac:dyDescent="0.25">
      <c r="A80" s="180" t="s">
        <v>98</v>
      </c>
      <c r="B80" s="181" t="s">
        <v>99</v>
      </c>
      <c r="C80" s="156" t="s">
        <v>14</v>
      </c>
      <c r="D80" s="157">
        <v>1.7256944444444443E-2</v>
      </c>
      <c r="E80" s="158">
        <v>1.7256944444444443E-2</v>
      </c>
      <c r="F80" s="159">
        <f t="shared" si="21"/>
        <v>1.7256944444444443E-2</v>
      </c>
      <c r="G80" s="160">
        <f t="shared" si="25"/>
        <v>3.5763888888888894E-3</v>
      </c>
      <c r="H80" s="161"/>
      <c r="I80" s="162" t="str">
        <f t="shared" si="26"/>
        <v/>
      </c>
      <c r="J80" s="163" t="str">
        <f t="shared" si="27"/>
        <v/>
      </c>
      <c r="K80" s="163" t="str">
        <f t="shared" si="29"/>
        <v/>
      </c>
      <c r="L80" s="164"/>
      <c r="M80" s="164"/>
      <c r="N80" s="164"/>
      <c r="O80" s="166"/>
      <c r="P80" s="167">
        <f t="shared" si="22"/>
        <v>1.7256944444444443E-2</v>
      </c>
      <c r="Q80" s="206"/>
      <c r="R80" s="154">
        <v>39141</v>
      </c>
      <c r="S80" s="225"/>
      <c r="T80" s="228" t="str">
        <f t="shared" si="23"/>
        <v/>
      </c>
      <c r="U80" s="229" t="str">
        <f t="shared" si="24"/>
        <v/>
      </c>
    </row>
    <row r="81" spans="1:21" ht="15" x14ac:dyDescent="0.25">
      <c r="A81" s="180" t="s">
        <v>20</v>
      </c>
      <c r="B81" s="181" t="s">
        <v>21</v>
      </c>
      <c r="C81" s="156" t="s">
        <v>14</v>
      </c>
      <c r="D81" s="157">
        <v>2.0821759259259259E-2</v>
      </c>
      <c r="E81" s="158">
        <v>2.0821759259259259E-2</v>
      </c>
      <c r="F81" s="159">
        <f t="shared" si="21"/>
        <v>2.0821759259259259E-2</v>
      </c>
      <c r="G81" s="160">
        <f t="shared" si="25"/>
        <v>1.157407407407357E-5</v>
      </c>
      <c r="H81" s="161"/>
      <c r="I81" s="162" t="str">
        <f t="shared" si="26"/>
        <v/>
      </c>
      <c r="J81" s="163" t="str">
        <f t="shared" si="27"/>
        <v/>
      </c>
      <c r="K81" s="163" t="str">
        <f t="shared" si="29"/>
        <v/>
      </c>
      <c r="L81" s="164"/>
      <c r="M81" s="164"/>
      <c r="N81" s="164"/>
      <c r="O81" s="166"/>
      <c r="P81" s="167">
        <f t="shared" si="22"/>
        <v>2.0821759259259259E-2</v>
      </c>
      <c r="Q81" s="206"/>
      <c r="R81" s="154">
        <v>38868</v>
      </c>
      <c r="S81" s="225"/>
      <c r="T81" s="228" t="str">
        <f t="shared" si="23"/>
        <v/>
      </c>
      <c r="U81" s="229" t="str">
        <f t="shared" si="24"/>
        <v/>
      </c>
    </row>
    <row r="82" spans="1:21" ht="15" x14ac:dyDescent="0.25">
      <c r="A82" s="180" t="s">
        <v>292</v>
      </c>
      <c r="B82" s="181" t="s">
        <v>293</v>
      </c>
      <c r="C82" s="156" t="s">
        <v>14</v>
      </c>
      <c r="D82" s="157">
        <v>1.8854166666666661E-2</v>
      </c>
      <c r="E82" s="158">
        <v>1.8854166666666661E-2</v>
      </c>
      <c r="F82" s="159">
        <f t="shared" si="21"/>
        <v>1.8854166666666661E-2</v>
      </c>
      <c r="G82" s="160">
        <f t="shared" si="25"/>
        <v>1.9791666666666707E-3</v>
      </c>
      <c r="H82" s="161"/>
      <c r="I82" s="162" t="str">
        <f t="shared" si="26"/>
        <v/>
      </c>
      <c r="J82" s="163" t="str">
        <f t="shared" si="27"/>
        <v/>
      </c>
      <c r="K82" s="163" t="str">
        <f t="shared" si="29"/>
        <v/>
      </c>
      <c r="L82" s="164"/>
      <c r="M82" s="164"/>
      <c r="N82" s="164"/>
      <c r="O82" s="166"/>
      <c r="P82" s="167">
        <f t="shared" si="22"/>
        <v>1.8854166666666661E-2</v>
      </c>
      <c r="Q82" s="206"/>
      <c r="R82" s="154">
        <v>39629</v>
      </c>
      <c r="S82" s="225"/>
      <c r="T82" s="228" t="str">
        <f t="shared" si="23"/>
        <v/>
      </c>
      <c r="U82" s="229" t="str">
        <f t="shared" si="24"/>
        <v/>
      </c>
    </row>
    <row r="83" spans="1:21" ht="15" x14ac:dyDescent="0.25">
      <c r="A83" s="178" t="s">
        <v>18</v>
      </c>
      <c r="B83" s="179" t="s">
        <v>19</v>
      </c>
      <c r="C83" s="156" t="s">
        <v>14</v>
      </c>
      <c r="D83" s="157">
        <v>2.1203703703703707E-2</v>
      </c>
      <c r="E83" s="158">
        <v>2.5358796296296296E-2</v>
      </c>
      <c r="F83" s="159">
        <f t="shared" si="21"/>
        <v>2.3281250000000003E-2</v>
      </c>
      <c r="G83" s="160">
        <f t="shared" si="25"/>
        <v>-2.4479166666666712E-3</v>
      </c>
      <c r="H83" s="161"/>
      <c r="I83" s="162" t="str">
        <f t="shared" si="26"/>
        <v/>
      </c>
      <c r="J83" s="163" t="str">
        <f t="shared" si="27"/>
        <v/>
      </c>
      <c r="K83" s="163" t="str">
        <f t="shared" si="29"/>
        <v/>
      </c>
      <c r="L83" s="164"/>
      <c r="M83" s="164"/>
      <c r="N83" s="165"/>
      <c r="O83" s="166"/>
      <c r="P83" s="167">
        <f t="shared" si="22"/>
        <v>2.1203703703703707E-2</v>
      </c>
      <c r="Q83" s="206"/>
      <c r="R83" s="154">
        <v>39478</v>
      </c>
      <c r="S83" s="225"/>
      <c r="T83" s="228" t="str">
        <f t="shared" si="23"/>
        <v/>
      </c>
      <c r="U83" s="229" t="str">
        <f t="shared" si="24"/>
        <v/>
      </c>
    </row>
    <row r="84" spans="1:21" ht="15" x14ac:dyDescent="0.25">
      <c r="A84" s="178" t="s">
        <v>18</v>
      </c>
      <c r="B84" s="179" t="s">
        <v>449</v>
      </c>
      <c r="C84" s="171" t="s">
        <v>14</v>
      </c>
      <c r="D84" s="157">
        <v>1.5844907407407405E-2</v>
      </c>
      <c r="E84" s="158">
        <v>1.5844907407407405E-2</v>
      </c>
      <c r="F84" s="159">
        <f t="shared" si="21"/>
        <v>1.5844907407407405E-2</v>
      </c>
      <c r="G84" s="160">
        <f t="shared" si="25"/>
        <v>4.9884259259259274E-3</v>
      </c>
      <c r="H84" s="161"/>
      <c r="I84" s="162" t="str">
        <f t="shared" si="26"/>
        <v/>
      </c>
      <c r="J84" s="163" t="str">
        <f t="shared" si="27"/>
        <v/>
      </c>
      <c r="K84" s="163" t="str">
        <f t="shared" si="29"/>
        <v/>
      </c>
      <c r="L84" s="164"/>
      <c r="M84" s="164"/>
      <c r="N84" s="164"/>
      <c r="O84" s="166"/>
      <c r="P84" s="167">
        <f t="shared" si="22"/>
        <v>1.5844907407407405E-2</v>
      </c>
      <c r="Q84" s="206"/>
      <c r="R84" s="154">
        <v>39994</v>
      </c>
      <c r="S84" s="225"/>
      <c r="T84" s="228" t="str">
        <f t="shared" si="23"/>
        <v/>
      </c>
      <c r="U84" s="229" t="str">
        <f t="shared" si="24"/>
        <v/>
      </c>
    </row>
    <row r="85" spans="1:21" ht="15" x14ac:dyDescent="0.25">
      <c r="A85" s="178" t="s">
        <v>328</v>
      </c>
      <c r="B85" s="179" t="s">
        <v>226</v>
      </c>
      <c r="C85" s="171" t="s">
        <v>30</v>
      </c>
      <c r="D85" s="157">
        <v>1.5393518518518518E-2</v>
      </c>
      <c r="E85" s="158">
        <v>1.5393518518518518E-2</v>
      </c>
      <c r="F85" s="159">
        <f t="shared" si="21"/>
        <v>1.5393518518518518E-2</v>
      </c>
      <c r="G85" s="160">
        <f t="shared" si="25"/>
        <v>5.439814814814814E-3</v>
      </c>
      <c r="H85" s="161"/>
      <c r="I85" s="162" t="str">
        <f t="shared" si="26"/>
        <v/>
      </c>
      <c r="J85" s="163"/>
      <c r="K85" s="163"/>
      <c r="L85" s="164"/>
      <c r="M85" s="164"/>
      <c r="N85" s="164"/>
      <c r="O85" s="174"/>
      <c r="P85" s="167">
        <f t="shared" si="22"/>
        <v>1.5393518518518518E-2</v>
      </c>
      <c r="Q85" s="206"/>
      <c r="R85" s="169">
        <v>39721</v>
      </c>
      <c r="S85" s="225"/>
      <c r="T85" s="228" t="str">
        <f t="shared" si="23"/>
        <v/>
      </c>
      <c r="U85" s="229" t="str">
        <f t="shared" si="24"/>
        <v/>
      </c>
    </row>
    <row r="86" spans="1:21" ht="15" customHeight="1" x14ac:dyDescent="0.25">
      <c r="A86" s="178" t="s">
        <v>474</v>
      </c>
      <c r="B86" s="179" t="s">
        <v>472</v>
      </c>
      <c r="C86" s="171" t="s">
        <v>30</v>
      </c>
      <c r="D86" s="157">
        <v>1.4733796296296287E-2</v>
      </c>
      <c r="E86" s="158">
        <v>1.4733796296296287E-2</v>
      </c>
      <c r="F86" s="159">
        <f t="shared" si="21"/>
        <v>1.4733796296296287E-2</v>
      </c>
      <c r="G86" s="160">
        <f t="shared" si="25"/>
        <v>6.0995370370370457E-3</v>
      </c>
      <c r="H86" s="161"/>
      <c r="I86" s="162" t="str">
        <f t="shared" si="26"/>
        <v/>
      </c>
      <c r="J86" s="163"/>
      <c r="K86" s="163"/>
      <c r="L86" s="164"/>
      <c r="M86" s="164"/>
      <c r="N86" s="164"/>
      <c r="O86" s="166"/>
      <c r="P86" s="167">
        <f t="shared" si="22"/>
        <v>1.4733796296296287E-2</v>
      </c>
      <c r="Q86" s="206"/>
      <c r="R86" s="154">
        <v>40056</v>
      </c>
      <c r="S86" s="225"/>
      <c r="T86" s="228" t="str">
        <f t="shared" si="23"/>
        <v/>
      </c>
      <c r="U86" s="229" t="str">
        <f t="shared" si="24"/>
        <v/>
      </c>
    </row>
    <row r="87" spans="1:21" ht="15" customHeight="1" x14ac:dyDescent="0.25">
      <c r="A87" s="180" t="s">
        <v>94</v>
      </c>
      <c r="B87" s="181" t="s">
        <v>165</v>
      </c>
      <c r="C87" s="156" t="s">
        <v>30</v>
      </c>
      <c r="D87" s="157">
        <v>1.4699074074074074E-2</v>
      </c>
      <c r="E87" s="158">
        <v>1.5833333333333338E-2</v>
      </c>
      <c r="F87" s="159">
        <f t="shared" si="21"/>
        <v>1.5266203703703705E-2</v>
      </c>
      <c r="G87" s="160">
        <f t="shared" si="25"/>
        <v>5.5671296296296267E-3</v>
      </c>
      <c r="H87" s="161"/>
      <c r="I87" s="162" t="str">
        <f t="shared" si="26"/>
        <v/>
      </c>
      <c r="J87" s="163" t="str">
        <f t="shared" ref="J87:J106" si="30">IF(H87&lt;&gt;"",I87-F87,"")</f>
        <v/>
      </c>
      <c r="K87" s="163" t="str">
        <f t="shared" ref="K87:K106" si="31">IF(H87&lt;&gt;"",I87-D87,"")</f>
        <v/>
      </c>
      <c r="L87" s="164"/>
      <c r="M87" s="164"/>
      <c r="N87" s="164"/>
      <c r="O87" s="166"/>
      <c r="P87" s="167">
        <f t="shared" si="22"/>
        <v>1.4699074074074074E-2</v>
      </c>
      <c r="Q87" s="206"/>
      <c r="R87" s="154">
        <v>39872</v>
      </c>
      <c r="S87" s="225"/>
      <c r="T87" s="228" t="str">
        <f t="shared" si="23"/>
        <v/>
      </c>
      <c r="U87" s="229" t="str">
        <f t="shared" si="24"/>
        <v/>
      </c>
    </row>
    <row r="88" spans="1:21" ht="15" customHeight="1" x14ac:dyDescent="0.25">
      <c r="A88" s="180" t="s">
        <v>94</v>
      </c>
      <c r="B88" s="181" t="s">
        <v>186</v>
      </c>
      <c r="C88" s="156" t="s">
        <v>30</v>
      </c>
      <c r="D88" s="157">
        <v>1.4398148148148148E-2</v>
      </c>
      <c r="E88" s="157">
        <v>1.4965277777777779E-2</v>
      </c>
      <c r="F88" s="159">
        <f t="shared" si="21"/>
        <v>1.4681712962962962E-2</v>
      </c>
      <c r="G88" s="160">
        <f t="shared" si="25"/>
        <v>6.1516203703703698E-3</v>
      </c>
      <c r="H88" s="161"/>
      <c r="I88" s="162" t="str">
        <f t="shared" si="26"/>
        <v/>
      </c>
      <c r="J88" s="163" t="str">
        <f t="shared" si="30"/>
        <v/>
      </c>
      <c r="K88" s="163" t="str">
        <f t="shared" si="31"/>
        <v/>
      </c>
      <c r="L88" s="164"/>
      <c r="M88" s="164"/>
      <c r="N88" s="164"/>
      <c r="O88" s="166"/>
      <c r="P88" s="167">
        <f t="shared" si="22"/>
        <v>1.4398148148148148E-2</v>
      </c>
      <c r="Q88" s="206"/>
      <c r="R88" s="154">
        <v>39294</v>
      </c>
      <c r="S88" s="225"/>
      <c r="T88" s="228" t="str">
        <f t="shared" si="23"/>
        <v/>
      </c>
      <c r="U88" s="229" t="str">
        <f t="shared" si="24"/>
        <v/>
      </c>
    </row>
    <row r="89" spans="1:21" ht="15" customHeight="1" x14ac:dyDescent="0.25">
      <c r="A89" s="180" t="s">
        <v>447</v>
      </c>
      <c r="B89" s="181" t="s">
        <v>448</v>
      </c>
      <c r="C89" s="171" t="s">
        <v>14</v>
      </c>
      <c r="D89" s="157">
        <v>1.7337962962962961E-2</v>
      </c>
      <c r="E89" s="158">
        <v>1.7847222222222223E-2</v>
      </c>
      <c r="F89" s="159">
        <f t="shared" si="21"/>
        <v>1.759259259259259E-2</v>
      </c>
      <c r="G89" s="160">
        <f t="shared" si="25"/>
        <v>3.2407407407407419E-3</v>
      </c>
      <c r="H89" s="161"/>
      <c r="I89" s="162" t="str">
        <f t="shared" si="26"/>
        <v/>
      </c>
      <c r="J89" s="163" t="str">
        <f t="shared" si="30"/>
        <v/>
      </c>
      <c r="K89" s="163" t="str">
        <f t="shared" si="31"/>
        <v/>
      </c>
      <c r="L89" s="164"/>
      <c r="M89" s="164"/>
      <c r="N89" s="165"/>
      <c r="O89" s="166"/>
      <c r="P89" s="167">
        <f t="shared" si="22"/>
        <v>1.7337962962962961E-2</v>
      </c>
      <c r="Q89" s="206"/>
      <c r="R89" s="154">
        <v>40117</v>
      </c>
      <c r="S89" s="225"/>
      <c r="T89" s="228" t="str">
        <f t="shared" si="23"/>
        <v/>
      </c>
      <c r="U89" s="229" t="str">
        <f t="shared" si="24"/>
        <v/>
      </c>
    </row>
    <row r="90" spans="1:21" ht="15" customHeight="1" x14ac:dyDescent="0.25">
      <c r="A90" s="180" t="s">
        <v>180</v>
      </c>
      <c r="B90" s="181" t="s">
        <v>261</v>
      </c>
      <c r="C90" s="156" t="s">
        <v>30</v>
      </c>
      <c r="D90" s="157">
        <v>1.4537037037037032E-2</v>
      </c>
      <c r="E90" s="158">
        <v>1.4999999999999999E-2</v>
      </c>
      <c r="F90" s="159">
        <f t="shared" ref="F90:F121" si="32">IF(E90&lt;&gt;"",(E90+D90)/2,D90)</f>
        <v>1.4768518518518516E-2</v>
      </c>
      <c r="G90" s="160">
        <f t="shared" si="25"/>
        <v>6.0648148148148163E-3</v>
      </c>
      <c r="H90" s="161"/>
      <c r="I90" s="162" t="str">
        <f t="shared" si="26"/>
        <v/>
      </c>
      <c r="J90" s="163" t="str">
        <f t="shared" si="30"/>
        <v/>
      </c>
      <c r="K90" s="163" t="str">
        <f t="shared" si="31"/>
        <v/>
      </c>
      <c r="L90" s="164"/>
      <c r="M90" s="164"/>
      <c r="N90" s="165"/>
      <c r="O90" s="166"/>
      <c r="P90" s="167">
        <f t="shared" ref="P90:P121" si="33">IF(H90&lt;&gt;"",MIN(D90,I90),D90)</f>
        <v>1.4537037037037032E-2</v>
      </c>
      <c r="Q90" s="206"/>
      <c r="R90" s="154">
        <v>40117</v>
      </c>
      <c r="S90" s="225"/>
      <c r="T90" s="228" t="str">
        <f t="shared" ref="T90:T121" si="34">IF(OR(NOT(S90=""),NOT(I90="")),5,"")</f>
        <v/>
      </c>
      <c r="U90" s="229" t="str">
        <f t="shared" ref="U90:U121" si="35">IF(T90=5,A90&amp;" "&amp;B90,"")</f>
        <v/>
      </c>
    </row>
    <row r="91" spans="1:21" ht="15" customHeight="1" x14ac:dyDescent="0.25">
      <c r="A91" s="180" t="s">
        <v>199</v>
      </c>
      <c r="B91" s="181" t="s">
        <v>200</v>
      </c>
      <c r="C91" s="156" t="s">
        <v>30</v>
      </c>
      <c r="D91" s="157">
        <v>1.292824074074074E-2</v>
      </c>
      <c r="E91" s="158">
        <v>1.292824074074074E-2</v>
      </c>
      <c r="F91" s="159">
        <f t="shared" si="32"/>
        <v>1.292824074074074E-2</v>
      </c>
      <c r="G91" s="160">
        <f t="shared" si="25"/>
        <v>7.905092592592592E-3</v>
      </c>
      <c r="H91" s="161"/>
      <c r="I91" s="162" t="str">
        <f t="shared" si="26"/>
        <v/>
      </c>
      <c r="J91" s="163" t="str">
        <f t="shared" si="30"/>
        <v/>
      </c>
      <c r="K91" s="163" t="str">
        <f t="shared" si="31"/>
        <v/>
      </c>
      <c r="L91" s="164"/>
      <c r="M91" s="164"/>
      <c r="N91" s="164"/>
      <c r="O91" s="166"/>
      <c r="P91" s="167">
        <f t="shared" si="33"/>
        <v>1.292824074074074E-2</v>
      </c>
      <c r="Q91" s="206"/>
      <c r="R91" s="154">
        <v>38929</v>
      </c>
      <c r="S91" s="225"/>
      <c r="T91" s="228" t="str">
        <f t="shared" si="34"/>
        <v/>
      </c>
      <c r="U91" s="229" t="str">
        <f t="shared" si="35"/>
        <v/>
      </c>
    </row>
    <row r="92" spans="1:21" ht="15" customHeight="1" x14ac:dyDescent="0.25">
      <c r="A92" s="180" t="s">
        <v>149</v>
      </c>
      <c r="B92" s="181" t="s">
        <v>150</v>
      </c>
      <c r="C92" s="156" t="s">
        <v>14</v>
      </c>
      <c r="D92" s="157">
        <v>1.5370370370370368E-2</v>
      </c>
      <c r="E92" s="158">
        <v>1.5976562499999999E-2</v>
      </c>
      <c r="F92" s="159">
        <f t="shared" si="32"/>
        <v>1.5673466435185184E-2</v>
      </c>
      <c r="G92" s="160">
        <f t="shared" si="25"/>
        <v>5.1598668981481487E-3</v>
      </c>
      <c r="H92" s="161"/>
      <c r="I92" s="162" t="str">
        <f t="shared" si="26"/>
        <v/>
      </c>
      <c r="J92" s="163" t="str">
        <f t="shared" si="30"/>
        <v/>
      </c>
      <c r="K92" s="163" t="str">
        <f t="shared" si="31"/>
        <v/>
      </c>
      <c r="L92" s="164"/>
      <c r="M92" s="164"/>
      <c r="N92" s="164"/>
      <c r="O92" s="174"/>
      <c r="P92" s="167">
        <f t="shared" si="33"/>
        <v>1.5370370370370368E-2</v>
      </c>
      <c r="Q92" s="206"/>
      <c r="R92" s="154">
        <v>40086</v>
      </c>
      <c r="S92" s="225"/>
      <c r="T92" s="228" t="str">
        <f t="shared" si="34"/>
        <v/>
      </c>
      <c r="U92" s="229" t="str">
        <f t="shared" si="35"/>
        <v/>
      </c>
    </row>
    <row r="93" spans="1:21" ht="15" customHeight="1" x14ac:dyDescent="0.25">
      <c r="A93" s="180" t="s">
        <v>403</v>
      </c>
      <c r="B93" s="181" t="s">
        <v>35</v>
      </c>
      <c r="C93" s="171" t="s">
        <v>30</v>
      </c>
      <c r="D93" s="157">
        <v>1.3975694444444454E-2</v>
      </c>
      <c r="E93" s="158">
        <v>1.411458333333334E-2</v>
      </c>
      <c r="F93" s="159">
        <f t="shared" si="32"/>
        <v>1.4045138888888897E-2</v>
      </c>
      <c r="G93" s="160">
        <f t="shared" si="25"/>
        <v>6.7881944444444352E-3</v>
      </c>
      <c r="H93" s="161"/>
      <c r="I93" s="162" t="str">
        <f t="shared" si="26"/>
        <v/>
      </c>
      <c r="J93" s="163" t="str">
        <f t="shared" si="30"/>
        <v/>
      </c>
      <c r="K93" s="163" t="str">
        <f t="shared" si="31"/>
        <v/>
      </c>
      <c r="L93" s="164"/>
      <c r="M93" s="164"/>
      <c r="N93" s="165"/>
      <c r="O93" s="166"/>
      <c r="P93" s="167">
        <f t="shared" si="33"/>
        <v>1.3975694444444454E-2</v>
      </c>
      <c r="Q93" s="206"/>
      <c r="R93" s="154">
        <v>39933</v>
      </c>
      <c r="S93" s="225"/>
      <c r="T93" s="228" t="str">
        <f t="shared" si="34"/>
        <v/>
      </c>
      <c r="U93" s="229" t="str">
        <f t="shared" si="35"/>
        <v/>
      </c>
    </row>
    <row r="94" spans="1:21" ht="15" customHeight="1" x14ac:dyDescent="0.25">
      <c r="A94" s="180" t="s">
        <v>121</v>
      </c>
      <c r="B94" s="181" t="s">
        <v>259</v>
      </c>
      <c r="C94" s="156" t="s">
        <v>14</v>
      </c>
      <c r="D94" s="157">
        <v>1.7180266203703703E-2</v>
      </c>
      <c r="E94" s="158">
        <v>1.8572862413194446E-2</v>
      </c>
      <c r="F94" s="159">
        <f t="shared" si="32"/>
        <v>1.7876564308449076E-2</v>
      </c>
      <c r="G94" s="160">
        <f t="shared" si="25"/>
        <v>2.9567690248842558E-3</v>
      </c>
      <c r="H94" s="161"/>
      <c r="I94" s="162" t="str">
        <f t="shared" si="26"/>
        <v/>
      </c>
      <c r="J94" s="163" t="str">
        <f t="shared" si="30"/>
        <v/>
      </c>
      <c r="K94" s="163" t="str">
        <f t="shared" si="31"/>
        <v/>
      </c>
      <c r="L94" s="164"/>
      <c r="M94" s="164"/>
      <c r="N94" s="164"/>
      <c r="O94" s="166"/>
      <c r="P94" s="167">
        <f t="shared" si="33"/>
        <v>1.7180266203703703E-2</v>
      </c>
      <c r="Q94" s="206"/>
      <c r="R94" s="154">
        <v>40178</v>
      </c>
      <c r="S94" s="225"/>
      <c r="T94" s="228" t="str">
        <f t="shared" si="34"/>
        <v/>
      </c>
      <c r="U94" s="229" t="str">
        <f t="shared" si="35"/>
        <v/>
      </c>
    </row>
    <row r="95" spans="1:21" ht="15" customHeight="1" x14ac:dyDescent="0.25">
      <c r="A95" s="180" t="s">
        <v>121</v>
      </c>
      <c r="B95" s="181" t="s">
        <v>122</v>
      </c>
      <c r="C95" s="156" t="s">
        <v>14</v>
      </c>
      <c r="D95" s="157">
        <v>1.5185185185185184E-2</v>
      </c>
      <c r="E95" s="158">
        <v>1.5185185185185184E-2</v>
      </c>
      <c r="F95" s="159">
        <f t="shared" si="32"/>
        <v>1.5185185185185184E-2</v>
      </c>
      <c r="G95" s="160">
        <f t="shared" ref="G95:G126" si="36">$B$2-F95</f>
        <v>5.6481481481481487E-3</v>
      </c>
      <c r="H95" s="161"/>
      <c r="I95" s="162" t="str">
        <f t="shared" ref="I95:I126" si="37">IF(H95&lt;&gt;"",H95-G95,"")</f>
        <v/>
      </c>
      <c r="J95" s="163" t="str">
        <f t="shared" si="30"/>
        <v/>
      </c>
      <c r="K95" s="163" t="str">
        <f t="shared" si="31"/>
        <v/>
      </c>
      <c r="L95" s="164"/>
      <c r="M95" s="164"/>
      <c r="N95" s="165"/>
      <c r="O95" s="166"/>
      <c r="P95" s="167">
        <f t="shared" si="33"/>
        <v>1.5185185185185184E-2</v>
      </c>
      <c r="Q95" s="206"/>
      <c r="R95" s="154">
        <v>40117</v>
      </c>
      <c r="S95" s="225"/>
      <c r="T95" s="228" t="str">
        <f t="shared" si="34"/>
        <v/>
      </c>
      <c r="U95" s="229" t="str">
        <f t="shared" si="35"/>
        <v/>
      </c>
    </row>
    <row r="96" spans="1:21" ht="15" x14ac:dyDescent="0.25">
      <c r="A96" s="180" t="s">
        <v>33</v>
      </c>
      <c r="B96" s="181" t="s">
        <v>34</v>
      </c>
      <c r="C96" s="156" t="s">
        <v>14</v>
      </c>
      <c r="D96" s="157">
        <v>1.9814814814814816E-2</v>
      </c>
      <c r="E96" s="158">
        <v>1.9814814814814816E-2</v>
      </c>
      <c r="F96" s="159">
        <f t="shared" si="32"/>
        <v>1.9814814814814816E-2</v>
      </c>
      <c r="G96" s="160">
        <f t="shared" si="36"/>
        <v>1.0185185185185158E-3</v>
      </c>
      <c r="H96" s="161"/>
      <c r="I96" s="162" t="str">
        <f t="shared" si="37"/>
        <v/>
      </c>
      <c r="J96" s="163" t="str">
        <f t="shared" si="30"/>
        <v/>
      </c>
      <c r="K96" s="163" t="str">
        <f t="shared" si="31"/>
        <v/>
      </c>
      <c r="L96" s="164"/>
      <c r="M96" s="164"/>
      <c r="N96" s="164"/>
      <c r="O96" s="166"/>
      <c r="P96" s="167">
        <f t="shared" si="33"/>
        <v>1.9814814814814816E-2</v>
      </c>
      <c r="Q96" s="206"/>
      <c r="R96" s="169">
        <v>38748</v>
      </c>
      <c r="S96" s="225"/>
      <c r="T96" s="228" t="str">
        <f t="shared" si="34"/>
        <v/>
      </c>
      <c r="U96" s="229" t="str">
        <f t="shared" si="35"/>
        <v/>
      </c>
    </row>
    <row r="97" spans="1:21" ht="15" x14ac:dyDescent="0.25">
      <c r="A97" s="180" t="s">
        <v>64</v>
      </c>
      <c r="B97" s="181" t="s">
        <v>65</v>
      </c>
      <c r="C97" s="156" t="s">
        <v>14</v>
      </c>
      <c r="D97" s="172">
        <v>1.7638888888888888E-2</v>
      </c>
      <c r="E97" s="158">
        <v>1.8101851851851855E-2</v>
      </c>
      <c r="F97" s="159">
        <f t="shared" si="32"/>
        <v>1.787037037037037E-2</v>
      </c>
      <c r="G97" s="160">
        <f t="shared" si="36"/>
        <v>2.9629629629629624E-3</v>
      </c>
      <c r="H97" s="161"/>
      <c r="I97" s="162" t="str">
        <f t="shared" si="37"/>
        <v/>
      </c>
      <c r="J97" s="163" t="str">
        <f t="shared" si="30"/>
        <v/>
      </c>
      <c r="K97" s="163" t="str">
        <f t="shared" si="31"/>
        <v/>
      </c>
      <c r="L97" s="164"/>
      <c r="M97" s="164"/>
      <c r="N97" s="165"/>
      <c r="O97" s="166"/>
      <c r="P97" s="167">
        <f t="shared" si="33"/>
        <v>1.7638888888888888E-2</v>
      </c>
      <c r="Q97" s="206"/>
      <c r="R97" s="169">
        <v>39872</v>
      </c>
      <c r="S97" s="225"/>
      <c r="T97" s="228" t="str">
        <f t="shared" si="34"/>
        <v/>
      </c>
      <c r="U97" s="229" t="str">
        <f t="shared" si="35"/>
        <v/>
      </c>
    </row>
    <row r="98" spans="1:21" ht="15" x14ac:dyDescent="0.25">
      <c r="A98" s="180" t="s">
        <v>82</v>
      </c>
      <c r="B98" s="181" t="s">
        <v>83</v>
      </c>
      <c r="C98" s="156" t="s">
        <v>14</v>
      </c>
      <c r="D98" s="157">
        <v>1.7557870370370373E-2</v>
      </c>
      <c r="E98" s="158">
        <v>1.7557870370370373E-2</v>
      </c>
      <c r="F98" s="159">
        <f t="shared" si="32"/>
        <v>1.7557870370370373E-2</v>
      </c>
      <c r="G98" s="160">
        <f t="shared" si="36"/>
        <v>3.2754629629629592E-3</v>
      </c>
      <c r="H98" s="161"/>
      <c r="I98" s="162" t="str">
        <f t="shared" si="37"/>
        <v/>
      </c>
      <c r="J98" s="163" t="str">
        <f t="shared" si="30"/>
        <v/>
      </c>
      <c r="K98" s="163" t="str">
        <f t="shared" si="31"/>
        <v/>
      </c>
      <c r="L98" s="164"/>
      <c r="M98" s="164"/>
      <c r="N98" s="164"/>
      <c r="O98" s="166"/>
      <c r="P98" s="167">
        <f t="shared" si="33"/>
        <v>1.7557870370370373E-2</v>
      </c>
      <c r="Q98" s="207"/>
      <c r="R98" s="169">
        <v>38748</v>
      </c>
      <c r="S98" s="225"/>
      <c r="T98" s="228" t="str">
        <f t="shared" si="34"/>
        <v/>
      </c>
      <c r="U98" s="229" t="str">
        <f t="shared" si="35"/>
        <v/>
      </c>
    </row>
    <row r="99" spans="1:21" ht="15" customHeight="1" x14ac:dyDescent="0.25">
      <c r="A99" s="180" t="s">
        <v>244</v>
      </c>
      <c r="B99" s="181" t="s">
        <v>245</v>
      </c>
      <c r="C99" s="156" t="s">
        <v>30</v>
      </c>
      <c r="D99" s="213">
        <v>1.2499999999999999E-2</v>
      </c>
      <c r="E99" s="158">
        <v>1.255787037037037E-2</v>
      </c>
      <c r="F99" s="159">
        <f t="shared" si="32"/>
        <v>1.2528935185185185E-2</v>
      </c>
      <c r="G99" s="160">
        <f t="shared" si="36"/>
        <v>8.3043981481481476E-3</v>
      </c>
      <c r="H99" s="161"/>
      <c r="I99" s="162" t="str">
        <f t="shared" si="37"/>
        <v/>
      </c>
      <c r="J99" s="163" t="str">
        <f t="shared" si="30"/>
        <v/>
      </c>
      <c r="K99" s="163" t="str">
        <f t="shared" si="31"/>
        <v/>
      </c>
      <c r="L99" s="165"/>
      <c r="M99" s="164"/>
      <c r="N99" s="165"/>
      <c r="O99" s="166"/>
      <c r="P99" s="167">
        <f t="shared" si="33"/>
        <v>1.2499999999999999E-2</v>
      </c>
      <c r="Q99" s="207"/>
      <c r="R99" s="154">
        <v>39568</v>
      </c>
      <c r="S99" s="225"/>
      <c r="T99" s="228" t="str">
        <f t="shared" si="34"/>
        <v/>
      </c>
      <c r="U99" s="229" t="str">
        <f t="shared" si="35"/>
        <v/>
      </c>
    </row>
    <row r="100" spans="1:21" ht="15" customHeight="1" x14ac:dyDescent="0.25">
      <c r="A100" s="180" t="s">
        <v>36</v>
      </c>
      <c r="B100" s="181" t="s">
        <v>37</v>
      </c>
      <c r="C100" s="156" t="s">
        <v>14</v>
      </c>
      <c r="D100" s="158">
        <v>1.8275462962962959E-2</v>
      </c>
      <c r="E100" s="158">
        <v>1.8275462962962959E-2</v>
      </c>
      <c r="F100" s="159">
        <f t="shared" si="32"/>
        <v>1.8275462962962959E-2</v>
      </c>
      <c r="G100" s="160">
        <f t="shared" si="36"/>
        <v>2.5578703703703735E-3</v>
      </c>
      <c r="H100" s="161"/>
      <c r="I100" s="162" t="str">
        <f t="shared" si="37"/>
        <v/>
      </c>
      <c r="J100" s="163" t="str">
        <f t="shared" si="30"/>
        <v/>
      </c>
      <c r="K100" s="163" t="str">
        <f t="shared" si="31"/>
        <v/>
      </c>
      <c r="L100" s="164"/>
      <c r="M100" s="164"/>
      <c r="N100" s="164"/>
      <c r="O100" s="166"/>
      <c r="P100" s="167">
        <f t="shared" si="33"/>
        <v>1.8275462962962959E-2</v>
      </c>
      <c r="Q100" s="207"/>
      <c r="R100" s="154">
        <v>40025</v>
      </c>
      <c r="S100" s="225"/>
      <c r="T100" s="228" t="str">
        <f t="shared" si="34"/>
        <v/>
      </c>
      <c r="U100" s="229" t="str">
        <f t="shared" si="35"/>
        <v/>
      </c>
    </row>
    <row r="101" spans="1:21" ht="15" customHeight="1" x14ac:dyDescent="0.25">
      <c r="A101" s="180" t="s">
        <v>100</v>
      </c>
      <c r="B101" s="181" t="s">
        <v>101</v>
      </c>
      <c r="C101" s="156" t="s">
        <v>14</v>
      </c>
      <c r="D101" s="158">
        <v>1.7152777777777781E-2</v>
      </c>
      <c r="E101" s="158">
        <v>1.7152777777777781E-2</v>
      </c>
      <c r="F101" s="159">
        <f t="shared" si="32"/>
        <v>1.7152777777777781E-2</v>
      </c>
      <c r="G101" s="160">
        <f t="shared" si="36"/>
        <v>3.6805555555555515E-3</v>
      </c>
      <c r="H101" s="161"/>
      <c r="I101" s="162" t="str">
        <f t="shared" si="37"/>
        <v/>
      </c>
      <c r="J101" s="163" t="str">
        <f t="shared" si="30"/>
        <v/>
      </c>
      <c r="K101" s="163" t="str">
        <f t="shared" si="31"/>
        <v/>
      </c>
      <c r="L101" s="164"/>
      <c r="M101" s="164"/>
      <c r="N101" s="164"/>
      <c r="O101" s="166"/>
      <c r="P101" s="167">
        <f t="shared" si="33"/>
        <v>1.7152777777777781E-2</v>
      </c>
      <c r="Q101" s="207"/>
      <c r="R101" s="154">
        <v>39141</v>
      </c>
      <c r="S101" s="225"/>
      <c r="T101" s="228" t="str">
        <f t="shared" si="34"/>
        <v/>
      </c>
      <c r="U101" s="229" t="str">
        <f t="shared" si="35"/>
        <v/>
      </c>
    </row>
    <row r="102" spans="1:21" ht="15" customHeight="1" x14ac:dyDescent="0.25">
      <c r="A102" s="180" t="s">
        <v>368</v>
      </c>
      <c r="B102" s="181" t="s">
        <v>271</v>
      </c>
      <c r="C102" s="171" t="s">
        <v>14</v>
      </c>
      <c r="D102" s="158">
        <v>1.7800925925925925E-2</v>
      </c>
      <c r="E102" s="158">
        <v>1.9250578703703697E-2</v>
      </c>
      <c r="F102" s="159">
        <f t="shared" si="32"/>
        <v>1.8525752314814813E-2</v>
      </c>
      <c r="G102" s="160">
        <f t="shared" si="36"/>
        <v>2.3075810185185196E-3</v>
      </c>
      <c r="H102" s="161"/>
      <c r="I102" s="162" t="str">
        <f t="shared" si="37"/>
        <v/>
      </c>
      <c r="J102" s="163" t="str">
        <f t="shared" si="30"/>
        <v/>
      </c>
      <c r="K102" s="163" t="str">
        <f t="shared" si="31"/>
        <v/>
      </c>
      <c r="L102" s="164"/>
      <c r="M102" s="164"/>
      <c r="N102" s="164"/>
      <c r="O102" s="166"/>
      <c r="P102" s="167">
        <f t="shared" si="33"/>
        <v>1.7800925925925925E-2</v>
      </c>
      <c r="Q102" s="207"/>
      <c r="R102" s="154">
        <v>40025</v>
      </c>
      <c r="S102" s="225"/>
      <c r="T102" s="228" t="str">
        <f t="shared" si="34"/>
        <v/>
      </c>
      <c r="U102" s="229" t="str">
        <f t="shared" si="35"/>
        <v/>
      </c>
    </row>
    <row r="103" spans="1:21" ht="15" customHeight="1" x14ac:dyDescent="0.25">
      <c r="A103" s="178" t="s">
        <v>155</v>
      </c>
      <c r="B103" s="179" t="s">
        <v>257</v>
      </c>
      <c r="C103" s="171" t="s">
        <v>30</v>
      </c>
      <c r="D103" s="158">
        <v>1.8206018518518514E-2</v>
      </c>
      <c r="E103" s="158">
        <v>1.8206018518518517E-2</v>
      </c>
      <c r="F103" s="159">
        <f t="shared" si="32"/>
        <v>1.8206018518518517E-2</v>
      </c>
      <c r="G103" s="160">
        <f t="shared" si="36"/>
        <v>2.627314814814815E-3</v>
      </c>
      <c r="H103" s="161"/>
      <c r="I103" s="162" t="str">
        <f t="shared" si="37"/>
        <v/>
      </c>
      <c r="J103" s="163" t="str">
        <f t="shared" si="30"/>
        <v/>
      </c>
      <c r="K103" s="163" t="str">
        <f t="shared" si="31"/>
        <v/>
      </c>
      <c r="L103" s="164"/>
      <c r="M103" s="164"/>
      <c r="N103" s="164"/>
      <c r="O103" s="166"/>
      <c r="P103" s="167">
        <f t="shared" si="33"/>
        <v>1.8206018518518514E-2</v>
      </c>
      <c r="Q103" s="207"/>
      <c r="R103" s="154">
        <v>39478</v>
      </c>
      <c r="S103" s="225"/>
      <c r="T103" s="228" t="str">
        <f t="shared" si="34"/>
        <v/>
      </c>
      <c r="U103" s="229" t="str">
        <f t="shared" si="35"/>
        <v/>
      </c>
    </row>
    <row r="104" spans="1:21" ht="15" customHeight="1" x14ac:dyDescent="0.25">
      <c r="A104" s="180" t="s">
        <v>155</v>
      </c>
      <c r="B104" s="181" t="s">
        <v>216</v>
      </c>
      <c r="C104" s="156" t="s">
        <v>30</v>
      </c>
      <c r="D104" s="158">
        <v>1.5810185185185184E-2</v>
      </c>
      <c r="E104" s="158">
        <v>1.8049768518518514E-2</v>
      </c>
      <c r="F104" s="159">
        <f t="shared" si="32"/>
        <v>1.6929976851851849E-2</v>
      </c>
      <c r="G104" s="160">
        <f t="shared" si="36"/>
        <v>3.9033564814814833E-3</v>
      </c>
      <c r="H104" s="161"/>
      <c r="I104" s="162" t="str">
        <f t="shared" si="37"/>
        <v/>
      </c>
      <c r="J104" s="163" t="str">
        <f t="shared" si="30"/>
        <v/>
      </c>
      <c r="K104" s="163" t="str">
        <f t="shared" si="31"/>
        <v/>
      </c>
      <c r="L104" s="164"/>
      <c r="M104" s="164"/>
      <c r="N104" s="164"/>
      <c r="O104" s="166"/>
      <c r="P104" s="167">
        <f t="shared" si="33"/>
        <v>1.5810185185185184E-2</v>
      </c>
      <c r="Q104" s="207"/>
      <c r="R104" s="154">
        <v>39994</v>
      </c>
      <c r="S104" s="225"/>
      <c r="T104" s="228" t="str">
        <f t="shared" si="34"/>
        <v/>
      </c>
      <c r="U104" s="229" t="str">
        <f t="shared" si="35"/>
        <v/>
      </c>
    </row>
    <row r="105" spans="1:21" ht="15" customHeight="1" x14ac:dyDescent="0.25">
      <c r="A105" s="180" t="s">
        <v>155</v>
      </c>
      <c r="B105" s="181" t="s">
        <v>361</v>
      </c>
      <c r="C105" s="156" t="s">
        <v>30</v>
      </c>
      <c r="D105" s="213">
        <v>1.5856481481481478E-2</v>
      </c>
      <c r="E105" s="213">
        <v>1.5856481481481478E-2</v>
      </c>
      <c r="F105" s="159">
        <f t="shared" si="32"/>
        <v>1.5856481481481478E-2</v>
      </c>
      <c r="G105" s="160">
        <f t="shared" si="36"/>
        <v>4.9768518518518538E-3</v>
      </c>
      <c r="H105" s="161"/>
      <c r="I105" s="162" t="str">
        <f t="shared" si="37"/>
        <v/>
      </c>
      <c r="J105" s="163" t="str">
        <f t="shared" si="30"/>
        <v/>
      </c>
      <c r="K105" s="163" t="str">
        <f t="shared" si="31"/>
        <v/>
      </c>
      <c r="L105" s="164"/>
      <c r="M105" s="164"/>
      <c r="N105" s="164"/>
      <c r="O105" s="166"/>
      <c r="P105" s="167">
        <f t="shared" si="33"/>
        <v>1.5856481481481478E-2</v>
      </c>
      <c r="Q105" s="207"/>
      <c r="R105" s="154">
        <v>39994</v>
      </c>
      <c r="S105" s="225"/>
      <c r="T105" s="228" t="str">
        <f t="shared" si="34"/>
        <v/>
      </c>
      <c r="U105" s="229" t="str">
        <f t="shared" si="35"/>
        <v/>
      </c>
    </row>
    <row r="106" spans="1:21" ht="15" customHeight="1" x14ac:dyDescent="0.25">
      <c r="A106" s="180" t="s">
        <v>155</v>
      </c>
      <c r="B106" s="181" t="s">
        <v>156</v>
      </c>
      <c r="C106" s="156" t="s">
        <v>30</v>
      </c>
      <c r="D106" s="213">
        <v>1.5196759259259264E-2</v>
      </c>
      <c r="E106" s="213">
        <v>1.5196759259259264E-2</v>
      </c>
      <c r="F106" s="159">
        <f t="shared" si="32"/>
        <v>1.5196759259259264E-2</v>
      </c>
      <c r="G106" s="160">
        <f t="shared" si="36"/>
        <v>5.6365740740740682E-3</v>
      </c>
      <c r="H106" s="161"/>
      <c r="I106" s="162" t="str">
        <f t="shared" si="37"/>
        <v/>
      </c>
      <c r="J106" s="163" t="str">
        <f t="shared" si="30"/>
        <v/>
      </c>
      <c r="K106" s="163" t="str">
        <f t="shared" si="31"/>
        <v/>
      </c>
      <c r="L106" s="164"/>
      <c r="M106" s="164"/>
      <c r="N106" s="164"/>
      <c r="O106" s="166"/>
      <c r="P106" s="167">
        <f t="shared" si="33"/>
        <v>1.5196759259259264E-2</v>
      </c>
      <c r="Q106" s="207"/>
      <c r="R106" s="154">
        <v>39113</v>
      </c>
      <c r="S106" s="225"/>
      <c r="T106" s="228" t="str">
        <f t="shared" si="34"/>
        <v/>
      </c>
      <c r="U106" s="229" t="str">
        <f t="shared" si="35"/>
        <v/>
      </c>
    </row>
    <row r="107" spans="1:21" ht="15" customHeight="1" x14ac:dyDescent="0.25">
      <c r="A107" s="180" t="s">
        <v>155</v>
      </c>
      <c r="B107" s="181" t="s">
        <v>425</v>
      </c>
      <c r="C107" s="156" t="s">
        <v>30</v>
      </c>
      <c r="D107" s="158">
        <v>1.4976851851851852E-2</v>
      </c>
      <c r="E107" s="158">
        <v>1.4976851851851852E-2</v>
      </c>
      <c r="F107" s="159">
        <f t="shared" si="32"/>
        <v>1.4976851851851852E-2</v>
      </c>
      <c r="G107" s="160">
        <f t="shared" si="36"/>
        <v>5.8564814814814799E-3</v>
      </c>
      <c r="H107" s="161"/>
      <c r="I107" s="162" t="str">
        <f t="shared" si="37"/>
        <v/>
      </c>
      <c r="J107" s="163"/>
      <c r="K107" s="163"/>
      <c r="L107" s="164"/>
      <c r="M107" s="164"/>
      <c r="N107" s="164"/>
      <c r="O107" s="166"/>
      <c r="P107" s="167">
        <f t="shared" si="33"/>
        <v>1.4976851851851852E-2</v>
      </c>
      <c r="Q107" s="207"/>
      <c r="R107" s="154">
        <v>39933</v>
      </c>
      <c r="S107" s="225"/>
      <c r="T107" s="228" t="str">
        <f t="shared" si="34"/>
        <v/>
      </c>
      <c r="U107" s="229" t="str">
        <f t="shared" si="35"/>
        <v/>
      </c>
    </row>
    <row r="108" spans="1:21" ht="15" customHeight="1" x14ac:dyDescent="0.25">
      <c r="A108" s="180" t="s">
        <v>155</v>
      </c>
      <c r="B108" s="181" t="s">
        <v>424</v>
      </c>
      <c r="C108" s="156" t="s">
        <v>30</v>
      </c>
      <c r="D108" s="213">
        <v>1.4560185185185179E-2</v>
      </c>
      <c r="E108" s="213">
        <v>1.4560185185185179E-2</v>
      </c>
      <c r="F108" s="159">
        <f t="shared" si="32"/>
        <v>1.4560185185185179E-2</v>
      </c>
      <c r="G108" s="160">
        <f t="shared" si="36"/>
        <v>6.2731481481481527E-3</v>
      </c>
      <c r="H108" s="161"/>
      <c r="I108" s="162" t="str">
        <f t="shared" si="37"/>
        <v/>
      </c>
      <c r="J108" s="163" t="str">
        <f t="shared" ref="J108:J120" si="38">IF(H108&lt;&gt;"",I108-F108,"")</f>
        <v/>
      </c>
      <c r="K108" s="163" t="str">
        <f t="shared" ref="K108:K120" si="39">IF(H108&lt;&gt;"",I108-D108,"")</f>
        <v/>
      </c>
      <c r="L108" s="164"/>
      <c r="M108" s="164"/>
      <c r="N108" s="164"/>
      <c r="O108" s="166"/>
      <c r="P108" s="167">
        <f t="shared" si="33"/>
        <v>1.4560185185185179E-2</v>
      </c>
      <c r="Q108" s="207"/>
      <c r="R108" s="154">
        <v>39933</v>
      </c>
      <c r="S108" s="225"/>
      <c r="T108" s="228" t="str">
        <f t="shared" si="34"/>
        <v/>
      </c>
      <c r="U108" s="229" t="str">
        <f t="shared" si="35"/>
        <v/>
      </c>
    </row>
    <row r="109" spans="1:21" ht="15" customHeight="1" x14ac:dyDescent="0.25">
      <c r="A109" s="180" t="s">
        <v>155</v>
      </c>
      <c r="B109" s="181" t="s">
        <v>191</v>
      </c>
      <c r="C109" s="156" t="s">
        <v>30</v>
      </c>
      <c r="D109" s="158">
        <v>1.4189814814814815E-2</v>
      </c>
      <c r="E109" s="158">
        <v>1.4918981481481479E-2</v>
      </c>
      <c r="F109" s="159">
        <f t="shared" si="32"/>
        <v>1.4554398148148146E-2</v>
      </c>
      <c r="G109" s="160">
        <f t="shared" si="36"/>
        <v>6.278935185185186E-3</v>
      </c>
      <c r="H109" s="161"/>
      <c r="I109" s="162" t="str">
        <f t="shared" si="37"/>
        <v/>
      </c>
      <c r="J109" s="163" t="str">
        <f t="shared" si="38"/>
        <v/>
      </c>
      <c r="K109" s="163" t="str">
        <f t="shared" si="39"/>
        <v/>
      </c>
      <c r="L109" s="164"/>
      <c r="M109" s="164"/>
      <c r="N109" s="165"/>
      <c r="O109" s="166"/>
      <c r="P109" s="167">
        <f t="shared" si="33"/>
        <v>1.4189814814814815E-2</v>
      </c>
      <c r="Q109" s="207"/>
      <c r="R109" s="154">
        <v>39721</v>
      </c>
      <c r="S109" s="225"/>
      <c r="T109" s="228" t="str">
        <f t="shared" si="34"/>
        <v/>
      </c>
      <c r="U109" s="229" t="str">
        <f t="shared" si="35"/>
        <v/>
      </c>
    </row>
    <row r="110" spans="1:21" ht="15" customHeight="1" x14ac:dyDescent="0.25">
      <c r="A110" s="180" t="s">
        <v>155</v>
      </c>
      <c r="B110" s="181" t="s">
        <v>207</v>
      </c>
      <c r="C110" s="156" t="s">
        <v>30</v>
      </c>
      <c r="D110" s="158">
        <v>1.2326388888888895E-2</v>
      </c>
      <c r="E110" s="158">
        <v>1.2442129629629629E-2</v>
      </c>
      <c r="F110" s="159">
        <f t="shared" si="32"/>
        <v>1.2384259259259262E-2</v>
      </c>
      <c r="G110" s="160">
        <f t="shared" si="36"/>
        <v>8.4490740740740707E-3</v>
      </c>
      <c r="H110" s="161"/>
      <c r="I110" s="162" t="str">
        <f t="shared" si="37"/>
        <v/>
      </c>
      <c r="J110" s="163" t="str">
        <f t="shared" si="38"/>
        <v/>
      </c>
      <c r="K110" s="163" t="str">
        <f t="shared" si="39"/>
        <v/>
      </c>
      <c r="L110" s="164"/>
      <c r="M110" s="164"/>
      <c r="N110" s="164"/>
      <c r="O110" s="166"/>
      <c r="P110" s="167">
        <f t="shared" si="33"/>
        <v>1.2326388888888895E-2</v>
      </c>
      <c r="Q110" s="207"/>
      <c r="R110" s="154">
        <v>39386</v>
      </c>
      <c r="S110" s="225"/>
      <c r="T110" s="228" t="str">
        <f t="shared" si="34"/>
        <v/>
      </c>
      <c r="U110" s="229" t="str">
        <f t="shared" si="35"/>
        <v/>
      </c>
    </row>
    <row r="111" spans="1:21" ht="15" customHeight="1" x14ac:dyDescent="0.25">
      <c r="A111" s="180" t="s">
        <v>324</v>
      </c>
      <c r="B111" s="181" t="s">
        <v>325</v>
      </c>
      <c r="C111" s="156" t="s">
        <v>30</v>
      </c>
      <c r="D111" s="158">
        <v>1.6782407407407409E-2</v>
      </c>
      <c r="E111" s="158">
        <v>1.6782407407407409E-2</v>
      </c>
      <c r="F111" s="159">
        <f t="shared" si="32"/>
        <v>1.6782407407407409E-2</v>
      </c>
      <c r="G111" s="160">
        <f t="shared" si="36"/>
        <v>4.0509259259259231E-3</v>
      </c>
      <c r="H111" s="161"/>
      <c r="I111" s="162" t="str">
        <f t="shared" si="37"/>
        <v/>
      </c>
      <c r="J111" s="163" t="str">
        <f t="shared" si="38"/>
        <v/>
      </c>
      <c r="K111" s="163" t="str">
        <f t="shared" si="39"/>
        <v/>
      </c>
      <c r="L111" s="164"/>
      <c r="M111" s="164"/>
      <c r="N111" s="164"/>
      <c r="O111" s="166"/>
      <c r="P111" s="167">
        <f t="shared" si="33"/>
        <v>1.6782407407407409E-2</v>
      </c>
      <c r="Q111" s="207"/>
      <c r="R111" s="154">
        <v>39721</v>
      </c>
      <c r="S111" s="225"/>
      <c r="T111" s="228" t="str">
        <f t="shared" si="34"/>
        <v/>
      </c>
      <c r="U111" s="229" t="str">
        <f t="shared" si="35"/>
        <v/>
      </c>
    </row>
    <row r="112" spans="1:21" ht="15" customHeight="1" x14ac:dyDescent="0.25">
      <c r="A112" s="180" t="s">
        <v>106</v>
      </c>
      <c r="B112" s="181" t="s">
        <v>426</v>
      </c>
      <c r="C112" s="156" t="s">
        <v>14</v>
      </c>
      <c r="D112" s="158">
        <v>1.6782407407407409E-2</v>
      </c>
      <c r="E112" s="158">
        <v>1.8466435185185186E-2</v>
      </c>
      <c r="F112" s="159">
        <f t="shared" si="32"/>
        <v>1.7624421296296298E-2</v>
      </c>
      <c r="G112" s="160">
        <f t="shared" si="36"/>
        <v>3.2089120370370344E-3</v>
      </c>
      <c r="H112" s="161"/>
      <c r="I112" s="162" t="str">
        <f t="shared" si="37"/>
        <v/>
      </c>
      <c r="J112" s="163" t="str">
        <f t="shared" si="38"/>
        <v/>
      </c>
      <c r="K112" s="163" t="str">
        <f t="shared" si="39"/>
        <v/>
      </c>
      <c r="L112" s="164"/>
      <c r="M112" s="164"/>
      <c r="N112" s="165"/>
      <c r="O112" s="166"/>
      <c r="P112" s="167">
        <f t="shared" si="33"/>
        <v>1.6782407407407409E-2</v>
      </c>
      <c r="Q112" s="207"/>
      <c r="R112" s="154">
        <v>39933</v>
      </c>
      <c r="S112" s="225"/>
      <c r="T112" s="228" t="str">
        <f t="shared" si="34"/>
        <v/>
      </c>
      <c r="U112" s="229" t="str">
        <f t="shared" si="35"/>
        <v/>
      </c>
    </row>
    <row r="113" spans="1:21" ht="15" customHeight="1" x14ac:dyDescent="0.25">
      <c r="A113" s="178" t="s">
        <v>224</v>
      </c>
      <c r="B113" s="179" t="s">
        <v>192</v>
      </c>
      <c r="C113" s="171" t="s">
        <v>14</v>
      </c>
      <c r="D113" s="158">
        <v>2.0833333333333332E-2</v>
      </c>
      <c r="E113" s="158">
        <v>2.0833333333333332E-2</v>
      </c>
      <c r="F113" s="159">
        <f t="shared" si="32"/>
        <v>2.0833333333333332E-2</v>
      </c>
      <c r="G113" s="160">
        <f t="shared" si="36"/>
        <v>0</v>
      </c>
      <c r="H113" s="161"/>
      <c r="I113" s="162" t="str">
        <f t="shared" si="37"/>
        <v/>
      </c>
      <c r="J113" s="163" t="str">
        <f t="shared" si="38"/>
        <v/>
      </c>
      <c r="K113" s="163" t="str">
        <f t="shared" si="39"/>
        <v/>
      </c>
      <c r="L113" s="164"/>
      <c r="M113" s="164"/>
      <c r="N113" s="164"/>
      <c r="O113" s="166"/>
      <c r="P113" s="167">
        <f t="shared" si="33"/>
        <v>2.0833333333333332E-2</v>
      </c>
      <c r="Q113" s="207"/>
      <c r="R113" s="155" t="s">
        <v>212</v>
      </c>
      <c r="S113" s="225"/>
      <c r="T113" s="228" t="str">
        <f t="shared" si="34"/>
        <v/>
      </c>
      <c r="U113" s="229" t="str">
        <f t="shared" si="35"/>
        <v/>
      </c>
    </row>
    <row r="114" spans="1:21" ht="15" customHeight="1" x14ac:dyDescent="0.25">
      <c r="A114" s="180" t="s">
        <v>459</v>
      </c>
      <c r="B114" s="181" t="s">
        <v>460</v>
      </c>
      <c r="C114" s="156" t="s">
        <v>30</v>
      </c>
      <c r="D114" s="158">
        <v>1.4869791666666653E-2</v>
      </c>
      <c r="E114" s="158">
        <v>1.4869791666666653E-2</v>
      </c>
      <c r="F114" s="159">
        <f t="shared" si="32"/>
        <v>1.4869791666666653E-2</v>
      </c>
      <c r="G114" s="160">
        <f t="shared" si="36"/>
        <v>5.9635416666666795E-3</v>
      </c>
      <c r="H114" s="161"/>
      <c r="I114" s="162" t="str">
        <f t="shared" si="37"/>
        <v/>
      </c>
      <c r="J114" s="163" t="str">
        <f t="shared" si="38"/>
        <v/>
      </c>
      <c r="K114" s="163" t="str">
        <f t="shared" si="39"/>
        <v/>
      </c>
      <c r="L114" s="164"/>
      <c r="M114" s="164"/>
      <c r="N114" s="164"/>
      <c r="O114" s="166"/>
      <c r="P114" s="167">
        <f t="shared" si="33"/>
        <v>1.4869791666666653E-2</v>
      </c>
      <c r="Q114" s="207"/>
      <c r="R114" s="154">
        <v>40025</v>
      </c>
      <c r="S114" s="225"/>
      <c r="T114" s="228" t="str">
        <f t="shared" si="34"/>
        <v/>
      </c>
      <c r="U114" s="229" t="str">
        <f t="shared" si="35"/>
        <v/>
      </c>
    </row>
    <row r="115" spans="1:21" ht="15" customHeight="1" x14ac:dyDescent="0.25">
      <c r="A115" s="178" t="s">
        <v>153</v>
      </c>
      <c r="B115" s="179" t="s">
        <v>154</v>
      </c>
      <c r="C115" s="176" t="s">
        <v>14</v>
      </c>
      <c r="D115" s="157">
        <v>1.5208333333333339E-2</v>
      </c>
      <c r="E115" s="158">
        <v>1.5509259259259257E-2</v>
      </c>
      <c r="F115" s="159">
        <f t="shared" si="32"/>
        <v>1.5358796296296297E-2</v>
      </c>
      <c r="G115" s="160">
        <f t="shared" si="36"/>
        <v>5.4745370370370347E-3</v>
      </c>
      <c r="H115" s="161"/>
      <c r="I115" s="162" t="str">
        <f t="shared" si="37"/>
        <v/>
      </c>
      <c r="J115" s="163" t="str">
        <f t="shared" si="38"/>
        <v/>
      </c>
      <c r="K115" s="163" t="str">
        <f t="shared" si="39"/>
        <v/>
      </c>
      <c r="L115" s="164"/>
      <c r="M115" s="164"/>
      <c r="N115" s="164"/>
      <c r="O115" s="166"/>
      <c r="P115" s="167">
        <f t="shared" si="33"/>
        <v>1.5208333333333339E-2</v>
      </c>
      <c r="Q115" s="208"/>
      <c r="R115" s="154">
        <v>39872</v>
      </c>
      <c r="S115" s="225"/>
      <c r="T115" s="228" t="str">
        <f t="shared" si="34"/>
        <v/>
      </c>
      <c r="U115" s="229" t="str">
        <f t="shared" si="35"/>
        <v/>
      </c>
    </row>
    <row r="116" spans="1:21" ht="15" customHeight="1" x14ac:dyDescent="0.25">
      <c r="A116" s="180" t="s">
        <v>17</v>
      </c>
      <c r="B116" s="181" t="s">
        <v>258</v>
      </c>
      <c r="C116" s="156" t="s">
        <v>14</v>
      </c>
      <c r="D116" s="157">
        <v>1.9710648148148147E-2</v>
      </c>
      <c r="E116" s="158">
        <v>2.4976851851851851E-2</v>
      </c>
      <c r="F116" s="159">
        <f t="shared" si="32"/>
        <v>2.2343749999999999E-2</v>
      </c>
      <c r="G116" s="160">
        <f t="shared" si="36"/>
        <v>-1.5104166666666669E-3</v>
      </c>
      <c r="H116" s="161"/>
      <c r="I116" s="162" t="str">
        <f t="shared" si="37"/>
        <v/>
      </c>
      <c r="J116" s="163" t="str">
        <f t="shared" si="38"/>
        <v/>
      </c>
      <c r="K116" s="163" t="str">
        <f t="shared" si="39"/>
        <v/>
      </c>
      <c r="L116" s="164"/>
      <c r="M116" s="164"/>
      <c r="N116" s="164"/>
      <c r="O116" s="166"/>
      <c r="P116" s="167">
        <f t="shared" si="33"/>
        <v>1.9710648148148147E-2</v>
      </c>
      <c r="Q116" s="208"/>
      <c r="R116" s="154">
        <v>39478</v>
      </c>
      <c r="S116" s="225"/>
      <c r="T116" s="228" t="str">
        <f t="shared" si="34"/>
        <v/>
      </c>
      <c r="U116" s="229" t="str">
        <f t="shared" si="35"/>
        <v/>
      </c>
    </row>
    <row r="117" spans="1:21" ht="15" x14ac:dyDescent="0.25">
      <c r="A117" s="180" t="s">
        <v>42</v>
      </c>
      <c r="B117" s="181" t="s">
        <v>43</v>
      </c>
      <c r="C117" s="156" t="s">
        <v>14</v>
      </c>
      <c r="D117" s="157">
        <v>1.9398148148148147E-2</v>
      </c>
      <c r="E117" s="157">
        <v>1.9398148148148147E-2</v>
      </c>
      <c r="F117" s="159">
        <f t="shared" si="32"/>
        <v>1.9398148148148147E-2</v>
      </c>
      <c r="G117" s="160">
        <f t="shared" si="36"/>
        <v>1.4351851851851852E-3</v>
      </c>
      <c r="H117" s="161"/>
      <c r="I117" s="162" t="str">
        <f t="shared" si="37"/>
        <v/>
      </c>
      <c r="J117" s="163" t="str">
        <f t="shared" si="38"/>
        <v/>
      </c>
      <c r="K117" s="163" t="str">
        <f t="shared" si="39"/>
        <v/>
      </c>
      <c r="L117" s="164"/>
      <c r="M117" s="164"/>
      <c r="N117" s="164"/>
      <c r="O117" s="166"/>
      <c r="P117" s="167">
        <f t="shared" si="33"/>
        <v>1.9398148148148147E-2</v>
      </c>
      <c r="Q117" s="208"/>
      <c r="R117" s="169">
        <v>38533</v>
      </c>
      <c r="S117" s="225"/>
      <c r="T117" s="228" t="str">
        <f t="shared" si="34"/>
        <v/>
      </c>
      <c r="U117" s="229" t="str">
        <f t="shared" si="35"/>
        <v/>
      </c>
    </row>
    <row r="118" spans="1:21" ht="15" customHeight="1" x14ac:dyDescent="0.25">
      <c r="A118" s="180" t="s">
        <v>204</v>
      </c>
      <c r="B118" s="181" t="s">
        <v>205</v>
      </c>
      <c r="C118" s="156" t="s">
        <v>30</v>
      </c>
      <c r="D118" s="157">
        <v>1.2638888888888892E-2</v>
      </c>
      <c r="E118" s="158">
        <v>1.3707292344835073E-2</v>
      </c>
      <c r="F118" s="159">
        <f t="shared" si="32"/>
        <v>1.3173090616861984E-2</v>
      </c>
      <c r="G118" s="160">
        <f t="shared" si="36"/>
        <v>7.6602427164713487E-3</v>
      </c>
      <c r="H118" s="161"/>
      <c r="I118" s="162" t="str">
        <f t="shared" si="37"/>
        <v/>
      </c>
      <c r="J118" s="163" t="str">
        <f t="shared" si="38"/>
        <v/>
      </c>
      <c r="K118" s="163" t="str">
        <f t="shared" si="39"/>
        <v/>
      </c>
      <c r="L118" s="164"/>
      <c r="M118" s="164"/>
      <c r="N118" s="165"/>
      <c r="O118" s="166"/>
      <c r="P118" s="167">
        <f t="shared" si="33"/>
        <v>1.2638888888888892E-2</v>
      </c>
      <c r="Q118" s="208"/>
      <c r="R118" s="154">
        <v>40178</v>
      </c>
      <c r="S118" s="225"/>
      <c r="T118" s="228" t="str">
        <f t="shared" si="34"/>
        <v/>
      </c>
      <c r="U118" s="229" t="str">
        <f t="shared" si="35"/>
        <v/>
      </c>
    </row>
    <row r="119" spans="1:21" ht="15" customHeight="1" x14ac:dyDescent="0.25">
      <c r="A119" s="178" t="s">
        <v>66</v>
      </c>
      <c r="B119" s="179" t="s">
        <v>165</v>
      </c>
      <c r="C119" s="171" t="s">
        <v>14</v>
      </c>
      <c r="D119" s="157">
        <v>1.9652777777777779E-2</v>
      </c>
      <c r="E119" s="158">
        <v>2.282407407407408E-2</v>
      </c>
      <c r="F119" s="159">
        <f t="shared" si="32"/>
        <v>2.1238425925925931E-2</v>
      </c>
      <c r="G119" s="160">
        <f t="shared" si="36"/>
        <v>-4.0509259259259925E-4</v>
      </c>
      <c r="H119" s="161"/>
      <c r="I119" s="162" t="str">
        <f t="shared" si="37"/>
        <v/>
      </c>
      <c r="J119" s="163" t="str">
        <f t="shared" si="38"/>
        <v/>
      </c>
      <c r="K119" s="163" t="str">
        <f t="shared" si="39"/>
        <v/>
      </c>
      <c r="L119" s="164"/>
      <c r="M119" s="164"/>
      <c r="N119" s="164"/>
      <c r="O119" s="166"/>
      <c r="P119" s="167">
        <f t="shared" si="33"/>
        <v>1.9652777777777779E-2</v>
      </c>
      <c r="Q119" s="208"/>
      <c r="R119" s="154">
        <v>39872</v>
      </c>
      <c r="S119" s="225"/>
      <c r="T119" s="228" t="str">
        <f t="shared" si="34"/>
        <v/>
      </c>
      <c r="U119" s="229" t="str">
        <f t="shared" si="35"/>
        <v/>
      </c>
    </row>
    <row r="120" spans="1:21" ht="15" customHeight="1" x14ac:dyDescent="0.25">
      <c r="A120" s="180" t="s">
        <v>167</v>
      </c>
      <c r="B120" s="181" t="s">
        <v>168</v>
      </c>
      <c r="C120" s="156" t="s">
        <v>30</v>
      </c>
      <c r="D120" s="157">
        <v>1.4814814814814814E-2</v>
      </c>
      <c r="E120" s="158">
        <v>1.4814814814814814E-2</v>
      </c>
      <c r="F120" s="159">
        <f t="shared" si="32"/>
        <v>1.4814814814814814E-2</v>
      </c>
      <c r="G120" s="160">
        <f t="shared" si="36"/>
        <v>6.0185185185185185E-3</v>
      </c>
      <c r="H120" s="161"/>
      <c r="I120" s="162" t="str">
        <f t="shared" si="37"/>
        <v/>
      </c>
      <c r="J120" s="163" t="str">
        <f t="shared" si="38"/>
        <v/>
      </c>
      <c r="K120" s="163" t="str">
        <f t="shared" si="39"/>
        <v/>
      </c>
      <c r="L120" s="164"/>
      <c r="M120" s="164"/>
      <c r="N120" s="164"/>
      <c r="O120" s="166"/>
      <c r="P120" s="167">
        <f t="shared" si="33"/>
        <v>1.4814814814814814E-2</v>
      </c>
      <c r="Q120" s="208"/>
      <c r="R120" s="154">
        <v>39294</v>
      </c>
      <c r="S120" s="225"/>
      <c r="T120" s="228" t="str">
        <f t="shared" si="34"/>
        <v/>
      </c>
      <c r="U120" s="229" t="str">
        <f t="shared" si="35"/>
        <v/>
      </c>
    </row>
    <row r="121" spans="1:21" ht="15" customHeight="1" x14ac:dyDescent="0.25">
      <c r="A121" s="178" t="s">
        <v>312</v>
      </c>
      <c r="B121" s="179" t="s">
        <v>239</v>
      </c>
      <c r="C121" s="171" t="s">
        <v>14</v>
      </c>
      <c r="D121" s="157">
        <v>1.9432870370370371E-2</v>
      </c>
      <c r="E121" s="158">
        <v>1.9432870370370371E-2</v>
      </c>
      <c r="F121" s="159">
        <f t="shared" si="32"/>
        <v>1.9432870370370371E-2</v>
      </c>
      <c r="G121" s="160">
        <f t="shared" si="36"/>
        <v>1.400462962962961E-3</v>
      </c>
      <c r="H121" s="161"/>
      <c r="I121" s="162" t="str">
        <f t="shared" si="37"/>
        <v/>
      </c>
      <c r="J121" s="163"/>
      <c r="K121" s="163"/>
      <c r="L121" s="164"/>
      <c r="M121" s="164"/>
      <c r="N121" s="164"/>
      <c r="O121" s="166"/>
      <c r="P121" s="167">
        <f t="shared" si="33"/>
        <v>1.9432870370370371E-2</v>
      </c>
      <c r="Q121" s="262"/>
      <c r="R121" s="154">
        <v>39691</v>
      </c>
      <c r="S121" s="225"/>
      <c r="T121" s="228" t="str">
        <f t="shared" si="34"/>
        <v/>
      </c>
      <c r="U121" s="229" t="str">
        <f t="shared" si="35"/>
        <v/>
      </c>
    </row>
    <row r="122" spans="1:21" ht="15" customHeight="1" x14ac:dyDescent="0.25">
      <c r="A122" s="180" t="s">
        <v>53</v>
      </c>
      <c r="B122" s="181" t="s">
        <v>102</v>
      </c>
      <c r="C122" s="156" t="s">
        <v>14</v>
      </c>
      <c r="D122" s="157">
        <v>1.5254629629629628E-2</v>
      </c>
      <c r="E122" s="158">
        <v>1.5254629629629628E-2</v>
      </c>
      <c r="F122" s="159">
        <f t="shared" ref="F122:F153" si="40">IF(E122&lt;&gt;"",(E122+D122)/2,D122)</f>
        <v>1.5254629629629628E-2</v>
      </c>
      <c r="G122" s="160">
        <f t="shared" si="36"/>
        <v>5.5787037037037038E-3</v>
      </c>
      <c r="H122" s="161"/>
      <c r="I122" s="162" t="str">
        <f t="shared" si="37"/>
        <v/>
      </c>
      <c r="J122" s="163" t="str">
        <f t="shared" ref="J122:J146" si="41">IF(H122&lt;&gt;"",I122-F122,"")</f>
        <v/>
      </c>
      <c r="K122" s="163" t="str">
        <f t="shared" ref="K122:K146" si="42">IF(H122&lt;&gt;"",I122-D122,"")</f>
        <v/>
      </c>
      <c r="L122" s="164"/>
      <c r="M122" s="164"/>
      <c r="N122" s="164"/>
      <c r="O122" s="174"/>
      <c r="P122" s="167">
        <f t="shared" ref="P122:P153" si="43">IF(H122&lt;&gt;"",MIN(D122,I122),D122)</f>
        <v>1.5254629629629628E-2</v>
      </c>
      <c r="Q122" s="208"/>
      <c r="R122" s="154">
        <v>39507</v>
      </c>
      <c r="S122" s="225"/>
      <c r="T122" s="228" t="str">
        <f t="shared" ref="T122:T153" si="44">IF(OR(NOT(S122=""),NOT(I122="")),5,"")</f>
        <v/>
      </c>
      <c r="U122" s="229" t="str">
        <f t="shared" ref="U122:U153" si="45">IF(T122=5,A122&amp;" "&amp;B122,"")</f>
        <v/>
      </c>
    </row>
    <row r="123" spans="1:21" ht="15" customHeight="1" x14ac:dyDescent="0.25">
      <c r="A123" s="180" t="s">
        <v>53</v>
      </c>
      <c r="B123" s="181" t="s">
        <v>54</v>
      </c>
      <c r="C123" s="156" t="s">
        <v>14</v>
      </c>
      <c r="D123" s="157">
        <v>1.8692129629629631E-2</v>
      </c>
      <c r="E123" s="158">
        <v>1.8692129629629631E-2</v>
      </c>
      <c r="F123" s="159">
        <f t="shared" si="40"/>
        <v>1.8692129629629631E-2</v>
      </c>
      <c r="G123" s="160">
        <f t="shared" si="36"/>
        <v>2.1412037037037007E-3</v>
      </c>
      <c r="H123" s="161"/>
      <c r="I123" s="162" t="str">
        <f t="shared" si="37"/>
        <v/>
      </c>
      <c r="J123" s="163" t="str">
        <f t="shared" si="41"/>
        <v/>
      </c>
      <c r="K123" s="163" t="str">
        <f t="shared" si="42"/>
        <v/>
      </c>
      <c r="L123" s="164"/>
      <c r="M123" s="164"/>
      <c r="N123" s="164"/>
      <c r="O123" s="166"/>
      <c r="P123" s="167">
        <f t="shared" si="43"/>
        <v>1.8692129629629631E-2</v>
      </c>
      <c r="Q123" s="264"/>
      <c r="R123" s="154">
        <v>38990</v>
      </c>
      <c r="S123" s="225"/>
      <c r="T123" s="228" t="str">
        <f t="shared" si="44"/>
        <v/>
      </c>
      <c r="U123" s="229" t="str">
        <f t="shared" si="45"/>
        <v/>
      </c>
    </row>
    <row r="124" spans="1:21" ht="15" customHeight="1" x14ac:dyDescent="0.25">
      <c r="A124" s="180" t="s">
        <v>125</v>
      </c>
      <c r="B124" s="181" t="s">
        <v>132</v>
      </c>
      <c r="C124" s="156" t="s">
        <v>30</v>
      </c>
      <c r="D124" s="157">
        <v>1.6041666666666673E-2</v>
      </c>
      <c r="E124" s="158">
        <v>1.8402777777777785E-2</v>
      </c>
      <c r="F124" s="159">
        <f t="shared" si="40"/>
        <v>1.7222222222222229E-2</v>
      </c>
      <c r="G124" s="160">
        <f t="shared" si="36"/>
        <v>3.6111111111111031E-3</v>
      </c>
      <c r="H124" s="161"/>
      <c r="I124" s="162" t="str">
        <f t="shared" si="37"/>
        <v/>
      </c>
      <c r="J124" s="163" t="str">
        <f t="shared" si="41"/>
        <v/>
      </c>
      <c r="K124" s="163" t="str">
        <f t="shared" si="42"/>
        <v/>
      </c>
      <c r="L124" s="164"/>
      <c r="M124" s="164"/>
      <c r="N124" s="164"/>
      <c r="O124" s="166"/>
      <c r="P124" s="167">
        <f t="shared" si="43"/>
        <v>1.6041666666666673E-2</v>
      </c>
      <c r="Q124" s="208"/>
      <c r="R124" s="154">
        <v>39325</v>
      </c>
      <c r="S124" s="225"/>
      <c r="T124" s="228" t="str">
        <f t="shared" si="44"/>
        <v/>
      </c>
      <c r="U124" s="229" t="str">
        <f t="shared" si="45"/>
        <v/>
      </c>
    </row>
    <row r="125" spans="1:21" ht="15" customHeight="1" x14ac:dyDescent="0.25">
      <c r="A125" s="180" t="s">
        <v>125</v>
      </c>
      <c r="B125" s="181" t="s">
        <v>444</v>
      </c>
      <c r="C125" s="171" t="s">
        <v>30</v>
      </c>
      <c r="D125" s="157">
        <v>1.6660879629629633E-2</v>
      </c>
      <c r="E125" s="157">
        <v>1.6660879629629633E-2</v>
      </c>
      <c r="F125" s="159">
        <f t="shared" si="40"/>
        <v>1.6660879629629633E-2</v>
      </c>
      <c r="G125" s="160">
        <f t="shared" si="36"/>
        <v>4.1724537037036991E-3</v>
      </c>
      <c r="H125" s="161"/>
      <c r="I125" s="162" t="str">
        <f t="shared" si="37"/>
        <v/>
      </c>
      <c r="J125" s="163" t="str">
        <f t="shared" si="41"/>
        <v/>
      </c>
      <c r="K125" s="163" t="str">
        <f t="shared" si="42"/>
        <v/>
      </c>
      <c r="L125" s="164"/>
      <c r="M125" s="164"/>
      <c r="N125" s="164"/>
      <c r="O125" s="166"/>
      <c r="P125" s="167">
        <f t="shared" si="43"/>
        <v>1.6660879629629633E-2</v>
      </c>
      <c r="Q125" s="208"/>
      <c r="R125" s="154">
        <v>39325</v>
      </c>
      <c r="S125" s="225"/>
      <c r="T125" s="228" t="str">
        <f t="shared" si="44"/>
        <v/>
      </c>
      <c r="U125" s="229" t="str">
        <f t="shared" si="45"/>
        <v/>
      </c>
    </row>
    <row r="126" spans="1:21" ht="15" customHeight="1" x14ac:dyDescent="0.25">
      <c r="A126" s="180" t="s">
        <v>125</v>
      </c>
      <c r="B126" s="181" t="s">
        <v>126</v>
      </c>
      <c r="C126" s="156" t="s">
        <v>30</v>
      </c>
      <c r="D126" s="157">
        <v>1.5949074074074074E-2</v>
      </c>
      <c r="E126" s="158">
        <v>1.5949074074074074E-2</v>
      </c>
      <c r="F126" s="159">
        <f t="shared" si="40"/>
        <v>1.5949074074074074E-2</v>
      </c>
      <c r="G126" s="160">
        <f t="shared" si="36"/>
        <v>4.8842592592592583E-3</v>
      </c>
      <c r="H126" s="161"/>
      <c r="I126" s="162" t="str">
        <f t="shared" si="37"/>
        <v/>
      </c>
      <c r="J126" s="163" t="str">
        <f t="shared" si="41"/>
        <v/>
      </c>
      <c r="K126" s="163" t="str">
        <f t="shared" si="42"/>
        <v/>
      </c>
      <c r="L126" s="164"/>
      <c r="M126" s="164"/>
      <c r="N126" s="164"/>
      <c r="O126" s="166"/>
      <c r="P126" s="167">
        <f t="shared" si="43"/>
        <v>1.5949074074074074E-2</v>
      </c>
      <c r="Q126" s="208"/>
      <c r="R126" s="154">
        <v>39202</v>
      </c>
      <c r="S126" s="225"/>
      <c r="T126" s="228" t="str">
        <f t="shared" si="44"/>
        <v/>
      </c>
      <c r="U126" s="229" t="str">
        <f t="shared" si="45"/>
        <v/>
      </c>
    </row>
    <row r="127" spans="1:21" ht="15" customHeight="1" x14ac:dyDescent="0.25">
      <c r="A127" s="180" t="s">
        <v>125</v>
      </c>
      <c r="B127" s="181" t="s">
        <v>185</v>
      </c>
      <c r="C127" s="156" t="s">
        <v>30</v>
      </c>
      <c r="D127" s="157">
        <v>1.3900462962962962E-2</v>
      </c>
      <c r="E127" s="158">
        <v>1.3900462962962962E-2</v>
      </c>
      <c r="F127" s="159">
        <f t="shared" si="40"/>
        <v>1.3900462962962962E-2</v>
      </c>
      <c r="G127" s="160">
        <f t="shared" ref="G127:G158" si="46">$B$2-F127</f>
        <v>6.9328703703703705E-3</v>
      </c>
      <c r="H127" s="161"/>
      <c r="I127" s="162" t="str">
        <f t="shared" ref="I127:I158" si="47">IF(H127&lt;&gt;"",H127-G127,"")</f>
        <v/>
      </c>
      <c r="J127" s="163" t="str">
        <f t="shared" si="41"/>
        <v/>
      </c>
      <c r="K127" s="163" t="str">
        <f t="shared" si="42"/>
        <v/>
      </c>
      <c r="L127" s="164"/>
      <c r="M127" s="164"/>
      <c r="N127" s="164"/>
      <c r="O127" s="166"/>
      <c r="P127" s="167">
        <f t="shared" si="43"/>
        <v>1.3900462962962962E-2</v>
      </c>
      <c r="Q127" s="208"/>
      <c r="R127" s="154">
        <v>39355</v>
      </c>
      <c r="S127" s="225"/>
      <c r="T127" s="228" t="str">
        <f t="shared" si="44"/>
        <v/>
      </c>
      <c r="U127" s="229" t="str">
        <f t="shared" si="45"/>
        <v/>
      </c>
    </row>
    <row r="128" spans="1:21" ht="15" x14ac:dyDescent="0.25">
      <c r="A128" s="180" t="s">
        <v>377</v>
      </c>
      <c r="B128" s="181" t="s">
        <v>378</v>
      </c>
      <c r="C128" s="171" t="s">
        <v>30</v>
      </c>
      <c r="D128" s="157">
        <v>1.7685185185185182E-2</v>
      </c>
      <c r="E128" s="158">
        <v>1.7685185185185182E-2</v>
      </c>
      <c r="F128" s="159">
        <f t="shared" si="40"/>
        <v>1.7685185185185182E-2</v>
      </c>
      <c r="G128" s="160">
        <f t="shared" si="46"/>
        <v>3.1481481481481499E-3</v>
      </c>
      <c r="H128" s="161"/>
      <c r="I128" s="162" t="str">
        <f t="shared" si="47"/>
        <v/>
      </c>
      <c r="J128" s="163" t="str">
        <f t="shared" si="41"/>
        <v/>
      </c>
      <c r="K128" s="163" t="str">
        <f t="shared" si="42"/>
        <v/>
      </c>
      <c r="L128" s="164"/>
      <c r="M128" s="164"/>
      <c r="N128" s="164"/>
      <c r="O128" s="166"/>
      <c r="P128" s="167">
        <f t="shared" si="43"/>
        <v>1.7685185185185182E-2</v>
      </c>
      <c r="Q128" s="208"/>
      <c r="R128" s="169">
        <v>39844</v>
      </c>
      <c r="S128" s="225"/>
      <c r="T128" s="228" t="str">
        <f t="shared" si="44"/>
        <v/>
      </c>
      <c r="U128" s="229" t="str">
        <f t="shared" si="45"/>
        <v/>
      </c>
    </row>
    <row r="129" spans="1:21" ht="15" x14ac:dyDescent="0.25">
      <c r="A129" s="180" t="s">
        <v>157</v>
      </c>
      <c r="B129" s="181" t="s">
        <v>158</v>
      </c>
      <c r="C129" s="156" t="s">
        <v>30</v>
      </c>
      <c r="D129" s="157">
        <v>1.5081018518518518E-2</v>
      </c>
      <c r="E129" s="158">
        <v>1.5381944444444438E-2</v>
      </c>
      <c r="F129" s="159">
        <f t="shared" si="40"/>
        <v>1.5231481481481478E-2</v>
      </c>
      <c r="G129" s="160">
        <f t="shared" si="46"/>
        <v>5.6018518518518544E-3</v>
      </c>
      <c r="H129" s="161"/>
      <c r="I129" s="162" t="str">
        <f t="shared" si="47"/>
        <v/>
      </c>
      <c r="J129" s="163" t="str">
        <f t="shared" si="41"/>
        <v/>
      </c>
      <c r="K129" s="163" t="str">
        <f t="shared" si="42"/>
        <v/>
      </c>
      <c r="L129" s="164"/>
      <c r="M129" s="164"/>
      <c r="N129" s="164"/>
      <c r="O129" s="166"/>
      <c r="P129" s="167">
        <f t="shared" si="43"/>
        <v>1.5081018518518518E-2</v>
      </c>
      <c r="Q129" s="208"/>
      <c r="R129" s="169">
        <v>40025</v>
      </c>
      <c r="S129" s="225"/>
      <c r="T129" s="228" t="str">
        <f t="shared" si="44"/>
        <v/>
      </c>
      <c r="U129" s="229" t="str">
        <f t="shared" si="45"/>
        <v/>
      </c>
    </row>
    <row r="130" spans="1:21" ht="15" x14ac:dyDescent="0.25">
      <c r="A130" s="180" t="s">
        <v>229</v>
      </c>
      <c r="B130" s="181" t="s">
        <v>281</v>
      </c>
      <c r="C130" s="171" t="s">
        <v>30</v>
      </c>
      <c r="D130" s="157">
        <v>1.7719907407407406E-2</v>
      </c>
      <c r="E130" s="158">
        <v>1.7719907407407406E-2</v>
      </c>
      <c r="F130" s="159">
        <f t="shared" si="40"/>
        <v>1.7719907407407406E-2</v>
      </c>
      <c r="G130" s="160">
        <f t="shared" si="46"/>
        <v>3.1134259259259257E-3</v>
      </c>
      <c r="H130" s="161"/>
      <c r="I130" s="162" t="str">
        <f t="shared" si="47"/>
        <v/>
      </c>
      <c r="J130" s="163" t="str">
        <f t="shared" si="41"/>
        <v/>
      </c>
      <c r="K130" s="163" t="str">
        <f t="shared" si="42"/>
        <v/>
      </c>
      <c r="L130" s="164"/>
      <c r="M130" s="164"/>
      <c r="N130" s="164"/>
      <c r="O130" s="166"/>
      <c r="P130" s="167">
        <f t="shared" si="43"/>
        <v>1.7719907407407406E-2</v>
      </c>
      <c r="Q130" s="208"/>
      <c r="R130" s="169">
        <v>39294</v>
      </c>
      <c r="S130" s="225"/>
      <c r="T130" s="228" t="str">
        <f t="shared" si="44"/>
        <v/>
      </c>
      <c r="U130" s="229" t="str">
        <f t="shared" si="45"/>
        <v/>
      </c>
    </row>
    <row r="131" spans="1:21" ht="15" x14ac:dyDescent="0.25">
      <c r="A131" s="180" t="s">
        <v>182</v>
      </c>
      <c r="B131" s="181" t="s">
        <v>295</v>
      </c>
      <c r="C131" s="156" t="s">
        <v>30</v>
      </c>
      <c r="D131" s="157">
        <v>1.6527777777777773E-2</v>
      </c>
      <c r="E131" s="158">
        <v>1.6527777777777773E-2</v>
      </c>
      <c r="F131" s="159">
        <f t="shared" si="40"/>
        <v>1.6527777777777773E-2</v>
      </c>
      <c r="G131" s="160">
        <f t="shared" si="46"/>
        <v>4.305555555555559E-3</v>
      </c>
      <c r="H131" s="161"/>
      <c r="I131" s="162" t="str">
        <f t="shared" si="47"/>
        <v/>
      </c>
      <c r="J131" s="163" t="str">
        <f t="shared" si="41"/>
        <v/>
      </c>
      <c r="K131" s="163" t="str">
        <f t="shared" si="42"/>
        <v/>
      </c>
      <c r="L131" s="164"/>
      <c r="M131" s="164"/>
      <c r="N131" s="164"/>
      <c r="O131" s="166"/>
      <c r="P131" s="167">
        <f t="shared" si="43"/>
        <v>1.6527777777777773E-2</v>
      </c>
      <c r="Q131" s="208"/>
      <c r="R131" s="154">
        <v>39629</v>
      </c>
      <c r="S131" s="225"/>
      <c r="T131" s="228" t="str">
        <f t="shared" si="44"/>
        <v/>
      </c>
      <c r="U131" s="229" t="str">
        <f t="shared" si="45"/>
        <v/>
      </c>
    </row>
    <row r="132" spans="1:21" ht="15" x14ac:dyDescent="0.25">
      <c r="A132" s="180" t="s">
        <v>119</v>
      </c>
      <c r="B132" s="181" t="s">
        <v>120</v>
      </c>
      <c r="C132" s="156" t="s">
        <v>30</v>
      </c>
      <c r="D132" s="157">
        <v>1.6400462962962964E-2</v>
      </c>
      <c r="E132" s="158">
        <v>1.6400462962962964E-2</v>
      </c>
      <c r="F132" s="159">
        <f t="shared" si="40"/>
        <v>1.6400462962962964E-2</v>
      </c>
      <c r="G132" s="160">
        <f t="shared" si="46"/>
        <v>4.4328703703703683E-3</v>
      </c>
      <c r="H132" s="161"/>
      <c r="I132" s="162" t="str">
        <f t="shared" si="47"/>
        <v/>
      </c>
      <c r="J132" s="163" t="str">
        <f t="shared" si="41"/>
        <v/>
      </c>
      <c r="K132" s="163" t="str">
        <f t="shared" si="42"/>
        <v/>
      </c>
      <c r="L132" s="164"/>
      <c r="M132" s="164"/>
      <c r="N132" s="164"/>
      <c r="O132" s="166"/>
      <c r="P132" s="167">
        <f t="shared" si="43"/>
        <v>1.6400462962962964E-2</v>
      </c>
      <c r="Q132" s="208"/>
      <c r="R132" s="154">
        <v>39113</v>
      </c>
      <c r="S132" s="225"/>
      <c r="T132" s="228" t="str">
        <f t="shared" si="44"/>
        <v/>
      </c>
      <c r="U132" s="229" t="str">
        <f t="shared" si="45"/>
        <v/>
      </c>
    </row>
    <row r="133" spans="1:21" ht="15" customHeight="1" x14ac:dyDescent="0.25">
      <c r="A133" s="180" t="s">
        <v>173</v>
      </c>
      <c r="B133" s="181" t="s">
        <v>445</v>
      </c>
      <c r="C133" s="156" t="s">
        <v>14</v>
      </c>
      <c r="D133" s="157">
        <v>1.4895833333333332E-2</v>
      </c>
      <c r="E133" s="158">
        <v>1.6481481481481479E-2</v>
      </c>
      <c r="F133" s="159">
        <f t="shared" si="40"/>
        <v>1.5688657407407405E-2</v>
      </c>
      <c r="G133" s="160">
        <f t="shared" si="46"/>
        <v>5.1446759259259275E-3</v>
      </c>
      <c r="H133" s="161"/>
      <c r="I133" s="162" t="str">
        <f t="shared" si="47"/>
        <v/>
      </c>
      <c r="J133" s="163" t="str">
        <f t="shared" si="41"/>
        <v/>
      </c>
      <c r="K133" s="163" t="str">
        <f t="shared" si="42"/>
        <v/>
      </c>
      <c r="L133" s="164"/>
      <c r="M133" s="164"/>
      <c r="N133" s="164"/>
      <c r="O133" s="166"/>
      <c r="P133" s="167">
        <f t="shared" si="43"/>
        <v>1.4895833333333332E-2</v>
      </c>
      <c r="Q133" s="208"/>
      <c r="R133" s="154">
        <v>39233</v>
      </c>
      <c r="S133" s="225"/>
      <c r="T133" s="228" t="str">
        <f t="shared" si="44"/>
        <v/>
      </c>
      <c r="U133" s="229" t="str">
        <f t="shared" si="45"/>
        <v/>
      </c>
    </row>
    <row r="134" spans="1:21" ht="15" customHeight="1" x14ac:dyDescent="0.25">
      <c r="A134" s="180" t="s">
        <v>422</v>
      </c>
      <c r="B134" s="181" t="s">
        <v>423</v>
      </c>
      <c r="C134" s="156" t="s">
        <v>30</v>
      </c>
      <c r="D134" s="157">
        <v>1.3530092592592587E-2</v>
      </c>
      <c r="E134" s="158">
        <v>1.3530092592592587E-2</v>
      </c>
      <c r="F134" s="159">
        <f t="shared" si="40"/>
        <v>1.3530092592592587E-2</v>
      </c>
      <c r="G134" s="160">
        <f t="shared" si="46"/>
        <v>7.3032407407407456E-3</v>
      </c>
      <c r="H134" s="161"/>
      <c r="I134" s="162" t="str">
        <f t="shared" si="47"/>
        <v/>
      </c>
      <c r="J134" s="163" t="str">
        <f t="shared" si="41"/>
        <v/>
      </c>
      <c r="K134" s="163" t="str">
        <f t="shared" si="42"/>
        <v/>
      </c>
      <c r="L134" s="164"/>
      <c r="M134" s="164"/>
      <c r="N134" s="164"/>
      <c r="O134" s="166"/>
      <c r="P134" s="167">
        <f t="shared" si="43"/>
        <v>1.3530092592592587E-2</v>
      </c>
      <c r="Q134" s="208"/>
      <c r="R134" s="154">
        <v>40025</v>
      </c>
      <c r="S134" s="225"/>
      <c r="T134" s="228" t="str">
        <f t="shared" si="44"/>
        <v/>
      </c>
      <c r="U134" s="229" t="str">
        <f t="shared" si="45"/>
        <v/>
      </c>
    </row>
    <row r="135" spans="1:21" ht="15" customHeight="1" x14ac:dyDescent="0.25">
      <c r="A135" s="178" t="s">
        <v>351</v>
      </c>
      <c r="B135" s="179" t="s">
        <v>233</v>
      </c>
      <c r="C135" s="171" t="s">
        <v>30</v>
      </c>
      <c r="D135" s="157">
        <v>1.5787037037037037E-2</v>
      </c>
      <c r="E135" s="158">
        <v>1.5787037037037037E-2</v>
      </c>
      <c r="F135" s="159">
        <f t="shared" si="40"/>
        <v>1.5787037037037037E-2</v>
      </c>
      <c r="G135" s="160">
        <f t="shared" si="46"/>
        <v>5.0462962962962953E-3</v>
      </c>
      <c r="H135" s="161"/>
      <c r="I135" s="162" t="str">
        <f t="shared" si="47"/>
        <v/>
      </c>
      <c r="J135" s="163" t="str">
        <f t="shared" si="41"/>
        <v/>
      </c>
      <c r="K135" s="163" t="str">
        <f t="shared" si="42"/>
        <v/>
      </c>
      <c r="L135" s="164"/>
      <c r="M135" s="164"/>
      <c r="N135" s="164"/>
      <c r="O135" s="166"/>
      <c r="P135" s="167">
        <f t="shared" si="43"/>
        <v>1.5787037037037037E-2</v>
      </c>
      <c r="Q135" s="208"/>
      <c r="R135" s="154">
        <v>39994</v>
      </c>
      <c r="S135" s="225"/>
      <c r="T135" s="228" t="str">
        <f t="shared" si="44"/>
        <v/>
      </c>
      <c r="U135" s="229" t="str">
        <f t="shared" si="45"/>
        <v/>
      </c>
    </row>
    <row r="136" spans="1:21" ht="15" customHeight="1" x14ac:dyDescent="0.25">
      <c r="A136" s="180" t="s">
        <v>351</v>
      </c>
      <c r="B136" s="181" t="s">
        <v>458</v>
      </c>
      <c r="C136" s="156" t="s">
        <v>30</v>
      </c>
      <c r="D136" s="157">
        <v>1.4983362268518506E-2</v>
      </c>
      <c r="E136" s="158">
        <v>1.4983362268518506E-2</v>
      </c>
      <c r="F136" s="159">
        <f t="shared" si="40"/>
        <v>1.4983362268518506E-2</v>
      </c>
      <c r="G136" s="160">
        <f t="shared" si="46"/>
        <v>5.8499710648148261E-3</v>
      </c>
      <c r="H136" s="161"/>
      <c r="I136" s="162" t="str">
        <f t="shared" si="47"/>
        <v/>
      </c>
      <c r="J136" s="163" t="str">
        <f t="shared" si="41"/>
        <v/>
      </c>
      <c r="K136" s="163" t="str">
        <f t="shared" si="42"/>
        <v/>
      </c>
      <c r="L136" s="164"/>
      <c r="M136" s="164"/>
      <c r="N136" s="164"/>
      <c r="O136" s="166"/>
      <c r="P136" s="167">
        <f t="shared" si="43"/>
        <v>1.4983362268518506E-2</v>
      </c>
      <c r="Q136" s="208"/>
      <c r="R136" s="154">
        <v>40025</v>
      </c>
      <c r="S136" s="225"/>
      <c r="T136" s="228" t="str">
        <f t="shared" si="44"/>
        <v/>
      </c>
      <c r="U136" s="229" t="str">
        <f t="shared" si="45"/>
        <v/>
      </c>
    </row>
    <row r="137" spans="1:21" ht="15" customHeight="1" x14ac:dyDescent="0.25">
      <c r="A137" s="180" t="s">
        <v>55</v>
      </c>
      <c r="B137" s="181" t="s">
        <v>226</v>
      </c>
      <c r="C137" s="156" t="s">
        <v>30</v>
      </c>
      <c r="D137" s="172">
        <v>1.6516203703703703E-2</v>
      </c>
      <c r="E137" s="158">
        <v>1.6516203703703703E-2</v>
      </c>
      <c r="F137" s="159">
        <f t="shared" si="40"/>
        <v>1.6516203703703703E-2</v>
      </c>
      <c r="G137" s="160">
        <f t="shared" si="46"/>
        <v>4.3171296296296291E-3</v>
      </c>
      <c r="H137" s="161"/>
      <c r="I137" s="162" t="str">
        <f t="shared" si="47"/>
        <v/>
      </c>
      <c r="J137" s="163" t="str">
        <f t="shared" si="41"/>
        <v/>
      </c>
      <c r="K137" s="163" t="str">
        <f t="shared" si="42"/>
        <v/>
      </c>
      <c r="L137" s="164"/>
      <c r="M137" s="164"/>
      <c r="N137" s="164"/>
      <c r="O137" s="166"/>
      <c r="P137" s="167">
        <f t="shared" si="43"/>
        <v>1.6516203703703703E-2</v>
      </c>
      <c r="Q137" s="253"/>
      <c r="R137" s="154">
        <v>39964</v>
      </c>
      <c r="S137" s="225"/>
      <c r="T137" s="228" t="str">
        <f t="shared" si="44"/>
        <v/>
      </c>
      <c r="U137" s="229" t="str">
        <f t="shared" si="45"/>
        <v/>
      </c>
    </row>
    <row r="138" spans="1:21" ht="15" customHeight="1" x14ac:dyDescent="0.25">
      <c r="A138" s="178" t="s">
        <v>55</v>
      </c>
      <c r="B138" s="179" t="s">
        <v>116</v>
      </c>
      <c r="C138" s="171" t="s">
        <v>30</v>
      </c>
      <c r="D138" s="157">
        <v>1.5810185185185181E-2</v>
      </c>
      <c r="E138" s="158">
        <v>1.5810185185185181E-2</v>
      </c>
      <c r="F138" s="159">
        <f t="shared" si="40"/>
        <v>1.5810185185185181E-2</v>
      </c>
      <c r="G138" s="160">
        <f t="shared" si="46"/>
        <v>5.0231481481481516E-3</v>
      </c>
      <c r="H138" s="161"/>
      <c r="I138" s="162" t="str">
        <f t="shared" si="47"/>
        <v/>
      </c>
      <c r="J138" s="163" t="str">
        <f t="shared" si="41"/>
        <v/>
      </c>
      <c r="K138" s="163" t="str">
        <f t="shared" si="42"/>
        <v/>
      </c>
      <c r="L138" s="164"/>
      <c r="M138" s="164"/>
      <c r="N138" s="164"/>
      <c r="O138" s="166"/>
      <c r="P138" s="167">
        <f t="shared" si="43"/>
        <v>1.5810185185185181E-2</v>
      </c>
      <c r="Q138" s="253"/>
      <c r="R138" s="154">
        <v>40025</v>
      </c>
      <c r="S138" s="225"/>
      <c r="T138" s="228" t="str">
        <f t="shared" si="44"/>
        <v/>
      </c>
      <c r="U138" s="229" t="str">
        <f t="shared" si="45"/>
        <v/>
      </c>
    </row>
    <row r="139" spans="1:21" ht="15" customHeight="1" x14ac:dyDescent="0.25">
      <c r="A139" s="180" t="s">
        <v>55</v>
      </c>
      <c r="B139" s="181" t="s">
        <v>206</v>
      </c>
      <c r="C139" s="156" t="s">
        <v>30</v>
      </c>
      <c r="D139" s="157">
        <v>1.2442129629629629E-2</v>
      </c>
      <c r="E139" s="158">
        <v>1.2442129629629629E-2</v>
      </c>
      <c r="F139" s="159">
        <f t="shared" si="40"/>
        <v>1.2442129629629629E-2</v>
      </c>
      <c r="G139" s="160">
        <f t="shared" si="46"/>
        <v>8.3912037037037028E-3</v>
      </c>
      <c r="H139" s="161"/>
      <c r="I139" s="162" t="str">
        <f t="shared" si="47"/>
        <v/>
      </c>
      <c r="J139" s="163" t="str">
        <f t="shared" si="41"/>
        <v/>
      </c>
      <c r="K139" s="163" t="str">
        <f t="shared" si="42"/>
        <v/>
      </c>
      <c r="L139" s="164"/>
      <c r="M139" s="164"/>
      <c r="N139" s="164"/>
      <c r="O139" s="166"/>
      <c r="P139" s="167">
        <f t="shared" si="43"/>
        <v>1.2442129629629629E-2</v>
      </c>
      <c r="Q139" s="253"/>
      <c r="R139" s="154">
        <v>38960</v>
      </c>
      <c r="S139" s="225"/>
      <c r="T139" s="228" t="str">
        <f t="shared" si="44"/>
        <v/>
      </c>
      <c r="U139" s="229" t="str">
        <f t="shared" si="45"/>
        <v/>
      </c>
    </row>
    <row r="140" spans="1:21" ht="15" customHeight="1" x14ac:dyDescent="0.25">
      <c r="A140" s="180" t="s">
        <v>128</v>
      </c>
      <c r="B140" s="181" t="s">
        <v>129</v>
      </c>
      <c r="C140" s="156" t="s">
        <v>30</v>
      </c>
      <c r="D140" s="158">
        <v>1.6064814814814816E-2</v>
      </c>
      <c r="E140" s="158">
        <v>1.6064814814814816E-2</v>
      </c>
      <c r="F140" s="159">
        <f t="shared" si="40"/>
        <v>1.6064814814814816E-2</v>
      </c>
      <c r="G140" s="160">
        <f t="shared" si="46"/>
        <v>4.7685185185185157E-3</v>
      </c>
      <c r="H140" s="161"/>
      <c r="I140" s="162" t="str">
        <f t="shared" si="47"/>
        <v/>
      </c>
      <c r="J140" s="163" t="str">
        <f t="shared" si="41"/>
        <v/>
      </c>
      <c r="K140" s="163" t="str">
        <f t="shared" si="42"/>
        <v/>
      </c>
      <c r="L140" s="164"/>
      <c r="M140" s="164"/>
      <c r="N140" s="164"/>
      <c r="O140" s="166"/>
      <c r="P140" s="167">
        <f t="shared" si="43"/>
        <v>1.6064814814814816E-2</v>
      </c>
      <c r="Q140" s="206"/>
      <c r="R140" s="154">
        <v>38837</v>
      </c>
      <c r="S140" s="225"/>
      <c r="T140" s="228" t="str">
        <f t="shared" si="44"/>
        <v/>
      </c>
      <c r="U140" s="229" t="str">
        <f t="shared" si="45"/>
        <v/>
      </c>
    </row>
    <row r="141" spans="1:21" ht="15" customHeight="1" x14ac:dyDescent="0.25">
      <c r="A141" s="180" t="s">
        <v>128</v>
      </c>
      <c r="B141" s="181" t="s">
        <v>195</v>
      </c>
      <c r="C141" s="156" t="s">
        <v>30</v>
      </c>
      <c r="D141" s="158">
        <v>1.3877314814814811E-2</v>
      </c>
      <c r="E141" s="158">
        <v>1.3877314814814811E-2</v>
      </c>
      <c r="F141" s="159">
        <f t="shared" si="40"/>
        <v>1.3877314814814811E-2</v>
      </c>
      <c r="G141" s="160">
        <f t="shared" si="46"/>
        <v>6.9560185185185211E-3</v>
      </c>
      <c r="H141" s="161"/>
      <c r="I141" s="162" t="str">
        <f t="shared" si="47"/>
        <v/>
      </c>
      <c r="J141" s="163" t="str">
        <f t="shared" si="41"/>
        <v/>
      </c>
      <c r="K141" s="163" t="str">
        <f t="shared" si="42"/>
        <v/>
      </c>
      <c r="L141" s="164"/>
      <c r="M141" s="164"/>
      <c r="N141" s="164"/>
      <c r="O141" s="166"/>
      <c r="P141" s="167">
        <f t="shared" si="43"/>
        <v>1.3877314814814811E-2</v>
      </c>
      <c r="Q141" s="206"/>
      <c r="R141" s="154">
        <v>38990</v>
      </c>
      <c r="S141" s="225"/>
      <c r="T141" s="228" t="str">
        <f t="shared" si="44"/>
        <v/>
      </c>
      <c r="U141" s="229" t="str">
        <f t="shared" si="45"/>
        <v/>
      </c>
    </row>
    <row r="142" spans="1:21" ht="15" customHeight="1" x14ac:dyDescent="0.25">
      <c r="A142" s="180" t="s">
        <v>189</v>
      </c>
      <c r="B142" s="181" t="s">
        <v>192</v>
      </c>
      <c r="C142" s="156" t="s">
        <v>30</v>
      </c>
      <c r="D142" s="158">
        <v>1.3408564814814811E-2</v>
      </c>
      <c r="E142" s="158">
        <v>1.3675491898148141E-2</v>
      </c>
      <c r="F142" s="159">
        <f t="shared" si="40"/>
        <v>1.3542028356481476E-2</v>
      </c>
      <c r="G142" s="160">
        <f t="shared" si="46"/>
        <v>7.2913049768518565E-3</v>
      </c>
      <c r="H142" s="161"/>
      <c r="I142" s="162" t="str">
        <f t="shared" si="47"/>
        <v/>
      </c>
      <c r="J142" s="163" t="str">
        <f t="shared" si="41"/>
        <v/>
      </c>
      <c r="K142" s="163" t="str">
        <f t="shared" si="42"/>
        <v/>
      </c>
      <c r="L142" s="164"/>
      <c r="M142" s="164"/>
      <c r="N142" s="165"/>
      <c r="O142" s="166"/>
      <c r="P142" s="167">
        <f t="shared" si="43"/>
        <v>1.3408564814814811E-2</v>
      </c>
      <c r="Q142" s="206"/>
      <c r="R142" s="154">
        <v>40117</v>
      </c>
      <c r="S142" s="225"/>
      <c r="T142" s="228" t="str">
        <f t="shared" si="44"/>
        <v/>
      </c>
      <c r="U142" s="229" t="str">
        <f t="shared" si="45"/>
        <v/>
      </c>
    </row>
    <row r="143" spans="1:21" ht="15" customHeight="1" x14ac:dyDescent="0.25">
      <c r="A143" s="180" t="s">
        <v>408</v>
      </c>
      <c r="B143" s="181" t="s">
        <v>421</v>
      </c>
      <c r="C143" s="171" t="s">
        <v>30</v>
      </c>
      <c r="D143" s="158">
        <v>1.6493055555555552E-2</v>
      </c>
      <c r="E143" s="158">
        <v>1.7905092592592591E-2</v>
      </c>
      <c r="F143" s="159">
        <f t="shared" si="40"/>
        <v>1.7199074074074071E-2</v>
      </c>
      <c r="G143" s="160">
        <f t="shared" si="46"/>
        <v>3.6342592592592607E-3</v>
      </c>
      <c r="H143" s="161"/>
      <c r="I143" s="162" t="str">
        <f t="shared" si="47"/>
        <v/>
      </c>
      <c r="J143" s="163" t="str">
        <f t="shared" si="41"/>
        <v/>
      </c>
      <c r="K143" s="163" t="str">
        <f t="shared" si="42"/>
        <v/>
      </c>
      <c r="L143" s="164"/>
      <c r="M143" s="164"/>
      <c r="N143" s="165"/>
      <c r="O143" s="166"/>
      <c r="P143" s="167">
        <f t="shared" si="43"/>
        <v>1.6493055555555552E-2</v>
      </c>
      <c r="Q143" s="206"/>
      <c r="R143" s="154">
        <v>40117</v>
      </c>
      <c r="S143" s="225"/>
      <c r="T143" s="228" t="str">
        <f t="shared" si="44"/>
        <v/>
      </c>
      <c r="U143" s="229" t="str">
        <f t="shared" si="45"/>
        <v/>
      </c>
    </row>
    <row r="144" spans="1:21" ht="15" customHeight="1" x14ac:dyDescent="0.25">
      <c r="A144" s="178" t="s">
        <v>483</v>
      </c>
      <c r="B144" s="179" t="s">
        <v>484</v>
      </c>
      <c r="C144" s="156" t="s">
        <v>14</v>
      </c>
      <c r="D144" s="158">
        <v>1.7395833333333333E-2</v>
      </c>
      <c r="E144" s="158">
        <v>1.7395833333333333E-2</v>
      </c>
      <c r="F144" s="159">
        <f t="shared" si="40"/>
        <v>1.7395833333333333E-2</v>
      </c>
      <c r="G144" s="160">
        <f t="shared" si="46"/>
        <v>3.4374999999999996E-3</v>
      </c>
      <c r="H144" s="161"/>
      <c r="I144" s="162" t="str">
        <f t="shared" si="47"/>
        <v/>
      </c>
      <c r="J144" s="163" t="str">
        <f t="shared" si="41"/>
        <v/>
      </c>
      <c r="K144" s="163" t="str">
        <f t="shared" si="42"/>
        <v/>
      </c>
      <c r="L144" s="164"/>
      <c r="M144" s="164"/>
      <c r="N144" s="165"/>
      <c r="O144" s="166"/>
      <c r="P144" s="167">
        <f t="shared" si="43"/>
        <v>1.7395833333333333E-2</v>
      </c>
      <c r="Q144" s="206"/>
      <c r="R144" s="154">
        <v>40117</v>
      </c>
      <c r="S144" s="225"/>
      <c r="T144" s="228" t="str">
        <f t="shared" si="44"/>
        <v/>
      </c>
      <c r="U144" s="229" t="str">
        <f t="shared" si="45"/>
        <v/>
      </c>
    </row>
    <row r="145" spans="1:21" ht="15" customHeight="1" x14ac:dyDescent="0.25">
      <c r="A145" s="180" t="s">
        <v>90</v>
      </c>
      <c r="B145" s="181" t="s">
        <v>91</v>
      </c>
      <c r="C145" s="156" t="s">
        <v>30</v>
      </c>
      <c r="D145" s="158">
        <v>1.7384259259259256E-2</v>
      </c>
      <c r="E145" s="158">
        <v>1.7384259259259256E-2</v>
      </c>
      <c r="F145" s="159">
        <f t="shared" si="40"/>
        <v>1.7384259259259256E-2</v>
      </c>
      <c r="G145" s="160">
        <f t="shared" si="46"/>
        <v>3.4490740740740766E-3</v>
      </c>
      <c r="H145" s="161"/>
      <c r="I145" s="162" t="str">
        <f t="shared" si="47"/>
        <v/>
      </c>
      <c r="J145" s="163" t="str">
        <f t="shared" si="41"/>
        <v/>
      </c>
      <c r="K145" s="163" t="str">
        <f t="shared" si="42"/>
        <v/>
      </c>
      <c r="L145" s="164"/>
      <c r="M145" s="164"/>
      <c r="N145" s="164"/>
      <c r="O145" s="166"/>
      <c r="P145" s="167">
        <f t="shared" si="43"/>
        <v>1.7384259259259256E-2</v>
      </c>
      <c r="Q145" s="206"/>
      <c r="R145" s="155" t="s">
        <v>212</v>
      </c>
      <c r="S145" s="225"/>
      <c r="T145" s="228" t="str">
        <f t="shared" si="44"/>
        <v/>
      </c>
      <c r="U145" s="229" t="str">
        <f t="shared" si="45"/>
        <v/>
      </c>
    </row>
    <row r="146" spans="1:21" ht="15" customHeight="1" x14ac:dyDescent="0.25">
      <c r="A146" s="180" t="s">
        <v>90</v>
      </c>
      <c r="B146" s="181" t="s">
        <v>231</v>
      </c>
      <c r="C146" s="171" t="s">
        <v>30</v>
      </c>
      <c r="D146" s="158">
        <v>1.4137731481481484E-2</v>
      </c>
      <c r="E146" s="158">
        <v>1.4474826388888883E-2</v>
      </c>
      <c r="F146" s="159">
        <f t="shared" si="40"/>
        <v>1.4306278935185183E-2</v>
      </c>
      <c r="G146" s="160">
        <f t="shared" si="46"/>
        <v>6.527054398148149E-3</v>
      </c>
      <c r="H146" s="161"/>
      <c r="I146" s="162" t="str">
        <f t="shared" si="47"/>
        <v/>
      </c>
      <c r="J146" s="163" t="str">
        <f t="shared" si="41"/>
        <v/>
      </c>
      <c r="K146" s="163" t="str">
        <f t="shared" si="42"/>
        <v/>
      </c>
      <c r="L146" s="164"/>
      <c r="M146" s="164"/>
      <c r="N146" s="164"/>
      <c r="O146" s="166"/>
      <c r="P146" s="167">
        <f t="shared" si="43"/>
        <v>1.4137731481481484E-2</v>
      </c>
      <c r="Q146" s="206"/>
      <c r="R146" s="154">
        <v>39933</v>
      </c>
      <c r="S146" s="225"/>
      <c r="T146" s="228" t="str">
        <f t="shared" si="44"/>
        <v/>
      </c>
      <c r="U146" s="229" t="str">
        <f t="shared" si="45"/>
        <v/>
      </c>
    </row>
    <row r="147" spans="1:21" ht="15" customHeight="1" x14ac:dyDescent="0.25">
      <c r="A147" s="180" t="s">
        <v>475</v>
      </c>
      <c r="B147" s="181" t="s">
        <v>476</v>
      </c>
      <c r="C147" s="156" t="s">
        <v>30</v>
      </c>
      <c r="D147" s="158">
        <v>1.5798611111111114E-2</v>
      </c>
      <c r="E147" s="158">
        <v>1.5798611111111114E-2</v>
      </c>
      <c r="F147" s="159">
        <f t="shared" si="40"/>
        <v>1.5798611111111114E-2</v>
      </c>
      <c r="G147" s="160">
        <f t="shared" si="46"/>
        <v>5.0347222222222182E-3</v>
      </c>
      <c r="H147" s="161"/>
      <c r="I147" s="162" t="str">
        <f t="shared" si="47"/>
        <v/>
      </c>
      <c r="J147" s="163"/>
      <c r="K147" s="163"/>
      <c r="L147" s="164"/>
      <c r="M147" s="164"/>
      <c r="N147" s="164"/>
      <c r="O147" s="166"/>
      <c r="P147" s="167">
        <f t="shared" si="43"/>
        <v>1.5798611111111114E-2</v>
      </c>
      <c r="Q147" s="206"/>
      <c r="R147" s="154">
        <v>40086</v>
      </c>
      <c r="S147" s="225"/>
      <c r="T147" s="228" t="str">
        <f t="shared" si="44"/>
        <v/>
      </c>
      <c r="U147" s="229" t="str">
        <f t="shared" si="45"/>
        <v/>
      </c>
    </row>
    <row r="148" spans="1:21" ht="15" customHeight="1" x14ac:dyDescent="0.25">
      <c r="A148" s="180" t="s">
        <v>163</v>
      </c>
      <c r="B148" s="181" t="s">
        <v>164</v>
      </c>
      <c r="C148" s="156" t="s">
        <v>30</v>
      </c>
      <c r="D148" s="158">
        <v>1.4814814814814814E-2</v>
      </c>
      <c r="E148" s="158">
        <v>1.4814814814814814E-2</v>
      </c>
      <c r="F148" s="159">
        <f t="shared" si="40"/>
        <v>1.4814814814814814E-2</v>
      </c>
      <c r="G148" s="160">
        <f t="shared" si="46"/>
        <v>6.0185185185185185E-3</v>
      </c>
      <c r="H148" s="161"/>
      <c r="I148" s="162" t="str">
        <f t="shared" si="47"/>
        <v/>
      </c>
      <c r="J148" s="163" t="str">
        <f>IF(H148&lt;&gt;"",I148-F148,"")</f>
        <v/>
      </c>
      <c r="K148" s="163" t="str">
        <f>IF(H148&lt;&gt;"",I148-D148,"")</f>
        <v/>
      </c>
      <c r="L148" s="164"/>
      <c r="M148" s="164"/>
      <c r="N148" s="164"/>
      <c r="O148" s="166"/>
      <c r="P148" s="167">
        <f t="shared" si="43"/>
        <v>1.4814814814814814E-2</v>
      </c>
      <c r="Q148" s="206"/>
      <c r="R148" s="154">
        <v>39599</v>
      </c>
      <c r="S148" s="225"/>
      <c r="T148" s="228" t="str">
        <f t="shared" si="44"/>
        <v/>
      </c>
      <c r="U148" s="229" t="str">
        <f t="shared" si="45"/>
        <v/>
      </c>
    </row>
    <row r="149" spans="1:21" ht="15" customHeight="1" x14ac:dyDescent="0.25">
      <c r="A149" s="178" t="s">
        <v>269</v>
      </c>
      <c r="B149" s="179" t="s">
        <v>270</v>
      </c>
      <c r="C149" s="156" t="s">
        <v>14</v>
      </c>
      <c r="D149" s="158">
        <v>2.2881944444444444E-2</v>
      </c>
      <c r="E149" s="158">
        <v>2.2881944444444444E-2</v>
      </c>
      <c r="F149" s="159">
        <f t="shared" si="40"/>
        <v>2.2881944444444444E-2</v>
      </c>
      <c r="G149" s="160">
        <f t="shared" si="46"/>
        <v>-2.0486111111111122E-3</v>
      </c>
      <c r="H149" s="161"/>
      <c r="I149" s="162" t="str">
        <f t="shared" si="47"/>
        <v/>
      </c>
      <c r="J149" s="163" t="str">
        <f>IF(H149&lt;&gt;"",I149-F149,"")</f>
        <v/>
      </c>
      <c r="K149" s="163" t="str">
        <f>IF(H149&lt;&gt;"",I149-D149,"")</f>
        <v/>
      </c>
      <c r="L149" s="164"/>
      <c r="M149" s="164"/>
      <c r="N149" s="165"/>
      <c r="O149" s="166"/>
      <c r="P149" s="167">
        <f t="shared" si="43"/>
        <v>2.2881944444444444E-2</v>
      </c>
      <c r="Q149" s="207"/>
      <c r="R149" s="154">
        <v>39538</v>
      </c>
      <c r="S149" s="225"/>
      <c r="T149" s="228" t="str">
        <f t="shared" si="44"/>
        <v/>
      </c>
      <c r="U149" s="229" t="str">
        <f t="shared" si="45"/>
        <v/>
      </c>
    </row>
    <row r="150" spans="1:21" ht="15" x14ac:dyDescent="0.25">
      <c r="A150" s="180" t="s">
        <v>193</v>
      </c>
      <c r="B150" s="181" t="s">
        <v>470</v>
      </c>
      <c r="C150" s="171" t="s">
        <v>30</v>
      </c>
      <c r="D150" s="158">
        <v>1.7025462962962961E-2</v>
      </c>
      <c r="E150" s="158">
        <v>1.7025462962962961E-2</v>
      </c>
      <c r="F150" s="159">
        <f t="shared" si="40"/>
        <v>1.7025462962962961E-2</v>
      </c>
      <c r="G150" s="160">
        <f t="shared" si="46"/>
        <v>3.8078703703703712E-3</v>
      </c>
      <c r="H150" s="161"/>
      <c r="I150" s="162" t="str">
        <f t="shared" si="47"/>
        <v/>
      </c>
      <c r="J150" s="163" t="str">
        <f>IF(H150&lt;&gt;"",I150-F150,"")</f>
        <v/>
      </c>
      <c r="K150" s="163" t="str">
        <f>IF(H150&lt;&gt;"",I150-D150,"")</f>
        <v/>
      </c>
      <c r="L150" s="164"/>
      <c r="M150" s="164"/>
      <c r="N150" s="165"/>
      <c r="O150" s="166"/>
      <c r="P150" s="167">
        <f t="shared" si="43"/>
        <v>1.7025462962962961E-2</v>
      </c>
      <c r="Q150" s="207"/>
      <c r="R150" s="169">
        <v>40117</v>
      </c>
      <c r="S150" s="225"/>
      <c r="T150" s="228" t="str">
        <f t="shared" si="44"/>
        <v/>
      </c>
      <c r="U150" s="229" t="str">
        <f t="shared" si="45"/>
        <v/>
      </c>
    </row>
    <row r="151" spans="1:21" ht="15" x14ac:dyDescent="0.25">
      <c r="A151" s="180" t="s">
        <v>96</v>
      </c>
      <c r="B151" s="181" t="s">
        <v>141</v>
      </c>
      <c r="C151" s="156" t="s">
        <v>14</v>
      </c>
      <c r="D151" s="158">
        <v>1.5740740740740736E-2</v>
      </c>
      <c r="E151" s="158">
        <v>1.5877097800925929E-2</v>
      </c>
      <c r="F151" s="159">
        <f t="shared" si="40"/>
        <v>1.5808919270833333E-2</v>
      </c>
      <c r="G151" s="160">
        <f t="shared" si="46"/>
        <v>5.0244140624999996E-3</v>
      </c>
      <c r="H151" s="161"/>
      <c r="I151" s="162" t="str">
        <f t="shared" si="47"/>
        <v/>
      </c>
      <c r="J151" s="163" t="str">
        <f>IF(H151&lt;&gt;"",I151-F151,"")</f>
        <v/>
      </c>
      <c r="K151" s="163" t="str">
        <f>IF(H151&lt;&gt;"",I151-D151,"")</f>
        <v/>
      </c>
      <c r="L151" s="164"/>
      <c r="M151" s="164"/>
      <c r="N151" s="164"/>
      <c r="O151" s="174"/>
      <c r="P151" s="167">
        <f t="shared" si="43"/>
        <v>1.5740740740740736E-2</v>
      </c>
      <c r="Q151" s="207"/>
      <c r="R151" s="154">
        <v>40178</v>
      </c>
      <c r="S151" s="225"/>
      <c r="T151" s="228" t="str">
        <f t="shared" si="44"/>
        <v/>
      </c>
      <c r="U151" s="229" t="str">
        <f t="shared" si="45"/>
        <v/>
      </c>
    </row>
    <row r="152" spans="1:21" ht="15" x14ac:dyDescent="0.25">
      <c r="A152" s="180" t="s">
        <v>96</v>
      </c>
      <c r="B152" s="181" t="s">
        <v>58</v>
      </c>
      <c r="C152" s="171" t="s">
        <v>14</v>
      </c>
      <c r="D152" s="158">
        <v>1.9774305555555555E-2</v>
      </c>
      <c r="E152" s="158">
        <v>1.9774305555555555E-2</v>
      </c>
      <c r="F152" s="159">
        <f t="shared" si="40"/>
        <v>1.9774305555555555E-2</v>
      </c>
      <c r="G152" s="160">
        <f t="shared" si="46"/>
        <v>1.0590277777777768E-3</v>
      </c>
      <c r="H152" s="161"/>
      <c r="I152" s="162" t="str">
        <f t="shared" si="47"/>
        <v/>
      </c>
      <c r="J152" s="163"/>
      <c r="K152" s="163"/>
      <c r="L152" s="164"/>
      <c r="M152" s="164"/>
      <c r="N152" s="164"/>
      <c r="O152" s="166"/>
      <c r="P152" s="167">
        <f t="shared" si="43"/>
        <v>1.9774305555555555E-2</v>
      </c>
      <c r="Q152" s="207"/>
      <c r="R152" s="154">
        <v>39721</v>
      </c>
      <c r="S152" s="225"/>
      <c r="T152" s="228" t="str">
        <f t="shared" si="44"/>
        <v/>
      </c>
      <c r="U152" s="229" t="str">
        <f t="shared" si="45"/>
        <v/>
      </c>
    </row>
    <row r="153" spans="1:21" ht="15" x14ac:dyDescent="0.25">
      <c r="A153" s="180" t="s">
        <v>96</v>
      </c>
      <c r="B153" s="181" t="s">
        <v>97</v>
      </c>
      <c r="C153" s="156" t="s">
        <v>14</v>
      </c>
      <c r="D153" s="158">
        <v>1.622685185185185E-2</v>
      </c>
      <c r="E153" s="158">
        <v>1.622685185185185E-2</v>
      </c>
      <c r="F153" s="159">
        <f t="shared" si="40"/>
        <v>1.622685185185185E-2</v>
      </c>
      <c r="G153" s="160">
        <f t="shared" si="46"/>
        <v>4.6064814814814822E-3</v>
      </c>
      <c r="H153" s="161"/>
      <c r="I153" s="162" t="str">
        <f t="shared" si="47"/>
        <v/>
      </c>
      <c r="J153" s="163" t="str">
        <f t="shared" ref="J153:J164" si="48">IF(H153&lt;&gt;"",I153-F153,"")</f>
        <v/>
      </c>
      <c r="K153" s="163" t="str">
        <f t="shared" ref="K153:K164" si="49">IF(H153&lt;&gt;"",I153-D153,"")</f>
        <v/>
      </c>
      <c r="L153" s="165"/>
      <c r="M153" s="164"/>
      <c r="N153" s="165"/>
      <c r="O153" s="166"/>
      <c r="P153" s="167">
        <f t="shared" si="43"/>
        <v>1.622685185185185E-2</v>
      </c>
      <c r="Q153" s="207"/>
      <c r="R153" s="154">
        <v>39447</v>
      </c>
      <c r="S153" s="225"/>
      <c r="T153" s="228" t="str">
        <f t="shared" si="44"/>
        <v/>
      </c>
      <c r="U153" s="229" t="str">
        <f t="shared" si="45"/>
        <v/>
      </c>
    </row>
    <row r="154" spans="1:21" ht="15" x14ac:dyDescent="0.25">
      <c r="A154" s="180" t="s">
        <v>130</v>
      </c>
      <c r="B154" s="181" t="s">
        <v>133</v>
      </c>
      <c r="C154" s="156" t="s">
        <v>30</v>
      </c>
      <c r="D154" s="158">
        <v>1.5898437499999991E-2</v>
      </c>
      <c r="E154" s="158">
        <v>1.6259042245370357E-2</v>
      </c>
      <c r="F154" s="159">
        <f t="shared" ref="F154:F169" si="50">IF(E154&lt;&gt;"",(E154+D154)/2,D154)</f>
        <v>1.6078739872685176E-2</v>
      </c>
      <c r="G154" s="160">
        <f t="shared" si="46"/>
        <v>4.7545934606481564E-3</v>
      </c>
      <c r="H154" s="161"/>
      <c r="I154" s="162" t="str">
        <f t="shared" si="47"/>
        <v/>
      </c>
      <c r="J154" s="163" t="str">
        <f t="shared" si="48"/>
        <v/>
      </c>
      <c r="K154" s="163" t="str">
        <f t="shared" si="49"/>
        <v/>
      </c>
      <c r="L154" s="164"/>
      <c r="M154" s="164"/>
      <c r="N154" s="164"/>
      <c r="O154" s="166"/>
      <c r="P154" s="167">
        <f t="shared" ref="P154:P169" si="51">IF(H154&lt;&gt;"",MIN(D154,I154),D154)</f>
        <v>1.5898437499999991E-2</v>
      </c>
      <c r="Q154" s="207"/>
      <c r="R154" s="154">
        <v>40025</v>
      </c>
      <c r="S154" s="225"/>
      <c r="T154" s="228" t="str">
        <f t="shared" ref="T154:T169" si="52">IF(OR(NOT(S154=""),NOT(I154="")),5,"")</f>
        <v/>
      </c>
      <c r="U154" s="229" t="str">
        <f t="shared" ref="U154:U169" si="53">IF(T154=5,A154&amp;" "&amp;B154,"")</f>
        <v/>
      </c>
    </row>
    <row r="155" spans="1:21" ht="15" customHeight="1" x14ac:dyDescent="0.25">
      <c r="A155" s="180" t="s">
        <v>130</v>
      </c>
      <c r="B155" s="181" t="s">
        <v>131</v>
      </c>
      <c r="C155" s="156" t="s">
        <v>30</v>
      </c>
      <c r="D155" s="158">
        <v>1.6064814814814813E-2</v>
      </c>
      <c r="E155" s="158">
        <v>1.6064814814814813E-2</v>
      </c>
      <c r="F155" s="159">
        <f t="shared" si="50"/>
        <v>1.6064814814814813E-2</v>
      </c>
      <c r="G155" s="160">
        <f t="shared" si="46"/>
        <v>4.7685185185185192E-3</v>
      </c>
      <c r="H155" s="161"/>
      <c r="I155" s="162" t="str">
        <f t="shared" si="47"/>
        <v/>
      </c>
      <c r="J155" s="163" t="str">
        <f t="shared" si="48"/>
        <v/>
      </c>
      <c r="K155" s="163" t="str">
        <f t="shared" si="49"/>
        <v/>
      </c>
      <c r="L155" s="164"/>
      <c r="M155" s="164"/>
      <c r="N155" s="164"/>
      <c r="O155" s="166"/>
      <c r="P155" s="167">
        <f t="shared" si="51"/>
        <v>1.6064814814814813E-2</v>
      </c>
      <c r="Q155" s="207"/>
      <c r="R155" s="154">
        <v>38960</v>
      </c>
      <c r="S155" s="225"/>
      <c r="T155" s="228" t="str">
        <f t="shared" si="52"/>
        <v/>
      </c>
      <c r="U155" s="229" t="str">
        <f t="shared" si="53"/>
        <v/>
      </c>
    </row>
    <row r="156" spans="1:21" ht="15" customHeight="1" x14ac:dyDescent="0.25">
      <c r="A156" s="180" t="s">
        <v>130</v>
      </c>
      <c r="B156" s="181" t="s">
        <v>211</v>
      </c>
      <c r="C156" s="156" t="s">
        <v>30</v>
      </c>
      <c r="D156" s="158">
        <v>1.1979166666666666E-2</v>
      </c>
      <c r="E156" s="158">
        <v>1.2745044849537038E-2</v>
      </c>
      <c r="F156" s="159">
        <f t="shared" si="50"/>
        <v>1.2362105758101852E-2</v>
      </c>
      <c r="G156" s="160">
        <f t="shared" si="46"/>
        <v>8.4712275752314801E-3</v>
      </c>
      <c r="H156" s="161"/>
      <c r="I156" s="162" t="str">
        <f t="shared" si="47"/>
        <v/>
      </c>
      <c r="J156" s="163" t="str">
        <f t="shared" si="48"/>
        <v/>
      </c>
      <c r="K156" s="163" t="str">
        <f t="shared" si="49"/>
        <v/>
      </c>
      <c r="L156" s="164"/>
      <c r="M156" s="164"/>
      <c r="N156" s="165"/>
      <c r="O156" s="166"/>
      <c r="P156" s="167">
        <f t="shared" si="51"/>
        <v>1.1979166666666666E-2</v>
      </c>
      <c r="Q156" s="207"/>
      <c r="R156" s="154">
        <v>40117</v>
      </c>
      <c r="S156" s="225"/>
      <c r="T156" s="228" t="str">
        <f t="shared" si="52"/>
        <v/>
      </c>
      <c r="U156" s="229" t="str">
        <f t="shared" si="53"/>
        <v/>
      </c>
    </row>
    <row r="157" spans="1:21" ht="15" customHeight="1" x14ac:dyDescent="0.25">
      <c r="A157" s="178" t="s">
        <v>242</v>
      </c>
      <c r="B157" s="179" t="s">
        <v>395</v>
      </c>
      <c r="C157" s="156" t="s">
        <v>14</v>
      </c>
      <c r="D157" s="158">
        <v>1.6643518518518519E-2</v>
      </c>
      <c r="E157" s="158">
        <v>1.6643518518518519E-2</v>
      </c>
      <c r="F157" s="159">
        <f t="shared" si="50"/>
        <v>1.6643518518518519E-2</v>
      </c>
      <c r="G157" s="160">
        <f t="shared" si="46"/>
        <v>4.1898148148148129E-3</v>
      </c>
      <c r="H157" s="161"/>
      <c r="I157" s="162" t="str">
        <f t="shared" si="47"/>
        <v/>
      </c>
      <c r="J157" s="163" t="str">
        <f t="shared" si="48"/>
        <v/>
      </c>
      <c r="K157" s="163" t="str">
        <f t="shared" si="49"/>
        <v/>
      </c>
      <c r="L157" s="165"/>
      <c r="M157" s="164"/>
      <c r="N157" s="165"/>
      <c r="O157" s="166"/>
      <c r="P157" s="167">
        <f t="shared" si="51"/>
        <v>1.6643518518518519E-2</v>
      </c>
      <c r="Q157" s="207"/>
      <c r="R157" s="154">
        <v>39844</v>
      </c>
      <c r="S157" s="225"/>
      <c r="T157" s="228" t="str">
        <f t="shared" si="52"/>
        <v/>
      </c>
      <c r="U157" s="229" t="str">
        <f t="shared" si="53"/>
        <v/>
      </c>
    </row>
    <row r="158" spans="1:21" ht="15" customHeight="1" x14ac:dyDescent="0.25">
      <c r="A158" s="180" t="s">
        <v>114</v>
      </c>
      <c r="B158" s="181" t="s">
        <v>220</v>
      </c>
      <c r="C158" s="156" t="s">
        <v>14</v>
      </c>
      <c r="D158" s="213">
        <v>1.6678240740740743E-2</v>
      </c>
      <c r="E158" s="213">
        <v>1.6678240740740743E-2</v>
      </c>
      <c r="F158" s="159">
        <f t="shared" si="50"/>
        <v>1.6678240740740743E-2</v>
      </c>
      <c r="G158" s="160">
        <f t="shared" si="46"/>
        <v>4.1550925925925887E-3</v>
      </c>
      <c r="H158" s="161"/>
      <c r="I158" s="162" t="str">
        <f t="shared" si="47"/>
        <v/>
      </c>
      <c r="J158" s="163" t="str">
        <f t="shared" si="48"/>
        <v/>
      </c>
      <c r="K158" s="163" t="str">
        <f t="shared" si="49"/>
        <v/>
      </c>
      <c r="L158" s="164"/>
      <c r="M158" s="164"/>
      <c r="N158" s="164"/>
      <c r="O158" s="166"/>
      <c r="P158" s="167">
        <f t="shared" si="51"/>
        <v>1.6678240740740743E-2</v>
      </c>
      <c r="Q158" s="207"/>
      <c r="R158" s="154">
        <v>38776</v>
      </c>
      <c r="S158" s="225"/>
      <c r="T158" s="228" t="str">
        <f t="shared" si="52"/>
        <v/>
      </c>
      <c r="U158" s="229" t="str">
        <f t="shared" si="53"/>
        <v/>
      </c>
    </row>
    <row r="159" spans="1:21" ht="15" customHeight="1" x14ac:dyDescent="0.25">
      <c r="A159" s="180" t="s">
        <v>296</v>
      </c>
      <c r="B159" s="181" t="s">
        <v>297</v>
      </c>
      <c r="C159" s="156" t="s">
        <v>30</v>
      </c>
      <c r="D159" s="158">
        <v>1.3553240740740737E-2</v>
      </c>
      <c r="E159" s="158">
        <v>1.5066550925925917E-2</v>
      </c>
      <c r="F159" s="159">
        <f t="shared" si="50"/>
        <v>1.4309895833333327E-2</v>
      </c>
      <c r="G159" s="160">
        <f t="shared" ref="G159:G169" si="54">$B$2-F159</f>
        <v>6.5234375000000049E-3</v>
      </c>
      <c r="H159" s="161"/>
      <c r="I159" s="162" t="str">
        <f t="shared" ref="I159:I169" si="55">IF(H159&lt;&gt;"",H159-G159,"")</f>
        <v/>
      </c>
      <c r="J159" s="163" t="str">
        <f t="shared" si="48"/>
        <v/>
      </c>
      <c r="K159" s="163" t="str">
        <f t="shared" si="49"/>
        <v/>
      </c>
      <c r="L159" s="164"/>
      <c r="M159" s="164"/>
      <c r="N159" s="165"/>
      <c r="O159" s="166"/>
      <c r="P159" s="167">
        <f t="shared" si="51"/>
        <v>1.3553240740740737E-2</v>
      </c>
      <c r="Q159" s="207"/>
      <c r="R159" s="154">
        <v>40086</v>
      </c>
      <c r="S159" s="225"/>
      <c r="T159" s="228" t="str">
        <f t="shared" si="52"/>
        <v/>
      </c>
      <c r="U159" s="229" t="str">
        <f t="shared" si="53"/>
        <v/>
      </c>
    </row>
    <row r="160" spans="1:21" ht="15" customHeight="1" x14ac:dyDescent="0.25">
      <c r="A160" s="180" t="s">
        <v>169</v>
      </c>
      <c r="B160" s="181" t="s">
        <v>170</v>
      </c>
      <c r="C160" s="156" t="s">
        <v>30</v>
      </c>
      <c r="D160" s="158">
        <v>1.4895833333333337E-2</v>
      </c>
      <c r="E160" s="158">
        <v>1.5011574074074078E-2</v>
      </c>
      <c r="F160" s="159">
        <f t="shared" si="50"/>
        <v>1.4953703703703709E-2</v>
      </c>
      <c r="G160" s="160">
        <f t="shared" si="54"/>
        <v>5.8796296296296235E-3</v>
      </c>
      <c r="H160" s="161"/>
      <c r="I160" s="162" t="str">
        <f t="shared" si="55"/>
        <v/>
      </c>
      <c r="J160" s="163" t="str">
        <f t="shared" si="48"/>
        <v/>
      </c>
      <c r="K160" s="163" t="str">
        <f t="shared" si="49"/>
        <v/>
      </c>
      <c r="L160" s="164"/>
      <c r="M160" s="164"/>
      <c r="N160" s="164"/>
      <c r="O160" s="166"/>
      <c r="P160" s="167">
        <f t="shared" si="51"/>
        <v>1.4895833333333337E-2</v>
      </c>
      <c r="Q160" s="207"/>
      <c r="R160" s="154">
        <v>39568</v>
      </c>
      <c r="S160" s="225"/>
      <c r="T160" s="228" t="str">
        <f t="shared" si="52"/>
        <v/>
      </c>
      <c r="U160" s="229" t="str">
        <f t="shared" si="53"/>
        <v/>
      </c>
    </row>
    <row r="161" spans="1:21" ht="15" customHeight="1" x14ac:dyDescent="0.25">
      <c r="A161" s="178" t="s">
        <v>15</v>
      </c>
      <c r="B161" s="179" t="s">
        <v>35</v>
      </c>
      <c r="C161" s="156" t="s">
        <v>14</v>
      </c>
      <c r="D161" s="157">
        <v>1.9710648148148147E-2</v>
      </c>
      <c r="E161" s="157">
        <v>1.9710648148148147E-2</v>
      </c>
      <c r="F161" s="159">
        <f t="shared" si="50"/>
        <v>1.9710648148148147E-2</v>
      </c>
      <c r="G161" s="160">
        <f t="shared" si="54"/>
        <v>1.1226851851851849E-3</v>
      </c>
      <c r="H161" s="161"/>
      <c r="I161" s="162" t="str">
        <f t="shared" si="55"/>
        <v/>
      </c>
      <c r="J161" s="163" t="str">
        <f t="shared" si="48"/>
        <v/>
      </c>
      <c r="K161" s="163" t="str">
        <f t="shared" si="49"/>
        <v/>
      </c>
      <c r="L161" s="164"/>
      <c r="M161" s="164"/>
      <c r="N161" s="164"/>
      <c r="O161" s="166"/>
      <c r="P161" s="167">
        <f t="shared" si="51"/>
        <v>1.9710648148148147E-2</v>
      </c>
      <c r="Q161" s="208"/>
      <c r="R161" s="154">
        <v>39172</v>
      </c>
      <c r="S161" s="225"/>
      <c r="T161" s="228" t="str">
        <f t="shared" si="52"/>
        <v/>
      </c>
      <c r="U161" s="229" t="str">
        <f t="shared" si="53"/>
        <v/>
      </c>
    </row>
    <row r="162" spans="1:21" ht="15" customHeight="1" x14ac:dyDescent="0.25">
      <c r="A162" s="178" t="s">
        <v>450</v>
      </c>
      <c r="B162" s="179" t="s">
        <v>110</v>
      </c>
      <c r="C162" s="171" t="s">
        <v>30</v>
      </c>
      <c r="D162" s="157">
        <v>1.6053240740740739E-2</v>
      </c>
      <c r="E162" s="158">
        <v>1.6053240740740739E-2</v>
      </c>
      <c r="F162" s="159">
        <f t="shared" si="50"/>
        <v>1.6053240740740739E-2</v>
      </c>
      <c r="G162" s="160">
        <f t="shared" si="54"/>
        <v>4.7800925925925927E-3</v>
      </c>
      <c r="H162" s="161"/>
      <c r="I162" s="162" t="str">
        <f t="shared" si="55"/>
        <v/>
      </c>
      <c r="J162" s="163" t="str">
        <f t="shared" si="48"/>
        <v/>
      </c>
      <c r="K162" s="163" t="str">
        <f t="shared" si="49"/>
        <v/>
      </c>
      <c r="L162" s="164"/>
      <c r="M162" s="164"/>
      <c r="N162" s="164"/>
      <c r="O162" s="166"/>
      <c r="P162" s="167">
        <f t="shared" si="51"/>
        <v>1.6053240740740739E-2</v>
      </c>
      <c r="Q162" s="208"/>
      <c r="R162" s="154">
        <v>39994</v>
      </c>
      <c r="S162" s="225"/>
      <c r="T162" s="228" t="str">
        <f t="shared" si="52"/>
        <v/>
      </c>
      <c r="U162" s="229" t="str">
        <f t="shared" si="53"/>
        <v/>
      </c>
    </row>
    <row r="163" spans="1:21" ht="15" customHeight="1" x14ac:dyDescent="0.25">
      <c r="A163" s="180" t="s">
        <v>79</v>
      </c>
      <c r="B163" s="181" t="s">
        <v>210</v>
      </c>
      <c r="C163" s="156" t="s">
        <v>30</v>
      </c>
      <c r="D163" s="157">
        <v>1.2106481481481484E-2</v>
      </c>
      <c r="E163" s="158">
        <v>1.238425925925926E-2</v>
      </c>
      <c r="F163" s="159">
        <f t="shared" si="50"/>
        <v>1.2245370370370372E-2</v>
      </c>
      <c r="G163" s="160">
        <f t="shared" si="54"/>
        <v>8.5879629629629604E-3</v>
      </c>
      <c r="H163" s="161"/>
      <c r="I163" s="162" t="str">
        <f t="shared" si="55"/>
        <v/>
      </c>
      <c r="J163" s="163" t="str">
        <f t="shared" si="48"/>
        <v/>
      </c>
      <c r="K163" s="163" t="str">
        <f t="shared" si="49"/>
        <v/>
      </c>
      <c r="L163" s="164"/>
      <c r="M163" s="164"/>
      <c r="N163" s="164"/>
      <c r="O163" s="166"/>
      <c r="P163" s="167">
        <f t="shared" si="51"/>
        <v>1.2106481481481484E-2</v>
      </c>
      <c r="Q163" s="208"/>
      <c r="R163" s="154">
        <v>39355</v>
      </c>
      <c r="S163" s="225"/>
      <c r="T163" s="228" t="str">
        <f t="shared" si="52"/>
        <v/>
      </c>
      <c r="U163" s="229" t="str">
        <f t="shared" si="53"/>
        <v/>
      </c>
    </row>
    <row r="164" spans="1:21" ht="15" customHeight="1" x14ac:dyDescent="0.25">
      <c r="A164" s="180" t="s">
        <v>24</v>
      </c>
      <c r="B164" s="181" t="s">
        <v>25</v>
      </c>
      <c r="C164" s="171" t="s">
        <v>14</v>
      </c>
      <c r="D164" s="157">
        <v>2.0023148148148148E-2</v>
      </c>
      <c r="E164" s="158">
        <v>2.0023148148148148E-2</v>
      </c>
      <c r="F164" s="159">
        <f t="shared" si="50"/>
        <v>2.0023148148148148E-2</v>
      </c>
      <c r="G164" s="160">
        <f t="shared" si="54"/>
        <v>8.1018518518518462E-4</v>
      </c>
      <c r="H164" s="161"/>
      <c r="I164" s="162" t="str">
        <f t="shared" si="55"/>
        <v/>
      </c>
      <c r="J164" s="163" t="str">
        <f t="shared" si="48"/>
        <v/>
      </c>
      <c r="K164" s="163" t="str">
        <f t="shared" si="49"/>
        <v/>
      </c>
      <c r="L164" s="164"/>
      <c r="M164" s="164"/>
      <c r="N164" s="164"/>
      <c r="O164" s="166"/>
      <c r="P164" s="167">
        <f t="shared" si="51"/>
        <v>2.0023148148148148E-2</v>
      </c>
      <c r="Q164" s="208"/>
      <c r="R164" s="154">
        <v>39202</v>
      </c>
      <c r="S164" s="225"/>
      <c r="T164" s="228" t="str">
        <f t="shared" si="52"/>
        <v/>
      </c>
      <c r="U164" s="229" t="str">
        <f t="shared" si="53"/>
        <v/>
      </c>
    </row>
    <row r="165" spans="1:21" ht="15" customHeight="1" x14ac:dyDescent="0.25">
      <c r="A165" s="180" t="s">
        <v>70</v>
      </c>
      <c r="B165" s="181" t="s">
        <v>471</v>
      </c>
      <c r="C165" s="156" t="s">
        <v>30</v>
      </c>
      <c r="D165" s="157">
        <v>1.9163230613425924E-2</v>
      </c>
      <c r="E165" s="158">
        <v>1.9163230613425924E-2</v>
      </c>
      <c r="F165" s="159">
        <f t="shared" si="50"/>
        <v>1.9163230613425924E-2</v>
      </c>
      <c r="G165" s="160">
        <f t="shared" si="54"/>
        <v>1.6701027199074077E-3</v>
      </c>
      <c r="H165" s="161"/>
      <c r="I165" s="162" t="str">
        <f t="shared" si="55"/>
        <v/>
      </c>
      <c r="J165" s="163"/>
      <c r="K165" s="163"/>
      <c r="L165" s="164"/>
      <c r="M165" s="164"/>
      <c r="N165" s="164"/>
      <c r="O165" s="166"/>
      <c r="P165" s="167">
        <f t="shared" si="51"/>
        <v>1.9163230613425924E-2</v>
      </c>
      <c r="Q165" s="208"/>
      <c r="R165" s="154">
        <v>40056</v>
      </c>
      <c r="S165" s="225"/>
      <c r="T165" s="228" t="str">
        <f t="shared" si="52"/>
        <v/>
      </c>
      <c r="U165" s="229" t="str">
        <f t="shared" si="53"/>
        <v/>
      </c>
    </row>
    <row r="166" spans="1:21" ht="15" customHeight="1" x14ac:dyDescent="0.25">
      <c r="A166" s="180" t="s">
        <v>70</v>
      </c>
      <c r="B166" s="181" t="s">
        <v>71</v>
      </c>
      <c r="C166" s="156" t="s">
        <v>30</v>
      </c>
      <c r="D166" s="157">
        <v>1.7974537037037039E-2</v>
      </c>
      <c r="E166" s="158">
        <v>1.7974537037037039E-2</v>
      </c>
      <c r="F166" s="159">
        <f t="shared" si="50"/>
        <v>1.7974537037037039E-2</v>
      </c>
      <c r="G166" s="160">
        <f t="shared" si="54"/>
        <v>2.8587962962962933E-3</v>
      </c>
      <c r="H166" s="161"/>
      <c r="I166" s="162" t="str">
        <f t="shared" si="55"/>
        <v/>
      </c>
      <c r="J166" s="163" t="str">
        <f>IF(H166&lt;&gt;"",I166-F166,"")</f>
        <v/>
      </c>
      <c r="K166" s="163" t="str">
        <f>IF(H166&lt;&gt;"",I166-D166,"")</f>
        <v/>
      </c>
      <c r="L166" s="164"/>
      <c r="M166" s="164"/>
      <c r="N166" s="164"/>
      <c r="O166" s="166"/>
      <c r="P166" s="167">
        <f t="shared" si="51"/>
        <v>1.7974537037037039E-2</v>
      </c>
      <c r="Q166" s="208"/>
      <c r="R166" s="154">
        <v>39172</v>
      </c>
      <c r="S166" s="225"/>
      <c r="T166" s="228" t="str">
        <f t="shared" si="52"/>
        <v/>
      </c>
      <c r="U166" s="229" t="str">
        <f t="shared" si="53"/>
        <v/>
      </c>
    </row>
    <row r="167" spans="1:21" ht="15" customHeight="1" x14ac:dyDescent="0.25">
      <c r="A167" s="178" t="s">
        <v>418</v>
      </c>
      <c r="B167" s="179" t="s">
        <v>419</v>
      </c>
      <c r="C167" s="171" t="s">
        <v>14</v>
      </c>
      <c r="D167" s="157">
        <v>1.846064814814815E-2</v>
      </c>
      <c r="E167" s="158">
        <v>1.8677662037037034E-2</v>
      </c>
      <c r="F167" s="159">
        <f t="shared" si="50"/>
        <v>1.856915509259259E-2</v>
      </c>
      <c r="G167" s="160">
        <f t="shared" si="54"/>
        <v>2.2641782407407419E-3</v>
      </c>
      <c r="H167" s="161"/>
      <c r="I167" s="162" t="str">
        <f t="shared" si="55"/>
        <v/>
      </c>
      <c r="J167" s="163" t="str">
        <f>IF(H167&lt;&gt;"",I167-F167,"")</f>
        <v/>
      </c>
      <c r="K167" s="163" t="str">
        <f>IF(H167&lt;&gt;"",I167-D167,"")</f>
        <v/>
      </c>
      <c r="L167" s="164"/>
      <c r="M167" s="164"/>
      <c r="N167" s="164"/>
      <c r="O167" s="166"/>
      <c r="P167" s="167">
        <f t="shared" si="51"/>
        <v>1.846064814814815E-2</v>
      </c>
      <c r="Q167" s="208"/>
      <c r="R167" s="154">
        <v>40086</v>
      </c>
      <c r="S167" s="225"/>
      <c r="T167" s="228" t="str">
        <f t="shared" si="52"/>
        <v/>
      </c>
      <c r="U167" s="229" t="str">
        <f t="shared" si="53"/>
        <v/>
      </c>
    </row>
    <row r="168" spans="1:21" ht="15" customHeight="1" x14ac:dyDescent="0.25">
      <c r="A168" s="180" t="s">
        <v>92</v>
      </c>
      <c r="B168" s="181" t="s">
        <v>93</v>
      </c>
      <c r="C168" s="156" t="s">
        <v>30</v>
      </c>
      <c r="D168" s="157">
        <v>1.7361111111111112E-2</v>
      </c>
      <c r="E168" s="158">
        <v>1.7361111111111112E-2</v>
      </c>
      <c r="F168" s="159">
        <f t="shared" si="50"/>
        <v>1.7361111111111112E-2</v>
      </c>
      <c r="G168" s="160">
        <f t="shared" si="54"/>
        <v>3.4722222222222203E-3</v>
      </c>
      <c r="H168" s="161"/>
      <c r="I168" s="162" t="str">
        <f t="shared" si="55"/>
        <v/>
      </c>
      <c r="J168" s="163" t="str">
        <f>IF(H168&lt;&gt;"",I168-F168,"")</f>
        <v/>
      </c>
      <c r="K168" s="163" t="str">
        <f>IF(H168&lt;&gt;"",I168-D168,"")</f>
        <v/>
      </c>
      <c r="L168" s="164"/>
      <c r="M168" s="164"/>
      <c r="N168" s="164"/>
      <c r="O168" s="166"/>
      <c r="P168" s="167">
        <f t="shared" si="51"/>
        <v>1.7361111111111112E-2</v>
      </c>
      <c r="Q168" s="208"/>
      <c r="R168" s="154">
        <v>39082</v>
      </c>
      <c r="S168" s="225"/>
      <c r="T168" s="228" t="str">
        <f t="shared" si="52"/>
        <v/>
      </c>
      <c r="U168" s="229" t="str">
        <f t="shared" si="53"/>
        <v/>
      </c>
    </row>
    <row r="169" spans="1:21" ht="15" customHeight="1" x14ac:dyDescent="0.25">
      <c r="A169" s="180" t="s">
        <v>477</v>
      </c>
      <c r="B169" s="181" t="s">
        <v>478</v>
      </c>
      <c r="C169" s="156" t="s">
        <v>30</v>
      </c>
      <c r="D169" s="157">
        <v>1.2789351851851854E-2</v>
      </c>
      <c r="E169" s="158">
        <v>1.2789351851851854E-2</v>
      </c>
      <c r="F169" s="159">
        <f t="shared" si="50"/>
        <v>1.2789351851851854E-2</v>
      </c>
      <c r="G169" s="160">
        <f t="shared" si="54"/>
        <v>8.0439814814814783E-3</v>
      </c>
      <c r="H169" s="161"/>
      <c r="I169" s="162" t="str">
        <f t="shared" si="55"/>
        <v/>
      </c>
      <c r="J169" s="163" t="str">
        <f>IF(H169&lt;&gt;"",I169-F169,"")</f>
        <v/>
      </c>
      <c r="K169" s="163" t="str">
        <f>IF(H169&lt;&gt;"",I169-D169,"")</f>
        <v/>
      </c>
      <c r="L169" s="164"/>
      <c r="M169" s="164"/>
      <c r="N169" s="165"/>
      <c r="O169" s="166"/>
      <c r="P169" s="167">
        <f t="shared" si="51"/>
        <v>1.2789351851851854E-2</v>
      </c>
      <c r="Q169" s="208"/>
      <c r="R169" s="169">
        <v>40178</v>
      </c>
      <c r="S169" s="225"/>
      <c r="T169" s="228" t="str">
        <f t="shared" si="52"/>
        <v/>
      </c>
      <c r="U169" s="229" t="str">
        <f t="shared" si="53"/>
        <v/>
      </c>
    </row>
    <row r="170" spans="1:21" ht="15" customHeight="1" x14ac:dyDescent="0.25">
      <c r="A170" s="178"/>
      <c r="B170" s="179"/>
      <c r="C170" s="171"/>
      <c r="D170" s="157"/>
      <c r="E170" s="158"/>
      <c r="F170" s="159"/>
      <c r="G170" s="160"/>
      <c r="H170" s="161"/>
      <c r="I170" s="162"/>
      <c r="J170" s="163"/>
      <c r="K170" s="163"/>
      <c r="L170" s="164"/>
      <c r="M170" s="164"/>
      <c r="N170" s="164"/>
      <c r="O170" s="166"/>
      <c r="P170" s="167"/>
      <c r="Q170" s="208"/>
      <c r="R170" s="154"/>
      <c r="S170" s="225"/>
      <c r="T170" s="228"/>
      <c r="U170" s="229"/>
    </row>
    <row r="171" spans="1:21" ht="15" customHeight="1" x14ac:dyDescent="0.25">
      <c r="A171" s="178"/>
      <c r="B171" s="179"/>
      <c r="C171" s="171"/>
      <c r="D171" s="157"/>
      <c r="E171" s="158"/>
      <c r="F171" s="159"/>
      <c r="G171" s="160"/>
      <c r="H171" s="161"/>
      <c r="I171" s="162"/>
      <c r="J171" s="163"/>
      <c r="K171" s="163"/>
      <c r="L171" s="164"/>
      <c r="M171" s="164"/>
      <c r="N171" s="164"/>
      <c r="O171" s="166"/>
      <c r="P171" s="167"/>
      <c r="Q171" s="262"/>
      <c r="R171" s="154"/>
      <c r="S171" s="225"/>
      <c r="T171" s="228"/>
      <c r="U171" s="229"/>
    </row>
    <row r="172" spans="1:21" ht="15" customHeight="1" x14ac:dyDescent="0.25">
      <c r="A172" s="180"/>
      <c r="B172" s="181"/>
      <c r="C172" s="156"/>
      <c r="D172" s="157"/>
      <c r="E172" s="158"/>
      <c r="F172" s="159"/>
      <c r="G172" s="160"/>
      <c r="H172" s="161"/>
      <c r="I172" s="162"/>
      <c r="J172" s="163"/>
      <c r="K172" s="163"/>
      <c r="L172" s="164"/>
      <c r="M172" s="164"/>
      <c r="N172" s="164"/>
      <c r="O172" s="166"/>
      <c r="P172" s="167"/>
      <c r="Q172" s="208"/>
      <c r="R172" s="169"/>
      <c r="S172" s="225"/>
      <c r="T172" s="228"/>
      <c r="U172" s="229"/>
    </row>
    <row r="173" spans="1:21" ht="15" customHeight="1" x14ac:dyDescent="0.25">
      <c r="A173" s="180"/>
      <c r="B173" s="181"/>
      <c r="C173" s="156"/>
      <c r="D173" s="157"/>
      <c r="E173" s="158"/>
      <c r="F173" s="159"/>
      <c r="G173" s="160"/>
      <c r="H173" s="161"/>
      <c r="I173" s="162"/>
      <c r="J173" s="163"/>
      <c r="K173" s="163"/>
      <c r="L173" s="164"/>
      <c r="M173" s="164"/>
      <c r="N173" s="164"/>
      <c r="O173" s="166"/>
      <c r="P173" s="167"/>
      <c r="Q173" s="208"/>
      <c r="R173" s="169"/>
      <c r="S173" s="225"/>
      <c r="T173" s="228"/>
      <c r="U173" s="229"/>
    </row>
    <row r="174" spans="1:21" ht="15" customHeight="1" x14ac:dyDescent="0.25">
      <c r="A174" s="180"/>
      <c r="B174" s="181"/>
      <c r="C174" s="156"/>
      <c r="D174" s="157"/>
      <c r="E174" s="158"/>
      <c r="F174" s="159"/>
      <c r="G174" s="160"/>
      <c r="H174" s="161"/>
      <c r="I174" s="162"/>
      <c r="J174" s="163"/>
      <c r="K174" s="163"/>
      <c r="L174" s="164"/>
      <c r="M174" s="164"/>
      <c r="N174" s="164"/>
      <c r="O174" s="166"/>
      <c r="P174" s="167"/>
      <c r="Q174" s="208"/>
      <c r="R174" s="169"/>
      <c r="S174" s="225"/>
      <c r="T174" s="228"/>
      <c r="U174" s="229"/>
    </row>
    <row r="175" spans="1:21" ht="15" customHeight="1" x14ac:dyDescent="0.25">
      <c r="A175" s="180"/>
      <c r="B175" s="181"/>
      <c r="C175" s="156"/>
      <c r="D175" s="157"/>
      <c r="E175" s="158"/>
      <c r="F175" s="159"/>
      <c r="G175" s="160"/>
      <c r="H175" s="161"/>
      <c r="I175" s="162"/>
      <c r="J175" s="163"/>
      <c r="K175" s="163"/>
      <c r="L175" s="164"/>
      <c r="M175" s="164"/>
      <c r="N175" s="165"/>
      <c r="O175" s="166"/>
      <c r="P175" s="167"/>
      <c r="Q175" s="208"/>
      <c r="R175" s="169"/>
      <c r="S175" s="225"/>
      <c r="T175" s="228"/>
      <c r="U175" s="229"/>
    </row>
    <row r="176" spans="1:21" ht="15" customHeight="1" x14ac:dyDescent="0.25">
      <c r="A176" s="180"/>
      <c r="B176" s="181"/>
      <c r="C176" s="156"/>
      <c r="D176" s="157"/>
      <c r="E176" s="158"/>
      <c r="F176" s="159"/>
      <c r="G176" s="160"/>
      <c r="H176" s="161"/>
      <c r="I176" s="162"/>
      <c r="J176" s="163"/>
      <c r="K176" s="163"/>
      <c r="L176" s="164"/>
      <c r="M176" s="164"/>
      <c r="N176" s="164"/>
      <c r="O176" s="166"/>
      <c r="P176" s="167"/>
      <c r="Q176" s="208"/>
      <c r="R176" s="169"/>
      <c r="S176" s="225"/>
      <c r="T176" s="228"/>
      <c r="U176" s="229"/>
    </row>
    <row r="177" spans="1:21" ht="15" customHeight="1" x14ac:dyDescent="0.25">
      <c r="A177" s="180"/>
      <c r="B177" s="181"/>
      <c r="C177" s="156"/>
      <c r="D177" s="157"/>
      <c r="E177" s="158"/>
      <c r="F177" s="159"/>
      <c r="G177" s="160"/>
      <c r="H177" s="161"/>
      <c r="I177" s="162"/>
      <c r="J177" s="163"/>
      <c r="K177" s="163"/>
      <c r="L177" s="164"/>
      <c r="M177" s="164"/>
      <c r="N177" s="164"/>
      <c r="O177" s="166"/>
      <c r="P177" s="167"/>
      <c r="Q177" s="208"/>
      <c r="R177" s="169"/>
      <c r="S177" s="225"/>
      <c r="T177" s="228"/>
      <c r="U177" s="229"/>
    </row>
    <row r="178" spans="1:21" ht="15" customHeight="1" x14ac:dyDescent="0.25">
      <c r="A178" s="180"/>
      <c r="B178" s="181"/>
      <c r="C178" s="156"/>
      <c r="D178" s="172"/>
      <c r="E178" s="213"/>
      <c r="F178" s="159"/>
      <c r="G178" s="160"/>
      <c r="H178" s="161"/>
      <c r="I178" s="162"/>
      <c r="J178" s="163"/>
      <c r="K178" s="163"/>
      <c r="L178" s="164"/>
      <c r="M178" s="164"/>
      <c r="N178" s="164"/>
      <c r="O178" s="166"/>
      <c r="P178" s="167"/>
      <c r="Q178" s="208"/>
      <c r="R178" s="169"/>
      <c r="S178" s="225"/>
      <c r="T178" s="228"/>
      <c r="U178" s="229"/>
    </row>
    <row r="179" spans="1:21" ht="15" customHeight="1" x14ac:dyDescent="0.25">
      <c r="A179" s="180"/>
      <c r="B179" s="181"/>
      <c r="C179" s="156"/>
      <c r="D179" s="157"/>
      <c r="E179" s="157"/>
      <c r="F179" s="159"/>
      <c r="G179" s="160"/>
      <c r="H179" s="161"/>
      <c r="I179" s="162"/>
      <c r="J179" s="163"/>
      <c r="K179" s="163"/>
      <c r="L179" s="164"/>
      <c r="M179" s="164"/>
      <c r="N179" s="164"/>
      <c r="O179" s="166"/>
      <c r="P179" s="167"/>
      <c r="Q179" s="208"/>
      <c r="R179" s="169"/>
      <c r="S179" s="225"/>
      <c r="T179" s="228"/>
      <c r="U179" s="229"/>
    </row>
    <row r="180" spans="1:21" ht="15" customHeight="1" x14ac:dyDescent="0.25">
      <c r="A180" s="178"/>
      <c r="B180" s="179"/>
      <c r="C180" s="171"/>
      <c r="D180" s="157"/>
      <c r="E180" s="158"/>
      <c r="F180" s="159"/>
      <c r="G180" s="160"/>
      <c r="H180" s="161"/>
      <c r="I180" s="162"/>
      <c r="J180" s="163"/>
      <c r="K180" s="163"/>
      <c r="L180" s="164"/>
      <c r="M180" s="164"/>
      <c r="N180" s="164"/>
      <c r="O180" s="166"/>
      <c r="P180" s="167"/>
      <c r="Q180" s="208"/>
      <c r="R180" s="169"/>
      <c r="S180" s="225"/>
      <c r="T180" s="228"/>
      <c r="U180" s="229"/>
    </row>
    <row r="181" spans="1:21" ht="15" customHeight="1" x14ac:dyDescent="0.25">
      <c r="A181" s="180"/>
      <c r="B181" s="181"/>
      <c r="C181" s="156"/>
      <c r="D181" s="157"/>
      <c r="E181" s="158"/>
      <c r="F181" s="159"/>
      <c r="G181" s="160"/>
      <c r="H181" s="161"/>
      <c r="I181" s="162"/>
      <c r="J181" s="163"/>
      <c r="K181" s="163"/>
      <c r="L181" s="164"/>
      <c r="M181" s="164"/>
      <c r="N181" s="164"/>
      <c r="O181" s="166"/>
      <c r="P181" s="167"/>
      <c r="Q181" s="208"/>
      <c r="R181" s="169"/>
      <c r="S181" s="225"/>
      <c r="T181" s="228"/>
      <c r="U181" s="229"/>
    </row>
    <row r="182" spans="1:21" ht="15" customHeight="1" x14ac:dyDescent="0.25">
      <c r="A182" s="180"/>
      <c r="B182" s="181"/>
      <c r="C182" s="156"/>
      <c r="D182" s="157"/>
      <c r="E182" s="158"/>
      <c r="F182" s="159"/>
      <c r="G182" s="160"/>
      <c r="H182" s="161"/>
      <c r="I182" s="162"/>
      <c r="J182" s="163"/>
      <c r="K182" s="163"/>
      <c r="L182" s="164"/>
      <c r="M182" s="164"/>
      <c r="N182" s="165"/>
      <c r="O182" s="166"/>
      <c r="P182" s="167"/>
      <c r="Q182" s="208"/>
      <c r="R182" s="169"/>
      <c r="S182" s="225"/>
      <c r="T182" s="228"/>
      <c r="U182" s="229"/>
    </row>
    <row r="183" spans="1:21" ht="15" customHeight="1" x14ac:dyDescent="0.25">
      <c r="A183" s="180"/>
      <c r="B183" s="181"/>
      <c r="C183" s="171"/>
      <c r="D183" s="172"/>
      <c r="E183" s="172"/>
      <c r="F183" s="159"/>
      <c r="G183" s="160"/>
      <c r="H183" s="161"/>
      <c r="I183" s="162"/>
      <c r="J183" s="163"/>
      <c r="K183" s="163"/>
      <c r="L183" s="164"/>
      <c r="M183" s="164"/>
      <c r="N183" s="164"/>
      <c r="O183" s="166"/>
      <c r="P183" s="167"/>
      <c r="Q183" s="208"/>
      <c r="R183" s="169"/>
      <c r="S183" s="225"/>
      <c r="T183" s="228"/>
      <c r="U183" s="229"/>
    </row>
    <row r="184" spans="1:21" ht="15" customHeight="1" x14ac:dyDescent="0.25">
      <c r="A184" s="180"/>
      <c r="B184" s="181"/>
      <c r="C184" s="156"/>
      <c r="D184" s="157"/>
      <c r="E184" s="158"/>
      <c r="F184" s="159"/>
      <c r="G184" s="160"/>
      <c r="H184" s="161"/>
      <c r="I184" s="162"/>
      <c r="J184" s="163"/>
      <c r="K184" s="163"/>
      <c r="L184" s="164"/>
      <c r="M184" s="164"/>
      <c r="N184" s="164"/>
      <c r="O184" s="166"/>
      <c r="P184" s="167"/>
      <c r="Q184" s="208"/>
      <c r="R184" s="169"/>
      <c r="S184" s="225"/>
      <c r="T184" s="228"/>
      <c r="U184" s="229"/>
    </row>
    <row r="185" spans="1:21" ht="15" customHeight="1" x14ac:dyDescent="0.25">
      <c r="A185" s="180"/>
      <c r="B185" s="181"/>
      <c r="C185" s="156"/>
      <c r="D185" s="157"/>
      <c r="E185" s="158"/>
      <c r="F185" s="159"/>
      <c r="G185" s="160"/>
      <c r="H185" s="161"/>
      <c r="I185" s="162"/>
      <c r="J185" s="163"/>
      <c r="K185" s="163"/>
      <c r="L185" s="164"/>
      <c r="M185" s="164"/>
      <c r="N185" s="164"/>
      <c r="O185" s="166"/>
      <c r="P185" s="167"/>
      <c r="Q185" s="208"/>
      <c r="R185" s="169"/>
      <c r="S185" s="225"/>
      <c r="T185" s="228"/>
      <c r="U185" s="229"/>
    </row>
    <row r="186" spans="1:21" ht="15" customHeight="1" x14ac:dyDescent="0.25">
      <c r="A186" s="180"/>
      <c r="B186" s="181"/>
      <c r="C186" s="171"/>
      <c r="D186" s="157"/>
      <c r="E186" s="158"/>
      <c r="F186" s="159"/>
      <c r="G186" s="160"/>
      <c r="H186" s="161"/>
      <c r="I186" s="162"/>
      <c r="J186" s="163"/>
      <c r="K186" s="163"/>
      <c r="L186" s="164"/>
      <c r="M186" s="164"/>
      <c r="N186" s="164"/>
      <c r="O186" s="166"/>
      <c r="P186" s="167"/>
      <c r="Q186" s="208"/>
      <c r="R186" s="169"/>
      <c r="S186" s="225"/>
      <c r="T186" s="228"/>
      <c r="U186" s="229"/>
    </row>
    <row r="187" spans="1:21" ht="15" customHeight="1" x14ac:dyDescent="0.25">
      <c r="A187" s="180"/>
      <c r="B187" s="181"/>
      <c r="C187" s="156"/>
      <c r="D187" s="157"/>
      <c r="E187" s="158"/>
      <c r="F187" s="159"/>
      <c r="G187" s="160"/>
      <c r="H187" s="161"/>
      <c r="I187" s="162"/>
      <c r="J187" s="163"/>
      <c r="K187" s="163"/>
      <c r="L187" s="164"/>
      <c r="M187" s="164"/>
      <c r="N187" s="165"/>
      <c r="O187" s="166"/>
      <c r="P187" s="167"/>
      <c r="Q187" s="208"/>
      <c r="R187" s="169"/>
      <c r="S187" s="225"/>
      <c r="T187" s="228"/>
      <c r="U187" s="229"/>
    </row>
    <row r="188" spans="1:21" ht="15" customHeight="1" x14ac:dyDescent="0.25">
      <c r="A188" s="180"/>
      <c r="B188" s="181"/>
      <c r="C188" s="156"/>
      <c r="D188" s="157"/>
      <c r="E188" s="158"/>
      <c r="F188" s="159"/>
      <c r="G188" s="160"/>
      <c r="H188" s="161"/>
      <c r="I188" s="162"/>
      <c r="J188" s="163"/>
      <c r="K188" s="163"/>
      <c r="L188" s="164"/>
      <c r="M188" s="164"/>
      <c r="N188" s="164"/>
      <c r="O188" s="166"/>
      <c r="P188" s="167"/>
      <c r="Q188" s="208"/>
      <c r="R188" s="169"/>
      <c r="S188" s="225"/>
      <c r="T188" s="228"/>
      <c r="U188" s="229"/>
    </row>
  </sheetData>
  <autoFilter ref="A4:U188"/>
  <mergeCells count="2">
    <mergeCell ref="F2:O2"/>
    <mergeCell ref="L3:O3"/>
  </mergeCells>
  <conditionalFormatting sqref="J20:K20 J61:K188">
    <cfRule type="expression" dxfId="509" priority="5" stopIfTrue="1">
      <formula>J20=0</formula>
    </cfRule>
    <cfRule type="expression" dxfId="508" priority="6" stopIfTrue="1">
      <formula>J20&lt;0</formula>
    </cfRule>
    <cfRule type="expression" dxfId="507" priority="7" stopIfTrue="1">
      <formula>J20&gt;0</formula>
    </cfRule>
  </conditionalFormatting>
  <conditionalFormatting sqref="P5:P188">
    <cfRule type="expression" dxfId="506" priority="4" stopIfTrue="1">
      <formula>K5&lt;0</formula>
    </cfRule>
  </conditionalFormatting>
  <conditionalFormatting sqref="J5:K19 J21:K60">
    <cfRule type="expression" dxfId="505" priority="1" stopIfTrue="1">
      <formula>J5=0</formula>
    </cfRule>
    <cfRule type="expression" dxfId="504" priority="2" stopIfTrue="1">
      <formula>J5&lt;0</formula>
    </cfRule>
    <cfRule type="expression" dxfId="503" priority="3" stopIfTrue="1">
      <formula>J5&gt;0</formula>
    </cfRule>
  </conditionalFormatting>
  <pageMargins left="0.70866141732283472" right="0.70866141732283472" top="0.74803149606299213" bottom="0.74803149606299213" header="0.31496062992125984" footer="0.31496062992125984"/>
  <pageSetup paperSize="9" fitToHeight="7" orientation="portrait" horizontalDpi="4294967293" verticalDpi="4294967293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W203"/>
  <sheetViews>
    <sheetView zoomScale="110" zoomScaleNormal="110" workbookViewId="0">
      <pane xSplit="4" ySplit="5" topLeftCell="E6" activePane="bottomRight" state="frozen"/>
      <selection activeCell="K1" sqref="K1"/>
      <selection pane="topRight" activeCell="K1" sqref="K1"/>
      <selection pane="bottomLeft" activeCell="K1" sqref="K1"/>
      <selection pane="bottomRight" activeCell="K22" sqref="K22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>
        <v>40389</v>
      </c>
      <c r="C3" s="332" t="s">
        <v>0</v>
      </c>
      <c r="D3" s="333">
        <v>2.1180555555555553E-2</v>
      </c>
      <c r="E3" s="359"/>
      <c r="F3" s="360"/>
      <c r="G3" s="361"/>
      <c r="H3" s="530" t="s">
        <v>536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2014 -Jul- Summer route</v>
      </c>
      <c r="D4" s="139"/>
      <c r="E4" s="366"/>
      <c r="F4" s="388"/>
      <c r="G4" s="388"/>
      <c r="H4" s="367"/>
      <c r="I4" s="389"/>
      <c r="J4" s="368"/>
      <c r="K4" s="362"/>
      <c r="L4" s="358" t="s">
        <v>222</v>
      </c>
      <c r="M4" s="390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22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334">
        <v>316</v>
      </c>
      <c r="B6" s="335"/>
      <c r="C6" s="391" t="s">
        <v>483</v>
      </c>
      <c r="D6" s="392" t="s">
        <v>484</v>
      </c>
      <c r="E6" s="291" t="s">
        <v>14</v>
      </c>
      <c r="F6" s="301">
        <v>1.7395833333333333E-2</v>
      </c>
      <c r="G6" s="301">
        <v>1.7395833333333333E-2</v>
      </c>
      <c r="H6" s="302">
        <f>IF(G6&lt;&gt;"",(G6+F6)/2,F6)</f>
        <v>1.7395833333333333E-2</v>
      </c>
      <c r="I6" s="303">
        <f>$D$3-H6</f>
        <v>3.7847222222222206E-3</v>
      </c>
      <c r="J6" s="387">
        <v>1.9895833333333331E-2</v>
      </c>
      <c r="K6" s="305">
        <f t="shared" ref="K6:K32" si="0">IF(J6&lt;&gt;"",J6-I6,"")</f>
        <v>1.6111111111111111E-2</v>
      </c>
      <c r="L6" s="306">
        <f>IF(J6&lt;&gt;"",K6-H6,"")</f>
        <v>-1.2847222222222218E-3</v>
      </c>
      <c r="M6" s="306">
        <f>IF(J6&lt;&gt;"",K6-F6,"")</f>
        <v>-1.2847222222222218E-3</v>
      </c>
      <c r="N6" s="307">
        <v>1</v>
      </c>
      <c r="O6" s="307">
        <v>1</v>
      </c>
      <c r="P6" s="321">
        <v>2</v>
      </c>
      <c r="Q6" s="308"/>
      <c r="R6" s="309">
        <f t="shared" ref="R6:R32" si="1">IF(J6&lt;&gt;"",MIN(F6,K6),F6)</f>
        <v>1.6111111111111111E-2</v>
      </c>
      <c r="S6" s="376"/>
      <c r="T6" s="294">
        <v>40359</v>
      </c>
      <c r="U6" s="295"/>
      <c r="V6" s="313">
        <f t="shared" ref="V6:V11" si="2">IF(OR(NOT(U6=""),NOT(K6="")),5,"")</f>
        <v>5</v>
      </c>
      <c r="W6" s="314" t="str">
        <f t="shared" ref="W6:W11" si="3">IF(V6=5,C6&amp;" "&amp;D6,"")</f>
        <v>Riana Walsh</v>
      </c>
    </row>
    <row r="7" spans="1:23" s="272" customFormat="1" ht="21" customHeight="1" x14ac:dyDescent="0.2">
      <c r="A7" s="336">
        <v>342</v>
      </c>
      <c r="B7" s="337"/>
      <c r="C7" s="315" t="s">
        <v>533</v>
      </c>
      <c r="D7" s="316" t="s">
        <v>534</v>
      </c>
      <c r="E7" s="317"/>
      <c r="F7" s="301"/>
      <c r="G7" s="301"/>
      <c r="H7" s="369">
        <v>1.7303240740740741E-2</v>
      </c>
      <c r="I7" s="370">
        <v>3.8773148148148143E-3</v>
      </c>
      <c r="J7" s="378">
        <v>2.0243055555555552E-2</v>
      </c>
      <c r="K7" s="305">
        <f t="shared" si="0"/>
        <v>1.6365740740740736E-2</v>
      </c>
      <c r="L7" s="306"/>
      <c r="M7" s="306"/>
      <c r="N7" s="307">
        <v>2</v>
      </c>
      <c r="O7" s="307"/>
      <c r="P7" s="307"/>
      <c r="Q7" s="308"/>
      <c r="R7" s="309">
        <f t="shared" si="1"/>
        <v>1.6365740740740736E-2</v>
      </c>
      <c r="S7" s="318"/>
      <c r="T7" s="294">
        <v>40359</v>
      </c>
      <c r="U7" s="312"/>
      <c r="V7" s="313">
        <f t="shared" si="2"/>
        <v>5</v>
      </c>
      <c r="W7" s="314" t="str">
        <f t="shared" si="3"/>
        <v>Steve  Hoskins</v>
      </c>
    </row>
    <row r="8" spans="1:23" s="272" customFormat="1" ht="21" customHeight="1" x14ac:dyDescent="0.2">
      <c r="A8" s="336">
        <v>290</v>
      </c>
      <c r="B8" s="337"/>
      <c r="C8" s="315" t="s">
        <v>203</v>
      </c>
      <c r="D8" s="316" t="s">
        <v>457</v>
      </c>
      <c r="E8" s="317" t="s">
        <v>30</v>
      </c>
      <c r="F8" s="301">
        <v>1.9116572627314813E-2</v>
      </c>
      <c r="G8" s="301">
        <v>1.9307544849537041E-2</v>
      </c>
      <c r="H8" s="302">
        <f>IF(G8&lt;&gt;"",(G8+F8)/2,F8)</f>
        <v>1.9212058738425929E-2</v>
      </c>
      <c r="I8" s="303">
        <f>$D$3-H8</f>
        <v>1.9684968171296245E-3</v>
      </c>
      <c r="J8" s="378">
        <v>2.056712962962963E-2</v>
      </c>
      <c r="K8" s="305">
        <f t="shared" si="0"/>
        <v>1.8598632812500005E-2</v>
      </c>
      <c r="L8" s="306">
        <f>IF(J8&lt;&gt;"",K8-H8,"")</f>
        <v>-6.1342592592592352E-4</v>
      </c>
      <c r="M8" s="306">
        <f>IF(J8&lt;&gt;"",K8-F8,"")</f>
        <v>-5.1793981481480789E-4</v>
      </c>
      <c r="N8" s="307">
        <v>3</v>
      </c>
      <c r="O8" s="307">
        <v>2</v>
      </c>
      <c r="P8" s="307"/>
      <c r="Q8" s="308"/>
      <c r="R8" s="309">
        <f t="shared" si="1"/>
        <v>1.8598632812500005E-2</v>
      </c>
      <c r="S8" s="318"/>
      <c r="T8" s="294">
        <v>40359</v>
      </c>
      <c r="U8" s="312"/>
      <c r="V8" s="313">
        <f t="shared" si="2"/>
        <v>5</v>
      </c>
      <c r="W8" s="314" t="str">
        <f t="shared" si="3"/>
        <v>David Salmon</v>
      </c>
    </row>
    <row r="9" spans="1:23" s="272" customFormat="1" ht="21" customHeight="1" x14ac:dyDescent="0.2">
      <c r="A9" s="336">
        <v>222</v>
      </c>
      <c r="B9" s="337"/>
      <c r="C9" s="315" t="s">
        <v>351</v>
      </c>
      <c r="D9" s="316" t="s">
        <v>513</v>
      </c>
      <c r="E9" s="317" t="s">
        <v>30</v>
      </c>
      <c r="F9" s="301">
        <v>1.3107638888888891E-2</v>
      </c>
      <c r="G9" s="301">
        <v>1.3107638888888891E-2</v>
      </c>
      <c r="H9" s="302">
        <f>IF(G9&lt;&gt;"",(G9+F9)/2,F9)</f>
        <v>1.3107638888888891E-2</v>
      </c>
      <c r="I9" s="303">
        <f>$D$3-H9</f>
        <v>8.0729166666666623E-3</v>
      </c>
      <c r="J9" s="387">
        <v>2.0891203703703703E-2</v>
      </c>
      <c r="K9" s="305">
        <f t="shared" si="0"/>
        <v>1.2818287037037041E-2</v>
      </c>
      <c r="L9" s="306">
        <f>IF(J9&lt;&gt;"",K9-H9,"")</f>
        <v>-2.8935185185184967E-4</v>
      </c>
      <c r="M9" s="306">
        <f>IF(J9&lt;&gt;"",K9-F9,"")</f>
        <v>-2.8935185185184967E-4</v>
      </c>
      <c r="N9" s="307">
        <v>4</v>
      </c>
      <c r="O9" s="307">
        <v>3</v>
      </c>
      <c r="P9" s="307"/>
      <c r="Q9" s="308">
        <v>2</v>
      </c>
      <c r="R9" s="309">
        <f t="shared" si="1"/>
        <v>1.2818287037037041E-2</v>
      </c>
      <c r="S9" s="318"/>
      <c r="T9" s="294">
        <v>40359</v>
      </c>
      <c r="U9" s="312"/>
      <c r="V9" s="313">
        <f t="shared" si="2"/>
        <v>5</v>
      </c>
      <c r="W9" s="314" t="str">
        <f t="shared" si="3"/>
        <v>Paul Goodwin</v>
      </c>
    </row>
    <row r="10" spans="1:23" s="272" customFormat="1" ht="21" customHeight="1" x14ac:dyDescent="0.2">
      <c r="A10" s="336">
        <v>116</v>
      </c>
      <c r="B10" s="337"/>
      <c r="C10" s="298" t="s">
        <v>153</v>
      </c>
      <c r="D10" s="299" t="s">
        <v>196</v>
      </c>
      <c r="E10" s="328" t="s">
        <v>14</v>
      </c>
      <c r="F10" s="301">
        <v>1.5208333333333339E-2</v>
      </c>
      <c r="G10" s="301">
        <v>1.5335648148148154E-2</v>
      </c>
      <c r="H10" s="302">
        <f>IF(G10&lt;&gt;"",(G10+F10)/2,F10)</f>
        <v>1.5271990740740746E-2</v>
      </c>
      <c r="I10" s="303">
        <f>$D$3-H10</f>
        <v>5.9085648148148075E-3</v>
      </c>
      <c r="J10" s="378">
        <v>2.0914351851851851E-2</v>
      </c>
      <c r="K10" s="305">
        <f t="shared" si="0"/>
        <v>1.5005787037037043E-2</v>
      </c>
      <c r="L10" s="306">
        <f>IF(J10&lt;&gt;"",K10-H10,"")</f>
        <v>-2.6620370370370253E-4</v>
      </c>
      <c r="M10" s="306">
        <f>IF(J10&lt;&gt;"",K10-F10,"")</f>
        <v>-2.0254629629629615E-4</v>
      </c>
      <c r="N10" s="307">
        <v>5</v>
      </c>
      <c r="O10" s="307">
        <v>4</v>
      </c>
      <c r="P10" s="307">
        <v>1</v>
      </c>
      <c r="Q10" s="308"/>
      <c r="R10" s="309">
        <f t="shared" si="1"/>
        <v>1.5005787037037043E-2</v>
      </c>
      <c r="S10" s="318"/>
      <c r="T10" s="294">
        <v>40359</v>
      </c>
      <c r="U10" s="312"/>
      <c r="V10" s="313">
        <f t="shared" si="2"/>
        <v>5</v>
      </c>
      <c r="W10" s="314" t="str">
        <f t="shared" si="3"/>
        <v>Karen Wilkins</v>
      </c>
    </row>
    <row r="11" spans="1:23" s="272" customFormat="1" ht="21" customHeight="1" x14ac:dyDescent="0.2">
      <c r="A11" s="336">
        <v>333</v>
      </c>
      <c r="B11" s="337"/>
      <c r="C11" s="315" t="s">
        <v>537</v>
      </c>
      <c r="D11" s="316" t="s">
        <v>538</v>
      </c>
      <c r="E11" s="317" t="s">
        <v>14</v>
      </c>
      <c r="F11" s="301"/>
      <c r="G11" s="301"/>
      <c r="H11" s="369">
        <v>1.6620370370370376E-2</v>
      </c>
      <c r="I11" s="370">
        <v>4.5601851851851775E-3</v>
      </c>
      <c r="J11" s="375">
        <v>2.1006944444444443E-2</v>
      </c>
      <c r="K11" s="305">
        <f t="shared" si="0"/>
        <v>1.6446759259259265E-2</v>
      </c>
      <c r="L11" s="306"/>
      <c r="M11" s="306"/>
      <c r="N11" s="307">
        <v>6</v>
      </c>
      <c r="O11" s="307"/>
      <c r="P11" s="307">
        <v>3</v>
      </c>
      <c r="Q11" s="308"/>
      <c r="R11" s="309">
        <f t="shared" si="1"/>
        <v>1.6446759259259265E-2</v>
      </c>
      <c r="S11" s="318"/>
      <c r="T11" s="294">
        <v>40359</v>
      </c>
      <c r="U11" s="312"/>
      <c r="V11" s="313">
        <f t="shared" si="2"/>
        <v>5</v>
      </c>
      <c r="W11" s="314" t="str">
        <f t="shared" si="3"/>
        <v>Patricia Collis</v>
      </c>
    </row>
    <row r="12" spans="1:23" s="272" customFormat="1" ht="21" customHeight="1" x14ac:dyDescent="0.2">
      <c r="A12" s="336">
        <v>284</v>
      </c>
      <c r="B12" s="337"/>
      <c r="C12" s="315" t="s">
        <v>447</v>
      </c>
      <c r="D12" s="316" t="s">
        <v>448</v>
      </c>
      <c r="E12" s="300" t="s">
        <v>14</v>
      </c>
      <c r="F12" s="301">
        <v>1.7337962962962961E-2</v>
      </c>
      <c r="G12" s="301">
        <v>1.7893518518518517E-2</v>
      </c>
      <c r="H12" s="302">
        <f t="shared" ref="H12:H32" si="4">IF(G12&lt;&gt;"",(G12+F12)/2,F12)</f>
        <v>1.7615740740740737E-2</v>
      </c>
      <c r="I12" s="303">
        <f t="shared" ref="I12:I32" si="5">$D$3-H12</f>
        <v>3.5648148148148158E-3</v>
      </c>
      <c r="J12" s="378">
        <v>2.1030092592592597E-2</v>
      </c>
      <c r="K12" s="305">
        <f t="shared" si="0"/>
        <v>1.7465277777777781E-2</v>
      </c>
      <c r="L12" s="306">
        <f t="shared" ref="L12:L32" si="6">IF(J12&lt;&gt;"",K12-H12,"")</f>
        <v>-1.5046296296295641E-4</v>
      </c>
      <c r="M12" s="306">
        <f t="shared" ref="M12:M32" si="7">IF(J12&lt;&gt;"",K12-F12,"")</f>
        <v>1.2731481481481968E-4</v>
      </c>
      <c r="N12" s="307">
        <v>7</v>
      </c>
      <c r="O12" s="307"/>
      <c r="P12" s="307"/>
      <c r="Q12" s="308"/>
      <c r="R12" s="309">
        <f t="shared" si="1"/>
        <v>1.7337962962962961E-2</v>
      </c>
      <c r="S12" s="318"/>
      <c r="T12" s="294">
        <v>40359</v>
      </c>
      <c r="U12" s="312"/>
      <c r="V12" s="313">
        <f t="shared" ref="V12:V32" si="8">IF(OR(NOT(U12=""),NOT(K12="")),5,"")</f>
        <v>5</v>
      </c>
      <c r="W12" s="314" t="str">
        <f t="shared" ref="W12:W32" si="9">IF(V12=5,C12&amp;" "&amp;D12,"")</f>
        <v>Iona Aitken</v>
      </c>
    </row>
    <row r="13" spans="1:23" s="272" customFormat="1" ht="21" customHeight="1" x14ac:dyDescent="0.2">
      <c r="A13" s="336">
        <v>212</v>
      </c>
      <c r="B13" s="337"/>
      <c r="C13" s="315" t="s">
        <v>178</v>
      </c>
      <c r="D13" s="316" t="s">
        <v>260</v>
      </c>
      <c r="E13" s="317" t="s">
        <v>30</v>
      </c>
      <c r="F13" s="301">
        <v>1.3605324074074075E-2</v>
      </c>
      <c r="G13" s="301">
        <v>1.3640046296296303E-2</v>
      </c>
      <c r="H13" s="302">
        <f t="shared" si="4"/>
        <v>1.3622685185185189E-2</v>
      </c>
      <c r="I13" s="303">
        <f t="shared" si="5"/>
        <v>7.5578703703703641E-3</v>
      </c>
      <c r="J13" s="387">
        <v>2.1168981481481483E-2</v>
      </c>
      <c r="K13" s="305">
        <f t="shared" si="0"/>
        <v>1.3611111111111119E-2</v>
      </c>
      <c r="L13" s="306">
        <f t="shared" si="6"/>
        <v>-1.1574074074070101E-5</v>
      </c>
      <c r="M13" s="306">
        <f t="shared" si="7"/>
        <v>5.7870370370437241E-6</v>
      </c>
      <c r="N13" s="307">
        <v>8</v>
      </c>
      <c r="O13" s="307"/>
      <c r="P13" s="307"/>
      <c r="Q13" s="308">
        <v>3</v>
      </c>
      <c r="R13" s="309">
        <f t="shared" si="1"/>
        <v>1.3605324074074075E-2</v>
      </c>
      <c r="S13" s="318"/>
      <c r="T13" s="294">
        <v>40359</v>
      </c>
      <c r="U13" s="312"/>
      <c r="V13" s="313">
        <f t="shared" si="8"/>
        <v>5</v>
      </c>
      <c r="W13" s="314" t="str">
        <f t="shared" si="9"/>
        <v>Andrew Cripps</v>
      </c>
    </row>
    <row r="14" spans="1:23" s="272" customFormat="1" ht="21" customHeight="1" x14ac:dyDescent="0.2">
      <c r="A14" s="336">
        <v>315</v>
      </c>
      <c r="B14" s="337"/>
      <c r="C14" s="315" t="s">
        <v>477</v>
      </c>
      <c r="D14" s="316" t="s">
        <v>478</v>
      </c>
      <c r="E14" s="317" t="s">
        <v>30</v>
      </c>
      <c r="F14" s="301">
        <v>1.2175925925925934E-2</v>
      </c>
      <c r="G14" s="301">
        <v>1.2175925925925934E-2</v>
      </c>
      <c r="H14" s="302">
        <f t="shared" si="4"/>
        <v>1.2175925925925934E-2</v>
      </c>
      <c r="I14" s="303">
        <f t="shared" si="5"/>
        <v>9.0046296296296194E-3</v>
      </c>
      <c r="J14" s="378">
        <v>2.119212962962963E-2</v>
      </c>
      <c r="K14" s="305">
        <f t="shared" si="0"/>
        <v>1.2187500000000011E-2</v>
      </c>
      <c r="L14" s="306">
        <f t="shared" si="6"/>
        <v>1.157407407407704E-5</v>
      </c>
      <c r="M14" s="306">
        <f t="shared" si="7"/>
        <v>1.157407407407704E-5</v>
      </c>
      <c r="N14" s="307">
        <v>9</v>
      </c>
      <c r="O14" s="307"/>
      <c r="P14" s="307"/>
      <c r="Q14" s="308">
        <v>1</v>
      </c>
      <c r="R14" s="309">
        <f t="shared" si="1"/>
        <v>1.2175925925925934E-2</v>
      </c>
      <c r="S14" s="318"/>
      <c r="T14" s="294">
        <v>40359</v>
      </c>
      <c r="U14" s="312"/>
      <c r="V14" s="313">
        <f t="shared" si="8"/>
        <v>5</v>
      </c>
      <c r="W14" s="314" t="str">
        <f t="shared" si="9"/>
        <v>Warrick Raath</v>
      </c>
    </row>
    <row r="15" spans="1:23" s="272" customFormat="1" ht="21" customHeight="1" x14ac:dyDescent="0.2">
      <c r="A15" s="336">
        <v>332</v>
      </c>
      <c r="B15" s="337"/>
      <c r="C15" s="315" t="s">
        <v>527</v>
      </c>
      <c r="D15" s="316" t="s">
        <v>517</v>
      </c>
      <c r="E15" s="317" t="s">
        <v>30</v>
      </c>
      <c r="F15" s="301">
        <v>1.7349537037037035E-2</v>
      </c>
      <c r="G15" s="301">
        <v>1.7349537037037035E-2</v>
      </c>
      <c r="H15" s="302">
        <f t="shared" si="4"/>
        <v>1.7349537037037035E-2</v>
      </c>
      <c r="I15" s="303">
        <f t="shared" si="5"/>
        <v>3.8310185185185183E-3</v>
      </c>
      <c r="J15" s="387">
        <v>2.1203703703703707E-2</v>
      </c>
      <c r="K15" s="305">
        <f t="shared" si="0"/>
        <v>1.7372685185185189E-2</v>
      </c>
      <c r="L15" s="306">
        <f t="shared" si="6"/>
        <v>2.314814814815408E-5</v>
      </c>
      <c r="M15" s="306">
        <f t="shared" si="7"/>
        <v>2.314814814815408E-5</v>
      </c>
      <c r="N15" s="307">
        <v>10</v>
      </c>
      <c r="O15" s="307"/>
      <c r="P15" s="321"/>
      <c r="Q15" s="308"/>
      <c r="R15" s="309">
        <f t="shared" si="1"/>
        <v>1.7349537037037035E-2</v>
      </c>
      <c r="S15" s="318"/>
      <c r="T15" s="294">
        <v>40359</v>
      </c>
      <c r="U15" s="312"/>
      <c r="V15" s="313">
        <f t="shared" si="8"/>
        <v>5</v>
      </c>
      <c r="W15" s="314" t="str">
        <f t="shared" si="9"/>
        <v>Anthony Bown</v>
      </c>
    </row>
    <row r="16" spans="1:23" s="272" customFormat="1" ht="21" customHeight="1" x14ac:dyDescent="0.2">
      <c r="A16" s="336">
        <v>275</v>
      </c>
      <c r="B16" s="337"/>
      <c r="C16" s="298" t="s">
        <v>418</v>
      </c>
      <c r="D16" s="299" t="s">
        <v>419</v>
      </c>
      <c r="E16" s="300" t="s">
        <v>14</v>
      </c>
      <c r="F16" s="301">
        <v>1.846064814814815E-2</v>
      </c>
      <c r="G16" s="301">
        <v>1.849754050925926E-2</v>
      </c>
      <c r="H16" s="302">
        <f t="shared" si="4"/>
        <v>1.8479094328703705E-2</v>
      </c>
      <c r="I16" s="303">
        <f t="shared" si="5"/>
        <v>2.7014612268518486E-3</v>
      </c>
      <c r="J16" s="378">
        <v>2.1226851851851854E-2</v>
      </c>
      <c r="K16" s="305">
        <f t="shared" si="0"/>
        <v>1.8525390625000006E-2</v>
      </c>
      <c r="L16" s="306">
        <f t="shared" si="6"/>
        <v>4.629629629630122E-5</v>
      </c>
      <c r="M16" s="306">
        <f t="shared" si="7"/>
        <v>6.474247685185619E-5</v>
      </c>
      <c r="N16" s="307">
        <v>11</v>
      </c>
      <c r="O16" s="307"/>
      <c r="P16" s="307"/>
      <c r="Q16" s="308"/>
      <c r="R16" s="309">
        <f t="shared" si="1"/>
        <v>1.846064814814815E-2</v>
      </c>
      <c r="S16" s="318"/>
      <c r="T16" s="294">
        <v>40359</v>
      </c>
      <c r="U16" s="312"/>
      <c r="V16" s="313">
        <f t="shared" si="8"/>
        <v>5</v>
      </c>
      <c r="W16" s="314" t="str">
        <f t="shared" si="9"/>
        <v>Victoria Johns</v>
      </c>
    </row>
    <row r="17" spans="1:23" s="272" customFormat="1" ht="21" customHeight="1" x14ac:dyDescent="0.2">
      <c r="A17" s="336">
        <v>327</v>
      </c>
      <c r="B17" s="337"/>
      <c r="C17" s="315" t="s">
        <v>134</v>
      </c>
      <c r="D17" s="316" t="s">
        <v>387</v>
      </c>
      <c r="E17" s="300" t="s">
        <v>30</v>
      </c>
      <c r="F17" s="301">
        <v>1.4409722222222223E-2</v>
      </c>
      <c r="G17" s="301">
        <v>1.4516782407407412E-2</v>
      </c>
      <c r="H17" s="302">
        <f t="shared" si="4"/>
        <v>1.4463252314814818E-2</v>
      </c>
      <c r="I17" s="303">
        <f t="shared" si="5"/>
        <v>6.7173032407407355E-3</v>
      </c>
      <c r="J17" s="387">
        <v>2.1562499999999998E-2</v>
      </c>
      <c r="K17" s="305">
        <f t="shared" si="0"/>
        <v>1.4845196759259263E-2</v>
      </c>
      <c r="L17" s="306">
        <f t="shared" si="6"/>
        <v>3.8194444444444517E-4</v>
      </c>
      <c r="M17" s="306">
        <f t="shared" si="7"/>
        <v>4.3547453703703977E-4</v>
      </c>
      <c r="N17" s="307">
        <v>12</v>
      </c>
      <c r="O17" s="307"/>
      <c r="P17" s="307"/>
      <c r="Q17" s="308"/>
      <c r="R17" s="309">
        <f t="shared" si="1"/>
        <v>1.4409722222222223E-2</v>
      </c>
      <c r="S17" s="318"/>
      <c r="T17" s="294">
        <v>40359</v>
      </c>
      <c r="U17" s="312"/>
      <c r="V17" s="313">
        <f t="shared" si="8"/>
        <v>5</v>
      </c>
      <c r="W17" s="314" t="str">
        <f t="shared" si="9"/>
        <v>Chris Cottle</v>
      </c>
    </row>
    <row r="18" spans="1:23" s="272" customFormat="1" ht="21" customHeight="1" x14ac:dyDescent="0.2">
      <c r="A18" s="336">
        <v>192</v>
      </c>
      <c r="B18" s="337"/>
      <c r="C18" s="315" t="s">
        <v>351</v>
      </c>
      <c r="D18" s="316" t="s">
        <v>458</v>
      </c>
      <c r="E18" s="317" t="s">
        <v>30</v>
      </c>
      <c r="F18" s="301">
        <v>1.4983362268518506E-2</v>
      </c>
      <c r="G18" s="301">
        <v>1.4983362268518506E-2</v>
      </c>
      <c r="H18" s="302">
        <f t="shared" si="4"/>
        <v>1.4983362268518506E-2</v>
      </c>
      <c r="I18" s="303">
        <f t="shared" si="5"/>
        <v>6.1971932870370471E-3</v>
      </c>
      <c r="J18" s="387">
        <v>2.1597222222222223E-2</v>
      </c>
      <c r="K18" s="305">
        <f t="shared" si="0"/>
        <v>1.5400028935185175E-2</v>
      </c>
      <c r="L18" s="306">
        <f t="shared" si="6"/>
        <v>4.1666666666666935E-4</v>
      </c>
      <c r="M18" s="306">
        <f t="shared" si="7"/>
        <v>4.1666666666666935E-4</v>
      </c>
      <c r="N18" s="307">
        <v>13</v>
      </c>
      <c r="O18" s="307"/>
      <c r="P18" s="307"/>
      <c r="Q18" s="308"/>
      <c r="R18" s="309">
        <f t="shared" si="1"/>
        <v>1.4983362268518506E-2</v>
      </c>
      <c r="S18" s="318"/>
      <c r="T18" s="294">
        <v>40359</v>
      </c>
      <c r="U18" s="312"/>
      <c r="V18" s="313">
        <f t="shared" si="8"/>
        <v>5</v>
      </c>
      <c r="W18" s="314" t="str">
        <f t="shared" si="9"/>
        <v>Paul Savage</v>
      </c>
    </row>
    <row r="19" spans="1:23" s="272" customFormat="1" ht="21" customHeight="1" x14ac:dyDescent="0.2">
      <c r="A19" s="336">
        <v>39</v>
      </c>
      <c r="B19" s="337"/>
      <c r="C19" s="315" t="s">
        <v>162</v>
      </c>
      <c r="D19" s="316" t="s">
        <v>161</v>
      </c>
      <c r="E19" s="317" t="s">
        <v>30</v>
      </c>
      <c r="F19" s="301">
        <v>1.501157407407408E-2</v>
      </c>
      <c r="G19" s="301">
        <v>1.5914035373263899E-2</v>
      </c>
      <c r="H19" s="302">
        <f t="shared" si="4"/>
        <v>1.5462804723668989E-2</v>
      </c>
      <c r="I19" s="303">
        <f t="shared" si="5"/>
        <v>5.7177508318865637E-3</v>
      </c>
      <c r="J19" s="378">
        <v>2.2187499999999999E-2</v>
      </c>
      <c r="K19" s="305">
        <f t="shared" si="0"/>
        <v>1.6469749168113435E-2</v>
      </c>
      <c r="L19" s="306">
        <f t="shared" si="6"/>
        <v>1.0069444444444457E-3</v>
      </c>
      <c r="M19" s="306">
        <f t="shared" si="7"/>
        <v>1.4581750940393552E-3</v>
      </c>
      <c r="N19" s="307">
        <v>14</v>
      </c>
      <c r="O19" s="307"/>
      <c r="P19" s="307"/>
      <c r="Q19" s="308"/>
      <c r="R19" s="309">
        <f t="shared" si="1"/>
        <v>1.501157407407408E-2</v>
      </c>
      <c r="S19" s="318"/>
      <c r="T19" s="294">
        <v>40359</v>
      </c>
      <c r="U19" s="312"/>
      <c r="V19" s="313">
        <f t="shared" si="8"/>
        <v>5</v>
      </c>
      <c r="W19" s="314" t="str">
        <f t="shared" si="9"/>
        <v>Graham Harper</v>
      </c>
    </row>
    <row r="20" spans="1:23" s="272" customFormat="1" ht="21" customHeight="1" x14ac:dyDescent="0.2">
      <c r="A20" s="336">
        <v>120</v>
      </c>
      <c r="B20" s="337"/>
      <c r="C20" s="315" t="s">
        <v>28</v>
      </c>
      <c r="D20" s="316" t="s">
        <v>29</v>
      </c>
      <c r="E20" s="317" t="s">
        <v>30</v>
      </c>
      <c r="F20" s="301">
        <v>1.7824074074074076E-2</v>
      </c>
      <c r="G20" s="301">
        <v>2.1859673394097223E-2</v>
      </c>
      <c r="H20" s="302">
        <f t="shared" si="4"/>
        <v>1.9841873734085649E-2</v>
      </c>
      <c r="I20" s="303">
        <f t="shared" si="5"/>
        <v>1.3386818214699038E-3</v>
      </c>
      <c r="J20" s="378">
        <v>2.2430555555555554E-2</v>
      </c>
      <c r="K20" s="305">
        <f t="shared" si="0"/>
        <v>2.109187373408565E-2</v>
      </c>
      <c r="L20" s="306">
        <f t="shared" si="6"/>
        <v>1.2500000000000011E-3</v>
      </c>
      <c r="M20" s="306">
        <f t="shared" si="7"/>
        <v>3.267799660011575E-3</v>
      </c>
      <c r="N20" s="307">
        <v>15</v>
      </c>
      <c r="O20" s="307"/>
      <c r="P20" s="307"/>
      <c r="Q20" s="308"/>
      <c r="R20" s="309">
        <f t="shared" si="1"/>
        <v>1.7824074074074076E-2</v>
      </c>
      <c r="S20" s="318"/>
      <c r="T20" s="294">
        <v>40359</v>
      </c>
      <c r="U20" s="312"/>
      <c r="V20" s="313">
        <f t="shared" si="8"/>
        <v>5</v>
      </c>
      <c r="W20" s="314" t="str">
        <f t="shared" si="9"/>
        <v>Brian Yates</v>
      </c>
    </row>
    <row r="21" spans="1:23" s="272" customFormat="1" ht="21" customHeight="1" x14ac:dyDescent="0.2">
      <c r="A21" s="336">
        <v>124</v>
      </c>
      <c r="B21" s="337"/>
      <c r="C21" s="315" t="s">
        <v>482</v>
      </c>
      <c r="D21" s="316" t="s">
        <v>25</v>
      </c>
      <c r="E21" s="317" t="s">
        <v>14</v>
      </c>
      <c r="F21" s="301">
        <v>1.8874421296296292E-2</v>
      </c>
      <c r="G21" s="301">
        <v>2.2381546585648143E-2</v>
      </c>
      <c r="H21" s="302">
        <f t="shared" si="4"/>
        <v>2.0627983940972219E-2</v>
      </c>
      <c r="I21" s="303">
        <f t="shared" si="5"/>
        <v>5.5257161458333384E-4</v>
      </c>
      <c r="J21" s="378">
        <v>2.327546296296296E-2</v>
      </c>
      <c r="K21" s="305">
        <f t="shared" si="0"/>
        <v>2.2722891348379626E-2</v>
      </c>
      <c r="L21" s="306">
        <f t="shared" si="6"/>
        <v>2.0949074074074064E-3</v>
      </c>
      <c r="M21" s="306">
        <f t="shared" si="7"/>
        <v>3.8484700520833338E-3</v>
      </c>
      <c r="N21" s="307">
        <v>16</v>
      </c>
      <c r="O21" s="307"/>
      <c r="P21" s="307"/>
      <c r="Q21" s="308"/>
      <c r="R21" s="309">
        <f t="shared" si="1"/>
        <v>1.8874421296296292E-2</v>
      </c>
      <c r="S21" s="318"/>
      <c r="T21" s="294">
        <v>40359</v>
      </c>
      <c r="U21" s="312"/>
      <c r="V21" s="313">
        <f t="shared" si="8"/>
        <v>5</v>
      </c>
      <c r="W21" s="314" t="str">
        <f t="shared" si="9"/>
        <v>Colette Pidgeon</v>
      </c>
    </row>
    <row r="22" spans="1:23" s="272" customFormat="1" ht="21" customHeight="1" x14ac:dyDescent="0.2">
      <c r="A22" s="336">
        <v>73</v>
      </c>
      <c r="B22" s="337"/>
      <c r="C22" s="315" t="s">
        <v>203</v>
      </c>
      <c r="D22" s="316" t="s">
        <v>110</v>
      </c>
      <c r="E22" s="317" t="s">
        <v>30</v>
      </c>
      <c r="F22" s="301">
        <v>1.2259837962962958E-2</v>
      </c>
      <c r="G22" s="301">
        <v>1.3063512731481482E-2</v>
      </c>
      <c r="H22" s="302">
        <f t="shared" si="4"/>
        <v>1.266167534722222E-2</v>
      </c>
      <c r="I22" s="303">
        <f t="shared" si="5"/>
        <v>8.5188802083333327E-3</v>
      </c>
      <c r="J22" s="378">
        <v>2.417824074074074E-2</v>
      </c>
      <c r="K22" s="305">
        <f t="shared" si="0"/>
        <v>1.5659360532407407E-2</v>
      </c>
      <c r="L22" s="306">
        <f t="shared" si="6"/>
        <v>2.9976851851851866E-3</v>
      </c>
      <c r="M22" s="306">
        <f t="shared" si="7"/>
        <v>3.3995225694444485E-3</v>
      </c>
      <c r="N22" s="307">
        <v>17</v>
      </c>
      <c r="O22" s="307"/>
      <c r="P22" s="307"/>
      <c r="Q22" s="308"/>
      <c r="R22" s="309">
        <f t="shared" si="1"/>
        <v>1.2259837962962958E-2</v>
      </c>
      <c r="S22" s="318"/>
      <c r="T22" s="294">
        <v>40359</v>
      </c>
      <c r="U22" s="312"/>
      <c r="V22" s="313">
        <f t="shared" si="8"/>
        <v>5</v>
      </c>
      <c r="W22" s="314" t="str">
        <f t="shared" si="9"/>
        <v>David Green</v>
      </c>
    </row>
    <row r="23" spans="1:23" s="272" customFormat="1" ht="21" customHeight="1" x14ac:dyDescent="0.2">
      <c r="A23" s="336">
        <v>94</v>
      </c>
      <c r="B23" s="337"/>
      <c r="C23" s="315" t="s">
        <v>64</v>
      </c>
      <c r="D23" s="316" t="s">
        <v>518</v>
      </c>
      <c r="E23" s="317" t="s">
        <v>14</v>
      </c>
      <c r="F23" s="319">
        <v>1.7638888888888888E-2</v>
      </c>
      <c r="G23" s="301">
        <v>1.8101851851851855E-2</v>
      </c>
      <c r="H23" s="302">
        <f t="shared" si="4"/>
        <v>1.787037037037037E-2</v>
      </c>
      <c r="I23" s="303">
        <f t="shared" si="5"/>
        <v>3.3101851851851834E-3</v>
      </c>
      <c r="J23" s="378"/>
      <c r="K23" s="305" t="str">
        <f t="shared" si="0"/>
        <v/>
      </c>
      <c r="L23" s="306" t="str">
        <f t="shared" si="6"/>
        <v/>
      </c>
      <c r="M23" s="306" t="str">
        <f t="shared" si="7"/>
        <v/>
      </c>
      <c r="N23" s="307"/>
      <c r="O23" s="307"/>
      <c r="P23" s="307"/>
      <c r="Q23" s="308"/>
      <c r="R23" s="309">
        <f t="shared" si="1"/>
        <v>1.7638888888888888E-2</v>
      </c>
      <c r="S23" s="318"/>
      <c r="T23" s="294">
        <v>39872</v>
      </c>
      <c r="U23" s="312" t="s">
        <v>30</v>
      </c>
      <c r="V23" s="313">
        <f t="shared" si="8"/>
        <v>5</v>
      </c>
      <c r="W23" s="314" t="str">
        <f t="shared" si="9"/>
        <v>Jenny  Emmett</v>
      </c>
    </row>
    <row r="24" spans="1:23" s="272" customFormat="1" ht="21" customHeight="1" x14ac:dyDescent="0.2">
      <c r="A24" s="336">
        <v>178</v>
      </c>
      <c r="B24" s="337"/>
      <c r="C24" s="315" t="s">
        <v>106</v>
      </c>
      <c r="D24" s="316" t="s">
        <v>426</v>
      </c>
      <c r="E24" s="317" t="s">
        <v>14</v>
      </c>
      <c r="F24" s="301">
        <v>1.6782407407407409E-2</v>
      </c>
      <c r="G24" s="301">
        <v>1.8773148148148146E-2</v>
      </c>
      <c r="H24" s="302">
        <f t="shared" si="4"/>
        <v>1.7777777777777778E-2</v>
      </c>
      <c r="I24" s="303">
        <f t="shared" si="5"/>
        <v>3.4027777777777754E-3</v>
      </c>
      <c r="J24" s="378"/>
      <c r="K24" s="305" t="str">
        <f t="shared" si="0"/>
        <v/>
      </c>
      <c r="L24" s="306" t="str">
        <f t="shared" si="6"/>
        <v/>
      </c>
      <c r="M24" s="306" t="str">
        <f t="shared" si="7"/>
        <v/>
      </c>
      <c r="N24" s="307"/>
      <c r="O24" s="307"/>
      <c r="P24" s="307"/>
      <c r="Q24" s="308"/>
      <c r="R24" s="309">
        <f t="shared" si="1"/>
        <v>1.6782407407407409E-2</v>
      </c>
      <c r="S24" s="318"/>
      <c r="T24" s="294">
        <v>40298</v>
      </c>
      <c r="U24" s="312" t="s">
        <v>30</v>
      </c>
      <c r="V24" s="313">
        <f t="shared" si="8"/>
        <v>5</v>
      </c>
      <c r="W24" s="314" t="str">
        <f t="shared" si="9"/>
        <v>Julia Duscherer-Scott</v>
      </c>
    </row>
    <row r="25" spans="1:23" s="272" customFormat="1" ht="21" customHeight="1" x14ac:dyDescent="0.2">
      <c r="A25" s="336">
        <v>238</v>
      </c>
      <c r="B25" s="337"/>
      <c r="C25" s="315" t="s">
        <v>326</v>
      </c>
      <c r="D25" s="316" t="s">
        <v>327</v>
      </c>
      <c r="E25" s="317" t="s">
        <v>30</v>
      </c>
      <c r="F25" s="301">
        <v>1.6121238425925916E-2</v>
      </c>
      <c r="G25" s="301">
        <v>1.7382812499999994E-2</v>
      </c>
      <c r="H25" s="302">
        <f t="shared" si="4"/>
        <v>1.6752025462962956E-2</v>
      </c>
      <c r="I25" s="303">
        <f t="shared" si="5"/>
        <v>4.4285300925925968E-3</v>
      </c>
      <c r="J25" s="378"/>
      <c r="K25" s="305" t="str">
        <f t="shared" si="0"/>
        <v/>
      </c>
      <c r="L25" s="306" t="str">
        <f t="shared" si="6"/>
        <v/>
      </c>
      <c r="M25" s="306" t="str">
        <f t="shared" si="7"/>
        <v/>
      </c>
      <c r="N25" s="307"/>
      <c r="O25" s="307"/>
      <c r="P25" s="307"/>
      <c r="Q25" s="308"/>
      <c r="R25" s="309">
        <f t="shared" si="1"/>
        <v>1.6121238425925916E-2</v>
      </c>
      <c r="S25" s="318"/>
      <c r="T25" s="294">
        <v>40329</v>
      </c>
      <c r="U25" s="312" t="s">
        <v>30</v>
      </c>
      <c r="V25" s="313">
        <f t="shared" si="8"/>
        <v>5</v>
      </c>
      <c r="W25" s="314" t="str">
        <f t="shared" si="9"/>
        <v>Chitra Dunn</v>
      </c>
    </row>
    <row r="26" spans="1:23" s="272" customFormat="1" ht="21" customHeight="1" x14ac:dyDescent="0.2">
      <c r="A26" s="336">
        <v>119</v>
      </c>
      <c r="B26" s="337"/>
      <c r="C26" s="315" t="s">
        <v>53</v>
      </c>
      <c r="D26" s="316" t="s">
        <v>102</v>
      </c>
      <c r="E26" s="317" t="s">
        <v>14</v>
      </c>
      <c r="F26" s="301">
        <v>1.5254629629629628E-2</v>
      </c>
      <c r="G26" s="301">
        <v>1.5254629629629628E-2</v>
      </c>
      <c r="H26" s="302">
        <f t="shared" si="4"/>
        <v>1.5254629629629628E-2</v>
      </c>
      <c r="I26" s="303">
        <f t="shared" si="5"/>
        <v>5.9259259259259248E-3</v>
      </c>
      <c r="J26" s="378"/>
      <c r="K26" s="305" t="str">
        <f t="shared" si="0"/>
        <v/>
      </c>
      <c r="L26" s="306" t="str">
        <f t="shared" si="6"/>
        <v/>
      </c>
      <c r="M26" s="306" t="str">
        <f t="shared" si="7"/>
        <v/>
      </c>
      <c r="N26" s="307"/>
      <c r="O26" s="307"/>
      <c r="P26" s="307"/>
      <c r="Q26" s="308"/>
      <c r="R26" s="309">
        <f t="shared" si="1"/>
        <v>1.5254629629629628E-2</v>
      </c>
      <c r="S26" s="318"/>
      <c r="T26" s="294">
        <v>39507</v>
      </c>
      <c r="U26" s="312" t="s">
        <v>30</v>
      </c>
      <c r="V26" s="313">
        <f t="shared" si="8"/>
        <v>5</v>
      </c>
      <c r="W26" s="314" t="str">
        <f t="shared" si="9"/>
        <v>Louise Crosby</v>
      </c>
    </row>
    <row r="27" spans="1:23" s="272" customFormat="1" ht="21" customHeight="1" x14ac:dyDescent="0.2">
      <c r="A27" s="336">
        <v>1</v>
      </c>
      <c r="B27" s="337"/>
      <c r="C27" s="315" t="s">
        <v>166</v>
      </c>
      <c r="D27" s="316" t="s">
        <v>27</v>
      </c>
      <c r="E27" s="317" t="s">
        <v>30</v>
      </c>
      <c r="F27" s="301">
        <v>1.4672309027777795E-2</v>
      </c>
      <c r="G27" s="301">
        <v>1.4672309027777795E-2</v>
      </c>
      <c r="H27" s="302">
        <f t="shared" si="4"/>
        <v>1.4672309027777795E-2</v>
      </c>
      <c r="I27" s="303">
        <f t="shared" si="5"/>
        <v>6.5082465277777578E-3</v>
      </c>
      <c r="J27" s="378"/>
      <c r="K27" s="305" t="str">
        <f t="shared" si="0"/>
        <v/>
      </c>
      <c r="L27" s="306" t="str">
        <f t="shared" si="6"/>
        <v/>
      </c>
      <c r="M27" s="306" t="str">
        <f t="shared" si="7"/>
        <v/>
      </c>
      <c r="N27" s="307"/>
      <c r="O27" s="307"/>
      <c r="P27" s="307"/>
      <c r="Q27" s="308"/>
      <c r="R27" s="309">
        <f t="shared" si="1"/>
        <v>1.4672309027777795E-2</v>
      </c>
      <c r="S27" s="318"/>
      <c r="T27" s="294">
        <v>40268</v>
      </c>
      <c r="U27" s="312" t="s">
        <v>30</v>
      </c>
      <c r="V27" s="313">
        <f t="shared" si="8"/>
        <v>5</v>
      </c>
      <c r="W27" s="314" t="str">
        <f t="shared" si="9"/>
        <v>Colin Wareham</v>
      </c>
    </row>
    <row r="28" spans="1:23" s="272" customFormat="1" ht="21" customHeight="1" x14ac:dyDescent="0.2">
      <c r="A28" s="336">
        <v>33</v>
      </c>
      <c r="B28" s="337"/>
      <c r="C28" s="298" t="s">
        <v>18</v>
      </c>
      <c r="D28" s="299" t="s">
        <v>19</v>
      </c>
      <c r="E28" s="317" t="s">
        <v>14</v>
      </c>
      <c r="F28" s="301">
        <v>2.1203703703703707E-2</v>
      </c>
      <c r="G28" s="301">
        <v>2.5358796296296296E-2</v>
      </c>
      <c r="H28" s="302">
        <f t="shared" si="4"/>
        <v>2.3281250000000003E-2</v>
      </c>
      <c r="I28" s="303">
        <f t="shared" si="5"/>
        <v>-2.1006944444444502E-3</v>
      </c>
      <c r="J28" s="320"/>
      <c r="K28" s="305" t="str">
        <f t="shared" si="0"/>
        <v/>
      </c>
      <c r="L28" s="306" t="str">
        <f t="shared" si="6"/>
        <v/>
      </c>
      <c r="M28" s="306" t="str">
        <f t="shared" si="7"/>
        <v/>
      </c>
      <c r="N28" s="307"/>
      <c r="O28" s="307"/>
      <c r="P28" s="307"/>
      <c r="Q28" s="308"/>
      <c r="R28" s="309">
        <f t="shared" si="1"/>
        <v>2.1203703703703707E-2</v>
      </c>
      <c r="S28" s="318"/>
      <c r="T28" s="311">
        <v>39478</v>
      </c>
      <c r="U28" s="312"/>
      <c r="V28" s="313" t="str">
        <f t="shared" si="8"/>
        <v/>
      </c>
      <c r="W28" s="314" t="str">
        <f t="shared" si="9"/>
        <v/>
      </c>
    </row>
    <row r="29" spans="1:23" s="272" customFormat="1" ht="21" customHeight="1" x14ac:dyDescent="0.2">
      <c r="A29" s="336">
        <v>270</v>
      </c>
      <c r="B29" s="337"/>
      <c r="C29" s="315" t="s">
        <v>358</v>
      </c>
      <c r="D29" s="316" t="s">
        <v>359</v>
      </c>
      <c r="E29" s="317" t="s">
        <v>14</v>
      </c>
      <c r="F29" s="301">
        <v>2.1504629629629624E-2</v>
      </c>
      <c r="G29" s="301">
        <v>2.1504629629629624E-2</v>
      </c>
      <c r="H29" s="302">
        <f t="shared" si="4"/>
        <v>2.1504629629629624E-2</v>
      </c>
      <c r="I29" s="303">
        <f t="shared" si="5"/>
        <v>-3.2407407407407038E-4</v>
      </c>
      <c r="J29" s="378"/>
      <c r="K29" s="305" t="str">
        <f t="shared" si="0"/>
        <v/>
      </c>
      <c r="L29" s="306" t="str">
        <f t="shared" si="6"/>
        <v/>
      </c>
      <c r="M29" s="306" t="str">
        <f t="shared" si="7"/>
        <v/>
      </c>
      <c r="N29" s="307"/>
      <c r="O29" s="307"/>
      <c r="P29" s="307"/>
      <c r="Q29" s="308"/>
      <c r="R29" s="309">
        <f t="shared" si="1"/>
        <v>2.1504629629629624E-2</v>
      </c>
      <c r="S29" s="318"/>
      <c r="T29" s="294">
        <v>39933</v>
      </c>
      <c r="U29" s="312"/>
      <c r="V29" s="313" t="str">
        <f t="shared" si="8"/>
        <v/>
      </c>
      <c r="W29" s="314" t="str">
        <f t="shared" si="9"/>
        <v/>
      </c>
    </row>
    <row r="30" spans="1:23" s="272" customFormat="1" ht="21" customHeight="1" x14ac:dyDescent="0.2">
      <c r="A30" s="336">
        <v>219</v>
      </c>
      <c r="B30" s="337"/>
      <c r="C30" s="298" t="s">
        <v>66</v>
      </c>
      <c r="D30" s="299" t="s">
        <v>165</v>
      </c>
      <c r="E30" s="300" t="s">
        <v>14</v>
      </c>
      <c r="F30" s="301">
        <v>1.9652777777777779E-2</v>
      </c>
      <c r="G30" s="301">
        <v>2.282407407407408E-2</v>
      </c>
      <c r="H30" s="302">
        <f t="shared" si="4"/>
        <v>2.1238425925925931E-2</v>
      </c>
      <c r="I30" s="303">
        <f t="shared" si="5"/>
        <v>-5.787037037037826E-5</v>
      </c>
      <c r="J30" s="378"/>
      <c r="K30" s="305" t="str">
        <f t="shared" si="0"/>
        <v/>
      </c>
      <c r="L30" s="306" t="str">
        <f t="shared" si="6"/>
        <v/>
      </c>
      <c r="M30" s="306" t="str">
        <f t="shared" si="7"/>
        <v/>
      </c>
      <c r="N30" s="307"/>
      <c r="O30" s="307"/>
      <c r="P30" s="307"/>
      <c r="Q30" s="308"/>
      <c r="R30" s="309">
        <f t="shared" si="1"/>
        <v>1.9652777777777779E-2</v>
      </c>
      <c r="S30" s="318"/>
      <c r="T30" s="294">
        <v>39872</v>
      </c>
      <c r="U30" s="312"/>
      <c r="V30" s="313" t="str">
        <f t="shared" si="8"/>
        <v/>
      </c>
      <c r="W30" s="314" t="str">
        <f t="shared" si="9"/>
        <v/>
      </c>
    </row>
    <row r="31" spans="1:23" s="272" customFormat="1" ht="21" customHeight="1" x14ac:dyDescent="0.2">
      <c r="A31" s="336">
        <v>93</v>
      </c>
      <c r="B31" s="337"/>
      <c r="C31" s="315" t="s">
        <v>56</v>
      </c>
      <c r="D31" s="316" t="s">
        <v>57</v>
      </c>
      <c r="E31" s="317" t="s">
        <v>30</v>
      </c>
      <c r="F31" s="301">
        <v>1.8518518518518521E-2</v>
      </c>
      <c r="G31" s="301">
        <v>2.2683738425925935E-2</v>
      </c>
      <c r="H31" s="302">
        <f t="shared" si="4"/>
        <v>2.060112847222223E-2</v>
      </c>
      <c r="I31" s="303">
        <f t="shared" si="5"/>
        <v>5.794270833333233E-4</v>
      </c>
      <c r="J31" s="378"/>
      <c r="K31" s="305" t="str">
        <f t="shared" si="0"/>
        <v/>
      </c>
      <c r="L31" s="306" t="str">
        <f t="shared" si="6"/>
        <v/>
      </c>
      <c r="M31" s="306" t="str">
        <f t="shared" si="7"/>
        <v/>
      </c>
      <c r="N31" s="307"/>
      <c r="O31" s="307"/>
      <c r="P31" s="307"/>
      <c r="Q31" s="308"/>
      <c r="R31" s="309">
        <f t="shared" si="1"/>
        <v>1.8518518518518521E-2</v>
      </c>
      <c r="S31" s="318"/>
      <c r="T31" s="294">
        <v>40298</v>
      </c>
      <c r="U31" s="312"/>
      <c r="V31" s="313" t="str">
        <f t="shared" si="8"/>
        <v/>
      </c>
      <c r="W31" s="314" t="str">
        <f t="shared" si="9"/>
        <v/>
      </c>
    </row>
    <row r="32" spans="1:23" s="272" customFormat="1" ht="21" customHeight="1" x14ac:dyDescent="0.2">
      <c r="A32" s="336" t="s">
        <v>535</v>
      </c>
      <c r="B32" s="337"/>
      <c r="C32" s="315" t="s">
        <v>531</v>
      </c>
      <c r="D32" s="316" t="s">
        <v>532</v>
      </c>
      <c r="E32" s="317" t="s">
        <v>14</v>
      </c>
      <c r="F32" s="301">
        <v>2.0415943287037049E-2</v>
      </c>
      <c r="G32" s="301">
        <v>2.0415943287037049E-2</v>
      </c>
      <c r="H32" s="302">
        <f t="shared" si="4"/>
        <v>2.0415943287037049E-2</v>
      </c>
      <c r="I32" s="303">
        <f t="shared" si="5"/>
        <v>7.6461226851850389E-4</v>
      </c>
      <c r="J32" s="378"/>
      <c r="K32" s="305" t="str">
        <f t="shared" si="0"/>
        <v/>
      </c>
      <c r="L32" s="306" t="str">
        <f t="shared" si="6"/>
        <v/>
      </c>
      <c r="M32" s="306" t="str">
        <f t="shared" si="7"/>
        <v/>
      </c>
      <c r="N32" s="307"/>
      <c r="O32" s="307"/>
      <c r="P32" s="307"/>
      <c r="Q32" s="308"/>
      <c r="R32" s="309">
        <f t="shared" si="1"/>
        <v>2.0415943287037049E-2</v>
      </c>
      <c r="S32" s="318"/>
      <c r="T32" s="294">
        <v>40329</v>
      </c>
      <c r="U32" s="312"/>
      <c r="V32" s="313" t="str">
        <f t="shared" si="8"/>
        <v/>
      </c>
      <c r="W32" s="314" t="str">
        <f t="shared" si="9"/>
        <v/>
      </c>
    </row>
    <row r="33" spans="1:23" s="272" customFormat="1" ht="21" customHeight="1" x14ac:dyDescent="0.2">
      <c r="A33" s="336"/>
      <c r="B33" s="337"/>
      <c r="C33" s="315"/>
      <c r="D33" s="316"/>
      <c r="E33" s="317"/>
      <c r="F33" s="301"/>
      <c r="G33" s="301"/>
      <c r="H33" s="302"/>
      <c r="I33" s="303"/>
      <c r="J33" s="320"/>
      <c r="K33" s="305"/>
      <c r="L33" s="306"/>
      <c r="M33" s="306"/>
      <c r="N33" s="307"/>
      <c r="O33" s="307"/>
      <c r="P33" s="307"/>
      <c r="Q33" s="308"/>
      <c r="R33" s="309"/>
      <c r="S33" s="318"/>
      <c r="T33" s="311"/>
      <c r="U33" s="312"/>
      <c r="V33" s="313"/>
      <c r="W33" s="314"/>
    </row>
    <row r="34" spans="1:23" s="272" customFormat="1" ht="21" customHeight="1" x14ac:dyDescent="0.2">
      <c r="A34" s="336">
        <v>123</v>
      </c>
      <c r="B34" s="337"/>
      <c r="C34" s="315" t="s">
        <v>24</v>
      </c>
      <c r="D34" s="316" t="s">
        <v>25</v>
      </c>
      <c r="E34" s="300" t="s">
        <v>14</v>
      </c>
      <c r="F34" s="322">
        <v>2.0023148148148148E-2</v>
      </c>
      <c r="G34" s="301">
        <v>2.0023148148148148E-2</v>
      </c>
      <c r="H34" s="302">
        <f t="shared" ref="H34:H39" si="10">IF(G34&lt;&gt;"",(G34+F34)/2,F34)</f>
        <v>2.0023148148148148E-2</v>
      </c>
      <c r="I34" s="303">
        <f t="shared" ref="I34:I39" si="11">$D$3-H34</f>
        <v>1.1574074074074056E-3</v>
      </c>
      <c r="J34" s="378"/>
      <c r="K34" s="305" t="str">
        <f t="shared" ref="K34:K39" si="12">IF(J34&lt;&gt;"",J34-I34,"")</f>
        <v/>
      </c>
      <c r="L34" s="306" t="str">
        <f t="shared" ref="L34:L39" si="13">IF(J34&lt;&gt;"",K34-H34,"")</f>
        <v/>
      </c>
      <c r="M34" s="306" t="str">
        <f t="shared" ref="M34:M39" si="14">IF(J34&lt;&gt;"",K34-F34,"")</f>
        <v/>
      </c>
      <c r="N34" s="307"/>
      <c r="O34" s="307"/>
      <c r="P34" s="307"/>
      <c r="Q34" s="308"/>
      <c r="R34" s="309">
        <f t="shared" ref="R34:R39" si="15">IF(J34&lt;&gt;"",MIN(F34,K34),F34)</f>
        <v>2.0023148148148148E-2</v>
      </c>
      <c r="S34" s="318"/>
      <c r="T34" s="294">
        <v>39202</v>
      </c>
      <c r="U34" s="312"/>
      <c r="V34" s="313"/>
      <c r="W34" s="314"/>
    </row>
    <row r="35" spans="1:23" s="272" customFormat="1" ht="21" customHeight="1" x14ac:dyDescent="0.2">
      <c r="A35" s="336">
        <v>176</v>
      </c>
      <c r="B35" s="337"/>
      <c r="C35" s="298" t="s">
        <v>15</v>
      </c>
      <c r="D35" s="299" t="s">
        <v>35</v>
      </c>
      <c r="E35" s="317" t="s">
        <v>14</v>
      </c>
      <c r="F35" s="301">
        <v>1.9710648148148147E-2</v>
      </c>
      <c r="G35" s="301">
        <v>1.9710648148148147E-2</v>
      </c>
      <c r="H35" s="302">
        <f t="shared" si="10"/>
        <v>1.9710648148148147E-2</v>
      </c>
      <c r="I35" s="303">
        <f t="shared" si="11"/>
        <v>1.4699074074074059E-3</v>
      </c>
      <c r="J35" s="378"/>
      <c r="K35" s="305" t="str">
        <f t="shared" si="12"/>
        <v/>
      </c>
      <c r="L35" s="306" t="str">
        <f t="shared" si="13"/>
        <v/>
      </c>
      <c r="M35" s="306" t="str">
        <f t="shared" si="14"/>
        <v/>
      </c>
      <c r="N35" s="307"/>
      <c r="O35" s="307"/>
      <c r="P35" s="307"/>
      <c r="Q35" s="308"/>
      <c r="R35" s="309">
        <f t="shared" si="15"/>
        <v>1.9710648148148147E-2</v>
      </c>
      <c r="S35" s="318"/>
      <c r="T35" s="294">
        <v>39172</v>
      </c>
      <c r="U35" s="312"/>
      <c r="V35" s="313" t="str">
        <f>IF(OR(NOT(U35=""),NOT(K35="")),5,"")</f>
        <v/>
      </c>
      <c r="W35" s="314" t="str">
        <f>IF(V35=5,C35&amp;" "&amp;D35,"")</f>
        <v/>
      </c>
    </row>
    <row r="36" spans="1:23" s="272" customFormat="1" ht="21" customHeight="1" x14ac:dyDescent="0.2">
      <c r="A36" s="336">
        <v>320</v>
      </c>
      <c r="B36" s="337"/>
      <c r="C36" s="298" t="s">
        <v>480</v>
      </c>
      <c r="D36" s="299" t="s">
        <v>481</v>
      </c>
      <c r="E36" s="300" t="s">
        <v>14</v>
      </c>
      <c r="F36" s="301">
        <v>1.9710648148148147E-2</v>
      </c>
      <c r="G36" s="301">
        <v>1.9710648148148147E-2</v>
      </c>
      <c r="H36" s="302">
        <f t="shared" si="10"/>
        <v>1.9710648148148147E-2</v>
      </c>
      <c r="I36" s="303">
        <f t="shared" si="11"/>
        <v>1.4699074074074059E-3</v>
      </c>
      <c r="J36" s="378"/>
      <c r="K36" s="305" t="str">
        <f t="shared" si="12"/>
        <v/>
      </c>
      <c r="L36" s="306" t="str">
        <f t="shared" si="13"/>
        <v/>
      </c>
      <c r="M36" s="306" t="str">
        <f t="shared" si="14"/>
        <v/>
      </c>
      <c r="N36" s="307"/>
      <c r="O36" s="307"/>
      <c r="P36" s="307"/>
      <c r="Q36" s="308"/>
      <c r="R36" s="309">
        <f t="shared" si="15"/>
        <v>1.9710648148148147E-2</v>
      </c>
      <c r="S36" s="318"/>
      <c r="T36" s="294">
        <v>40117</v>
      </c>
      <c r="U36" s="312"/>
      <c r="V36" s="313" t="str">
        <f>IF(OR(NOT(U36=""),NOT(K36="")),5,"")</f>
        <v/>
      </c>
      <c r="W36" s="314" t="str">
        <f>IF(V36=5,C36&amp;" "&amp;D36,"")</f>
        <v/>
      </c>
    </row>
    <row r="37" spans="1:23" s="272" customFormat="1" ht="21" customHeight="1" x14ac:dyDescent="0.2">
      <c r="A37" s="336">
        <v>12</v>
      </c>
      <c r="B37" s="337"/>
      <c r="C37" s="315" t="s">
        <v>40</v>
      </c>
      <c r="D37" s="316" t="s">
        <v>41</v>
      </c>
      <c r="E37" s="317" t="s">
        <v>14</v>
      </c>
      <c r="F37" s="301">
        <v>1.9398148148148147E-2</v>
      </c>
      <c r="G37" s="301">
        <v>1.9398148148148147E-2</v>
      </c>
      <c r="H37" s="302">
        <f t="shared" si="10"/>
        <v>1.9398148148148147E-2</v>
      </c>
      <c r="I37" s="303">
        <f t="shared" si="11"/>
        <v>1.7824074074074062E-3</v>
      </c>
      <c r="J37" s="378"/>
      <c r="K37" s="305" t="str">
        <f t="shared" si="12"/>
        <v/>
      </c>
      <c r="L37" s="306" t="str">
        <f t="shared" si="13"/>
        <v/>
      </c>
      <c r="M37" s="306" t="str">
        <f t="shared" si="14"/>
        <v/>
      </c>
      <c r="N37" s="307"/>
      <c r="O37" s="307"/>
      <c r="P37" s="307"/>
      <c r="Q37" s="308"/>
      <c r="R37" s="309">
        <f t="shared" si="15"/>
        <v>1.9398148148148147E-2</v>
      </c>
      <c r="S37" s="318"/>
      <c r="T37" s="294">
        <v>40178</v>
      </c>
      <c r="U37" s="312"/>
      <c r="V37" s="313" t="str">
        <f>IF(OR(NOT(U37=""),NOT(K37="")),5,"")</f>
        <v/>
      </c>
      <c r="W37" s="314" t="str">
        <f>IF(V37=5,C37&amp;" "&amp;D37,"")</f>
        <v/>
      </c>
    </row>
    <row r="38" spans="1:23" s="272" customFormat="1" ht="21" customHeight="1" x14ac:dyDescent="0.2">
      <c r="A38" s="336">
        <v>13</v>
      </c>
      <c r="B38" s="337"/>
      <c r="C38" s="315" t="s">
        <v>42</v>
      </c>
      <c r="D38" s="316" t="s">
        <v>43</v>
      </c>
      <c r="E38" s="317" t="s">
        <v>14</v>
      </c>
      <c r="F38" s="301">
        <v>1.9398148148148147E-2</v>
      </c>
      <c r="G38" s="301">
        <v>1.9398148148148147E-2</v>
      </c>
      <c r="H38" s="302">
        <f t="shared" si="10"/>
        <v>1.9398148148148147E-2</v>
      </c>
      <c r="I38" s="303">
        <f t="shared" si="11"/>
        <v>1.7824074074074062E-3</v>
      </c>
      <c r="J38" s="378"/>
      <c r="K38" s="305" t="str">
        <f t="shared" si="12"/>
        <v/>
      </c>
      <c r="L38" s="306" t="str">
        <f t="shared" si="13"/>
        <v/>
      </c>
      <c r="M38" s="306" t="str">
        <f t="shared" si="14"/>
        <v/>
      </c>
      <c r="N38" s="307"/>
      <c r="O38" s="307"/>
      <c r="P38" s="307"/>
      <c r="Q38" s="308"/>
      <c r="R38" s="309">
        <f t="shared" si="15"/>
        <v>1.9398148148148147E-2</v>
      </c>
      <c r="S38" s="318"/>
      <c r="T38" s="294">
        <v>38533</v>
      </c>
      <c r="U38" s="312"/>
      <c r="V38" s="313" t="str">
        <f>IF(OR(NOT(U38=""),NOT(K38="")),5,"")</f>
        <v/>
      </c>
      <c r="W38" s="314" t="str">
        <f>IF(V38=5,C38&amp;" "&amp;D38,"")</f>
        <v/>
      </c>
    </row>
    <row r="39" spans="1:23" s="272" customFormat="1" ht="21" customHeight="1" x14ac:dyDescent="0.2">
      <c r="A39" s="336">
        <v>326</v>
      </c>
      <c r="B39" s="337"/>
      <c r="C39" s="315" t="s">
        <v>486</v>
      </c>
      <c r="D39" s="316" t="s">
        <v>487</v>
      </c>
      <c r="E39" s="317" t="s">
        <v>14</v>
      </c>
      <c r="F39" s="301">
        <v>1.9351851851851849E-2</v>
      </c>
      <c r="G39" s="301">
        <v>1.9351851851851849E-2</v>
      </c>
      <c r="H39" s="302">
        <f t="shared" si="10"/>
        <v>1.9351851851851849E-2</v>
      </c>
      <c r="I39" s="303">
        <f t="shared" si="11"/>
        <v>1.8287037037037039E-3</v>
      </c>
      <c r="J39" s="378"/>
      <c r="K39" s="305" t="str">
        <f t="shared" si="12"/>
        <v/>
      </c>
      <c r="L39" s="306" t="str">
        <f t="shared" si="13"/>
        <v/>
      </c>
      <c r="M39" s="306" t="str">
        <f t="shared" si="14"/>
        <v/>
      </c>
      <c r="N39" s="307"/>
      <c r="O39" s="307"/>
      <c r="P39" s="307"/>
      <c r="Q39" s="308"/>
      <c r="R39" s="309">
        <f t="shared" si="15"/>
        <v>1.9351851851851849E-2</v>
      </c>
      <c r="S39" s="318"/>
      <c r="T39" s="294">
        <v>40298</v>
      </c>
      <c r="U39" s="312"/>
      <c r="V39" s="313" t="str">
        <f>IF(OR(NOT(U39=""),NOT(K39="")),5,"")</f>
        <v/>
      </c>
      <c r="W39" s="314" t="str">
        <f>IF(V39=5,C39&amp;" "&amp;D39,"")</f>
        <v/>
      </c>
    </row>
    <row r="40" spans="1:23" s="272" customFormat="1" ht="21" customHeight="1" x14ac:dyDescent="0.2">
      <c r="A40" s="336"/>
      <c r="B40" s="337"/>
      <c r="C40" s="315"/>
      <c r="D40" s="316"/>
      <c r="E40" s="317"/>
      <c r="F40" s="301"/>
      <c r="G40" s="301"/>
      <c r="H40" s="302"/>
      <c r="I40" s="303"/>
      <c r="J40" s="378"/>
      <c r="K40" s="305"/>
      <c r="L40" s="306"/>
      <c r="M40" s="306"/>
      <c r="N40" s="307"/>
      <c r="O40" s="307"/>
      <c r="P40" s="307"/>
      <c r="Q40" s="308"/>
      <c r="R40" s="309"/>
      <c r="S40" s="318"/>
      <c r="T40" s="294"/>
      <c r="U40" s="312"/>
      <c r="V40" s="313"/>
      <c r="W40" s="314"/>
    </row>
    <row r="41" spans="1:23" s="272" customFormat="1" ht="21" customHeight="1" x14ac:dyDescent="0.2">
      <c r="A41" s="336" t="s">
        <v>524</v>
      </c>
      <c r="B41" s="337"/>
      <c r="C41" s="298" t="s">
        <v>515</v>
      </c>
      <c r="D41" s="299" t="s">
        <v>516</v>
      </c>
      <c r="E41" s="300" t="s">
        <v>14</v>
      </c>
      <c r="F41" s="301">
        <v>1.9247685185185184E-2</v>
      </c>
      <c r="G41" s="301">
        <v>1.9247685185185184E-2</v>
      </c>
      <c r="H41" s="302">
        <f t="shared" ref="H41:H48" si="16">IF(G41&lt;&gt;"",(G41+F41)/2,F41)</f>
        <v>1.9247685185185184E-2</v>
      </c>
      <c r="I41" s="303">
        <f t="shared" ref="I41:I48" si="17">$D$3-H41</f>
        <v>1.9328703703703695E-3</v>
      </c>
      <c r="J41" s="378"/>
      <c r="K41" s="305" t="str">
        <f t="shared" ref="K41:K48" si="18">IF(J41&lt;&gt;"",J41-I41,"")</f>
        <v/>
      </c>
      <c r="L41" s="306" t="str">
        <f t="shared" ref="L41:L48" si="19">IF(J41&lt;&gt;"",K41-H41,"")</f>
        <v/>
      </c>
      <c r="M41" s="306" t="str">
        <f t="shared" ref="M41:M48" si="20">IF(J41&lt;&gt;"",K41-F41,"")</f>
        <v/>
      </c>
      <c r="N41" s="307"/>
      <c r="O41" s="307"/>
      <c r="P41" s="307"/>
      <c r="Q41" s="308"/>
      <c r="R41" s="309">
        <f t="shared" ref="R41:R48" si="21">IF(J41&lt;&gt;"",MIN(F41,K41),F41)</f>
        <v>1.9247685185185184E-2</v>
      </c>
      <c r="S41" s="318"/>
      <c r="T41" s="311">
        <v>40298</v>
      </c>
      <c r="U41" s="312"/>
      <c r="V41" s="313" t="str">
        <f t="shared" ref="V41:V48" si="22">IF(OR(NOT(U41=""),NOT(K41="")),5,"")</f>
        <v/>
      </c>
      <c r="W41" s="314" t="str">
        <f t="shared" ref="W41:W48" si="23">IF(V41=5,C41&amp;" "&amp;D41,"")</f>
        <v/>
      </c>
    </row>
    <row r="42" spans="1:23" s="272" customFormat="1" ht="21" customHeight="1" x14ac:dyDescent="0.2">
      <c r="A42" s="336">
        <v>293</v>
      </c>
      <c r="B42" s="337"/>
      <c r="C42" s="315" t="s">
        <v>70</v>
      </c>
      <c r="D42" s="316" t="s">
        <v>471</v>
      </c>
      <c r="E42" s="317" t="s">
        <v>30</v>
      </c>
      <c r="F42" s="301">
        <v>1.9163230613425924E-2</v>
      </c>
      <c r="G42" s="301">
        <v>1.9163230613425924E-2</v>
      </c>
      <c r="H42" s="302">
        <f t="shared" si="16"/>
        <v>1.9163230613425924E-2</v>
      </c>
      <c r="I42" s="303">
        <f t="shared" si="17"/>
        <v>2.0173249421296287E-3</v>
      </c>
      <c r="J42" s="378"/>
      <c r="K42" s="305" t="str">
        <f t="shared" si="18"/>
        <v/>
      </c>
      <c r="L42" s="306" t="str">
        <f t="shared" si="19"/>
        <v/>
      </c>
      <c r="M42" s="306" t="str">
        <f t="shared" si="20"/>
        <v/>
      </c>
      <c r="N42" s="307"/>
      <c r="O42" s="307"/>
      <c r="P42" s="307"/>
      <c r="Q42" s="308"/>
      <c r="R42" s="309">
        <f t="shared" si="21"/>
        <v>1.9163230613425924E-2</v>
      </c>
      <c r="S42" s="318"/>
      <c r="T42" s="311">
        <v>40056</v>
      </c>
      <c r="U42" s="312"/>
      <c r="V42" s="313" t="str">
        <f t="shared" si="22"/>
        <v/>
      </c>
      <c r="W42" s="314" t="str">
        <f t="shared" si="23"/>
        <v/>
      </c>
    </row>
    <row r="43" spans="1:23" s="272" customFormat="1" ht="21" customHeight="1" x14ac:dyDescent="0.2">
      <c r="A43" s="336">
        <v>267</v>
      </c>
      <c r="B43" s="337"/>
      <c r="C43" s="315" t="s">
        <v>36</v>
      </c>
      <c r="D43" s="316" t="s">
        <v>81</v>
      </c>
      <c r="E43" s="317" t="s">
        <v>14</v>
      </c>
      <c r="F43" s="301">
        <v>1.9108796296296301E-2</v>
      </c>
      <c r="G43" s="301">
        <v>1.9108796296296301E-2</v>
      </c>
      <c r="H43" s="302">
        <f t="shared" si="16"/>
        <v>1.9108796296296301E-2</v>
      </c>
      <c r="I43" s="303">
        <f t="shared" si="17"/>
        <v>2.0717592592592524E-3</v>
      </c>
      <c r="J43" s="378"/>
      <c r="K43" s="305" t="str">
        <f t="shared" si="18"/>
        <v/>
      </c>
      <c r="L43" s="306" t="str">
        <f t="shared" si="19"/>
        <v/>
      </c>
      <c r="M43" s="306" t="str">
        <f t="shared" si="20"/>
        <v/>
      </c>
      <c r="N43" s="307"/>
      <c r="O43" s="307"/>
      <c r="P43" s="307"/>
      <c r="Q43" s="308"/>
      <c r="R43" s="309">
        <f t="shared" si="21"/>
        <v>1.9108796296296301E-2</v>
      </c>
      <c r="S43" s="318"/>
      <c r="T43" s="311">
        <v>40237</v>
      </c>
      <c r="U43" s="312"/>
      <c r="V43" s="313" t="str">
        <f t="shared" si="22"/>
        <v/>
      </c>
      <c r="W43" s="314" t="str">
        <f t="shared" si="23"/>
        <v/>
      </c>
    </row>
    <row r="44" spans="1:23" s="272" customFormat="1" ht="21" customHeight="1" x14ac:dyDescent="0.2">
      <c r="A44" s="336">
        <v>328</v>
      </c>
      <c r="B44" s="337"/>
      <c r="C44" s="298" t="s">
        <v>18</v>
      </c>
      <c r="D44" s="299" t="s">
        <v>493</v>
      </c>
      <c r="E44" s="300" t="s">
        <v>14</v>
      </c>
      <c r="F44" s="301">
        <v>1.9062500000000003E-2</v>
      </c>
      <c r="G44" s="301">
        <v>1.9062500000000003E-2</v>
      </c>
      <c r="H44" s="302">
        <f t="shared" si="16"/>
        <v>1.9062500000000003E-2</v>
      </c>
      <c r="I44" s="303">
        <f t="shared" si="17"/>
        <v>2.1180555555555501E-3</v>
      </c>
      <c r="J44" s="378"/>
      <c r="K44" s="305" t="str">
        <f t="shared" si="18"/>
        <v/>
      </c>
      <c r="L44" s="306" t="str">
        <f t="shared" si="19"/>
        <v/>
      </c>
      <c r="M44" s="306" t="str">
        <f t="shared" si="20"/>
        <v/>
      </c>
      <c r="N44" s="307"/>
      <c r="O44" s="307"/>
      <c r="P44" s="307"/>
      <c r="Q44" s="308"/>
      <c r="R44" s="309">
        <f t="shared" si="21"/>
        <v>1.9062500000000003E-2</v>
      </c>
      <c r="S44" s="318"/>
      <c r="T44" s="311">
        <v>40298</v>
      </c>
      <c r="U44" s="312"/>
      <c r="V44" s="313" t="str">
        <f t="shared" si="22"/>
        <v/>
      </c>
      <c r="W44" s="314" t="str">
        <f t="shared" si="23"/>
        <v/>
      </c>
    </row>
    <row r="45" spans="1:23" s="272" customFormat="1" ht="21" customHeight="1" x14ac:dyDescent="0.2">
      <c r="A45" s="336">
        <v>338</v>
      </c>
      <c r="B45" s="337"/>
      <c r="C45" s="315" t="s">
        <v>47</v>
      </c>
      <c r="D45" s="316" t="s">
        <v>504</v>
      </c>
      <c r="E45" s="317" t="s">
        <v>14</v>
      </c>
      <c r="F45" s="301">
        <v>1.9062500000000003E-2</v>
      </c>
      <c r="G45" s="301">
        <v>1.9062500000000003E-2</v>
      </c>
      <c r="H45" s="302">
        <f t="shared" si="16"/>
        <v>1.9062500000000003E-2</v>
      </c>
      <c r="I45" s="303">
        <f t="shared" si="17"/>
        <v>2.1180555555555501E-3</v>
      </c>
      <c r="J45" s="378"/>
      <c r="K45" s="305" t="str">
        <f t="shared" si="18"/>
        <v/>
      </c>
      <c r="L45" s="306" t="str">
        <f t="shared" si="19"/>
        <v/>
      </c>
      <c r="M45" s="306" t="str">
        <f t="shared" si="20"/>
        <v/>
      </c>
      <c r="N45" s="307"/>
      <c r="O45" s="307"/>
      <c r="P45" s="307"/>
      <c r="Q45" s="308"/>
      <c r="R45" s="309">
        <f t="shared" si="21"/>
        <v>1.9062500000000003E-2</v>
      </c>
      <c r="S45" s="318"/>
      <c r="T45" s="311">
        <v>40237</v>
      </c>
      <c r="U45" s="312"/>
      <c r="V45" s="313" t="str">
        <f t="shared" si="22"/>
        <v/>
      </c>
      <c r="W45" s="314" t="str">
        <f t="shared" si="23"/>
        <v/>
      </c>
    </row>
    <row r="46" spans="1:23" s="272" customFormat="1" ht="21" customHeight="1" x14ac:dyDescent="0.2">
      <c r="A46" s="336">
        <v>240</v>
      </c>
      <c r="B46" s="337"/>
      <c r="C46" s="315" t="s">
        <v>199</v>
      </c>
      <c r="D46" s="316" t="s">
        <v>243</v>
      </c>
      <c r="E46" s="317" t="s">
        <v>30</v>
      </c>
      <c r="F46" s="301">
        <v>1.6620370370370365E-2</v>
      </c>
      <c r="G46" s="301">
        <v>2.099609375E-2</v>
      </c>
      <c r="H46" s="302">
        <f t="shared" si="16"/>
        <v>1.8808232060185184E-2</v>
      </c>
      <c r="I46" s="303">
        <f t="shared" si="17"/>
        <v>2.3723234953703688E-3</v>
      </c>
      <c r="J46" s="378"/>
      <c r="K46" s="305" t="str">
        <f t="shared" si="18"/>
        <v/>
      </c>
      <c r="L46" s="306" t="str">
        <f t="shared" si="19"/>
        <v/>
      </c>
      <c r="M46" s="306" t="str">
        <f t="shared" si="20"/>
        <v/>
      </c>
      <c r="N46" s="307"/>
      <c r="O46" s="307"/>
      <c r="P46" s="307"/>
      <c r="Q46" s="308"/>
      <c r="R46" s="309">
        <f t="shared" si="21"/>
        <v>1.6620370370370365E-2</v>
      </c>
      <c r="S46" s="310"/>
      <c r="T46" s="311">
        <v>40298</v>
      </c>
      <c r="U46" s="312"/>
      <c r="V46" s="313" t="str">
        <f t="shared" si="22"/>
        <v/>
      </c>
      <c r="W46" s="314" t="str">
        <f t="shared" si="23"/>
        <v/>
      </c>
    </row>
    <row r="47" spans="1:23" s="272" customFormat="1" ht="21" customHeight="1" x14ac:dyDescent="0.2">
      <c r="A47" s="336"/>
      <c r="B47" s="337"/>
      <c r="C47" s="315" t="s">
        <v>368</v>
      </c>
      <c r="D47" s="316" t="s">
        <v>271</v>
      </c>
      <c r="E47" s="300" t="s">
        <v>14</v>
      </c>
      <c r="F47" s="301">
        <v>1.7800925925925925E-2</v>
      </c>
      <c r="G47" s="301">
        <v>1.9250578703703697E-2</v>
      </c>
      <c r="H47" s="302">
        <f t="shared" si="16"/>
        <v>1.8525752314814813E-2</v>
      </c>
      <c r="I47" s="303">
        <f t="shared" si="17"/>
        <v>2.6548032407407406E-3</v>
      </c>
      <c r="J47" s="387"/>
      <c r="K47" s="305" t="str">
        <f t="shared" si="18"/>
        <v/>
      </c>
      <c r="L47" s="306" t="str">
        <f t="shared" si="19"/>
        <v/>
      </c>
      <c r="M47" s="306" t="str">
        <f t="shared" si="20"/>
        <v/>
      </c>
      <c r="N47" s="307"/>
      <c r="O47" s="307"/>
      <c r="P47" s="307"/>
      <c r="Q47" s="308"/>
      <c r="R47" s="309">
        <f t="shared" si="21"/>
        <v>1.7800925925925925E-2</v>
      </c>
      <c r="S47" s="318"/>
      <c r="T47" s="311">
        <v>40025</v>
      </c>
      <c r="U47" s="312"/>
      <c r="V47" s="313" t="str">
        <f t="shared" si="22"/>
        <v/>
      </c>
      <c r="W47" s="314" t="str">
        <f t="shared" si="23"/>
        <v/>
      </c>
    </row>
    <row r="48" spans="1:23" s="272" customFormat="1" ht="21" customHeight="1" x14ac:dyDescent="0.2">
      <c r="A48" s="336">
        <v>149</v>
      </c>
      <c r="B48" s="337"/>
      <c r="C48" s="315" t="s">
        <v>36</v>
      </c>
      <c r="D48" s="316" t="s">
        <v>37</v>
      </c>
      <c r="E48" s="317" t="s">
        <v>14</v>
      </c>
      <c r="F48" s="301">
        <v>1.8275462962962959E-2</v>
      </c>
      <c r="G48" s="301">
        <v>1.8275462962962959E-2</v>
      </c>
      <c r="H48" s="302">
        <f t="shared" si="16"/>
        <v>1.8275462962962959E-2</v>
      </c>
      <c r="I48" s="303">
        <f t="shared" si="17"/>
        <v>2.9050925925925945E-3</v>
      </c>
      <c r="J48" s="378"/>
      <c r="K48" s="305" t="str">
        <f t="shared" si="18"/>
        <v/>
      </c>
      <c r="L48" s="306" t="str">
        <f t="shared" si="19"/>
        <v/>
      </c>
      <c r="M48" s="306" t="str">
        <f t="shared" si="20"/>
        <v/>
      </c>
      <c r="N48" s="307"/>
      <c r="O48" s="307"/>
      <c r="P48" s="307"/>
      <c r="Q48" s="308"/>
      <c r="R48" s="309">
        <f t="shared" si="21"/>
        <v>1.8275462962962959E-2</v>
      </c>
      <c r="S48" s="318"/>
      <c r="T48" s="311">
        <v>40025</v>
      </c>
      <c r="U48" s="312"/>
      <c r="V48" s="313" t="str">
        <f t="shared" si="22"/>
        <v/>
      </c>
      <c r="W48" s="314" t="str">
        <f t="shared" si="23"/>
        <v/>
      </c>
    </row>
    <row r="49" spans="1:23" s="272" customFormat="1" ht="21" customHeight="1" x14ac:dyDescent="0.2">
      <c r="A49" s="336"/>
      <c r="B49" s="337"/>
      <c r="C49" s="315"/>
      <c r="D49" s="316"/>
      <c r="E49" s="317"/>
      <c r="F49" s="301"/>
      <c r="G49" s="301"/>
      <c r="H49" s="302"/>
      <c r="I49" s="303"/>
      <c r="J49" s="378"/>
      <c r="K49" s="305"/>
      <c r="L49" s="306"/>
      <c r="M49" s="306"/>
      <c r="N49" s="307"/>
      <c r="O49" s="307"/>
      <c r="P49" s="307"/>
      <c r="Q49" s="308"/>
      <c r="R49" s="309"/>
      <c r="S49" s="318"/>
      <c r="T49" s="311"/>
      <c r="U49" s="312"/>
      <c r="V49" s="313"/>
      <c r="W49" s="314"/>
    </row>
    <row r="50" spans="1:23" s="272" customFormat="1" ht="21" customHeight="1" x14ac:dyDescent="0.2">
      <c r="A50" s="336">
        <v>230</v>
      </c>
      <c r="B50" s="337"/>
      <c r="C50" s="298" t="s">
        <v>340</v>
      </c>
      <c r="D50" s="299" t="s">
        <v>341</v>
      </c>
      <c r="E50" s="300" t="s">
        <v>14</v>
      </c>
      <c r="F50" s="301">
        <v>1.802083333333333E-2</v>
      </c>
      <c r="G50" s="301">
        <v>1.802083333333333E-2</v>
      </c>
      <c r="H50" s="302">
        <f>IF(G50&lt;&gt;"",(G50+F50)/2,F50)</f>
        <v>1.802083333333333E-2</v>
      </c>
      <c r="I50" s="303">
        <f>$D$3-H50</f>
        <v>3.1597222222222235E-3</v>
      </c>
      <c r="J50" s="378"/>
      <c r="K50" s="305" t="str">
        <f>IF(J50&lt;&gt;"",J50-I50,"")</f>
        <v/>
      </c>
      <c r="L50" s="306" t="str">
        <f>IF(J50&lt;&gt;"",K50-H50,"")</f>
        <v/>
      </c>
      <c r="M50" s="306" t="str">
        <f>IF(J50&lt;&gt;"",K50-F50,"")</f>
        <v/>
      </c>
      <c r="N50" s="307"/>
      <c r="O50" s="307"/>
      <c r="P50" s="307"/>
      <c r="Q50" s="308"/>
      <c r="R50" s="309">
        <f>IF(J50&lt;&gt;"",MIN(F50,K50),F50)</f>
        <v>1.802083333333333E-2</v>
      </c>
      <c r="S50" s="318"/>
      <c r="T50" s="311">
        <v>39752</v>
      </c>
      <c r="U50" s="312"/>
      <c r="V50" s="313" t="str">
        <f>IF(OR(NOT(U50=""),NOT(K50="")),5,"")</f>
        <v/>
      </c>
      <c r="W50" s="314" t="str">
        <f>IF(V50=5,C50&amp;" "&amp;D50,"")</f>
        <v/>
      </c>
    </row>
    <row r="51" spans="1:23" s="272" customFormat="1" ht="21" customHeight="1" x14ac:dyDescent="0.2">
      <c r="A51" s="336"/>
      <c r="B51" s="337"/>
      <c r="C51" s="315" t="s">
        <v>508</v>
      </c>
      <c r="D51" s="316" t="s">
        <v>158</v>
      </c>
      <c r="E51" s="317" t="s">
        <v>14</v>
      </c>
      <c r="F51" s="301">
        <v>1.7962962962962962E-2</v>
      </c>
      <c r="G51" s="301">
        <v>1.7962962962962962E-2</v>
      </c>
      <c r="H51" s="302">
        <f>IF(G51&lt;&gt;"",(G51+F51)/2,F51)</f>
        <v>1.7962962962962962E-2</v>
      </c>
      <c r="I51" s="303">
        <f>$D$3-H51</f>
        <v>3.2175925925925913E-3</v>
      </c>
      <c r="J51" s="378"/>
      <c r="K51" s="305" t="str">
        <f>IF(J51&lt;&gt;"",J51-I51,"")</f>
        <v/>
      </c>
      <c r="L51" s="306"/>
      <c r="M51" s="306"/>
      <c r="N51" s="307"/>
      <c r="O51" s="307"/>
      <c r="P51" s="307"/>
      <c r="Q51" s="308"/>
      <c r="R51" s="309">
        <f>IF(J51&lt;&gt;"",MIN(F51,K51),F51)</f>
        <v>1.7962962962962962E-2</v>
      </c>
      <c r="S51" s="318"/>
      <c r="T51" s="311">
        <v>40268</v>
      </c>
      <c r="U51" s="312"/>
      <c r="V51" s="313" t="str">
        <f>IF(OR(NOT(U51=""),NOT(K51="")),5,"")</f>
        <v/>
      </c>
      <c r="W51" s="314" t="str">
        <f>IF(V51=5,C51&amp;" "&amp;D51,"")</f>
        <v/>
      </c>
    </row>
    <row r="52" spans="1:23" s="272" customFormat="1" ht="21" customHeight="1" x14ac:dyDescent="0.2">
      <c r="A52" s="336">
        <v>264</v>
      </c>
      <c r="B52" s="337"/>
      <c r="C52" s="315" t="s">
        <v>416</v>
      </c>
      <c r="D52" s="316" t="s">
        <v>417</v>
      </c>
      <c r="E52" s="317" t="s">
        <v>30</v>
      </c>
      <c r="F52" s="301">
        <v>1.7387152777777776E-2</v>
      </c>
      <c r="G52" s="301">
        <v>1.7803819444444445E-2</v>
      </c>
      <c r="H52" s="302">
        <f>IF(G52&lt;&gt;"",(G52+F52)/2,F52)</f>
        <v>1.759548611111111E-2</v>
      </c>
      <c r="I52" s="303">
        <f>$D$3-H52</f>
        <v>3.5850694444444428E-3</v>
      </c>
      <c r="J52" s="378"/>
      <c r="K52" s="305" t="str">
        <f>IF(J52&lt;&gt;"",J52-I52,"")</f>
        <v/>
      </c>
      <c r="L52" s="306" t="str">
        <f>IF(J52&lt;&gt;"",K52-H52,"")</f>
        <v/>
      </c>
      <c r="M52" s="306" t="str">
        <f>IF(J52&lt;&gt;"",K52-F52,"")</f>
        <v/>
      </c>
      <c r="N52" s="307"/>
      <c r="O52" s="307"/>
      <c r="P52" s="307"/>
      <c r="Q52" s="308"/>
      <c r="R52" s="309">
        <f>IF(J52&lt;&gt;"",MIN(F52,K52),F52)</f>
        <v>1.7387152777777776E-2</v>
      </c>
      <c r="S52" s="318"/>
      <c r="T52" s="311">
        <v>40237</v>
      </c>
      <c r="U52" s="312"/>
      <c r="V52" s="313" t="str">
        <f>IF(OR(NOT(U52=""),NOT(K52="")),5,"")</f>
        <v/>
      </c>
      <c r="W52" s="314" t="str">
        <f>IF(V52=5,C52&amp;" "&amp;D52,"")</f>
        <v/>
      </c>
    </row>
    <row r="53" spans="1:23" s="272" customFormat="1" ht="21" customHeight="1" x14ac:dyDescent="0.2">
      <c r="A53" s="336">
        <v>44</v>
      </c>
      <c r="B53" s="337"/>
      <c r="C53" s="315" t="s">
        <v>82</v>
      </c>
      <c r="D53" s="316" t="s">
        <v>83</v>
      </c>
      <c r="E53" s="317" t="s">
        <v>14</v>
      </c>
      <c r="F53" s="301">
        <v>1.7557870370370373E-2</v>
      </c>
      <c r="G53" s="301">
        <v>1.7557870370370373E-2</v>
      </c>
      <c r="H53" s="302">
        <f>IF(G53&lt;&gt;"",(G53+F53)/2,F53)</f>
        <v>1.7557870370370373E-2</v>
      </c>
      <c r="I53" s="303">
        <f>$D$3-H53</f>
        <v>3.6226851851851802E-3</v>
      </c>
      <c r="J53" s="378"/>
      <c r="K53" s="305" t="str">
        <f>IF(J53&lt;&gt;"",J53-I53,"")</f>
        <v/>
      </c>
      <c r="L53" s="306" t="str">
        <f>IF(J53&lt;&gt;"",K53-H53,"")</f>
        <v/>
      </c>
      <c r="M53" s="306" t="str">
        <f>IF(J53&lt;&gt;"",K53-F53,"")</f>
        <v/>
      </c>
      <c r="N53" s="307"/>
      <c r="O53" s="307"/>
      <c r="P53" s="307"/>
      <c r="Q53" s="308"/>
      <c r="R53" s="309">
        <f>IF(J53&lt;&gt;"",MIN(F53,K53),F53)</f>
        <v>1.7557870370370373E-2</v>
      </c>
      <c r="S53" s="318"/>
      <c r="T53" s="311">
        <v>38748</v>
      </c>
      <c r="U53" s="312"/>
      <c r="V53" s="313" t="str">
        <f>IF(OR(NOT(U53=""),NOT(K53="")),5,"")</f>
        <v/>
      </c>
      <c r="W53" s="314" t="str">
        <f>IF(V53=5,C53&amp;" "&amp;D53,"")</f>
        <v/>
      </c>
    </row>
    <row r="54" spans="1:23" s="272" customFormat="1" ht="21" customHeight="1" x14ac:dyDescent="0.2">
      <c r="A54" s="336"/>
      <c r="B54" s="337"/>
      <c r="C54" s="315"/>
      <c r="D54" s="316"/>
      <c r="E54" s="317"/>
      <c r="F54" s="301"/>
      <c r="G54" s="301"/>
      <c r="H54" s="302"/>
      <c r="I54" s="303"/>
      <c r="J54" s="378"/>
      <c r="K54" s="305"/>
      <c r="L54" s="306"/>
      <c r="M54" s="306"/>
      <c r="N54" s="307"/>
      <c r="O54" s="307"/>
      <c r="P54" s="307"/>
      <c r="Q54" s="308"/>
      <c r="R54" s="309"/>
      <c r="S54" s="318"/>
      <c r="T54" s="311"/>
      <c r="U54" s="312"/>
      <c r="V54" s="313"/>
      <c r="W54" s="314"/>
    </row>
    <row r="55" spans="1:23" s="272" customFormat="1" ht="21" customHeight="1" x14ac:dyDescent="0.2">
      <c r="A55" s="336">
        <v>51</v>
      </c>
      <c r="B55" s="337"/>
      <c r="C55" s="315" t="s">
        <v>84</v>
      </c>
      <c r="D55" s="316" t="s">
        <v>85</v>
      </c>
      <c r="E55" s="317" t="s">
        <v>14</v>
      </c>
      <c r="F55" s="301">
        <v>1.7557870370370373E-2</v>
      </c>
      <c r="G55" s="301">
        <v>1.7557870370370373E-2</v>
      </c>
      <c r="H55" s="302">
        <f t="shared" ref="H55:H60" si="24">IF(G55&lt;&gt;"",(G55+F55)/2,F55)</f>
        <v>1.7557870370370373E-2</v>
      </c>
      <c r="I55" s="303">
        <f t="shared" ref="I55:I60" si="25">$D$3-H55</f>
        <v>3.6226851851851802E-3</v>
      </c>
      <c r="J55" s="378"/>
      <c r="K55" s="305" t="str">
        <f t="shared" ref="K55:K60" si="26">IF(J55&lt;&gt;"",J55-I55,"")</f>
        <v/>
      </c>
      <c r="L55" s="306" t="str">
        <f t="shared" ref="L55:L60" si="27">IF(J55&lt;&gt;"",K55-H55,"")</f>
        <v/>
      </c>
      <c r="M55" s="306" t="str">
        <f t="shared" ref="M55:M60" si="28">IF(J55&lt;&gt;"",K55-F55,"")</f>
        <v/>
      </c>
      <c r="N55" s="307"/>
      <c r="O55" s="307"/>
      <c r="P55" s="307"/>
      <c r="Q55" s="308"/>
      <c r="R55" s="309">
        <f t="shared" ref="R55:R60" si="29">IF(J55&lt;&gt;"",MIN(F55,K55),F55)</f>
        <v>1.7557870370370373E-2</v>
      </c>
      <c r="S55" s="318"/>
      <c r="T55" s="311">
        <v>38929</v>
      </c>
      <c r="U55" s="312"/>
      <c r="V55" s="313" t="str">
        <f t="shared" ref="V55:V60" si="30">IF(OR(NOT(U55=""),NOT(K55="")),5,"")</f>
        <v/>
      </c>
      <c r="W55" s="314" t="str">
        <f t="shared" ref="W55:W60" si="31">IF(V55=5,C55&amp;" "&amp;D55,"")</f>
        <v/>
      </c>
    </row>
    <row r="56" spans="1:23" s="272" customFormat="1" ht="21" customHeight="1" x14ac:dyDescent="0.2">
      <c r="A56" s="336">
        <v>257</v>
      </c>
      <c r="B56" s="337"/>
      <c r="C56" s="315" t="s">
        <v>96</v>
      </c>
      <c r="D56" s="316" t="s">
        <v>396</v>
      </c>
      <c r="E56" s="317" t="s">
        <v>14</v>
      </c>
      <c r="F56" s="301">
        <v>1.7245370370370362E-2</v>
      </c>
      <c r="G56" s="301">
        <v>1.7824074074074065E-2</v>
      </c>
      <c r="H56" s="302">
        <f t="shared" si="24"/>
        <v>1.7534722222222215E-2</v>
      </c>
      <c r="I56" s="303">
        <f t="shared" si="25"/>
        <v>3.6458333333333377E-3</v>
      </c>
      <c r="J56" s="378"/>
      <c r="K56" s="305" t="str">
        <f t="shared" si="26"/>
        <v/>
      </c>
      <c r="L56" s="306" t="str">
        <f t="shared" si="27"/>
        <v/>
      </c>
      <c r="M56" s="306" t="str">
        <f t="shared" si="28"/>
        <v/>
      </c>
      <c r="N56" s="307"/>
      <c r="O56" s="307"/>
      <c r="P56" s="307"/>
      <c r="Q56" s="308"/>
      <c r="R56" s="309">
        <f t="shared" si="29"/>
        <v>1.7245370370370362E-2</v>
      </c>
      <c r="S56" s="318"/>
      <c r="T56" s="311">
        <v>40209</v>
      </c>
      <c r="U56" s="312"/>
      <c r="V56" s="313" t="str">
        <f t="shared" si="30"/>
        <v/>
      </c>
      <c r="W56" s="314" t="str">
        <f t="shared" si="31"/>
        <v/>
      </c>
    </row>
    <row r="57" spans="1:23" s="272" customFormat="1" ht="21" customHeight="1" x14ac:dyDescent="0.2">
      <c r="A57" s="336">
        <v>321</v>
      </c>
      <c r="B57" s="337"/>
      <c r="C57" s="298" t="s">
        <v>488</v>
      </c>
      <c r="D57" s="299" t="s">
        <v>489</v>
      </c>
      <c r="E57" s="300" t="s">
        <v>14</v>
      </c>
      <c r="F57" s="301">
        <v>1.7488425925925928E-2</v>
      </c>
      <c r="G57" s="301">
        <v>1.7488425925925928E-2</v>
      </c>
      <c r="H57" s="302">
        <f t="shared" si="24"/>
        <v>1.7488425925925928E-2</v>
      </c>
      <c r="I57" s="303">
        <f t="shared" si="25"/>
        <v>3.6921296296296251E-3</v>
      </c>
      <c r="J57" s="378"/>
      <c r="K57" s="305" t="str">
        <f t="shared" si="26"/>
        <v/>
      </c>
      <c r="L57" s="306" t="str">
        <f t="shared" si="27"/>
        <v/>
      </c>
      <c r="M57" s="306" t="str">
        <f t="shared" si="28"/>
        <v/>
      </c>
      <c r="N57" s="307"/>
      <c r="O57" s="307"/>
      <c r="P57" s="307"/>
      <c r="Q57" s="308"/>
      <c r="R57" s="309">
        <f t="shared" si="29"/>
        <v>1.7488425925925928E-2</v>
      </c>
      <c r="S57" s="318"/>
      <c r="T57" s="311">
        <v>40209</v>
      </c>
      <c r="U57" s="312"/>
      <c r="V57" s="313" t="str">
        <f t="shared" si="30"/>
        <v/>
      </c>
      <c r="W57" s="314" t="str">
        <f t="shared" si="31"/>
        <v/>
      </c>
    </row>
    <row r="58" spans="1:23" s="272" customFormat="1" ht="21" customHeight="1" x14ac:dyDescent="0.2">
      <c r="A58" s="336">
        <v>318</v>
      </c>
      <c r="B58" s="337"/>
      <c r="C58" s="298" t="s">
        <v>509</v>
      </c>
      <c r="D58" s="299" t="s">
        <v>159</v>
      </c>
      <c r="E58" s="300" t="s">
        <v>14</v>
      </c>
      <c r="F58" s="301">
        <v>1.7388599537037041E-2</v>
      </c>
      <c r="G58" s="301">
        <v>1.7388599537037041E-2</v>
      </c>
      <c r="H58" s="302">
        <f t="shared" si="24"/>
        <v>1.7388599537037041E-2</v>
      </c>
      <c r="I58" s="303">
        <f t="shared" si="25"/>
        <v>3.7919560185185122E-3</v>
      </c>
      <c r="J58" s="387"/>
      <c r="K58" s="305" t="str">
        <f t="shared" si="26"/>
        <v/>
      </c>
      <c r="L58" s="306" t="str">
        <f t="shared" si="27"/>
        <v/>
      </c>
      <c r="M58" s="306" t="str">
        <f t="shared" si="28"/>
        <v/>
      </c>
      <c r="N58" s="307"/>
      <c r="O58" s="307"/>
      <c r="P58" s="321"/>
      <c r="Q58" s="308"/>
      <c r="R58" s="309">
        <f t="shared" si="29"/>
        <v>1.7388599537037041E-2</v>
      </c>
      <c r="S58" s="318"/>
      <c r="T58" s="311">
        <v>40298</v>
      </c>
      <c r="U58" s="312"/>
      <c r="V58" s="313" t="str">
        <f t="shared" si="30"/>
        <v/>
      </c>
      <c r="W58" s="314" t="str">
        <f t="shared" si="31"/>
        <v/>
      </c>
    </row>
    <row r="59" spans="1:23" s="272" customFormat="1" ht="21" customHeight="1" x14ac:dyDescent="0.2">
      <c r="A59" s="336">
        <v>152</v>
      </c>
      <c r="B59" s="337"/>
      <c r="C59" s="315" t="s">
        <v>90</v>
      </c>
      <c r="D59" s="316" t="s">
        <v>91</v>
      </c>
      <c r="E59" s="317" t="s">
        <v>30</v>
      </c>
      <c r="F59" s="301">
        <v>1.7384259259259256E-2</v>
      </c>
      <c r="G59" s="301">
        <v>1.7384259259259256E-2</v>
      </c>
      <c r="H59" s="302">
        <f t="shared" si="24"/>
        <v>1.7384259259259256E-2</v>
      </c>
      <c r="I59" s="303">
        <f t="shared" si="25"/>
        <v>3.7962962962962976E-3</v>
      </c>
      <c r="J59" s="387"/>
      <c r="K59" s="305" t="str">
        <f t="shared" si="26"/>
        <v/>
      </c>
      <c r="L59" s="306" t="str">
        <f t="shared" si="27"/>
        <v/>
      </c>
      <c r="M59" s="306" t="str">
        <f t="shared" si="28"/>
        <v/>
      </c>
      <c r="N59" s="307"/>
      <c r="O59" s="307"/>
      <c r="P59" s="307"/>
      <c r="Q59" s="308"/>
      <c r="R59" s="309">
        <f t="shared" si="29"/>
        <v>1.7384259259259256E-2</v>
      </c>
      <c r="S59" s="318"/>
      <c r="T59" s="327" t="s">
        <v>212</v>
      </c>
      <c r="U59" s="312"/>
      <c r="V59" s="313" t="str">
        <f t="shared" si="30"/>
        <v/>
      </c>
      <c r="W59" s="314" t="str">
        <f t="shared" si="31"/>
        <v/>
      </c>
    </row>
    <row r="60" spans="1:23" s="272" customFormat="1" ht="21" customHeight="1" x14ac:dyDescent="0.2">
      <c r="A60" s="336">
        <v>259</v>
      </c>
      <c r="B60" s="337"/>
      <c r="C60" s="315" t="s">
        <v>111</v>
      </c>
      <c r="D60" s="316" t="s">
        <v>360</v>
      </c>
      <c r="E60" s="317" t="s">
        <v>30</v>
      </c>
      <c r="F60" s="301">
        <v>1.7303240740740741E-2</v>
      </c>
      <c r="G60" s="301">
        <v>1.7303240740740741E-2</v>
      </c>
      <c r="H60" s="302">
        <f t="shared" si="24"/>
        <v>1.7303240740740741E-2</v>
      </c>
      <c r="I60" s="303">
        <f t="shared" si="25"/>
        <v>3.8773148148148126E-3</v>
      </c>
      <c r="J60" s="387"/>
      <c r="K60" s="305" t="str">
        <f t="shared" si="26"/>
        <v/>
      </c>
      <c r="L60" s="306" t="str">
        <f t="shared" si="27"/>
        <v/>
      </c>
      <c r="M60" s="306" t="str">
        <f t="shared" si="28"/>
        <v/>
      </c>
      <c r="N60" s="307"/>
      <c r="O60" s="307"/>
      <c r="P60" s="307"/>
      <c r="Q60" s="308"/>
      <c r="R60" s="309">
        <f t="shared" si="29"/>
        <v>1.7303240740740741E-2</v>
      </c>
      <c r="S60" s="318"/>
      <c r="T60" s="311"/>
      <c r="U60" s="312"/>
      <c r="V60" s="313" t="str">
        <f t="shared" si="30"/>
        <v/>
      </c>
      <c r="W60" s="314" t="str">
        <f t="shared" si="31"/>
        <v/>
      </c>
    </row>
    <row r="61" spans="1:23" s="272" customFormat="1" ht="21" customHeight="1" x14ac:dyDescent="0.2">
      <c r="A61" s="336"/>
      <c r="B61" s="337"/>
      <c r="C61" s="315"/>
      <c r="D61" s="316"/>
      <c r="E61" s="317"/>
      <c r="F61" s="301"/>
      <c r="G61" s="301"/>
      <c r="H61" s="302"/>
      <c r="I61" s="303"/>
      <c r="J61" s="304"/>
      <c r="K61" s="305"/>
      <c r="L61" s="306"/>
      <c r="M61" s="306"/>
      <c r="N61" s="307"/>
      <c r="O61" s="307"/>
      <c r="P61" s="307"/>
      <c r="Q61" s="308"/>
      <c r="R61" s="309"/>
      <c r="S61" s="318"/>
      <c r="T61" s="311"/>
      <c r="U61" s="312"/>
      <c r="V61" s="313"/>
      <c r="W61" s="314"/>
    </row>
    <row r="62" spans="1:23" s="272" customFormat="1" ht="21" customHeight="1" x14ac:dyDescent="0.2">
      <c r="A62" s="336">
        <v>285</v>
      </c>
      <c r="B62" s="337"/>
      <c r="C62" s="315" t="s">
        <v>408</v>
      </c>
      <c r="D62" s="316" t="s">
        <v>421</v>
      </c>
      <c r="E62" s="300" t="s">
        <v>30</v>
      </c>
      <c r="F62" s="301">
        <v>1.6493055555555552E-2</v>
      </c>
      <c r="G62" s="301">
        <v>1.7905092592592591E-2</v>
      </c>
      <c r="H62" s="302">
        <f t="shared" ref="H62:H78" si="32">IF(G62&lt;&gt;"",(G62+F62)/2,F62)</f>
        <v>1.7199074074074071E-2</v>
      </c>
      <c r="I62" s="303">
        <f t="shared" ref="I62:I78" si="33">$D$3-H62</f>
        <v>3.9814814814814817E-3</v>
      </c>
      <c r="J62" s="304"/>
      <c r="K62" s="305" t="str">
        <f t="shared" ref="K62:K78" si="34">IF(J62&lt;&gt;"",J62-I62,"")</f>
        <v/>
      </c>
      <c r="L62" s="306" t="str">
        <f t="shared" ref="L62:L78" si="35">IF(J62&lt;&gt;"",K62-H62,"")</f>
        <v/>
      </c>
      <c r="M62" s="306" t="str">
        <f t="shared" ref="M62:M78" si="36">IF(J62&lt;&gt;"",K62-F62,"")</f>
        <v/>
      </c>
      <c r="N62" s="307"/>
      <c r="O62" s="307"/>
      <c r="P62" s="321"/>
      <c r="Q62" s="308"/>
      <c r="R62" s="309">
        <f t="shared" ref="R62:R78" si="37">IF(J62&lt;&gt;"",MIN(F62,K62),F62)</f>
        <v>1.6493055555555552E-2</v>
      </c>
      <c r="S62" s="318"/>
      <c r="T62" s="311">
        <v>40117</v>
      </c>
      <c r="U62" s="312"/>
      <c r="V62" s="313" t="str">
        <f t="shared" ref="V62:V78" si="38">IF(OR(NOT(U62=""),NOT(K62="")),5,"")</f>
        <v/>
      </c>
      <c r="W62" s="314" t="str">
        <f t="shared" ref="W62:W78" si="39">IF(V62=5,C62&amp;" "&amp;D62,"")</f>
        <v/>
      </c>
    </row>
    <row r="63" spans="1:23" s="272" customFormat="1" ht="21" customHeight="1" x14ac:dyDescent="0.2">
      <c r="A63" s="336">
        <v>225</v>
      </c>
      <c r="B63" s="337"/>
      <c r="C63" s="315" t="s">
        <v>121</v>
      </c>
      <c r="D63" s="316" t="s">
        <v>259</v>
      </c>
      <c r="E63" s="317" t="s">
        <v>14</v>
      </c>
      <c r="F63" s="301">
        <v>1.7088600441261575E-2</v>
      </c>
      <c r="G63" s="301">
        <v>1.7088600441261575E-2</v>
      </c>
      <c r="H63" s="302">
        <f t="shared" si="32"/>
        <v>1.7088600441261575E-2</v>
      </c>
      <c r="I63" s="303">
        <f t="shared" si="33"/>
        <v>4.0919551142939783E-3</v>
      </c>
      <c r="J63" s="320"/>
      <c r="K63" s="305" t="str">
        <f t="shared" si="34"/>
        <v/>
      </c>
      <c r="L63" s="306" t="str">
        <f t="shared" si="35"/>
        <v/>
      </c>
      <c r="M63" s="306" t="str">
        <f t="shared" si="36"/>
        <v/>
      </c>
      <c r="N63" s="307"/>
      <c r="O63" s="307"/>
      <c r="P63" s="307"/>
      <c r="Q63" s="308"/>
      <c r="R63" s="309">
        <f t="shared" si="37"/>
        <v>1.7088600441261575E-2</v>
      </c>
      <c r="S63" s="318"/>
      <c r="T63" s="311">
        <v>40329</v>
      </c>
      <c r="U63" s="312"/>
      <c r="V63" s="313" t="str">
        <f t="shared" si="38"/>
        <v/>
      </c>
      <c r="W63" s="314" t="str">
        <f t="shared" si="39"/>
        <v/>
      </c>
    </row>
    <row r="64" spans="1:23" s="272" customFormat="1" ht="21" customHeight="1" x14ac:dyDescent="0.2">
      <c r="A64" s="336">
        <v>233</v>
      </c>
      <c r="B64" s="337"/>
      <c r="C64" s="315" t="s">
        <v>284</v>
      </c>
      <c r="D64" s="316" t="s">
        <v>285</v>
      </c>
      <c r="E64" s="317" t="s">
        <v>30</v>
      </c>
      <c r="F64" s="301">
        <v>1.7037037037037038E-2</v>
      </c>
      <c r="G64" s="301">
        <v>1.7037037037037038E-2</v>
      </c>
      <c r="H64" s="302">
        <f t="shared" si="32"/>
        <v>1.7037037037037038E-2</v>
      </c>
      <c r="I64" s="303">
        <f t="shared" si="33"/>
        <v>4.1435185185185151E-3</v>
      </c>
      <c r="J64" s="320"/>
      <c r="K64" s="305" t="str">
        <f t="shared" si="34"/>
        <v/>
      </c>
      <c r="L64" s="306" t="str">
        <f t="shared" si="35"/>
        <v/>
      </c>
      <c r="M64" s="306" t="str">
        <f t="shared" si="36"/>
        <v/>
      </c>
      <c r="N64" s="307"/>
      <c r="O64" s="307"/>
      <c r="P64" s="307"/>
      <c r="Q64" s="308"/>
      <c r="R64" s="309">
        <f t="shared" si="37"/>
        <v>1.7037037037037038E-2</v>
      </c>
      <c r="S64" s="318"/>
      <c r="T64" s="311">
        <v>40329</v>
      </c>
      <c r="U64" s="312"/>
      <c r="V64" s="313" t="str">
        <f t="shared" si="38"/>
        <v/>
      </c>
      <c r="W64" s="314" t="str">
        <f t="shared" si="39"/>
        <v/>
      </c>
    </row>
    <row r="65" spans="1:23" s="272" customFormat="1" ht="21" customHeight="1" x14ac:dyDescent="0.2">
      <c r="A65" s="336">
        <v>185</v>
      </c>
      <c r="B65" s="337"/>
      <c r="C65" s="315" t="s">
        <v>155</v>
      </c>
      <c r="D65" s="316" t="s">
        <v>216</v>
      </c>
      <c r="E65" s="317" t="s">
        <v>30</v>
      </c>
      <c r="F65" s="301">
        <v>1.5810185185185184E-2</v>
      </c>
      <c r="G65" s="301">
        <v>1.8049768518518514E-2</v>
      </c>
      <c r="H65" s="302">
        <f t="shared" si="32"/>
        <v>1.6929976851851849E-2</v>
      </c>
      <c r="I65" s="303">
        <f t="shared" si="33"/>
        <v>4.2505787037037043E-3</v>
      </c>
      <c r="J65" s="304"/>
      <c r="K65" s="305" t="str">
        <f t="shared" si="34"/>
        <v/>
      </c>
      <c r="L65" s="306" t="str">
        <f t="shared" si="35"/>
        <v/>
      </c>
      <c r="M65" s="306" t="str">
        <f t="shared" si="36"/>
        <v/>
      </c>
      <c r="N65" s="307"/>
      <c r="O65" s="307"/>
      <c r="P65" s="307"/>
      <c r="Q65" s="308"/>
      <c r="R65" s="309">
        <f t="shared" si="37"/>
        <v>1.5810185185185184E-2</v>
      </c>
      <c r="S65" s="318"/>
      <c r="T65" s="311">
        <v>39994</v>
      </c>
      <c r="U65" s="312"/>
      <c r="V65" s="313" t="str">
        <f t="shared" si="38"/>
        <v/>
      </c>
      <c r="W65" s="314" t="str">
        <f t="shared" si="39"/>
        <v/>
      </c>
    </row>
    <row r="66" spans="1:23" s="272" customFormat="1" ht="21" customHeight="1" x14ac:dyDescent="0.2">
      <c r="A66" s="336">
        <v>194</v>
      </c>
      <c r="B66" s="337"/>
      <c r="C66" s="315" t="s">
        <v>55</v>
      </c>
      <c r="D66" s="316" t="s">
        <v>226</v>
      </c>
      <c r="E66" s="317" t="s">
        <v>30</v>
      </c>
      <c r="F66" s="319">
        <v>1.6516203703703703E-2</v>
      </c>
      <c r="G66" s="301">
        <v>1.6782407407407409E-2</v>
      </c>
      <c r="H66" s="302">
        <f t="shared" si="32"/>
        <v>1.6649305555555556E-2</v>
      </c>
      <c r="I66" s="303">
        <f t="shared" si="33"/>
        <v>4.5312499999999971E-3</v>
      </c>
      <c r="J66" s="304"/>
      <c r="K66" s="305" t="str">
        <f t="shared" si="34"/>
        <v/>
      </c>
      <c r="L66" s="306" t="str">
        <f t="shared" si="35"/>
        <v/>
      </c>
      <c r="M66" s="306" t="str">
        <f t="shared" si="36"/>
        <v/>
      </c>
      <c r="N66" s="307"/>
      <c r="O66" s="307"/>
      <c r="P66" s="307"/>
      <c r="Q66" s="308"/>
      <c r="R66" s="309">
        <f t="shared" si="37"/>
        <v>1.6516203703703703E-2</v>
      </c>
      <c r="S66" s="318"/>
      <c r="T66" s="311">
        <v>40237</v>
      </c>
      <c r="U66" s="312"/>
      <c r="V66" s="313" t="str">
        <f t="shared" si="38"/>
        <v/>
      </c>
      <c r="W66" s="314" t="str">
        <f t="shared" si="39"/>
        <v/>
      </c>
    </row>
    <row r="67" spans="1:23" s="272" customFormat="1" ht="21" customHeight="1" x14ac:dyDescent="0.2">
      <c r="A67" s="336">
        <v>204</v>
      </c>
      <c r="B67" s="337"/>
      <c r="C67" s="298" t="s">
        <v>242</v>
      </c>
      <c r="D67" s="299" t="s">
        <v>395</v>
      </c>
      <c r="E67" s="317" t="s">
        <v>14</v>
      </c>
      <c r="F67" s="301">
        <v>1.6643518518518519E-2</v>
      </c>
      <c r="G67" s="301">
        <v>1.6643518518518519E-2</v>
      </c>
      <c r="H67" s="302">
        <f t="shared" si="32"/>
        <v>1.6643518518518519E-2</v>
      </c>
      <c r="I67" s="303">
        <f t="shared" si="33"/>
        <v>4.5370370370370339E-3</v>
      </c>
      <c r="J67" s="304"/>
      <c r="K67" s="305" t="str">
        <f t="shared" si="34"/>
        <v/>
      </c>
      <c r="L67" s="306" t="str">
        <f t="shared" si="35"/>
        <v/>
      </c>
      <c r="M67" s="306" t="str">
        <f t="shared" si="36"/>
        <v/>
      </c>
      <c r="N67" s="321"/>
      <c r="O67" s="307"/>
      <c r="P67" s="321"/>
      <c r="Q67" s="308"/>
      <c r="R67" s="309">
        <f t="shared" si="37"/>
        <v>1.6643518518518519E-2</v>
      </c>
      <c r="S67" s="318"/>
      <c r="T67" s="311">
        <v>39844</v>
      </c>
      <c r="U67" s="312"/>
      <c r="V67" s="313" t="str">
        <f t="shared" si="38"/>
        <v/>
      </c>
      <c r="W67" s="314" t="str">
        <f t="shared" si="39"/>
        <v/>
      </c>
    </row>
    <row r="68" spans="1:23" s="272" customFormat="1" ht="21" customHeight="1" x14ac:dyDescent="0.2">
      <c r="A68" s="336">
        <v>166</v>
      </c>
      <c r="B68" s="337"/>
      <c r="C68" s="315" t="s">
        <v>74</v>
      </c>
      <c r="D68" s="316" t="s">
        <v>86</v>
      </c>
      <c r="E68" s="317" t="s">
        <v>30</v>
      </c>
      <c r="F68" s="301">
        <v>1.6627604166666667E-2</v>
      </c>
      <c r="G68" s="301">
        <v>1.6627604166666667E-2</v>
      </c>
      <c r="H68" s="302">
        <f t="shared" si="32"/>
        <v>1.6627604166666667E-2</v>
      </c>
      <c r="I68" s="303">
        <f t="shared" si="33"/>
        <v>4.5529513888888859E-3</v>
      </c>
      <c r="J68" s="304"/>
      <c r="K68" s="305" t="str">
        <f t="shared" si="34"/>
        <v/>
      </c>
      <c r="L68" s="306" t="str">
        <f t="shared" si="35"/>
        <v/>
      </c>
      <c r="M68" s="306" t="str">
        <f t="shared" si="36"/>
        <v/>
      </c>
      <c r="N68" s="307"/>
      <c r="O68" s="307"/>
      <c r="P68" s="321"/>
      <c r="Q68" s="308"/>
      <c r="R68" s="309">
        <f t="shared" si="37"/>
        <v>1.6627604166666667E-2</v>
      </c>
      <c r="S68" s="318"/>
      <c r="T68" s="311">
        <v>40178</v>
      </c>
      <c r="U68" s="312"/>
      <c r="V68" s="313" t="str">
        <f t="shared" si="38"/>
        <v/>
      </c>
      <c r="W68" s="314" t="str">
        <f t="shared" si="39"/>
        <v/>
      </c>
    </row>
    <row r="69" spans="1:23" s="272" customFormat="1" ht="21" customHeight="1" x14ac:dyDescent="0.2">
      <c r="A69" s="336">
        <v>337</v>
      </c>
      <c r="B69" s="337"/>
      <c r="C69" s="315" t="s">
        <v>519</v>
      </c>
      <c r="D69" s="316" t="s">
        <v>325</v>
      </c>
      <c r="E69" s="317" t="s">
        <v>14</v>
      </c>
      <c r="F69" s="301">
        <v>1.6620370370370376E-2</v>
      </c>
      <c r="G69" s="301">
        <v>1.6620370370370376E-2</v>
      </c>
      <c r="H69" s="302">
        <f t="shared" si="32"/>
        <v>1.6620370370370376E-2</v>
      </c>
      <c r="I69" s="303">
        <f t="shared" si="33"/>
        <v>4.5601851851851775E-3</v>
      </c>
      <c r="J69" s="326"/>
      <c r="K69" s="305" t="str">
        <f t="shared" si="34"/>
        <v/>
      </c>
      <c r="L69" s="306" t="str">
        <f t="shared" si="35"/>
        <v/>
      </c>
      <c r="M69" s="306" t="str">
        <f t="shared" si="36"/>
        <v/>
      </c>
      <c r="N69" s="307"/>
      <c r="O69" s="307"/>
      <c r="P69" s="307"/>
      <c r="Q69" s="308"/>
      <c r="R69" s="309">
        <f t="shared" si="37"/>
        <v>1.6620370370370376E-2</v>
      </c>
      <c r="S69" s="318"/>
      <c r="T69" s="311">
        <v>40298</v>
      </c>
      <c r="U69" s="312"/>
      <c r="V69" s="313" t="str">
        <f t="shared" si="38"/>
        <v/>
      </c>
      <c r="W69" s="314" t="str">
        <f t="shared" si="39"/>
        <v/>
      </c>
    </row>
    <row r="70" spans="1:23" s="272" customFormat="1" ht="21" customHeight="1" x14ac:dyDescent="0.2">
      <c r="A70" s="336">
        <v>163</v>
      </c>
      <c r="B70" s="337"/>
      <c r="C70" s="315" t="s">
        <v>115</v>
      </c>
      <c r="D70" s="316" t="s">
        <v>116</v>
      </c>
      <c r="E70" s="317" t="s">
        <v>30</v>
      </c>
      <c r="F70" s="319">
        <v>1.6516203703703703E-2</v>
      </c>
      <c r="G70" s="319">
        <v>1.6516203703703703E-2</v>
      </c>
      <c r="H70" s="302">
        <f t="shared" si="32"/>
        <v>1.6516203703703703E-2</v>
      </c>
      <c r="I70" s="303">
        <f t="shared" si="33"/>
        <v>4.6643518518518501E-3</v>
      </c>
      <c r="J70" s="304"/>
      <c r="K70" s="305" t="str">
        <f t="shared" si="34"/>
        <v/>
      </c>
      <c r="L70" s="306" t="str">
        <f t="shared" si="35"/>
        <v/>
      </c>
      <c r="M70" s="306" t="str">
        <f t="shared" si="36"/>
        <v/>
      </c>
      <c r="N70" s="307"/>
      <c r="O70" s="307"/>
      <c r="P70" s="307"/>
      <c r="Q70" s="308"/>
      <c r="R70" s="309">
        <f t="shared" si="37"/>
        <v>1.6516203703703703E-2</v>
      </c>
      <c r="S70" s="318"/>
      <c r="T70" s="311">
        <v>38990</v>
      </c>
      <c r="U70" s="312"/>
      <c r="V70" s="313" t="str">
        <f t="shared" si="38"/>
        <v/>
      </c>
      <c r="W70" s="314" t="str">
        <f t="shared" si="39"/>
        <v/>
      </c>
    </row>
    <row r="71" spans="1:23" s="272" customFormat="1" ht="21" customHeight="1" x14ac:dyDescent="0.2">
      <c r="A71" s="336">
        <v>96</v>
      </c>
      <c r="B71" s="337"/>
      <c r="C71" s="315" t="s">
        <v>119</v>
      </c>
      <c r="D71" s="316" t="s">
        <v>120</v>
      </c>
      <c r="E71" s="317" t="s">
        <v>30</v>
      </c>
      <c r="F71" s="322">
        <v>1.6400462962962964E-2</v>
      </c>
      <c r="G71" s="301">
        <v>1.6400462962962964E-2</v>
      </c>
      <c r="H71" s="302">
        <f t="shared" si="32"/>
        <v>1.6400462962962964E-2</v>
      </c>
      <c r="I71" s="303">
        <f t="shared" si="33"/>
        <v>4.7800925925925893E-3</v>
      </c>
      <c r="J71" s="304"/>
      <c r="K71" s="305" t="str">
        <f t="shared" si="34"/>
        <v/>
      </c>
      <c r="L71" s="306" t="str">
        <f t="shared" si="35"/>
        <v/>
      </c>
      <c r="M71" s="306" t="str">
        <f t="shared" si="36"/>
        <v/>
      </c>
      <c r="N71" s="307"/>
      <c r="O71" s="307"/>
      <c r="P71" s="307"/>
      <c r="Q71" s="308"/>
      <c r="R71" s="309">
        <f t="shared" si="37"/>
        <v>1.6400462962962964E-2</v>
      </c>
      <c r="S71" s="318"/>
      <c r="T71" s="311">
        <v>39113</v>
      </c>
      <c r="U71" s="312"/>
      <c r="V71" s="313" t="str">
        <f t="shared" si="38"/>
        <v/>
      </c>
      <c r="W71" s="314" t="str">
        <f t="shared" si="39"/>
        <v/>
      </c>
    </row>
    <row r="72" spans="1:23" s="272" customFormat="1" ht="21" customHeight="1" x14ac:dyDescent="0.2">
      <c r="A72" s="336">
        <v>150</v>
      </c>
      <c r="B72" s="337"/>
      <c r="C72" s="315" t="s">
        <v>96</v>
      </c>
      <c r="D72" s="316" t="s">
        <v>97</v>
      </c>
      <c r="E72" s="317" t="s">
        <v>14</v>
      </c>
      <c r="F72" s="301">
        <v>1.622685185185185E-2</v>
      </c>
      <c r="G72" s="301">
        <v>1.622685185185185E-2</v>
      </c>
      <c r="H72" s="302">
        <f t="shared" si="32"/>
        <v>1.622685185185185E-2</v>
      </c>
      <c r="I72" s="303">
        <f t="shared" si="33"/>
        <v>4.9537037037037032E-3</v>
      </c>
      <c r="J72" s="304"/>
      <c r="K72" s="305" t="str">
        <f t="shared" si="34"/>
        <v/>
      </c>
      <c r="L72" s="306" t="str">
        <f t="shared" si="35"/>
        <v/>
      </c>
      <c r="M72" s="306" t="str">
        <f t="shared" si="36"/>
        <v/>
      </c>
      <c r="N72" s="321"/>
      <c r="O72" s="307"/>
      <c r="P72" s="321"/>
      <c r="Q72" s="308"/>
      <c r="R72" s="309">
        <f t="shared" si="37"/>
        <v>1.622685185185185E-2</v>
      </c>
      <c r="S72" s="318"/>
      <c r="T72" s="311">
        <v>39447</v>
      </c>
      <c r="U72" s="312"/>
      <c r="V72" s="313" t="str">
        <f t="shared" si="38"/>
        <v/>
      </c>
      <c r="W72" s="314" t="str">
        <f t="shared" si="39"/>
        <v/>
      </c>
    </row>
    <row r="73" spans="1:23" s="272" customFormat="1" ht="21" customHeight="1" x14ac:dyDescent="0.2">
      <c r="A73" s="336">
        <v>232</v>
      </c>
      <c r="B73" s="337"/>
      <c r="C73" s="298" t="s">
        <v>342</v>
      </c>
      <c r="D73" s="299" t="s">
        <v>315</v>
      </c>
      <c r="E73" s="300" t="s">
        <v>14</v>
      </c>
      <c r="F73" s="301">
        <v>1.6121238425925929E-2</v>
      </c>
      <c r="G73" s="301">
        <v>1.6121238425925929E-2</v>
      </c>
      <c r="H73" s="302">
        <f t="shared" si="32"/>
        <v>1.6121238425925929E-2</v>
      </c>
      <c r="I73" s="303">
        <f t="shared" si="33"/>
        <v>5.0593171296296237E-3</v>
      </c>
      <c r="J73" s="320"/>
      <c r="K73" s="305" t="str">
        <f t="shared" si="34"/>
        <v/>
      </c>
      <c r="L73" s="306" t="str">
        <f t="shared" si="35"/>
        <v/>
      </c>
      <c r="M73" s="306" t="str">
        <f t="shared" si="36"/>
        <v/>
      </c>
      <c r="N73" s="307"/>
      <c r="O73" s="307"/>
      <c r="P73" s="307"/>
      <c r="Q73" s="308"/>
      <c r="R73" s="309">
        <f t="shared" si="37"/>
        <v>1.6121238425925929E-2</v>
      </c>
      <c r="S73" s="318"/>
      <c r="T73" s="311">
        <v>40237</v>
      </c>
      <c r="U73" s="312"/>
      <c r="V73" s="313" t="str">
        <f t="shared" si="38"/>
        <v/>
      </c>
      <c r="W73" s="314" t="str">
        <f t="shared" si="39"/>
        <v/>
      </c>
    </row>
    <row r="74" spans="1:23" s="272" customFormat="1" ht="21" customHeight="1" x14ac:dyDescent="0.2">
      <c r="A74" s="336">
        <v>9</v>
      </c>
      <c r="B74" s="337"/>
      <c r="C74" s="315" t="s">
        <v>130</v>
      </c>
      <c r="D74" s="316" t="s">
        <v>133</v>
      </c>
      <c r="E74" s="317" t="s">
        <v>30</v>
      </c>
      <c r="F74" s="301">
        <v>1.5898437499999991E-2</v>
      </c>
      <c r="G74" s="301">
        <v>1.6259042245370357E-2</v>
      </c>
      <c r="H74" s="302">
        <f t="shared" si="32"/>
        <v>1.6078739872685176E-2</v>
      </c>
      <c r="I74" s="303">
        <f t="shared" si="33"/>
        <v>5.1018156828703774E-3</v>
      </c>
      <c r="J74" s="304"/>
      <c r="K74" s="305" t="str">
        <f t="shared" si="34"/>
        <v/>
      </c>
      <c r="L74" s="306" t="str">
        <f t="shared" si="35"/>
        <v/>
      </c>
      <c r="M74" s="306" t="str">
        <f t="shared" si="36"/>
        <v/>
      </c>
      <c r="N74" s="307"/>
      <c r="O74" s="307"/>
      <c r="P74" s="307"/>
      <c r="Q74" s="308"/>
      <c r="R74" s="309">
        <f t="shared" si="37"/>
        <v>1.5898437499999991E-2</v>
      </c>
      <c r="S74" s="318"/>
      <c r="T74" s="311">
        <v>40025</v>
      </c>
      <c r="U74" s="312"/>
      <c r="V74" s="313" t="str">
        <f t="shared" si="38"/>
        <v/>
      </c>
      <c r="W74" s="314" t="str">
        <f t="shared" si="39"/>
        <v/>
      </c>
    </row>
    <row r="75" spans="1:23" s="272" customFormat="1" ht="21" customHeight="1" x14ac:dyDescent="0.2">
      <c r="A75" s="336">
        <v>288</v>
      </c>
      <c r="B75" s="337"/>
      <c r="C75" s="298" t="s">
        <v>450</v>
      </c>
      <c r="D75" s="299" t="s">
        <v>110</v>
      </c>
      <c r="E75" s="300" t="s">
        <v>30</v>
      </c>
      <c r="F75" s="301">
        <v>1.6053240740740739E-2</v>
      </c>
      <c r="G75" s="301">
        <v>1.6053240740740739E-2</v>
      </c>
      <c r="H75" s="302">
        <f t="shared" si="32"/>
        <v>1.6053240740740739E-2</v>
      </c>
      <c r="I75" s="303">
        <f t="shared" si="33"/>
        <v>5.1273148148148137E-3</v>
      </c>
      <c r="J75" s="304"/>
      <c r="K75" s="305" t="str">
        <f t="shared" si="34"/>
        <v/>
      </c>
      <c r="L75" s="306" t="str">
        <f t="shared" si="35"/>
        <v/>
      </c>
      <c r="M75" s="306" t="str">
        <f t="shared" si="36"/>
        <v/>
      </c>
      <c r="N75" s="307"/>
      <c r="O75" s="307"/>
      <c r="P75" s="307"/>
      <c r="Q75" s="308"/>
      <c r="R75" s="309">
        <f t="shared" si="37"/>
        <v>1.6053240740740739E-2</v>
      </c>
      <c r="S75" s="318"/>
      <c r="T75" s="311">
        <v>39994</v>
      </c>
      <c r="U75" s="312"/>
      <c r="V75" s="313" t="str">
        <f t="shared" si="38"/>
        <v/>
      </c>
      <c r="W75" s="314" t="str">
        <f t="shared" si="39"/>
        <v/>
      </c>
    </row>
    <row r="76" spans="1:23" s="272" customFormat="1" ht="21" customHeight="1" x14ac:dyDescent="0.2">
      <c r="A76" s="336">
        <v>138</v>
      </c>
      <c r="B76" s="337"/>
      <c r="C76" s="298" t="s">
        <v>145</v>
      </c>
      <c r="D76" s="299" t="s">
        <v>146</v>
      </c>
      <c r="E76" s="300" t="s">
        <v>14</v>
      </c>
      <c r="F76" s="301">
        <v>1.6006944444444438E-2</v>
      </c>
      <c r="G76" s="301">
        <v>1.6006944444444438E-2</v>
      </c>
      <c r="H76" s="302">
        <f t="shared" si="32"/>
        <v>1.6006944444444438E-2</v>
      </c>
      <c r="I76" s="303">
        <f t="shared" si="33"/>
        <v>5.1736111111111149E-3</v>
      </c>
      <c r="J76" s="304"/>
      <c r="K76" s="305" t="str">
        <f t="shared" si="34"/>
        <v/>
      </c>
      <c r="L76" s="306" t="str">
        <f t="shared" si="35"/>
        <v/>
      </c>
      <c r="M76" s="306" t="str">
        <f t="shared" si="36"/>
        <v/>
      </c>
      <c r="N76" s="307"/>
      <c r="O76" s="307"/>
      <c r="P76" s="307"/>
      <c r="Q76" s="308"/>
      <c r="R76" s="309">
        <f t="shared" si="37"/>
        <v>1.6006944444444438E-2</v>
      </c>
      <c r="S76" s="318"/>
      <c r="T76" s="311">
        <v>40178</v>
      </c>
      <c r="U76" s="312"/>
      <c r="V76" s="313" t="str">
        <f t="shared" si="38"/>
        <v/>
      </c>
      <c r="W76" s="314" t="str">
        <f t="shared" si="39"/>
        <v/>
      </c>
    </row>
    <row r="77" spans="1:23" s="272" customFormat="1" ht="21" customHeight="1" x14ac:dyDescent="0.2">
      <c r="A77" s="336">
        <v>252</v>
      </c>
      <c r="B77" s="337"/>
      <c r="C77" s="315" t="s">
        <v>155</v>
      </c>
      <c r="D77" s="316" t="s">
        <v>361</v>
      </c>
      <c r="E77" s="317" t="s">
        <v>30</v>
      </c>
      <c r="F77" s="319">
        <v>1.5856481481481478E-2</v>
      </c>
      <c r="G77" s="319">
        <v>1.5856481481481478E-2</v>
      </c>
      <c r="H77" s="302">
        <f t="shared" si="32"/>
        <v>1.5856481481481478E-2</v>
      </c>
      <c r="I77" s="303">
        <f t="shared" si="33"/>
        <v>5.3240740740740748E-3</v>
      </c>
      <c r="J77" s="304"/>
      <c r="K77" s="305" t="str">
        <f t="shared" si="34"/>
        <v/>
      </c>
      <c r="L77" s="306" t="str">
        <f t="shared" si="35"/>
        <v/>
      </c>
      <c r="M77" s="306" t="str">
        <f t="shared" si="36"/>
        <v/>
      </c>
      <c r="N77" s="307"/>
      <c r="O77" s="307"/>
      <c r="P77" s="307"/>
      <c r="Q77" s="308"/>
      <c r="R77" s="309">
        <f t="shared" si="37"/>
        <v>1.5856481481481478E-2</v>
      </c>
      <c r="S77" s="318"/>
      <c r="T77" s="311">
        <v>39994</v>
      </c>
      <c r="U77" s="312"/>
      <c r="V77" s="313" t="str">
        <f t="shared" si="38"/>
        <v/>
      </c>
      <c r="W77" s="314" t="str">
        <f t="shared" si="39"/>
        <v/>
      </c>
    </row>
    <row r="78" spans="1:23" s="272" customFormat="1" ht="21" customHeight="1" x14ac:dyDescent="0.2">
      <c r="A78" s="336">
        <v>282</v>
      </c>
      <c r="B78" s="337"/>
      <c r="C78" s="298" t="s">
        <v>18</v>
      </c>
      <c r="D78" s="299" t="s">
        <v>449</v>
      </c>
      <c r="E78" s="300" t="s">
        <v>14</v>
      </c>
      <c r="F78" s="322">
        <v>1.5844907407407405E-2</v>
      </c>
      <c r="G78" s="301">
        <v>1.5844907407407405E-2</v>
      </c>
      <c r="H78" s="302">
        <f t="shared" si="32"/>
        <v>1.5844907407407405E-2</v>
      </c>
      <c r="I78" s="303">
        <f t="shared" si="33"/>
        <v>5.3356481481481484E-3</v>
      </c>
      <c r="J78" s="304"/>
      <c r="K78" s="305" t="str">
        <f t="shared" si="34"/>
        <v/>
      </c>
      <c r="L78" s="306" t="str">
        <f t="shared" si="35"/>
        <v/>
      </c>
      <c r="M78" s="306" t="str">
        <f t="shared" si="36"/>
        <v/>
      </c>
      <c r="N78" s="307"/>
      <c r="O78" s="307"/>
      <c r="P78" s="307"/>
      <c r="Q78" s="308"/>
      <c r="R78" s="309">
        <f t="shared" si="37"/>
        <v>1.5844907407407405E-2</v>
      </c>
      <c r="S78" s="318"/>
      <c r="T78" s="311">
        <v>39994</v>
      </c>
      <c r="U78" s="312"/>
      <c r="V78" s="313" t="str">
        <f t="shared" si="38"/>
        <v/>
      </c>
      <c r="W78" s="314" t="str">
        <f t="shared" si="39"/>
        <v/>
      </c>
    </row>
    <row r="79" spans="1:23" s="272" customFormat="1" ht="21" customHeight="1" x14ac:dyDescent="0.2">
      <c r="A79" s="336"/>
      <c r="B79" s="337"/>
      <c r="C79" s="298"/>
      <c r="D79" s="299"/>
      <c r="E79" s="300"/>
      <c r="F79" s="301"/>
      <c r="G79" s="301"/>
      <c r="H79" s="302"/>
      <c r="I79" s="303"/>
      <c r="J79" s="304"/>
      <c r="K79" s="305"/>
      <c r="L79" s="306"/>
      <c r="M79" s="306"/>
      <c r="N79" s="307"/>
      <c r="O79" s="307"/>
      <c r="P79" s="307"/>
      <c r="Q79" s="308"/>
      <c r="R79" s="309"/>
      <c r="S79" s="318"/>
      <c r="T79" s="311"/>
      <c r="U79" s="312"/>
      <c r="V79" s="313"/>
      <c r="W79" s="314"/>
    </row>
    <row r="80" spans="1:23" s="272" customFormat="1" ht="21" customHeight="1" x14ac:dyDescent="0.2">
      <c r="A80" s="336">
        <v>77</v>
      </c>
      <c r="B80" s="337"/>
      <c r="C80" s="315" t="s">
        <v>96</v>
      </c>
      <c r="D80" s="316" t="s">
        <v>141</v>
      </c>
      <c r="E80" s="317" t="s">
        <v>14</v>
      </c>
      <c r="F80" s="301">
        <v>1.5740740740740736E-2</v>
      </c>
      <c r="G80" s="301">
        <v>1.5877097800925929E-2</v>
      </c>
      <c r="H80" s="302">
        <f t="shared" ref="H80:H86" si="40">IF(G80&lt;&gt;"",(G80+F80)/2,F80)</f>
        <v>1.5808919270833333E-2</v>
      </c>
      <c r="I80" s="303">
        <f t="shared" ref="I80:I86" si="41">$D$3-H80</f>
        <v>5.3716362847222206E-3</v>
      </c>
      <c r="J80" s="320"/>
      <c r="K80" s="305" t="str">
        <f t="shared" ref="K80:K86" si="42">IF(J80&lt;&gt;"",J80-I80,"")</f>
        <v/>
      </c>
      <c r="L80" s="306" t="str">
        <f>IF(J80&lt;&gt;"",K80-H80,"")</f>
        <v/>
      </c>
      <c r="M80" s="306" t="str">
        <f>IF(J80&lt;&gt;"",K80-F80,"")</f>
        <v/>
      </c>
      <c r="N80" s="307"/>
      <c r="O80" s="307"/>
      <c r="P80" s="307"/>
      <c r="Q80" s="308"/>
      <c r="R80" s="309">
        <f t="shared" ref="R80:R86" si="43">IF(J80&lt;&gt;"",MIN(F80,K80),F80)</f>
        <v>1.5740740740740736E-2</v>
      </c>
      <c r="S80" s="318"/>
      <c r="T80" s="311">
        <v>40178</v>
      </c>
      <c r="U80" s="312"/>
      <c r="V80" s="313" t="str">
        <f t="shared" ref="V80:V86" si="44">IF(OR(NOT(U80=""),NOT(K80="")),5,"")</f>
        <v/>
      </c>
      <c r="W80" s="314" t="str">
        <f t="shared" ref="W80:W86" si="45">IF(V80=5,C80&amp;" "&amp;D80,"")</f>
        <v/>
      </c>
    </row>
    <row r="81" spans="1:23" s="272" customFormat="1" ht="21" customHeight="1" x14ac:dyDescent="0.2">
      <c r="A81" s="336">
        <v>309</v>
      </c>
      <c r="B81" s="337"/>
      <c r="C81" s="315" t="s">
        <v>475</v>
      </c>
      <c r="D81" s="316" t="s">
        <v>476</v>
      </c>
      <c r="E81" s="317" t="s">
        <v>30</v>
      </c>
      <c r="F81" s="301">
        <v>1.5798611111111114E-2</v>
      </c>
      <c r="G81" s="301">
        <v>1.5798611111111114E-2</v>
      </c>
      <c r="H81" s="302">
        <f t="shared" si="40"/>
        <v>1.5798611111111114E-2</v>
      </c>
      <c r="I81" s="303">
        <f t="shared" si="41"/>
        <v>5.3819444444444392E-3</v>
      </c>
      <c r="J81" s="304"/>
      <c r="K81" s="305" t="str">
        <f t="shared" si="42"/>
        <v/>
      </c>
      <c r="L81" s="306"/>
      <c r="M81" s="306"/>
      <c r="N81" s="307"/>
      <c r="O81" s="307"/>
      <c r="P81" s="307"/>
      <c r="Q81" s="308"/>
      <c r="R81" s="309">
        <f t="shared" si="43"/>
        <v>1.5798611111111114E-2</v>
      </c>
      <c r="S81" s="318"/>
      <c r="T81" s="311">
        <v>40086</v>
      </c>
      <c r="U81" s="312"/>
      <c r="V81" s="313" t="str">
        <f t="shared" si="44"/>
        <v/>
      </c>
      <c r="W81" s="314" t="str">
        <f t="shared" si="45"/>
        <v/>
      </c>
    </row>
    <row r="82" spans="1:23" s="272" customFormat="1" ht="21" customHeight="1" x14ac:dyDescent="0.2">
      <c r="A82" s="336">
        <v>187</v>
      </c>
      <c r="B82" s="337"/>
      <c r="C82" s="298" t="s">
        <v>351</v>
      </c>
      <c r="D82" s="299" t="s">
        <v>233</v>
      </c>
      <c r="E82" s="300" t="s">
        <v>30</v>
      </c>
      <c r="F82" s="301">
        <v>1.5787037037037037E-2</v>
      </c>
      <c r="G82" s="301">
        <v>1.5787037037037037E-2</v>
      </c>
      <c r="H82" s="302">
        <f t="shared" si="40"/>
        <v>1.5787037037037037E-2</v>
      </c>
      <c r="I82" s="303">
        <f t="shared" si="41"/>
        <v>5.3935185185185162E-3</v>
      </c>
      <c r="J82" s="304"/>
      <c r="K82" s="305" t="str">
        <f t="shared" si="42"/>
        <v/>
      </c>
      <c r="L82" s="306" t="str">
        <f>IF(J82&lt;&gt;"",K82-H82,"")</f>
        <v/>
      </c>
      <c r="M82" s="306" t="str">
        <f>IF(J82&lt;&gt;"",K82-F82,"")</f>
        <v/>
      </c>
      <c r="N82" s="307"/>
      <c r="O82" s="307"/>
      <c r="P82" s="307"/>
      <c r="Q82" s="308"/>
      <c r="R82" s="309">
        <f t="shared" si="43"/>
        <v>1.5787037037037037E-2</v>
      </c>
      <c r="S82" s="318"/>
      <c r="T82" s="311">
        <v>39994</v>
      </c>
      <c r="U82" s="312"/>
      <c r="V82" s="313" t="str">
        <f t="shared" si="44"/>
        <v/>
      </c>
      <c r="W82" s="314" t="str">
        <f t="shared" si="45"/>
        <v/>
      </c>
    </row>
    <row r="83" spans="1:23" s="272" customFormat="1" ht="21" customHeight="1" x14ac:dyDescent="0.2">
      <c r="A83" s="336">
        <v>112</v>
      </c>
      <c r="B83" s="337"/>
      <c r="C83" s="315" t="s">
        <v>134</v>
      </c>
      <c r="D83" s="316" t="s">
        <v>135</v>
      </c>
      <c r="E83" s="317" t="s">
        <v>30</v>
      </c>
      <c r="F83" s="301">
        <v>1.5706018518518518E-2</v>
      </c>
      <c r="G83" s="301">
        <v>1.5706018518518518E-2</v>
      </c>
      <c r="H83" s="302">
        <f t="shared" si="40"/>
        <v>1.5706018518518518E-2</v>
      </c>
      <c r="I83" s="303">
        <f t="shared" si="41"/>
        <v>5.4745370370370347E-3</v>
      </c>
      <c r="J83" s="304"/>
      <c r="K83" s="305" t="str">
        <f t="shared" si="42"/>
        <v/>
      </c>
      <c r="L83" s="306" t="str">
        <f>IF(J83&lt;&gt;"",K83-H83,"")</f>
        <v/>
      </c>
      <c r="M83" s="306" t="str">
        <f>IF(J83&lt;&gt;"",K83-F83,"")</f>
        <v/>
      </c>
      <c r="N83" s="307"/>
      <c r="O83" s="307"/>
      <c r="P83" s="307"/>
      <c r="Q83" s="308"/>
      <c r="R83" s="309">
        <f t="shared" si="43"/>
        <v>1.5706018518518518E-2</v>
      </c>
      <c r="S83" s="318"/>
      <c r="T83" s="323">
        <v>39294</v>
      </c>
      <c r="U83" s="312"/>
      <c r="V83" s="313" t="str">
        <f t="shared" si="44"/>
        <v/>
      </c>
      <c r="W83" s="314" t="str">
        <f t="shared" si="45"/>
        <v/>
      </c>
    </row>
    <row r="84" spans="1:23" s="272" customFormat="1" ht="21" customHeight="1" x14ac:dyDescent="0.2">
      <c r="A84" s="336">
        <v>142</v>
      </c>
      <c r="B84" s="337"/>
      <c r="C84" s="315" t="s">
        <v>149</v>
      </c>
      <c r="D84" s="316" t="s">
        <v>150</v>
      </c>
      <c r="E84" s="317" t="s">
        <v>14</v>
      </c>
      <c r="F84" s="301">
        <v>1.5370370370370368E-2</v>
      </c>
      <c r="G84" s="301">
        <v>1.5976562499999999E-2</v>
      </c>
      <c r="H84" s="302">
        <f t="shared" si="40"/>
        <v>1.5673466435185184E-2</v>
      </c>
      <c r="I84" s="303">
        <f t="shared" si="41"/>
        <v>5.5070891203703697E-3</v>
      </c>
      <c r="J84" s="304"/>
      <c r="K84" s="305" t="str">
        <f t="shared" si="42"/>
        <v/>
      </c>
      <c r="L84" s="306" t="str">
        <f>IF(J84&lt;&gt;"",K84-H84,"")</f>
        <v/>
      </c>
      <c r="M84" s="306" t="str">
        <f>IF(J84&lt;&gt;"",K84-F84,"")</f>
        <v/>
      </c>
      <c r="N84" s="307"/>
      <c r="O84" s="307"/>
      <c r="P84" s="307"/>
      <c r="Q84" s="325"/>
      <c r="R84" s="309">
        <f t="shared" si="43"/>
        <v>1.5370370370370368E-2</v>
      </c>
      <c r="S84" s="318"/>
      <c r="T84" s="311">
        <v>40086</v>
      </c>
      <c r="U84" s="312"/>
      <c r="V84" s="313" t="str">
        <f t="shared" si="44"/>
        <v/>
      </c>
      <c r="W84" s="314" t="str">
        <f t="shared" si="45"/>
        <v/>
      </c>
    </row>
    <row r="85" spans="1:23" s="272" customFormat="1" ht="21" customHeight="1" x14ac:dyDescent="0.2">
      <c r="A85" s="336">
        <v>140</v>
      </c>
      <c r="B85" s="337"/>
      <c r="C85" s="315" t="s">
        <v>143</v>
      </c>
      <c r="D85" s="316" t="s">
        <v>144</v>
      </c>
      <c r="E85" s="317" t="s">
        <v>14</v>
      </c>
      <c r="F85" s="319">
        <v>1.5497685185185186E-2</v>
      </c>
      <c r="G85" s="319">
        <v>1.5497685185185186E-2</v>
      </c>
      <c r="H85" s="302">
        <f t="shared" si="40"/>
        <v>1.5497685185185186E-2</v>
      </c>
      <c r="I85" s="303">
        <f t="shared" si="41"/>
        <v>5.6828703703703676E-3</v>
      </c>
      <c r="J85" s="304"/>
      <c r="K85" s="305" t="str">
        <f t="shared" si="42"/>
        <v/>
      </c>
      <c r="L85" s="306" t="str">
        <f>IF(J85&lt;&gt;"",K85-H85,"")</f>
        <v/>
      </c>
      <c r="M85" s="306" t="str">
        <f>IF(J85&lt;&gt;"",K85-F85,"")</f>
        <v/>
      </c>
      <c r="N85" s="307"/>
      <c r="O85" s="307"/>
      <c r="P85" s="307"/>
      <c r="Q85" s="308"/>
      <c r="R85" s="309">
        <f t="shared" si="43"/>
        <v>1.5497685185185186E-2</v>
      </c>
      <c r="S85" s="318"/>
      <c r="T85" s="311">
        <v>38776</v>
      </c>
      <c r="U85" s="312"/>
      <c r="V85" s="313" t="str">
        <f t="shared" si="44"/>
        <v/>
      </c>
      <c r="W85" s="314" t="str">
        <f t="shared" si="45"/>
        <v/>
      </c>
    </row>
    <row r="86" spans="1:23" s="272" customFormat="1" ht="21" customHeight="1" x14ac:dyDescent="0.2">
      <c r="A86" s="336">
        <v>203</v>
      </c>
      <c r="B86" s="337"/>
      <c r="C86" s="315" t="s">
        <v>199</v>
      </c>
      <c r="D86" s="316" t="s">
        <v>43</v>
      </c>
      <c r="E86" s="317" t="s">
        <v>30</v>
      </c>
      <c r="F86" s="301">
        <v>1.5460069444444446E-2</v>
      </c>
      <c r="G86" s="301">
        <v>1.5460069444444446E-2</v>
      </c>
      <c r="H86" s="302">
        <f t="shared" si="40"/>
        <v>1.5460069444444446E-2</v>
      </c>
      <c r="I86" s="303">
        <f t="shared" si="41"/>
        <v>5.7204861111111067E-3</v>
      </c>
      <c r="J86" s="320"/>
      <c r="K86" s="305" t="str">
        <f t="shared" si="42"/>
        <v/>
      </c>
      <c r="L86" s="306" t="str">
        <f>IF(J86&lt;&gt;"",K86-H86,"")</f>
        <v/>
      </c>
      <c r="M86" s="306" t="str">
        <f>IF(J86&lt;&gt;"",K86-F86,"")</f>
        <v/>
      </c>
      <c r="N86" s="307"/>
      <c r="O86" s="307"/>
      <c r="P86" s="307"/>
      <c r="Q86" s="308"/>
      <c r="R86" s="309">
        <f t="shared" si="43"/>
        <v>1.5460069444444446E-2</v>
      </c>
      <c r="S86" s="318"/>
      <c r="T86" s="311">
        <v>40329</v>
      </c>
      <c r="U86" s="312"/>
      <c r="V86" s="313" t="str">
        <f t="shared" si="44"/>
        <v/>
      </c>
      <c r="W86" s="314" t="str">
        <f t="shared" si="45"/>
        <v/>
      </c>
    </row>
    <row r="87" spans="1:23" s="272" customFormat="1" ht="21" customHeight="1" x14ac:dyDescent="0.2">
      <c r="A87" s="336"/>
      <c r="B87" s="337"/>
      <c r="C87" s="315"/>
      <c r="D87" s="316"/>
      <c r="E87" s="317"/>
      <c r="F87" s="301"/>
      <c r="G87" s="301"/>
      <c r="H87" s="302"/>
      <c r="I87" s="303"/>
      <c r="J87" s="320"/>
      <c r="K87" s="305"/>
      <c r="L87" s="306"/>
      <c r="M87" s="306"/>
      <c r="N87" s="307"/>
      <c r="O87" s="307"/>
      <c r="P87" s="307"/>
      <c r="Q87" s="308"/>
      <c r="R87" s="309"/>
      <c r="S87" s="318"/>
      <c r="T87" s="311"/>
      <c r="U87" s="312"/>
      <c r="V87" s="313"/>
      <c r="W87" s="314"/>
    </row>
    <row r="88" spans="1:23" s="272" customFormat="1" ht="21" customHeight="1" x14ac:dyDescent="0.2">
      <c r="A88" s="336">
        <v>287</v>
      </c>
      <c r="B88" s="337"/>
      <c r="C88" s="298" t="s">
        <v>55</v>
      </c>
      <c r="D88" s="299" t="s">
        <v>116</v>
      </c>
      <c r="E88" s="300" t="s">
        <v>30</v>
      </c>
      <c r="F88" s="301">
        <v>1.5358796296296294E-2</v>
      </c>
      <c r="G88" s="301">
        <v>1.5358796296296294E-2</v>
      </c>
      <c r="H88" s="302">
        <f t="shared" ref="H88:H93" si="46">IF(G88&lt;&gt;"",(G88+F88)/2,F88)</f>
        <v>1.5358796296296294E-2</v>
      </c>
      <c r="I88" s="303">
        <f t="shared" ref="I88:I93" si="47">$D$3-H88</f>
        <v>5.8217592592592592E-3</v>
      </c>
      <c r="J88" s="304"/>
      <c r="K88" s="305" t="str">
        <f t="shared" ref="K88:K93" si="48">IF(J88&lt;&gt;"",J88-I88,"")</f>
        <v/>
      </c>
      <c r="L88" s="306"/>
      <c r="M88" s="306"/>
      <c r="N88" s="307"/>
      <c r="O88" s="307"/>
      <c r="P88" s="307"/>
      <c r="Q88" s="308"/>
      <c r="R88" s="309">
        <f t="shared" ref="R88:R93" si="49">IF(J88&lt;&gt;"",MIN(F88,K88),F88)</f>
        <v>1.5358796296296294E-2</v>
      </c>
      <c r="S88" s="318"/>
      <c r="T88" s="311">
        <v>40268</v>
      </c>
      <c r="U88" s="312"/>
      <c r="V88" s="313" t="str">
        <f t="shared" ref="V88:V93" si="50">IF(OR(NOT(U88=""),NOT(K88="")),5,"")</f>
        <v/>
      </c>
      <c r="W88" s="314" t="str">
        <f t="shared" ref="W88:W93" si="51">IF(V88=5,C88&amp;" "&amp;D88,"")</f>
        <v/>
      </c>
    </row>
    <row r="89" spans="1:23" s="272" customFormat="1" ht="21" customHeight="1" x14ac:dyDescent="0.2">
      <c r="A89" s="336">
        <v>36</v>
      </c>
      <c r="B89" s="337"/>
      <c r="C89" s="315" t="s">
        <v>107</v>
      </c>
      <c r="D89" s="316" t="s">
        <v>46</v>
      </c>
      <c r="E89" s="317" t="s">
        <v>30</v>
      </c>
      <c r="F89" s="301">
        <v>1.4479166666666668E-2</v>
      </c>
      <c r="G89" s="301">
        <v>1.6121238425925929E-2</v>
      </c>
      <c r="H89" s="302">
        <f t="shared" si="46"/>
        <v>1.5300202546296299E-2</v>
      </c>
      <c r="I89" s="303">
        <f t="shared" si="47"/>
        <v>5.8803530092592544E-3</v>
      </c>
      <c r="J89" s="320"/>
      <c r="K89" s="305" t="str">
        <f t="shared" si="48"/>
        <v/>
      </c>
      <c r="L89" s="306" t="str">
        <f>IF(J89&lt;&gt;"",K89-H89,"")</f>
        <v/>
      </c>
      <c r="M89" s="306" t="str">
        <f>IF(J89&lt;&gt;"",K89-F89,"")</f>
        <v/>
      </c>
      <c r="N89" s="307"/>
      <c r="O89" s="307"/>
      <c r="P89" s="307"/>
      <c r="Q89" s="308"/>
      <c r="R89" s="309">
        <f t="shared" si="49"/>
        <v>1.4479166666666668E-2</v>
      </c>
      <c r="S89" s="318"/>
      <c r="T89" s="311">
        <v>40237</v>
      </c>
      <c r="U89" s="312"/>
      <c r="V89" s="313" t="str">
        <f t="shared" si="50"/>
        <v/>
      </c>
      <c r="W89" s="314" t="str">
        <f t="shared" si="51"/>
        <v/>
      </c>
    </row>
    <row r="90" spans="1:23" s="272" customFormat="1" ht="21" customHeight="1" x14ac:dyDescent="0.2">
      <c r="A90" s="336">
        <v>167</v>
      </c>
      <c r="B90" s="337"/>
      <c r="C90" s="315" t="s">
        <v>94</v>
      </c>
      <c r="D90" s="316" t="s">
        <v>165</v>
      </c>
      <c r="E90" s="317" t="s">
        <v>30</v>
      </c>
      <c r="F90" s="301">
        <v>1.4699074074074074E-2</v>
      </c>
      <c r="G90" s="301">
        <v>1.5833333333333338E-2</v>
      </c>
      <c r="H90" s="302">
        <f t="shared" si="46"/>
        <v>1.5266203703703705E-2</v>
      </c>
      <c r="I90" s="303">
        <f t="shared" si="47"/>
        <v>5.9143518518518477E-3</v>
      </c>
      <c r="J90" s="304"/>
      <c r="K90" s="305" t="str">
        <f t="shared" si="48"/>
        <v/>
      </c>
      <c r="L90" s="306" t="str">
        <f>IF(J90&lt;&gt;"",K90-H90,"")</f>
        <v/>
      </c>
      <c r="M90" s="306" t="str">
        <f>IF(J90&lt;&gt;"",K90-F90,"")</f>
        <v/>
      </c>
      <c r="N90" s="307"/>
      <c r="O90" s="307"/>
      <c r="P90" s="307"/>
      <c r="Q90" s="308"/>
      <c r="R90" s="309">
        <f t="shared" si="49"/>
        <v>1.4699074074074074E-2</v>
      </c>
      <c r="S90" s="318"/>
      <c r="T90" s="311">
        <v>39872</v>
      </c>
      <c r="U90" s="312"/>
      <c r="V90" s="313" t="str">
        <f t="shared" si="50"/>
        <v/>
      </c>
      <c r="W90" s="314" t="str">
        <f t="shared" si="51"/>
        <v/>
      </c>
    </row>
    <row r="91" spans="1:23" s="272" customFormat="1" ht="21" customHeight="1" x14ac:dyDescent="0.2">
      <c r="A91" s="336">
        <v>32</v>
      </c>
      <c r="B91" s="337"/>
      <c r="C91" s="315" t="s">
        <v>157</v>
      </c>
      <c r="D91" s="316" t="s">
        <v>158</v>
      </c>
      <c r="E91" s="317" t="s">
        <v>30</v>
      </c>
      <c r="F91" s="301">
        <v>1.5081018518518518E-2</v>
      </c>
      <c r="G91" s="301">
        <v>1.5393518518518518E-2</v>
      </c>
      <c r="H91" s="302">
        <f t="shared" si="46"/>
        <v>1.5237268518518518E-2</v>
      </c>
      <c r="I91" s="303">
        <f t="shared" si="47"/>
        <v>5.9432870370370351E-3</v>
      </c>
      <c r="J91" s="304"/>
      <c r="K91" s="305" t="str">
        <f t="shared" si="48"/>
        <v/>
      </c>
      <c r="L91" s="306" t="str">
        <f>IF(J91&lt;&gt;"",K91-H91,"")</f>
        <v/>
      </c>
      <c r="M91" s="306" t="str">
        <f>IF(J91&lt;&gt;"",K91-F91,"")</f>
        <v/>
      </c>
      <c r="N91" s="307"/>
      <c r="O91" s="307"/>
      <c r="P91" s="307"/>
      <c r="Q91" s="308"/>
      <c r="R91" s="309">
        <f t="shared" si="49"/>
        <v>1.5081018518518518E-2</v>
      </c>
      <c r="S91" s="318"/>
      <c r="T91" s="311">
        <v>40237</v>
      </c>
      <c r="U91" s="312"/>
      <c r="V91" s="313" t="str">
        <f t="shared" si="50"/>
        <v/>
      </c>
      <c r="W91" s="314" t="str">
        <f t="shared" si="51"/>
        <v/>
      </c>
    </row>
    <row r="92" spans="1:23" s="272" customFormat="1" ht="21" customHeight="1" x14ac:dyDescent="0.2">
      <c r="A92" s="336">
        <v>97</v>
      </c>
      <c r="B92" s="337"/>
      <c r="C92" s="315" t="s">
        <v>121</v>
      </c>
      <c r="D92" s="316" t="s">
        <v>122</v>
      </c>
      <c r="E92" s="317" t="s">
        <v>14</v>
      </c>
      <c r="F92" s="301">
        <v>1.5185185185185184E-2</v>
      </c>
      <c r="G92" s="301">
        <v>1.5185185185185184E-2</v>
      </c>
      <c r="H92" s="302">
        <f t="shared" si="46"/>
        <v>1.5185185185185184E-2</v>
      </c>
      <c r="I92" s="303">
        <f t="shared" si="47"/>
        <v>5.9953703703703697E-3</v>
      </c>
      <c r="J92" s="304"/>
      <c r="K92" s="305" t="str">
        <f t="shared" si="48"/>
        <v/>
      </c>
      <c r="L92" s="306" t="str">
        <f>IF(J92&lt;&gt;"",K92-H92,"")</f>
        <v/>
      </c>
      <c r="M92" s="306" t="str">
        <f>IF(J92&lt;&gt;"",K92-F92,"")</f>
        <v/>
      </c>
      <c r="N92" s="307"/>
      <c r="O92" s="307"/>
      <c r="P92" s="321"/>
      <c r="Q92" s="308"/>
      <c r="R92" s="309">
        <f t="shared" si="49"/>
        <v>1.5185185185185184E-2</v>
      </c>
      <c r="S92" s="318"/>
      <c r="T92" s="311">
        <v>40117</v>
      </c>
      <c r="U92" s="312"/>
      <c r="V92" s="313" t="str">
        <f t="shared" si="50"/>
        <v/>
      </c>
      <c r="W92" s="314" t="str">
        <f t="shared" si="51"/>
        <v/>
      </c>
    </row>
    <row r="93" spans="1:23" s="272" customFormat="1" ht="21" customHeight="1" x14ac:dyDescent="0.2">
      <c r="A93" s="336">
        <v>256</v>
      </c>
      <c r="B93" s="337"/>
      <c r="C93" s="315" t="s">
        <v>409</v>
      </c>
      <c r="D93" s="316" t="s">
        <v>410</v>
      </c>
      <c r="E93" s="300" t="s">
        <v>14</v>
      </c>
      <c r="F93" s="319">
        <v>1.4965277777777779E-2</v>
      </c>
      <c r="G93" s="319">
        <v>1.5277777777777779E-2</v>
      </c>
      <c r="H93" s="302">
        <f t="shared" si="46"/>
        <v>1.5121527777777779E-2</v>
      </c>
      <c r="I93" s="303">
        <f t="shared" si="47"/>
        <v>6.0590277777777743E-3</v>
      </c>
      <c r="J93" s="320"/>
      <c r="K93" s="305" t="str">
        <f t="shared" si="48"/>
        <v/>
      </c>
      <c r="L93" s="306" t="str">
        <f>IF(J93&lt;&gt;"",K93-H93,"")</f>
        <v/>
      </c>
      <c r="M93" s="306" t="str">
        <f>IF(J93&lt;&gt;"",K93-F93,"")</f>
        <v/>
      </c>
      <c r="N93" s="307"/>
      <c r="O93" s="307"/>
      <c r="P93" s="307"/>
      <c r="Q93" s="308"/>
      <c r="R93" s="309">
        <f t="shared" si="49"/>
        <v>1.4965277777777779E-2</v>
      </c>
      <c r="S93" s="318"/>
      <c r="T93" s="311">
        <v>40209</v>
      </c>
      <c r="U93" s="312"/>
      <c r="V93" s="313" t="str">
        <f t="shared" si="50"/>
        <v/>
      </c>
      <c r="W93" s="314" t="str">
        <f t="shared" si="51"/>
        <v/>
      </c>
    </row>
    <row r="94" spans="1:23" s="272" customFormat="1" ht="21" customHeight="1" x14ac:dyDescent="0.2">
      <c r="A94" s="336"/>
      <c r="B94" s="337"/>
      <c r="C94" s="315"/>
      <c r="D94" s="316"/>
      <c r="E94" s="300"/>
      <c r="F94" s="319"/>
      <c r="G94" s="319"/>
      <c r="H94" s="302"/>
      <c r="I94" s="303"/>
      <c r="J94" s="320"/>
      <c r="K94" s="305"/>
      <c r="L94" s="306"/>
      <c r="M94" s="306"/>
      <c r="N94" s="307"/>
      <c r="O94" s="307"/>
      <c r="P94" s="307"/>
      <c r="Q94" s="308"/>
      <c r="R94" s="309"/>
      <c r="S94" s="318"/>
      <c r="T94" s="311"/>
      <c r="U94" s="312"/>
      <c r="V94" s="313"/>
      <c r="W94" s="314"/>
    </row>
    <row r="95" spans="1:23" s="272" customFormat="1" ht="21" customHeight="1" x14ac:dyDescent="0.2">
      <c r="A95" s="336">
        <v>255</v>
      </c>
      <c r="B95" s="337"/>
      <c r="C95" s="298" t="s">
        <v>90</v>
      </c>
      <c r="D95" s="299" t="s">
        <v>362</v>
      </c>
      <c r="E95" s="300" t="s">
        <v>30</v>
      </c>
      <c r="F95" s="301">
        <v>1.5046296296296297E-2</v>
      </c>
      <c r="G95" s="301">
        <v>1.5046296296296297E-2</v>
      </c>
      <c r="H95" s="302">
        <f t="shared" ref="H95:H100" si="52">IF(G95&lt;&gt;"",(G95+F95)/2,F95)</f>
        <v>1.5046296296296297E-2</v>
      </c>
      <c r="I95" s="303">
        <f t="shared" ref="I95:I100" si="53">$D$3-H95</f>
        <v>6.134259259259256E-3</v>
      </c>
      <c r="J95" s="320"/>
      <c r="K95" s="305" t="str">
        <f t="shared" ref="K95:K100" si="54">IF(J95&lt;&gt;"",J95-I95,"")</f>
        <v/>
      </c>
      <c r="L95" s="306" t="str">
        <f>IF(J95&lt;&gt;"",K95-H95,"")</f>
        <v/>
      </c>
      <c r="M95" s="306" t="str">
        <f>IF(J95&lt;&gt;"",K95-F95,"")</f>
        <v/>
      </c>
      <c r="N95" s="307"/>
      <c r="O95" s="307"/>
      <c r="P95" s="307"/>
      <c r="Q95" s="308"/>
      <c r="R95" s="309">
        <f t="shared" ref="R95:R100" si="55">IF(J95&lt;&gt;"",MIN(F95,K95),F95)</f>
        <v>1.5046296296296297E-2</v>
      </c>
      <c r="S95" s="318"/>
      <c r="T95" s="311">
        <v>40237</v>
      </c>
      <c r="U95" s="312"/>
      <c r="V95" s="313" t="str">
        <f t="shared" ref="V95:V100" si="56">IF(OR(NOT(U95=""),NOT(K95="")),5,"")</f>
        <v/>
      </c>
      <c r="W95" s="314" t="str">
        <f t="shared" ref="W95:W100" si="57">IF(V95=5,C95&amp;" "&amp;D95,"")</f>
        <v/>
      </c>
    </row>
    <row r="96" spans="1:23" s="272" customFormat="1" ht="21" customHeight="1" x14ac:dyDescent="0.2">
      <c r="A96" s="336">
        <v>273</v>
      </c>
      <c r="B96" s="337"/>
      <c r="C96" s="315" t="s">
        <v>155</v>
      </c>
      <c r="D96" s="316" t="s">
        <v>425</v>
      </c>
      <c r="E96" s="317" t="s">
        <v>30</v>
      </c>
      <c r="F96" s="301">
        <v>1.4976851851851852E-2</v>
      </c>
      <c r="G96" s="301">
        <v>1.4976851851851852E-2</v>
      </c>
      <c r="H96" s="302">
        <f t="shared" si="52"/>
        <v>1.4976851851851852E-2</v>
      </c>
      <c r="I96" s="303">
        <f t="shared" si="53"/>
        <v>6.2037037037037009E-3</v>
      </c>
      <c r="J96" s="304"/>
      <c r="K96" s="305" t="str">
        <f t="shared" si="54"/>
        <v/>
      </c>
      <c r="L96" s="306"/>
      <c r="M96" s="306"/>
      <c r="N96" s="307"/>
      <c r="O96" s="307"/>
      <c r="P96" s="307"/>
      <c r="Q96" s="308"/>
      <c r="R96" s="309">
        <f t="shared" si="55"/>
        <v>1.4976851851851852E-2</v>
      </c>
      <c r="S96" s="318"/>
      <c r="T96" s="311">
        <v>39933</v>
      </c>
      <c r="U96" s="312"/>
      <c r="V96" s="313" t="str">
        <f t="shared" si="56"/>
        <v/>
      </c>
      <c r="W96" s="314" t="str">
        <f t="shared" si="57"/>
        <v/>
      </c>
    </row>
    <row r="97" spans="1:23" s="272" customFormat="1" ht="21" customHeight="1" x14ac:dyDescent="0.2">
      <c r="A97" s="336">
        <v>234</v>
      </c>
      <c r="B97" s="337"/>
      <c r="C97" s="315" t="s">
        <v>286</v>
      </c>
      <c r="D97" s="316" t="s">
        <v>287</v>
      </c>
      <c r="E97" s="317" t="s">
        <v>14</v>
      </c>
      <c r="F97" s="301">
        <v>1.4840856481481476E-2</v>
      </c>
      <c r="G97" s="301">
        <v>1.5092592592592591E-2</v>
      </c>
      <c r="H97" s="302">
        <f t="shared" si="52"/>
        <v>1.4966724537037034E-2</v>
      </c>
      <c r="I97" s="303">
        <f t="shared" si="53"/>
        <v>6.2138310185185196E-3</v>
      </c>
      <c r="J97" s="304"/>
      <c r="K97" s="305" t="str">
        <f t="shared" si="54"/>
        <v/>
      </c>
      <c r="L97" s="306" t="str">
        <f>IF(J97&lt;&gt;"",K97-H97,"")</f>
        <v/>
      </c>
      <c r="M97" s="306" t="str">
        <f>IF(J97&lt;&gt;"",K97-F97,"")</f>
        <v/>
      </c>
      <c r="N97" s="307"/>
      <c r="O97" s="307"/>
      <c r="P97" s="307"/>
      <c r="Q97" s="308"/>
      <c r="R97" s="309">
        <f t="shared" si="55"/>
        <v>1.4840856481481476E-2</v>
      </c>
      <c r="S97" s="318"/>
      <c r="T97" s="311">
        <v>40025</v>
      </c>
      <c r="U97" s="312"/>
      <c r="V97" s="313" t="str">
        <f t="shared" si="56"/>
        <v/>
      </c>
      <c r="W97" s="314" t="str">
        <f t="shared" si="57"/>
        <v/>
      </c>
    </row>
    <row r="98" spans="1:23" s="272" customFormat="1" ht="21" customHeight="1" x14ac:dyDescent="0.2">
      <c r="A98" s="336">
        <v>319</v>
      </c>
      <c r="B98" s="337"/>
      <c r="C98" s="298" t="s">
        <v>17</v>
      </c>
      <c r="D98" s="299" t="s">
        <v>491</v>
      </c>
      <c r="E98" s="328" t="s">
        <v>14</v>
      </c>
      <c r="F98" s="301">
        <v>1.4918981481481491E-2</v>
      </c>
      <c r="G98" s="301">
        <v>1.4918981481481491E-2</v>
      </c>
      <c r="H98" s="302">
        <f t="shared" si="52"/>
        <v>1.4918981481481491E-2</v>
      </c>
      <c r="I98" s="303">
        <f t="shared" si="53"/>
        <v>6.2615740740740618E-3</v>
      </c>
      <c r="J98" s="320"/>
      <c r="K98" s="305" t="str">
        <f t="shared" si="54"/>
        <v/>
      </c>
      <c r="L98" s="306" t="str">
        <f>IF(J98&lt;&gt;"",K98-H98,"")</f>
        <v/>
      </c>
      <c r="M98" s="306" t="str">
        <f>IF(J98&lt;&gt;"",K98-F98,"")</f>
        <v/>
      </c>
      <c r="N98" s="307"/>
      <c r="O98" s="307"/>
      <c r="P98" s="307"/>
      <c r="Q98" s="308"/>
      <c r="R98" s="309">
        <f t="shared" si="55"/>
        <v>1.4918981481481491E-2</v>
      </c>
      <c r="S98" s="318"/>
      <c r="T98" s="311">
        <v>40329</v>
      </c>
      <c r="U98" s="312"/>
      <c r="V98" s="313" t="str">
        <f t="shared" si="56"/>
        <v/>
      </c>
      <c r="W98" s="314" t="str">
        <f t="shared" si="57"/>
        <v/>
      </c>
    </row>
    <row r="99" spans="1:23" s="272" customFormat="1" ht="21" customHeight="1" x14ac:dyDescent="0.2">
      <c r="A99" s="336">
        <v>283</v>
      </c>
      <c r="B99" s="337"/>
      <c r="C99" s="315" t="s">
        <v>90</v>
      </c>
      <c r="D99" s="316" t="s">
        <v>420</v>
      </c>
      <c r="E99" s="317" t="s">
        <v>30</v>
      </c>
      <c r="F99" s="301">
        <v>1.4603587962962961E-2</v>
      </c>
      <c r="G99" s="301">
        <v>1.5208333333333334E-2</v>
      </c>
      <c r="H99" s="302">
        <f t="shared" si="52"/>
        <v>1.4905960648148147E-2</v>
      </c>
      <c r="I99" s="303">
        <f t="shared" si="53"/>
        <v>6.2745949074074058E-3</v>
      </c>
      <c r="J99" s="320"/>
      <c r="K99" s="305" t="str">
        <f t="shared" si="54"/>
        <v/>
      </c>
      <c r="L99" s="306" t="str">
        <f>IF(J99&lt;&gt;"",K99-H99,"")</f>
        <v/>
      </c>
      <c r="M99" s="306" t="str">
        <f>IF(J99&lt;&gt;"",K99-F99,"")</f>
        <v/>
      </c>
      <c r="N99" s="307"/>
      <c r="O99" s="307"/>
      <c r="P99" s="307"/>
      <c r="Q99" s="308"/>
      <c r="R99" s="309">
        <f t="shared" si="55"/>
        <v>1.4603587962962961E-2</v>
      </c>
      <c r="S99" s="318"/>
      <c r="T99" s="311">
        <v>40329</v>
      </c>
      <c r="U99" s="312"/>
      <c r="V99" s="313" t="str">
        <f t="shared" si="56"/>
        <v/>
      </c>
      <c r="W99" s="314" t="str">
        <f t="shared" si="57"/>
        <v/>
      </c>
    </row>
    <row r="100" spans="1:23" s="272" customFormat="1" ht="21" customHeight="1" x14ac:dyDescent="0.2">
      <c r="A100" s="336">
        <v>237</v>
      </c>
      <c r="B100" s="337"/>
      <c r="C100" s="298" t="s">
        <v>178</v>
      </c>
      <c r="D100" s="299" t="s">
        <v>530</v>
      </c>
      <c r="E100" s="300" t="s">
        <v>30</v>
      </c>
      <c r="F100" s="301">
        <v>1.4988425925925929E-2</v>
      </c>
      <c r="G100" s="301">
        <v>1.4803240740740745E-2</v>
      </c>
      <c r="H100" s="302">
        <f t="shared" si="52"/>
        <v>1.4895833333333337E-2</v>
      </c>
      <c r="I100" s="303">
        <f t="shared" si="53"/>
        <v>6.2847222222222159E-3</v>
      </c>
      <c r="J100" s="304"/>
      <c r="K100" s="305" t="str">
        <f t="shared" si="54"/>
        <v/>
      </c>
      <c r="L100" s="306" t="str">
        <f>IF(J100&lt;&gt;"",K100-H100,"")</f>
        <v/>
      </c>
      <c r="M100" s="306" t="str">
        <f>IF(J100&lt;&gt;"",K100-F100,"")</f>
        <v/>
      </c>
      <c r="N100" s="307"/>
      <c r="O100" s="307"/>
      <c r="P100" s="307"/>
      <c r="Q100" s="308"/>
      <c r="R100" s="309">
        <f t="shared" si="55"/>
        <v>1.4988425925925929E-2</v>
      </c>
      <c r="S100" s="318"/>
      <c r="T100" s="311">
        <v>40086</v>
      </c>
      <c r="U100" s="312"/>
      <c r="V100" s="313" t="str">
        <f t="shared" si="56"/>
        <v/>
      </c>
      <c r="W100" s="314" t="str">
        <f t="shared" si="57"/>
        <v/>
      </c>
    </row>
    <row r="101" spans="1:23" s="272" customFormat="1" ht="21" customHeight="1" x14ac:dyDescent="0.2">
      <c r="A101" s="336"/>
      <c r="B101" s="337"/>
      <c r="C101" s="298"/>
      <c r="D101" s="299"/>
      <c r="E101" s="300"/>
      <c r="F101" s="301"/>
      <c r="G101" s="301"/>
      <c r="H101" s="302"/>
      <c r="I101" s="303"/>
      <c r="J101" s="304"/>
      <c r="K101" s="305"/>
      <c r="L101" s="306"/>
      <c r="M101" s="306"/>
      <c r="N101" s="307"/>
      <c r="O101" s="307"/>
      <c r="P101" s="307"/>
      <c r="Q101" s="308"/>
      <c r="R101" s="309"/>
      <c r="S101" s="318"/>
      <c r="T101" s="311"/>
      <c r="U101" s="312"/>
      <c r="V101" s="313"/>
      <c r="W101" s="314"/>
    </row>
    <row r="102" spans="1:23" s="272" customFormat="1" ht="21" customHeight="1" x14ac:dyDescent="0.2">
      <c r="A102" s="336">
        <v>289</v>
      </c>
      <c r="B102" s="337"/>
      <c r="C102" s="315" t="s">
        <v>451</v>
      </c>
      <c r="D102" s="316" t="s">
        <v>452</v>
      </c>
      <c r="E102" s="317" t="s">
        <v>30</v>
      </c>
      <c r="F102" s="319">
        <v>1.486111111111111E-2</v>
      </c>
      <c r="G102" s="319">
        <v>1.486111111111111E-2</v>
      </c>
      <c r="H102" s="302">
        <f t="shared" ref="H102:H107" si="58">IF(G102&lt;&gt;"",(G102+F102)/2,F102)</f>
        <v>1.486111111111111E-2</v>
      </c>
      <c r="I102" s="303">
        <f t="shared" ref="I102:I107" si="59">$D$3-H102</f>
        <v>6.3194444444444435E-3</v>
      </c>
      <c r="J102" s="304"/>
      <c r="K102" s="305" t="str">
        <f t="shared" ref="K102:K107" si="60">IF(J102&lt;&gt;"",J102-I102,"")</f>
        <v/>
      </c>
      <c r="L102" s="306" t="str">
        <f t="shared" ref="L102:L107" si="61">IF(J102&lt;&gt;"",K102-H102,"")</f>
        <v/>
      </c>
      <c r="M102" s="306" t="str">
        <f t="shared" ref="M102:M107" si="62">IF(J102&lt;&gt;"",K102-F102,"")</f>
        <v/>
      </c>
      <c r="N102" s="307"/>
      <c r="O102" s="307"/>
      <c r="P102" s="307"/>
      <c r="Q102" s="308"/>
      <c r="R102" s="309">
        <f t="shared" ref="R102:R107" si="63">IF(J102&lt;&gt;"",MIN(F102,K102),F102)</f>
        <v>1.486111111111111E-2</v>
      </c>
      <c r="S102" s="318"/>
      <c r="T102" s="311">
        <v>39994</v>
      </c>
      <c r="U102" s="312"/>
      <c r="V102" s="313" t="str">
        <f t="shared" ref="V102:V107" si="64">IF(OR(NOT(U102=""),NOT(K102="")),5,"")</f>
        <v/>
      </c>
      <c r="W102" s="314" t="str">
        <f>IF(V102=5,C102&amp;" "&amp;D102,"")</f>
        <v/>
      </c>
    </row>
    <row r="103" spans="1:23" s="272" customFormat="1" ht="21" customHeight="1" x14ac:dyDescent="0.2">
      <c r="A103" s="336">
        <v>134</v>
      </c>
      <c r="B103" s="337"/>
      <c r="C103" s="315" t="s">
        <v>176</v>
      </c>
      <c r="D103" s="316" t="s">
        <v>177</v>
      </c>
      <c r="E103" s="317" t="s">
        <v>30</v>
      </c>
      <c r="F103" s="301">
        <v>1.4745370370370372E-2</v>
      </c>
      <c r="G103" s="301">
        <v>1.488715277777778E-2</v>
      </c>
      <c r="H103" s="302">
        <f t="shared" si="58"/>
        <v>1.4816261574074077E-2</v>
      </c>
      <c r="I103" s="303">
        <f t="shared" si="59"/>
        <v>6.364293981481476E-3</v>
      </c>
      <c r="J103" s="304"/>
      <c r="K103" s="305" t="str">
        <f t="shared" si="60"/>
        <v/>
      </c>
      <c r="L103" s="306" t="str">
        <f t="shared" si="61"/>
        <v/>
      </c>
      <c r="M103" s="306" t="str">
        <f t="shared" si="62"/>
        <v/>
      </c>
      <c r="N103" s="307"/>
      <c r="O103" s="307"/>
      <c r="P103" s="307"/>
      <c r="Q103" s="308"/>
      <c r="R103" s="309">
        <f t="shared" si="63"/>
        <v>1.4745370370370372E-2</v>
      </c>
      <c r="S103" s="318"/>
      <c r="T103" s="311">
        <v>40298</v>
      </c>
      <c r="U103" s="312"/>
      <c r="V103" s="313" t="str">
        <f t="shared" si="64"/>
        <v/>
      </c>
      <c r="W103" s="314" t="str">
        <f>IF(V103=5,C103&amp;" "&amp;D103,"")</f>
        <v/>
      </c>
    </row>
    <row r="104" spans="1:23" s="272" customFormat="1" ht="21" customHeight="1" x14ac:dyDescent="0.2">
      <c r="A104" s="336">
        <v>72</v>
      </c>
      <c r="B104" s="337"/>
      <c r="C104" s="315" t="s">
        <v>163</v>
      </c>
      <c r="D104" s="316" t="s">
        <v>164</v>
      </c>
      <c r="E104" s="317" t="s">
        <v>30</v>
      </c>
      <c r="F104" s="301">
        <v>1.4814814814814814E-2</v>
      </c>
      <c r="G104" s="301">
        <v>1.4814814814814814E-2</v>
      </c>
      <c r="H104" s="302">
        <f t="shared" si="58"/>
        <v>1.4814814814814814E-2</v>
      </c>
      <c r="I104" s="303">
        <f t="shared" si="59"/>
        <v>6.3657407407407395E-3</v>
      </c>
      <c r="J104" s="304"/>
      <c r="K104" s="305" t="str">
        <f t="shared" si="60"/>
        <v/>
      </c>
      <c r="L104" s="306" t="str">
        <f t="shared" si="61"/>
        <v/>
      </c>
      <c r="M104" s="306" t="str">
        <f t="shared" si="62"/>
        <v/>
      </c>
      <c r="N104" s="307"/>
      <c r="O104" s="307"/>
      <c r="P104" s="307"/>
      <c r="Q104" s="308"/>
      <c r="R104" s="309">
        <f t="shared" si="63"/>
        <v>1.4814814814814814E-2</v>
      </c>
      <c r="S104" s="318"/>
      <c r="T104" s="311">
        <v>39599</v>
      </c>
      <c r="U104" s="312"/>
      <c r="V104" s="313" t="str">
        <f t="shared" si="64"/>
        <v/>
      </c>
      <c r="W104" s="314" t="str">
        <f>IF(V104=5,C104&amp;" "&amp;D104,"")</f>
        <v/>
      </c>
    </row>
    <row r="105" spans="1:23" s="272" customFormat="1" ht="21" customHeight="1" x14ac:dyDescent="0.2">
      <c r="A105" s="336">
        <v>175</v>
      </c>
      <c r="B105" s="337"/>
      <c r="C105" s="315" t="s">
        <v>167</v>
      </c>
      <c r="D105" s="316" t="s">
        <v>168</v>
      </c>
      <c r="E105" s="317" t="s">
        <v>30</v>
      </c>
      <c r="F105" s="301">
        <v>1.4814814814814814E-2</v>
      </c>
      <c r="G105" s="301">
        <v>1.4814814814814814E-2</v>
      </c>
      <c r="H105" s="302">
        <f t="shared" si="58"/>
        <v>1.4814814814814814E-2</v>
      </c>
      <c r="I105" s="303">
        <f t="shared" si="59"/>
        <v>6.3657407407407395E-3</v>
      </c>
      <c r="J105" s="304"/>
      <c r="K105" s="305" t="str">
        <f t="shared" si="60"/>
        <v/>
      </c>
      <c r="L105" s="306" t="str">
        <f t="shared" si="61"/>
        <v/>
      </c>
      <c r="M105" s="306" t="str">
        <f t="shared" si="62"/>
        <v/>
      </c>
      <c r="N105" s="307"/>
      <c r="O105" s="307"/>
      <c r="P105" s="307"/>
      <c r="Q105" s="308"/>
      <c r="R105" s="309">
        <f t="shared" si="63"/>
        <v>1.4814814814814814E-2</v>
      </c>
      <c r="S105" s="318"/>
      <c r="T105" s="311">
        <v>39294</v>
      </c>
      <c r="U105" s="312"/>
      <c r="V105" s="313" t="str">
        <f t="shared" si="64"/>
        <v/>
      </c>
      <c r="W105" s="314" t="str">
        <f>IF(V105=5,C105&amp;" "&amp;D105,"")</f>
        <v/>
      </c>
    </row>
    <row r="106" spans="1:23" s="272" customFormat="1" ht="21" customHeight="1" x14ac:dyDescent="0.2">
      <c r="A106" s="336">
        <v>141</v>
      </c>
      <c r="B106" s="337"/>
      <c r="C106" s="315" t="s">
        <v>180</v>
      </c>
      <c r="D106" s="316" t="s">
        <v>261</v>
      </c>
      <c r="E106" s="317" t="s">
        <v>30</v>
      </c>
      <c r="F106" s="301">
        <v>1.4537037037037032E-2</v>
      </c>
      <c r="G106" s="301">
        <v>1.4999999999999999E-2</v>
      </c>
      <c r="H106" s="302">
        <f t="shared" si="58"/>
        <v>1.4768518518518516E-2</v>
      </c>
      <c r="I106" s="303">
        <f t="shared" si="59"/>
        <v>6.4120370370370373E-3</v>
      </c>
      <c r="J106" s="304"/>
      <c r="K106" s="305" t="str">
        <f t="shared" si="60"/>
        <v/>
      </c>
      <c r="L106" s="306" t="str">
        <f t="shared" si="61"/>
        <v/>
      </c>
      <c r="M106" s="306" t="str">
        <f t="shared" si="62"/>
        <v/>
      </c>
      <c r="N106" s="307"/>
      <c r="O106" s="307"/>
      <c r="P106" s="321"/>
      <c r="Q106" s="308"/>
      <c r="R106" s="309">
        <f t="shared" si="63"/>
        <v>1.4537037037037032E-2</v>
      </c>
      <c r="S106" s="318"/>
      <c r="T106" s="311">
        <v>40117</v>
      </c>
      <c r="U106" s="312"/>
      <c r="V106" s="313" t="str">
        <f t="shared" si="64"/>
        <v/>
      </c>
      <c r="W106" s="314" t="str">
        <f>IF(V106=5,C106&amp;" "&amp;D106,"")</f>
        <v/>
      </c>
    </row>
    <row r="107" spans="1:23" s="272" customFormat="1" ht="21" customHeight="1" x14ac:dyDescent="0.2">
      <c r="A107" s="336">
        <v>291</v>
      </c>
      <c r="B107" s="337"/>
      <c r="C107" s="298" t="s">
        <v>474</v>
      </c>
      <c r="D107" s="299" t="s">
        <v>472</v>
      </c>
      <c r="E107" s="300" t="s">
        <v>30</v>
      </c>
      <c r="F107" s="301">
        <v>1.4733796296296287E-2</v>
      </c>
      <c r="G107" s="301">
        <v>1.4733796296296287E-2</v>
      </c>
      <c r="H107" s="302">
        <f t="shared" si="58"/>
        <v>1.4733796296296287E-2</v>
      </c>
      <c r="I107" s="303">
        <f t="shared" si="59"/>
        <v>6.4467592592592667E-3</v>
      </c>
      <c r="J107" s="304"/>
      <c r="K107" s="305" t="str">
        <f t="shared" si="60"/>
        <v/>
      </c>
      <c r="L107" s="306" t="str">
        <f t="shared" si="61"/>
        <v/>
      </c>
      <c r="M107" s="306" t="str">
        <f t="shared" si="62"/>
        <v/>
      </c>
      <c r="N107" s="307"/>
      <c r="O107" s="307"/>
      <c r="P107" s="307"/>
      <c r="Q107" s="308"/>
      <c r="R107" s="309">
        <f t="shared" si="63"/>
        <v>1.4733796296296287E-2</v>
      </c>
      <c r="S107" s="318"/>
      <c r="T107" s="311">
        <v>40056</v>
      </c>
      <c r="U107" s="312"/>
      <c r="V107" s="313" t="str">
        <f t="shared" si="64"/>
        <v/>
      </c>
      <c r="W107" s="314"/>
    </row>
    <row r="108" spans="1:23" s="272" customFormat="1" ht="21" customHeight="1" x14ac:dyDescent="0.2">
      <c r="A108" s="336"/>
      <c r="B108" s="337"/>
      <c r="C108" s="298"/>
      <c r="D108" s="299"/>
      <c r="E108" s="300"/>
      <c r="F108" s="301"/>
      <c r="G108" s="301"/>
      <c r="H108" s="302"/>
      <c r="I108" s="303"/>
      <c r="J108" s="304"/>
      <c r="K108" s="305"/>
      <c r="L108" s="306"/>
      <c r="M108" s="306"/>
      <c r="N108" s="307"/>
      <c r="O108" s="307"/>
      <c r="P108" s="307"/>
      <c r="Q108" s="308"/>
      <c r="R108" s="309"/>
      <c r="S108" s="318"/>
      <c r="T108" s="311"/>
      <c r="U108" s="312"/>
      <c r="V108" s="313"/>
      <c r="W108" s="314"/>
    </row>
    <row r="109" spans="1:23" s="272" customFormat="1" ht="21" customHeight="1" x14ac:dyDescent="0.2">
      <c r="A109" s="336">
        <v>60</v>
      </c>
      <c r="B109" s="337"/>
      <c r="C109" s="315" t="s">
        <v>94</v>
      </c>
      <c r="D109" s="316" t="s">
        <v>186</v>
      </c>
      <c r="E109" s="317" t="s">
        <v>30</v>
      </c>
      <c r="F109" s="301">
        <v>1.4398148148148148E-2</v>
      </c>
      <c r="G109" s="301">
        <v>1.4965277777777779E-2</v>
      </c>
      <c r="H109" s="302">
        <f t="shared" ref="H109:H115" si="65">IF(G109&lt;&gt;"",(G109+F109)/2,F109)</f>
        <v>1.4681712962962962E-2</v>
      </c>
      <c r="I109" s="303">
        <f t="shared" ref="I109:I115" si="66">$D$3-H109</f>
        <v>6.4988425925925908E-3</v>
      </c>
      <c r="J109" s="304"/>
      <c r="K109" s="305" t="str">
        <f t="shared" ref="K109:K115" si="67">IF(J109&lt;&gt;"",J109-I109,"")</f>
        <v/>
      </c>
      <c r="L109" s="306" t="str">
        <f t="shared" ref="L109:L115" si="68">IF(J109&lt;&gt;"",K109-H109,"")</f>
        <v/>
      </c>
      <c r="M109" s="306" t="str">
        <f t="shared" ref="M109:M115" si="69">IF(J109&lt;&gt;"",K109-F109,"")</f>
        <v/>
      </c>
      <c r="N109" s="307"/>
      <c r="O109" s="307"/>
      <c r="P109" s="307"/>
      <c r="Q109" s="308"/>
      <c r="R109" s="309">
        <f t="shared" ref="R109:R115" si="70">IF(J109&lt;&gt;"",MIN(F109,K109),F109)</f>
        <v>1.4398148148148148E-2</v>
      </c>
      <c r="S109" s="318"/>
      <c r="T109" s="311">
        <v>39294</v>
      </c>
      <c r="U109" s="312"/>
      <c r="V109" s="313" t="str">
        <f t="shared" ref="V109:V115" si="71">IF(OR(NOT(U109=""),NOT(K109="")),5,"")</f>
        <v/>
      </c>
      <c r="W109" s="314" t="str">
        <f t="shared" ref="W109:W115" si="72">IF(V109=5,C109&amp;" "&amp;D109,"")</f>
        <v/>
      </c>
    </row>
    <row r="110" spans="1:23" s="272" customFormat="1" ht="21" customHeight="1" x14ac:dyDescent="0.2">
      <c r="A110" s="336" t="s">
        <v>524</v>
      </c>
      <c r="B110" s="337"/>
      <c r="C110" s="315" t="s">
        <v>522</v>
      </c>
      <c r="D110" s="316" t="s">
        <v>523</v>
      </c>
      <c r="E110" s="317" t="s">
        <v>30</v>
      </c>
      <c r="F110" s="301">
        <v>1.4525462962962966E-2</v>
      </c>
      <c r="G110" s="301">
        <v>1.4525462962962966E-2</v>
      </c>
      <c r="H110" s="302">
        <f t="shared" si="65"/>
        <v>1.4525462962962966E-2</v>
      </c>
      <c r="I110" s="303">
        <f t="shared" si="66"/>
        <v>6.6550925925925875E-3</v>
      </c>
      <c r="J110" s="304"/>
      <c r="K110" s="305" t="str">
        <f t="shared" si="67"/>
        <v/>
      </c>
      <c r="L110" s="306" t="str">
        <f t="shared" si="68"/>
        <v/>
      </c>
      <c r="M110" s="306" t="str">
        <f t="shared" si="69"/>
        <v/>
      </c>
      <c r="N110" s="307"/>
      <c r="O110" s="307"/>
      <c r="P110" s="307"/>
      <c r="Q110" s="325"/>
      <c r="R110" s="309">
        <f t="shared" si="70"/>
        <v>1.4525462962962966E-2</v>
      </c>
      <c r="S110" s="318"/>
      <c r="T110" s="311">
        <v>40298</v>
      </c>
      <c r="U110" s="312"/>
      <c r="V110" s="313" t="str">
        <f t="shared" si="71"/>
        <v/>
      </c>
      <c r="W110" s="314" t="str">
        <f t="shared" si="72"/>
        <v/>
      </c>
    </row>
    <row r="111" spans="1:23" s="272" customFormat="1" ht="21" customHeight="1" x14ac:dyDescent="0.2">
      <c r="A111" s="336">
        <v>122</v>
      </c>
      <c r="B111" s="337"/>
      <c r="C111" s="315" t="s">
        <v>90</v>
      </c>
      <c r="D111" s="316" t="s">
        <v>231</v>
      </c>
      <c r="E111" s="300" t="s">
        <v>30</v>
      </c>
      <c r="F111" s="301">
        <v>1.4137731481481484E-2</v>
      </c>
      <c r="G111" s="301">
        <v>1.4474826388888883E-2</v>
      </c>
      <c r="H111" s="302">
        <f t="shared" si="65"/>
        <v>1.4306278935185183E-2</v>
      </c>
      <c r="I111" s="303">
        <f t="shared" si="66"/>
        <v>6.87427662037037E-3</v>
      </c>
      <c r="J111" s="304"/>
      <c r="K111" s="305" t="str">
        <f t="shared" si="67"/>
        <v/>
      </c>
      <c r="L111" s="306" t="str">
        <f t="shared" si="68"/>
        <v/>
      </c>
      <c r="M111" s="306" t="str">
        <f t="shared" si="69"/>
        <v/>
      </c>
      <c r="N111" s="307"/>
      <c r="O111" s="307"/>
      <c r="P111" s="307"/>
      <c r="Q111" s="308"/>
      <c r="R111" s="309">
        <f t="shared" si="70"/>
        <v>1.4137731481481484E-2</v>
      </c>
      <c r="S111" s="318"/>
      <c r="T111" s="311">
        <v>39933</v>
      </c>
      <c r="U111" s="312"/>
      <c r="V111" s="313" t="str">
        <f t="shared" si="71"/>
        <v/>
      </c>
      <c r="W111" s="314" t="str">
        <f t="shared" si="72"/>
        <v/>
      </c>
    </row>
    <row r="112" spans="1:23" s="272" customFormat="1" ht="21" customHeight="1" x14ac:dyDescent="0.2">
      <c r="A112" s="336">
        <v>263</v>
      </c>
      <c r="B112" s="337"/>
      <c r="C112" s="315" t="s">
        <v>403</v>
      </c>
      <c r="D112" s="316" t="s">
        <v>35</v>
      </c>
      <c r="E112" s="300" t="s">
        <v>30</v>
      </c>
      <c r="F112" s="301">
        <v>1.3975694444444454E-2</v>
      </c>
      <c r="G112" s="301">
        <v>1.4554398148148158E-2</v>
      </c>
      <c r="H112" s="302">
        <f t="shared" si="65"/>
        <v>1.4265046296296307E-2</v>
      </c>
      <c r="I112" s="303">
        <f t="shared" si="66"/>
        <v>6.9155092592592463E-3</v>
      </c>
      <c r="J112" s="304"/>
      <c r="K112" s="305" t="str">
        <f t="shared" si="67"/>
        <v/>
      </c>
      <c r="L112" s="306" t="str">
        <f t="shared" si="68"/>
        <v/>
      </c>
      <c r="M112" s="306" t="str">
        <f t="shared" si="69"/>
        <v/>
      </c>
      <c r="N112" s="307"/>
      <c r="O112" s="307"/>
      <c r="P112" s="321"/>
      <c r="Q112" s="308"/>
      <c r="R112" s="309">
        <f t="shared" si="70"/>
        <v>1.3975694444444454E-2</v>
      </c>
      <c r="S112" s="318"/>
      <c r="T112" s="311">
        <v>40268</v>
      </c>
      <c r="U112" s="312"/>
      <c r="V112" s="313" t="str">
        <f t="shared" si="71"/>
        <v/>
      </c>
      <c r="W112" s="314" t="str">
        <f t="shared" si="72"/>
        <v/>
      </c>
    </row>
    <row r="113" spans="1:23" s="272" customFormat="1" ht="21" customHeight="1" x14ac:dyDescent="0.2">
      <c r="A113" s="336">
        <v>208</v>
      </c>
      <c r="B113" s="337"/>
      <c r="C113" s="315" t="s">
        <v>130</v>
      </c>
      <c r="D113" s="316" t="s">
        <v>239</v>
      </c>
      <c r="E113" s="317" t="s">
        <v>30</v>
      </c>
      <c r="F113" s="301">
        <v>1.4189814814814813E-2</v>
      </c>
      <c r="G113" s="301">
        <v>1.4328703703703703E-2</v>
      </c>
      <c r="H113" s="302">
        <f t="shared" si="65"/>
        <v>1.4259259259259258E-2</v>
      </c>
      <c r="I113" s="303">
        <f t="shared" si="66"/>
        <v>6.9212962962962952E-3</v>
      </c>
      <c r="J113" s="320"/>
      <c r="K113" s="305" t="str">
        <f t="shared" si="67"/>
        <v/>
      </c>
      <c r="L113" s="306" t="str">
        <f t="shared" si="68"/>
        <v/>
      </c>
      <c r="M113" s="306" t="str">
        <f t="shared" si="69"/>
        <v/>
      </c>
      <c r="N113" s="307"/>
      <c r="O113" s="307"/>
      <c r="P113" s="307"/>
      <c r="Q113" s="308"/>
      <c r="R113" s="309">
        <f t="shared" si="70"/>
        <v>1.4189814814814813E-2</v>
      </c>
      <c r="S113" s="318"/>
      <c r="T113" s="311">
        <v>40298</v>
      </c>
      <c r="U113" s="312"/>
      <c r="V113" s="313" t="str">
        <f t="shared" si="71"/>
        <v/>
      </c>
      <c r="W113" s="314" t="str">
        <f t="shared" si="72"/>
        <v/>
      </c>
    </row>
    <row r="114" spans="1:23" s="272" customFormat="1" ht="21" customHeight="1" x14ac:dyDescent="0.2">
      <c r="A114" s="336">
        <v>324</v>
      </c>
      <c r="B114" s="337"/>
      <c r="C114" s="298" t="s">
        <v>495</v>
      </c>
      <c r="D114" s="299" t="s">
        <v>496</v>
      </c>
      <c r="E114" s="317" t="s">
        <v>30</v>
      </c>
      <c r="F114" s="301">
        <v>1.4189814814814817E-2</v>
      </c>
      <c r="G114" s="301">
        <v>1.4189814814814817E-2</v>
      </c>
      <c r="H114" s="302">
        <f t="shared" si="65"/>
        <v>1.4189814814814817E-2</v>
      </c>
      <c r="I114" s="303">
        <f t="shared" si="66"/>
        <v>6.9907407407407366E-3</v>
      </c>
      <c r="J114" s="320"/>
      <c r="K114" s="305" t="str">
        <f t="shared" si="67"/>
        <v/>
      </c>
      <c r="L114" s="306" t="str">
        <f t="shared" si="68"/>
        <v/>
      </c>
      <c r="M114" s="306" t="str">
        <f t="shared" si="69"/>
        <v/>
      </c>
      <c r="N114" s="307"/>
      <c r="O114" s="307"/>
      <c r="P114" s="307"/>
      <c r="Q114" s="308"/>
      <c r="R114" s="309">
        <f t="shared" si="70"/>
        <v>1.4189814814814817E-2</v>
      </c>
      <c r="S114" s="318"/>
      <c r="T114" s="311">
        <v>40237</v>
      </c>
      <c r="U114" s="312"/>
      <c r="V114" s="313" t="str">
        <f t="shared" si="71"/>
        <v/>
      </c>
      <c r="W114" s="314" t="str">
        <f t="shared" si="72"/>
        <v/>
      </c>
    </row>
    <row r="115" spans="1:23" s="272" customFormat="1" ht="21" customHeight="1" x14ac:dyDescent="0.2">
      <c r="A115" s="336">
        <v>110</v>
      </c>
      <c r="B115" s="337"/>
      <c r="C115" s="315" t="s">
        <v>187</v>
      </c>
      <c r="D115" s="316" t="s">
        <v>188</v>
      </c>
      <c r="E115" s="317" t="s">
        <v>30</v>
      </c>
      <c r="F115" s="301">
        <v>1.3948115596064816E-2</v>
      </c>
      <c r="G115" s="301">
        <v>1.4387930410879638E-2</v>
      </c>
      <c r="H115" s="302">
        <f t="shared" si="65"/>
        <v>1.4168023003472228E-2</v>
      </c>
      <c r="I115" s="303">
        <f t="shared" si="66"/>
        <v>7.0125325520833254E-3</v>
      </c>
      <c r="J115" s="320"/>
      <c r="K115" s="305" t="str">
        <f t="shared" si="67"/>
        <v/>
      </c>
      <c r="L115" s="306" t="str">
        <f t="shared" si="68"/>
        <v/>
      </c>
      <c r="M115" s="306" t="str">
        <f t="shared" si="69"/>
        <v/>
      </c>
      <c r="N115" s="307"/>
      <c r="O115" s="307"/>
      <c r="P115" s="307"/>
      <c r="Q115" s="308"/>
      <c r="R115" s="309">
        <f t="shared" si="70"/>
        <v>1.3948115596064816E-2</v>
      </c>
      <c r="S115" s="318"/>
      <c r="T115" s="311">
        <v>40329</v>
      </c>
      <c r="U115" s="312"/>
      <c r="V115" s="313" t="str">
        <f t="shared" si="71"/>
        <v/>
      </c>
      <c r="W115" s="314" t="str">
        <f t="shared" si="72"/>
        <v/>
      </c>
    </row>
    <row r="116" spans="1:23" s="272" customFormat="1" ht="21" customHeight="1" x14ac:dyDescent="0.2">
      <c r="A116" s="336"/>
      <c r="B116" s="337"/>
      <c r="C116" s="315"/>
      <c r="D116" s="316"/>
      <c r="E116" s="317"/>
      <c r="F116" s="301"/>
      <c r="G116" s="301"/>
      <c r="H116" s="302"/>
      <c r="I116" s="303"/>
      <c r="J116" s="320"/>
      <c r="K116" s="305"/>
      <c r="L116" s="306"/>
      <c r="M116" s="306"/>
      <c r="N116" s="307"/>
      <c r="O116" s="307"/>
      <c r="P116" s="307"/>
      <c r="Q116" s="308"/>
      <c r="R116" s="309"/>
      <c r="S116" s="318"/>
      <c r="T116" s="311"/>
      <c r="U116" s="312"/>
      <c r="V116" s="313"/>
      <c r="W116" s="314"/>
    </row>
    <row r="117" spans="1:23" s="272" customFormat="1" ht="21" customHeight="1" x14ac:dyDescent="0.2">
      <c r="A117" s="336">
        <v>107</v>
      </c>
      <c r="B117" s="337"/>
      <c r="C117" s="315" t="s">
        <v>115</v>
      </c>
      <c r="D117" s="316" t="s">
        <v>196</v>
      </c>
      <c r="E117" s="317" t="s">
        <v>30</v>
      </c>
      <c r="F117" s="322">
        <v>1.3738425925925923E-2</v>
      </c>
      <c r="G117" s="301">
        <v>1.4502314814814808E-2</v>
      </c>
      <c r="H117" s="302">
        <f t="shared" ref="H117:H125" si="73">IF(G117&lt;&gt;"",(G117+F117)/2,F117)</f>
        <v>1.4120370370370366E-2</v>
      </c>
      <c r="I117" s="303">
        <f t="shared" ref="I117:I125" si="74">$D$3-H117</f>
        <v>7.0601851851851867E-3</v>
      </c>
      <c r="J117" s="320"/>
      <c r="K117" s="305" t="str">
        <f t="shared" ref="K117:K125" si="75">IF(J117&lt;&gt;"",J117-I117,"")</f>
        <v/>
      </c>
      <c r="L117" s="306" t="str">
        <f t="shared" ref="L117:L124" si="76">IF(J117&lt;&gt;"",K117-H117,"")</f>
        <v/>
      </c>
      <c r="M117" s="306" t="str">
        <f t="shared" ref="M117:M124" si="77">IF(J117&lt;&gt;"",K117-F117,"")</f>
        <v/>
      </c>
      <c r="N117" s="307"/>
      <c r="O117" s="307"/>
      <c r="P117" s="307"/>
      <c r="Q117" s="308"/>
      <c r="R117" s="309">
        <f t="shared" ref="R117:R125" si="78">IF(J117&lt;&gt;"",MIN(F117,K117),F117)</f>
        <v>1.3738425925925923E-2</v>
      </c>
      <c r="S117" s="318"/>
      <c r="T117" s="311">
        <v>40209</v>
      </c>
      <c r="U117" s="312"/>
      <c r="V117" s="313" t="str">
        <f t="shared" ref="V117:V125" si="79">IF(OR(NOT(U117=""),NOT(K117="")),5,"")</f>
        <v/>
      </c>
      <c r="W117" s="314" t="str">
        <f t="shared" ref="W117:W125" si="80">IF(V117=5,C117&amp;" "&amp;D117,"")</f>
        <v/>
      </c>
    </row>
    <row r="118" spans="1:23" s="272" customFormat="1" ht="21" customHeight="1" x14ac:dyDescent="0.2">
      <c r="A118" s="336">
        <v>330</v>
      </c>
      <c r="B118" s="337"/>
      <c r="C118" s="315" t="s">
        <v>510</v>
      </c>
      <c r="D118" s="316" t="s">
        <v>511</v>
      </c>
      <c r="E118" s="317" t="s">
        <v>30</v>
      </c>
      <c r="F118" s="322">
        <v>1.4091435185185189E-2</v>
      </c>
      <c r="G118" s="301">
        <v>1.4091435185185189E-2</v>
      </c>
      <c r="H118" s="302">
        <f t="shared" si="73"/>
        <v>1.4091435185185189E-2</v>
      </c>
      <c r="I118" s="303">
        <f t="shared" si="74"/>
        <v>7.0891203703703637E-3</v>
      </c>
      <c r="J118" s="304"/>
      <c r="K118" s="305" t="str">
        <f t="shared" si="75"/>
        <v/>
      </c>
      <c r="L118" s="306" t="str">
        <f t="shared" si="76"/>
        <v/>
      </c>
      <c r="M118" s="306" t="str">
        <f t="shared" si="77"/>
        <v/>
      </c>
      <c r="N118" s="307"/>
      <c r="O118" s="307"/>
      <c r="P118" s="307"/>
      <c r="Q118" s="308"/>
      <c r="R118" s="309">
        <f t="shared" si="78"/>
        <v>1.4091435185185189E-2</v>
      </c>
      <c r="S118" s="318"/>
      <c r="T118" s="311">
        <v>40268</v>
      </c>
      <c r="U118" s="312"/>
      <c r="V118" s="313" t="str">
        <f t="shared" si="79"/>
        <v/>
      </c>
      <c r="W118" s="314" t="str">
        <f t="shared" si="80"/>
        <v/>
      </c>
    </row>
    <row r="119" spans="1:23" s="272" customFormat="1" ht="21" customHeight="1" x14ac:dyDescent="0.2">
      <c r="A119" s="336">
        <v>336</v>
      </c>
      <c r="B119" s="337"/>
      <c r="C119" s="315" t="s">
        <v>197</v>
      </c>
      <c r="D119" s="316" t="s">
        <v>504</v>
      </c>
      <c r="E119" s="300" t="s">
        <v>30</v>
      </c>
      <c r="F119" s="322">
        <v>1.380787037037037E-2</v>
      </c>
      <c r="G119" s="301">
        <v>1.4369212962962966E-2</v>
      </c>
      <c r="H119" s="302">
        <f t="shared" si="73"/>
        <v>1.4088541666666668E-2</v>
      </c>
      <c r="I119" s="303">
        <f t="shared" si="74"/>
        <v>7.0920138888888856E-3</v>
      </c>
      <c r="J119" s="304"/>
      <c r="K119" s="305" t="str">
        <f t="shared" si="75"/>
        <v/>
      </c>
      <c r="L119" s="306" t="str">
        <f t="shared" si="76"/>
        <v/>
      </c>
      <c r="M119" s="306" t="str">
        <f t="shared" si="77"/>
        <v/>
      </c>
      <c r="N119" s="307"/>
      <c r="O119" s="307"/>
      <c r="P119" s="307"/>
      <c r="Q119" s="308"/>
      <c r="R119" s="309">
        <f t="shared" si="78"/>
        <v>1.380787037037037E-2</v>
      </c>
      <c r="S119" s="318"/>
      <c r="T119" s="311">
        <v>40298</v>
      </c>
      <c r="U119" s="312"/>
      <c r="V119" s="313" t="str">
        <f t="shared" si="79"/>
        <v/>
      </c>
      <c r="W119" s="314" t="str">
        <f t="shared" si="80"/>
        <v/>
      </c>
    </row>
    <row r="120" spans="1:23" s="272" customFormat="1" ht="21" customHeight="1" x14ac:dyDescent="0.2">
      <c r="A120" s="336">
        <v>54</v>
      </c>
      <c r="B120" s="337"/>
      <c r="C120" s="315" t="s">
        <v>214</v>
      </c>
      <c r="D120" s="316" t="s">
        <v>215</v>
      </c>
      <c r="E120" s="317" t="s">
        <v>14</v>
      </c>
      <c r="F120" s="322">
        <v>1.40625E-2</v>
      </c>
      <c r="G120" s="301">
        <v>1.40625E-2</v>
      </c>
      <c r="H120" s="302">
        <f t="shared" si="73"/>
        <v>1.40625E-2</v>
      </c>
      <c r="I120" s="303">
        <f t="shared" si="74"/>
        <v>7.1180555555555528E-3</v>
      </c>
      <c r="J120" s="304"/>
      <c r="K120" s="305" t="str">
        <f t="shared" si="75"/>
        <v/>
      </c>
      <c r="L120" s="306" t="str">
        <f t="shared" si="76"/>
        <v/>
      </c>
      <c r="M120" s="306" t="str">
        <f t="shared" si="77"/>
        <v/>
      </c>
      <c r="N120" s="307"/>
      <c r="O120" s="307"/>
      <c r="P120" s="307"/>
      <c r="Q120" s="308"/>
      <c r="R120" s="309">
        <f t="shared" si="78"/>
        <v>1.40625E-2</v>
      </c>
      <c r="S120" s="318"/>
      <c r="T120" s="311">
        <v>40025</v>
      </c>
      <c r="U120" s="312"/>
      <c r="V120" s="313" t="str">
        <f t="shared" si="79"/>
        <v/>
      </c>
      <c r="W120" s="314" t="str">
        <f t="shared" si="80"/>
        <v/>
      </c>
    </row>
    <row r="121" spans="1:23" s="272" customFormat="1" ht="21" customHeight="1" x14ac:dyDescent="0.2">
      <c r="A121" s="336">
        <v>243</v>
      </c>
      <c r="B121" s="337"/>
      <c r="C121" s="315" t="s">
        <v>346</v>
      </c>
      <c r="D121" s="316" t="s">
        <v>209</v>
      </c>
      <c r="E121" s="300" t="s">
        <v>30</v>
      </c>
      <c r="F121" s="322">
        <v>1.3981481481481482E-2</v>
      </c>
      <c r="G121" s="301">
        <v>1.4129050925925925E-2</v>
      </c>
      <c r="H121" s="302">
        <f t="shared" si="73"/>
        <v>1.4055266203703703E-2</v>
      </c>
      <c r="I121" s="303">
        <f t="shared" si="74"/>
        <v>7.1252893518518497E-3</v>
      </c>
      <c r="J121" s="320"/>
      <c r="K121" s="305" t="str">
        <f t="shared" si="75"/>
        <v/>
      </c>
      <c r="L121" s="306" t="str">
        <f t="shared" si="76"/>
        <v/>
      </c>
      <c r="M121" s="306" t="str">
        <f t="shared" si="77"/>
        <v/>
      </c>
      <c r="N121" s="307"/>
      <c r="O121" s="307"/>
      <c r="P121" s="307"/>
      <c r="Q121" s="308"/>
      <c r="R121" s="309">
        <f t="shared" si="78"/>
        <v>1.3981481481481482E-2</v>
      </c>
      <c r="S121" s="318"/>
      <c r="T121" s="311">
        <v>40209</v>
      </c>
      <c r="U121" s="312"/>
      <c r="V121" s="313" t="str">
        <f t="shared" si="79"/>
        <v/>
      </c>
      <c r="W121" s="314" t="str">
        <f t="shared" si="80"/>
        <v/>
      </c>
    </row>
    <row r="122" spans="1:23" s="272" customFormat="1" ht="21" customHeight="1" x14ac:dyDescent="0.2">
      <c r="A122" s="336">
        <v>100</v>
      </c>
      <c r="B122" s="337"/>
      <c r="C122" s="315" t="s">
        <v>189</v>
      </c>
      <c r="D122" s="316" t="s">
        <v>192</v>
      </c>
      <c r="E122" s="317" t="s">
        <v>30</v>
      </c>
      <c r="F122" s="322">
        <v>1.3408564814814811E-2</v>
      </c>
      <c r="G122" s="301">
        <v>1.421332465277777E-2</v>
      </c>
      <c r="H122" s="302">
        <f t="shared" si="73"/>
        <v>1.381094473379629E-2</v>
      </c>
      <c r="I122" s="303">
        <f t="shared" si="74"/>
        <v>7.3696108217592635E-3</v>
      </c>
      <c r="J122" s="304"/>
      <c r="K122" s="305" t="str">
        <f t="shared" si="75"/>
        <v/>
      </c>
      <c r="L122" s="306" t="str">
        <f t="shared" si="76"/>
        <v/>
      </c>
      <c r="M122" s="306" t="str">
        <f t="shared" si="77"/>
        <v/>
      </c>
      <c r="N122" s="307"/>
      <c r="O122" s="307"/>
      <c r="P122" s="321"/>
      <c r="Q122" s="308"/>
      <c r="R122" s="309">
        <f t="shared" si="78"/>
        <v>1.3408564814814811E-2</v>
      </c>
      <c r="S122" s="318"/>
      <c r="T122" s="311">
        <v>40237</v>
      </c>
      <c r="U122" s="312"/>
      <c r="V122" s="313" t="str">
        <f t="shared" si="79"/>
        <v/>
      </c>
      <c r="W122" s="314" t="str">
        <f t="shared" si="80"/>
        <v/>
      </c>
    </row>
    <row r="123" spans="1:23" s="272" customFormat="1" ht="21" customHeight="1" x14ac:dyDescent="0.2">
      <c r="A123" s="336">
        <v>114</v>
      </c>
      <c r="B123" s="337"/>
      <c r="C123" s="315" t="s">
        <v>160</v>
      </c>
      <c r="D123" s="316" t="s">
        <v>161</v>
      </c>
      <c r="E123" s="300" t="s">
        <v>30</v>
      </c>
      <c r="F123" s="322">
        <v>1.3745298032407408E-2</v>
      </c>
      <c r="G123" s="301">
        <v>1.3745298032407408E-2</v>
      </c>
      <c r="H123" s="302">
        <f t="shared" si="73"/>
        <v>1.3745298032407408E-2</v>
      </c>
      <c r="I123" s="303">
        <f t="shared" si="74"/>
        <v>7.4352575231481453E-3</v>
      </c>
      <c r="J123" s="304"/>
      <c r="K123" s="305" t="str">
        <f t="shared" si="75"/>
        <v/>
      </c>
      <c r="L123" s="306" t="str">
        <f t="shared" si="76"/>
        <v/>
      </c>
      <c r="M123" s="306" t="str">
        <f t="shared" si="77"/>
        <v/>
      </c>
      <c r="N123" s="307"/>
      <c r="O123" s="307"/>
      <c r="P123" s="307"/>
      <c r="Q123" s="308"/>
      <c r="R123" s="309">
        <f t="shared" si="78"/>
        <v>1.3745298032407408E-2</v>
      </c>
      <c r="S123" s="318"/>
      <c r="T123" s="311">
        <v>40056</v>
      </c>
      <c r="U123" s="312"/>
      <c r="V123" s="313" t="str">
        <f t="shared" si="79"/>
        <v/>
      </c>
      <c r="W123" s="314" t="str">
        <f t="shared" si="80"/>
        <v/>
      </c>
    </row>
    <row r="124" spans="1:23" s="272" customFormat="1" ht="21" customHeight="1" x14ac:dyDescent="0.2">
      <c r="A124" s="336">
        <v>253</v>
      </c>
      <c r="B124" s="337"/>
      <c r="C124" s="315" t="s">
        <v>392</v>
      </c>
      <c r="D124" s="316" t="s">
        <v>393</v>
      </c>
      <c r="E124" s="300" t="s">
        <v>30</v>
      </c>
      <c r="F124" s="322">
        <v>1.3726851851851853E-2</v>
      </c>
      <c r="G124" s="301">
        <v>1.3726851851851853E-2</v>
      </c>
      <c r="H124" s="302">
        <f t="shared" si="73"/>
        <v>1.3726851851851853E-2</v>
      </c>
      <c r="I124" s="303">
        <f t="shared" si="74"/>
        <v>7.4537037037037002E-3</v>
      </c>
      <c r="J124" s="304"/>
      <c r="K124" s="305" t="str">
        <f t="shared" si="75"/>
        <v/>
      </c>
      <c r="L124" s="306" t="str">
        <f t="shared" si="76"/>
        <v/>
      </c>
      <c r="M124" s="306" t="str">
        <f t="shared" si="77"/>
        <v/>
      </c>
      <c r="N124" s="307"/>
      <c r="O124" s="307"/>
      <c r="P124" s="307"/>
      <c r="Q124" s="308"/>
      <c r="R124" s="309">
        <f t="shared" si="78"/>
        <v>1.3726851851851853E-2</v>
      </c>
      <c r="S124" s="318"/>
      <c r="T124" s="311">
        <v>39844</v>
      </c>
      <c r="U124" s="312"/>
      <c r="V124" s="313" t="str">
        <f t="shared" si="79"/>
        <v/>
      </c>
      <c r="W124" s="314" t="str">
        <f t="shared" si="80"/>
        <v/>
      </c>
    </row>
    <row r="125" spans="1:23" s="272" customFormat="1" ht="21" customHeight="1" x14ac:dyDescent="0.2">
      <c r="A125" s="336">
        <v>322</v>
      </c>
      <c r="B125" s="337"/>
      <c r="C125" s="315" t="s">
        <v>180</v>
      </c>
      <c r="D125" s="316" t="s">
        <v>494</v>
      </c>
      <c r="E125" s="300" t="s">
        <v>30</v>
      </c>
      <c r="F125" s="322">
        <v>1.3634259259259263E-2</v>
      </c>
      <c r="G125" s="301">
        <v>1.3634259259259263E-2</v>
      </c>
      <c r="H125" s="302">
        <f t="shared" si="73"/>
        <v>1.3634259259259263E-2</v>
      </c>
      <c r="I125" s="303">
        <f t="shared" si="74"/>
        <v>7.5462962962962905E-3</v>
      </c>
      <c r="J125" s="320"/>
      <c r="K125" s="305" t="str">
        <f t="shared" si="75"/>
        <v/>
      </c>
      <c r="L125" s="306"/>
      <c r="M125" s="306"/>
      <c r="N125" s="307"/>
      <c r="O125" s="307"/>
      <c r="P125" s="307"/>
      <c r="Q125" s="308"/>
      <c r="R125" s="309">
        <f t="shared" si="78"/>
        <v>1.3634259259259263E-2</v>
      </c>
      <c r="S125" s="318"/>
      <c r="T125" s="311">
        <v>40237</v>
      </c>
      <c r="U125" s="312"/>
      <c r="V125" s="313" t="str">
        <f t="shared" si="79"/>
        <v/>
      </c>
      <c r="W125" s="314" t="str">
        <f t="shared" si="80"/>
        <v/>
      </c>
    </row>
    <row r="126" spans="1:23" s="272" customFormat="1" ht="21" customHeight="1" x14ac:dyDescent="0.2">
      <c r="A126" s="336"/>
      <c r="B126" s="337"/>
      <c r="C126" s="315"/>
      <c r="D126" s="316"/>
      <c r="E126" s="300"/>
      <c r="F126" s="322"/>
      <c r="G126" s="301"/>
      <c r="H126" s="302"/>
      <c r="I126" s="303"/>
      <c r="J126" s="320"/>
      <c r="K126" s="305"/>
      <c r="L126" s="306"/>
      <c r="M126" s="306"/>
      <c r="N126" s="307"/>
      <c r="O126" s="307"/>
      <c r="P126" s="307"/>
      <c r="Q126" s="308"/>
      <c r="R126" s="309"/>
      <c r="S126" s="318"/>
      <c r="T126" s="311"/>
      <c r="U126" s="312"/>
      <c r="V126" s="313"/>
      <c r="W126" s="314"/>
    </row>
    <row r="127" spans="1:23" s="272" customFormat="1" ht="21" customHeight="1" x14ac:dyDescent="0.2">
      <c r="A127" s="336">
        <v>223</v>
      </c>
      <c r="B127" s="337"/>
      <c r="C127" s="315" t="s">
        <v>296</v>
      </c>
      <c r="D127" s="316" t="s">
        <v>297</v>
      </c>
      <c r="E127" s="317" t="s">
        <v>30</v>
      </c>
      <c r="F127" s="322">
        <v>1.3553240740740737E-2</v>
      </c>
      <c r="G127" s="301">
        <v>1.366174768518518E-2</v>
      </c>
      <c r="H127" s="302">
        <f t="shared" ref="H127:H134" si="81">IF(G127&lt;&gt;"",(G127+F127)/2,F127)</f>
        <v>1.3607494212962958E-2</v>
      </c>
      <c r="I127" s="303">
        <f t="shared" ref="I127:I134" si="82">$D$3-H127</f>
        <v>7.5730613425925956E-3</v>
      </c>
      <c r="J127" s="320"/>
      <c r="K127" s="305" t="str">
        <f t="shared" ref="K127:K134" si="83">IF(J127&lt;&gt;"",J127-I127,"")</f>
        <v/>
      </c>
      <c r="L127" s="306" t="str">
        <f>IF(J127&lt;&gt;"",K127-H127,"")</f>
        <v/>
      </c>
      <c r="M127" s="306" t="str">
        <f>IF(J127&lt;&gt;"",K127-F127,"")</f>
        <v/>
      </c>
      <c r="N127" s="307"/>
      <c r="O127" s="307"/>
      <c r="P127" s="307"/>
      <c r="Q127" s="308"/>
      <c r="R127" s="309">
        <f t="shared" ref="R127:R134" si="84">IF(J127&lt;&gt;"",MIN(F127,K127),F127)</f>
        <v>1.3553240740740737E-2</v>
      </c>
      <c r="S127" s="318"/>
      <c r="T127" s="311">
        <v>40298</v>
      </c>
      <c r="U127" s="312"/>
      <c r="V127" s="313" t="str">
        <f t="shared" ref="V127:V134" si="85">IF(OR(NOT(U127=""),NOT(K127="")),5,"")</f>
        <v/>
      </c>
      <c r="W127" s="314" t="str">
        <f t="shared" ref="W127:W134" si="86">IF(V127=5,C127&amp;" "&amp;D127,"")</f>
        <v/>
      </c>
    </row>
    <row r="128" spans="1:23" s="272" customFormat="1" ht="21" customHeight="1" x14ac:dyDescent="0.2">
      <c r="A128" s="336">
        <v>28</v>
      </c>
      <c r="B128" s="337"/>
      <c r="C128" s="315" t="s">
        <v>201</v>
      </c>
      <c r="D128" s="316" t="s">
        <v>202</v>
      </c>
      <c r="E128" s="317" t="s">
        <v>30</v>
      </c>
      <c r="F128" s="324">
        <v>1.2719907407407411E-2</v>
      </c>
      <c r="G128" s="301">
        <v>1.4456018518518524E-2</v>
      </c>
      <c r="H128" s="302">
        <f t="shared" si="81"/>
        <v>1.3587962962962968E-2</v>
      </c>
      <c r="I128" s="303">
        <f t="shared" si="82"/>
        <v>7.5925925925925848E-3</v>
      </c>
      <c r="J128" s="304"/>
      <c r="K128" s="305" t="str">
        <f t="shared" si="83"/>
        <v/>
      </c>
      <c r="L128" s="306"/>
      <c r="M128" s="306"/>
      <c r="N128" s="307"/>
      <c r="O128" s="307"/>
      <c r="P128" s="321"/>
      <c r="Q128" s="308"/>
      <c r="R128" s="309">
        <f t="shared" si="84"/>
        <v>1.2719907407407411E-2</v>
      </c>
      <c r="S128" s="318"/>
      <c r="T128" s="311">
        <v>39721</v>
      </c>
      <c r="U128" s="312"/>
      <c r="V128" s="313" t="str">
        <f t="shared" si="85"/>
        <v/>
      </c>
      <c r="W128" s="314" t="str">
        <f t="shared" si="86"/>
        <v/>
      </c>
    </row>
    <row r="129" spans="1:23" s="272" customFormat="1" ht="21" customHeight="1" x14ac:dyDescent="0.2">
      <c r="A129" s="336">
        <v>231</v>
      </c>
      <c r="B129" s="337"/>
      <c r="C129" s="315" t="s">
        <v>304</v>
      </c>
      <c r="D129" s="316" t="s">
        <v>305</v>
      </c>
      <c r="E129" s="317" t="s">
        <v>30</v>
      </c>
      <c r="F129" s="322">
        <v>1.3562644675925932E-2</v>
      </c>
      <c r="G129" s="301">
        <v>1.3562644675925932E-2</v>
      </c>
      <c r="H129" s="302">
        <f t="shared" si="81"/>
        <v>1.3562644675925932E-2</v>
      </c>
      <c r="I129" s="303">
        <f t="shared" si="82"/>
        <v>7.6179108796296212E-3</v>
      </c>
      <c r="J129" s="320"/>
      <c r="K129" s="305" t="str">
        <f t="shared" si="83"/>
        <v/>
      </c>
      <c r="L129" s="306" t="str">
        <f>IF(J129&lt;&gt;"",K129-H129,"")</f>
        <v/>
      </c>
      <c r="M129" s="306" t="str">
        <f>IF(J129&lt;&gt;"",K129-F129,"")</f>
        <v/>
      </c>
      <c r="N129" s="307"/>
      <c r="O129" s="307"/>
      <c r="P129" s="307"/>
      <c r="Q129" s="308"/>
      <c r="R129" s="309">
        <f t="shared" si="84"/>
        <v>1.3562644675925932E-2</v>
      </c>
      <c r="S129" s="318"/>
      <c r="T129" s="311">
        <v>40329</v>
      </c>
      <c r="U129" s="312"/>
      <c r="V129" s="313" t="str">
        <f t="shared" si="85"/>
        <v/>
      </c>
      <c r="W129" s="314" t="str">
        <f t="shared" si="86"/>
        <v/>
      </c>
    </row>
    <row r="130" spans="1:23" s="272" customFormat="1" ht="21" customHeight="1" x14ac:dyDescent="0.2">
      <c r="A130" s="379">
        <v>236</v>
      </c>
      <c r="B130" s="337"/>
      <c r="C130" s="315" t="s">
        <v>512</v>
      </c>
      <c r="D130" s="316" t="s">
        <v>180</v>
      </c>
      <c r="E130" s="317" t="s">
        <v>30</v>
      </c>
      <c r="F130" s="322">
        <v>1.3547453703703704E-2</v>
      </c>
      <c r="G130" s="301">
        <v>1.3547453703703704E-2</v>
      </c>
      <c r="H130" s="302">
        <f t="shared" si="81"/>
        <v>1.3547453703703704E-2</v>
      </c>
      <c r="I130" s="303">
        <f t="shared" si="82"/>
        <v>7.6331018518518493E-3</v>
      </c>
      <c r="J130" s="304"/>
      <c r="K130" s="305" t="str">
        <f t="shared" si="83"/>
        <v/>
      </c>
      <c r="L130" s="306"/>
      <c r="M130" s="306"/>
      <c r="N130" s="307"/>
      <c r="O130" s="307"/>
      <c r="P130" s="307"/>
      <c r="Q130" s="308"/>
      <c r="R130" s="309">
        <f t="shared" si="84"/>
        <v>1.3547453703703704E-2</v>
      </c>
      <c r="S130" s="318"/>
      <c r="T130" s="311">
        <v>40268</v>
      </c>
      <c r="U130" s="312"/>
      <c r="V130" s="313" t="str">
        <f t="shared" si="85"/>
        <v/>
      </c>
      <c r="W130" s="314" t="str">
        <f t="shared" si="86"/>
        <v/>
      </c>
    </row>
    <row r="131" spans="1:23" s="272" customFormat="1" ht="21" customHeight="1" x14ac:dyDescent="0.2">
      <c r="A131" s="336">
        <v>269</v>
      </c>
      <c r="B131" s="337"/>
      <c r="C131" s="315" t="s">
        <v>422</v>
      </c>
      <c r="D131" s="316" t="s">
        <v>423</v>
      </c>
      <c r="E131" s="317" t="s">
        <v>30</v>
      </c>
      <c r="F131" s="322">
        <v>1.3530092592592587E-2</v>
      </c>
      <c r="G131" s="301">
        <v>1.3530092592592587E-2</v>
      </c>
      <c r="H131" s="302">
        <f t="shared" si="81"/>
        <v>1.3530092592592587E-2</v>
      </c>
      <c r="I131" s="303">
        <f t="shared" si="82"/>
        <v>7.6504629629629665E-3</v>
      </c>
      <c r="J131" s="304"/>
      <c r="K131" s="305" t="str">
        <f t="shared" si="83"/>
        <v/>
      </c>
      <c r="L131" s="306" t="str">
        <f>IF(J131&lt;&gt;"",K131-H131,"")</f>
        <v/>
      </c>
      <c r="M131" s="306" t="str">
        <f>IF(J131&lt;&gt;"",K131-F131,"")</f>
        <v/>
      </c>
      <c r="N131" s="307"/>
      <c r="O131" s="307"/>
      <c r="P131" s="307"/>
      <c r="Q131" s="308"/>
      <c r="R131" s="309">
        <f t="shared" si="84"/>
        <v>1.3530092592592587E-2</v>
      </c>
      <c r="S131" s="318"/>
      <c r="T131" s="311">
        <v>40025</v>
      </c>
      <c r="U131" s="312"/>
      <c r="V131" s="313" t="str">
        <f t="shared" si="85"/>
        <v/>
      </c>
      <c r="W131" s="314" t="str">
        <f t="shared" si="86"/>
        <v/>
      </c>
    </row>
    <row r="132" spans="1:23" s="272" customFormat="1" ht="21" customHeight="1" x14ac:dyDescent="0.2">
      <c r="A132" s="336">
        <v>262</v>
      </c>
      <c r="B132" s="337"/>
      <c r="C132" s="315" t="s">
        <v>389</v>
      </c>
      <c r="D132" s="316" t="s">
        <v>390</v>
      </c>
      <c r="E132" s="300" t="s">
        <v>30</v>
      </c>
      <c r="F132" s="322">
        <v>1.3368055555555557E-2</v>
      </c>
      <c r="G132" s="301">
        <v>1.3368055555555557E-2</v>
      </c>
      <c r="H132" s="302">
        <f t="shared" si="81"/>
        <v>1.3368055555555557E-2</v>
      </c>
      <c r="I132" s="303">
        <f t="shared" si="82"/>
        <v>7.8124999999999965E-3</v>
      </c>
      <c r="J132" s="304"/>
      <c r="K132" s="305" t="str">
        <f t="shared" si="83"/>
        <v/>
      </c>
      <c r="L132" s="306" t="str">
        <f>IF(J132&lt;&gt;"",K132-H132,"")</f>
        <v/>
      </c>
      <c r="M132" s="306" t="str">
        <f>IF(J132&lt;&gt;"",K132-F132,"")</f>
        <v/>
      </c>
      <c r="N132" s="307"/>
      <c r="O132" s="307"/>
      <c r="P132" s="307"/>
      <c r="Q132" s="308"/>
      <c r="R132" s="309">
        <f t="shared" si="84"/>
        <v>1.3368055555555557E-2</v>
      </c>
      <c r="S132" s="318"/>
      <c r="T132" s="311">
        <v>40298</v>
      </c>
      <c r="U132" s="312"/>
      <c r="V132" s="313" t="str">
        <f t="shared" si="85"/>
        <v/>
      </c>
      <c r="W132" s="314" t="str">
        <f t="shared" si="86"/>
        <v/>
      </c>
    </row>
    <row r="133" spans="1:23" s="272" customFormat="1" ht="21" customHeight="1" x14ac:dyDescent="0.2">
      <c r="A133" s="336">
        <v>239</v>
      </c>
      <c r="B133" s="337"/>
      <c r="C133" s="315" t="s">
        <v>115</v>
      </c>
      <c r="D133" s="316" t="s">
        <v>316</v>
      </c>
      <c r="E133" s="317" t="s">
        <v>30</v>
      </c>
      <c r="F133" s="322">
        <v>1.3168402777777779E-2</v>
      </c>
      <c r="G133" s="301">
        <v>1.3168402777777779E-2</v>
      </c>
      <c r="H133" s="302">
        <f t="shared" si="81"/>
        <v>1.3168402777777779E-2</v>
      </c>
      <c r="I133" s="303">
        <f t="shared" si="82"/>
        <v>8.0121527777777743E-3</v>
      </c>
      <c r="J133" s="304"/>
      <c r="K133" s="305" t="str">
        <f t="shared" si="83"/>
        <v/>
      </c>
      <c r="L133" s="306" t="str">
        <f>IF(J133&lt;&gt;"",K133-H133,"")</f>
        <v/>
      </c>
      <c r="M133" s="306" t="str">
        <f>IF(J133&lt;&gt;"",K133-F133,"")</f>
        <v/>
      </c>
      <c r="N133" s="307"/>
      <c r="O133" s="307"/>
      <c r="P133" s="321"/>
      <c r="Q133" s="308"/>
      <c r="R133" s="309">
        <f t="shared" si="84"/>
        <v>1.3168402777777779E-2</v>
      </c>
      <c r="S133" s="318"/>
      <c r="T133" s="311">
        <v>40298</v>
      </c>
      <c r="U133" s="312"/>
      <c r="V133" s="313" t="str">
        <f t="shared" si="85"/>
        <v/>
      </c>
      <c r="W133" s="314" t="str">
        <f t="shared" si="86"/>
        <v/>
      </c>
    </row>
    <row r="134" spans="1:23" s="272" customFormat="1" ht="21" customHeight="1" x14ac:dyDescent="0.2">
      <c r="A134" s="336">
        <v>99</v>
      </c>
      <c r="B134" s="337"/>
      <c r="C134" s="315" t="s">
        <v>199</v>
      </c>
      <c r="D134" s="316" t="s">
        <v>200</v>
      </c>
      <c r="E134" s="317" t="s">
        <v>30</v>
      </c>
      <c r="F134" s="322">
        <v>1.292824074074074E-2</v>
      </c>
      <c r="G134" s="301">
        <v>1.292824074074074E-2</v>
      </c>
      <c r="H134" s="302">
        <f t="shared" si="81"/>
        <v>1.292824074074074E-2</v>
      </c>
      <c r="I134" s="303">
        <f t="shared" si="82"/>
        <v>8.252314814814813E-3</v>
      </c>
      <c r="J134" s="304"/>
      <c r="K134" s="305" t="str">
        <f t="shared" si="83"/>
        <v/>
      </c>
      <c r="L134" s="306" t="str">
        <f>IF(J134&lt;&gt;"",K134-H134,"")</f>
        <v/>
      </c>
      <c r="M134" s="306" t="str">
        <f>IF(J134&lt;&gt;"",K134-F134,"")</f>
        <v/>
      </c>
      <c r="N134" s="307"/>
      <c r="O134" s="307"/>
      <c r="P134" s="307"/>
      <c r="Q134" s="308"/>
      <c r="R134" s="309">
        <f t="shared" si="84"/>
        <v>1.292824074074074E-2</v>
      </c>
      <c r="S134" s="318"/>
      <c r="T134" s="311">
        <v>38929</v>
      </c>
      <c r="U134" s="312"/>
      <c r="V134" s="313" t="str">
        <f t="shared" si="85"/>
        <v/>
      </c>
      <c r="W134" s="314" t="str">
        <f t="shared" si="86"/>
        <v/>
      </c>
    </row>
    <row r="135" spans="1:23" s="272" customFormat="1" ht="21" customHeight="1" x14ac:dyDescent="0.2">
      <c r="A135" s="336"/>
      <c r="B135" s="337"/>
      <c r="C135" s="315"/>
      <c r="D135" s="316"/>
      <c r="E135" s="317"/>
      <c r="F135" s="322"/>
      <c r="G135" s="301"/>
      <c r="H135" s="302"/>
      <c r="I135" s="303"/>
      <c r="J135" s="304"/>
      <c r="K135" s="305"/>
      <c r="L135" s="306"/>
      <c r="M135" s="306"/>
      <c r="N135" s="307"/>
      <c r="O135" s="307"/>
      <c r="P135" s="307"/>
      <c r="Q135" s="308"/>
      <c r="R135" s="309"/>
      <c r="S135" s="318"/>
      <c r="T135" s="311"/>
      <c r="U135" s="312"/>
      <c r="V135" s="313"/>
      <c r="W135" s="314"/>
    </row>
    <row r="136" spans="1:23" s="272" customFormat="1" ht="21" customHeight="1" x14ac:dyDescent="0.2">
      <c r="A136" s="336">
        <v>57</v>
      </c>
      <c r="B136" s="337"/>
      <c r="C136" s="315" t="s">
        <v>204</v>
      </c>
      <c r="D136" s="316" t="s">
        <v>205</v>
      </c>
      <c r="E136" s="317" t="s">
        <v>30</v>
      </c>
      <c r="F136" s="322">
        <v>1.2638888888888892E-2</v>
      </c>
      <c r="G136" s="301">
        <v>1.3131235617178466E-2</v>
      </c>
      <c r="H136" s="302">
        <f>IF(G136&lt;&gt;"",(G136+F136)/2,F136)</f>
        <v>1.288506225303368E-2</v>
      </c>
      <c r="I136" s="303">
        <f>$D$3-H136</f>
        <v>8.2954933025218731E-3</v>
      </c>
      <c r="J136" s="320"/>
      <c r="K136" s="305" t="str">
        <f>IF(J136&lt;&gt;"",J136-I136,"")</f>
        <v/>
      </c>
      <c r="L136" s="306" t="str">
        <f>IF(J136&lt;&gt;"",K136-H136,"")</f>
        <v/>
      </c>
      <c r="M136" s="306" t="str">
        <f>IF(J136&lt;&gt;"",K136-F136,"")</f>
        <v/>
      </c>
      <c r="N136" s="307"/>
      <c r="O136" s="307"/>
      <c r="P136" s="307"/>
      <c r="Q136" s="308"/>
      <c r="R136" s="309">
        <f>IF(J136&lt;&gt;"",MIN(F136,K136),F136)</f>
        <v>1.2638888888888892E-2</v>
      </c>
      <c r="S136" s="318"/>
      <c r="T136" s="311">
        <v>40329</v>
      </c>
      <c r="U136" s="312"/>
      <c r="V136" s="313" t="str">
        <f>IF(OR(NOT(U136=""),NOT(K136="")),5,"")</f>
        <v/>
      </c>
      <c r="W136" s="314" t="str">
        <f>IF(V136=5,C136&amp;" "&amp;D136,"")</f>
        <v/>
      </c>
    </row>
    <row r="137" spans="1:23" s="272" customFormat="1" ht="21" customHeight="1" x14ac:dyDescent="0.2">
      <c r="A137" s="336">
        <v>292</v>
      </c>
      <c r="B137" s="337"/>
      <c r="C137" s="315" t="s">
        <v>459</v>
      </c>
      <c r="D137" s="316" t="s">
        <v>460</v>
      </c>
      <c r="E137" s="317" t="s">
        <v>30</v>
      </c>
      <c r="F137" s="322">
        <v>1.2682291666666658E-2</v>
      </c>
      <c r="G137" s="301">
        <v>1.2682291666666658E-2</v>
      </c>
      <c r="H137" s="302">
        <f>IF(G137&lt;&gt;"",(G137+F137)/2,F137)</f>
        <v>1.2682291666666658E-2</v>
      </c>
      <c r="I137" s="303">
        <f>$D$3-H137</f>
        <v>8.4982638888888955E-3</v>
      </c>
      <c r="J137" s="320"/>
      <c r="K137" s="305" t="str">
        <f>IF(J137&lt;&gt;"",J137-I137,"")</f>
        <v/>
      </c>
      <c r="L137" s="306" t="str">
        <f>IF(J137&lt;&gt;"",K137-H137,"")</f>
        <v/>
      </c>
      <c r="M137" s="306" t="str">
        <f>IF(J137&lt;&gt;"",K137-F137,"")</f>
        <v/>
      </c>
      <c r="N137" s="307"/>
      <c r="O137" s="307"/>
      <c r="P137" s="307"/>
      <c r="Q137" s="308"/>
      <c r="R137" s="309">
        <f>IF(J137&lt;&gt;"",MIN(F137,K137),F137)</f>
        <v>1.2682291666666658E-2</v>
      </c>
      <c r="S137" s="318"/>
      <c r="T137" s="311">
        <v>40329</v>
      </c>
      <c r="U137" s="312"/>
      <c r="V137" s="313" t="str">
        <f>IF(OR(NOT(U137=""),NOT(K137="")),5,"")</f>
        <v/>
      </c>
      <c r="W137" s="314" t="str">
        <f>IF(V137=5,C137&amp;" "&amp;D137,"")</f>
        <v/>
      </c>
    </row>
    <row r="138" spans="1:23" s="272" customFormat="1" ht="21" customHeight="1" x14ac:dyDescent="0.2">
      <c r="A138" s="336">
        <v>53</v>
      </c>
      <c r="B138" s="337"/>
      <c r="C138" s="315" t="s">
        <v>130</v>
      </c>
      <c r="D138" s="316" t="s">
        <v>211</v>
      </c>
      <c r="E138" s="317" t="s">
        <v>30</v>
      </c>
      <c r="F138" s="322">
        <v>1.1979166666666666E-2</v>
      </c>
      <c r="G138" s="301">
        <v>1.2745044849537038E-2</v>
      </c>
      <c r="H138" s="302">
        <f>IF(G138&lt;&gt;"",(G138+F138)/2,F138)</f>
        <v>1.2362105758101852E-2</v>
      </c>
      <c r="I138" s="303">
        <f>$D$3-H138</f>
        <v>8.8184497974537011E-3</v>
      </c>
      <c r="J138" s="304"/>
      <c r="K138" s="305" t="str">
        <f>IF(J138&lt;&gt;"",J138-I138,"")</f>
        <v/>
      </c>
      <c r="L138" s="306" t="str">
        <f>IF(J138&lt;&gt;"",K138-H138,"")</f>
        <v/>
      </c>
      <c r="M138" s="306" t="str">
        <f>IF(J138&lt;&gt;"",K138-F138,"")</f>
        <v/>
      </c>
      <c r="N138" s="307"/>
      <c r="O138" s="307"/>
      <c r="P138" s="321"/>
      <c r="Q138" s="308"/>
      <c r="R138" s="309">
        <f>IF(J138&lt;&gt;"",MIN(F138,K138),F138)</f>
        <v>1.1979166666666666E-2</v>
      </c>
      <c r="S138" s="318"/>
      <c r="T138" s="311">
        <v>40117</v>
      </c>
      <c r="U138" s="312"/>
      <c r="V138" s="313" t="str">
        <f>IF(OR(NOT(U138=""),NOT(K138="")),5,"")</f>
        <v/>
      </c>
      <c r="W138" s="314" t="str">
        <f>IF(V138=5,C138&amp;" "&amp;D138,"")</f>
        <v/>
      </c>
    </row>
    <row r="139" spans="1:23" s="272" customFormat="1" ht="21" customHeight="1" x14ac:dyDescent="0.2">
      <c r="A139" s="336">
        <v>103</v>
      </c>
      <c r="B139" s="337"/>
      <c r="C139" s="315" t="s">
        <v>79</v>
      </c>
      <c r="D139" s="316" t="s">
        <v>210</v>
      </c>
      <c r="E139" s="317" t="s">
        <v>30</v>
      </c>
      <c r="F139" s="322">
        <v>1.2106481481481484E-2</v>
      </c>
      <c r="G139" s="301">
        <v>1.238425925925926E-2</v>
      </c>
      <c r="H139" s="302">
        <f>IF(G139&lt;&gt;"",(G139+F139)/2,F139)</f>
        <v>1.2245370370370372E-2</v>
      </c>
      <c r="I139" s="303">
        <f>$D$3-H139</f>
        <v>8.9351851851851814E-3</v>
      </c>
      <c r="J139" s="304"/>
      <c r="K139" s="305" t="str">
        <f>IF(J139&lt;&gt;"",J139-I139,"")</f>
        <v/>
      </c>
      <c r="L139" s="306" t="str">
        <f>IF(J139&lt;&gt;"",K139-H139,"")</f>
        <v/>
      </c>
      <c r="M139" s="306" t="str">
        <f>IF(J139&lt;&gt;"",K139-F139,"")</f>
        <v/>
      </c>
      <c r="N139" s="307"/>
      <c r="O139" s="307"/>
      <c r="P139" s="307"/>
      <c r="Q139" s="308"/>
      <c r="R139" s="309">
        <f>IF(J139&lt;&gt;"",MIN(F139,K139),F139)</f>
        <v>1.2106481481481484E-2</v>
      </c>
      <c r="S139" s="318"/>
      <c r="T139" s="311">
        <v>39355</v>
      </c>
      <c r="U139" s="312"/>
      <c r="V139" s="313" t="str">
        <f>IF(OR(NOT(U139=""),NOT(K139="")),5,"")</f>
        <v/>
      </c>
      <c r="W139" s="314" t="str">
        <f>IF(V139=5,C139&amp;" "&amp;D139,"")</f>
        <v/>
      </c>
    </row>
    <row r="140" spans="1:23" s="272" customFormat="1" ht="21" customHeight="1" x14ac:dyDescent="0.2">
      <c r="A140" s="336"/>
      <c r="B140" s="337"/>
      <c r="C140" s="315"/>
      <c r="D140" s="316"/>
      <c r="E140" s="317"/>
      <c r="F140" s="322"/>
      <c r="G140" s="322"/>
      <c r="H140" s="302"/>
      <c r="I140" s="303"/>
      <c r="J140" s="304"/>
      <c r="K140" s="305"/>
      <c r="L140" s="306" t="str">
        <f t="shared" ref="L140" si="87">IF(J140&lt;&gt;"",K140-H140,"")</f>
        <v/>
      </c>
      <c r="M140" s="306" t="str">
        <f t="shared" ref="M140" si="88">IF(J140&lt;&gt;"",K140-F140,"")</f>
        <v/>
      </c>
      <c r="N140" s="307"/>
      <c r="O140" s="307"/>
      <c r="P140" s="307"/>
      <c r="Q140" s="308"/>
      <c r="R140" s="309"/>
      <c r="S140" s="318"/>
      <c r="T140" s="311"/>
      <c r="U140" s="312"/>
      <c r="V140" s="313"/>
      <c r="W140" s="314"/>
    </row>
    <row r="141" spans="1:23" s="272" customFormat="1" ht="21" customHeight="1" x14ac:dyDescent="0.2">
      <c r="A141" s="336"/>
      <c r="B141" s="337"/>
      <c r="C141" s="315"/>
      <c r="D141" s="316"/>
      <c r="E141" s="317"/>
      <c r="F141" s="322"/>
      <c r="G141" s="301"/>
      <c r="H141" s="302"/>
      <c r="I141" s="303"/>
      <c r="J141" s="304"/>
      <c r="K141" s="305"/>
      <c r="L141" s="306" t="str">
        <f t="shared" ref="L141" si="89">IF(J141&lt;&gt;"",K141-H141,"")</f>
        <v/>
      </c>
      <c r="M141" s="306" t="str">
        <f t="shared" ref="M141" si="90">IF(J141&lt;&gt;"",K141-F141,"")</f>
        <v/>
      </c>
      <c r="N141" s="307"/>
      <c r="O141" s="307"/>
      <c r="P141" s="307"/>
      <c r="Q141" s="308"/>
      <c r="R141" s="309"/>
      <c r="S141" s="318"/>
      <c r="T141" s="311"/>
      <c r="U141" s="312"/>
      <c r="V141" s="313"/>
      <c r="W141" s="314"/>
    </row>
    <row r="142" spans="1:23" s="272" customFormat="1" ht="21" customHeight="1" x14ac:dyDescent="0.2">
      <c r="A142" s="336"/>
      <c r="B142" s="337"/>
      <c r="C142" s="315"/>
      <c r="D142" s="316"/>
      <c r="E142" s="317"/>
      <c r="F142" s="322"/>
      <c r="G142" s="301"/>
      <c r="H142" s="302"/>
      <c r="I142" s="303"/>
      <c r="J142" s="304"/>
      <c r="K142" s="305"/>
      <c r="L142" s="306"/>
      <c r="M142" s="306"/>
      <c r="N142" s="307"/>
      <c r="O142" s="307"/>
      <c r="P142" s="307"/>
      <c r="Q142" s="308"/>
      <c r="R142" s="309"/>
      <c r="S142" s="318"/>
      <c r="T142" s="311"/>
      <c r="U142" s="312"/>
      <c r="V142" s="313"/>
      <c r="W142" s="314"/>
    </row>
    <row r="143" spans="1:23" s="272" customFormat="1" ht="21" customHeight="1" x14ac:dyDescent="0.2">
      <c r="A143" s="336"/>
      <c r="B143" s="337"/>
      <c r="C143" s="315"/>
      <c r="D143" s="316"/>
      <c r="E143" s="317"/>
      <c r="F143" s="322"/>
      <c r="G143" s="301"/>
      <c r="H143" s="302"/>
      <c r="I143" s="303"/>
      <c r="J143" s="304"/>
      <c r="K143" s="305"/>
      <c r="L143" s="306"/>
      <c r="M143" s="306"/>
      <c r="N143" s="307"/>
      <c r="O143" s="307"/>
      <c r="P143" s="307"/>
      <c r="Q143" s="308"/>
      <c r="R143" s="309"/>
      <c r="S143" s="318"/>
      <c r="T143" s="311"/>
      <c r="U143" s="312"/>
      <c r="V143" s="313"/>
      <c r="W143" s="314"/>
    </row>
    <row r="144" spans="1:23" s="272" customFormat="1" ht="21" customHeight="1" x14ac:dyDescent="0.2">
      <c r="A144" s="336"/>
      <c r="B144" s="337"/>
      <c r="C144" s="315"/>
      <c r="D144" s="316"/>
      <c r="E144" s="317"/>
      <c r="F144" s="322"/>
      <c r="G144" s="301"/>
      <c r="H144" s="302"/>
      <c r="I144" s="303"/>
      <c r="J144" s="304"/>
      <c r="K144" s="305"/>
      <c r="L144" s="306"/>
      <c r="M144" s="306"/>
      <c r="N144" s="307"/>
      <c r="O144" s="307"/>
      <c r="P144" s="307"/>
      <c r="Q144" s="308"/>
      <c r="R144" s="309"/>
      <c r="S144" s="318"/>
      <c r="T144" s="311"/>
      <c r="U144" s="312"/>
      <c r="V144" s="313"/>
      <c r="W144" s="314"/>
    </row>
    <row r="145" spans="1:23" s="272" customFormat="1" ht="21" customHeight="1" x14ac:dyDescent="0.2">
      <c r="A145" s="336" t="s">
        <v>525</v>
      </c>
      <c r="B145" s="337"/>
      <c r="C145" s="315" t="s">
        <v>521</v>
      </c>
      <c r="D145" s="316" t="s">
        <v>520</v>
      </c>
      <c r="E145" s="317" t="s">
        <v>30</v>
      </c>
      <c r="F145" s="322">
        <v>1.5694444444444448E-2</v>
      </c>
      <c r="G145" s="301">
        <v>1.5694444444444448E-2</v>
      </c>
      <c r="H145" s="302">
        <f t="shared" ref="H145:H203" si="91">IF(G145&lt;&gt;"",(G145+F145)/2,F145)</f>
        <v>1.5694444444444448E-2</v>
      </c>
      <c r="I145" s="303">
        <f t="shared" ref="I145:I203" si="92">$D$3-H145</f>
        <v>5.4861111111111048E-3</v>
      </c>
      <c r="J145" s="304"/>
      <c r="K145" s="305" t="str">
        <f t="shared" ref="K145:K203" si="93">IF(J145&lt;&gt;"",J145-I145,"")</f>
        <v/>
      </c>
      <c r="L145" s="306"/>
      <c r="M145" s="306"/>
      <c r="N145" s="307"/>
      <c r="O145" s="307"/>
      <c r="P145" s="307"/>
      <c r="Q145" s="308"/>
      <c r="R145" s="309">
        <f t="shared" ref="R145:R203" si="94">IF(J145&lt;&gt;"",MIN(F145,K145),F145)</f>
        <v>1.5694444444444448E-2</v>
      </c>
      <c r="S145" s="318"/>
      <c r="T145" s="311">
        <v>40298</v>
      </c>
      <c r="U145" s="312"/>
      <c r="V145" s="313"/>
      <c r="W145" s="314"/>
    </row>
    <row r="146" spans="1:23" s="272" customFormat="1" ht="21" customHeight="1" x14ac:dyDescent="0.2">
      <c r="A146" s="336" t="s">
        <v>526</v>
      </c>
      <c r="B146" s="337"/>
      <c r="C146" s="298" t="s">
        <v>49</v>
      </c>
      <c r="D146" s="299" t="s">
        <v>311</v>
      </c>
      <c r="E146" s="317" t="s">
        <v>14</v>
      </c>
      <c r="F146" s="322">
        <v>2.6863425925925926E-2</v>
      </c>
      <c r="G146" s="301">
        <v>2.6863425925925926E-2</v>
      </c>
      <c r="H146" s="302">
        <f t="shared" si="91"/>
        <v>2.6863425925925926E-2</v>
      </c>
      <c r="I146" s="303">
        <f t="shared" si="92"/>
        <v>-5.6828703703703728E-3</v>
      </c>
      <c r="J146" s="304"/>
      <c r="K146" s="305" t="str">
        <f t="shared" si="93"/>
        <v/>
      </c>
      <c r="L146" s="306" t="str">
        <f t="shared" ref="L146:L151" si="95">IF(J146&lt;&gt;"",K146-H146,"")</f>
        <v/>
      </c>
      <c r="M146" s="306" t="str">
        <f t="shared" ref="M146:M151" si="96">IF(J146&lt;&gt;"",K146-F146,"")</f>
        <v/>
      </c>
      <c r="N146" s="307"/>
      <c r="O146" s="307"/>
      <c r="P146" s="321"/>
      <c r="Q146" s="308"/>
      <c r="R146" s="309">
        <f t="shared" si="94"/>
        <v>2.6863425925925926E-2</v>
      </c>
      <c r="S146" s="310"/>
      <c r="T146" s="311">
        <v>39691</v>
      </c>
      <c r="U146" s="312"/>
      <c r="V146" s="313" t="str">
        <f t="shared" ref="V146:V203" si="97">IF(OR(NOT(U146=""),NOT(K146="")),5,"")</f>
        <v/>
      </c>
      <c r="W146" s="314" t="str">
        <f t="shared" ref="W146:W190" si="98">IF(V146=5,C146&amp;" "&amp;D146,"")</f>
        <v/>
      </c>
    </row>
    <row r="147" spans="1:23" s="272" customFormat="1" ht="21" customHeight="1" x14ac:dyDescent="0.2">
      <c r="A147" s="336" t="s">
        <v>526</v>
      </c>
      <c r="B147" s="337"/>
      <c r="C147" s="298" t="s">
        <v>269</v>
      </c>
      <c r="D147" s="299" t="s">
        <v>270</v>
      </c>
      <c r="E147" s="317" t="s">
        <v>14</v>
      </c>
      <c r="F147" s="322">
        <v>2.2881944444444444E-2</v>
      </c>
      <c r="G147" s="301">
        <v>2.2881944444444444E-2</v>
      </c>
      <c r="H147" s="302">
        <f t="shared" si="91"/>
        <v>2.2881944444444444E-2</v>
      </c>
      <c r="I147" s="303">
        <f t="shared" si="92"/>
        <v>-1.7013888888888912E-3</v>
      </c>
      <c r="J147" s="304"/>
      <c r="K147" s="305" t="str">
        <f t="shared" si="93"/>
        <v/>
      </c>
      <c r="L147" s="306" t="str">
        <f t="shared" si="95"/>
        <v/>
      </c>
      <c r="M147" s="306" t="str">
        <f t="shared" si="96"/>
        <v/>
      </c>
      <c r="N147" s="307"/>
      <c r="O147" s="307"/>
      <c r="P147" s="321"/>
      <c r="Q147" s="308"/>
      <c r="R147" s="309">
        <f t="shared" si="94"/>
        <v>2.2881944444444444E-2</v>
      </c>
      <c r="S147" s="318"/>
      <c r="T147" s="311">
        <v>39538</v>
      </c>
      <c r="U147" s="312"/>
      <c r="V147" s="313" t="str">
        <f t="shared" si="97"/>
        <v/>
      </c>
      <c r="W147" s="314" t="str">
        <f t="shared" si="98"/>
        <v/>
      </c>
    </row>
    <row r="148" spans="1:23" s="272" customFormat="1" ht="21" customHeight="1" x14ac:dyDescent="0.2">
      <c r="A148" s="336" t="s">
        <v>526</v>
      </c>
      <c r="B148" s="337"/>
      <c r="C148" s="315" t="s">
        <v>17</v>
      </c>
      <c r="D148" s="316" t="s">
        <v>258</v>
      </c>
      <c r="E148" s="317" t="s">
        <v>14</v>
      </c>
      <c r="F148" s="322">
        <v>1.9710648148148147E-2</v>
      </c>
      <c r="G148" s="301">
        <v>2.4976851851851851E-2</v>
      </c>
      <c r="H148" s="302">
        <f t="shared" si="91"/>
        <v>2.2343749999999999E-2</v>
      </c>
      <c r="I148" s="303">
        <f t="shared" si="92"/>
        <v>-1.1631944444444459E-3</v>
      </c>
      <c r="J148" s="304"/>
      <c r="K148" s="305" t="str">
        <f t="shared" si="93"/>
        <v/>
      </c>
      <c r="L148" s="306" t="str">
        <f t="shared" si="95"/>
        <v/>
      </c>
      <c r="M148" s="306" t="str">
        <f t="shared" si="96"/>
        <v/>
      </c>
      <c r="N148" s="307"/>
      <c r="O148" s="307"/>
      <c r="P148" s="307"/>
      <c r="Q148" s="308"/>
      <c r="R148" s="309">
        <f t="shared" si="94"/>
        <v>1.9710648148148147E-2</v>
      </c>
      <c r="S148" s="318"/>
      <c r="T148" s="311">
        <v>39478</v>
      </c>
      <c r="U148" s="312"/>
      <c r="V148" s="313" t="str">
        <f t="shared" si="97"/>
        <v/>
      </c>
      <c r="W148" s="314" t="str">
        <f t="shared" si="98"/>
        <v/>
      </c>
    </row>
    <row r="149" spans="1:23" s="272" customFormat="1" ht="21" customHeight="1" x14ac:dyDescent="0.2">
      <c r="A149" s="336" t="s">
        <v>526</v>
      </c>
      <c r="B149" s="337"/>
      <c r="C149" s="298" t="s">
        <v>224</v>
      </c>
      <c r="D149" s="299" t="s">
        <v>192</v>
      </c>
      <c r="E149" s="300" t="s">
        <v>14</v>
      </c>
      <c r="F149" s="322">
        <v>2.0833333333333332E-2</v>
      </c>
      <c r="G149" s="301">
        <v>2.0833333333333332E-2</v>
      </c>
      <c r="H149" s="302">
        <f t="shared" si="91"/>
        <v>2.0833333333333332E-2</v>
      </c>
      <c r="I149" s="303">
        <f t="shared" si="92"/>
        <v>3.4722222222222099E-4</v>
      </c>
      <c r="J149" s="304"/>
      <c r="K149" s="305" t="str">
        <f t="shared" si="93"/>
        <v/>
      </c>
      <c r="L149" s="306" t="str">
        <f t="shared" si="95"/>
        <v/>
      </c>
      <c r="M149" s="306" t="str">
        <f t="shared" si="96"/>
        <v/>
      </c>
      <c r="N149" s="307"/>
      <c r="O149" s="307"/>
      <c r="P149" s="307"/>
      <c r="Q149" s="308"/>
      <c r="R149" s="309">
        <f t="shared" si="94"/>
        <v>2.0833333333333332E-2</v>
      </c>
      <c r="S149" s="318"/>
      <c r="T149" s="327" t="s">
        <v>212</v>
      </c>
      <c r="U149" s="312"/>
      <c r="V149" s="313" t="str">
        <f t="shared" si="97"/>
        <v/>
      </c>
      <c r="W149" s="314" t="str">
        <f t="shared" si="98"/>
        <v/>
      </c>
    </row>
    <row r="150" spans="1:23" s="272" customFormat="1" ht="21" customHeight="1" x14ac:dyDescent="0.2">
      <c r="A150" s="336" t="s">
        <v>526</v>
      </c>
      <c r="B150" s="337"/>
      <c r="C150" s="315" t="s">
        <v>20</v>
      </c>
      <c r="D150" s="316" t="s">
        <v>21</v>
      </c>
      <c r="E150" s="317" t="s">
        <v>14</v>
      </c>
      <c r="F150" s="322">
        <v>2.0821759259259259E-2</v>
      </c>
      <c r="G150" s="301">
        <v>2.0821759259259259E-2</v>
      </c>
      <c r="H150" s="302">
        <f t="shared" si="91"/>
        <v>2.0821759259259259E-2</v>
      </c>
      <c r="I150" s="303">
        <f t="shared" si="92"/>
        <v>3.5879629629629456E-4</v>
      </c>
      <c r="J150" s="304"/>
      <c r="K150" s="305" t="str">
        <f t="shared" si="93"/>
        <v/>
      </c>
      <c r="L150" s="306" t="str">
        <f t="shared" si="95"/>
        <v/>
      </c>
      <c r="M150" s="306" t="str">
        <f t="shared" si="96"/>
        <v/>
      </c>
      <c r="N150" s="307"/>
      <c r="O150" s="307"/>
      <c r="P150" s="307"/>
      <c r="Q150" s="308"/>
      <c r="R150" s="309">
        <f t="shared" si="94"/>
        <v>2.0821759259259259E-2</v>
      </c>
      <c r="S150" s="318"/>
      <c r="T150" s="311">
        <v>38868</v>
      </c>
      <c r="U150" s="312"/>
      <c r="V150" s="313" t="str">
        <f t="shared" si="97"/>
        <v/>
      </c>
      <c r="W150" s="314" t="str">
        <f t="shared" si="98"/>
        <v/>
      </c>
    </row>
    <row r="151" spans="1:23" s="272" customFormat="1" ht="21" customHeight="1" x14ac:dyDescent="0.2">
      <c r="A151" s="336" t="s">
        <v>526</v>
      </c>
      <c r="B151" s="337"/>
      <c r="C151" s="315" t="s">
        <v>62</v>
      </c>
      <c r="D151" s="316" t="s">
        <v>63</v>
      </c>
      <c r="E151" s="317" t="s">
        <v>30</v>
      </c>
      <c r="F151" s="322">
        <v>1.8229166666666668E-2</v>
      </c>
      <c r="G151" s="301">
        <v>2.2804904513888894E-2</v>
      </c>
      <c r="H151" s="302">
        <f t="shared" si="91"/>
        <v>2.0517035590277781E-2</v>
      </c>
      <c r="I151" s="303">
        <f t="shared" si="92"/>
        <v>6.6351996527777221E-4</v>
      </c>
      <c r="J151" s="304"/>
      <c r="K151" s="305" t="str">
        <f t="shared" si="93"/>
        <v/>
      </c>
      <c r="L151" s="306" t="str">
        <f t="shared" si="95"/>
        <v/>
      </c>
      <c r="M151" s="306" t="str">
        <f t="shared" si="96"/>
        <v/>
      </c>
      <c r="N151" s="307"/>
      <c r="O151" s="307"/>
      <c r="P151" s="321"/>
      <c r="Q151" s="308"/>
      <c r="R151" s="309">
        <f t="shared" si="94"/>
        <v>1.8229166666666668E-2</v>
      </c>
      <c r="S151" s="318"/>
      <c r="T151" s="311">
        <v>39903</v>
      </c>
      <c r="U151" s="312"/>
      <c r="V151" s="313" t="str">
        <f t="shared" si="97"/>
        <v/>
      </c>
      <c r="W151" s="314" t="str">
        <f t="shared" si="98"/>
        <v/>
      </c>
    </row>
    <row r="152" spans="1:23" s="272" customFormat="1" ht="21" customHeight="1" x14ac:dyDescent="0.2">
      <c r="A152" s="336" t="s">
        <v>526</v>
      </c>
      <c r="B152" s="337"/>
      <c r="C152" s="298" t="s">
        <v>44</v>
      </c>
      <c r="D152" s="299" t="s">
        <v>470</v>
      </c>
      <c r="E152" s="300" t="s">
        <v>14</v>
      </c>
      <c r="F152" s="322">
        <v>2.0123517071759259E-2</v>
      </c>
      <c r="G152" s="301">
        <v>2.0123517071759259E-2</v>
      </c>
      <c r="H152" s="302">
        <f t="shared" si="91"/>
        <v>2.0123517071759259E-2</v>
      </c>
      <c r="I152" s="303">
        <f t="shared" si="92"/>
        <v>1.0570384837962944E-3</v>
      </c>
      <c r="J152" s="304"/>
      <c r="K152" s="305" t="str">
        <f t="shared" si="93"/>
        <v/>
      </c>
      <c r="L152" s="306"/>
      <c r="M152" s="306"/>
      <c r="N152" s="307"/>
      <c r="O152" s="307"/>
      <c r="P152" s="307"/>
      <c r="Q152" s="308"/>
      <c r="R152" s="309">
        <f t="shared" si="94"/>
        <v>2.0123517071759259E-2</v>
      </c>
      <c r="S152" s="318"/>
      <c r="T152" s="311">
        <v>40056</v>
      </c>
      <c r="U152" s="312"/>
      <c r="V152" s="313" t="str">
        <f t="shared" si="97"/>
        <v/>
      </c>
      <c r="W152" s="314" t="str">
        <f t="shared" si="98"/>
        <v/>
      </c>
    </row>
    <row r="153" spans="1:23" s="272" customFormat="1" ht="21" customHeight="1" x14ac:dyDescent="0.2">
      <c r="A153" s="336" t="s">
        <v>526</v>
      </c>
      <c r="B153" s="337"/>
      <c r="C153" s="298" t="s">
        <v>31</v>
      </c>
      <c r="D153" s="299" t="s">
        <v>32</v>
      </c>
      <c r="E153" s="317" t="s">
        <v>14</v>
      </c>
      <c r="F153" s="322">
        <v>1.9988425925925927E-2</v>
      </c>
      <c r="G153" s="301">
        <v>1.9988425925925927E-2</v>
      </c>
      <c r="H153" s="302">
        <f t="shared" si="91"/>
        <v>1.9988425925925927E-2</v>
      </c>
      <c r="I153" s="303">
        <f t="shared" si="92"/>
        <v>1.1921296296296263E-3</v>
      </c>
      <c r="J153" s="304"/>
      <c r="K153" s="305" t="str">
        <f t="shared" si="93"/>
        <v/>
      </c>
      <c r="L153" s="306" t="str">
        <f>IF(J153&lt;&gt;"",K153-H153,"")</f>
        <v/>
      </c>
      <c r="M153" s="306" t="str">
        <f>IF(J153&lt;&gt;"",K153-F153,"")</f>
        <v/>
      </c>
      <c r="N153" s="307"/>
      <c r="O153" s="307"/>
      <c r="P153" s="307"/>
      <c r="Q153" s="308"/>
      <c r="R153" s="309">
        <f t="shared" si="94"/>
        <v>1.9988425925925927E-2</v>
      </c>
      <c r="S153" s="318"/>
      <c r="T153" s="311">
        <v>39172</v>
      </c>
      <c r="U153" s="312"/>
      <c r="V153" s="313" t="str">
        <f t="shared" si="97"/>
        <v/>
      </c>
      <c r="W153" s="314" t="str">
        <f t="shared" si="98"/>
        <v/>
      </c>
    </row>
    <row r="154" spans="1:23" s="272" customFormat="1" ht="21" customHeight="1" x14ac:dyDescent="0.2">
      <c r="A154" s="336" t="s">
        <v>526</v>
      </c>
      <c r="B154" s="337"/>
      <c r="C154" s="315" t="s">
        <v>33</v>
      </c>
      <c r="D154" s="316" t="s">
        <v>34</v>
      </c>
      <c r="E154" s="317" t="s">
        <v>14</v>
      </c>
      <c r="F154" s="322">
        <v>1.9814814814814816E-2</v>
      </c>
      <c r="G154" s="301">
        <v>1.9814814814814816E-2</v>
      </c>
      <c r="H154" s="302">
        <f t="shared" si="91"/>
        <v>1.9814814814814816E-2</v>
      </c>
      <c r="I154" s="303">
        <f t="shared" si="92"/>
        <v>1.3657407407407368E-3</v>
      </c>
      <c r="J154" s="304"/>
      <c r="K154" s="305" t="str">
        <f t="shared" si="93"/>
        <v/>
      </c>
      <c r="L154" s="306" t="str">
        <f>IF(J154&lt;&gt;"",K154-H154,"")</f>
        <v/>
      </c>
      <c r="M154" s="306" t="str">
        <f>IF(J154&lt;&gt;"",K154-F154,"")</f>
        <v/>
      </c>
      <c r="N154" s="307"/>
      <c r="O154" s="307"/>
      <c r="P154" s="307"/>
      <c r="Q154" s="308"/>
      <c r="R154" s="309">
        <f t="shared" si="94"/>
        <v>1.9814814814814816E-2</v>
      </c>
      <c r="S154" s="318"/>
      <c r="T154" s="311">
        <v>38748</v>
      </c>
      <c r="U154" s="312"/>
      <c r="V154" s="313" t="str">
        <f t="shared" si="97"/>
        <v/>
      </c>
      <c r="W154" s="314" t="str">
        <f t="shared" si="98"/>
        <v/>
      </c>
    </row>
    <row r="155" spans="1:23" s="272" customFormat="1" ht="21" customHeight="1" x14ac:dyDescent="0.2">
      <c r="A155" s="336" t="s">
        <v>526</v>
      </c>
      <c r="B155" s="337"/>
      <c r="C155" s="315" t="s">
        <v>96</v>
      </c>
      <c r="D155" s="316" t="s">
        <v>58</v>
      </c>
      <c r="E155" s="300" t="s">
        <v>14</v>
      </c>
      <c r="F155" s="322">
        <v>1.9774305555555555E-2</v>
      </c>
      <c r="G155" s="301">
        <v>1.9774305555555555E-2</v>
      </c>
      <c r="H155" s="302">
        <f t="shared" si="91"/>
        <v>1.9774305555555555E-2</v>
      </c>
      <c r="I155" s="303">
        <f t="shared" si="92"/>
        <v>1.4062499999999978E-3</v>
      </c>
      <c r="J155" s="304"/>
      <c r="K155" s="305" t="str">
        <f t="shared" si="93"/>
        <v/>
      </c>
      <c r="L155" s="306"/>
      <c r="M155" s="306"/>
      <c r="N155" s="307"/>
      <c r="O155" s="307"/>
      <c r="P155" s="307"/>
      <c r="Q155" s="308"/>
      <c r="R155" s="309">
        <f t="shared" si="94"/>
        <v>1.9774305555555555E-2</v>
      </c>
      <c r="S155" s="318"/>
      <c r="T155" s="311">
        <v>39721</v>
      </c>
      <c r="U155" s="312"/>
      <c r="V155" s="313" t="str">
        <f t="shared" si="97"/>
        <v/>
      </c>
      <c r="W155" s="314" t="str">
        <f t="shared" si="98"/>
        <v/>
      </c>
    </row>
    <row r="156" spans="1:23" s="272" customFormat="1" ht="21" customHeight="1" x14ac:dyDescent="0.2">
      <c r="A156" s="336" t="s">
        <v>526</v>
      </c>
      <c r="B156" s="337"/>
      <c r="C156" s="298" t="s">
        <v>38</v>
      </c>
      <c r="D156" s="299" t="s">
        <v>39</v>
      </c>
      <c r="E156" s="317" t="s">
        <v>14</v>
      </c>
      <c r="F156" s="322">
        <v>1.96875E-2</v>
      </c>
      <c r="G156" s="301">
        <v>1.96875E-2</v>
      </c>
      <c r="H156" s="302">
        <f t="shared" si="91"/>
        <v>1.96875E-2</v>
      </c>
      <c r="I156" s="303">
        <f t="shared" si="92"/>
        <v>1.493055555555553E-3</v>
      </c>
      <c r="J156" s="304"/>
      <c r="K156" s="305" t="str">
        <f t="shared" si="93"/>
        <v/>
      </c>
      <c r="L156" s="306" t="str">
        <f>IF(J156&lt;&gt;"",K156-H156,"")</f>
        <v/>
      </c>
      <c r="M156" s="306" t="str">
        <f>IF(J156&lt;&gt;"",K156-F156,"")</f>
        <v/>
      </c>
      <c r="N156" s="307"/>
      <c r="O156" s="307"/>
      <c r="P156" s="307"/>
      <c r="Q156" s="308"/>
      <c r="R156" s="309">
        <f t="shared" si="94"/>
        <v>1.96875E-2</v>
      </c>
      <c r="S156" s="318"/>
      <c r="T156" s="311">
        <v>39172</v>
      </c>
      <c r="U156" s="312"/>
      <c r="V156" s="313" t="str">
        <f t="shared" si="97"/>
        <v/>
      </c>
      <c r="W156" s="314" t="str">
        <f t="shared" si="98"/>
        <v/>
      </c>
    </row>
    <row r="157" spans="1:23" s="272" customFormat="1" ht="21" customHeight="1" x14ac:dyDescent="0.2">
      <c r="A157" s="336" t="s">
        <v>526</v>
      </c>
      <c r="B157" s="337"/>
      <c r="C157" s="315" t="s">
        <v>262</v>
      </c>
      <c r="D157" s="316" t="s">
        <v>46</v>
      </c>
      <c r="E157" s="317" t="s">
        <v>14</v>
      </c>
      <c r="F157" s="322">
        <v>1.8819444444444444E-2</v>
      </c>
      <c r="G157" s="301">
        <v>2.0295138888888887E-2</v>
      </c>
      <c r="H157" s="302">
        <f t="shared" si="91"/>
        <v>1.9557291666666664E-2</v>
      </c>
      <c r="I157" s="303">
        <f t="shared" si="92"/>
        <v>1.6232638888888894E-3</v>
      </c>
      <c r="J157" s="304"/>
      <c r="K157" s="305" t="str">
        <f t="shared" si="93"/>
        <v/>
      </c>
      <c r="L157" s="306" t="str">
        <f>IF(J157&lt;&gt;"",K157-H157,"")</f>
        <v/>
      </c>
      <c r="M157" s="306" t="str">
        <f>IF(J157&lt;&gt;"",K157-F157,"")</f>
        <v/>
      </c>
      <c r="N157" s="307"/>
      <c r="O157" s="307"/>
      <c r="P157" s="307"/>
      <c r="Q157" s="308"/>
      <c r="R157" s="309">
        <f t="shared" si="94"/>
        <v>1.8819444444444444E-2</v>
      </c>
      <c r="S157" s="318"/>
      <c r="T157" s="311">
        <v>39568</v>
      </c>
      <c r="U157" s="312"/>
      <c r="V157" s="313" t="str">
        <f t="shared" si="97"/>
        <v/>
      </c>
      <c r="W157" s="314" t="str">
        <f t="shared" si="98"/>
        <v/>
      </c>
    </row>
    <row r="158" spans="1:23" s="272" customFormat="1" ht="21" customHeight="1" x14ac:dyDescent="0.2">
      <c r="A158" s="336" t="s">
        <v>526</v>
      </c>
      <c r="B158" s="337"/>
      <c r="C158" s="298" t="s">
        <v>111</v>
      </c>
      <c r="D158" s="299" t="s">
        <v>313</v>
      </c>
      <c r="E158" s="300" t="s">
        <v>30</v>
      </c>
      <c r="F158" s="322">
        <v>1.9432870370370371E-2</v>
      </c>
      <c r="G158" s="301">
        <v>1.9432870370370371E-2</v>
      </c>
      <c r="H158" s="302">
        <f t="shared" si="91"/>
        <v>1.9432870370370371E-2</v>
      </c>
      <c r="I158" s="303">
        <f t="shared" si="92"/>
        <v>1.747685185185182E-3</v>
      </c>
      <c r="J158" s="304"/>
      <c r="K158" s="305" t="str">
        <f t="shared" si="93"/>
        <v/>
      </c>
      <c r="L158" s="306"/>
      <c r="M158" s="306"/>
      <c r="N158" s="307"/>
      <c r="O158" s="307"/>
      <c r="P158" s="307"/>
      <c r="Q158" s="308"/>
      <c r="R158" s="309">
        <f t="shared" si="94"/>
        <v>1.9432870370370371E-2</v>
      </c>
      <c r="S158" s="310"/>
      <c r="T158" s="311">
        <v>39691</v>
      </c>
      <c r="U158" s="312"/>
      <c r="V158" s="313" t="str">
        <f t="shared" si="97"/>
        <v/>
      </c>
      <c r="W158" s="314" t="str">
        <f t="shared" si="98"/>
        <v/>
      </c>
    </row>
    <row r="159" spans="1:23" s="272" customFormat="1" ht="21" customHeight="1" x14ac:dyDescent="0.2">
      <c r="A159" s="336" t="s">
        <v>526</v>
      </c>
      <c r="B159" s="337"/>
      <c r="C159" s="298" t="s">
        <v>312</v>
      </c>
      <c r="D159" s="299" t="s">
        <v>239</v>
      </c>
      <c r="E159" s="300" t="s">
        <v>14</v>
      </c>
      <c r="F159" s="322">
        <v>1.9432870370370371E-2</v>
      </c>
      <c r="G159" s="301">
        <v>1.9432870370370371E-2</v>
      </c>
      <c r="H159" s="302">
        <f t="shared" si="91"/>
        <v>1.9432870370370371E-2</v>
      </c>
      <c r="I159" s="303">
        <f t="shared" si="92"/>
        <v>1.747685185185182E-3</v>
      </c>
      <c r="J159" s="304"/>
      <c r="K159" s="305" t="str">
        <f t="shared" si="93"/>
        <v/>
      </c>
      <c r="L159" s="306"/>
      <c r="M159" s="306"/>
      <c r="N159" s="307"/>
      <c r="O159" s="307"/>
      <c r="P159" s="307"/>
      <c r="Q159" s="308"/>
      <c r="R159" s="309">
        <f t="shared" si="94"/>
        <v>1.9432870370370371E-2</v>
      </c>
      <c r="S159" s="310"/>
      <c r="T159" s="311">
        <v>39691</v>
      </c>
      <c r="U159" s="312"/>
      <c r="V159" s="313" t="str">
        <f t="shared" si="97"/>
        <v/>
      </c>
      <c r="W159" s="314" t="str">
        <f t="shared" si="98"/>
        <v/>
      </c>
    </row>
    <row r="160" spans="1:23" s="272" customFormat="1" ht="21" customHeight="1" x14ac:dyDescent="0.2">
      <c r="A160" s="336" t="s">
        <v>526</v>
      </c>
      <c r="B160" s="337"/>
      <c r="C160" s="315" t="s">
        <v>292</v>
      </c>
      <c r="D160" s="316" t="s">
        <v>293</v>
      </c>
      <c r="E160" s="317" t="s">
        <v>14</v>
      </c>
      <c r="F160" s="301">
        <v>1.8854166666666661E-2</v>
      </c>
      <c r="G160" s="301">
        <v>1.8854166666666661E-2</v>
      </c>
      <c r="H160" s="302">
        <f t="shared" si="91"/>
        <v>1.8854166666666661E-2</v>
      </c>
      <c r="I160" s="303">
        <f t="shared" si="92"/>
        <v>2.3263888888888917E-3</v>
      </c>
      <c r="J160" s="304"/>
      <c r="K160" s="305" t="str">
        <f t="shared" si="93"/>
        <v/>
      </c>
      <c r="L160" s="306" t="str">
        <f t="shared" ref="L160:L164" si="99">IF(J160&lt;&gt;"",K160-H160,"")</f>
        <v/>
      </c>
      <c r="M160" s="306" t="str">
        <f t="shared" ref="M160:M164" si="100">IF(J160&lt;&gt;"",K160-F160,"")</f>
        <v/>
      </c>
      <c r="N160" s="307"/>
      <c r="O160" s="307"/>
      <c r="P160" s="307"/>
      <c r="Q160" s="308"/>
      <c r="R160" s="309">
        <f t="shared" si="94"/>
        <v>1.8854166666666661E-2</v>
      </c>
      <c r="S160" s="318"/>
      <c r="T160" s="311">
        <v>39629</v>
      </c>
      <c r="U160" s="312"/>
      <c r="V160" s="313" t="str">
        <f t="shared" si="97"/>
        <v/>
      </c>
      <c r="W160" s="314" t="str">
        <f t="shared" si="98"/>
        <v/>
      </c>
    </row>
    <row r="161" spans="1:23" s="272" customFormat="1" ht="21" customHeight="1" x14ac:dyDescent="0.2">
      <c r="A161" s="336" t="s">
        <v>526</v>
      </c>
      <c r="B161" s="337"/>
      <c r="C161" s="315" t="s">
        <v>53</v>
      </c>
      <c r="D161" s="316" t="s">
        <v>54</v>
      </c>
      <c r="E161" s="317" t="s">
        <v>14</v>
      </c>
      <c r="F161" s="301">
        <v>1.8692129629629631E-2</v>
      </c>
      <c r="G161" s="301">
        <v>1.8692129629629631E-2</v>
      </c>
      <c r="H161" s="302">
        <f t="shared" si="91"/>
        <v>1.8692129629629631E-2</v>
      </c>
      <c r="I161" s="303">
        <f t="shared" si="92"/>
        <v>2.4884259259259217E-3</v>
      </c>
      <c r="J161" s="304"/>
      <c r="K161" s="305" t="str">
        <f t="shared" si="93"/>
        <v/>
      </c>
      <c r="L161" s="306" t="str">
        <f t="shared" si="99"/>
        <v/>
      </c>
      <c r="M161" s="306" t="str">
        <f t="shared" si="100"/>
        <v/>
      </c>
      <c r="N161" s="307"/>
      <c r="O161" s="307"/>
      <c r="P161" s="307"/>
      <c r="Q161" s="308"/>
      <c r="R161" s="309">
        <f t="shared" si="94"/>
        <v>1.8692129629629631E-2</v>
      </c>
      <c r="S161" s="329"/>
      <c r="T161" s="311">
        <v>38990</v>
      </c>
      <c r="U161" s="312"/>
      <c r="V161" s="313" t="str">
        <f t="shared" si="97"/>
        <v/>
      </c>
      <c r="W161" s="314" t="str">
        <f t="shared" si="98"/>
        <v/>
      </c>
    </row>
    <row r="162" spans="1:23" s="272" customFormat="1" ht="21" customHeight="1" x14ac:dyDescent="0.2">
      <c r="A162" s="336" t="s">
        <v>526</v>
      </c>
      <c r="B162" s="337"/>
      <c r="C162" s="298" t="s">
        <v>155</v>
      </c>
      <c r="D162" s="299" t="s">
        <v>257</v>
      </c>
      <c r="E162" s="300" t="s">
        <v>30</v>
      </c>
      <c r="F162" s="301">
        <v>1.8206018518518514E-2</v>
      </c>
      <c r="G162" s="301">
        <v>1.8206018518518517E-2</v>
      </c>
      <c r="H162" s="302">
        <f t="shared" si="91"/>
        <v>1.8206018518518517E-2</v>
      </c>
      <c r="I162" s="303">
        <f t="shared" si="92"/>
        <v>2.974537037037036E-3</v>
      </c>
      <c r="J162" s="304"/>
      <c r="K162" s="305" t="str">
        <f t="shared" si="93"/>
        <v/>
      </c>
      <c r="L162" s="306" t="str">
        <f t="shared" si="99"/>
        <v/>
      </c>
      <c r="M162" s="306" t="str">
        <f t="shared" si="100"/>
        <v/>
      </c>
      <c r="N162" s="307"/>
      <c r="O162" s="307"/>
      <c r="P162" s="307"/>
      <c r="Q162" s="308"/>
      <c r="R162" s="309">
        <f t="shared" si="94"/>
        <v>1.8206018518518514E-2</v>
      </c>
      <c r="S162" s="318"/>
      <c r="T162" s="311">
        <v>39478</v>
      </c>
      <c r="U162" s="312"/>
      <c r="V162" s="313" t="str">
        <f t="shared" si="97"/>
        <v/>
      </c>
      <c r="W162" s="314" t="str">
        <f t="shared" si="98"/>
        <v/>
      </c>
    </row>
    <row r="163" spans="1:23" s="272" customFormat="1" ht="21" customHeight="1" x14ac:dyDescent="0.2">
      <c r="A163" s="336" t="s">
        <v>526</v>
      </c>
      <c r="B163" s="337"/>
      <c r="C163" s="315" t="s">
        <v>68</v>
      </c>
      <c r="D163" s="316" t="s">
        <v>69</v>
      </c>
      <c r="E163" s="317" t="s">
        <v>14</v>
      </c>
      <c r="F163" s="301">
        <v>1.8055555555555557E-2</v>
      </c>
      <c r="G163" s="301">
        <v>1.8055555555555557E-2</v>
      </c>
      <c r="H163" s="302">
        <f t="shared" si="91"/>
        <v>1.8055555555555557E-2</v>
      </c>
      <c r="I163" s="303">
        <f t="shared" si="92"/>
        <v>3.1249999999999958E-3</v>
      </c>
      <c r="J163" s="304"/>
      <c r="K163" s="305" t="str">
        <f t="shared" si="93"/>
        <v/>
      </c>
      <c r="L163" s="306" t="str">
        <f t="shared" si="99"/>
        <v/>
      </c>
      <c r="M163" s="306" t="str">
        <f t="shared" si="100"/>
        <v/>
      </c>
      <c r="N163" s="307"/>
      <c r="O163" s="307"/>
      <c r="P163" s="307"/>
      <c r="Q163" s="308"/>
      <c r="R163" s="309">
        <f t="shared" si="94"/>
        <v>1.8055555555555557E-2</v>
      </c>
      <c r="S163" s="318"/>
      <c r="T163" s="311">
        <v>38960</v>
      </c>
      <c r="U163" s="312"/>
      <c r="V163" s="313" t="str">
        <f t="shared" si="97"/>
        <v/>
      </c>
      <c r="W163" s="314" t="str">
        <f t="shared" si="98"/>
        <v/>
      </c>
    </row>
    <row r="164" spans="1:23" s="272" customFormat="1" ht="21" customHeight="1" x14ac:dyDescent="0.2">
      <c r="A164" s="336" t="s">
        <v>526</v>
      </c>
      <c r="B164" s="337"/>
      <c r="C164" s="315" t="s">
        <v>70</v>
      </c>
      <c r="D164" s="316" t="s">
        <v>71</v>
      </c>
      <c r="E164" s="317" t="s">
        <v>30</v>
      </c>
      <c r="F164" s="301">
        <v>1.7974537037037039E-2</v>
      </c>
      <c r="G164" s="301">
        <v>1.7974537037037039E-2</v>
      </c>
      <c r="H164" s="302">
        <f t="shared" si="91"/>
        <v>1.7974537037037039E-2</v>
      </c>
      <c r="I164" s="303">
        <f t="shared" si="92"/>
        <v>3.2060185185185143E-3</v>
      </c>
      <c r="J164" s="304"/>
      <c r="K164" s="305" t="str">
        <f t="shared" si="93"/>
        <v/>
      </c>
      <c r="L164" s="306" t="str">
        <f t="shared" si="99"/>
        <v/>
      </c>
      <c r="M164" s="306" t="str">
        <f t="shared" si="100"/>
        <v/>
      </c>
      <c r="N164" s="307"/>
      <c r="O164" s="307"/>
      <c r="P164" s="307"/>
      <c r="Q164" s="308"/>
      <c r="R164" s="309">
        <f t="shared" si="94"/>
        <v>1.7974537037037039E-2</v>
      </c>
      <c r="S164" s="318"/>
      <c r="T164" s="311">
        <v>39172</v>
      </c>
      <c r="U164" s="312"/>
      <c r="V164" s="313" t="str">
        <f t="shared" si="97"/>
        <v/>
      </c>
      <c r="W164" s="314" t="str">
        <f t="shared" si="98"/>
        <v/>
      </c>
    </row>
    <row r="165" spans="1:23" s="272" customFormat="1" ht="21" customHeight="1" x14ac:dyDescent="0.2">
      <c r="A165" s="336" t="s">
        <v>526</v>
      </c>
      <c r="B165" s="337"/>
      <c r="C165" s="315" t="s">
        <v>49</v>
      </c>
      <c r="D165" s="316" t="s">
        <v>81</v>
      </c>
      <c r="E165" s="317" t="s">
        <v>14</v>
      </c>
      <c r="F165" s="301">
        <v>1.758101851851852E-2</v>
      </c>
      <c r="G165" s="301">
        <v>1.8078703703703704E-2</v>
      </c>
      <c r="H165" s="302">
        <f t="shared" si="91"/>
        <v>1.7829861111111112E-2</v>
      </c>
      <c r="I165" s="303">
        <f t="shared" si="92"/>
        <v>3.3506944444444409E-3</v>
      </c>
      <c r="J165" s="304"/>
      <c r="K165" s="305" t="str">
        <f t="shared" si="93"/>
        <v/>
      </c>
      <c r="L165" s="306" t="str">
        <f t="shared" ref="L165:L182" si="101">IF(J165&lt;&gt;"",K165-H165,"")</f>
        <v/>
      </c>
      <c r="M165" s="306" t="str">
        <f t="shared" ref="M165:M182" si="102">IF(J165&lt;&gt;"",K165-F165,"")</f>
        <v/>
      </c>
      <c r="N165" s="307"/>
      <c r="O165" s="307"/>
      <c r="P165" s="307"/>
      <c r="Q165" s="308"/>
      <c r="R165" s="309">
        <f t="shared" si="94"/>
        <v>1.758101851851852E-2</v>
      </c>
      <c r="S165" s="318"/>
      <c r="T165" s="311">
        <v>39903</v>
      </c>
      <c r="U165" s="312"/>
      <c r="V165" s="313" t="str">
        <f t="shared" si="97"/>
        <v/>
      </c>
      <c r="W165" s="314" t="str">
        <f t="shared" si="98"/>
        <v/>
      </c>
    </row>
    <row r="166" spans="1:23" s="272" customFormat="1" ht="21" customHeight="1" x14ac:dyDescent="0.2">
      <c r="A166" s="336" t="s">
        <v>526</v>
      </c>
      <c r="B166" s="337"/>
      <c r="C166" s="315" t="s">
        <v>229</v>
      </c>
      <c r="D166" s="316" t="s">
        <v>281</v>
      </c>
      <c r="E166" s="300" t="s">
        <v>30</v>
      </c>
      <c r="F166" s="301">
        <v>1.7719907407407406E-2</v>
      </c>
      <c r="G166" s="301">
        <v>1.7719907407407406E-2</v>
      </c>
      <c r="H166" s="302">
        <f t="shared" si="91"/>
        <v>1.7719907407407406E-2</v>
      </c>
      <c r="I166" s="303">
        <f t="shared" si="92"/>
        <v>3.4606481481481467E-3</v>
      </c>
      <c r="J166" s="304"/>
      <c r="K166" s="305" t="str">
        <f t="shared" si="93"/>
        <v/>
      </c>
      <c r="L166" s="306" t="str">
        <f t="shared" si="101"/>
        <v/>
      </c>
      <c r="M166" s="306" t="str">
        <f t="shared" si="102"/>
        <v/>
      </c>
      <c r="N166" s="307"/>
      <c r="O166" s="307"/>
      <c r="P166" s="307"/>
      <c r="Q166" s="308"/>
      <c r="R166" s="309">
        <f t="shared" si="94"/>
        <v>1.7719907407407406E-2</v>
      </c>
      <c r="S166" s="318"/>
      <c r="T166" s="311">
        <v>39294</v>
      </c>
      <c r="U166" s="312"/>
      <c r="V166" s="313" t="str">
        <f t="shared" si="97"/>
        <v/>
      </c>
      <c r="W166" s="314" t="str">
        <f t="shared" si="98"/>
        <v/>
      </c>
    </row>
    <row r="167" spans="1:23" s="272" customFormat="1" ht="21" customHeight="1" x14ac:dyDescent="0.2">
      <c r="A167" s="336" t="s">
        <v>526</v>
      </c>
      <c r="B167" s="337"/>
      <c r="C167" s="298" t="s">
        <v>374</v>
      </c>
      <c r="D167" s="299" t="s">
        <v>375</v>
      </c>
      <c r="E167" s="300" t="s">
        <v>14</v>
      </c>
      <c r="F167" s="301">
        <v>1.7685185185185189E-2</v>
      </c>
      <c r="G167" s="301">
        <v>1.7685185185185189E-2</v>
      </c>
      <c r="H167" s="302">
        <f t="shared" si="91"/>
        <v>1.7685185185185189E-2</v>
      </c>
      <c r="I167" s="303">
        <f t="shared" si="92"/>
        <v>3.495370370370364E-3</v>
      </c>
      <c r="J167" s="304"/>
      <c r="K167" s="305" t="str">
        <f t="shared" si="93"/>
        <v/>
      </c>
      <c r="L167" s="306" t="str">
        <f t="shared" si="101"/>
        <v/>
      </c>
      <c r="M167" s="306" t="str">
        <f t="shared" si="102"/>
        <v/>
      </c>
      <c r="N167" s="307"/>
      <c r="O167" s="307"/>
      <c r="P167" s="307"/>
      <c r="Q167" s="308"/>
      <c r="R167" s="309">
        <f t="shared" si="94"/>
        <v>1.7685185185185189E-2</v>
      </c>
      <c r="S167" s="310"/>
      <c r="T167" s="311">
        <v>39844</v>
      </c>
      <c r="U167" s="312"/>
      <c r="V167" s="313" t="str">
        <f t="shared" si="97"/>
        <v/>
      </c>
      <c r="W167" s="314" t="str">
        <f t="shared" si="98"/>
        <v/>
      </c>
    </row>
    <row r="168" spans="1:23" s="272" customFormat="1" ht="21" customHeight="1" x14ac:dyDescent="0.2">
      <c r="A168" s="336" t="s">
        <v>526</v>
      </c>
      <c r="B168" s="337"/>
      <c r="C168" s="315" t="s">
        <v>377</v>
      </c>
      <c r="D168" s="316" t="s">
        <v>378</v>
      </c>
      <c r="E168" s="300" t="s">
        <v>30</v>
      </c>
      <c r="F168" s="301">
        <v>1.7685185185185182E-2</v>
      </c>
      <c r="G168" s="301">
        <v>1.7685185185185182E-2</v>
      </c>
      <c r="H168" s="302">
        <f t="shared" si="91"/>
        <v>1.7685185185185182E-2</v>
      </c>
      <c r="I168" s="303">
        <f t="shared" si="92"/>
        <v>3.4953703703703709E-3</v>
      </c>
      <c r="J168" s="304"/>
      <c r="K168" s="305" t="str">
        <f t="shared" si="93"/>
        <v/>
      </c>
      <c r="L168" s="306" t="str">
        <f t="shared" si="101"/>
        <v/>
      </c>
      <c r="M168" s="306" t="str">
        <f t="shared" si="102"/>
        <v/>
      </c>
      <c r="N168" s="307"/>
      <c r="O168" s="307"/>
      <c r="P168" s="307"/>
      <c r="Q168" s="308"/>
      <c r="R168" s="309">
        <f t="shared" si="94"/>
        <v>1.7685185185185182E-2</v>
      </c>
      <c r="S168" s="318"/>
      <c r="T168" s="311">
        <v>39844</v>
      </c>
      <c r="U168" s="312"/>
      <c r="V168" s="313" t="str">
        <f t="shared" si="97"/>
        <v/>
      </c>
      <c r="W168" s="314" t="str">
        <f t="shared" si="98"/>
        <v/>
      </c>
    </row>
    <row r="169" spans="1:23" s="272" customFormat="1" ht="21" customHeight="1" x14ac:dyDescent="0.2">
      <c r="A169" s="336" t="s">
        <v>526</v>
      </c>
      <c r="B169" s="337"/>
      <c r="C169" s="315" t="s">
        <v>92</v>
      </c>
      <c r="D169" s="316" t="s">
        <v>93</v>
      </c>
      <c r="E169" s="317" t="s">
        <v>30</v>
      </c>
      <c r="F169" s="301">
        <v>1.7361111111111112E-2</v>
      </c>
      <c r="G169" s="301">
        <v>1.7361111111111112E-2</v>
      </c>
      <c r="H169" s="302">
        <f t="shared" si="91"/>
        <v>1.7361111111111112E-2</v>
      </c>
      <c r="I169" s="303">
        <f t="shared" si="92"/>
        <v>3.8194444444444413E-3</v>
      </c>
      <c r="J169" s="304"/>
      <c r="K169" s="305" t="str">
        <f t="shared" si="93"/>
        <v/>
      </c>
      <c r="L169" s="306" t="str">
        <f t="shared" si="101"/>
        <v/>
      </c>
      <c r="M169" s="306" t="str">
        <f t="shared" si="102"/>
        <v/>
      </c>
      <c r="N169" s="307"/>
      <c r="O169" s="307"/>
      <c r="P169" s="307"/>
      <c r="Q169" s="308"/>
      <c r="R169" s="309">
        <f t="shared" si="94"/>
        <v>1.7361111111111112E-2</v>
      </c>
      <c r="S169" s="318"/>
      <c r="T169" s="311">
        <v>39082</v>
      </c>
      <c r="U169" s="312"/>
      <c r="V169" s="313" t="str">
        <f t="shared" si="97"/>
        <v/>
      </c>
      <c r="W169" s="314" t="str">
        <f t="shared" si="98"/>
        <v/>
      </c>
    </row>
    <row r="170" spans="1:23" s="272" customFormat="1" ht="21" customHeight="1" x14ac:dyDescent="0.2">
      <c r="A170" s="336" t="s">
        <v>526</v>
      </c>
      <c r="B170" s="337"/>
      <c r="C170" s="315" t="s">
        <v>98</v>
      </c>
      <c r="D170" s="316" t="s">
        <v>99</v>
      </c>
      <c r="E170" s="317" t="s">
        <v>14</v>
      </c>
      <c r="F170" s="301">
        <v>1.7256944444444443E-2</v>
      </c>
      <c r="G170" s="301">
        <v>1.7256944444444443E-2</v>
      </c>
      <c r="H170" s="302">
        <f t="shared" si="91"/>
        <v>1.7256944444444443E-2</v>
      </c>
      <c r="I170" s="303">
        <f t="shared" si="92"/>
        <v>3.9236111111111104E-3</v>
      </c>
      <c r="J170" s="304"/>
      <c r="K170" s="305" t="str">
        <f t="shared" si="93"/>
        <v/>
      </c>
      <c r="L170" s="306" t="str">
        <f t="shared" si="101"/>
        <v/>
      </c>
      <c r="M170" s="306" t="str">
        <f t="shared" si="102"/>
        <v/>
      </c>
      <c r="N170" s="307"/>
      <c r="O170" s="307"/>
      <c r="P170" s="307"/>
      <c r="Q170" s="308"/>
      <c r="R170" s="309">
        <f t="shared" si="94"/>
        <v>1.7256944444444443E-2</v>
      </c>
      <c r="S170" s="318"/>
      <c r="T170" s="311">
        <v>39141</v>
      </c>
      <c r="U170" s="312"/>
      <c r="V170" s="313" t="str">
        <f t="shared" si="97"/>
        <v/>
      </c>
      <c r="W170" s="314" t="str">
        <f t="shared" si="98"/>
        <v/>
      </c>
    </row>
    <row r="171" spans="1:23" s="272" customFormat="1" ht="21" customHeight="1" x14ac:dyDescent="0.2">
      <c r="A171" s="336" t="s">
        <v>526</v>
      </c>
      <c r="B171" s="337"/>
      <c r="C171" s="315" t="s">
        <v>125</v>
      </c>
      <c r="D171" s="316" t="s">
        <v>132</v>
      </c>
      <c r="E171" s="317" t="s">
        <v>30</v>
      </c>
      <c r="F171" s="301">
        <v>1.6041666666666673E-2</v>
      </c>
      <c r="G171" s="301">
        <v>1.8402777777777785E-2</v>
      </c>
      <c r="H171" s="302">
        <f t="shared" si="91"/>
        <v>1.7222222222222229E-2</v>
      </c>
      <c r="I171" s="303">
        <f t="shared" si="92"/>
        <v>3.9583333333333241E-3</v>
      </c>
      <c r="J171" s="304"/>
      <c r="K171" s="305" t="str">
        <f t="shared" si="93"/>
        <v/>
      </c>
      <c r="L171" s="306" t="str">
        <f t="shared" si="101"/>
        <v/>
      </c>
      <c r="M171" s="306" t="str">
        <f t="shared" si="102"/>
        <v/>
      </c>
      <c r="N171" s="307"/>
      <c r="O171" s="307"/>
      <c r="P171" s="307"/>
      <c r="Q171" s="308"/>
      <c r="R171" s="309">
        <f t="shared" si="94"/>
        <v>1.6041666666666673E-2</v>
      </c>
      <c r="S171" s="318"/>
      <c r="T171" s="311">
        <v>39325</v>
      </c>
      <c r="U171" s="312"/>
      <c r="V171" s="313" t="str">
        <f t="shared" si="97"/>
        <v/>
      </c>
      <c r="W171" s="314" t="str">
        <f t="shared" si="98"/>
        <v/>
      </c>
    </row>
    <row r="172" spans="1:23" s="272" customFormat="1" ht="21" customHeight="1" x14ac:dyDescent="0.2">
      <c r="A172" s="336" t="s">
        <v>526</v>
      </c>
      <c r="B172" s="337"/>
      <c r="C172" s="315" t="s">
        <v>100</v>
      </c>
      <c r="D172" s="316" t="s">
        <v>101</v>
      </c>
      <c r="E172" s="317" t="s">
        <v>14</v>
      </c>
      <c r="F172" s="301">
        <v>1.7152777777777781E-2</v>
      </c>
      <c r="G172" s="301">
        <v>1.7152777777777781E-2</v>
      </c>
      <c r="H172" s="302">
        <f t="shared" si="91"/>
        <v>1.7152777777777781E-2</v>
      </c>
      <c r="I172" s="303">
        <f t="shared" si="92"/>
        <v>4.0277777777777725E-3</v>
      </c>
      <c r="J172" s="304"/>
      <c r="K172" s="305" t="str">
        <f t="shared" si="93"/>
        <v/>
      </c>
      <c r="L172" s="306" t="str">
        <f t="shared" si="101"/>
        <v/>
      </c>
      <c r="M172" s="306" t="str">
        <f t="shared" si="102"/>
        <v/>
      </c>
      <c r="N172" s="307"/>
      <c r="O172" s="307"/>
      <c r="P172" s="307"/>
      <c r="Q172" s="308"/>
      <c r="R172" s="309">
        <f t="shared" si="94"/>
        <v>1.7152777777777781E-2</v>
      </c>
      <c r="S172" s="318"/>
      <c r="T172" s="311">
        <v>39141</v>
      </c>
      <c r="U172" s="312"/>
      <c r="V172" s="313" t="str">
        <f t="shared" si="97"/>
        <v/>
      </c>
      <c r="W172" s="314" t="str">
        <f t="shared" si="98"/>
        <v/>
      </c>
    </row>
    <row r="173" spans="1:23" s="272" customFormat="1" ht="21" customHeight="1" x14ac:dyDescent="0.2">
      <c r="A173" s="336" t="s">
        <v>526</v>
      </c>
      <c r="B173" s="337"/>
      <c r="C173" s="315" t="s">
        <v>193</v>
      </c>
      <c r="D173" s="316" t="s">
        <v>470</v>
      </c>
      <c r="E173" s="300" t="s">
        <v>30</v>
      </c>
      <c r="F173" s="301">
        <v>1.7025462962962961E-2</v>
      </c>
      <c r="G173" s="301">
        <v>1.7025462962962961E-2</v>
      </c>
      <c r="H173" s="302">
        <f t="shared" si="91"/>
        <v>1.7025462962962961E-2</v>
      </c>
      <c r="I173" s="303">
        <f t="shared" si="92"/>
        <v>4.1550925925925922E-3</v>
      </c>
      <c r="J173" s="304"/>
      <c r="K173" s="305" t="str">
        <f t="shared" si="93"/>
        <v/>
      </c>
      <c r="L173" s="306" t="str">
        <f t="shared" si="101"/>
        <v/>
      </c>
      <c r="M173" s="306" t="str">
        <f t="shared" si="102"/>
        <v/>
      </c>
      <c r="N173" s="307"/>
      <c r="O173" s="307"/>
      <c r="P173" s="321"/>
      <c r="Q173" s="308"/>
      <c r="R173" s="309">
        <f t="shared" si="94"/>
        <v>1.7025462962962961E-2</v>
      </c>
      <c r="S173" s="318"/>
      <c r="T173" s="311">
        <v>40117</v>
      </c>
      <c r="U173" s="312"/>
      <c r="V173" s="313" t="str">
        <f t="shared" si="97"/>
        <v/>
      </c>
      <c r="W173" s="314" t="str">
        <f t="shared" si="98"/>
        <v/>
      </c>
    </row>
    <row r="174" spans="1:23" s="272" customFormat="1" ht="21" customHeight="1" x14ac:dyDescent="0.2">
      <c r="A174" s="336" t="s">
        <v>526</v>
      </c>
      <c r="B174" s="337"/>
      <c r="C174" s="315" t="s">
        <v>49</v>
      </c>
      <c r="D174" s="316" t="s">
        <v>294</v>
      </c>
      <c r="E174" s="317" t="s">
        <v>14</v>
      </c>
      <c r="F174" s="301">
        <v>1.7013888888888891E-2</v>
      </c>
      <c r="G174" s="301">
        <v>1.7013888888888891E-2</v>
      </c>
      <c r="H174" s="302">
        <f t="shared" si="91"/>
        <v>1.7013888888888891E-2</v>
      </c>
      <c r="I174" s="303">
        <f t="shared" si="92"/>
        <v>4.1666666666666623E-3</v>
      </c>
      <c r="J174" s="304"/>
      <c r="K174" s="305" t="str">
        <f t="shared" si="93"/>
        <v/>
      </c>
      <c r="L174" s="306" t="str">
        <f t="shared" si="101"/>
        <v/>
      </c>
      <c r="M174" s="306" t="str">
        <f t="shared" si="102"/>
        <v/>
      </c>
      <c r="N174" s="307"/>
      <c r="O174" s="307"/>
      <c r="P174" s="307"/>
      <c r="Q174" s="308"/>
      <c r="R174" s="309">
        <f t="shared" si="94"/>
        <v>1.7013888888888891E-2</v>
      </c>
      <c r="S174" s="318"/>
      <c r="T174" s="311">
        <v>39629</v>
      </c>
      <c r="U174" s="312"/>
      <c r="V174" s="313" t="str">
        <f t="shared" si="97"/>
        <v/>
      </c>
      <c r="W174" s="314" t="str">
        <f t="shared" si="98"/>
        <v/>
      </c>
    </row>
    <row r="175" spans="1:23" s="272" customFormat="1" ht="21" customHeight="1" x14ac:dyDescent="0.2">
      <c r="A175" s="336" t="s">
        <v>526</v>
      </c>
      <c r="B175" s="337"/>
      <c r="C175" s="315" t="s">
        <v>49</v>
      </c>
      <c r="D175" s="316" t="s">
        <v>105</v>
      </c>
      <c r="E175" s="317" t="s">
        <v>14</v>
      </c>
      <c r="F175" s="301">
        <v>1.6886574074074075E-2</v>
      </c>
      <c r="G175" s="301">
        <v>1.6886574074074075E-2</v>
      </c>
      <c r="H175" s="302">
        <f t="shared" si="91"/>
        <v>1.6886574074074075E-2</v>
      </c>
      <c r="I175" s="303">
        <f t="shared" si="92"/>
        <v>4.2939814814814785E-3</v>
      </c>
      <c r="J175" s="304"/>
      <c r="K175" s="305" t="str">
        <f t="shared" si="93"/>
        <v/>
      </c>
      <c r="L175" s="306" t="str">
        <f t="shared" si="101"/>
        <v/>
      </c>
      <c r="M175" s="306" t="str">
        <f t="shared" si="102"/>
        <v/>
      </c>
      <c r="N175" s="307"/>
      <c r="O175" s="307"/>
      <c r="P175" s="307"/>
      <c r="Q175" s="308"/>
      <c r="R175" s="309">
        <f t="shared" si="94"/>
        <v>1.6886574074074075E-2</v>
      </c>
      <c r="S175" s="318"/>
      <c r="T175" s="311">
        <v>38990</v>
      </c>
      <c r="U175" s="312"/>
      <c r="V175" s="313" t="str">
        <f t="shared" si="97"/>
        <v/>
      </c>
      <c r="W175" s="314" t="str">
        <f t="shared" si="98"/>
        <v/>
      </c>
    </row>
    <row r="176" spans="1:23" s="272" customFormat="1" ht="21" customHeight="1" x14ac:dyDescent="0.2">
      <c r="A176" s="336" t="s">
        <v>526</v>
      </c>
      <c r="B176" s="337"/>
      <c r="C176" s="315" t="s">
        <v>324</v>
      </c>
      <c r="D176" s="316" t="s">
        <v>325</v>
      </c>
      <c r="E176" s="317" t="s">
        <v>30</v>
      </c>
      <c r="F176" s="301">
        <v>1.6782407407407409E-2</v>
      </c>
      <c r="G176" s="301">
        <v>1.6782407407407409E-2</v>
      </c>
      <c r="H176" s="302">
        <f t="shared" si="91"/>
        <v>1.6782407407407409E-2</v>
      </c>
      <c r="I176" s="303">
        <f t="shared" si="92"/>
        <v>4.3981481481481441E-3</v>
      </c>
      <c r="J176" s="304"/>
      <c r="K176" s="305" t="str">
        <f t="shared" si="93"/>
        <v/>
      </c>
      <c r="L176" s="306" t="str">
        <f t="shared" si="101"/>
        <v/>
      </c>
      <c r="M176" s="306" t="str">
        <f t="shared" si="102"/>
        <v/>
      </c>
      <c r="N176" s="307"/>
      <c r="O176" s="307"/>
      <c r="P176" s="307"/>
      <c r="Q176" s="308"/>
      <c r="R176" s="309">
        <f t="shared" si="94"/>
        <v>1.6782407407407409E-2</v>
      </c>
      <c r="S176" s="318"/>
      <c r="T176" s="311">
        <v>39721</v>
      </c>
      <c r="U176" s="312"/>
      <c r="V176" s="313" t="str">
        <f t="shared" si="97"/>
        <v/>
      </c>
      <c r="W176" s="314" t="str">
        <f t="shared" si="98"/>
        <v/>
      </c>
    </row>
    <row r="177" spans="1:23" s="272" customFormat="1" ht="21" customHeight="1" x14ac:dyDescent="0.2">
      <c r="A177" s="336" t="s">
        <v>526</v>
      </c>
      <c r="B177" s="337"/>
      <c r="C177" s="315" t="s">
        <v>114</v>
      </c>
      <c r="D177" s="316" t="s">
        <v>220</v>
      </c>
      <c r="E177" s="317" t="s">
        <v>14</v>
      </c>
      <c r="F177" s="319">
        <v>1.6678240740740743E-2</v>
      </c>
      <c r="G177" s="319">
        <v>1.6678240740740743E-2</v>
      </c>
      <c r="H177" s="302">
        <f t="shared" si="91"/>
        <v>1.6678240740740743E-2</v>
      </c>
      <c r="I177" s="303">
        <f t="shared" si="92"/>
        <v>4.5023148148148097E-3</v>
      </c>
      <c r="J177" s="304"/>
      <c r="K177" s="305" t="str">
        <f t="shared" si="93"/>
        <v/>
      </c>
      <c r="L177" s="306" t="str">
        <f t="shared" si="101"/>
        <v/>
      </c>
      <c r="M177" s="306" t="str">
        <f t="shared" si="102"/>
        <v/>
      </c>
      <c r="N177" s="307"/>
      <c r="O177" s="307"/>
      <c r="P177" s="307"/>
      <c r="Q177" s="308"/>
      <c r="R177" s="309">
        <f t="shared" si="94"/>
        <v>1.6678240740740743E-2</v>
      </c>
      <c r="S177" s="318"/>
      <c r="T177" s="311">
        <v>38776</v>
      </c>
      <c r="U177" s="312"/>
      <c r="V177" s="313" t="str">
        <f t="shared" si="97"/>
        <v/>
      </c>
      <c r="W177" s="314" t="str">
        <f t="shared" si="98"/>
        <v/>
      </c>
    </row>
    <row r="178" spans="1:23" s="272" customFormat="1" ht="21" customHeight="1" x14ac:dyDescent="0.2">
      <c r="A178" s="336" t="s">
        <v>526</v>
      </c>
      <c r="B178" s="337"/>
      <c r="C178" s="315" t="s">
        <v>125</v>
      </c>
      <c r="D178" s="316" t="s">
        <v>444</v>
      </c>
      <c r="E178" s="300" t="s">
        <v>30</v>
      </c>
      <c r="F178" s="322">
        <v>1.6660879629629633E-2</v>
      </c>
      <c r="G178" s="301">
        <v>1.6660879629629633E-2</v>
      </c>
      <c r="H178" s="302">
        <f t="shared" si="91"/>
        <v>1.6660879629629633E-2</v>
      </c>
      <c r="I178" s="303">
        <f t="shared" si="92"/>
        <v>4.51967592592592E-3</v>
      </c>
      <c r="J178" s="304"/>
      <c r="K178" s="305" t="str">
        <f t="shared" si="93"/>
        <v/>
      </c>
      <c r="L178" s="306" t="str">
        <f t="shared" si="101"/>
        <v/>
      </c>
      <c r="M178" s="306" t="str">
        <f t="shared" si="102"/>
        <v/>
      </c>
      <c r="N178" s="307"/>
      <c r="O178" s="307"/>
      <c r="P178" s="307"/>
      <c r="Q178" s="308"/>
      <c r="R178" s="309">
        <f t="shared" si="94"/>
        <v>1.6660879629629633E-2</v>
      </c>
      <c r="S178" s="318"/>
      <c r="T178" s="311">
        <v>39325</v>
      </c>
      <c r="U178" s="312"/>
      <c r="V178" s="313" t="str">
        <f t="shared" si="97"/>
        <v/>
      </c>
      <c r="W178" s="314" t="str">
        <f t="shared" si="98"/>
        <v/>
      </c>
    </row>
    <row r="179" spans="1:23" s="272" customFormat="1" ht="21" customHeight="1" x14ac:dyDescent="0.2">
      <c r="A179" s="336" t="s">
        <v>526</v>
      </c>
      <c r="B179" s="337"/>
      <c r="C179" s="315" t="s">
        <v>182</v>
      </c>
      <c r="D179" s="316" t="s">
        <v>295</v>
      </c>
      <c r="E179" s="317" t="s">
        <v>30</v>
      </c>
      <c r="F179" s="322">
        <v>1.6527777777777773E-2</v>
      </c>
      <c r="G179" s="301">
        <v>1.6527777777777773E-2</v>
      </c>
      <c r="H179" s="302">
        <f t="shared" si="91"/>
        <v>1.6527777777777773E-2</v>
      </c>
      <c r="I179" s="303">
        <f t="shared" si="92"/>
        <v>4.65277777777778E-3</v>
      </c>
      <c r="J179" s="304"/>
      <c r="K179" s="305" t="str">
        <f t="shared" si="93"/>
        <v/>
      </c>
      <c r="L179" s="306" t="str">
        <f t="shared" si="101"/>
        <v/>
      </c>
      <c r="M179" s="306" t="str">
        <f t="shared" si="102"/>
        <v/>
      </c>
      <c r="N179" s="307"/>
      <c r="O179" s="307"/>
      <c r="P179" s="307"/>
      <c r="Q179" s="308"/>
      <c r="R179" s="309">
        <f t="shared" si="94"/>
        <v>1.6527777777777773E-2</v>
      </c>
      <c r="S179" s="318"/>
      <c r="T179" s="311">
        <v>39629</v>
      </c>
      <c r="U179" s="312"/>
      <c r="V179" s="313" t="str">
        <f t="shared" si="97"/>
        <v/>
      </c>
      <c r="W179" s="314" t="str">
        <f t="shared" si="98"/>
        <v/>
      </c>
    </row>
    <row r="180" spans="1:23" s="272" customFormat="1" ht="21" customHeight="1" x14ac:dyDescent="0.2">
      <c r="A180" s="336" t="s">
        <v>526</v>
      </c>
      <c r="B180" s="337"/>
      <c r="C180" s="315" t="s">
        <v>117</v>
      </c>
      <c r="D180" s="316" t="s">
        <v>118</v>
      </c>
      <c r="E180" s="317" t="s">
        <v>14</v>
      </c>
      <c r="F180" s="324">
        <v>1.6446759259259258E-2</v>
      </c>
      <c r="G180" s="319">
        <v>1.6446759259259258E-2</v>
      </c>
      <c r="H180" s="302">
        <f t="shared" si="91"/>
        <v>1.6446759259259258E-2</v>
      </c>
      <c r="I180" s="303">
        <f t="shared" si="92"/>
        <v>4.733796296296295E-3</v>
      </c>
      <c r="J180" s="304"/>
      <c r="K180" s="305" t="str">
        <f t="shared" si="93"/>
        <v/>
      </c>
      <c r="L180" s="306" t="str">
        <f t="shared" si="101"/>
        <v/>
      </c>
      <c r="M180" s="306" t="str">
        <f t="shared" si="102"/>
        <v/>
      </c>
      <c r="N180" s="307"/>
      <c r="O180" s="307"/>
      <c r="P180" s="307"/>
      <c r="Q180" s="308"/>
      <c r="R180" s="309">
        <f t="shared" si="94"/>
        <v>1.6446759259259258E-2</v>
      </c>
      <c r="S180" s="318"/>
      <c r="T180" s="311">
        <v>39141</v>
      </c>
      <c r="U180" s="312"/>
      <c r="V180" s="313" t="str">
        <f t="shared" si="97"/>
        <v/>
      </c>
      <c r="W180" s="314" t="str">
        <f t="shared" si="98"/>
        <v/>
      </c>
    </row>
    <row r="181" spans="1:23" s="272" customFormat="1" ht="21" customHeight="1" x14ac:dyDescent="0.2">
      <c r="A181" s="336" t="s">
        <v>526</v>
      </c>
      <c r="B181" s="337"/>
      <c r="C181" s="315" t="s">
        <v>128</v>
      </c>
      <c r="D181" s="316" t="s">
        <v>129</v>
      </c>
      <c r="E181" s="317" t="s">
        <v>30</v>
      </c>
      <c r="F181" s="322">
        <v>1.6064814814814816E-2</v>
      </c>
      <c r="G181" s="322">
        <v>1.6064814814814816E-2</v>
      </c>
      <c r="H181" s="302">
        <f t="shared" si="91"/>
        <v>1.6064814814814816E-2</v>
      </c>
      <c r="I181" s="303">
        <f t="shared" si="92"/>
        <v>5.1157407407407367E-3</v>
      </c>
      <c r="J181" s="304"/>
      <c r="K181" s="305" t="str">
        <f t="shared" si="93"/>
        <v/>
      </c>
      <c r="L181" s="306" t="str">
        <f t="shared" si="101"/>
        <v/>
      </c>
      <c r="M181" s="306" t="str">
        <f t="shared" si="102"/>
        <v/>
      </c>
      <c r="N181" s="307"/>
      <c r="O181" s="307"/>
      <c r="P181" s="307"/>
      <c r="Q181" s="308"/>
      <c r="R181" s="309">
        <f t="shared" si="94"/>
        <v>1.6064814814814816E-2</v>
      </c>
      <c r="S181" s="318"/>
      <c r="T181" s="311">
        <v>38837</v>
      </c>
      <c r="U181" s="312"/>
      <c r="V181" s="313" t="str">
        <f t="shared" si="97"/>
        <v/>
      </c>
      <c r="W181" s="314" t="str">
        <f t="shared" si="98"/>
        <v/>
      </c>
    </row>
    <row r="182" spans="1:23" s="272" customFormat="1" ht="21" customHeight="1" x14ac:dyDescent="0.2">
      <c r="A182" s="336" t="s">
        <v>526</v>
      </c>
      <c r="B182" s="337"/>
      <c r="C182" s="315" t="s">
        <v>130</v>
      </c>
      <c r="D182" s="316" t="s">
        <v>131</v>
      </c>
      <c r="E182" s="317" t="s">
        <v>30</v>
      </c>
      <c r="F182" s="322">
        <v>1.6064814814814813E-2</v>
      </c>
      <c r="G182" s="301">
        <v>1.6064814814814813E-2</v>
      </c>
      <c r="H182" s="302">
        <f t="shared" si="91"/>
        <v>1.6064814814814813E-2</v>
      </c>
      <c r="I182" s="303">
        <f t="shared" si="92"/>
        <v>5.1157407407407401E-3</v>
      </c>
      <c r="J182" s="304"/>
      <c r="K182" s="305" t="str">
        <f t="shared" si="93"/>
        <v/>
      </c>
      <c r="L182" s="306" t="str">
        <f t="shared" si="101"/>
        <v/>
      </c>
      <c r="M182" s="306" t="str">
        <f t="shared" si="102"/>
        <v/>
      </c>
      <c r="N182" s="307"/>
      <c r="O182" s="307"/>
      <c r="P182" s="307"/>
      <c r="Q182" s="308"/>
      <c r="R182" s="309">
        <f t="shared" si="94"/>
        <v>1.6064814814814813E-2</v>
      </c>
      <c r="S182" s="318"/>
      <c r="T182" s="311">
        <v>38960</v>
      </c>
      <c r="U182" s="312"/>
      <c r="V182" s="313" t="str">
        <f t="shared" si="97"/>
        <v/>
      </c>
      <c r="W182" s="314" t="str">
        <f t="shared" si="98"/>
        <v/>
      </c>
    </row>
    <row r="183" spans="1:23" s="272" customFormat="1" ht="21" customHeight="1" x14ac:dyDescent="0.2">
      <c r="A183" s="336" t="s">
        <v>526</v>
      </c>
      <c r="B183" s="337"/>
      <c r="C183" s="315" t="s">
        <v>343</v>
      </c>
      <c r="D183" s="316" t="s">
        <v>315</v>
      </c>
      <c r="E183" s="317" t="s">
        <v>14</v>
      </c>
      <c r="F183" s="322">
        <v>1.5949074074074077E-2</v>
      </c>
      <c r="G183" s="301">
        <v>1.5949074074074077E-2</v>
      </c>
      <c r="H183" s="302">
        <f t="shared" si="91"/>
        <v>1.5949074074074077E-2</v>
      </c>
      <c r="I183" s="303">
        <f t="shared" si="92"/>
        <v>5.2314814814814758E-3</v>
      </c>
      <c r="J183" s="304"/>
      <c r="K183" s="305" t="str">
        <f t="shared" si="93"/>
        <v/>
      </c>
      <c r="L183" s="306"/>
      <c r="M183" s="306"/>
      <c r="N183" s="307"/>
      <c r="O183" s="307"/>
      <c r="P183" s="307"/>
      <c r="Q183" s="308"/>
      <c r="R183" s="309">
        <f t="shared" si="94"/>
        <v>1.5949074074074077E-2</v>
      </c>
      <c r="S183" s="318"/>
      <c r="T183" s="311">
        <v>39752</v>
      </c>
      <c r="U183" s="312"/>
      <c r="V183" s="313" t="str">
        <f t="shared" si="97"/>
        <v/>
      </c>
      <c r="W183" s="314" t="str">
        <f t="shared" si="98"/>
        <v/>
      </c>
    </row>
    <row r="184" spans="1:23" s="272" customFormat="1" ht="21" customHeight="1" x14ac:dyDescent="0.2">
      <c r="A184" s="336" t="s">
        <v>526</v>
      </c>
      <c r="B184" s="337"/>
      <c r="C184" s="315" t="s">
        <v>125</v>
      </c>
      <c r="D184" s="316" t="s">
        <v>126</v>
      </c>
      <c r="E184" s="317" t="s">
        <v>30</v>
      </c>
      <c r="F184" s="322">
        <v>1.5949074074074074E-2</v>
      </c>
      <c r="G184" s="301">
        <v>1.5949074074074074E-2</v>
      </c>
      <c r="H184" s="302">
        <f t="shared" si="91"/>
        <v>1.5949074074074074E-2</v>
      </c>
      <c r="I184" s="303">
        <f t="shared" si="92"/>
        <v>5.2314814814814793E-3</v>
      </c>
      <c r="J184" s="304"/>
      <c r="K184" s="305" t="str">
        <f t="shared" si="93"/>
        <v/>
      </c>
      <c r="L184" s="306" t="str">
        <f>IF(J184&lt;&gt;"",K184-H184,"")</f>
        <v/>
      </c>
      <c r="M184" s="306" t="str">
        <f>IF(J184&lt;&gt;"",K184-F184,"")</f>
        <v/>
      </c>
      <c r="N184" s="307"/>
      <c r="O184" s="307"/>
      <c r="P184" s="307"/>
      <c r="Q184" s="308"/>
      <c r="R184" s="309">
        <f t="shared" si="94"/>
        <v>1.5949074074074074E-2</v>
      </c>
      <c r="S184" s="318"/>
      <c r="T184" s="311">
        <v>39202</v>
      </c>
      <c r="U184" s="312"/>
      <c r="V184" s="313" t="str">
        <f t="shared" si="97"/>
        <v/>
      </c>
      <c r="W184" s="314" t="str">
        <f t="shared" si="98"/>
        <v/>
      </c>
    </row>
    <row r="185" spans="1:23" s="272" customFormat="1" ht="21" customHeight="1" x14ac:dyDescent="0.2">
      <c r="A185" s="336" t="s">
        <v>526</v>
      </c>
      <c r="B185" s="337"/>
      <c r="C185" s="315" t="s">
        <v>173</v>
      </c>
      <c r="D185" s="316" t="s">
        <v>445</v>
      </c>
      <c r="E185" s="317" t="s">
        <v>14</v>
      </c>
      <c r="F185" s="322">
        <v>1.4895833333333332E-2</v>
      </c>
      <c r="G185" s="301">
        <v>1.6481481481481479E-2</v>
      </c>
      <c r="H185" s="302">
        <f t="shared" si="91"/>
        <v>1.5688657407407405E-2</v>
      </c>
      <c r="I185" s="303">
        <f t="shared" si="92"/>
        <v>5.4918981481481485E-3</v>
      </c>
      <c r="J185" s="304"/>
      <c r="K185" s="305" t="str">
        <f t="shared" si="93"/>
        <v/>
      </c>
      <c r="L185" s="306" t="str">
        <f>IF(J185&lt;&gt;"",K185-H185,"")</f>
        <v/>
      </c>
      <c r="M185" s="306" t="str">
        <f>IF(J185&lt;&gt;"",K185-F185,"")</f>
        <v/>
      </c>
      <c r="N185" s="307"/>
      <c r="O185" s="307"/>
      <c r="P185" s="307"/>
      <c r="Q185" s="308"/>
      <c r="R185" s="309">
        <f t="shared" si="94"/>
        <v>1.4895833333333332E-2</v>
      </c>
      <c r="S185" s="318"/>
      <c r="T185" s="311">
        <v>39233</v>
      </c>
      <c r="U185" s="312"/>
      <c r="V185" s="313" t="str">
        <f t="shared" si="97"/>
        <v/>
      </c>
      <c r="W185" s="314" t="str">
        <f t="shared" si="98"/>
        <v/>
      </c>
    </row>
    <row r="186" spans="1:23" s="272" customFormat="1" ht="21" customHeight="1" x14ac:dyDescent="0.2">
      <c r="A186" s="336" t="s">
        <v>526</v>
      </c>
      <c r="B186" s="337"/>
      <c r="C186" s="315" t="s">
        <v>147</v>
      </c>
      <c r="D186" s="316" t="s">
        <v>148</v>
      </c>
      <c r="E186" s="317" t="s">
        <v>30</v>
      </c>
      <c r="F186" s="322">
        <v>1.5405092592592592E-2</v>
      </c>
      <c r="G186" s="301">
        <v>1.5613425925925926E-2</v>
      </c>
      <c r="H186" s="302">
        <f t="shared" si="91"/>
        <v>1.5509259259259259E-2</v>
      </c>
      <c r="I186" s="303">
        <f t="shared" si="92"/>
        <v>5.6712962962962941E-3</v>
      </c>
      <c r="J186" s="304"/>
      <c r="K186" s="305" t="str">
        <f t="shared" si="93"/>
        <v/>
      </c>
      <c r="L186" s="306" t="str">
        <f>IF(J186&lt;&gt;"",K186-H186,"")</f>
        <v/>
      </c>
      <c r="M186" s="306" t="str">
        <f>IF(J186&lt;&gt;"",K186-F186,"")</f>
        <v/>
      </c>
      <c r="N186" s="307"/>
      <c r="O186" s="307"/>
      <c r="P186" s="307"/>
      <c r="Q186" s="308"/>
      <c r="R186" s="309">
        <f t="shared" si="94"/>
        <v>1.5405092592592592E-2</v>
      </c>
      <c r="S186" s="318"/>
      <c r="T186" s="311">
        <v>39202</v>
      </c>
      <c r="U186" s="312"/>
      <c r="V186" s="313" t="str">
        <f t="shared" si="97"/>
        <v/>
      </c>
      <c r="W186" s="314" t="str">
        <f t="shared" si="98"/>
        <v/>
      </c>
    </row>
    <row r="187" spans="1:23" s="272" customFormat="1" ht="21" customHeight="1" x14ac:dyDescent="0.2">
      <c r="A187" s="336" t="s">
        <v>526</v>
      </c>
      <c r="B187" s="337"/>
      <c r="C187" s="298" t="s">
        <v>328</v>
      </c>
      <c r="D187" s="299" t="s">
        <v>226</v>
      </c>
      <c r="E187" s="300" t="s">
        <v>30</v>
      </c>
      <c r="F187" s="322">
        <v>1.5393518518518518E-2</v>
      </c>
      <c r="G187" s="301">
        <v>1.5393518518518518E-2</v>
      </c>
      <c r="H187" s="302">
        <f t="shared" si="91"/>
        <v>1.5393518518518518E-2</v>
      </c>
      <c r="I187" s="303">
        <f t="shared" si="92"/>
        <v>5.787037037037035E-3</v>
      </c>
      <c r="J187" s="304"/>
      <c r="K187" s="305" t="str">
        <f t="shared" si="93"/>
        <v/>
      </c>
      <c r="L187" s="306"/>
      <c r="M187" s="306"/>
      <c r="N187" s="307"/>
      <c r="O187" s="307"/>
      <c r="P187" s="307"/>
      <c r="Q187" s="325"/>
      <c r="R187" s="309">
        <f t="shared" si="94"/>
        <v>1.5393518518518518E-2</v>
      </c>
      <c r="S187" s="318"/>
      <c r="T187" s="311">
        <v>39721</v>
      </c>
      <c r="U187" s="312"/>
      <c r="V187" s="313" t="str">
        <f t="shared" si="97"/>
        <v/>
      </c>
      <c r="W187" s="314" t="str">
        <f t="shared" si="98"/>
        <v/>
      </c>
    </row>
    <row r="188" spans="1:23" s="272" customFormat="1" ht="21" customHeight="1" x14ac:dyDescent="0.2">
      <c r="A188" s="336" t="s">
        <v>526</v>
      </c>
      <c r="B188" s="337"/>
      <c r="C188" s="315" t="s">
        <v>155</v>
      </c>
      <c r="D188" s="316" t="s">
        <v>156</v>
      </c>
      <c r="E188" s="317" t="s">
        <v>30</v>
      </c>
      <c r="F188" s="324">
        <v>1.5196759259259264E-2</v>
      </c>
      <c r="G188" s="319">
        <v>1.5196759259259264E-2</v>
      </c>
      <c r="H188" s="302">
        <f t="shared" si="91"/>
        <v>1.5196759259259264E-2</v>
      </c>
      <c r="I188" s="303">
        <f t="shared" si="92"/>
        <v>5.9837962962962891E-3</v>
      </c>
      <c r="J188" s="304"/>
      <c r="K188" s="305" t="str">
        <f t="shared" si="93"/>
        <v/>
      </c>
      <c r="L188" s="306" t="str">
        <f t="shared" ref="L188:L199" si="103">IF(J188&lt;&gt;"",K188-H188,"")</f>
        <v/>
      </c>
      <c r="M188" s="306" t="str">
        <f t="shared" ref="M188:M199" si="104">IF(J188&lt;&gt;"",K188-F188,"")</f>
        <v/>
      </c>
      <c r="N188" s="307"/>
      <c r="O188" s="307"/>
      <c r="P188" s="307"/>
      <c r="Q188" s="308"/>
      <c r="R188" s="309">
        <f t="shared" si="94"/>
        <v>1.5196759259259264E-2</v>
      </c>
      <c r="S188" s="318"/>
      <c r="T188" s="311">
        <v>39113</v>
      </c>
      <c r="U188" s="312"/>
      <c r="V188" s="313" t="str">
        <f t="shared" si="97"/>
        <v/>
      </c>
      <c r="W188" s="314" t="str">
        <f t="shared" si="98"/>
        <v/>
      </c>
    </row>
    <row r="189" spans="1:23" s="272" customFormat="1" ht="21" customHeight="1" x14ac:dyDescent="0.2">
      <c r="A189" s="336" t="s">
        <v>526</v>
      </c>
      <c r="B189" s="337"/>
      <c r="C189" s="315" t="s">
        <v>145</v>
      </c>
      <c r="D189" s="316" t="s">
        <v>159</v>
      </c>
      <c r="E189" s="317" t="s">
        <v>14</v>
      </c>
      <c r="F189" s="322">
        <v>1.5115740740740742E-2</v>
      </c>
      <c r="G189" s="301">
        <v>1.5115740740740742E-2</v>
      </c>
      <c r="H189" s="302">
        <f t="shared" si="91"/>
        <v>1.5115740740740742E-2</v>
      </c>
      <c r="I189" s="303">
        <f t="shared" si="92"/>
        <v>6.0648148148148111E-3</v>
      </c>
      <c r="J189" s="304"/>
      <c r="K189" s="305" t="str">
        <f t="shared" si="93"/>
        <v/>
      </c>
      <c r="L189" s="306" t="str">
        <f t="shared" si="103"/>
        <v/>
      </c>
      <c r="M189" s="306" t="str">
        <f t="shared" si="104"/>
        <v/>
      </c>
      <c r="N189" s="307"/>
      <c r="O189" s="307"/>
      <c r="P189" s="307"/>
      <c r="Q189" s="308"/>
      <c r="R189" s="309">
        <f t="shared" si="94"/>
        <v>1.5115740740740742E-2</v>
      </c>
      <c r="S189" s="318"/>
      <c r="T189" s="311">
        <v>39141</v>
      </c>
      <c r="U189" s="312"/>
      <c r="V189" s="313" t="str">
        <f t="shared" si="97"/>
        <v/>
      </c>
      <c r="W189" s="314" t="str">
        <f t="shared" si="98"/>
        <v/>
      </c>
    </row>
    <row r="190" spans="1:23" s="272" customFormat="1" ht="21" customHeight="1" x14ac:dyDescent="0.2">
      <c r="A190" s="336" t="s">
        <v>526</v>
      </c>
      <c r="B190" s="337"/>
      <c r="C190" s="315" t="s">
        <v>268</v>
      </c>
      <c r="D190" s="316" t="s">
        <v>215</v>
      </c>
      <c r="E190" s="317" t="s">
        <v>30</v>
      </c>
      <c r="F190" s="322">
        <v>1.4583333333333332E-2</v>
      </c>
      <c r="G190" s="322">
        <v>1.5416666666666667E-2</v>
      </c>
      <c r="H190" s="302">
        <f t="shared" si="91"/>
        <v>1.4999999999999999E-2</v>
      </c>
      <c r="I190" s="303">
        <f t="shared" si="92"/>
        <v>6.1805555555555537E-3</v>
      </c>
      <c r="J190" s="304"/>
      <c r="K190" s="305" t="str">
        <f t="shared" si="93"/>
        <v/>
      </c>
      <c r="L190" s="306" t="str">
        <f t="shared" si="103"/>
        <v/>
      </c>
      <c r="M190" s="306" t="str">
        <f t="shared" si="104"/>
        <v/>
      </c>
      <c r="N190" s="307"/>
      <c r="O190" s="307"/>
      <c r="P190" s="307"/>
      <c r="Q190" s="308"/>
      <c r="R190" s="309">
        <f t="shared" si="94"/>
        <v>1.4583333333333332E-2</v>
      </c>
      <c r="S190" s="318"/>
      <c r="T190" s="311">
        <v>39507</v>
      </c>
      <c r="U190" s="312"/>
      <c r="V190" s="313" t="str">
        <f t="shared" si="97"/>
        <v/>
      </c>
      <c r="W190" s="314" t="str">
        <f t="shared" si="98"/>
        <v/>
      </c>
    </row>
    <row r="191" spans="1:23" s="272" customFormat="1" ht="21" customHeight="1" x14ac:dyDescent="0.2">
      <c r="A191" s="336" t="s">
        <v>526</v>
      </c>
      <c r="B191" s="337"/>
      <c r="C191" s="315" t="s">
        <v>169</v>
      </c>
      <c r="D191" s="316" t="s">
        <v>170</v>
      </c>
      <c r="E191" s="317" t="s">
        <v>30</v>
      </c>
      <c r="F191" s="322">
        <v>1.4895833333333337E-2</v>
      </c>
      <c r="G191" s="301">
        <v>1.5011574074074078E-2</v>
      </c>
      <c r="H191" s="302">
        <f t="shared" si="91"/>
        <v>1.4953703703703709E-2</v>
      </c>
      <c r="I191" s="303">
        <f t="shared" si="92"/>
        <v>6.2268518518518445E-3</v>
      </c>
      <c r="J191" s="304"/>
      <c r="K191" s="305" t="str">
        <f t="shared" si="93"/>
        <v/>
      </c>
      <c r="L191" s="306" t="str">
        <f t="shared" si="103"/>
        <v/>
      </c>
      <c r="M191" s="306" t="str">
        <f t="shared" si="104"/>
        <v/>
      </c>
      <c r="N191" s="307"/>
      <c r="O191" s="307"/>
      <c r="P191" s="307"/>
      <c r="Q191" s="308"/>
      <c r="R191" s="309">
        <f t="shared" si="94"/>
        <v>1.4895833333333337E-2</v>
      </c>
      <c r="S191" s="318"/>
      <c r="T191" s="311">
        <v>39568</v>
      </c>
      <c r="U191" s="312"/>
      <c r="V191" s="313" t="str">
        <f t="shared" si="97"/>
        <v/>
      </c>
      <c r="W191" s="314"/>
    </row>
    <row r="192" spans="1:23" s="272" customFormat="1" ht="21" customHeight="1" x14ac:dyDescent="0.2">
      <c r="A192" s="336" t="s">
        <v>526</v>
      </c>
      <c r="B192" s="337"/>
      <c r="C192" s="315" t="s">
        <v>227</v>
      </c>
      <c r="D192" s="316" t="s">
        <v>228</v>
      </c>
      <c r="E192" s="300" t="s">
        <v>30</v>
      </c>
      <c r="F192" s="322">
        <v>1.4930555555555556E-2</v>
      </c>
      <c r="G192" s="301">
        <v>1.4930555555555556E-2</v>
      </c>
      <c r="H192" s="302">
        <f t="shared" si="91"/>
        <v>1.4930555555555556E-2</v>
      </c>
      <c r="I192" s="303">
        <f t="shared" si="92"/>
        <v>6.2499999999999969E-3</v>
      </c>
      <c r="J192" s="304"/>
      <c r="K192" s="305" t="str">
        <f t="shared" si="93"/>
        <v/>
      </c>
      <c r="L192" s="306" t="str">
        <f t="shared" si="103"/>
        <v/>
      </c>
      <c r="M192" s="306" t="str">
        <f t="shared" si="104"/>
        <v/>
      </c>
      <c r="N192" s="307"/>
      <c r="O192" s="307"/>
      <c r="P192" s="307"/>
      <c r="Q192" s="308"/>
      <c r="R192" s="309">
        <f t="shared" si="94"/>
        <v>1.4930555555555556E-2</v>
      </c>
      <c r="S192" s="318"/>
      <c r="T192" s="311">
        <v>39263</v>
      </c>
      <c r="U192" s="312"/>
      <c r="V192" s="313" t="str">
        <f t="shared" si="97"/>
        <v/>
      </c>
      <c r="W192" s="314" t="str">
        <f t="shared" ref="W192:W203" si="105">IF(V192=5,C192&amp;" "&amp;D192,"")</f>
        <v/>
      </c>
    </row>
    <row r="193" spans="1:23" s="272" customFormat="1" ht="21" customHeight="1" x14ac:dyDescent="0.2">
      <c r="A193" s="336" t="s">
        <v>526</v>
      </c>
      <c r="B193" s="337"/>
      <c r="C193" s="298" t="s">
        <v>268</v>
      </c>
      <c r="D193" s="299" t="s">
        <v>385</v>
      </c>
      <c r="E193" s="300" t="s">
        <v>30</v>
      </c>
      <c r="F193" s="322">
        <v>1.4652777777777778E-2</v>
      </c>
      <c r="G193" s="301">
        <v>1.4652777777777778E-2</v>
      </c>
      <c r="H193" s="302">
        <f t="shared" si="91"/>
        <v>1.4652777777777778E-2</v>
      </c>
      <c r="I193" s="303">
        <f t="shared" si="92"/>
        <v>6.5277777777777747E-3</v>
      </c>
      <c r="J193" s="304"/>
      <c r="K193" s="305" t="str">
        <f t="shared" si="93"/>
        <v/>
      </c>
      <c r="L193" s="306" t="str">
        <f t="shared" si="103"/>
        <v/>
      </c>
      <c r="M193" s="306" t="str">
        <f t="shared" si="104"/>
        <v/>
      </c>
      <c r="N193" s="307"/>
      <c r="O193" s="307"/>
      <c r="P193" s="307"/>
      <c r="Q193" s="308"/>
      <c r="R193" s="309">
        <f t="shared" si="94"/>
        <v>1.4652777777777778E-2</v>
      </c>
      <c r="S193" s="318"/>
      <c r="T193" s="311">
        <v>39844</v>
      </c>
      <c r="U193" s="312"/>
      <c r="V193" s="313" t="str">
        <f t="shared" si="97"/>
        <v/>
      </c>
      <c r="W193" s="314" t="str">
        <f t="shared" si="105"/>
        <v/>
      </c>
    </row>
    <row r="194" spans="1:23" s="272" customFormat="1" ht="21" customHeight="1" x14ac:dyDescent="0.2">
      <c r="A194" s="336" t="s">
        <v>526</v>
      </c>
      <c r="B194" s="337"/>
      <c r="C194" s="315" t="s">
        <v>155</v>
      </c>
      <c r="D194" s="316" t="s">
        <v>424</v>
      </c>
      <c r="E194" s="317" t="s">
        <v>30</v>
      </c>
      <c r="F194" s="324">
        <v>1.4560185185185179E-2</v>
      </c>
      <c r="G194" s="319">
        <v>1.4560185185185179E-2</v>
      </c>
      <c r="H194" s="302">
        <f t="shared" si="91"/>
        <v>1.4560185185185179E-2</v>
      </c>
      <c r="I194" s="303">
        <f t="shared" si="92"/>
        <v>6.6203703703703737E-3</v>
      </c>
      <c r="J194" s="304"/>
      <c r="K194" s="305" t="str">
        <f t="shared" si="93"/>
        <v/>
      </c>
      <c r="L194" s="306" t="str">
        <f t="shared" si="103"/>
        <v/>
      </c>
      <c r="M194" s="306" t="str">
        <f t="shared" si="104"/>
        <v/>
      </c>
      <c r="N194" s="307"/>
      <c r="O194" s="307"/>
      <c r="P194" s="307"/>
      <c r="Q194" s="308"/>
      <c r="R194" s="309">
        <f t="shared" si="94"/>
        <v>1.4560185185185179E-2</v>
      </c>
      <c r="S194" s="318"/>
      <c r="T194" s="311">
        <v>39933</v>
      </c>
      <c r="U194" s="312"/>
      <c r="V194" s="313" t="str">
        <f t="shared" si="97"/>
        <v/>
      </c>
      <c r="W194" s="314" t="str">
        <f t="shared" si="105"/>
        <v/>
      </c>
    </row>
    <row r="195" spans="1:23" s="272" customFormat="1" ht="21" customHeight="1" x14ac:dyDescent="0.2">
      <c r="A195" s="336" t="s">
        <v>526</v>
      </c>
      <c r="B195" s="337"/>
      <c r="C195" s="315" t="s">
        <v>155</v>
      </c>
      <c r="D195" s="316" t="s">
        <v>191</v>
      </c>
      <c r="E195" s="317" t="s">
        <v>30</v>
      </c>
      <c r="F195" s="322">
        <v>1.4189814814814815E-2</v>
      </c>
      <c r="G195" s="301">
        <v>1.4918981481481479E-2</v>
      </c>
      <c r="H195" s="302">
        <f t="shared" si="91"/>
        <v>1.4554398148148146E-2</v>
      </c>
      <c r="I195" s="303">
        <f t="shared" si="92"/>
        <v>6.626157407407407E-3</v>
      </c>
      <c r="J195" s="304"/>
      <c r="K195" s="305" t="str">
        <f t="shared" si="93"/>
        <v/>
      </c>
      <c r="L195" s="306" t="str">
        <f t="shared" si="103"/>
        <v/>
      </c>
      <c r="M195" s="306" t="str">
        <f t="shared" si="104"/>
        <v/>
      </c>
      <c r="N195" s="307"/>
      <c r="O195" s="307"/>
      <c r="P195" s="321"/>
      <c r="Q195" s="308"/>
      <c r="R195" s="309">
        <f t="shared" si="94"/>
        <v>1.4189814814814815E-2</v>
      </c>
      <c r="S195" s="318"/>
      <c r="T195" s="311">
        <v>39721</v>
      </c>
      <c r="U195" s="312"/>
      <c r="V195" s="313" t="str">
        <f t="shared" si="97"/>
        <v/>
      </c>
      <c r="W195" s="314" t="str">
        <f t="shared" si="105"/>
        <v/>
      </c>
    </row>
    <row r="196" spans="1:23" s="272" customFormat="1" ht="21" customHeight="1" x14ac:dyDescent="0.2">
      <c r="A196" s="336" t="s">
        <v>526</v>
      </c>
      <c r="B196" s="337"/>
      <c r="C196" s="315" t="s">
        <v>147</v>
      </c>
      <c r="D196" s="316" t="s">
        <v>175</v>
      </c>
      <c r="E196" s="317" t="s">
        <v>30</v>
      </c>
      <c r="F196" s="322">
        <v>1.4548611111111109E-2</v>
      </c>
      <c r="G196" s="301">
        <v>1.4548611111111109E-2</v>
      </c>
      <c r="H196" s="302">
        <f t="shared" si="91"/>
        <v>1.4548611111111109E-2</v>
      </c>
      <c r="I196" s="303">
        <f t="shared" si="92"/>
        <v>6.6319444444444438E-3</v>
      </c>
      <c r="J196" s="304"/>
      <c r="K196" s="305" t="str">
        <f t="shared" si="93"/>
        <v/>
      </c>
      <c r="L196" s="306" t="str">
        <f t="shared" si="103"/>
        <v/>
      </c>
      <c r="M196" s="306" t="str">
        <f t="shared" si="104"/>
        <v/>
      </c>
      <c r="N196" s="307"/>
      <c r="O196" s="307"/>
      <c r="P196" s="307"/>
      <c r="Q196" s="308"/>
      <c r="R196" s="309">
        <f t="shared" si="94"/>
        <v>1.4548611111111109E-2</v>
      </c>
      <c r="S196" s="318"/>
      <c r="T196" s="311">
        <v>40025</v>
      </c>
      <c r="U196" s="312"/>
      <c r="V196" s="313" t="str">
        <f t="shared" si="97"/>
        <v/>
      </c>
      <c r="W196" s="314" t="str">
        <f t="shared" si="105"/>
        <v/>
      </c>
    </row>
    <row r="197" spans="1:23" s="272" customFormat="1" ht="21" customHeight="1" x14ac:dyDescent="0.2">
      <c r="A197" s="336" t="s">
        <v>526</v>
      </c>
      <c r="B197" s="337"/>
      <c r="C197" s="315" t="s">
        <v>125</v>
      </c>
      <c r="D197" s="316" t="s">
        <v>185</v>
      </c>
      <c r="E197" s="317" t="s">
        <v>30</v>
      </c>
      <c r="F197" s="322">
        <v>1.3900462962962962E-2</v>
      </c>
      <c r="G197" s="301">
        <v>1.3900462962962962E-2</v>
      </c>
      <c r="H197" s="302">
        <f t="shared" si="91"/>
        <v>1.3900462962962962E-2</v>
      </c>
      <c r="I197" s="303">
        <f t="shared" si="92"/>
        <v>7.2800925925925915E-3</v>
      </c>
      <c r="J197" s="304"/>
      <c r="K197" s="305" t="str">
        <f t="shared" si="93"/>
        <v/>
      </c>
      <c r="L197" s="306" t="str">
        <f t="shared" si="103"/>
        <v/>
      </c>
      <c r="M197" s="306" t="str">
        <f t="shared" si="104"/>
        <v/>
      </c>
      <c r="N197" s="307"/>
      <c r="O197" s="307"/>
      <c r="P197" s="307"/>
      <c r="Q197" s="308"/>
      <c r="R197" s="309">
        <f t="shared" si="94"/>
        <v>1.3900462962962962E-2</v>
      </c>
      <c r="S197" s="318"/>
      <c r="T197" s="311">
        <v>39355</v>
      </c>
      <c r="U197" s="312"/>
      <c r="V197" s="313" t="str">
        <f t="shared" si="97"/>
        <v/>
      </c>
      <c r="W197" s="314" t="str">
        <f t="shared" si="105"/>
        <v/>
      </c>
    </row>
    <row r="198" spans="1:23" s="272" customFormat="1" ht="21" customHeight="1" x14ac:dyDescent="0.2">
      <c r="A198" s="336" t="s">
        <v>526</v>
      </c>
      <c r="B198" s="337"/>
      <c r="C198" s="315" t="s">
        <v>128</v>
      </c>
      <c r="D198" s="316" t="s">
        <v>195</v>
      </c>
      <c r="E198" s="317" t="s">
        <v>30</v>
      </c>
      <c r="F198" s="322">
        <v>1.3877314814814811E-2</v>
      </c>
      <c r="G198" s="301">
        <v>1.3877314814814811E-2</v>
      </c>
      <c r="H198" s="302">
        <f t="shared" si="91"/>
        <v>1.3877314814814811E-2</v>
      </c>
      <c r="I198" s="303">
        <f t="shared" si="92"/>
        <v>7.3032407407407421E-3</v>
      </c>
      <c r="J198" s="304"/>
      <c r="K198" s="305" t="str">
        <f t="shared" si="93"/>
        <v/>
      </c>
      <c r="L198" s="306" t="str">
        <f t="shared" si="103"/>
        <v/>
      </c>
      <c r="M198" s="306" t="str">
        <f t="shared" si="104"/>
        <v/>
      </c>
      <c r="N198" s="307"/>
      <c r="O198" s="307"/>
      <c r="P198" s="307"/>
      <c r="Q198" s="308"/>
      <c r="R198" s="309">
        <f t="shared" si="94"/>
        <v>1.3877314814814811E-2</v>
      </c>
      <c r="S198" s="318"/>
      <c r="T198" s="311">
        <v>38990</v>
      </c>
      <c r="U198" s="312"/>
      <c r="V198" s="313" t="str">
        <f t="shared" si="97"/>
        <v/>
      </c>
      <c r="W198" s="314" t="str">
        <f t="shared" si="105"/>
        <v/>
      </c>
    </row>
    <row r="199" spans="1:23" s="272" customFormat="1" ht="21" customHeight="1" x14ac:dyDescent="0.2">
      <c r="A199" s="336" t="s">
        <v>526</v>
      </c>
      <c r="B199" s="337"/>
      <c r="C199" s="315" t="s">
        <v>344</v>
      </c>
      <c r="D199" s="316" t="s">
        <v>345</v>
      </c>
      <c r="E199" s="317" t="s">
        <v>30</v>
      </c>
      <c r="F199" s="322">
        <v>1.3871527777777778E-2</v>
      </c>
      <c r="G199" s="301">
        <v>1.3871527777777778E-2</v>
      </c>
      <c r="H199" s="302">
        <f t="shared" si="91"/>
        <v>1.3871527777777778E-2</v>
      </c>
      <c r="I199" s="303">
        <f t="shared" si="92"/>
        <v>7.3090277777777754E-3</v>
      </c>
      <c r="J199" s="304"/>
      <c r="K199" s="305" t="str">
        <f t="shared" si="93"/>
        <v/>
      </c>
      <c r="L199" s="306" t="str">
        <f t="shared" si="103"/>
        <v/>
      </c>
      <c r="M199" s="306" t="str">
        <f t="shared" si="104"/>
        <v/>
      </c>
      <c r="N199" s="307"/>
      <c r="O199" s="307"/>
      <c r="P199" s="307"/>
      <c r="Q199" s="308"/>
      <c r="R199" s="309">
        <f t="shared" si="94"/>
        <v>1.3871527777777778E-2</v>
      </c>
      <c r="S199" s="318"/>
      <c r="T199" s="311">
        <v>39752</v>
      </c>
      <c r="U199" s="312"/>
      <c r="V199" s="313" t="str">
        <f t="shared" si="97"/>
        <v/>
      </c>
      <c r="W199" s="314" t="str">
        <f t="shared" si="105"/>
        <v/>
      </c>
    </row>
    <row r="200" spans="1:23" s="272" customFormat="1" ht="21" customHeight="1" x14ac:dyDescent="0.2">
      <c r="A200" s="336" t="s">
        <v>526</v>
      </c>
      <c r="B200" s="337"/>
      <c r="C200" s="315" t="s">
        <v>115</v>
      </c>
      <c r="D200" s="316" t="s">
        <v>221</v>
      </c>
      <c r="E200" s="317" t="s">
        <v>30</v>
      </c>
      <c r="F200" s="322">
        <v>1.2719907407407411E-2</v>
      </c>
      <c r="G200" s="301">
        <v>1.2719907407407411E-2</v>
      </c>
      <c r="H200" s="302">
        <f t="shared" si="91"/>
        <v>1.2719907407407411E-2</v>
      </c>
      <c r="I200" s="303">
        <f t="shared" si="92"/>
        <v>8.4606481481481425E-3</v>
      </c>
      <c r="J200" s="304"/>
      <c r="K200" s="305" t="str">
        <f t="shared" si="93"/>
        <v/>
      </c>
      <c r="L200" s="306"/>
      <c r="M200" s="306"/>
      <c r="N200" s="307"/>
      <c r="O200" s="307"/>
      <c r="P200" s="307"/>
      <c r="Q200" s="308"/>
      <c r="R200" s="309">
        <f t="shared" si="94"/>
        <v>1.2719907407407411E-2</v>
      </c>
      <c r="S200" s="318"/>
      <c r="T200" s="311">
        <v>39721</v>
      </c>
      <c r="U200" s="312"/>
      <c r="V200" s="313" t="str">
        <f t="shared" si="97"/>
        <v/>
      </c>
      <c r="W200" s="314" t="str">
        <f t="shared" si="105"/>
        <v/>
      </c>
    </row>
    <row r="201" spans="1:23" s="272" customFormat="1" ht="21" customHeight="1" x14ac:dyDescent="0.2">
      <c r="A201" s="336" t="s">
        <v>526</v>
      </c>
      <c r="B201" s="337"/>
      <c r="C201" s="315" t="s">
        <v>244</v>
      </c>
      <c r="D201" s="316" t="s">
        <v>245</v>
      </c>
      <c r="E201" s="317" t="s">
        <v>30</v>
      </c>
      <c r="F201" s="324">
        <v>1.2499999999999999E-2</v>
      </c>
      <c r="G201" s="301">
        <v>1.255787037037037E-2</v>
      </c>
      <c r="H201" s="302">
        <f t="shared" si="91"/>
        <v>1.2528935185185185E-2</v>
      </c>
      <c r="I201" s="303">
        <f t="shared" si="92"/>
        <v>8.6516203703703685E-3</v>
      </c>
      <c r="J201" s="304"/>
      <c r="K201" s="305" t="str">
        <f t="shared" si="93"/>
        <v/>
      </c>
      <c r="L201" s="306" t="str">
        <f>IF(J201&lt;&gt;"",K201-H201,"")</f>
        <v/>
      </c>
      <c r="M201" s="306" t="str">
        <f>IF(J201&lt;&gt;"",K201-F201,"")</f>
        <v/>
      </c>
      <c r="N201" s="321"/>
      <c r="O201" s="307"/>
      <c r="P201" s="321"/>
      <c r="Q201" s="308"/>
      <c r="R201" s="309">
        <f t="shared" si="94"/>
        <v>1.2499999999999999E-2</v>
      </c>
      <c r="S201" s="318"/>
      <c r="T201" s="311">
        <v>39568</v>
      </c>
      <c r="U201" s="312"/>
      <c r="V201" s="313" t="str">
        <f t="shared" si="97"/>
        <v/>
      </c>
      <c r="W201" s="314" t="str">
        <f t="shared" si="105"/>
        <v/>
      </c>
    </row>
    <row r="202" spans="1:23" s="272" customFormat="1" ht="21" customHeight="1" x14ac:dyDescent="0.2">
      <c r="A202" s="336" t="s">
        <v>526</v>
      </c>
      <c r="B202" s="337"/>
      <c r="C202" s="315" t="s">
        <v>55</v>
      </c>
      <c r="D202" s="316" t="s">
        <v>206</v>
      </c>
      <c r="E202" s="317" t="s">
        <v>30</v>
      </c>
      <c r="F202" s="322">
        <v>1.2442129629629629E-2</v>
      </c>
      <c r="G202" s="301">
        <v>1.2442129629629629E-2</v>
      </c>
      <c r="H202" s="302">
        <f t="shared" si="91"/>
        <v>1.2442129629629629E-2</v>
      </c>
      <c r="I202" s="303">
        <f t="shared" si="92"/>
        <v>8.7384259259259238E-3</v>
      </c>
      <c r="J202" s="304"/>
      <c r="K202" s="305" t="str">
        <f t="shared" si="93"/>
        <v/>
      </c>
      <c r="L202" s="306" t="str">
        <f>IF(J202&lt;&gt;"",K202-H202,"")</f>
        <v/>
      </c>
      <c r="M202" s="306" t="str">
        <f>IF(J202&lt;&gt;"",K202-F202,"")</f>
        <v/>
      </c>
      <c r="N202" s="307"/>
      <c r="O202" s="307"/>
      <c r="P202" s="307"/>
      <c r="Q202" s="308"/>
      <c r="R202" s="309">
        <f t="shared" si="94"/>
        <v>1.2442129629629629E-2</v>
      </c>
      <c r="S202" s="318"/>
      <c r="T202" s="311">
        <v>38960</v>
      </c>
      <c r="U202" s="312"/>
      <c r="V202" s="313" t="str">
        <f t="shared" si="97"/>
        <v/>
      </c>
      <c r="W202" s="314" t="str">
        <f t="shared" si="105"/>
        <v/>
      </c>
    </row>
    <row r="203" spans="1:23" s="272" customFormat="1" ht="21" customHeight="1" x14ac:dyDescent="0.2">
      <c r="A203" s="336" t="s">
        <v>526</v>
      </c>
      <c r="B203" s="337"/>
      <c r="C203" s="315" t="s">
        <v>155</v>
      </c>
      <c r="D203" s="316" t="s">
        <v>207</v>
      </c>
      <c r="E203" s="317" t="s">
        <v>30</v>
      </c>
      <c r="F203" s="322">
        <v>1.2326388888888895E-2</v>
      </c>
      <c r="G203" s="301">
        <v>1.2442129629629629E-2</v>
      </c>
      <c r="H203" s="302">
        <f t="shared" si="91"/>
        <v>1.2384259259259262E-2</v>
      </c>
      <c r="I203" s="303">
        <f t="shared" si="92"/>
        <v>8.7962962962962916E-3</v>
      </c>
      <c r="J203" s="304"/>
      <c r="K203" s="305" t="str">
        <f t="shared" si="93"/>
        <v/>
      </c>
      <c r="L203" s="306" t="str">
        <f>IF(J203&lt;&gt;"",K203-H203,"")</f>
        <v/>
      </c>
      <c r="M203" s="306" t="str">
        <f>IF(J203&lt;&gt;"",K203-F203,"")</f>
        <v/>
      </c>
      <c r="N203" s="307"/>
      <c r="O203" s="307"/>
      <c r="P203" s="307"/>
      <c r="Q203" s="308"/>
      <c r="R203" s="309">
        <f t="shared" si="94"/>
        <v>1.2326388888888895E-2</v>
      </c>
      <c r="S203" s="318"/>
      <c r="T203" s="311">
        <v>39386</v>
      </c>
      <c r="U203" s="312"/>
      <c r="V203" s="313" t="str">
        <f t="shared" si="97"/>
        <v/>
      </c>
      <c r="W203" s="314" t="str">
        <f t="shared" si="105"/>
        <v/>
      </c>
    </row>
  </sheetData>
  <autoFilter ref="A5:W203">
    <sortState ref="A6:W182">
      <sortCondition ref="A6:A182"/>
    </sortState>
  </autoFilter>
  <sortState ref="A6:W22">
    <sortCondition ref="N6:N22"/>
  </sortState>
  <mergeCells count="2">
    <mergeCell ref="H3:Q3"/>
    <mergeCell ref="N4:Q4"/>
  </mergeCells>
  <conditionalFormatting sqref="L71:M71 L33:M33 L110:M203 L28:M28">
    <cfRule type="expression" dxfId="177" priority="9" stopIfTrue="1">
      <formula>L28=0</formula>
    </cfRule>
    <cfRule type="expression" dxfId="176" priority="10" stopIfTrue="1">
      <formula>L28&lt;0</formula>
    </cfRule>
    <cfRule type="expression" dxfId="175" priority="11" stopIfTrue="1">
      <formula>L28&gt;0</formula>
    </cfRule>
  </conditionalFormatting>
  <conditionalFormatting sqref="R6 R33 R61:R203 R28">
    <cfRule type="expression" dxfId="174" priority="8" stopIfTrue="1">
      <formula>M6&lt;0</formula>
    </cfRule>
  </conditionalFormatting>
  <conditionalFormatting sqref="L61:M70 L72:M109 L6:M6">
    <cfRule type="expression" dxfId="173" priority="5" stopIfTrue="1">
      <formula>L6=0</formula>
    </cfRule>
    <cfRule type="expression" dxfId="172" priority="6" stopIfTrue="1">
      <formula>L6&lt;0</formula>
    </cfRule>
    <cfRule type="expression" dxfId="171" priority="7" stopIfTrue="1">
      <formula>L6&gt;0</formula>
    </cfRule>
  </conditionalFormatting>
  <conditionalFormatting sqref="R34:R60 R29:R32 R7:R27">
    <cfRule type="expression" dxfId="170" priority="4" stopIfTrue="1">
      <formula>M7&lt;0</formula>
    </cfRule>
  </conditionalFormatting>
  <conditionalFormatting sqref="L7:M27 L34:M60 L29:M32">
    <cfRule type="expression" dxfId="169" priority="1" stopIfTrue="1">
      <formula>L7=0</formula>
    </cfRule>
    <cfRule type="expression" dxfId="168" priority="2" stopIfTrue="1">
      <formula>L7&lt;0</formula>
    </cfRule>
    <cfRule type="expression" dxfId="167" priority="3" stopIfTrue="1">
      <formula>L7&gt;0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rowBreaks count="1" manualBreakCount="1">
    <brk id="141" max="9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W222"/>
  <sheetViews>
    <sheetView zoomScale="85" zoomScaleNormal="85" workbookViewId="0">
      <pane xSplit="4" ySplit="5" topLeftCell="E6" activePane="bottomRight" state="frozen"/>
      <selection pane="topRight" activeCell="C1" sqref="C1"/>
      <selection pane="bottomLeft" activeCell="A5" sqref="A5"/>
      <selection pane="bottomRight" activeCell="K23" sqref="K23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>
        <v>40417</v>
      </c>
      <c r="C3" s="332" t="s">
        <v>0</v>
      </c>
      <c r="D3" s="333">
        <v>2.1180555555555553E-2</v>
      </c>
      <c r="E3" s="359"/>
      <c r="F3" s="360"/>
      <c r="G3" s="361"/>
      <c r="H3" s="530" t="s">
        <v>539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2014 -Aug- Summer route</v>
      </c>
      <c r="D4" s="139"/>
      <c r="E4" s="366"/>
      <c r="F4" s="393"/>
      <c r="G4" s="393"/>
      <c r="H4" s="367"/>
      <c r="I4" s="394"/>
      <c r="J4" s="368"/>
      <c r="K4" s="362"/>
      <c r="L4" s="358" t="s">
        <v>222</v>
      </c>
      <c r="M4" s="395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22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334" t="s">
        <v>543</v>
      </c>
      <c r="B6" s="335"/>
      <c r="C6" s="371" t="s">
        <v>96</v>
      </c>
      <c r="D6" s="372" t="s">
        <v>58</v>
      </c>
      <c r="E6" s="401" t="s">
        <v>14</v>
      </c>
      <c r="F6" s="301">
        <v>1.9774305555555555E-2</v>
      </c>
      <c r="G6" s="301">
        <v>1.9774305555555555E-2</v>
      </c>
      <c r="H6" s="302">
        <f>IF(G6&lt;&gt;"",(G6+F6)/2,F6)</f>
        <v>1.9774305555555555E-2</v>
      </c>
      <c r="I6" s="370">
        <v>0</v>
      </c>
      <c r="J6" s="387">
        <v>1.9895833333333331E-2</v>
      </c>
      <c r="K6" s="305">
        <f t="shared" ref="K6:K37" si="0">IF(J6&lt;&gt;"",J6-I6,"")</f>
        <v>1.9895833333333331E-2</v>
      </c>
      <c r="L6" s="306">
        <f>IF(J6&lt;&gt;"",K6-H6,"")</f>
        <v>1.2152777777777596E-4</v>
      </c>
      <c r="M6" s="306">
        <f>IF(J6&lt;&gt;"",K6-F6,"")</f>
        <v>1.2152777777777596E-4</v>
      </c>
      <c r="N6" s="307">
        <v>1</v>
      </c>
      <c r="O6" s="307"/>
      <c r="P6" s="307"/>
      <c r="Q6" s="308"/>
      <c r="R6" s="309">
        <f t="shared" ref="R6:R37" si="1">IF(J6&lt;&gt;"",MIN(F6,K6),F6)</f>
        <v>1.9774305555555555E-2</v>
      </c>
      <c r="S6" s="376"/>
      <c r="T6" s="294">
        <v>39721</v>
      </c>
      <c r="U6" s="295"/>
      <c r="V6" s="313">
        <f t="shared" ref="V6:V37" si="2">IF(OR(NOT(U6=""),NOT(K6="")),5,"")</f>
        <v>5</v>
      </c>
      <c r="W6" s="314" t="str">
        <f t="shared" ref="W6:W36" si="3">IF(V6=5,C6&amp;" "&amp;D6,"")</f>
        <v>Sarah Thomas</v>
      </c>
    </row>
    <row r="7" spans="1:23" s="272" customFormat="1" ht="21" customHeight="1" x14ac:dyDescent="0.2">
      <c r="A7" s="336">
        <v>238</v>
      </c>
      <c r="B7" s="337"/>
      <c r="C7" s="315" t="s">
        <v>326</v>
      </c>
      <c r="D7" s="316" t="s">
        <v>327</v>
      </c>
      <c r="E7" s="317" t="s">
        <v>30</v>
      </c>
      <c r="F7" s="301">
        <v>1.6121238425925916E-2</v>
      </c>
      <c r="G7" s="301">
        <v>1.7382812499999994E-2</v>
      </c>
      <c r="H7" s="302">
        <f>IF(G7&lt;&gt;"",(G7+F7)/2,F7)</f>
        <v>1.6752025462962956E-2</v>
      </c>
      <c r="I7" s="303">
        <f>$D$3-H7</f>
        <v>4.4285300925925968E-3</v>
      </c>
      <c r="J7" s="378">
        <v>2.0335648148148148E-2</v>
      </c>
      <c r="K7" s="305">
        <f t="shared" si="0"/>
        <v>1.5907118055555551E-2</v>
      </c>
      <c r="L7" s="306">
        <f t="shared" ref="L7:L23" si="4">IF(J7&lt;&gt;"",K7-H7,"")</f>
        <v>-8.4490740740740533E-4</v>
      </c>
      <c r="M7" s="306">
        <f t="shared" ref="M7:M23" si="5">IF(J7&lt;&gt;"",K7-F7,"")</f>
        <v>-2.1412037037036452E-4</v>
      </c>
      <c r="N7" s="307">
        <v>2</v>
      </c>
      <c r="O7" s="307">
        <v>1</v>
      </c>
      <c r="P7" s="307"/>
      <c r="Q7" s="308"/>
      <c r="R7" s="309">
        <f t="shared" si="1"/>
        <v>1.5907118055555551E-2</v>
      </c>
      <c r="S7" s="318"/>
      <c r="T7" s="294">
        <v>40329</v>
      </c>
      <c r="U7" s="312"/>
      <c r="V7" s="313">
        <f t="shared" si="2"/>
        <v>5</v>
      </c>
      <c r="W7" s="314" t="str">
        <f t="shared" si="3"/>
        <v>Chitra Dunn</v>
      </c>
    </row>
    <row r="8" spans="1:23" s="272" customFormat="1" ht="21" customHeight="1" x14ac:dyDescent="0.2">
      <c r="A8" s="336">
        <v>120</v>
      </c>
      <c r="B8" s="337"/>
      <c r="C8" s="315" t="s">
        <v>28</v>
      </c>
      <c r="D8" s="316" t="s">
        <v>29</v>
      </c>
      <c r="E8" s="317" t="s">
        <v>30</v>
      </c>
      <c r="F8" s="301">
        <v>1.8576388888888889E-2</v>
      </c>
      <c r="G8" s="301">
        <v>2.109187373408565E-2</v>
      </c>
      <c r="H8" s="369">
        <v>1.9456018518518518E-2</v>
      </c>
      <c r="I8" s="370">
        <v>1.0300925925925926E-3</v>
      </c>
      <c r="J8" s="378">
        <v>2.0821759259259259E-2</v>
      </c>
      <c r="K8" s="305">
        <f t="shared" si="0"/>
        <v>1.9791666666666666E-2</v>
      </c>
      <c r="L8" s="306">
        <f t="shared" ref="L8" si="6">IF(J8&lt;&gt;"",K8-H8,"")</f>
        <v>3.3564814814814742E-4</v>
      </c>
      <c r="M8" s="306">
        <f t="shared" ref="M8" si="7">IF(J8&lt;&gt;"",K8-F8,"")</f>
        <v>1.2152777777777769E-3</v>
      </c>
      <c r="N8" s="307">
        <v>3</v>
      </c>
      <c r="O8" s="307"/>
      <c r="P8" s="307"/>
      <c r="Q8" s="308"/>
      <c r="R8" s="309">
        <f t="shared" si="1"/>
        <v>1.8576388888888889E-2</v>
      </c>
      <c r="S8" s="318"/>
      <c r="T8" s="294">
        <v>40359</v>
      </c>
      <c r="U8" s="312"/>
      <c r="V8" s="313">
        <f t="shared" si="2"/>
        <v>5</v>
      </c>
      <c r="W8" s="314" t="str">
        <f t="shared" si="3"/>
        <v>Brian Yates</v>
      </c>
    </row>
    <row r="9" spans="1:23" s="272" customFormat="1" ht="21" customHeight="1" x14ac:dyDescent="0.2">
      <c r="A9" s="336">
        <v>345</v>
      </c>
      <c r="B9" s="337"/>
      <c r="C9" s="315" t="s">
        <v>134</v>
      </c>
      <c r="D9" s="316" t="s">
        <v>540</v>
      </c>
      <c r="E9" s="300" t="s">
        <v>30</v>
      </c>
      <c r="F9" s="301"/>
      <c r="G9" s="301"/>
      <c r="H9" s="369">
        <v>1.5740740740740743E-2</v>
      </c>
      <c r="I9" s="400">
        <v>5.4398148148148149E-3</v>
      </c>
      <c r="J9" s="387">
        <v>2.0868055555555556E-2</v>
      </c>
      <c r="K9" s="305">
        <f t="shared" si="0"/>
        <v>1.5428240740740742E-2</v>
      </c>
      <c r="L9" s="306"/>
      <c r="M9" s="306"/>
      <c r="N9" s="307">
        <v>4</v>
      </c>
      <c r="O9" s="307"/>
      <c r="P9" s="307"/>
      <c r="Q9" s="308"/>
      <c r="R9" s="309">
        <f t="shared" si="1"/>
        <v>1.5428240740740742E-2</v>
      </c>
      <c r="S9" s="318"/>
      <c r="T9" s="294">
        <v>40390</v>
      </c>
      <c r="U9" s="312"/>
      <c r="V9" s="313">
        <f t="shared" si="2"/>
        <v>5</v>
      </c>
      <c r="W9" s="314" t="str">
        <f t="shared" si="3"/>
        <v>Chris Sach</v>
      </c>
    </row>
    <row r="10" spans="1:23" s="272" customFormat="1" ht="21" customHeight="1" x14ac:dyDescent="0.2">
      <c r="A10" s="336">
        <v>223</v>
      </c>
      <c r="B10" s="337"/>
      <c r="C10" s="315" t="s">
        <v>296</v>
      </c>
      <c r="D10" s="316" t="s">
        <v>297</v>
      </c>
      <c r="E10" s="317" t="s">
        <v>30</v>
      </c>
      <c r="F10" s="301">
        <v>1.3553240740740737E-2</v>
      </c>
      <c r="G10" s="301">
        <v>1.366174768518518E-2</v>
      </c>
      <c r="H10" s="302">
        <f t="shared" ref="H10:H17" si="8">IF(G10&lt;&gt;"",(G10+F10)/2,F10)</f>
        <v>1.3607494212962958E-2</v>
      </c>
      <c r="I10" s="303">
        <f t="shared" ref="I10:I17" si="9">$D$3-H10</f>
        <v>7.5730613425925956E-3</v>
      </c>
      <c r="J10" s="378">
        <v>2.0937499999999998E-2</v>
      </c>
      <c r="K10" s="305">
        <f t="shared" si="0"/>
        <v>1.3364438657407402E-2</v>
      </c>
      <c r="L10" s="306">
        <f t="shared" si="4"/>
        <v>-2.4305555555555539E-4</v>
      </c>
      <c r="M10" s="306">
        <f t="shared" si="5"/>
        <v>-1.8880208333333509E-4</v>
      </c>
      <c r="N10" s="307">
        <v>5</v>
      </c>
      <c r="O10" s="307">
        <v>2</v>
      </c>
      <c r="P10" s="307"/>
      <c r="Q10" s="308">
        <v>2</v>
      </c>
      <c r="R10" s="309">
        <f t="shared" si="1"/>
        <v>1.3364438657407402E-2</v>
      </c>
      <c r="S10" s="318"/>
      <c r="T10" s="294">
        <v>40298</v>
      </c>
      <c r="U10" s="312"/>
      <c r="V10" s="313">
        <f t="shared" si="2"/>
        <v>5</v>
      </c>
      <c r="W10" s="314" t="str">
        <f t="shared" si="3"/>
        <v>Steve Bowran</v>
      </c>
    </row>
    <row r="11" spans="1:23" s="272" customFormat="1" ht="21" customHeight="1" x14ac:dyDescent="0.2">
      <c r="A11" s="336">
        <v>342</v>
      </c>
      <c r="B11" s="337"/>
      <c r="C11" s="315" t="s">
        <v>533</v>
      </c>
      <c r="D11" s="316" t="s">
        <v>534</v>
      </c>
      <c r="E11" s="317" t="s">
        <v>30</v>
      </c>
      <c r="F11" s="301">
        <v>1.6365740740740736E-2</v>
      </c>
      <c r="G11" s="301">
        <v>1.6365740740740736E-2</v>
      </c>
      <c r="H11" s="302">
        <f t="shared" si="8"/>
        <v>1.6365740740740736E-2</v>
      </c>
      <c r="I11" s="303">
        <f t="shared" si="9"/>
        <v>4.8148148148148169E-3</v>
      </c>
      <c r="J11" s="387">
        <v>2.101851851851852E-2</v>
      </c>
      <c r="K11" s="305">
        <f t="shared" si="0"/>
        <v>1.6203703703703703E-2</v>
      </c>
      <c r="L11" s="306">
        <f t="shared" si="4"/>
        <v>-1.6203703703703345E-4</v>
      </c>
      <c r="M11" s="306">
        <f t="shared" si="5"/>
        <v>-1.6203703703703345E-4</v>
      </c>
      <c r="N11" s="307">
        <v>6</v>
      </c>
      <c r="O11" s="307">
        <v>3</v>
      </c>
      <c r="P11" s="321"/>
      <c r="Q11" s="308"/>
      <c r="R11" s="309">
        <f t="shared" si="1"/>
        <v>1.6203703703703703E-2</v>
      </c>
      <c r="S11" s="318"/>
      <c r="T11" s="294">
        <v>40359</v>
      </c>
      <c r="U11" s="312"/>
      <c r="V11" s="313">
        <f t="shared" si="2"/>
        <v>5</v>
      </c>
      <c r="W11" s="314" t="str">
        <f t="shared" si="3"/>
        <v>Steve  Hoskins</v>
      </c>
    </row>
    <row r="12" spans="1:23" s="272" customFormat="1" ht="21" customHeight="1" x14ac:dyDescent="0.2">
      <c r="A12" s="336">
        <v>283</v>
      </c>
      <c r="B12" s="337"/>
      <c r="C12" s="315" t="s">
        <v>90</v>
      </c>
      <c r="D12" s="316" t="s">
        <v>420</v>
      </c>
      <c r="E12" s="317" t="s">
        <v>30</v>
      </c>
      <c r="F12" s="301">
        <v>1.4603587962962961E-2</v>
      </c>
      <c r="G12" s="301">
        <v>1.5208333333333334E-2</v>
      </c>
      <c r="H12" s="302">
        <f t="shared" si="8"/>
        <v>1.4905960648148147E-2</v>
      </c>
      <c r="I12" s="303">
        <f t="shared" si="9"/>
        <v>6.2745949074074058E-3</v>
      </c>
      <c r="J12" s="378">
        <v>2.1122685185185185E-2</v>
      </c>
      <c r="K12" s="305">
        <f t="shared" si="0"/>
        <v>1.4848090277777779E-2</v>
      </c>
      <c r="L12" s="306">
        <f t="shared" si="4"/>
        <v>-5.7870370370367852E-5</v>
      </c>
      <c r="M12" s="306">
        <f t="shared" si="5"/>
        <v>2.4450231481481892E-4</v>
      </c>
      <c r="N12" s="307">
        <v>7</v>
      </c>
      <c r="O12" s="307"/>
      <c r="P12" s="307"/>
      <c r="Q12" s="308"/>
      <c r="R12" s="309">
        <f t="shared" si="1"/>
        <v>1.4603587962962961E-2</v>
      </c>
      <c r="S12" s="318"/>
      <c r="T12" s="294">
        <v>40329</v>
      </c>
      <c r="U12" s="312"/>
      <c r="V12" s="313">
        <f t="shared" si="2"/>
        <v>5</v>
      </c>
      <c r="W12" s="314" t="str">
        <f t="shared" si="3"/>
        <v>Richard Morton</v>
      </c>
    </row>
    <row r="13" spans="1:23" s="272" customFormat="1" ht="21" customHeight="1" x14ac:dyDescent="0.2">
      <c r="A13" s="336">
        <v>233</v>
      </c>
      <c r="B13" s="337"/>
      <c r="C13" s="315" t="s">
        <v>284</v>
      </c>
      <c r="D13" s="316" t="s">
        <v>285</v>
      </c>
      <c r="E13" s="317" t="s">
        <v>30</v>
      </c>
      <c r="F13" s="301">
        <v>1.7037037037037038E-2</v>
      </c>
      <c r="G13" s="301">
        <v>1.7037037037037038E-2</v>
      </c>
      <c r="H13" s="302">
        <f t="shared" si="8"/>
        <v>1.7037037037037038E-2</v>
      </c>
      <c r="I13" s="303">
        <f t="shared" si="9"/>
        <v>4.1435185185185151E-3</v>
      </c>
      <c r="J13" s="378">
        <v>2.1157407407407406E-2</v>
      </c>
      <c r="K13" s="305">
        <f t="shared" si="0"/>
        <v>1.7013888888888891E-2</v>
      </c>
      <c r="L13" s="306">
        <f t="shared" si="4"/>
        <v>-2.3148148148147141E-5</v>
      </c>
      <c r="M13" s="306">
        <f t="shared" si="5"/>
        <v>-2.3148148148147141E-5</v>
      </c>
      <c r="N13" s="307">
        <v>8</v>
      </c>
      <c r="O13" s="307"/>
      <c r="P13" s="307"/>
      <c r="Q13" s="308"/>
      <c r="R13" s="309">
        <f t="shared" si="1"/>
        <v>1.7013888888888891E-2</v>
      </c>
      <c r="S13" s="318"/>
      <c r="T13" s="294">
        <v>40329</v>
      </c>
      <c r="U13" s="312"/>
      <c r="V13" s="313">
        <f t="shared" si="2"/>
        <v>5</v>
      </c>
      <c r="W13" s="314" t="str">
        <f t="shared" si="3"/>
        <v>Pierre-Louis Gatti</v>
      </c>
    </row>
    <row r="14" spans="1:23" s="272" customFormat="1" ht="21" customHeight="1" x14ac:dyDescent="0.2">
      <c r="A14" s="336">
        <v>192</v>
      </c>
      <c r="B14" s="337"/>
      <c r="C14" s="315" t="s">
        <v>351</v>
      </c>
      <c r="D14" s="316" t="s">
        <v>458</v>
      </c>
      <c r="E14" s="317" t="s">
        <v>30</v>
      </c>
      <c r="F14" s="301">
        <v>1.4983362268518506E-2</v>
      </c>
      <c r="G14" s="301">
        <v>1.5400028935185175E-2</v>
      </c>
      <c r="H14" s="302">
        <f t="shared" si="8"/>
        <v>1.5191695601851841E-2</v>
      </c>
      <c r="I14" s="303">
        <f t="shared" si="9"/>
        <v>5.9888599537037124E-3</v>
      </c>
      <c r="J14" s="387">
        <v>2.1273148148148149E-2</v>
      </c>
      <c r="K14" s="305">
        <f t="shared" si="0"/>
        <v>1.5284288194444436E-2</v>
      </c>
      <c r="L14" s="306">
        <f t="shared" si="4"/>
        <v>9.2592592592595502E-5</v>
      </c>
      <c r="M14" s="306">
        <f t="shared" si="5"/>
        <v>3.0092592592593018E-4</v>
      </c>
      <c r="N14" s="307">
        <v>9</v>
      </c>
      <c r="O14" s="307"/>
      <c r="P14" s="307"/>
      <c r="Q14" s="308"/>
      <c r="R14" s="309">
        <f t="shared" si="1"/>
        <v>1.4983362268518506E-2</v>
      </c>
      <c r="S14" s="318"/>
      <c r="T14" s="294">
        <v>40359</v>
      </c>
      <c r="U14" s="312"/>
      <c r="V14" s="313">
        <f t="shared" si="2"/>
        <v>5</v>
      </c>
      <c r="W14" s="314" t="str">
        <f t="shared" si="3"/>
        <v>Paul Savage</v>
      </c>
    </row>
    <row r="15" spans="1:23" s="272" customFormat="1" ht="21" customHeight="1" x14ac:dyDescent="0.2">
      <c r="A15" s="336">
        <v>1</v>
      </c>
      <c r="B15" s="337"/>
      <c r="C15" s="315" t="s">
        <v>166</v>
      </c>
      <c r="D15" s="316" t="s">
        <v>27</v>
      </c>
      <c r="E15" s="317" t="s">
        <v>30</v>
      </c>
      <c r="F15" s="301">
        <v>1.4672309027777795E-2</v>
      </c>
      <c r="G15" s="301">
        <v>1.4672309027777795E-2</v>
      </c>
      <c r="H15" s="302">
        <f t="shared" si="8"/>
        <v>1.4672309027777795E-2</v>
      </c>
      <c r="I15" s="303">
        <f t="shared" si="9"/>
        <v>6.5082465277777578E-3</v>
      </c>
      <c r="J15" s="378">
        <v>2.1296296296296299E-2</v>
      </c>
      <c r="K15" s="305">
        <f t="shared" si="0"/>
        <v>1.4788049768518541E-2</v>
      </c>
      <c r="L15" s="306">
        <f t="shared" si="4"/>
        <v>1.1574074074074611E-4</v>
      </c>
      <c r="M15" s="306">
        <f t="shared" si="5"/>
        <v>1.1574074074074611E-4</v>
      </c>
      <c r="N15" s="307">
        <v>10</v>
      </c>
      <c r="O15" s="307"/>
      <c r="P15" s="307"/>
      <c r="Q15" s="308"/>
      <c r="R15" s="309">
        <f t="shared" si="1"/>
        <v>1.4672309027777795E-2</v>
      </c>
      <c r="S15" s="318"/>
      <c r="T15" s="294">
        <v>40268</v>
      </c>
      <c r="U15" s="312"/>
      <c r="V15" s="313">
        <f t="shared" si="2"/>
        <v>5</v>
      </c>
      <c r="W15" s="314" t="str">
        <f t="shared" si="3"/>
        <v>Colin Wareham</v>
      </c>
    </row>
    <row r="16" spans="1:23" s="272" customFormat="1" ht="21" customHeight="1" x14ac:dyDescent="0.2">
      <c r="A16" s="336">
        <v>269</v>
      </c>
      <c r="B16" s="337"/>
      <c r="C16" s="315" t="s">
        <v>422</v>
      </c>
      <c r="D16" s="316" t="s">
        <v>423</v>
      </c>
      <c r="E16" s="317" t="s">
        <v>30</v>
      </c>
      <c r="F16" s="301">
        <v>1.3530092592592587E-2</v>
      </c>
      <c r="G16" s="301">
        <v>1.3530092592592587E-2</v>
      </c>
      <c r="H16" s="302">
        <f t="shared" si="8"/>
        <v>1.3530092592592587E-2</v>
      </c>
      <c r="I16" s="303">
        <f t="shared" si="9"/>
        <v>7.6504629629629665E-3</v>
      </c>
      <c r="J16" s="387">
        <v>2.1307870370370369E-2</v>
      </c>
      <c r="K16" s="305">
        <f t="shared" si="0"/>
        <v>1.3657407407407403E-2</v>
      </c>
      <c r="L16" s="306">
        <f t="shared" si="4"/>
        <v>1.2731481481481621E-4</v>
      </c>
      <c r="M16" s="306">
        <f t="shared" si="5"/>
        <v>1.2731481481481621E-4</v>
      </c>
      <c r="N16" s="307">
        <v>11</v>
      </c>
      <c r="O16" s="307"/>
      <c r="P16" s="307"/>
      <c r="Q16" s="308">
        <v>3</v>
      </c>
      <c r="R16" s="309">
        <f t="shared" si="1"/>
        <v>1.3530092592592587E-2</v>
      </c>
      <c r="S16" s="318"/>
      <c r="T16" s="294">
        <v>40025</v>
      </c>
      <c r="U16" s="312"/>
      <c r="V16" s="313">
        <f t="shared" si="2"/>
        <v>5</v>
      </c>
      <c r="W16" s="314" t="str">
        <f t="shared" si="3"/>
        <v>Patrick McGuinness</v>
      </c>
    </row>
    <row r="17" spans="1:23" s="272" customFormat="1" ht="21" customHeight="1" x14ac:dyDescent="0.2">
      <c r="A17" s="336">
        <v>116</v>
      </c>
      <c r="B17" s="337"/>
      <c r="C17" s="298" t="s">
        <v>153</v>
      </c>
      <c r="D17" s="299" t="s">
        <v>196</v>
      </c>
      <c r="E17" s="328" t="s">
        <v>14</v>
      </c>
      <c r="F17" s="301">
        <v>1.5005787037037043E-2</v>
      </c>
      <c r="G17" s="301">
        <v>1.5005787037037043E-2</v>
      </c>
      <c r="H17" s="302">
        <f t="shared" si="8"/>
        <v>1.5005787037037043E-2</v>
      </c>
      <c r="I17" s="303">
        <f t="shared" si="9"/>
        <v>6.17476851851851E-3</v>
      </c>
      <c r="J17" s="387">
        <v>2.1319444444444443E-2</v>
      </c>
      <c r="K17" s="305">
        <f t="shared" si="0"/>
        <v>1.5144675925925933E-2</v>
      </c>
      <c r="L17" s="306">
        <f t="shared" si="4"/>
        <v>1.3888888888888978E-4</v>
      </c>
      <c r="M17" s="306">
        <f t="shared" si="5"/>
        <v>1.3888888888888978E-4</v>
      </c>
      <c r="N17" s="307">
        <v>12</v>
      </c>
      <c r="O17" s="307"/>
      <c r="P17" s="321">
        <v>1</v>
      </c>
      <c r="Q17" s="308"/>
      <c r="R17" s="309">
        <f t="shared" si="1"/>
        <v>1.5005787037037043E-2</v>
      </c>
      <c r="S17" s="318"/>
      <c r="T17" s="294">
        <v>40359</v>
      </c>
      <c r="U17" s="312"/>
      <c r="V17" s="313">
        <f t="shared" si="2"/>
        <v>5</v>
      </c>
      <c r="W17" s="314" t="str">
        <f t="shared" si="3"/>
        <v>Karen Wilkins</v>
      </c>
    </row>
    <row r="18" spans="1:23" s="272" customFormat="1" ht="21" customHeight="1" x14ac:dyDescent="0.2">
      <c r="A18" s="336" t="s">
        <v>535</v>
      </c>
      <c r="B18" s="337"/>
      <c r="C18" s="315" t="s">
        <v>235</v>
      </c>
      <c r="D18" s="316" t="s">
        <v>541</v>
      </c>
      <c r="E18" s="317" t="s">
        <v>30</v>
      </c>
      <c r="F18" s="319"/>
      <c r="G18" s="301"/>
      <c r="H18" s="369">
        <v>1.7384259259259262E-2</v>
      </c>
      <c r="I18" s="400">
        <v>3.7962962962962963E-3</v>
      </c>
      <c r="J18" s="387">
        <v>2.1388888888888888E-2</v>
      </c>
      <c r="K18" s="305">
        <f t="shared" si="0"/>
        <v>1.759259259259259E-2</v>
      </c>
      <c r="L18" s="306"/>
      <c r="M18" s="306"/>
      <c r="N18" s="307">
        <v>13</v>
      </c>
      <c r="O18" s="307"/>
      <c r="P18" s="321"/>
      <c r="Q18" s="308"/>
      <c r="R18" s="309">
        <f t="shared" si="1"/>
        <v>1.759259259259259E-2</v>
      </c>
      <c r="S18" s="318"/>
      <c r="T18" s="294"/>
      <c r="U18" s="312"/>
      <c r="V18" s="313">
        <f t="shared" si="2"/>
        <v>5</v>
      </c>
      <c r="W18" s="314" t="str">
        <f t="shared" si="3"/>
        <v>Dave Fricker</v>
      </c>
    </row>
    <row r="19" spans="1:23" s="272" customFormat="1" ht="21" customHeight="1" x14ac:dyDescent="0.2">
      <c r="A19" s="336">
        <v>211</v>
      </c>
      <c r="B19" s="337"/>
      <c r="C19" s="315" t="s">
        <v>244</v>
      </c>
      <c r="D19" s="316" t="s">
        <v>245</v>
      </c>
      <c r="E19" s="317" t="s">
        <v>30</v>
      </c>
      <c r="F19" s="319">
        <v>1.2499999999999999E-2</v>
      </c>
      <c r="G19" s="301">
        <v>1.255787037037037E-2</v>
      </c>
      <c r="H19" s="369">
        <v>1.2685185185185183E-2</v>
      </c>
      <c r="I19" s="370">
        <f>$D$3-H19</f>
        <v>8.4953703703703701E-3</v>
      </c>
      <c r="J19" s="387">
        <v>2.1516203703703704E-2</v>
      </c>
      <c r="K19" s="305">
        <f t="shared" si="0"/>
        <v>1.3020833333333334E-2</v>
      </c>
      <c r="L19" s="306">
        <f t="shared" ref="L19" si="10">IF(J19&lt;&gt;"",K19-H19,"")</f>
        <v>3.3564814814815089E-4</v>
      </c>
      <c r="M19" s="306">
        <f t="shared" ref="M19" si="11">IF(J19&lt;&gt;"",K19-F19,"")</f>
        <v>5.2083333333333495E-4</v>
      </c>
      <c r="N19" s="307">
        <v>14</v>
      </c>
      <c r="O19" s="307"/>
      <c r="P19" s="321"/>
      <c r="Q19" s="308">
        <v>1</v>
      </c>
      <c r="R19" s="309">
        <f t="shared" si="1"/>
        <v>1.2499999999999999E-2</v>
      </c>
      <c r="S19" s="318"/>
      <c r="T19" s="294">
        <v>39568</v>
      </c>
      <c r="U19" s="312"/>
      <c r="V19" s="313">
        <f t="shared" si="2"/>
        <v>5</v>
      </c>
      <c r="W19" s="314" t="str">
        <f t="shared" si="3"/>
        <v>Jim Charlton</v>
      </c>
    </row>
    <row r="20" spans="1:23" s="272" customFormat="1" ht="21" customHeight="1" x14ac:dyDescent="0.2">
      <c r="A20" s="336">
        <v>124</v>
      </c>
      <c r="B20" s="337"/>
      <c r="C20" s="315" t="s">
        <v>482</v>
      </c>
      <c r="D20" s="316" t="s">
        <v>25</v>
      </c>
      <c r="E20" s="317" t="s">
        <v>14</v>
      </c>
      <c r="F20" s="301">
        <v>1.8874421296296292E-2</v>
      </c>
      <c r="G20" s="301">
        <v>2.2722891348379626E-2</v>
      </c>
      <c r="H20" s="302">
        <f>IF(G20&lt;&gt;"",(G20+F20)/2,F20)</f>
        <v>2.0798656322337961E-2</v>
      </c>
      <c r="I20" s="303">
        <f>$D$3-H20</f>
        <v>3.8189923321759259E-4</v>
      </c>
      <c r="J20" s="378">
        <v>2.1527777777777781E-2</v>
      </c>
      <c r="K20" s="305">
        <f t="shared" si="0"/>
        <v>2.1145878544560189E-2</v>
      </c>
      <c r="L20" s="306">
        <f t="shared" si="4"/>
        <v>3.4722222222222793E-4</v>
      </c>
      <c r="M20" s="306">
        <f t="shared" si="5"/>
        <v>2.2714572482638966E-3</v>
      </c>
      <c r="N20" s="307">
        <v>15</v>
      </c>
      <c r="O20" s="307"/>
      <c r="P20" s="307"/>
      <c r="Q20" s="308"/>
      <c r="R20" s="309">
        <f t="shared" si="1"/>
        <v>1.8874421296296292E-2</v>
      </c>
      <c r="S20" s="318"/>
      <c r="T20" s="294">
        <v>40359</v>
      </c>
      <c r="U20" s="312"/>
      <c r="V20" s="313">
        <f t="shared" si="2"/>
        <v>5</v>
      </c>
      <c r="W20" s="314" t="str">
        <f t="shared" si="3"/>
        <v>Colette Pidgeon</v>
      </c>
    </row>
    <row r="21" spans="1:23" s="272" customFormat="1" ht="21" customHeight="1" x14ac:dyDescent="0.2">
      <c r="A21" s="336">
        <v>39</v>
      </c>
      <c r="B21" s="337"/>
      <c r="C21" s="315" t="s">
        <v>162</v>
      </c>
      <c r="D21" s="316" t="s">
        <v>161</v>
      </c>
      <c r="E21" s="317" t="s">
        <v>30</v>
      </c>
      <c r="F21" s="301">
        <v>1.501157407407408E-2</v>
      </c>
      <c r="G21" s="301">
        <v>1.6469749168113435E-2</v>
      </c>
      <c r="H21" s="302">
        <f>IF(G21&lt;&gt;"",(G21+F21)/2,F21)</f>
        <v>1.5740661621093756E-2</v>
      </c>
      <c r="I21" s="303">
        <f>$D$3-H21</f>
        <v>5.4398939344617973E-3</v>
      </c>
      <c r="J21" s="378">
        <v>2.1701388888888892E-2</v>
      </c>
      <c r="K21" s="305">
        <f t="shared" si="0"/>
        <v>1.6261494954427094E-2</v>
      </c>
      <c r="L21" s="306">
        <f t="shared" si="4"/>
        <v>5.2083333333333842E-4</v>
      </c>
      <c r="M21" s="306">
        <f t="shared" si="5"/>
        <v>1.2499208803530143E-3</v>
      </c>
      <c r="N21" s="307">
        <v>16</v>
      </c>
      <c r="O21" s="307"/>
      <c r="P21" s="307"/>
      <c r="Q21" s="308"/>
      <c r="R21" s="309">
        <f t="shared" si="1"/>
        <v>1.501157407407408E-2</v>
      </c>
      <c r="S21" s="318"/>
      <c r="T21" s="294">
        <v>40359</v>
      </c>
      <c r="U21" s="312"/>
      <c r="V21" s="313">
        <f t="shared" si="2"/>
        <v>5</v>
      </c>
      <c r="W21" s="314" t="str">
        <f t="shared" si="3"/>
        <v>Graham Harper</v>
      </c>
    </row>
    <row r="22" spans="1:23" s="272" customFormat="1" ht="21" customHeight="1" x14ac:dyDescent="0.2">
      <c r="A22" s="336">
        <v>178</v>
      </c>
      <c r="B22" s="337"/>
      <c r="C22" s="315" t="s">
        <v>106</v>
      </c>
      <c r="D22" s="316" t="s">
        <v>426</v>
      </c>
      <c r="E22" s="317" t="s">
        <v>14</v>
      </c>
      <c r="F22" s="301">
        <v>1.6782407407407409E-2</v>
      </c>
      <c r="G22" s="301">
        <v>1.8773148148148146E-2</v>
      </c>
      <c r="H22" s="302">
        <f>IF(G22&lt;&gt;"",(G22+F22)/2,F22)</f>
        <v>1.7777777777777778E-2</v>
      </c>
      <c r="I22" s="303">
        <f>$D$3-H22</f>
        <v>3.4027777777777754E-3</v>
      </c>
      <c r="J22" s="378">
        <v>2.1759259259259259E-2</v>
      </c>
      <c r="K22" s="305">
        <f t="shared" si="0"/>
        <v>1.8356481481481484E-2</v>
      </c>
      <c r="L22" s="306">
        <f t="shared" si="4"/>
        <v>5.7870370370370627E-4</v>
      </c>
      <c r="M22" s="306">
        <f t="shared" si="5"/>
        <v>1.574074074074075E-3</v>
      </c>
      <c r="N22" s="307">
        <v>17</v>
      </c>
      <c r="O22" s="307"/>
      <c r="P22" s="307">
        <v>2</v>
      </c>
      <c r="Q22" s="308"/>
      <c r="R22" s="309">
        <f t="shared" si="1"/>
        <v>1.6782407407407409E-2</v>
      </c>
      <c r="S22" s="318"/>
      <c r="T22" s="294">
        <v>40298</v>
      </c>
      <c r="U22" s="312"/>
      <c r="V22" s="313">
        <f t="shared" si="2"/>
        <v>5</v>
      </c>
      <c r="W22" s="314" t="str">
        <f t="shared" si="3"/>
        <v>Julia Duscherer-Scott</v>
      </c>
    </row>
    <row r="23" spans="1:23" s="272" customFormat="1" ht="21" customHeight="1" x14ac:dyDescent="0.2">
      <c r="A23" s="336">
        <v>93</v>
      </c>
      <c r="B23" s="337"/>
      <c r="C23" s="315" t="s">
        <v>56</v>
      </c>
      <c r="D23" s="316" t="s">
        <v>57</v>
      </c>
      <c r="E23" s="317" t="s">
        <v>30</v>
      </c>
      <c r="F23" s="301">
        <v>1.8518518518518521E-2</v>
      </c>
      <c r="G23" s="301">
        <v>2.2683738425925935E-2</v>
      </c>
      <c r="H23" s="302">
        <f>IF(G23&lt;&gt;"",(G23+F23)/2,F23)</f>
        <v>2.060112847222223E-2</v>
      </c>
      <c r="I23" s="303">
        <f>$D$3-H23</f>
        <v>5.794270833333233E-4</v>
      </c>
      <c r="J23" s="378">
        <v>2.1828703703703701E-2</v>
      </c>
      <c r="K23" s="305">
        <f t="shared" si="0"/>
        <v>2.1249276620370378E-2</v>
      </c>
      <c r="L23" s="306">
        <f t="shared" si="4"/>
        <v>6.481481481481477E-4</v>
      </c>
      <c r="M23" s="306">
        <f t="shared" si="5"/>
        <v>2.7307581018518566E-3</v>
      </c>
      <c r="N23" s="307">
        <v>18</v>
      </c>
      <c r="O23" s="307"/>
      <c r="P23" s="307"/>
      <c r="Q23" s="308"/>
      <c r="R23" s="309">
        <f t="shared" si="1"/>
        <v>1.8518518518518521E-2</v>
      </c>
      <c r="S23" s="318"/>
      <c r="T23" s="294">
        <v>40298</v>
      </c>
      <c r="U23" s="312"/>
      <c r="V23" s="313">
        <f t="shared" si="2"/>
        <v>5</v>
      </c>
      <c r="W23" s="314" t="str">
        <f t="shared" si="3"/>
        <v>Norman Whitwood</v>
      </c>
    </row>
    <row r="24" spans="1:23" s="272" customFormat="1" ht="21" customHeight="1" x14ac:dyDescent="0.2">
      <c r="A24" s="336">
        <v>348</v>
      </c>
      <c r="B24" s="337"/>
      <c r="C24" s="315" t="s">
        <v>47</v>
      </c>
      <c r="D24" s="316" t="s">
        <v>542</v>
      </c>
      <c r="E24" s="317" t="s">
        <v>14</v>
      </c>
      <c r="F24" s="319"/>
      <c r="G24" s="301"/>
      <c r="H24" s="369">
        <v>1.7384259259259262E-2</v>
      </c>
      <c r="I24" s="400">
        <v>3.7962962962962963E-3</v>
      </c>
      <c r="J24" s="387">
        <v>2.2627314814814819E-2</v>
      </c>
      <c r="K24" s="305">
        <f t="shared" si="0"/>
        <v>1.8831018518518521E-2</v>
      </c>
      <c r="L24" s="306"/>
      <c r="M24" s="306"/>
      <c r="N24" s="307">
        <v>19</v>
      </c>
      <c r="O24" s="307"/>
      <c r="P24" s="321">
        <v>3</v>
      </c>
      <c r="Q24" s="308"/>
      <c r="R24" s="309">
        <f t="shared" si="1"/>
        <v>1.8831018518518521E-2</v>
      </c>
      <c r="S24" s="318"/>
      <c r="T24" s="294"/>
      <c r="U24" s="312"/>
      <c r="V24" s="313">
        <f t="shared" si="2"/>
        <v>5</v>
      </c>
      <c r="W24" s="314" t="str">
        <f t="shared" si="3"/>
        <v>Sophie Hubble</v>
      </c>
    </row>
    <row r="25" spans="1:23" s="272" customFormat="1" ht="21" customHeight="1" x14ac:dyDescent="0.2">
      <c r="A25" s="336">
        <v>239</v>
      </c>
      <c r="B25" s="337"/>
      <c r="C25" s="315" t="s">
        <v>115</v>
      </c>
      <c r="D25" s="316" t="s">
        <v>316</v>
      </c>
      <c r="E25" s="317" t="s">
        <v>30</v>
      </c>
      <c r="F25" s="301">
        <v>1.3168402777777779E-2</v>
      </c>
      <c r="G25" s="301">
        <v>1.3168402777777779E-2</v>
      </c>
      <c r="H25" s="302">
        <f t="shared" ref="H25:H56" si="12">IF(G25&lt;&gt;"",(G25+F25)/2,F25)</f>
        <v>1.3168402777777779E-2</v>
      </c>
      <c r="I25" s="303">
        <f t="shared" ref="I25:I56" si="13">$D$3-H25</f>
        <v>8.0121527777777743E-3</v>
      </c>
      <c r="J25" s="387"/>
      <c r="K25" s="305" t="str">
        <f t="shared" si="0"/>
        <v/>
      </c>
      <c r="L25" s="306" t="str">
        <f t="shared" ref="L25:L30" si="14">IF(J25&lt;&gt;"",K25-H25,"")</f>
        <v/>
      </c>
      <c r="M25" s="306" t="str">
        <f t="shared" ref="M25:M30" si="15">IF(J25&lt;&gt;"",K25-F25,"")</f>
        <v/>
      </c>
      <c r="N25" s="307"/>
      <c r="O25" s="307"/>
      <c r="P25" s="321"/>
      <c r="Q25" s="308"/>
      <c r="R25" s="309">
        <f t="shared" si="1"/>
        <v>1.3168402777777779E-2</v>
      </c>
      <c r="S25" s="318"/>
      <c r="T25" s="294">
        <v>40298</v>
      </c>
      <c r="U25" s="312" t="s">
        <v>30</v>
      </c>
      <c r="V25" s="313">
        <f t="shared" si="2"/>
        <v>5</v>
      </c>
      <c r="W25" s="314" t="str">
        <f t="shared" si="3"/>
        <v>Andy Jordan</v>
      </c>
    </row>
    <row r="26" spans="1:23" s="272" customFormat="1" ht="21" customHeight="1" x14ac:dyDescent="0.2">
      <c r="A26" s="336">
        <v>73</v>
      </c>
      <c r="B26" s="337"/>
      <c r="C26" s="315" t="s">
        <v>203</v>
      </c>
      <c r="D26" s="316" t="s">
        <v>110</v>
      </c>
      <c r="E26" s="317" t="s">
        <v>30</v>
      </c>
      <c r="F26" s="301">
        <v>1.2259837962962958E-2</v>
      </c>
      <c r="G26" s="301">
        <v>1.5659360532407407E-2</v>
      </c>
      <c r="H26" s="302">
        <f t="shared" si="12"/>
        <v>1.3959599247685183E-2</v>
      </c>
      <c r="I26" s="303">
        <f t="shared" si="13"/>
        <v>7.2209563078703704E-3</v>
      </c>
      <c r="J26" s="378"/>
      <c r="K26" s="305" t="str">
        <f t="shared" si="0"/>
        <v/>
      </c>
      <c r="L26" s="306" t="str">
        <f t="shared" si="14"/>
        <v/>
      </c>
      <c r="M26" s="306" t="str">
        <f t="shared" si="15"/>
        <v/>
      </c>
      <c r="N26" s="307"/>
      <c r="O26" s="307"/>
      <c r="P26" s="307"/>
      <c r="Q26" s="308"/>
      <c r="R26" s="309">
        <f t="shared" si="1"/>
        <v>1.2259837962962958E-2</v>
      </c>
      <c r="S26" s="318"/>
      <c r="T26" s="294">
        <v>40359</v>
      </c>
      <c r="U26" s="312" t="s">
        <v>30</v>
      </c>
      <c r="V26" s="313">
        <f t="shared" si="2"/>
        <v>5</v>
      </c>
      <c r="W26" s="314" t="str">
        <f t="shared" si="3"/>
        <v>David Green</v>
      </c>
    </row>
    <row r="27" spans="1:23" s="272" customFormat="1" ht="21" customHeight="1" x14ac:dyDescent="0.2">
      <c r="A27" s="336">
        <v>12</v>
      </c>
      <c r="B27" s="337"/>
      <c r="C27" s="315" t="s">
        <v>40</v>
      </c>
      <c r="D27" s="316" t="s">
        <v>41</v>
      </c>
      <c r="E27" s="317" t="s">
        <v>14</v>
      </c>
      <c r="F27" s="301">
        <v>1.9398148148148147E-2</v>
      </c>
      <c r="G27" s="301">
        <v>1.9398148148148147E-2</v>
      </c>
      <c r="H27" s="302">
        <f t="shared" si="12"/>
        <v>1.9398148148148147E-2</v>
      </c>
      <c r="I27" s="303">
        <f t="shared" si="13"/>
        <v>1.7824074074074062E-3</v>
      </c>
      <c r="J27" s="378"/>
      <c r="K27" s="305" t="str">
        <f t="shared" si="0"/>
        <v/>
      </c>
      <c r="L27" s="306" t="str">
        <f t="shared" si="14"/>
        <v/>
      </c>
      <c r="M27" s="306" t="str">
        <f t="shared" si="15"/>
        <v/>
      </c>
      <c r="N27" s="307"/>
      <c r="O27" s="307"/>
      <c r="P27" s="307"/>
      <c r="Q27" s="308"/>
      <c r="R27" s="309">
        <f t="shared" si="1"/>
        <v>1.9398148148148147E-2</v>
      </c>
      <c r="S27" s="318"/>
      <c r="T27" s="294">
        <v>40178</v>
      </c>
      <c r="U27" s="312" t="s">
        <v>30</v>
      </c>
      <c r="V27" s="313">
        <f t="shared" si="2"/>
        <v>5</v>
      </c>
      <c r="W27" s="314" t="str">
        <f t="shared" si="3"/>
        <v xml:space="preserve">Georgie Hamilton </v>
      </c>
    </row>
    <row r="28" spans="1:23" s="272" customFormat="1" ht="21" customHeight="1" x14ac:dyDescent="0.2">
      <c r="A28" s="336">
        <v>225</v>
      </c>
      <c r="B28" s="337"/>
      <c r="C28" s="315" t="s">
        <v>121</v>
      </c>
      <c r="D28" s="316" t="s">
        <v>259</v>
      </c>
      <c r="E28" s="317" t="s">
        <v>14</v>
      </c>
      <c r="F28" s="301">
        <v>1.7088600441261575E-2</v>
      </c>
      <c r="G28" s="301">
        <v>1.7088600441261575E-2</v>
      </c>
      <c r="H28" s="302">
        <f t="shared" si="12"/>
        <v>1.7088600441261575E-2</v>
      </c>
      <c r="I28" s="303">
        <f t="shared" si="13"/>
        <v>4.0919551142939783E-3</v>
      </c>
      <c r="J28" s="378"/>
      <c r="K28" s="305" t="str">
        <f t="shared" si="0"/>
        <v/>
      </c>
      <c r="L28" s="306" t="str">
        <f t="shared" si="14"/>
        <v/>
      </c>
      <c r="M28" s="306" t="str">
        <f t="shared" si="15"/>
        <v/>
      </c>
      <c r="N28" s="307"/>
      <c r="O28" s="307"/>
      <c r="P28" s="307"/>
      <c r="Q28" s="308"/>
      <c r="R28" s="309">
        <f t="shared" si="1"/>
        <v>1.7088600441261575E-2</v>
      </c>
      <c r="S28" s="318"/>
      <c r="T28" s="294">
        <v>40329</v>
      </c>
      <c r="U28" s="312" t="s">
        <v>30</v>
      </c>
      <c r="V28" s="313">
        <f t="shared" si="2"/>
        <v>5</v>
      </c>
      <c r="W28" s="314" t="str">
        <f t="shared" si="3"/>
        <v>Jen Cunniff</v>
      </c>
    </row>
    <row r="29" spans="1:23" s="272" customFormat="1" ht="21" customHeight="1" x14ac:dyDescent="0.2">
      <c r="A29" s="336">
        <v>319</v>
      </c>
      <c r="B29" s="337"/>
      <c r="C29" s="298" t="s">
        <v>17</v>
      </c>
      <c r="D29" s="299" t="s">
        <v>491</v>
      </c>
      <c r="E29" s="328" t="s">
        <v>14</v>
      </c>
      <c r="F29" s="301">
        <v>1.4918981481481491E-2</v>
      </c>
      <c r="G29" s="301">
        <v>1.4918981481481491E-2</v>
      </c>
      <c r="H29" s="302">
        <f t="shared" si="12"/>
        <v>1.4918981481481491E-2</v>
      </c>
      <c r="I29" s="303">
        <f t="shared" si="13"/>
        <v>6.2615740740740618E-3</v>
      </c>
      <c r="J29" s="378"/>
      <c r="K29" s="305" t="str">
        <f t="shared" si="0"/>
        <v/>
      </c>
      <c r="L29" s="306" t="str">
        <f t="shared" si="14"/>
        <v/>
      </c>
      <c r="M29" s="306" t="str">
        <f t="shared" si="15"/>
        <v/>
      </c>
      <c r="N29" s="307"/>
      <c r="O29" s="307"/>
      <c r="P29" s="307"/>
      <c r="Q29" s="308"/>
      <c r="R29" s="309">
        <f t="shared" si="1"/>
        <v>1.4918981481481491E-2</v>
      </c>
      <c r="S29" s="318"/>
      <c r="T29" s="294">
        <v>40329</v>
      </c>
      <c r="U29" s="312" t="s">
        <v>30</v>
      </c>
      <c r="V29" s="313">
        <f t="shared" si="2"/>
        <v>5</v>
      </c>
      <c r="W29" s="314" t="str">
        <f t="shared" si="3"/>
        <v>Laura Hicks</v>
      </c>
    </row>
    <row r="30" spans="1:23" s="272" customFormat="1" ht="21" customHeight="1" x14ac:dyDescent="0.2">
      <c r="A30" s="336">
        <v>119</v>
      </c>
      <c r="B30" s="337"/>
      <c r="C30" s="315" t="s">
        <v>53</v>
      </c>
      <c r="D30" s="316" t="s">
        <v>102</v>
      </c>
      <c r="E30" s="317" t="s">
        <v>14</v>
      </c>
      <c r="F30" s="301">
        <v>1.5254629629629628E-2</v>
      </c>
      <c r="G30" s="301">
        <v>1.5254629629629628E-2</v>
      </c>
      <c r="H30" s="302">
        <f t="shared" si="12"/>
        <v>1.5254629629629628E-2</v>
      </c>
      <c r="I30" s="303">
        <f t="shared" si="13"/>
        <v>5.9259259259259248E-3</v>
      </c>
      <c r="J30" s="378"/>
      <c r="K30" s="305" t="str">
        <f t="shared" si="0"/>
        <v/>
      </c>
      <c r="L30" s="306" t="str">
        <f t="shared" si="14"/>
        <v/>
      </c>
      <c r="M30" s="306" t="str">
        <f t="shared" si="15"/>
        <v/>
      </c>
      <c r="N30" s="307"/>
      <c r="O30" s="307"/>
      <c r="P30" s="307"/>
      <c r="Q30" s="308"/>
      <c r="R30" s="309">
        <f t="shared" si="1"/>
        <v>1.5254629629629628E-2</v>
      </c>
      <c r="S30" s="318"/>
      <c r="T30" s="294">
        <v>39507</v>
      </c>
      <c r="U30" s="312" t="s">
        <v>30</v>
      </c>
      <c r="V30" s="313">
        <f t="shared" si="2"/>
        <v>5</v>
      </c>
      <c r="W30" s="314" t="str">
        <f t="shared" si="3"/>
        <v>Louise Crosby</v>
      </c>
    </row>
    <row r="31" spans="1:23" s="272" customFormat="1" ht="21" customHeight="1" x14ac:dyDescent="0.2">
      <c r="A31" s="396">
        <v>236</v>
      </c>
      <c r="B31" s="337"/>
      <c r="C31" s="315" t="s">
        <v>512</v>
      </c>
      <c r="D31" s="316" t="s">
        <v>180</v>
      </c>
      <c r="E31" s="317" t="s">
        <v>30</v>
      </c>
      <c r="F31" s="301">
        <v>1.3547453703703704E-2</v>
      </c>
      <c r="G31" s="301">
        <v>1.3547453703703704E-2</v>
      </c>
      <c r="H31" s="302">
        <f t="shared" si="12"/>
        <v>1.3547453703703704E-2</v>
      </c>
      <c r="I31" s="303">
        <f t="shared" si="13"/>
        <v>7.6331018518518493E-3</v>
      </c>
      <c r="J31" s="304"/>
      <c r="K31" s="305" t="str">
        <f t="shared" si="0"/>
        <v/>
      </c>
      <c r="L31" s="306"/>
      <c r="M31" s="306"/>
      <c r="N31" s="307"/>
      <c r="O31" s="307"/>
      <c r="P31" s="307"/>
      <c r="Q31" s="308"/>
      <c r="R31" s="309">
        <f t="shared" si="1"/>
        <v>1.3547453703703704E-2</v>
      </c>
      <c r="S31" s="318"/>
      <c r="T31" s="311">
        <v>40268</v>
      </c>
      <c r="U31" s="312"/>
      <c r="V31" s="313" t="str">
        <f t="shared" si="2"/>
        <v/>
      </c>
      <c r="W31" s="314" t="str">
        <f t="shared" si="3"/>
        <v/>
      </c>
    </row>
    <row r="32" spans="1:23" s="272" customFormat="1" ht="21" customHeight="1" x14ac:dyDescent="0.2">
      <c r="A32" s="336">
        <v>36</v>
      </c>
      <c r="B32" s="337"/>
      <c r="C32" s="315" t="s">
        <v>107</v>
      </c>
      <c r="D32" s="316" t="s">
        <v>46</v>
      </c>
      <c r="E32" s="317" t="s">
        <v>30</v>
      </c>
      <c r="F32" s="301">
        <v>1.4479166666666668E-2</v>
      </c>
      <c r="G32" s="301">
        <v>1.6121238425925929E-2</v>
      </c>
      <c r="H32" s="302">
        <f t="shared" si="12"/>
        <v>1.5300202546296299E-2</v>
      </c>
      <c r="I32" s="303">
        <f t="shared" si="13"/>
        <v>5.8803530092592544E-3</v>
      </c>
      <c r="J32" s="378"/>
      <c r="K32" s="305" t="str">
        <f t="shared" si="0"/>
        <v/>
      </c>
      <c r="L32" s="306" t="str">
        <f>IF(J32&lt;&gt;"",K32-H32,"")</f>
        <v/>
      </c>
      <c r="M32" s="306" t="str">
        <f>IF(J32&lt;&gt;"",K32-F32,"")</f>
        <v/>
      </c>
      <c r="N32" s="307"/>
      <c r="O32" s="307"/>
      <c r="P32" s="307"/>
      <c r="Q32" s="308"/>
      <c r="R32" s="309">
        <f t="shared" si="1"/>
        <v>1.4479166666666668E-2</v>
      </c>
      <c r="S32" s="318"/>
      <c r="T32" s="294">
        <v>40237</v>
      </c>
      <c r="U32" s="312"/>
      <c r="V32" s="313" t="str">
        <f t="shared" si="2"/>
        <v/>
      </c>
      <c r="W32" s="314" t="str">
        <f t="shared" si="3"/>
        <v/>
      </c>
    </row>
    <row r="33" spans="1:23" s="272" customFormat="1" ht="21" customHeight="1" x14ac:dyDescent="0.2">
      <c r="A33" s="336">
        <v>259</v>
      </c>
      <c r="B33" s="337"/>
      <c r="C33" s="315" t="s">
        <v>111</v>
      </c>
      <c r="D33" s="316" t="s">
        <v>360</v>
      </c>
      <c r="E33" s="317" t="s">
        <v>30</v>
      </c>
      <c r="F33" s="301">
        <v>1.7303240740740741E-2</v>
      </c>
      <c r="G33" s="301">
        <v>1.7303240740740741E-2</v>
      </c>
      <c r="H33" s="302">
        <f t="shared" si="12"/>
        <v>1.7303240740740741E-2</v>
      </c>
      <c r="I33" s="303">
        <f t="shared" si="13"/>
        <v>3.8773148148148126E-3</v>
      </c>
      <c r="J33" s="387"/>
      <c r="K33" s="305" t="str">
        <f t="shared" si="0"/>
        <v/>
      </c>
      <c r="L33" s="306" t="str">
        <f>IF(J33&lt;&gt;"",K33-H33,"")</f>
        <v/>
      </c>
      <c r="M33" s="306" t="str">
        <f>IF(J33&lt;&gt;"",K33-F33,"")</f>
        <v/>
      </c>
      <c r="N33" s="307"/>
      <c r="O33" s="307"/>
      <c r="P33" s="307"/>
      <c r="Q33" s="308"/>
      <c r="R33" s="309">
        <f t="shared" si="1"/>
        <v>1.7303240740740741E-2</v>
      </c>
      <c r="S33" s="318"/>
      <c r="T33" s="294"/>
      <c r="U33" s="312"/>
      <c r="V33" s="313" t="str">
        <f t="shared" si="2"/>
        <v/>
      </c>
      <c r="W33" s="314" t="str">
        <f t="shared" si="3"/>
        <v/>
      </c>
    </row>
    <row r="34" spans="1:23" s="272" customFormat="1" ht="21" customHeight="1" x14ac:dyDescent="0.2">
      <c r="A34" s="336" t="s">
        <v>526</v>
      </c>
      <c r="B34" s="337"/>
      <c r="C34" s="298" t="s">
        <v>111</v>
      </c>
      <c r="D34" s="299" t="s">
        <v>313</v>
      </c>
      <c r="E34" s="300" t="s">
        <v>30</v>
      </c>
      <c r="F34" s="301">
        <v>1.9432870370370371E-2</v>
      </c>
      <c r="G34" s="301">
        <v>1.9432870370370371E-2</v>
      </c>
      <c r="H34" s="302">
        <f t="shared" si="12"/>
        <v>1.9432870370370371E-2</v>
      </c>
      <c r="I34" s="303">
        <f t="shared" si="13"/>
        <v>1.747685185185182E-3</v>
      </c>
      <c r="J34" s="387"/>
      <c r="K34" s="305" t="str">
        <f t="shared" si="0"/>
        <v/>
      </c>
      <c r="L34" s="306"/>
      <c r="M34" s="306"/>
      <c r="N34" s="307"/>
      <c r="O34" s="307"/>
      <c r="P34" s="307"/>
      <c r="Q34" s="308"/>
      <c r="R34" s="309">
        <f t="shared" si="1"/>
        <v>1.9432870370370371E-2</v>
      </c>
      <c r="S34" s="310"/>
      <c r="T34" s="294">
        <v>39691</v>
      </c>
      <c r="U34" s="312"/>
      <c r="V34" s="313" t="str">
        <f t="shared" si="2"/>
        <v/>
      </c>
      <c r="W34" s="314" t="str">
        <f t="shared" si="3"/>
        <v/>
      </c>
    </row>
    <row r="35" spans="1:23" s="272" customFormat="1" ht="21" customHeight="1" x14ac:dyDescent="0.2">
      <c r="A35" s="336" t="s">
        <v>524</v>
      </c>
      <c r="B35" s="337"/>
      <c r="C35" s="298" t="s">
        <v>515</v>
      </c>
      <c r="D35" s="299" t="s">
        <v>516</v>
      </c>
      <c r="E35" s="300" t="s">
        <v>14</v>
      </c>
      <c r="F35" s="301">
        <v>1.9247685185185184E-2</v>
      </c>
      <c r="G35" s="301">
        <v>1.9247685185185184E-2</v>
      </c>
      <c r="H35" s="302">
        <f t="shared" si="12"/>
        <v>1.9247685185185184E-2</v>
      </c>
      <c r="I35" s="303">
        <f t="shared" si="13"/>
        <v>1.9328703703703695E-3</v>
      </c>
      <c r="J35" s="378"/>
      <c r="K35" s="305" t="str">
        <f t="shared" si="0"/>
        <v/>
      </c>
      <c r="L35" s="306" t="str">
        <f>IF(J35&lt;&gt;"",K35-H35,"")</f>
        <v/>
      </c>
      <c r="M35" s="306" t="str">
        <f>IF(J35&lt;&gt;"",K35-F35,"")</f>
        <v/>
      </c>
      <c r="N35" s="307"/>
      <c r="O35" s="307"/>
      <c r="P35" s="307"/>
      <c r="Q35" s="308"/>
      <c r="R35" s="309">
        <f t="shared" si="1"/>
        <v>1.9247685185185184E-2</v>
      </c>
      <c r="S35" s="318"/>
      <c r="T35" s="294">
        <v>40298</v>
      </c>
      <c r="U35" s="312"/>
      <c r="V35" s="313" t="str">
        <f t="shared" si="2"/>
        <v/>
      </c>
      <c r="W35" s="314" t="str">
        <f t="shared" si="3"/>
        <v/>
      </c>
    </row>
    <row r="36" spans="1:23" s="272" customFormat="1" ht="21" customHeight="1" x14ac:dyDescent="0.2">
      <c r="A36" s="336">
        <v>256</v>
      </c>
      <c r="B36" s="337"/>
      <c r="C36" s="315" t="s">
        <v>409</v>
      </c>
      <c r="D36" s="316" t="s">
        <v>410</v>
      </c>
      <c r="E36" s="300" t="s">
        <v>14</v>
      </c>
      <c r="F36" s="319">
        <v>1.4965277777777779E-2</v>
      </c>
      <c r="G36" s="319">
        <v>1.5277777777777779E-2</v>
      </c>
      <c r="H36" s="302">
        <f t="shared" si="12"/>
        <v>1.5121527777777779E-2</v>
      </c>
      <c r="I36" s="303">
        <f t="shared" si="13"/>
        <v>6.0590277777777743E-3</v>
      </c>
      <c r="J36" s="378"/>
      <c r="K36" s="305" t="str">
        <f t="shared" si="0"/>
        <v/>
      </c>
      <c r="L36" s="306" t="str">
        <f>IF(J36&lt;&gt;"",K36-H36,"")</f>
        <v/>
      </c>
      <c r="M36" s="306" t="str">
        <f>IF(J36&lt;&gt;"",K36-F36,"")</f>
        <v/>
      </c>
      <c r="N36" s="307"/>
      <c r="O36" s="307"/>
      <c r="P36" s="307"/>
      <c r="Q36" s="308"/>
      <c r="R36" s="309">
        <f t="shared" si="1"/>
        <v>1.4965277777777779E-2</v>
      </c>
      <c r="S36" s="318"/>
      <c r="T36" s="294">
        <v>40209</v>
      </c>
      <c r="U36" s="312"/>
      <c r="V36" s="313" t="str">
        <f t="shared" si="2"/>
        <v/>
      </c>
      <c r="W36" s="314" t="str">
        <f t="shared" si="3"/>
        <v/>
      </c>
    </row>
    <row r="37" spans="1:23" s="272" customFormat="1" ht="21" customHeight="1" x14ac:dyDescent="0.2">
      <c r="A37" s="336" t="s">
        <v>526</v>
      </c>
      <c r="B37" s="337"/>
      <c r="C37" s="315" t="s">
        <v>343</v>
      </c>
      <c r="D37" s="316" t="s">
        <v>315</v>
      </c>
      <c r="E37" s="317" t="s">
        <v>14</v>
      </c>
      <c r="F37" s="301">
        <v>1.5949074074074077E-2</v>
      </c>
      <c r="G37" s="301">
        <v>1.5949074074074077E-2</v>
      </c>
      <c r="H37" s="302">
        <f t="shared" si="12"/>
        <v>1.5949074074074077E-2</v>
      </c>
      <c r="I37" s="303">
        <f t="shared" si="13"/>
        <v>5.2314814814814758E-3</v>
      </c>
      <c r="J37" s="387"/>
      <c r="K37" s="305" t="str">
        <f t="shared" si="0"/>
        <v/>
      </c>
      <c r="L37" s="306"/>
      <c r="M37" s="306"/>
      <c r="N37" s="307"/>
      <c r="O37" s="307"/>
      <c r="P37" s="307"/>
      <c r="Q37" s="308"/>
      <c r="R37" s="309">
        <f t="shared" si="1"/>
        <v>1.5949074074074077E-2</v>
      </c>
      <c r="S37" s="318"/>
      <c r="T37" s="294">
        <v>39752</v>
      </c>
      <c r="U37" s="312"/>
      <c r="V37" s="313" t="str">
        <f t="shared" si="2"/>
        <v/>
      </c>
      <c r="W37" s="314"/>
    </row>
    <row r="38" spans="1:23" s="272" customFormat="1" ht="21" customHeight="1" x14ac:dyDescent="0.2">
      <c r="A38" s="336" t="s">
        <v>526</v>
      </c>
      <c r="B38" s="337"/>
      <c r="C38" s="298" t="s">
        <v>49</v>
      </c>
      <c r="D38" s="299" t="s">
        <v>311</v>
      </c>
      <c r="E38" s="317" t="s">
        <v>14</v>
      </c>
      <c r="F38" s="301">
        <v>2.6863425925925926E-2</v>
      </c>
      <c r="G38" s="301">
        <v>2.6863425925925926E-2</v>
      </c>
      <c r="H38" s="302">
        <f t="shared" si="12"/>
        <v>2.6863425925925926E-2</v>
      </c>
      <c r="I38" s="303">
        <f t="shared" si="13"/>
        <v>-5.6828703703703728E-3</v>
      </c>
      <c r="J38" s="304"/>
      <c r="K38" s="305" t="str">
        <f t="shared" ref="K38:K69" si="16">IF(J38&lt;&gt;"",J38-I38,"")</f>
        <v/>
      </c>
      <c r="L38" s="306" t="str">
        <f t="shared" ref="L38:L45" si="17">IF(J38&lt;&gt;"",K38-H38,"")</f>
        <v/>
      </c>
      <c r="M38" s="306" t="str">
        <f t="shared" ref="M38:M45" si="18">IF(J38&lt;&gt;"",K38-F38,"")</f>
        <v/>
      </c>
      <c r="N38" s="307"/>
      <c r="O38" s="307"/>
      <c r="P38" s="321"/>
      <c r="Q38" s="308"/>
      <c r="R38" s="309">
        <f t="shared" ref="R38:R69" si="19">IF(J38&lt;&gt;"",MIN(F38,K38),F38)</f>
        <v>2.6863425925925926E-2</v>
      </c>
      <c r="S38" s="310"/>
      <c r="T38" s="311">
        <v>39691</v>
      </c>
      <c r="U38" s="312"/>
      <c r="V38" s="313" t="str">
        <f t="shared" ref="V38:V69" si="20">IF(OR(NOT(U38=""),NOT(K38="")),5,"")</f>
        <v/>
      </c>
      <c r="W38" s="314"/>
    </row>
    <row r="39" spans="1:23" s="272" customFormat="1" ht="21" customHeight="1" x14ac:dyDescent="0.2">
      <c r="A39" s="336" t="s">
        <v>526</v>
      </c>
      <c r="B39" s="337"/>
      <c r="C39" s="315" t="s">
        <v>49</v>
      </c>
      <c r="D39" s="316" t="s">
        <v>81</v>
      </c>
      <c r="E39" s="317" t="s">
        <v>14</v>
      </c>
      <c r="F39" s="322">
        <v>1.758101851851852E-2</v>
      </c>
      <c r="G39" s="301">
        <v>1.8078703703703704E-2</v>
      </c>
      <c r="H39" s="302">
        <f t="shared" si="12"/>
        <v>1.7829861111111112E-2</v>
      </c>
      <c r="I39" s="303">
        <f t="shared" si="13"/>
        <v>3.3506944444444409E-3</v>
      </c>
      <c r="J39" s="387"/>
      <c r="K39" s="305" t="str">
        <f t="shared" si="16"/>
        <v/>
      </c>
      <c r="L39" s="306" t="str">
        <f t="shared" si="17"/>
        <v/>
      </c>
      <c r="M39" s="306" t="str">
        <f t="shared" si="18"/>
        <v/>
      </c>
      <c r="N39" s="307"/>
      <c r="O39" s="307"/>
      <c r="P39" s="307"/>
      <c r="Q39" s="308"/>
      <c r="R39" s="309">
        <f t="shared" si="19"/>
        <v>1.758101851851852E-2</v>
      </c>
      <c r="S39" s="318"/>
      <c r="T39" s="294">
        <v>39903</v>
      </c>
      <c r="U39" s="312"/>
      <c r="V39" s="313" t="str">
        <f t="shared" si="20"/>
        <v/>
      </c>
      <c r="W39" s="314" t="str">
        <f t="shared" ref="W39:W44" si="21">IF(V39=5,C39&amp;" "&amp;D39,"")</f>
        <v/>
      </c>
    </row>
    <row r="40" spans="1:23" s="272" customFormat="1" ht="21" customHeight="1" x14ac:dyDescent="0.2">
      <c r="A40" s="336" t="s">
        <v>526</v>
      </c>
      <c r="B40" s="337"/>
      <c r="C40" s="315" t="s">
        <v>49</v>
      </c>
      <c r="D40" s="316" t="s">
        <v>294</v>
      </c>
      <c r="E40" s="317" t="s">
        <v>14</v>
      </c>
      <c r="F40" s="301">
        <v>1.7013888888888891E-2</v>
      </c>
      <c r="G40" s="301">
        <v>1.7013888888888891E-2</v>
      </c>
      <c r="H40" s="302">
        <f t="shared" si="12"/>
        <v>1.7013888888888891E-2</v>
      </c>
      <c r="I40" s="303">
        <f t="shared" si="13"/>
        <v>4.1666666666666623E-3</v>
      </c>
      <c r="J40" s="387"/>
      <c r="K40" s="305" t="str">
        <f t="shared" si="16"/>
        <v/>
      </c>
      <c r="L40" s="306" t="str">
        <f t="shared" si="17"/>
        <v/>
      </c>
      <c r="M40" s="306" t="str">
        <f t="shared" si="18"/>
        <v/>
      </c>
      <c r="N40" s="307"/>
      <c r="O40" s="307"/>
      <c r="P40" s="307"/>
      <c r="Q40" s="308"/>
      <c r="R40" s="309">
        <f t="shared" si="19"/>
        <v>1.7013888888888891E-2</v>
      </c>
      <c r="S40" s="318"/>
      <c r="T40" s="294">
        <v>39629</v>
      </c>
      <c r="U40" s="312"/>
      <c r="V40" s="313" t="str">
        <f t="shared" si="20"/>
        <v/>
      </c>
      <c r="W40" s="314" t="str">
        <f t="shared" si="21"/>
        <v/>
      </c>
    </row>
    <row r="41" spans="1:23" s="272" customFormat="1" ht="21" customHeight="1" x14ac:dyDescent="0.2">
      <c r="A41" s="336" t="s">
        <v>526</v>
      </c>
      <c r="B41" s="337"/>
      <c r="C41" s="315" t="s">
        <v>49</v>
      </c>
      <c r="D41" s="316" t="s">
        <v>105</v>
      </c>
      <c r="E41" s="317" t="s">
        <v>14</v>
      </c>
      <c r="F41" s="301">
        <v>1.6886574074074075E-2</v>
      </c>
      <c r="G41" s="301">
        <v>1.6886574074074075E-2</v>
      </c>
      <c r="H41" s="302">
        <f t="shared" si="12"/>
        <v>1.6886574074074075E-2</v>
      </c>
      <c r="I41" s="303">
        <f t="shared" si="13"/>
        <v>4.2939814814814785E-3</v>
      </c>
      <c r="J41" s="387"/>
      <c r="K41" s="305" t="str">
        <f t="shared" si="16"/>
        <v/>
      </c>
      <c r="L41" s="306" t="str">
        <f t="shared" si="17"/>
        <v/>
      </c>
      <c r="M41" s="306" t="str">
        <f t="shared" si="18"/>
        <v/>
      </c>
      <c r="N41" s="307"/>
      <c r="O41" s="307"/>
      <c r="P41" s="307"/>
      <c r="Q41" s="308"/>
      <c r="R41" s="309">
        <f t="shared" si="19"/>
        <v>1.6886574074074075E-2</v>
      </c>
      <c r="S41" s="318"/>
      <c r="T41" s="294">
        <v>38990</v>
      </c>
      <c r="U41" s="312"/>
      <c r="V41" s="313" t="str">
        <f t="shared" si="20"/>
        <v/>
      </c>
      <c r="W41" s="314" t="str">
        <f t="shared" si="21"/>
        <v/>
      </c>
    </row>
    <row r="42" spans="1:23" s="272" customFormat="1" ht="21" customHeight="1" x14ac:dyDescent="0.2">
      <c r="A42" s="336">
        <v>237</v>
      </c>
      <c r="B42" s="337"/>
      <c r="C42" s="298" t="s">
        <v>178</v>
      </c>
      <c r="D42" s="299" t="s">
        <v>530</v>
      </c>
      <c r="E42" s="300" t="s">
        <v>30</v>
      </c>
      <c r="F42" s="301">
        <v>1.4988425925925929E-2</v>
      </c>
      <c r="G42" s="301">
        <v>1.4803240740740745E-2</v>
      </c>
      <c r="H42" s="302">
        <f t="shared" si="12"/>
        <v>1.4895833333333337E-2</v>
      </c>
      <c r="I42" s="303">
        <f t="shared" si="13"/>
        <v>6.2847222222222159E-3</v>
      </c>
      <c r="J42" s="387"/>
      <c r="K42" s="305" t="str">
        <f t="shared" si="16"/>
        <v/>
      </c>
      <c r="L42" s="306" t="str">
        <f t="shared" si="17"/>
        <v/>
      </c>
      <c r="M42" s="306" t="str">
        <f t="shared" si="18"/>
        <v/>
      </c>
      <c r="N42" s="307"/>
      <c r="O42" s="307"/>
      <c r="P42" s="307"/>
      <c r="Q42" s="308"/>
      <c r="R42" s="309">
        <f t="shared" si="19"/>
        <v>1.4988425925925929E-2</v>
      </c>
      <c r="S42" s="318"/>
      <c r="T42" s="294">
        <v>40086</v>
      </c>
      <c r="U42" s="312"/>
      <c r="V42" s="313" t="str">
        <f t="shared" si="20"/>
        <v/>
      </c>
      <c r="W42" s="314" t="str">
        <f t="shared" si="21"/>
        <v/>
      </c>
    </row>
    <row r="43" spans="1:23" s="272" customFormat="1" ht="21" customHeight="1" x14ac:dyDescent="0.2">
      <c r="A43" s="336">
        <v>212</v>
      </c>
      <c r="B43" s="337"/>
      <c r="C43" s="315" t="s">
        <v>178</v>
      </c>
      <c r="D43" s="316" t="s">
        <v>260</v>
      </c>
      <c r="E43" s="317" t="s">
        <v>30</v>
      </c>
      <c r="F43" s="301">
        <v>1.3605324074074075E-2</v>
      </c>
      <c r="G43" s="301">
        <v>1.3611111111111119E-2</v>
      </c>
      <c r="H43" s="302">
        <f t="shared" si="12"/>
        <v>1.3608217592592597E-2</v>
      </c>
      <c r="I43" s="303">
        <f t="shared" si="13"/>
        <v>7.5723379629629561E-3</v>
      </c>
      <c r="J43" s="387"/>
      <c r="K43" s="305" t="str">
        <f t="shared" si="16"/>
        <v/>
      </c>
      <c r="L43" s="306" t="str">
        <f t="shared" si="17"/>
        <v/>
      </c>
      <c r="M43" s="306" t="str">
        <f t="shared" si="18"/>
        <v/>
      </c>
      <c r="N43" s="307"/>
      <c r="O43" s="307"/>
      <c r="P43" s="321"/>
      <c r="Q43" s="308"/>
      <c r="R43" s="309">
        <f t="shared" si="19"/>
        <v>1.3605324074074075E-2</v>
      </c>
      <c r="S43" s="318"/>
      <c r="T43" s="294">
        <v>40359</v>
      </c>
      <c r="U43" s="312"/>
      <c r="V43" s="313" t="str">
        <f t="shared" si="20"/>
        <v/>
      </c>
      <c r="W43" s="314" t="str">
        <f t="shared" si="21"/>
        <v/>
      </c>
    </row>
    <row r="44" spans="1:23" s="272" customFormat="1" ht="21" customHeight="1" x14ac:dyDescent="0.2">
      <c r="A44" s="336">
        <v>163</v>
      </c>
      <c r="B44" s="337"/>
      <c r="C44" s="315" t="s">
        <v>115</v>
      </c>
      <c r="D44" s="316" t="s">
        <v>116</v>
      </c>
      <c r="E44" s="317" t="s">
        <v>30</v>
      </c>
      <c r="F44" s="319">
        <v>1.6516203703703703E-2</v>
      </c>
      <c r="G44" s="319">
        <v>1.6516203703703703E-2</v>
      </c>
      <c r="H44" s="302">
        <f t="shared" si="12"/>
        <v>1.6516203703703703E-2</v>
      </c>
      <c r="I44" s="303">
        <f t="shared" si="13"/>
        <v>4.6643518518518501E-3</v>
      </c>
      <c r="J44" s="387"/>
      <c r="K44" s="305" t="str">
        <f t="shared" si="16"/>
        <v/>
      </c>
      <c r="L44" s="306" t="str">
        <f t="shared" si="17"/>
        <v/>
      </c>
      <c r="M44" s="306" t="str">
        <f t="shared" si="18"/>
        <v/>
      </c>
      <c r="N44" s="307"/>
      <c r="O44" s="307"/>
      <c r="P44" s="307"/>
      <c r="Q44" s="308"/>
      <c r="R44" s="309">
        <f t="shared" si="19"/>
        <v>1.6516203703703703E-2</v>
      </c>
      <c r="S44" s="318"/>
      <c r="T44" s="294">
        <v>38990</v>
      </c>
      <c r="U44" s="312"/>
      <c r="V44" s="313" t="str">
        <f t="shared" si="20"/>
        <v/>
      </c>
      <c r="W44" s="314" t="str">
        <f t="shared" si="21"/>
        <v/>
      </c>
    </row>
    <row r="45" spans="1:23" s="272" customFormat="1" ht="21" customHeight="1" x14ac:dyDescent="0.2">
      <c r="A45" s="336">
        <v>107</v>
      </c>
      <c r="B45" s="337"/>
      <c r="C45" s="315" t="s">
        <v>115</v>
      </c>
      <c r="D45" s="316" t="s">
        <v>196</v>
      </c>
      <c r="E45" s="317" t="s">
        <v>30</v>
      </c>
      <c r="F45" s="301">
        <v>1.3738425925925923E-2</v>
      </c>
      <c r="G45" s="301">
        <v>1.4502314814814808E-2</v>
      </c>
      <c r="H45" s="302">
        <f t="shared" si="12"/>
        <v>1.4120370370370366E-2</v>
      </c>
      <c r="I45" s="303">
        <f t="shared" si="13"/>
        <v>7.0601851851851867E-3</v>
      </c>
      <c r="J45" s="378"/>
      <c r="K45" s="305" t="str">
        <f t="shared" si="16"/>
        <v/>
      </c>
      <c r="L45" s="306" t="str">
        <f t="shared" si="17"/>
        <v/>
      </c>
      <c r="M45" s="306" t="str">
        <f t="shared" si="18"/>
        <v/>
      </c>
      <c r="N45" s="307"/>
      <c r="O45" s="307"/>
      <c r="P45" s="307"/>
      <c r="Q45" s="308"/>
      <c r="R45" s="309">
        <f t="shared" si="19"/>
        <v>1.3738425925925923E-2</v>
      </c>
      <c r="S45" s="318"/>
      <c r="T45" s="294">
        <v>40209</v>
      </c>
      <c r="U45" s="312"/>
      <c r="V45" s="313" t="str">
        <f t="shared" si="20"/>
        <v/>
      </c>
      <c r="W45" s="314"/>
    </row>
    <row r="46" spans="1:23" s="272" customFormat="1" ht="21" customHeight="1" x14ac:dyDescent="0.2">
      <c r="A46" s="336" t="s">
        <v>526</v>
      </c>
      <c r="B46" s="337"/>
      <c r="C46" s="315" t="s">
        <v>115</v>
      </c>
      <c r="D46" s="316" t="s">
        <v>221</v>
      </c>
      <c r="E46" s="317" t="s">
        <v>30</v>
      </c>
      <c r="F46" s="301">
        <v>1.2719907407407411E-2</v>
      </c>
      <c r="G46" s="301">
        <v>1.2719907407407411E-2</v>
      </c>
      <c r="H46" s="302">
        <f t="shared" si="12"/>
        <v>1.2719907407407411E-2</v>
      </c>
      <c r="I46" s="303">
        <f t="shared" si="13"/>
        <v>8.4606481481481425E-3</v>
      </c>
      <c r="J46" s="387"/>
      <c r="K46" s="305" t="str">
        <f t="shared" si="16"/>
        <v/>
      </c>
      <c r="L46" s="306"/>
      <c r="M46" s="306"/>
      <c r="N46" s="307"/>
      <c r="O46" s="307"/>
      <c r="P46" s="307"/>
      <c r="Q46" s="308"/>
      <c r="R46" s="309">
        <f t="shared" si="19"/>
        <v>1.2719907407407411E-2</v>
      </c>
      <c r="S46" s="318"/>
      <c r="T46" s="294">
        <v>39721</v>
      </c>
      <c r="U46" s="312"/>
      <c r="V46" s="313" t="str">
        <f t="shared" si="20"/>
        <v/>
      </c>
      <c r="W46" s="314" t="str">
        <f t="shared" ref="W46:W51" si="22">IF(V46=5,C46&amp;" "&amp;D46,"")</f>
        <v/>
      </c>
    </row>
    <row r="47" spans="1:23" s="272" customFormat="1" ht="21" customHeight="1" x14ac:dyDescent="0.2">
      <c r="A47" s="336">
        <v>318</v>
      </c>
      <c r="B47" s="337"/>
      <c r="C47" s="298" t="s">
        <v>509</v>
      </c>
      <c r="D47" s="299" t="s">
        <v>159</v>
      </c>
      <c r="E47" s="300" t="s">
        <v>14</v>
      </c>
      <c r="F47" s="301">
        <v>1.7388599537037041E-2</v>
      </c>
      <c r="G47" s="301">
        <v>1.7388599537037041E-2</v>
      </c>
      <c r="H47" s="302">
        <f t="shared" si="12"/>
        <v>1.7388599537037041E-2</v>
      </c>
      <c r="I47" s="303">
        <f t="shared" si="13"/>
        <v>3.7919560185185122E-3</v>
      </c>
      <c r="J47" s="387"/>
      <c r="K47" s="305" t="str">
        <f t="shared" si="16"/>
        <v/>
      </c>
      <c r="L47" s="306" t="str">
        <f t="shared" ref="L47:L60" si="23">IF(J47&lt;&gt;"",K47-H47,"")</f>
        <v/>
      </c>
      <c r="M47" s="306" t="str">
        <f t="shared" ref="M47:M60" si="24">IF(J47&lt;&gt;"",K47-F47,"")</f>
        <v/>
      </c>
      <c r="N47" s="307"/>
      <c r="O47" s="307"/>
      <c r="P47" s="321"/>
      <c r="Q47" s="308"/>
      <c r="R47" s="309">
        <f t="shared" si="19"/>
        <v>1.7388599537037041E-2</v>
      </c>
      <c r="S47" s="318"/>
      <c r="T47" s="311">
        <v>40298</v>
      </c>
      <c r="U47" s="312"/>
      <c r="V47" s="313" t="str">
        <f t="shared" si="20"/>
        <v/>
      </c>
      <c r="W47" s="314" t="str">
        <f t="shared" si="22"/>
        <v/>
      </c>
    </row>
    <row r="48" spans="1:23" s="272" customFormat="1" ht="21" customHeight="1" x14ac:dyDescent="0.2">
      <c r="A48" s="336">
        <v>51</v>
      </c>
      <c r="B48" s="337"/>
      <c r="C48" s="315" t="s">
        <v>84</v>
      </c>
      <c r="D48" s="316" t="s">
        <v>85</v>
      </c>
      <c r="E48" s="317" t="s">
        <v>14</v>
      </c>
      <c r="F48" s="301">
        <v>1.7557870370370373E-2</v>
      </c>
      <c r="G48" s="301">
        <v>1.7557870370370373E-2</v>
      </c>
      <c r="H48" s="302">
        <f t="shared" si="12"/>
        <v>1.7557870370370373E-2</v>
      </c>
      <c r="I48" s="303">
        <f t="shared" si="13"/>
        <v>3.6226851851851802E-3</v>
      </c>
      <c r="J48" s="378"/>
      <c r="K48" s="305" t="str">
        <f t="shared" si="16"/>
        <v/>
      </c>
      <c r="L48" s="306" t="str">
        <f t="shared" si="23"/>
        <v/>
      </c>
      <c r="M48" s="306" t="str">
        <f t="shared" si="24"/>
        <v/>
      </c>
      <c r="N48" s="307"/>
      <c r="O48" s="307"/>
      <c r="P48" s="307"/>
      <c r="Q48" s="308"/>
      <c r="R48" s="309">
        <f t="shared" si="19"/>
        <v>1.7557870370370373E-2</v>
      </c>
      <c r="S48" s="318"/>
      <c r="T48" s="311">
        <v>38929</v>
      </c>
      <c r="U48" s="312"/>
      <c r="V48" s="313" t="str">
        <f t="shared" si="20"/>
        <v/>
      </c>
      <c r="W48" s="314" t="str">
        <f t="shared" si="22"/>
        <v/>
      </c>
    </row>
    <row r="49" spans="1:23" s="272" customFormat="1" ht="21" customHeight="1" x14ac:dyDescent="0.2">
      <c r="A49" s="336" t="s">
        <v>526</v>
      </c>
      <c r="B49" s="337"/>
      <c r="C49" s="315" t="s">
        <v>68</v>
      </c>
      <c r="D49" s="316" t="s">
        <v>69</v>
      </c>
      <c r="E49" s="317" t="s">
        <v>14</v>
      </c>
      <c r="F49" s="301">
        <v>1.8055555555555557E-2</v>
      </c>
      <c r="G49" s="301">
        <v>1.8055555555555557E-2</v>
      </c>
      <c r="H49" s="302">
        <f t="shared" si="12"/>
        <v>1.8055555555555557E-2</v>
      </c>
      <c r="I49" s="303">
        <f t="shared" si="13"/>
        <v>3.1249999999999958E-3</v>
      </c>
      <c r="J49" s="387"/>
      <c r="K49" s="305" t="str">
        <f t="shared" si="16"/>
        <v/>
      </c>
      <c r="L49" s="306" t="str">
        <f t="shared" si="23"/>
        <v/>
      </c>
      <c r="M49" s="306" t="str">
        <f t="shared" si="24"/>
        <v/>
      </c>
      <c r="N49" s="307"/>
      <c r="O49" s="307"/>
      <c r="P49" s="307"/>
      <c r="Q49" s="308"/>
      <c r="R49" s="309">
        <f t="shared" si="19"/>
        <v>1.8055555555555557E-2</v>
      </c>
      <c r="S49" s="318"/>
      <c r="T49" s="311">
        <v>38960</v>
      </c>
      <c r="U49" s="312"/>
      <c r="V49" s="313" t="str">
        <f t="shared" si="20"/>
        <v/>
      </c>
      <c r="W49" s="314" t="str">
        <f t="shared" si="22"/>
        <v/>
      </c>
    </row>
    <row r="50" spans="1:23" s="272" customFormat="1" ht="21" customHeight="1" x14ac:dyDescent="0.2">
      <c r="A50" s="336">
        <v>332</v>
      </c>
      <c r="B50" s="337"/>
      <c r="C50" s="315" t="s">
        <v>527</v>
      </c>
      <c r="D50" s="316" t="s">
        <v>517</v>
      </c>
      <c r="E50" s="317" t="s">
        <v>30</v>
      </c>
      <c r="F50" s="301">
        <v>1.7349537037037035E-2</v>
      </c>
      <c r="G50" s="301">
        <v>1.7372685185185189E-2</v>
      </c>
      <c r="H50" s="302">
        <f t="shared" si="12"/>
        <v>1.7361111111111112E-2</v>
      </c>
      <c r="I50" s="303">
        <f t="shared" si="13"/>
        <v>3.8194444444444413E-3</v>
      </c>
      <c r="J50" s="387"/>
      <c r="K50" s="305" t="str">
        <f t="shared" si="16"/>
        <v/>
      </c>
      <c r="L50" s="306" t="str">
        <f t="shared" si="23"/>
        <v/>
      </c>
      <c r="M50" s="306" t="str">
        <f t="shared" si="24"/>
        <v/>
      </c>
      <c r="N50" s="307"/>
      <c r="O50" s="307"/>
      <c r="P50" s="321"/>
      <c r="Q50" s="308"/>
      <c r="R50" s="309">
        <f t="shared" si="19"/>
        <v>1.7349537037037035E-2</v>
      </c>
      <c r="S50" s="318"/>
      <c r="T50" s="311">
        <v>40359</v>
      </c>
      <c r="U50" s="312"/>
      <c r="V50" s="313" t="str">
        <f t="shared" si="20"/>
        <v/>
      </c>
      <c r="W50" s="314" t="str">
        <f t="shared" si="22"/>
        <v/>
      </c>
    </row>
    <row r="51" spans="1:23" s="272" customFormat="1" ht="21" customHeight="1" x14ac:dyDescent="0.2">
      <c r="A51" s="336" t="s">
        <v>526</v>
      </c>
      <c r="B51" s="337"/>
      <c r="C51" s="315" t="s">
        <v>268</v>
      </c>
      <c r="D51" s="316" t="s">
        <v>215</v>
      </c>
      <c r="E51" s="317" t="s">
        <v>30</v>
      </c>
      <c r="F51" s="301">
        <v>1.4583333333333332E-2</v>
      </c>
      <c r="G51" s="301">
        <v>1.5416666666666667E-2</v>
      </c>
      <c r="H51" s="302">
        <f t="shared" si="12"/>
        <v>1.4999999999999999E-2</v>
      </c>
      <c r="I51" s="303">
        <f t="shared" si="13"/>
        <v>6.1805555555555537E-3</v>
      </c>
      <c r="J51" s="387"/>
      <c r="K51" s="305" t="str">
        <f t="shared" si="16"/>
        <v/>
      </c>
      <c r="L51" s="306" t="str">
        <f t="shared" si="23"/>
        <v/>
      </c>
      <c r="M51" s="306" t="str">
        <f t="shared" si="24"/>
        <v/>
      </c>
      <c r="N51" s="307"/>
      <c r="O51" s="307"/>
      <c r="P51" s="307"/>
      <c r="Q51" s="308"/>
      <c r="R51" s="309">
        <f t="shared" si="19"/>
        <v>1.4583333333333332E-2</v>
      </c>
      <c r="S51" s="318"/>
      <c r="T51" s="311">
        <v>39507</v>
      </c>
      <c r="U51" s="312"/>
      <c r="V51" s="313" t="str">
        <f t="shared" si="20"/>
        <v/>
      </c>
      <c r="W51" s="314" t="str">
        <f t="shared" si="22"/>
        <v/>
      </c>
    </row>
    <row r="52" spans="1:23" s="272" customFormat="1" ht="21" customHeight="1" x14ac:dyDescent="0.2">
      <c r="A52" s="336" t="s">
        <v>526</v>
      </c>
      <c r="B52" s="337"/>
      <c r="C52" s="298" t="s">
        <v>268</v>
      </c>
      <c r="D52" s="299" t="s">
        <v>385</v>
      </c>
      <c r="E52" s="300" t="s">
        <v>30</v>
      </c>
      <c r="F52" s="301">
        <v>1.4652777777777778E-2</v>
      </c>
      <c r="G52" s="301">
        <v>1.4652777777777778E-2</v>
      </c>
      <c r="H52" s="302">
        <f t="shared" si="12"/>
        <v>1.4652777777777778E-2</v>
      </c>
      <c r="I52" s="303">
        <f t="shared" si="13"/>
        <v>6.5277777777777747E-3</v>
      </c>
      <c r="J52" s="387"/>
      <c r="K52" s="305" t="str">
        <f t="shared" si="16"/>
        <v/>
      </c>
      <c r="L52" s="306" t="str">
        <f t="shared" si="23"/>
        <v/>
      </c>
      <c r="M52" s="306" t="str">
        <f t="shared" si="24"/>
        <v/>
      </c>
      <c r="N52" s="307"/>
      <c r="O52" s="307"/>
      <c r="P52" s="307"/>
      <c r="Q52" s="308"/>
      <c r="R52" s="309">
        <f t="shared" si="19"/>
        <v>1.4652777777777778E-2</v>
      </c>
      <c r="S52" s="318"/>
      <c r="T52" s="311">
        <v>39844</v>
      </c>
      <c r="U52" s="312"/>
      <c r="V52" s="313" t="str">
        <f t="shared" si="20"/>
        <v/>
      </c>
      <c r="W52" s="314"/>
    </row>
    <row r="53" spans="1:23" s="272" customFormat="1" ht="21" customHeight="1" x14ac:dyDescent="0.2">
      <c r="A53" s="336">
        <v>320</v>
      </c>
      <c r="B53" s="337"/>
      <c r="C53" s="298" t="s">
        <v>480</v>
      </c>
      <c r="D53" s="299" t="s">
        <v>481</v>
      </c>
      <c r="E53" s="300" t="s">
        <v>14</v>
      </c>
      <c r="F53" s="301">
        <v>1.9710648148148147E-2</v>
      </c>
      <c r="G53" s="301">
        <v>1.9710648148148147E-2</v>
      </c>
      <c r="H53" s="302">
        <f t="shared" si="12"/>
        <v>1.9710648148148147E-2</v>
      </c>
      <c r="I53" s="303">
        <f t="shared" si="13"/>
        <v>1.4699074074074059E-3</v>
      </c>
      <c r="J53" s="378"/>
      <c r="K53" s="305" t="str">
        <f t="shared" si="16"/>
        <v/>
      </c>
      <c r="L53" s="306" t="str">
        <f t="shared" si="23"/>
        <v/>
      </c>
      <c r="M53" s="306" t="str">
        <f t="shared" si="24"/>
        <v/>
      </c>
      <c r="N53" s="307"/>
      <c r="O53" s="307"/>
      <c r="P53" s="307"/>
      <c r="Q53" s="308"/>
      <c r="R53" s="309">
        <f t="shared" si="19"/>
        <v>1.9710648148148147E-2</v>
      </c>
      <c r="S53" s="318"/>
      <c r="T53" s="311">
        <v>40117</v>
      </c>
      <c r="U53" s="312"/>
      <c r="V53" s="313" t="str">
        <f t="shared" si="20"/>
        <v/>
      </c>
      <c r="W53" s="314" t="str">
        <f>IF(V53=5,C53&amp;" "&amp;D53,"")</f>
        <v/>
      </c>
    </row>
    <row r="54" spans="1:23" s="272" customFormat="1" ht="21" customHeight="1" x14ac:dyDescent="0.2">
      <c r="A54" s="336">
        <v>253</v>
      </c>
      <c r="B54" s="337"/>
      <c r="C54" s="315" t="s">
        <v>392</v>
      </c>
      <c r="D54" s="316" t="s">
        <v>393</v>
      </c>
      <c r="E54" s="300" t="s">
        <v>30</v>
      </c>
      <c r="F54" s="301">
        <v>1.3726851851851853E-2</v>
      </c>
      <c r="G54" s="301">
        <v>1.3726851851851853E-2</v>
      </c>
      <c r="H54" s="302">
        <f t="shared" si="12"/>
        <v>1.3726851851851853E-2</v>
      </c>
      <c r="I54" s="303">
        <f t="shared" si="13"/>
        <v>7.4537037037037002E-3</v>
      </c>
      <c r="J54" s="387"/>
      <c r="K54" s="305" t="str">
        <f t="shared" si="16"/>
        <v/>
      </c>
      <c r="L54" s="306" t="str">
        <f t="shared" si="23"/>
        <v/>
      </c>
      <c r="M54" s="306" t="str">
        <f t="shared" si="24"/>
        <v/>
      </c>
      <c r="N54" s="307"/>
      <c r="O54" s="307"/>
      <c r="P54" s="307"/>
      <c r="Q54" s="308"/>
      <c r="R54" s="309">
        <f t="shared" si="19"/>
        <v>1.3726851851851853E-2</v>
      </c>
      <c r="S54" s="318"/>
      <c r="T54" s="311">
        <v>39844</v>
      </c>
      <c r="U54" s="312"/>
      <c r="V54" s="313" t="str">
        <f t="shared" si="20"/>
        <v/>
      </c>
      <c r="W54" s="314" t="str">
        <f>IF(V54=5,C54&amp;" "&amp;D54,"")</f>
        <v/>
      </c>
    </row>
    <row r="55" spans="1:23" s="272" customFormat="1" ht="21" customHeight="1" x14ac:dyDescent="0.2">
      <c r="A55" s="336">
        <v>234</v>
      </c>
      <c r="B55" s="337"/>
      <c r="C55" s="315" t="s">
        <v>286</v>
      </c>
      <c r="D55" s="316" t="s">
        <v>287</v>
      </c>
      <c r="E55" s="317" t="s">
        <v>14</v>
      </c>
      <c r="F55" s="301">
        <v>1.4840856481481476E-2</v>
      </c>
      <c r="G55" s="301">
        <v>1.5092592592592591E-2</v>
      </c>
      <c r="H55" s="302">
        <f t="shared" si="12"/>
        <v>1.4966724537037034E-2</v>
      </c>
      <c r="I55" s="303">
        <f t="shared" si="13"/>
        <v>6.2138310185185196E-3</v>
      </c>
      <c r="J55" s="387"/>
      <c r="K55" s="305" t="str">
        <f t="shared" si="16"/>
        <v/>
      </c>
      <c r="L55" s="306" t="str">
        <f t="shared" si="23"/>
        <v/>
      </c>
      <c r="M55" s="306" t="str">
        <f t="shared" si="24"/>
        <v/>
      </c>
      <c r="N55" s="307"/>
      <c r="O55" s="307"/>
      <c r="P55" s="307"/>
      <c r="Q55" s="308"/>
      <c r="R55" s="309">
        <f t="shared" si="19"/>
        <v>1.4840856481481476E-2</v>
      </c>
      <c r="S55" s="318"/>
      <c r="T55" s="311">
        <v>40025</v>
      </c>
      <c r="U55" s="312"/>
      <c r="V55" s="313" t="str">
        <f t="shared" si="20"/>
        <v/>
      </c>
      <c r="W55" s="314" t="str">
        <f>IF(V55=5,C55&amp;" "&amp;D55,"")</f>
        <v/>
      </c>
    </row>
    <row r="56" spans="1:23" s="272" customFormat="1" ht="21" customHeight="1" x14ac:dyDescent="0.2">
      <c r="A56" s="336" t="s">
        <v>526</v>
      </c>
      <c r="B56" s="337"/>
      <c r="C56" s="298" t="s">
        <v>38</v>
      </c>
      <c r="D56" s="299" t="s">
        <v>39</v>
      </c>
      <c r="E56" s="317" t="s">
        <v>14</v>
      </c>
      <c r="F56" s="301">
        <v>1.96875E-2</v>
      </c>
      <c r="G56" s="301">
        <v>1.96875E-2</v>
      </c>
      <c r="H56" s="302">
        <f t="shared" si="12"/>
        <v>1.96875E-2</v>
      </c>
      <c r="I56" s="303">
        <f t="shared" si="13"/>
        <v>1.493055555555553E-3</v>
      </c>
      <c r="J56" s="387"/>
      <c r="K56" s="305" t="str">
        <f t="shared" si="16"/>
        <v/>
      </c>
      <c r="L56" s="306" t="str">
        <f t="shared" si="23"/>
        <v/>
      </c>
      <c r="M56" s="306" t="str">
        <f t="shared" si="24"/>
        <v/>
      </c>
      <c r="N56" s="307"/>
      <c r="O56" s="307"/>
      <c r="P56" s="307"/>
      <c r="Q56" s="308"/>
      <c r="R56" s="309">
        <f t="shared" si="19"/>
        <v>1.96875E-2</v>
      </c>
      <c r="S56" s="318"/>
      <c r="T56" s="311">
        <v>39172</v>
      </c>
      <c r="U56" s="312"/>
      <c r="V56" s="313" t="str">
        <f t="shared" si="20"/>
        <v/>
      </c>
      <c r="W56" s="314" t="str">
        <f>IF(V56=5,C56&amp;" "&amp;D56,"")</f>
        <v/>
      </c>
    </row>
    <row r="57" spans="1:23" s="272" customFormat="1" ht="21" customHeight="1" x14ac:dyDescent="0.2">
      <c r="A57" s="336">
        <v>112</v>
      </c>
      <c r="B57" s="337"/>
      <c r="C57" s="315" t="s">
        <v>134</v>
      </c>
      <c r="D57" s="316" t="s">
        <v>135</v>
      </c>
      <c r="E57" s="317" t="s">
        <v>30</v>
      </c>
      <c r="F57" s="301">
        <v>1.5706018518518518E-2</v>
      </c>
      <c r="G57" s="301">
        <v>1.5706018518518518E-2</v>
      </c>
      <c r="H57" s="302">
        <f t="shared" ref="H57:H88" si="25">IF(G57&lt;&gt;"",(G57+F57)/2,F57)</f>
        <v>1.5706018518518518E-2</v>
      </c>
      <c r="I57" s="303">
        <f t="shared" ref="I57:I88" si="26">$D$3-H57</f>
        <v>5.4745370370370347E-3</v>
      </c>
      <c r="J57" s="387"/>
      <c r="K57" s="305" t="str">
        <f t="shared" si="16"/>
        <v/>
      </c>
      <c r="L57" s="306" t="str">
        <f t="shared" si="23"/>
        <v/>
      </c>
      <c r="M57" s="306" t="str">
        <f t="shared" si="24"/>
        <v/>
      </c>
      <c r="N57" s="307"/>
      <c r="O57" s="307"/>
      <c r="P57" s="307"/>
      <c r="Q57" s="308"/>
      <c r="R57" s="309">
        <f t="shared" si="19"/>
        <v>1.5706018518518518E-2</v>
      </c>
      <c r="S57" s="318"/>
      <c r="T57" s="323">
        <v>39294</v>
      </c>
      <c r="U57" s="312"/>
      <c r="V57" s="313" t="str">
        <f t="shared" si="20"/>
        <v/>
      </c>
      <c r="W57" s="314" t="str">
        <f>IF(V57=5,C57&amp;" "&amp;D57,"")</f>
        <v/>
      </c>
    </row>
    <row r="58" spans="1:23" s="272" customFormat="1" ht="21" customHeight="1" x14ac:dyDescent="0.2">
      <c r="A58" s="336">
        <v>327</v>
      </c>
      <c r="B58" s="337"/>
      <c r="C58" s="315" t="s">
        <v>134</v>
      </c>
      <c r="D58" s="316" t="s">
        <v>387</v>
      </c>
      <c r="E58" s="300" t="s">
        <v>30</v>
      </c>
      <c r="F58" s="301">
        <v>1.4409722222222223E-2</v>
      </c>
      <c r="G58" s="301">
        <v>1.4845196759259263E-2</v>
      </c>
      <c r="H58" s="302">
        <f t="shared" si="25"/>
        <v>1.4627459490740742E-2</v>
      </c>
      <c r="I58" s="303">
        <f t="shared" si="26"/>
        <v>6.5530960648148111E-3</v>
      </c>
      <c r="J58" s="387"/>
      <c r="K58" s="305" t="str">
        <f t="shared" si="16"/>
        <v/>
      </c>
      <c r="L58" s="306" t="str">
        <f t="shared" si="23"/>
        <v/>
      </c>
      <c r="M58" s="306" t="str">
        <f t="shared" si="24"/>
        <v/>
      </c>
      <c r="N58" s="307"/>
      <c r="O58" s="307"/>
      <c r="P58" s="307"/>
      <c r="Q58" s="308"/>
      <c r="R58" s="309">
        <f t="shared" si="19"/>
        <v>1.4409722222222223E-2</v>
      </c>
      <c r="S58" s="318"/>
      <c r="T58" s="311">
        <v>40359</v>
      </c>
      <c r="U58" s="312"/>
      <c r="V58" s="313" t="str">
        <f t="shared" si="20"/>
        <v/>
      </c>
      <c r="W58" s="314"/>
    </row>
    <row r="59" spans="1:23" s="272" customFormat="1" ht="21" customHeight="1" x14ac:dyDescent="0.2">
      <c r="A59" s="336">
        <v>270</v>
      </c>
      <c r="B59" s="337"/>
      <c r="C59" s="315" t="s">
        <v>358</v>
      </c>
      <c r="D59" s="316" t="s">
        <v>359</v>
      </c>
      <c r="E59" s="317" t="s">
        <v>14</v>
      </c>
      <c r="F59" s="301">
        <v>2.1504629629629624E-2</v>
      </c>
      <c r="G59" s="301">
        <v>2.1504629629629624E-2</v>
      </c>
      <c r="H59" s="302">
        <f t="shared" si="25"/>
        <v>2.1504629629629624E-2</v>
      </c>
      <c r="I59" s="303">
        <f t="shared" si="26"/>
        <v>-3.2407407407407038E-4</v>
      </c>
      <c r="J59" s="378"/>
      <c r="K59" s="305" t="str">
        <f t="shared" si="16"/>
        <v/>
      </c>
      <c r="L59" s="306" t="str">
        <f t="shared" si="23"/>
        <v/>
      </c>
      <c r="M59" s="306" t="str">
        <f t="shared" si="24"/>
        <v/>
      </c>
      <c r="N59" s="307"/>
      <c r="O59" s="307"/>
      <c r="P59" s="307"/>
      <c r="Q59" s="308"/>
      <c r="R59" s="309">
        <f t="shared" si="19"/>
        <v>2.1504629629629624E-2</v>
      </c>
      <c r="S59" s="318"/>
      <c r="T59" s="311">
        <v>39933</v>
      </c>
      <c r="U59" s="312"/>
      <c r="V59" s="313" t="str">
        <f t="shared" si="20"/>
        <v/>
      </c>
      <c r="W59" s="314" t="str">
        <f>IF(V59=5,C59&amp;" "&amp;D59,"")</f>
        <v/>
      </c>
    </row>
    <row r="60" spans="1:23" s="272" customFormat="1" ht="21" customHeight="1" x14ac:dyDescent="0.2">
      <c r="A60" s="336" t="s">
        <v>526</v>
      </c>
      <c r="B60" s="337"/>
      <c r="C60" s="315" t="s">
        <v>62</v>
      </c>
      <c r="D60" s="316" t="s">
        <v>63</v>
      </c>
      <c r="E60" s="317" t="s">
        <v>30</v>
      </c>
      <c r="F60" s="301">
        <v>1.8229166666666668E-2</v>
      </c>
      <c r="G60" s="301">
        <v>2.2804904513888894E-2</v>
      </c>
      <c r="H60" s="302">
        <f t="shared" si="25"/>
        <v>2.0517035590277781E-2</v>
      </c>
      <c r="I60" s="303">
        <f t="shared" si="26"/>
        <v>6.6351996527777221E-4</v>
      </c>
      <c r="J60" s="387"/>
      <c r="K60" s="305" t="str">
        <f t="shared" si="16"/>
        <v/>
      </c>
      <c r="L60" s="306" t="str">
        <f t="shared" si="23"/>
        <v/>
      </c>
      <c r="M60" s="306" t="str">
        <f t="shared" si="24"/>
        <v/>
      </c>
      <c r="N60" s="307"/>
      <c r="O60" s="307"/>
      <c r="P60" s="321"/>
      <c r="Q60" s="308"/>
      <c r="R60" s="309">
        <f t="shared" si="19"/>
        <v>1.8229166666666668E-2</v>
      </c>
      <c r="S60" s="318"/>
      <c r="T60" s="311">
        <v>39903</v>
      </c>
      <c r="U60" s="312"/>
      <c r="V60" s="313" t="str">
        <f t="shared" si="20"/>
        <v/>
      </c>
      <c r="W60" s="314" t="str">
        <f>IF(V60=5,C60&amp;" "&amp;D60,"")</f>
        <v/>
      </c>
    </row>
    <row r="61" spans="1:23" s="272" customFormat="1" ht="21" customHeight="1" x14ac:dyDescent="0.2">
      <c r="A61" s="336" t="s">
        <v>526</v>
      </c>
      <c r="B61" s="337"/>
      <c r="C61" s="298" t="s">
        <v>44</v>
      </c>
      <c r="D61" s="299" t="s">
        <v>470</v>
      </c>
      <c r="E61" s="300" t="s">
        <v>14</v>
      </c>
      <c r="F61" s="301">
        <v>2.0123517071759259E-2</v>
      </c>
      <c r="G61" s="301">
        <v>2.0123517071759259E-2</v>
      </c>
      <c r="H61" s="302">
        <f t="shared" si="25"/>
        <v>2.0123517071759259E-2</v>
      </c>
      <c r="I61" s="303">
        <f t="shared" si="26"/>
        <v>1.0570384837962944E-3</v>
      </c>
      <c r="J61" s="387"/>
      <c r="K61" s="305" t="str">
        <f t="shared" si="16"/>
        <v/>
      </c>
      <c r="L61" s="306"/>
      <c r="M61" s="306"/>
      <c r="N61" s="307"/>
      <c r="O61" s="307"/>
      <c r="P61" s="307"/>
      <c r="Q61" s="308"/>
      <c r="R61" s="309">
        <f t="shared" si="19"/>
        <v>2.0123517071759259E-2</v>
      </c>
      <c r="S61" s="318"/>
      <c r="T61" s="311">
        <v>40056</v>
      </c>
      <c r="U61" s="312"/>
      <c r="V61" s="313" t="str">
        <f t="shared" si="20"/>
        <v/>
      </c>
      <c r="W61" s="314" t="str">
        <f>IF(V61=5,C61&amp;" "&amp;D61,"")</f>
        <v/>
      </c>
    </row>
    <row r="62" spans="1:23" s="272" customFormat="1" ht="21" customHeight="1" x14ac:dyDescent="0.2">
      <c r="A62" s="336">
        <v>114</v>
      </c>
      <c r="B62" s="337"/>
      <c r="C62" s="315" t="s">
        <v>160</v>
      </c>
      <c r="D62" s="316" t="s">
        <v>161</v>
      </c>
      <c r="E62" s="300" t="s">
        <v>30</v>
      </c>
      <c r="F62" s="301">
        <v>1.3745298032407408E-2</v>
      </c>
      <c r="G62" s="301">
        <v>1.3745298032407408E-2</v>
      </c>
      <c r="H62" s="302">
        <f t="shared" si="25"/>
        <v>1.3745298032407408E-2</v>
      </c>
      <c r="I62" s="303">
        <f t="shared" si="26"/>
        <v>7.4352575231481453E-3</v>
      </c>
      <c r="J62" s="387"/>
      <c r="K62" s="305" t="str">
        <f t="shared" si="16"/>
        <v/>
      </c>
      <c r="L62" s="306" t="str">
        <f>IF(J62&lt;&gt;"",K62-H62,"")</f>
        <v/>
      </c>
      <c r="M62" s="306" t="str">
        <f>IF(J62&lt;&gt;"",K62-F62,"")</f>
        <v/>
      </c>
      <c r="N62" s="307"/>
      <c r="O62" s="307"/>
      <c r="P62" s="307"/>
      <c r="Q62" s="308"/>
      <c r="R62" s="309">
        <f t="shared" si="19"/>
        <v>1.3745298032407408E-2</v>
      </c>
      <c r="S62" s="318"/>
      <c r="T62" s="311">
        <v>40056</v>
      </c>
      <c r="U62" s="312"/>
      <c r="V62" s="313" t="str">
        <f t="shared" si="20"/>
        <v/>
      </c>
      <c r="W62" s="314"/>
    </row>
    <row r="63" spans="1:23" s="272" customFormat="1" ht="21" customHeight="1" x14ac:dyDescent="0.2">
      <c r="A63" s="336" t="s">
        <v>526</v>
      </c>
      <c r="B63" s="337"/>
      <c r="C63" s="298" t="s">
        <v>31</v>
      </c>
      <c r="D63" s="299" t="s">
        <v>32</v>
      </c>
      <c r="E63" s="317" t="s">
        <v>14</v>
      </c>
      <c r="F63" s="301">
        <v>1.9988425925925927E-2</v>
      </c>
      <c r="G63" s="301">
        <v>1.9988425925925927E-2</v>
      </c>
      <c r="H63" s="302">
        <f t="shared" si="25"/>
        <v>1.9988425925925927E-2</v>
      </c>
      <c r="I63" s="303">
        <f t="shared" si="26"/>
        <v>1.1921296296296263E-3</v>
      </c>
      <c r="J63" s="387"/>
      <c r="K63" s="305" t="str">
        <f t="shared" si="16"/>
        <v/>
      </c>
      <c r="L63" s="306" t="str">
        <f>IF(J63&lt;&gt;"",K63-H63,"")</f>
        <v/>
      </c>
      <c r="M63" s="306" t="str">
        <f>IF(J63&lt;&gt;"",K63-F63,"")</f>
        <v/>
      </c>
      <c r="N63" s="307"/>
      <c r="O63" s="307"/>
      <c r="P63" s="307"/>
      <c r="Q63" s="308"/>
      <c r="R63" s="309">
        <f t="shared" si="19"/>
        <v>1.9988425925925927E-2</v>
      </c>
      <c r="S63" s="318"/>
      <c r="T63" s="311">
        <v>39172</v>
      </c>
      <c r="U63" s="312"/>
      <c r="V63" s="313" t="str">
        <f t="shared" si="20"/>
        <v/>
      </c>
      <c r="W63" s="314" t="str">
        <f t="shared" ref="W63:W70" si="27">IF(V63=5,C63&amp;" "&amp;D63,"")</f>
        <v/>
      </c>
    </row>
    <row r="64" spans="1:23" s="272" customFormat="1" ht="21" customHeight="1" x14ac:dyDescent="0.2">
      <c r="A64" s="336" t="s">
        <v>526</v>
      </c>
      <c r="B64" s="337"/>
      <c r="C64" s="315" t="s">
        <v>147</v>
      </c>
      <c r="D64" s="316" t="s">
        <v>148</v>
      </c>
      <c r="E64" s="317" t="s">
        <v>30</v>
      </c>
      <c r="F64" s="301">
        <v>1.5405092592592592E-2</v>
      </c>
      <c r="G64" s="301">
        <v>1.5613425925925926E-2</v>
      </c>
      <c r="H64" s="302">
        <f t="shared" si="25"/>
        <v>1.5509259259259259E-2</v>
      </c>
      <c r="I64" s="303">
        <f t="shared" si="26"/>
        <v>5.6712962962962941E-3</v>
      </c>
      <c r="J64" s="387"/>
      <c r="K64" s="305" t="str">
        <f t="shared" si="16"/>
        <v/>
      </c>
      <c r="L64" s="306" t="str">
        <f>IF(J64&lt;&gt;"",K64-H64,"")</f>
        <v/>
      </c>
      <c r="M64" s="306" t="str">
        <f>IF(J64&lt;&gt;"",K64-F64,"")</f>
        <v/>
      </c>
      <c r="N64" s="307"/>
      <c r="O64" s="307"/>
      <c r="P64" s="307"/>
      <c r="Q64" s="308"/>
      <c r="R64" s="309">
        <f t="shared" si="19"/>
        <v>1.5405092592592592E-2</v>
      </c>
      <c r="S64" s="318"/>
      <c r="T64" s="311">
        <v>39202</v>
      </c>
      <c r="U64" s="312"/>
      <c r="V64" s="313" t="str">
        <f t="shared" si="20"/>
        <v/>
      </c>
      <c r="W64" s="314" t="str">
        <f t="shared" si="27"/>
        <v/>
      </c>
    </row>
    <row r="65" spans="1:23" s="272" customFormat="1" ht="21" customHeight="1" x14ac:dyDescent="0.2">
      <c r="A65" s="336" t="s">
        <v>526</v>
      </c>
      <c r="B65" s="337"/>
      <c r="C65" s="315" t="s">
        <v>147</v>
      </c>
      <c r="D65" s="316" t="s">
        <v>175</v>
      </c>
      <c r="E65" s="317" t="s">
        <v>30</v>
      </c>
      <c r="F65" s="301">
        <v>1.4548611111111109E-2</v>
      </c>
      <c r="G65" s="301">
        <v>1.4548611111111109E-2</v>
      </c>
      <c r="H65" s="302">
        <f t="shared" si="25"/>
        <v>1.4548611111111109E-2</v>
      </c>
      <c r="I65" s="303">
        <f t="shared" si="26"/>
        <v>6.6319444444444438E-3</v>
      </c>
      <c r="J65" s="387"/>
      <c r="K65" s="305" t="str">
        <f t="shared" si="16"/>
        <v/>
      </c>
      <c r="L65" s="306" t="str">
        <f>IF(J65&lt;&gt;"",K65-H65,"")</f>
        <v/>
      </c>
      <c r="M65" s="306" t="str">
        <f>IF(J65&lt;&gt;"",K65-F65,"")</f>
        <v/>
      </c>
      <c r="N65" s="307"/>
      <c r="O65" s="307"/>
      <c r="P65" s="307"/>
      <c r="Q65" s="308"/>
      <c r="R65" s="309">
        <f t="shared" si="19"/>
        <v>1.4548611111111109E-2</v>
      </c>
      <c r="S65" s="318"/>
      <c r="T65" s="311">
        <v>40025</v>
      </c>
      <c r="U65" s="312"/>
      <c r="V65" s="313" t="str">
        <f t="shared" si="20"/>
        <v/>
      </c>
      <c r="W65" s="314" t="str">
        <f t="shared" si="27"/>
        <v/>
      </c>
    </row>
    <row r="66" spans="1:23" s="272" customFormat="1" ht="21" customHeight="1" x14ac:dyDescent="0.2">
      <c r="A66" s="336">
        <v>166</v>
      </c>
      <c r="B66" s="337"/>
      <c r="C66" s="315" t="s">
        <v>74</v>
      </c>
      <c r="D66" s="316" t="s">
        <v>86</v>
      </c>
      <c r="E66" s="317" t="s">
        <v>30</v>
      </c>
      <c r="F66" s="301">
        <v>1.6627604166666667E-2</v>
      </c>
      <c r="G66" s="301">
        <v>1.6627604166666667E-2</v>
      </c>
      <c r="H66" s="302">
        <f t="shared" si="25"/>
        <v>1.6627604166666667E-2</v>
      </c>
      <c r="I66" s="303">
        <f t="shared" si="26"/>
        <v>4.5529513888888859E-3</v>
      </c>
      <c r="J66" s="387"/>
      <c r="K66" s="305" t="str">
        <f t="shared" si="16"/>
        <v/>
      </c>
      <c r="L66" s="306" t="str">
        <f>IF(J66&lt;&gt;"",K66-H66,"")</f>
        <v/>
      </c>
      <c r="M66" s="306" t="str">
        <f>IF(J66&lt;&gt;"",K66-F66,"")</f>
        <v/>
      </c>
      <c r="N66" s="307"/>
      <c r="O66" s="307"/>
      <c r="P66" s="321"/>
      <c r="Q66" s="308"/>
      <c r="R66" s="309">
        <f t="shared" si="19"/>
        <v>1.6627604166666667E-2</v>
      </c>
      <c r="S66" s="318"/>
      <c r="T66" s="311">
        <v>40178</v>
      </c>
      <c r="U66" s="312"/>
      <c r="V66" s="313" t="str">
        <f t="shared" si="20"/>
        <v/>
      </c>
      <c r="W66" s="314" t="str">
        <f t="shared" si="27"/>
        <v/>
      </c>
    </row>
    <row r="67" spans="1:23" s="272" customFormat="1" ht="21" customHeight="1" x14ac:dyDescent="0.2">
      <c r="A67" s="336">
        <v>28</v>
      </c>
      <c r="B67" s="337"/>
      <c r="C67" s="315" t="s">
        <v>201</v>
      </c>
      <c r="D67" s="316" t="s">
        <v>202</v>
      </c>
      <c r="E67" s="317" t="s">
        <v>30</v>
      </c>
      <c r="F67" s="319">
        <v>1.2719907407407411E-2</v>
      </c>
      <c r="G67" s="301">
        <v>1.4456018518518524E-2</v>
      </c>
      <c r="H67" s="302">
        <f t="shared" si="25"/>
        <v>1.3587962962962968E-2</v>
      </c>
      <c r="I67" s="303">
        <f t="shared" si="26"/>
        <v>7.5925925925925848E-3</v>
      </c>
      <c r="J67" s="387"/>
      <c r="K67" s="305" t="str">
        <f t="shared" si="16"/>
        <v/>
      </c>
      <c r="L67" s="306"/>
      <c r="M67" s="306"/>
      <c r="N67" s="307"/>
      <c r="O67" s="307"/>
      <c r="P67" s="321"/>
      <c r="Q67" s="308"/>
      <c r="R67" s="309">
        <f t="shared" si="19"/>
        <v>1.2719907407407411E-2</v>
      </c>
      <c r="S67" s="318"/>
      <c r="T67" s="311">
        <v>39721</v>
      </c>
      <c r="U67" s="312"/>
      <c r="V67" s="313" t="str">
        <f t="shared" si="20"/>
        <v/>
      </c>
      <c r="W67" s="314" t="str">
        <f t="shared" si="27"/>
        <v/>
      </c>
    </row>
    <row r="68" spans="1:23" s="272" customFormat="1" ht="21" customHeight="1" x14ac:dyDescent="0.2">
      <c r="A68" s="336">
        <v>290</v>
      </c>
      <c r="B68" s="337"/>
      <c r="C68" s="315" t="s">
        <v>203</v>
      </c>
      <c r="D68" s="316" t="s">
        <v>457</v>
      </c>
      <c r="E68" s="317" t="s">
        <v>30</v>
      </c>
      <c r="F68" s="301">
        <v>1.8598632812500005E-2</v>
      </c>
      <c r="G68" s="301">
        <v>1.8598632812500005E-2</v>
      </c>
      <c r="H68" s="302">
        <f t="shared" si="25"/>
        <v>1.8598632812500005E-2</v>
      </c>
      <c r="I68" s="303">
        <f t="shared" si="26"/>
        <v>2.581922743055548E-3</v>
      </c>
      <c r="J68" s="387"/>
      <c r="K68" s="305" t="str">
        <f t="shared" si="16"/>
        <v/>
      </c>
      <c r="L68" s="306" t="str">
        <f t="shared" ref="L68:L90" si="28">IF(J68&lt;&gt;"",K68-H68,"")</f>
        <v/>
      </c>
      <c r="M68" s="306" t="str">
        <f t="shared" ref="M68:M90" si="29">IF(J68&lt;&gt;"",K68-F68,"")</f>
        <v/>
      </c>
      <c r="N68" s="307"/>
      <c r="O68" s="307"/>
      <c r="P68" s="321"/>
      <c r="Q68" s="308"/>
      <c r="R68" s="309">
        <f t="shared" si="19"/>
        <v>1.8598632812500005E-2</v>
      </c>
      <c r="S68" s="318"/>
      <c r="T68" s="311">
        <v>40359</v>
      </c>
      <c r="U68" s="312"/>
      <c r="V68" s="313" t="str">
        <f t="shared" si="20"/>
        <v/>
      </c>
      <c r="W68" s="314" t="str">
        <f t="shared" si="27"/>
        <v/>
      </c>
    </row>
    <row r="69" spans="1:23" s="272" customFormat="1" ht="21" customHeight="1" x14ac:dyDescent="0.2">
      <c r="A69" s="336">
        <v>140</v>
      </c>
      <c r="B69" s="337"/>
      <c r="C69" s="315" t="s">
        <v>143</v>
      </c>
      <c r="D69" s="316" t="s">
        <v>144</v>
      </c>
      <c r="E69" s="317" t="s">
        <v>14</v>
      </c>
      <c r="F69" s="319">
        <v>1.5497685185185186E-2</v>
      </c>
      <c r="G69" s="319">
        <v>1.5497685185185186E-2</v>
      </c>
      <c r="H69" s="302">
        <f t="shared" si="25"/>
        <v>1.5497685185185186E-2</v>
      </c>
      <c r="I69" s="303">
        <f t="shared" si="26"/>
        <v>5.6828703703703676E-3</v>
      </c>
      <c r="J69" s="387"/>
      <c r="K69" s="305" t="str">
        <f t="shared" si="16"/>
        <v/>
      </c>
      <c r="L69" s="306" t="str">
        <f t="shared" si="28"/>
        <v/>
      </c>
      <c r="M69" s="306" t="str">
        <f t="shared" si="29"/>
        <v/>
      </c>
      <c r="N69" s="307"/>
      <c r="O69" s="307"/>
      <c r="P69" s="307"/>
      <c r="Q69" s="308"/>
      <c r="R69" s="309">
        <f t="shared" si="19"/>
        <v>1.5497685185185186E-2</v>
      </c>
      <c r="S69" s="318"/>
      <c r="T69" s="311">
        <v>38776</v>
      </c>
      <c r="U69" s="312"/>
      <c r="V69" s="313" t="str">
        <f t="shared" si="20"/>
        <v/>
      </c>
      <c r="W69" s="314" t="str">
        <f t="shared" si="27"/>
        <v/>
      </c>
    </row>
    <row r="70" spans="1:23" s="272" customFormat="1" ht="21" customHeight="1" x14ac:dyDescent="0.2">
      <c r="A70" s="336" t="s">
        <v>526</v>
      </c>
      <c r="B70" s="337"/>
      <c r="C70" s="315" t="s">
        <v>344</v>
      </c>
      <c r="D70" s="316" t="s">
        <v>345</v>
      </c>
      <c r="E70" s="317" t="s">
        <v>30</v>
      </c>
      <c r="F70" s="301">
        <v>1.3871527777777778E-2</v>
      </c>
      <c r="G70" s="301">
        <v>1.3871527777777778E-2</v>
      </c>
      <c r="H70" s="302">
        <f t="shared" si="25"/>
        <v>1.3871527777777778E-2</v>
      </c>
      <c r="I70" s="303">
        <f t="shared" si="26"/>
        <v>7.3090277777777754E-3</v>
      </c>
      <c r="J70" s="387"/>
      <c r="K70" s="305" t="str">
        <f t="shared" ref="K70:K101" si="30">IF(J70&lt;&gt;"",J70-I70,"")</f>
        <v/>
      </c>
      <c r="L70" s="306" t="str">
        <f t="shared" si="28"/>
        <v/>
      </c>
      <c r="M70" s="306" t="str">
        <f t="shared" si="29"/>
        <v/>
      </c>
      <c r="N70" s="307"/>
      <c r="O70" s="307"/>
      <c r="P70" s="307"/>
      <c r="Q70" s="308"/>
      <c r="R70" s="309">
        <f t="shared" ref="R70:R101" si="31">IF(J70&lt;&gt;"",MIN(F70,K70),F70)</f>
        <v>1.3871527777777778E-2</v>
      </c>
      <c r="S70" s="318"/>
      <c r="T70" s="311">
        <v>39752</v>
      </c>
      <c r="U70" s="312"/>
      <c r="V70" s="313" t="str">
        <f t="shared" ref="V70:V101" si="32">IF(OR(NOT(U70=""),NOT(K70="")),5,"")</f>
        <v/>
      </c>
      <c r="W70" s="314" t="str">
        <f t="shared" si="27"/>
        <v/>
      </c>
    </row>
    <row r="71" spans="1:23" s="272" customFormat="1" ht="21" customHeight="1" x14ac:dyDescent="0.2">
      <c r="A71" s="336">
        <v>230</v>
      </c>
      <c r="B71" s="337"/>
      <c r="C71" s="298" t="s">
        <v>340</v>
      </c>
      <c r="D71" s="299" t="s">
        <v>341</v>
      </c>
      <c r="E71" s="300" t="s">
        <v>14</v>
      </c>
      <c r="F71" s="301">
        <v>1.802083333333333E-2</v>
      </c>
      <c r="G71" s="301">
        <v>1.802083333333333E-2</v>
      </c>
      <c r="H71" s="302">
        <f t="shared" si="25"/>
        <v>1.802083333333333E-2</v>
      </c>
      <c r="I71" s="303">
        <f t="shared" si="26"/>
        <v>3.1597222222222235E-3</v>
      </c>
      <c r="J71" s="320"/>
      <c r="K71" s="305" t="str">
        <f t="shared" si="30"/>
        <v/>
      </c>
      <c r="L71" s="306" t="str">
        <f t="shared" si="28"/>
        <v/>
      </c>
      <c r="M71" s="306" t="str">
        <f t="shared" si="29"/>
        <v/>
      </c>
      <c r="N71" s="307"/>
      <c r="O71" s="307"/>
      <c r="P71" s="307"/>
      <c r="Q71" s="308"/>
      <c r="R71" s="309">
        <f t="shared" si="31"/>
        <v>1.802083333333333E-2</v>
      </c>
      <c r="S71" s="318"/>
      <c r="T71" s="311">
        <v>39752</v>
      </c>
      <c r="U71" s="312"/>
      <c r="V71" s="313" t="str">
        <f t="shared" si="32"/>
        <v/>
      </c>
      <c r="W71" s="314"/>
    </row>
    <row r="72" spans="1:23" s="272" customFormat="1" ht="21" customHeight="1" x14ac:dyDescent="0.2">
      <c r="A72" s="336">
        <v>134</v>
      </c>
      <c r="B72" s="337"/>
      <c r="C72" s="315" t="s">
        <v>176</v>
      </c>
      <c r="D72" s="316" t="s">
        <v>177</v>
      </c>
      <c r="E72" s="317" t="s">
        <v>30</v>
      </c>
      <c r="F72" s="301">
        <v>1.4745370370370372E-2</v>
      </c>
      <c r="G72" s="301">
        <v>1.488715277777778E-2</v>
      </c>
      <c r="H72" s="302">
        <f t="shared" si="25"/>
        <v>1.4816261574074077E-2</v>
      </c>
      <c r="I72" s="303">
        <f t="shared" si="26"/>
        <v>6.364293981481476E-3</v>
      </c>
      <c r="J72" s="304"/>
      <c r="K72" s="305" t="str">
        <f t="shared" si="30"/>
        <v/>
      </c>
      <c r="L72" s="306" t="str">
        <f t="shared" si="28"/>
        <v/>
      </c>
      <c r="M72" s="306" t="str">
        <f t="shared" si="29"/>
        <v/>
      </c>
      <c r="N72" s="307"/>
      <c r="O72" s="307"/>
      <c r="P72" s="307"/>
      <c r="Q72" s="308"/>
      <c r="R72" s="309">
        <f t="shared" si="31"/>
        <v>1.4745370370370372E-2</v>
      </c>
      <c r="S72" s="318"/>
      <c r="T72" s="311">
        <v>40298</v>
      </c>
      <c r="U72" s="312"/>
      <c r="V72" s="313" t="str">
        <f t="shared" si="32"/>
        <v/>
      </c>
      <c r="W72" s="314" t="str">
        <f t="shared" ref="W72:W78" si="33">IF(V72=5,C72&amp;" "&amp;D72,"")</f>
        <v/>
      </c>
    </row>
    <row r="73" spans="1:23" s="272" customFormat="1" ht="21" customHeight="1" x14ac:dyDescent="0.2">
      <c r="A73" s="336">
        <v>264</v>
      </c>
      <c r="B73" s="337"/>
      <c r="C73" s="315" t="s">
        <v>416</v>
      </c>
      <c r="D73" s="316" t="s">
        <v>417</v>
      </c>
      <c r="E73" s="317" t="s">
        <v>30</v>
      </c>
      <c r="F73" s="301">
        <v>1.7387152777777776E-2</v>
      </c>
      <c r="G73" s="301">
        <v>1.7803819444444445E-2</v>
      </c>
      <c r="H73" s="302">
        <f t="shared" si="25"/>
        <v>1.759548611111111E-2</v>
      </c>
      <c r="I73" s="303">
        <f t="shared" si="26"/>
        <v>3.5850694444444428E-3</v>
      </c>
      <c r="J73" s="320"/>
      <c r="K73" s="305" t="str">
        <f t="shared" si="30"/>
        <v/>
      </c>
      <c r="L73" s="306" t="str">
        <f t="shared" si="28"/>
        <v/>
      </c>
      <c r="M73" s="306" t="str">
        <f t="shared" si="29"/>
        <v/>
      </c>
      <c r="N73" s="307"/>
      <c r="O73" s="307"/>
      <c r="P73" s="307"/>
      <c r="Q73" s="308"/>
      <c r="R73" s="309">
        <f t="shared" si="31"/>
        <v>1.7387152777777776E-2</v>
      </c>
      <c r="S73" s="318"/>
      <c r="T73" s="311">
        <v>40237</v>
      </c>
      <c r="U73" s="312"/>
      <c r="V73" s="313" t="str">
        <f t="shared" si="32"/>
        <v/>
      </c>
      <c r="W73" s="314" t="str">
        <f t="shared" si="33"/>
        <v/>
      </c>
    </row>
    <row r="74" spans="1:23" s="272" customFormat="1" ht="21" customHeight="1" x14ac:dyDescent="0.2">
      <c r="A74" s="336">
        <v>231</v>
      </c>
      <c r="B74" s="337"/>
      <c r="C74" s="315" t="s">
        <v>304</v>
      </c>
      <c r="D74" s="316" t="s">
        <v>305</v>
      </c>
      <c r="E74" s="317" t="s">
        <v>30</v>
      </c>
      <c r="F74" s="301">
        <v>1.3562644675925932E-2</v>
      </c>
      <c r="G74" s="301">
        <v>1.3562644675925932E-2</v>
      </c>
      <c r="H74" s="302">
        <f t="shared" si="25"/>
        <v>1.3562644675925932E-2</v>
      </c>
      <c r="I74" s="303">
        <f t="shared" si="26"/>
        <v>7.6179108796296212E-3</v>
      </c>
      <c r="J74" s="320"/>
      <c r="K74" s="305" t="str">
        <f t="shared" si="30"/>
        <v/>
      </c>
      <c r="L74" s="306" t="str">
        <f t="shared" si="28"/>
        <v/>
      </c>
      <c r="M74" s="306" t="str">
        <f t="shared" si="29"/>
        <v/>
      </c>
      <c r="N74" s="307"/>
      <c r="O74" s="307"/>
      <c r="P74" s="307"/>
      <c r="Q74" s="308"/>
      <c r="R74" s="309">
        <f t="shared" si="31"/>
        <v>1.3562644675925932E-2</v>
      </c>
      <c r="S74" s="318"/>
      <c r="T74" s="311">
        <v>40329</v>
      </c>
      <c r="U74" s="312"/>
      <c r="V74" s="313" t="str">
        <f t="shared" si="32"/>
        <v/>
      </c>
      <c r="W74" s="314" t="str">
        <f t="shared" si="33"/>
        <v/>
      </c>
    </row>
    <row r="75" spans="1:23" s="272" customFormat="1" ht="21" customHeight="1" x14ac:dyDescent="0.2">
      <c r="A75" s="336" t="s">
        <v>526</v>
      </c>
      <c r="B75" s="337"/>
      <c r="C75" s="298" t="s">
        <v>374</v>
      </c>
      <c r="D75" s="299" t="s">
        <v>375</v>
      </c>
      <c r="E75" s="300" t="s">
        <v>14</v>
      </c>
      <c r="F75" s="301">
        <v>1.7685185185185189E-2</v>
      </c>
      <c r="G75" s="301">
        <v>1.7685185185185189E-2</v>
      </c>
      <c r="H75" s="302">
        <f t="shared" si="25"/>
        <v>1.7685185185185189E-2</v>
      </c>
      <c r="I75" s="303">
        <f t="shared" si="26"/>
        <v>3.495370370370364E-3</v>
      </c>
      <c r="J75" s="304"/>
      <c r="K75" s="305" t="str">
        <f t="shared" si="30"/>
        <v/>
      </c>
      <c r="L75" s="306" t="str">
        <f t="shared" si="28"/>
        <v/>
      </c>
      <c r="M75" s="306" t="str">
        <f t="shared" si="29"/>
        <v/>
      </c>
      <c r="N75" s="307"/>
      <c r="O75" s="307"/>
      <c r="P75" s="307"/>
      <c r="Q75" s="308"/>
      <c r="R75" s="309">
        <f t="shared" si="31"/>
        <v>1.7685185185185189E-2</v>
      </c>
      <c r="S75" s="310"/>
      <c r="T75" s="311">
        <v>39844</v>
      </c>
      <c r="U75" s="312"/>
      <c r="V75" s="313" t="str">
        <f t="shared" si="32"/>
        <v/>
      </c>
      <c r="W75" s="314" t="str">
        <f t="shared" si="33"/>
        <v/>
      </c>
    </row>
    <row r="76" spans="1:23" s="272" customFormat="1" ht="21" customHeight="1" x14ac:dyDescent="0.2">
      <c r="A76" s="336">
        <v>110</v>
      </c>
      <c r="B76" s="337"/>
      <c r="C76" s="315" t="s">
        <v>187</v>
      </c>
      <c r="D76" s="316" t="s">
        <v>188</v>
      </c>
      <c r="E76" s="317" t="s">
        <v>30</v>
      </c>
      <c r="F76" s="301">
        <v>1.3948115596064816E-2</v>
      </c>
      <c r="G76" s="301">
        <v>1.4387930410879638E-2</v>
      </c>
      <c r="H76" s="302">
        <f t="shared" si="25"/>
        <v>1.4168023003472228E-2</v>
      </c>
      <c r="I76" s="303">
        <f t="shared" si="26"/>
        <v>7.0125325520833254E-3</v>
      </c>
      <c r="J76" s="320"/>
      <c r="K76" s="305" t="str">
        <f t="shared" si="30"/>
        <v/>
      </c>
      <c r="L76" s="306" t="str">
        <f t="shared" si="28"/>
        <v/>
      </c>
      <c r="M76" s="306" t="str">
        <f t="shared" si="29"/>
        <v/>
      </c>
      <c r="N76" s="307"/>
      <c r="O76" s="307"/>
      <c r="P76" s="307"/>
      <c r="Q76" s="308"/>
      <c r="R76" s="309">
        <f t="shared" si="31"/>
        <v>1.3948115596064816E-2</v>
      </c>
      <c r="S76" s="318"/>
      <c r="T76" s="311">
        <v>40329</v>
      </c>
      <c r="U76" s="312"/>
      <c r="V76" s="313" t="str">
        <f t="shared" si="32"/>
        <v/>
      </c>
      <c r="W76" s="314" t="str">
        <f t="shared" si="33"/>
        <v/>
      </c>
    </row>
    <row r="77" spans="1:23" s="272" customFormat="1" ht="21" customHeight="1" x14ac:dyDescent="0.2">
      <c r="A77" s="336">
        <v>138</v>
      </c>
      <c r="B77" s="337"/>
      <c r="C77" s="298" t="s">
        <v>145</v>
      </c>
      <c r="D77" s="299" t="s">
        <v>146</v>
      </c>
      <c r="E77" s="300" t="s">
        <v>14</v>
      </c>
      <c r="F77" s="301">
        <v>1.6006944444444438E-2</v>
      </c>
      <c r="G77" s="301">
        <v>1.6006944444444438E-2</v>
      </c>
      <c r="H77" s="302">
        <f t="shared" si="25"/>
        <v>1.6006944444444438E-2</v>
      </c>
      <c r="I77" s="303">
        <f t="shared" si="26"/>
        <v>5.1736111111111149E-3</v>
      </c>
      <c r="J77" s="304"/>
      <c r="K77" s="305" t="str">
        <f t="shared" si="30"/>
        <v/>
      </c>
      <c r="L77" s="306" t="str">
        <f t="shared" si="28"/>
        <v/>
      </c>
      <c r="M77" s="306" t="str">
        <f t="shared" si="29"/>
        <v/>
      </c>
      <c r="N77" s="307"/>
      <c r="O77" s="307"/>
      <c r="P77" s="307"/>
      <c r="Q77" s="308"/>
      <c r="R77" s="309">
        <f t="shared" si="31"/>
        <v>1.6006944444444438E-2</v>
      </c>
      <c r="S77" s="318"/>
      <c r="T77" s="311">
        <v>40178</v>
      </c>
      <c r="U77" s="312"/>
      <c r="V77" s="313" t="str">
        <f t="shared" si="32"/>
        <v/>
      </c>
      <c r="W77" s="314" t="str">
        <f t="shared" si="33"/>
        <v/>
      </c>
    </row>
    <row r="78" spans="1:23" s="272" customFormat="1" ht="21" customHeight="1" x14ac:dyDescent="0.2">
      <c r="A78" s="336" t="s">
        <v>526</v>
      </c>
      <c r="B78" s="337"/>
      <c r="C78" s="315" t="s">
        <v>145</v>
      </c>
      <c r="D78" s="316" t="s">
        <v>159</v>
      </c>
      <c r="E78" s="317" t="s">
        <v>14</v>
      </c>
      <c r="F78" s="301">
        <v>1.5115740740740742E-2</v>
      </c>
      <c r="G78" s="301">
        <v>1.5115740740740742E-2</v>
      </c>
      <c r="H78" s="302">
        <f t="shared" si="25"/>
        <v>1.5115740740740742E-2</v>
      </c>
      <c r="I78" s="303">
        <f t="shared" si="26"/>
        <v>6.0648148148148111E-3</v>
      </c>
      <c r="J78" s="304"/>
      <c r="K78" s="305" t="str">
        <f t="shared" si="30"/>
        <v/>
      </c>
      <c r="L78" s="306" t="str">
        <f t="shared" si="28"/>
        <v/>
      </c>
      <c r="M78" s="306" t="str">
        <f t="shared" si="29"/>
        <v/>
      </c>
      <c r="N78" s="307"/>
      <c r="O78" s="307"/>
      <c r="P78" s="307"/>
      <c r="Q78" s="308"/>
      <c r="R78" s="309">
        <f t="shared" si="31"/>
        <v>1.5115740740740742E-2</v>
      </c>
      <c r="S78" s="318"/>
      <c r="T78" s="311">
        <v>39141</v>
      </c>
      <c r="U78" s="312"/>
      <c r="V78" s="313" t="str">
        <f t="shared" si="32"/>
        <v/>
      </c>
      <c r="W78" s="314" t="str">
        <f t="shared" si="33"/>
        <v/>
      </c>
    </row>
    <row r="79" spans="1:23" s="272" customFormat="1" ht="21" customHeight="1" x14ac:dyDescent="0.2">
      <c r="A79" s="336" t="s">
        <v>526</v>
      </c>
      <c r="B79" s="337"/>
      <c r="C79" s="315" t="s">
        <v>117</v>
      </c>
      <c r="D79" s="316" t="s">
        <v>118</v>
      </c>
      <c r="E79" s="317" t="s">
        <v>14</v>
      </c>
      <c r="F79" s="319">
        <v>1.6446759259259258E-2</v>
      </c>
      <c r="G79" s="319">
        <v>1.6446759259259258E-2</v>
      </c>
      <c r="H79" s="302">
        <f t="shared" si="25"/>
        <v>1.6446759259259258E-2</v>
      </c>
      <c r="I79" s="303">
        <f t="shared" si="26"/>
        <v>4.733796296296295E-3</v>
      </c>
      <c r="J79" s="304"/>
      <c r="K79" s="305" t="str">
        <f t="shared" si="30"/>
        <v/>
      </c>
      <c r="L79" s="306" t="str">
        <f t="shared" si="28"/>
        <v/>
      </c>
      <c r="M79" s="306" t="str">
        <f t="shared" si="29"/>
        <v/>
      </c>
      <c r="N79" s="307"/>
      <c r="O79" s="307"/>
      <c r="P79" s="307"/>
      <c r="Q79" s="308"/>
      <c r="R79" s="309">
        <f t="shared" si="31"/>
        <v>1.6446759259259258E-2</v>
      </c>
      <c r="S79" s="318"/>
      <c r="T79" s="311">
        <v>39141</v>
      </c>
      <c r="U79" s="312"/>
      <c r="V79" s="313" t="str">
        <f t="shared" si="32"/>
        <v/>
      </c>
      <c r="W79" s="314"/>
    </row>
    <row r="80" spans="1:23" s="272" customFormat="1" ht="21" customHeight="1" x14ac:dyDescent="0.2">
      <c r="A80" s="336" t="s">
        <v>526</v>
      </c>
      <c r="B80" s="337"/>
      <c r="C80" s="315" t="s">
        <v>262</v>
      </c>
      <c r="D80" s="316" t="s">
        <v>46</v>
      </c>
      <c r="E80" s="317" t="s">
        <v>14</v>
      </c>
      <c r="F80" s="301">
        <v>1.8819444444444444E-2</v>
      </c>
      <c r="G80" s="301">
        <v>2.0295138888888887E-2</v>
      </c>
      <c r="H80" s="302">
        <f t="shared" si="25"/>
        <v>1.9557291666666664E-2</v>
      </c>
      <c r="I80" s="303">
        <f t="shared" si="26"/>
        <v>1.6232638888888894E-3</v>
      </c>
      <c r="J80" s="304"/>
      <c r="K80" s="305" t="str">
        <f t="shared" si="30"/>
        <v/>
      </c>
      <c r="L80" s="306" t="str">
        <f t="shared" si="28"/>
        <v/>
      </c>
      <c r="M80" s="306" t="str">
        <f t="shared" si="29"/>
        <v/>
      </c>
      <c r="N80" s="307"/>
      <c r="O80" s="307"/>
      <c r="P80" s="307"/>
      <c r="Q80" s="308"/>
      <c r="R80" s="309">
        <f t="shared" si="31"/>
        <v>1.8819444444444444E-2</v>
      </c>
      <c r="S80" s="318"/>
      <c r="T80" s="311">
        <v>39568</v>
      </c>
      <c r="U80" s="312"/>
      <c r="V80" s="313" t="str">
        <f t="shared" si="32"/>
        <v/>
      </c>
      <c r="W80" s="314" t="str">
        <f t="shared" ref="W80:W85" si="34">IF(V80=5,C80&amp;" "&amp;D80,"")</f>
        <v/>
      </c>
    </row>
    <row r="81" spans="1:23" s="272" customFormat="1" ht="21" customHeight="1" x14ac:dyDescent="0.2">
      <c r="A81" s="336">
        <v>262</v>
      </c>
      <c r="B81" s="337"/>
      <c r="C81" s="315" t="s">
        <v>389</v>
      </c>
      <c r="D81" s="316" t="s">
        <v>390</v>
      </c>
      <c r="E81" s="300" t="s">
        <v>30</v>
      </c>
      <c r="F81" s="301">
        <v>1.3368055555555557E-2</v>
      </c>
      <c r="G81" s="301">
        <v>1.3368055555555557E-2</v>
      </c>
      <c r="H81" s="302">
        <f t="shared" si="25"/>
        <v>1.3368055555555557E-2</v>
      </c>
      <c r="I81" s="303">
        <f t="shared" si="26"/>
        <v>7.8124999999999965E-3</v>
      </c>
      <c r="J81" s="304"/>
      <c r="K81" s="305" t="str">
        <f t="shared" si="30"/>
        <v/>
      </c>
      <c r="L81" s="306" t="str">
        <f t="shared" si="28"/>
        <v/>
      </c>
      <c r="M81" s="306" t="str">
        <f t="shared" si="29"/>
        <v/>
      </c>
      <c r="N81" s="307"/>
      <c r="O81" s="307"/>
      <c r="P81" s="307"/>
      <c r="Q81" s="308"/>
      <c r="R81" s="309">
        <f t="shared" si="31"/>
        <v>1.3368055555555557E-2</v>
      </c>
      <c r="S81" s="318"/>
      <c r="T81" s="311">
        <v>40298</v>
      </c>
      <c r="U81" s="312"/>
      <c r="V81" s="313" t="str">
        <f t="shared" si="32"/>
        <v/>
      </c>
      <c r="W81" s="314" t="str">
        <f t="shared" si="34"/>
        <v/>
      </c>
    </row>
    <row r="82" spans="1:23" s="272" customFormat="1" ht="21" customHeight="1" x14ac:dyDescent="0.2">
      <c r="A82" s="336">
        <v>289</v>
      </c>
      <c r="B82" s="337"/>
      <c r="C82" s="315" t="s">
        <v>451</v>
      </c>
      <c r="D82" s="316" t="s">
        <v>452</v>
      </c>
      <c r="E82" s="317" t="s">
        <v>30</v>
      </c>
      <c r="F82" s="319">
        <v>1.486111111111111E-2</v>
      </c>
      <c r="G82" s="319">
        <v>1.486111111111111E-2</v>
      </c>
      <c r="H82" s="302">
        <f t="shared" si="25"/>
        <v>1.486111111111111E-2</v>
      </c>
      <c r="I82" s="303">
        <f t="shared" si="26"/>
        <v>6.3194444444444435E-3</v>
      </c>
      <c r="J82" s="304"/>
      <c r="K82" s="305" t="str">
        <f t="shared" si="30"/>
        <v/>
      </c>
      <c r="L82" s="306" t="str">
        <f t="shared" si="28"/>
        <v/>
      </c>
      <c r="M82" s="306" t="str">
        <f t="shared" si="29"/>
        <v/>
      </c>
      <c r="N82" s="307"/>
      <c r="O82" s="307"/>
      <c r="P82" s="307"/>
      <c r="Q82" s="308"/>
      <c r="R82" s="309">
        <f t="shared" si="31"/>
        <v>1.486111111111111E-2</v>
      </c>
      <c r="S82" s="318"/>
      <c r="T82" s="311">
        <v>39994</v>
      </c>
      <c r="U82" s="312"/>
      <c r="V82" s="313" t="str">
        <f t="shared" si="32"/>
        <v/>
      </c>
      <c r="W82" s="314" t="str">
        <f t="shared" si="34"/>
        <v/>
      </c>
    </row>
    <row r="83" spans="1:23" s="272" customFormat="1" ht="21" customHeight="1" x14ac:dyDescent="0.2">
      <c r="A83" s="336" t="s">
        <v>526</v>
      </c>
      <c r="B83" s="337"/>
      <c r="C83" s="315" t="s">
        <v>227</v>
      </c>
      <c r="D83" s="316" t="s">
        <v>228</v>
      </c>
      <c r="E83" s="300" t="s">
        <v>30</v>
      </c>
      <c r="F83" s="322">
        <v>1.4930555555555556E-2</v>
      </c>
      <c r="G83" s="301">
        <v>1.4930555555555556E-2</v>
      </c>
      <c r="H83" s="302">
        <f t="shared" si="25"/>
        <v>1.4930555555555556E-2</v>
      </c>
      <c r="I83" s="303">
        <f t="shared" si="26"/>
        <v>6.2499999999999969E-3</v>
      </c>
      <c r="J83" s="304"/>
      <c r="K83" s="305" t="str">
        <f t="shared" si="30"/>
        <v/>
      </c>
      <c r="L83" s="306" t="str">
        <f t="shared" si="28"/>
        <v/>
      </c>
      <c r="M83" s="306" t="str">
        <f t="shared" si="29"/>
        <v/>
      </c>
      <c r="N83" s="307"/>
      <c r="O83" s="307"/>
      <c r="P83" s="307"/>
      <c r="Q83" s="308"/>
      <c r="R83" s="309">
        <f t="shared" si="31"/>
        <v>1.4930555555555556E-2</v>
      </c>
      <c r="S83" s="318"/>
      <c r="T83" s="311">
        <v>39263</v>
      </c>
      <c r="U83" s="312"/>
      <c r="V83" s="313" t="str">
        <f t="shared" si="32"/>
        <v/>
      </c>
      <c r="W83" s="314" t="str">
        <f t="shared" si="34"/>
        <v/>
      </c>
    </row>
    <row r="84" spans="1:23" s="272" customFormat="1" ht="21" customHeight="1" x14ac:dyDescent="0.2">
      <c r="A84" s="336">
        <v>54</v>
      </c>
      <c r="B84" s="337"/>
      <c r="C84" s="315" t="s">
        <v>214</v>
      </c>
      <c r="D84" s="316" t="s">
        <v>215</v>
      </c>
      <c r="E84" s="317" t="s">
        <v>14</v>
      </c>
      <c r="F84" s="301">
        <v>1.40625E-2</v>
      </c>
      <c r="G84" s="301">
        <v>1.40625E-2</v>
      </c>
      <c r="H84" s="302">
        <f t="shared" si="25"/>
        <v>1.40625E-2</v>
      </c>
      <c r="I84" s="303">
        <f t="shared" si="26"/>
        <v>7.1180555555555528E-3</v>
      </c>
      <c r="J84" s="304"/>
      <c r="K84" s="305" t="str">
        <f t="shared" si="30"/>
        <v/>
      </c>
      <c r="L84" s="306" t="str">
        <f t="shared" si="28"/>
        <v/>
      </c>
      <c r="M84" s="306" t="str">
        <f t="shared" si="29"/>
        <v/>
      </c>
      <c r="N84" s="307"/>
      <c r="O84" s="307"/>
      <c r="P84" s="307"/>
      <c r="Q84" s="308"/>
      <c r="R84" s="309">
        <f t="shared" si="31"/>
        <v>1.40625E-2</v>
      </c>
      <c r="S84" s="318"/>
      <c r="T84" s="311">
        <v>40025</v>
      </c>
      <c r="U84" s="312"/>
      <c r="V84" s="313" t="str">
        <f t="shared" si="32"/>
        <v/>
      </c>
      <c r="W84" s="314" t="str">
        <f t="shared" si="34"/>
        <v/>
      </c>
    </row>
    <row r="85" spans="1:23" s="272" customFormat="1" ht="21" customHeight="1" x14ac:dyDescent="0.2">
      <c r="A85" s="336" t="s">
        <v>526</v>
      </c>
      <c r="B85" s="337"/>
      <c r="C85" s="315" t="s">
        <v>98</v>
      </c>
      <c r="D85" s="316" t="s">
        <v>99</v>
      </c>
      <c r="E85" s="317" t="s">
        <v>14</v>
      </c>
      <c r="F85" s="301">
        <v>1.7256944444444443E-2</v>
      </c>
      <c r="G85" s="301">
        <v>1.7256944444444443E-2</v>
      </c>
      <c r="H85" s="302">
        <f t="shared" si="25"/>
        <v>1.7256944444444443E-2</v>
      </c>
      <c r="I85" s="303">
        <f t="shared" si="26"/>
        <v>3.9236111111111104E-3</v>
      </c>
      <c r="J85" s="304"/>
      <c r="K85" s="305" t="str">
        <f t="shared" si="30"/>
        <v/>
      </c>
      <c r="L85" s="306" t="str">
        <f t="shared" si="28"/>
        <v/>
      </c>
      <c r="M85" s="306" t="str">
        <f t="shared" si="29"/>
        <v/>
      </c>
      <c r="N85" s="307"/>
      <c r="O85" s="307"/>
      <c r="P85" s="307"/>
      <c r="Q85" s="308"/>
      <c r="R85" s="309">
        <f t="shared" si="31"/>
        <v>1.7256944444444443E-2</v>
      </c>
      <c r="S85" s="318"/>
      <c r="T85" s="311">
        <v>39141</v>
      </c>
      <c r="U85" s="312"/>
      <c r="V85" s="313" t="str">
        <f t="shared" si="32"/>
        <v/>
      </c>
      <c r="W85" s="314" t="str">
        <f t="shared" si="34"/>
        <v/>
      </c>
    </row>
    <row r="86" spans="1:23" s="272" customFormat="1" ht="21" customHeight="1" x14ac:dyDescent="0.2">
      <c r="A86" s="336" t="s">
        <v>526</v>
      </c>
      <c r="B86" s="337"/>
      <c r="C86" s="315" t="s">
        <v>20</v>
      </c>
      <c r="D86" s="316" t="s">
        <v>21</v>
      </c>
      <c r="E86" s="317" t="s">
        <v>14</v>
      </c>
      <c r="F86" s="301">
        <v>2.0821759259259259E-2</v>
      </c>
      <c r="G86" s="301">
        <v>2.0821759259259259E-2</v>
      </c>
      <c r="H86" s="302">
        <f t="shared" si="25"/>
        <v>2.0821759259259259E-2</v>
      </c>
      <c r="I86" s="303">
        <f t="shared" si="26"/>
        <v>3.5879629629629456E-4</v>
      </c>
      <c r="J86" s="304"/>
      <c r="K86" s="305" t="str">
        <f t="shared" si="30"/>
        <v/>
      </c>
      <c r="L86" s="306" t="str">
        <f t="shared" si="28"/>
        <v/>
      </c>
      <c r="M86" s="306" t="str">
        <f t="shared" si="29"/>
        <v/>
      </c>
      <c r="N86" s="307"/>
      <c r="O86" s="307"/>
      <c r="P86" s="307"/>
      <c r="Q86" s="308"/>
      <c r="R86" s="309">
        <f t="shared" si="31"/>
        <v>2.0821759259259259E-2</v>
      </c>
      <c r="S86" s="318"/>
      <c r="T86" s="311">
        <v>38868</v>
      </c>
      <c r="U86" s="312"/>
      <c r="V86" s="313" t="str">
        <f t="shared" si="32"/>
        <v/>
      </c>
      <c r="W86" s="314"/>
    </row>
    <row r="87" spans="1:23" s="272" customFormat="1" ht="21" customHeight="1" x14ac:dyDescent="0.2">
      <c r="A87" s="336" t="s">
        <v>526</v>
      </c>
      <c r="B87" s="337"/>
      <c r="C87" s="315" t="s">
        <v>292</v>
      </c>
      <c r="D87" s="316" t="s">
        <v>293</v>
      </c>
      <c r="E87" s="317" t="s">
        <v>14</v>
      </c>
      <c r="F87" s="301">
        <v>1.8854166666666661E-2</v>
      </c>
      <c r="G87" s="301">
        <v>1.8854166666666661E-2</v>
      </c>
      <c r="H87" s="302">
        <f t="shared" si="25"/>
        <v>1.8854166666666661E-2</v>
      </c>
      <c r="I87" s="303">
        <f t="shared" si="26"/>
        <v>2.3263888888888917E-3</v>
      </c>
      <c r="J87" s="304"/>
      <c r="K87" s="305" t="str">
        <f t="shared" si="30"/>
        <v/>
      </c>
      <c r="L87" s="306" t="str">
        <f t="shared" si="28"/>
        <v/>
      </c>
      <c r="M87" s="306" t="str">
        <f t="shared" si="29"/>
        <v/>
      </c>
      <c r="N87" s="307"/>
      <c r="O87" s="307"/>
      <c r="P87" s="307"/>
      <c r="Q87" s="308"/>
      <c r="R87" s="309">
        <f t="shared" si="31"/>
        <v>1.8854166666666661E-2</v>
      </c>
      <c r="S87" s="318"/>
      <c r="T87" s="311">
        <v>39629</v>
      </c>
      <c r="U87" s="312"/>
      <c r="V87" s="313" t="str">
        <f t="shared" si="32"/>
        <v/>
      </c>
      <c r="W87" s="314" t="str">
        <f t="shared" ref="W87:W93" si="35">IF(V87=5,C87&amp;" "&amp;D87,"")</f>
        <v/>
      </c>
    </row>
    <row r="88" spans="1:23" s="272" customFormat="1" ht="21" customHeight="1" x14ac:dyDescent="0.2">
      <c r="A88" s="336">
        <v>33</v>
      </c>
      <c r="B88" s="337"/>
      <c r="C88" s="298" t="s">
        <v>18</v>
      </c>
      <c r="D88" s="299" t="s">
        <v>19</v>
      </c>
      <c r="E88" s="317" t="s">
        <v>14</v>
      </c>
      <c r="F88" s="301">
        <v>2.1203703703703707E-2</v>
      </c>
      <c r="G88" s="301">
        <v>2.5358796296296296E-2</v>
      </c>
      <c r="H88" s="302">
        <f t="shared" si="25"/>
        <v>2.3281250000000003E-2</v>
      </c>
      <c r="I88" s="303">
        <f t="shared" si="26"/>
        <v>-2.1006944444444502E-3</v>
      </c>
      <c r="J88" s="320"/>
      <c r="K88" s="305" t="str">
        <f t="shared" si="30"/>
        <v/>
      </c>
      <c r="L88" s="306" t="str">
        <f t="shared" si="28"/>
        <v/>
      </c>
      <c r="M88" s="306" t="str">
        <f t="shared" si="29"/>
        <v/>
      </c>
      <c r="N88" s="307"/>
      <c r="O88" s="307"/>
      <c r="P88" s="307"/>
      <c r="Q88" s="308"/>
      <c r="R88" s="309">
        <f t="shared" si="31"/>
        <v>2.1203703703703707E-2</v>
      </c>
      <c r="S88" s="318"/>
      <c r="T88" s="311">
        <v>39478</v>
      </c>
      <c r="U88" s="312"/>
      <c r="V88" s="313" t="str">
        <f t="shared" si="32"/>
        <v/>
      </c>
      <c r="W88" s="314" t="str">
        <f t="shared" si="35"/>
        <v/>
      </c>
    </row>
    <row r="89" spans="1:23" s="272" customFormat="1" ht="21" customHeight="1" x14ac:dyDescent="0.2">
      <c r="A89" s="336">
        <v>328</v>
      </c>
      <c r="B89" s="337"/>
      <c r="C89" s="298" t="s">
        <v>18</v>
      </c>
      <c r="D89" s="299" t="s">
        <v>493</v>
      </c>
      <c r="E89" s="300" t="s">
        <v>14</v>
      </c>
      <c r="F89" s="301">
        <v>1.9062500000000003E-2</v>
      </c>
      <c r="G89" s="301">
        <v>1.9062500000000003E-2</v>
      </c>
      <c r="H89" s="302">
        <f t="shared" ref="H89:H120" si="36">IF(G89&lt;&gt;"",(G89+F89)/2,F89)</f>
        <v>1.9062500000000003E-2</v>
      </c>
      <c r="I89" s="303">
        <f t="shared" ref="I89:I120" si="37">$D$3-H89</f>
        <v>2.1180555555555501E-3</v>
      </c>
      <c r="J89" s="320"/>
      <c r="K89" s="305" t="str">
        <f t="shared" si="30"/>
        <v/>
      </c>
      <c r="L89" s="306" t="str">
        <f t="shared" si="28"/>
        <v/>
      </c>
      <c r="M89" s="306" t="str">
        <f t="shared" si="29"/>
        <v/>
      </c>
      <c r="N89" s="307"/>
      <c r="O89" s="307"/>
      <c r="P89" s="307"/>
      <c r="Q89" s="308"/>
      <c r="R89" s="309">
        <f t="shared" si="31"/>
        <v>1.9062500000000003E-2</v>
      </c>
      <c r="S89" s="318"/>
      <c r="T89" s="311">
        <v>40298</v>
      </c>
      <c r="U89" s="312"/>
      <c r="V89" s="313" t="str">
        <f t="shared" si="32"/>
        <v/>
      </c>
      <c r="W89" s="314" t="str">
        <f t="shared" si="35"/>
        <v/>
      </c>
    </row>
    <row r="90" spans="1:23" s="272" customFormat="1" ht="21" customHeight="1" x14ac:dyDescent="0.2">
      <c r="A90" s="336">
        <v>282</v>
      </c>
      <c r="B90" s="337"/>
      <c r="C90" s="298" t="s">
        <v>18</v>
      </c>
      <c r="D90" s="299" t="s">
        <v>449</v>
      </c>
      <c r="E90" s="300" t="s">
        <v>14</v>
      </c>
      <c r="F90" s="322">
        <v>1.5844907407407405E-2</v>
      </c>
      <c r="G90" s="301">
        <v>1.5844907407407405E-2</v>
      </c>
      <c r="H90" s="302">
        <f t="shared" si="36"/>
        <v>1.5844907407407405E-2</v>
      </c>
      <c r="I90" s="303">
        <f t="shared" si="37"/>
        <v>5.3356481481481484E-3</v>
      </c>
      <c r="J90" s="304"/>
      <c r="K90" s="305" t="str">
        <f t="shared" si="30"/>
        <v/>
      </c>
      <c r="L90" s="306" t="str">
        <f t="shared" si="28"/>
        <v/>
      </c>
      <c r="M90" s="306" t="str">
        <f t="shared" si="29"/>
        <v/>
      </c>
      <c r="N90" s="307"/>
      <c r="O90" s="307"/>
      <c r="P90" s="307"/>
      <c r="Q90" s="308"/>
      <c r="R90" s="309">
        <f t="shared" si="31"/>
        <v>1.5844907407407405E-2</v>
      </c>
      <c r="S90" s="318"/>
      <c r="T90" s="311">
        <v>39994</v>
      </c>
      <c r="U90" s="312"/>
      <c r="V90" s="313" t="str">
        <f t="shared" si="32"/>
        <v/>
      </c>
      <c r="W90" s="314" t="str">
        <f t="shared" si="35"/>
        <v/>
      </c>
    </row>
    <row r="91" spans="1:23" s="272" customFormat="1" ht="21" customHeight="1" x14ac:dyDescent="0.2">
      <c r="A91" s="336" t="s">
        <v>526</v>
      </c>
      <c r="B91" s="337"/>
      <c r="C91" s="298" t="s">
        <v>328</v>
      </c>
      <c r="D91" s="299" t="s">
        <v>226</v>
      </c>
      <c r="E91" s="300" t="s">
        <v>30</v>
      </c>
      <c r="F91" s="301">
        <v>1.5393518518518518E-2</v>
      </c>
      <c r="G91" s="301">
        <v>1.5393518518518518E-2</v>
      </c>
      <c r="H91" s="302">
        <f t="shared" si="36"/>
        <v>1.5393518518518518E-2</v>
      </c>
      <c r="I91" s="303">
        <f t="shared" si="37"/>
        <v>5.787037037037035E-3</v>
      </c>
      <c r="J91" s="304"/>
      <c r="K91" s="305" t="str">
        <f t="shared" si="30"/>
        <v/>
      </c>
      <c r="L91" s="306"/>
      <c r="M91" s="306"/>
      <c r="N91" s="307"/>
      <c r="O91" s="307"/>
      <c r="P91" s="307"/>
      <c r="Q91" s="325"/>
      <c r="R91" s="309">
        <f t="shared" si="31"/>
        <v>1.5393518518518518E-2</v>
      </c>
      <c r="S91" s="318"/>
      <c r="T91" s="311">
        <v>39721</v>
      </c>
      <c r="U91" s="312"/>
      <c r="V91" s="313" t="str">
        <f t="shared" si="32"/>
        <v/>
      </c>
      <c r="W91" s="314" t="str">
        <f t="shared" si="35"/>
        <v/>
      </c>
    </row>
    <row r="92" spans="1:23" s="272" customFormat="1" ht="21" customHeight="1" x14ac:dyDescent="0.2">
      <c r="A92" s="336">
        <v>291</v>
      </c>
      <c r="B92" s="337"/>
      <c r="C92" s="298" t="s">
        <v>474</v>
      </c>
      <c r="D92" s="299" t="s">
        <v>472</v>
      </c>
      <c r="E92" s="300" t="s">
        <v>30</v>
      </c>
      <c r="F92" s="301">
        <v>1.4733796296296287E-2</v>
      </c>
      <c r="G92" s="301">
        <v>1.4733796296296287E-2</v>
      </c>
      <c r="H92" s="302">
        <f t="shared" si="36"/>
        <v>1.4733796296296287E-2</v>
      </c>
      <c r="I92" s="303">
        <f t="shared" si="37"/>
        <v>6.4467592592592667E-3</v>
      </c>
      <c r="J92" s="304"/>
      <c r="K92" s="305" t="str">
        <f t="shared" si="30"/>
        <v/>
      </c>
      <c r="L92" s="306" t="str">
        <f>IF(J92&lt;&gt;"",K92-H92,"")</f>
        <v/>
      </c>
      <c r="M92" s="306" t="str">
        <f>IF(J92&lt;&gt;"",K92-F92,"")</f>
        <v/>
      </c>
      <c r="N92" s="307"/>
      <c r="O92" s="307"/>
      <c r="P92" s="307"/>
      <c r="Q92" s="308"/>
      <c r="R92" s="309">
        <f t="shared" si="31"/>
        <v>1.4733796296296287E-2</v>
      </c>
      <c r="S92" s="318"/>
      <c r="T92" s="311">
        <v>40056</v>
      </c>
      <c r="U92" s="312"/>
      <c r="V92" s="313" t="str">
        <f t="shared" si="32"/>
        <v/>
      </c>
      <c r="W92" s="314" t="str">
        <f t="shared" si="35"/>
        <v/>
      </c>
    </row>
    <row r="93" spans="1:23" s="272" customFormat="1" ht="21" customHeight="1" x14ac:dyDescent="0.2">
      <c r="A93" s="336">
        <v>167</v>
      </c>
      <c r="B93" s="337"/>
      <c r="C93" s="315" t="s">
        <v>94</v>
      </c>
      <c r="D93" s="316" t="s">
        <v>165</v>
      </c>
      <c r="E93" s="317" t="s">
        <v>30</v>
      </c>
      <c r="F93" s="301">
        <v>1.4699074074074074E-2</v>
      </c>
      <c r="G93" s="301">
        <v>1.5833333333333338E-2</v>
      </c>
      <c r="H93" s="302">
        <f t="shared" si="36"/>
        <v>1.5266203703703705E-2</v>
      </c>
      <c r="I93" s="303">
        <f t="shared" si="37"/>
        <v>5.9143518518518477E-3</v>
      </c>
      <c r="J93" s="304"/>
      <c r="K93" s="305" t="str">
        <f t="shared" si="30"/>
        <v/>
      </c>
      <c r="L93" s="306" t="str">
        <f>IF(J93&lt;&gt;"",K93-H93,"")</f>
        <v/>
      </c>
      <c r="M93" s="306" t="str">
        <f>IF(J93&lt;&gt;"",K93-F93,"")</f>
        <v/>
      </c>
      <c r="N93" s="307"/>
      <c r="O93" s="307"/>
      <c r="P93" s="307"/>
      <c r="Q93" s="308"/>
      <c r="R93" s="309">
        <f t="shared" si="31"/>
        <v>1.4699074074074074E-2</v>
      </c>
      <c r="S93" s="318"/>
      <c r="T93" s="311">
        <v>39872</v>
      </c>
      <c r="U93" s="312"/>
      <c r="V93" s="313" t="str">
        <f t="shared" si="32"/>
        <v/>
      </c>
      <c r="W93" s="314" t="str">
        <f t="shared" si="35"/>
        <v/>
      </c>
    </row>
    <row r="94" spans="1:23" s="272" customFormat="1" ht="21" customHeight="1" x14ac:dyDescent="0.2">
      <c r="A94" s="336">
        <v>60</v>
      </c>
      <c r="B94" s="337"/>
      <c r="C94" s="315" t="s">
        <v>94</v>
      </c>
      <c r="D94" s="316" t="s">
        <v>186</v>
      </c>
      <c r="E94" s="317" t="s">
        <v>30</v>
      </c>
      <c r="F94" s="301">
        <v>1.4398148148148148E-2</v>
      </c>
      <c r="G94" s="301">
        <v>1.4965277777777779E-2</v>
      </c>
      <c r="H94" s="302">
        <f t="shared" si="36"/>
        <v>1.4681712962962962E-2</v>
      </c>
      <c r="I94" s="303">
        <f t="shared" si="37"/>
        <v>6.4988425925925908E-3</v>
      </c>
      <c r="J94" s="304"/>
      <c r="K94" s="305" t="str">
        <f t="shared" si="30"/>
        <v/>
      </c>
      <c r="L94" s="306" t="str">
        <f>IF(J94&lt;&gt;"",K94-H94,"")</f>
        <v/>
      </c>
      <c r="M94" s="306" t="str">
        <f>IF(J94&lt;&gt;"",K94-F94,"")</f>
        <v/>
      </c>
      <c r="N94" s="307"/>
      <c r="O94" s="307"/>
      <c r="P94" s="307"/>
      <c r="Q94" s="308"/>
      <c r="R94" s="309">
        <f t="shared" si="31"/>
        <v>1.4398148148148148E-2</v>
      </c>
      <c r="S94" s="318"/>
      <c r="T94" s="311">
        <v>39294</v>
      </c>
      <c r="U94" s="312"/>
      <c r="V94" s="313" t="str">
        <f t="shared" si="32"/>
        <v/>
      </c>
      <c r="W94" s="314"/>
    </row>
    <row r="95" spans="1:23" s="272" customFormat="1" ht="21" customHeight="1" x14ac:dyDescent="0.2">
      <c r="A95" s="336">
        <v>284</v>
      </c>
      <c r="B95" s="337"/>
      <c r="C95" s="315" t="s">
        <v>447</v>
      </c>
      <c r="D95" s="316" t="s">
        <v>448</v>
      </c>
      <c r="E95" s="300" t="s">
        <v>14</v>
      </c>
      <c r="F95" s="301">
        <v>1.7337962962962961E-2</v>
      </c>
      <c r="G95" s="301">
        <v>1.7465277777777781E-2</v>
      </c>
      <c r="H95" s="302">
        <f t="shared" si="36"/>
        <v>1.7401620370370373E-2</v>
      </c>
      <c r="I95" s="303">
        <f t="shared" si="37"/>
        <v>3.7789351851851803E-3</v>
      </c>
      <c r="J95" s="304"/>
      <c r="K95" s="305" t="str">
        <f t="shared" si="30"/>
        <v/>
      </c>
      <c r="L95" s="306" t="str">
        <f>IF(J95&lt;&gt;"",K95-H95,"")</f>
        <v/>
      </c>
      <c r="M95" s="306" t="str">
        <f>IF(J95&lt;&gt;"",K95-F95,"")</f>
        <v/>
      </c>
      <c r="N95" s="307"/>
      <c r="O95" s="307"/>
      <c r="P95" s="321"/>
      <c r="Q95" s="308"/>
      <c r="R95" s="309">
        <f t="shared" si="31"/>
        <v>1.7337962962962961E-2</v>
      </c>
      <c r="S95" s="318"/>
      <c r="T95" s="311">
        <v>40359</v>
      </c>
      <c r="U95" s="312"/>
      <c r="V95" s="313" t="str">
        <f t="shared" si="32"/>
        <v/>
      </c>
      <c r="W95" s="314" t="str">
        <f t="shared" ref="W95:W103" si="38">IF(V95=5,C95&amp;" "&amp;D95,"")</f>
        <v/>
      </c>
    </row>
    <row r="96" spans="1:23" s="272" customFormat="1" ht="21" customHeight="1" x14ac:dyDescent="0.2">
      <c r="A96" s="336">
        <v>141</v>
      </c>
      <c r="B96" s="337"/>
      <c r="C96" s="315" t="s">
        <v>180</v>
      </c>
      <c r="D96" s="316" t="s">
        <v>261</v>
      </c>
      <c r="E96" s="317" t="s">
        <v>30</v>
      </c>
      <c r="F96" s="301">
        <v>1.4537037037037032E-2</v>
      </c>
      <c r="G96" s="301">
        <v>1.4999999999999999E-2</v>
      </c>
      <c r="H96" s="302">
        <f t="shared" si="36"/>
        <v>1.4768518518518516E-2</v>
      </c>
      <c r="I96" s="303">
        <f t="shared" si="37"/>
        <v>6.4120370370370373E-3</v>
      </c>
      <c r="J96" s="304"/>
      <c r="K96" s="305" t="str">
        <f t="shared" si="30"/>
        <v/>
      </c>
      <c r="L96" s="306" t="str">
        <f>IF(J96&lt;&gt;"",K96-H96,"")</f>
        <v/>
      </c>
      <c r="M96" s="306" t="str">
        <f>IF(J96&lt;&gt;"",K96-F96,"")</f>
        <v/>
      </c>
      <c r="N96" s="307"/>
      <c r="O96" s="307"/>
      <c r="P96" s="321"/>
      <c r="Q96" s="308"/>
      <c r="R96" s="309">
        <f t="shared" si="31"/>
        <v>1.4537037037037032E-2</v>
      </c>
      <c r="S96" s="318"/>
      <c r="T96" s="311">
        <v>40117</v>
      </c>
      <c r="U96" s="312"/>
      <c r="V96" s="313" t="str">
        <f t="shared" si="32"/>
        <v/>
      </c>
      <c r="W96" s="314" t="str">
        <f t="shared" si="38"/>
        <v/>
      </c>
    </row>
    <row r="97" spans="1:23" s="272" customFormat="1" ht="21" customHeight="1" x14ac:dyDescent="0.2">
      <c r="A97" s="336">
        <v>322</v>
      </c>
      <c r="B97" s="337"/>
      <c r="C97" s="315" t="s">
        <v>180</v>
      </c>
      <c r="D97" s="316" t="s">
        <v>494</v>
      </c>
      <c r="E97" s="300" t="s">
        <v>30</v>
      </c>
      <c r="F97" s="301">
        <v>1.3634259259259263E-2</v>
      </c>
      <c r="G97" s="301">
        <v>1.3634259259259263E-2</v>
      </c>
      <c r="H97" s="302">
        <f t="shared" si="36"/>
        <v>1.3634259259259263E-2</v>
      </c>
      <c r="I97" s="303">
        <f t="shared" si="37"/>
        <v>7.5462962962962905E-3</v>
      </c>
      <c r="J97" s="320"/>
      <c r="K97" s="305" t="str">
        <f t="shared" si="30"/>
        <v/>
      </c>
      <c r="L97" s="306"/>
      <c r="M97" s="306"/>
      <c r="N97" s="307"/>
      <c r="O97" s="307"/>
      <c r="P97" s="307"/>
      <c r="Q97" s="308"/>
      <c r="R97" s="309">
        <f t="shared" si="31"/>
        <v>1.3634259259259263E-2</v>
      </c>
      <c r="S97" s="318"/>
      <c r="T97" s="311">
        <v>40237</v>
      </c>
      <c r="U97" s="312"/>
      <c r="V97" s="313" t="str">
        <f t="shared" si="32"/>
        <v/>
      </c>
      <c r="W97" s="314" t="str">
        <f t="shared" si="38"/>
        <v/>
      </c>
    </row>
    <row r="98" spans="1:23" s="272" customFormat="1" ht="21" customHeight="1" x14ac:dyDescent="0.2">
      <c r="A98" s="336">
        <v>240</v>
      </c>
      <c r="B98" s="337"/>
      <c r="C98" s="315" t="s">
        <v>199</v>
      </c>
      <c r="D98" s="316" t="s">
        <v>243</v>
      </c>
      <c r="E98" s="317" t="s">
        <v>30</v>
      </c>
      <c r="F98" s="301">
        <v>1.6620370370370365E-2</v>
      </c>
      <c r="G98" s="301">
        <v>2.099609375E-2</v>
      </c>
      <c r="H98" s="302">
        <f t="shared" si="36"/>
        <v>1.8808232060185184E-2</v>
      </c>
      <c r="I98" s="303">
        <f t="shared" si="37"/>
        <v>2.3723234953703688E-3</v>
      </c>
      <c r="J98" s="320"/>
      <c r="K98" s="305" t="str">
        <f t="shared" si="30"/>
        <v/>
      </c>
      <c r="L98" s="306" t="str">
        <f t="shared" ref="L98:L112" si="39">IF(J98&lt;&gt;"",K98-H98,"")</f>
        <v/>
      </c>
      <c r="M98" s="306" t="str">
        <f t="shared" ref="M98:M112" si="40">IF(J98&lt;&gt;"",K98-F98,"")</f>
        <v/>
      </c>
      <c r="N98" s="307"/>
      <c r="O98" s="307"/>
      <c r="P98" s="307"/>
      <c r="Q98" s="308"/>
      <c r="R98" s="309">
        <f t="shared" si="31"/>
        <v>1.6620370370370365E-2</v>
      </c>
      <c r="S98" s="310"/>
      <c r="T98" s="311">
        <v>40298</v>
      </c>
      <c r="U98" s="312"/>
      <c r="V98" s="313" t="str">
        <f t="shared" si="32"/>
        <v/>
      </c>
      <c r="W98" s="314" t="str">
        <f t="shared" si="38"/>
        <v/>
      </c>
    </row>
    <row r="99" spans="1:23" s="272" customFormat="1" ht="21" customHeight="1" x14ac:dyDescent="0.2">
      <c r="A99" s="336">
        <v>203</v>
      </c>
      <c r="B99" s="337"/>
      <c r="C99" s="315" t="s">
        <v>199</v>
      </c>
      <c r="D99" s="316" t="s">
        <v>43</v>
      </c>
      <c r="E99" s="317" t="s">
        <v>30</v>
      </c>
      <c r="F99" s="301">
        <v>1.5460069444444446E-2</v>
      </c>
      <c r="G99" s="301">
        <v>1.5460069444444446E-2</v>
      </c>
      <c r="H99" s="302">
        <f t="shared" si="36"/>
        <v>1.5460069444444446E-2</v>
      </c>
      <c r="I99" s="303">
        <f t="shared" si="37"/>
        <v>5.7204861111111067E-3</v>
      </c>
      <c r="J99" s="320"/>
      <c r="K99" s="305" t="str">
        <f t="shared" si="30"/>
        <v/>
      </c>
      <c r="L99" s="306" t="str">
        <f t="shared" si="39"/>
        <v/>
      </c>
      <c r="M99" s="306" t="str">
        <f t="shared" si="40"/>
        <v/>
      </c>
      <c r="N99" s="307"/>
      <c r="O99" s="307"/>
      <c r="P99" s="307"/>
      <c r="Q99" s="308"/>
      <c r="R99" s="309">
        <f t="shared" si="31"/>
        <v>1.5460069444444446E-2</v>
      </c>
      <c r="S99" s="318"/>
      <c r="T99" s="311">
        <v>40329</v>
      </c>
      <c r="U99" s="312"/>
      <c r="V99" s="313" t="str">
        <f t="shared" si="32"/>
        <v/>
      </c>
      <c r="W99" s="314" t="str">
        <f t="shared" si="38"/>
        <v/>
      </c>
    </row>
    <row r="100" spans="1:23" s="272" customFormat="1" ht="21" customHeight="1" x14ac:dyDescent="0.2">
      <c r="A100" s="336">
        <v>99</v>
      </c>
      <c r="B100" s="337"/>
      <c r="C100" s="315" t="s">
        <v>199</v>
      </c>
      <c r="D100" s="316" t="s">
        <v>200</v>
      </c>
      <c r="E100" s="317" t="s">
        <v>30</v>
      </c>
      <c r="F100" s="301">
        <v>1.292824074074074E-2</v>
      </c>
      <c r="G100" s="301">
        <v>1.292824074074074E-2</v>
      </c>
      <c r="H100" s="302">
        <f t="shared" si="36"/>
        <v>1.292824074074074E-2</v>
      </c>
      <c r="I100" s="303">
        <f t="shared" si="37"/>
        <v>8.252314814814813E-3</v>
      </c>
      <c r="J100" s="304"/>
      <c r="K100" s="305" t="str">
        <f t="shared" si="30"/>
        <v/>
      </c>
      <c r="L100" s="306" t="str">
        <f t="shared" si="39"/>
        <v/>
      </c>
      <c r="M100" s="306" t="str">
        <f t="shared" si="40"/>
        <v/>
      </c>
      <c r="N100" s="307"/>
      <c r="O100" s="307"/>
      <c r="P100" s="307"/>
      <c r="Q100" s="308"/>
      <c r="R100" s="309">
        <f t="shared" si="31"/>
        <v>1.292824074074074E-2</v>
      </c>
      <c r="S100" s="318"/>
      <c r="T100" s="311">
        <v>38929</v>
      </c>
      <c r="U100" s="312"/>
      <c r="V100" s="313" t="str">
        <f t="shared" si="32"/>
        <v/>
      </c>
      <c r="W100" s="314" t="str">
        <f t="shared" si="38"/>
        <v/>
      </c>
    </row>
    <row r="101" spans="1:23" s="272" customFormat="1" ht="21" customHeight="1" x14ac:dyDescent="0.2">
      <c r="A101" s="336">
        <v>142</v>
      </c>
      <c r="B101" s="337"/>
      <c r="C101" s="315" t="s">
        <v>149</v>
      </c>
      <c r="D101" s="316" t="s">
        <v>150</v>
      </c>
      <c r="E101" s="317" t="s">
        <v>14</v>
      </c>
      <c r="F101" s="301">
        <v>1.5370370370370368E-2</v>
      </c>
      <c r="G101" s="301">
        <v>1.5976562499999999E-2</v>
      </c>
      <c r="H101" s="302">
        <f t="shared" si="36"/>
        <v>1.5673466435185184E-2</v>
      </c>
      <c r="I101" s="303">
        <f t="shared" si="37"/>
        <v>5.5070891203703697E-3</v>
      </c>
      <c r="J101" s="304"/>
      <c r="K101" s="305" t="str">
        <f t="shared" si="30"/>
        <v/>
      </c>
      <c r="L101" s="306" t="str">
        <f t="shared" si="39"/>
        <v/>
      </c>
      <c r="M101" s="306" t="str">
        <f t="shared" si="40"/>
        <v/>
      </c>
      <c r="N101" s="307"/>
      <c r="O101" s="307"/>
      <c r="P101" s="307"/>
      <c r="Q101" s="325"/>
      <c r="R101" s="309">
        <f t="shared" si="31"/>
        <v>1.5370370370370368E-2</v>
      </c>
      <c r="S101" s="318"/>
      <c r="T101" s="311">
        <v>40086</v>
      </c>
      <c r="U101" s="312"/>
      <c r="V101" s="313" t="str">
        <f t="shared" si="32"/>
        <v/>
      </c>
      <c r="W101" s="314" t="str">
        <f t="shared" si="38"/>
        <v/>
      </c>
    </row>
    <row r="102" spans="1:23" s="272" customFormat="1" ht="21" customHeight="1" x14ac:dyDescent="0.2">
      <c r="A102" s="336">
        <v>263</v>
      </c>
      <c r="B102" s="337"/>
      <c r="C102" s="315" t="s">
        <v>403</v>
      </c>
      <c r="D102" s="316" t="s">
        <v>35</v>
      </c>
      <c r="E102" s="300" t="s">
        <v>30</v>
      </c>
      <c r="F102" s="301">
        <v>1.3975694444444454E-2</v>
      </c>
      <c r="G102" s="301">
        <v>1.4554398148148158E-2</v>
      </c>
      <c r="H102" s="302">
        <f t="shared" si="36"/>
        <v>1.4265046296296307E-2</v>
      </c>
      <c r="I102" s="303">
        <f t="shared" si="37"/>
        <v>6.9155092592592463E-3</v>
      </c>
      <c r="J102" s="304"/>
      <c r="K102" s="305" t="str">
        <f t="shared" ref="K102:K133" si="41">IF(J102&lt;&gt;"",J102-I102,"")</f>
        <v/>
      </c>
      <c r="L102" s="306" t="str">
        <f t="shared" si="39"/>
        <v/>
      </c>
      <c r="M102" s="306" t="str">
        <f t="shared" si="40"/>
        <v/>
      </c>
      <c r="N102" s="307"/>
      <c r="O102" s="307"/>
      <c r="P102" s="321"/>
      <c r="Q102" s="308"/>
      <c r="R102" s="309">
        <f t="shared" ref="R102:R133" si="42">IF(J102&lt;&gt;"",MIN(F102,K102),F102)</f>
        <v>1.3975694444444454E-2</v>
      </c>
      <c r="S102" s="318"/>
      <c r="T102" s="311">
        <v>40268</v>
      </c>
      <c r="U102" s="312"/>
      <c r="V102" s="313" t="str">
        <f t="shared" ref="V102:V133" si="43">IF(OR(NOT(U102=""),NOT(K102="")),5,"")</f>
        <v/>
      </c>
      <c r="W102" s="314" t="str">
        <f t="shared" si="38"/>
        <v/>
      </c>
    </row>
    <row r="103" spans="1:23" s="272" customFormat="1" ht="21" customHeight="1" x14ac:dyDescent="0.2">
      <c r="A103" s="336">
        <v>97</v>
      </c>
      <c r="B103" s="337"/>
      <c r="C103" s="315" t="s">
        <v>121</v>
      </c>
      <c r="D103" s="316" t="s">
        <v>122</v>
      </c>
      <c r="E103" s="317" t="s">
        <v>14</v>
      </c>
      <c r="F103" s="301">
        <v>1.5185185185185184E-2</v>
      </c>
      <c r="G103" s="301">
        <v>1.5185185185185184E-2</v>
      </c>
      <c r="H103" s="302">
        <f t="shared" si="36"/>
        <v>1.5185185185185184E-2</v>
      </c>
      <c r="I103" s="303">
        <f t="shared" si="37"/>
        <v>5.9953703703703697E-3</v>
      </c>
      <c r="J103" s="304"/>
      <c r="K103" s="305" t="str">
        <f t="shared" si="41"/>
        <v/>
      </c>
      <c r="L103" s="306" t="str">
        <f t="shared" si="39"/>
        <v/>
      </c>
      <c r="M103" s="306" t="str">
        <f t="shared" si="40"/>
        <v/>
      </c>
      <c r="N103" s="307"/>
      <c r="O103" s="307"/>
      <c r="P103" s="321"/>
      <c r="Q103" s="308"/>
      <c r="R103" s="309">
        <f t="shared" si="42"/>
        <v>1.5185185185185184E-2</v>
      </c>
      <c r="S103" s="318"/>
      <c r="T103" s="311">
        <v>40117</v>
      </c>
      <c r="U103" s="312"/>
      <c r="V103" s="313" t="str">
        <f t="shared" si="43"/>
        <v/>
      </c>
      <c r="W103" s="314" t="str">
        <f t="shared" si="38"/>
        <v/>
      </c>
    </row>
    <row r="104" spans="1:23" s="272" customFormat="1" ht="21" customHeight="1" x14ac:dyDescent="0.2">
      <c r="A104" s="336" t="s">
        <v>526</v>
      </c>
      <c r="B104" s="337"/>
      <c r="C104" s="315" t="s">
        <v>33</v>
      </c>
      <c r="D104" s="316" t="s">
        <v>34</v>
      </c>
      <c r="E104" s="317" t="s">
        <v>14</v>
      </c>
      <c r="F104" s="301">
        <v>1.9814814814814816E-2</v>
      </c>
      <c r="G104" s="301">
        <v>1.9814814814814816E-2</v>
      </c>
      <c r="H104" s="302">
        <f t="shared" si="36"/>
        <v>1.9814814814814816E-2</v>
      </c>
      <c r="I104" s="303">
        <f t="shared" si="37"/>
        <v>1.3657407407407368E-3</v>
      </c>
      <c r="J104" s="304"/>
      <c r="K104" s="305" t="str">
        <f t="shared" si="41"/>
        <v/>
      </c>
      <c r="L104" s="306" t="str">
        <f t="shared" si="39"/>
        <v/>
      </c>
      <c r="M104" s="306" t="str">
        <f t="shared" si="40"/>
        <v/>
      </c>
      <c r="N104" s="307"/>
      <c r="O104" s="307"/>
      <c r="P104" s="307"/>
      <c r="Q104" s="308"/>
      <c r="R104" s="309">
        <f t="shared" si="42"/>
        <v>1.9814814814814816E-2</v>
      </c>
      <c r="S104" s="318"/>
      <c r="T104" s="311">
        <v>38748</v>
      </c>
      <c r="U104" s="312"/>
      <c r="V104" s="313" t="str">
        <f t="shared" si="43"/>
        <v/>
      </c>
      <c r="W104" s="314"/>
    </row>
    <row r="105" spans="1:23" s="272" customFormat="1" ht="21" customHeight="1" x14ac:dyDescent="0.2">
      <c r="A105" s="336">
        <v>94</v>
      </c>
      <c r="B105" s="337"/>
      <c r="C105" s="315" t="s">
        <v>64</v>
      </c>
      <c r="D105" s="316" t="s">
        <v>518</v>
      </c>
      <c r="E105" s="317" t="s">
        <v>14</v>
      </c>
      <c r="F105" s="319">
        <v>1.7638888888888888E-2</v>
      </c>
      <c r="G105" s="301">
        <v>1.8101851851851855E-2</v>
      </c>
      <c r="H105" s="302">
        <f t="shared" si="36"/>
        <v>1.787037037037037E-2</v>
      </c>
      <c r="I105" s="303">
        <f t="shared" si="37"/>
        <v>3.3101851851851834E-3</v>
      </c>
      <c r="J105" s="320"/>
      <c r="K105" s="305" t="str">
        <f t="shared" si="41"/>
        <v/>
      </c>
      <c r="L105" s="306" t="str">
        <f t="shared" si="39"/>
        <v/>
      </c>
      <c r="M105" s="306" t="str">
        <f t="shared" si="40"/>
        <v/>
      </c>
      <c r="N105" s="307"/>
      <c r="O105" s="307"/>
      <c r="P105" s="307"/>
      <c r="Q105" s="308"/>
      <c r="R105" s="309">
        <f t="shared" si="42"/>
        <v>1.7638888888888888E-2</v>
      </c>
      <c r="S105" s="318"/>
      <c r="T105" s="311">
        <v>39872</v>
      </c>
      <c r="U105" s="312"/>
      <c r="V105" s="313" t="str">
        <f t="shared" si="43"/>
        <v/>
      </c>
      <c r="W105" s="314" t="str">
        <f t="shared" ref="W105:W110" si="44">IF(V105=5,C105&amp;" "&amp;D105,"")</f>
        <v/>
      </c>
    </row>
    <row r="106" spans="1:23" s="272" customFormat="1" ht="21" customHeight="1" x14ac:dyDescent="0.2">
      <c r="A106" s="336">
        <v>44</v>
      </c>
      <c r="B106" s="337"/>
      <c r="C106" s="315" t="s">
        <v>82</v>
      </c>
      <c r="D106" s="316" t="s">
        <v>83</v>
      </c>
      <c r="E106" s="317" t="s">
        <v>14</v>
      </c>
      <c r="F106" s="301">
        <v>1.7557870370370373E-2</v>
      </c>
      <c r="G106" s="301">
        <v>1.7557870370370373E-2</v>
      </c>
      <c r="H106" s="302">
        <f t="shared" si="36"/>
        <v>1.7557870370370373E-2</v>
      </c>
      <c r="I106" s="303">
        <f t="shared" si="37"/>
        <v>3.6226851851851802E-3</v>
      </c>
      <c r="J106" s="320"/>
      <c r="K106" s="305" t="str">
        <f t="shared" si="41"/>
        <v/>
      </c>
      <c r="L106" s="306" t="str">
        <f t="shared" si="39"/>
        <v/>
      </c>
      <c r="M106" s="306" t="str">
        <f t="shared" si="40"/>
        <v/>
      </c>
      <c r="N106" s="307"/>
      <c r="O106" s="307"/>
      <c r="P106" s="307"/>
      <c r="Q106" s="308"/>
      <c r="R106" s="309">
        <f t="shared" si="42"/>
        <v>1.7557870370370373E-2</v>
      </c>
      <c r="S106" s="318"/>
      <c r="T106" s="311">
        <v>38748</v>
      </c>
      <c r="U106" s="312"/>
      <c r="V106" s="313" t="str">
        <f t="shared" si="43"/>
        <v/>
      </c>
      <c r="W106" s="314" t="str">
        <f t="shared" si="44"/>
        <v/>
      </c>
    </row>
    <row r="107" spans="1:23" s="272" customFormat="1" ht="21" customHeight="1" x14ac:dyDescent="0.2">
      <c r="A107" s="336">
        <v>267</v>
      </c>
      <c r="B107" s="337"/>
      <c r="C107" s="315" t="s">
        <v>36</v>
      </c>
      <c r="D107" s="316" t="s">
        <v>81</v>
      </c>
      <c r="E107" s="317" t="s">
        <v>14</v>
      </c>
      <c r="F107" s="301">
        <v>1.9108796296296301E-2</v>
      </c>
      <c r="G107" s="301">
        <v>1.9108796296296301E-2</v>
      </c>
      <c r="H107" s="302">
        <f t="shared" si="36"/>
        <v>1.9108796296296301E-2</v>
      </c>
      <c r="I107" s="303">
        <f t="shared" si="37"/>
        <v>2.0717592592592524E-3</v>
      </c>
      <c r="J107" s="320"/>
      <c r="K107" s="305" t="str">
        <f t="shared" si="41"/>
        <v/>
      </c>
      <c r="L107" s="306" t="str">
        <f t="shared" si="39"/>
        <v/>
      </c>
      <c r="M107" s="306" t="str">
        <f t="shared" si="40"/>
        <v/>
      </c>
      <c r="N107" s="307"/>
      <c r="O107" s="307"/>
      <c r="P107" s="307"/>
      <c r="Q107" s="308"/>
      <c r="R107" s="309">
        <f t="shared" si="42"/>
        <v>1.9108796296296301E-2</v>
      </c>
      <c r="S107" s="318"/>
      <c r="T107" s="311">
        <v>40237</v>
      </c>
      <c r="U107" s="312"/>
      <c r="V107" s="313" t="str">
        <f t="shared" si="43"/>
        <v/>
      </c>
      <c r="W107" s="314" t="str">
        <f t="shared" si="44"/>
        <v/>
      </c>
    </row>
    <row r="108" spans="1:23" s="272" customFormat="1" ht="21" customHeight="1" x14ac:dyDescent="0.2">
      <c r="A108" s="336">
        <v>149</v>
      </c>
      <c r="B108" s="337"/>
      <c r="C108" s="315" t="s">
        <v>36</v>
      </c>
      <c r="D108" s="316" t="s">
        <v>37</v>
      </c>
      <c r="E108" s="317" t="s">
        <v>14</v>
      </c>
      <c r="F108" s="301">
        <v>1.8275462962962959E-2</v>
      </c>
      <c r="G108" s="301">
        <v>1.8275462962962959E-2</v>
      </c>
      <c r="H108" s="302">
        <f t="shared" si="36"/>
        <v>1.8275462962962959E-2</v>
      </c>
      <c r="I108" s="303">
        <f t="shared" si="37"/>
        <v>2.9050925925925945E-3</v>
      </c>
      <c r="J108" s="320"/>
      <c r="K108" s="305" t="str">
        <f t="shared" si="41"/>
        <v/>
      </c>
      <c r="L108" s="306" t="str">
        <f t="shared" si="39"/>
        <v/>
      </c>
      <c r="M108" s="306" t="str">
        <f t="shared" si="40"/>
        <v/>
      </c>
      <c r="N108" s="307"/>
      <c r="O108" s="307"/>
      <c r="P108" s="307"/>
      <c r="Q108" s="308"/>
      <c r="R108" s="309">
        <f t="shared" si="42"/>
        <v>1.8275462962962959E-2</v>
      </c>
      <c r="S108" s="318"/>
      <c r="T108" s="311">
        <v>40025</v>
      </c>
      <c r="U108" s="312"/>
      <c r="V108" s="313" t="str">
        <f t="shared" si="43"/>
        <v/>
      </c>
      <c r="W108" s="314" t="str">
        <f t="shared" si="44"/>
        <v/>
      </c>
    </row>
    <row r="109" spans="1:23" s="272" customFormat="1" ht="21" customHeight="1" x14ac:dyDescent="0.2">
      <c r="A109" s="336" t="s">
        <v>526</v>
      </c>
      <c r="B109" s="337"/>
      <c r="C109" s="315" t="s">
        <v>100</v>
      </c>
      <c r="D109" s="316" t="s">
        <v>101</v>
      </c>
      <c r="E109" s="317" t="s">
        <v>14</v>
      </c>
      <c r="F109" s="301">
        <v>1.7152777777777781E-2</v>
      </c>
      <c r="G109" s="301">
        <v>1.7152777777777781E-2</v>
      </c>
      <c r="H109" s="302">
        <f t="shared" si="36"/>
        <v>1.7152777777777781E-2</v>
      </c>
      <c r="I109" s="303">
        <f t="shared" si="37"/>
        <v>4.0277777777777725E-3</v>
      </c>
      <c r="J109" s="304"/>
      <c r="K109" s="305" t="str">
        <f t="shared" si="41"/>
        <v/>
      </c>
      <c r="L109" s="306" t="str">
        <f t="shared" si="39"/>
        <v/>
      </c>
      <c r="M109" s="306" t="str">
        <f t="shared" si="40"/>
        <v/>
      </c>
      <c r="N109" s="307"/>
      <c r="O109" s="307"/>
      <c r="P109" s="307"/>
      <c r="Q109" s="308"/>
      <c r="R109" s="309">
        <f t="shared" si="42"/>
        <v>1.7152777777777781E-2</v>
      </c>
      <c r="S109" s="318"/>
      <c r="T109" s="311">
        <v>39141</v>
      </c>
      <c r="U109" s="312"/>
      <c r="V109" s="313" t="str">
        <f t="shared" si="43"/>
        <v/>
      </c>
      <c r="W109" s="314" t="str">
        <f t="shared" si="44"/>
        <v/>
      </c>
    </row>
    <row r="110" spans="1:23" s="272" customFormat="1" ht="21" customHeight="1" x14ac:dyDescent="0.2">
      <c r="A110" s="336"/>
      <c r="B110" s="337"/>
      <c r="C110" s="315" t="s">
        <v>368</v>
      </c>
      <c r="D110" s="316" t="s">
        <v>271</v>
      </c>
      <c r="E110" s="300" t="s">
        <v>14</v>
      </c>
      <c r="F110" s="301">
        <v>1.7800925925925925E-2</v>
      </c>
      <c r="G110" s="301">
        <v>1.9250578703703697E-2</v>
      </c>
      <c r="H110" s="302">
        <f t="shared" si="36"/>
        <v>1.8525752314814813E-2</v>
      </c>
      <c r="I110" s="303">
        <f t="shared" si="37"/>
        <v>2.6548032407407406E-3</v>
      </c>
      <c r="J110" s="304"/>
      <c r="K110" s="305" t="str">
        <f t="shared" si="41"/>
        <v/>
      </c>
      <c r="L110" s="306" t="str">
        <f t="shared" si="39"/>
        <v/>
      </c>
      <c r="M110" s="306" t="str">
        <f t="shared" si="40"/>
        <v/>
      </c>
      <c r="N110" s="307"/>
      <c r="O110" s="307"/>
      <c r="P110" s="307"/>
      <c r="Q110" s="308"/>
      <c r="R110" s="309">
        <f t="shared" si="42"/>
        <v>1.7800925925925925E-2</v>
      </c>
      <c r="S110" s="318"/>
      <c r="T110" s="311">
        <v>40025</v>
      </c>
      <c r="U110" s="312"/>
      <c r="V110" s="313" t="str">
        <f t="shared" si="43"/>
        <v/>
      </c>
      <c r="W110" s="314" t="str">
        <f t="shared" si="44"/>
        <v/>
      </c>
    </row>
    <row r="111" spans="1:23" s="272" customFormat="1" ht="21" customHeight="1" x14ac:dyDescent="0.2">
      <c r="A111" s="336">
        <v>185</v>
      </c>
      <c r="B111" s="337"/>
      <c r="C111" s="315" t="s">
        <v>155</v>
      </c>
      <c r="D111" s="316" t="s">
        <v>216</v>
      </c>
      <c r="E111" s="317" t="s">
        <v>30</v>
      </c>
      <c r="F111" s="301">
        <v>1.5810185185185184E-2</v>
      </c>
      <c r="G111" s="301">
        <v>1.8049768518518514E-2</v>
      </c>
      <c r="H111" s="302">
        <f t="shared" si="36"/>
        <v>1.6929976851851849E-2</v>
      </c>
      <c r="I111" s="303">
        <f t="shared" si="37"/>
        <v>4.2505787037037043E-3</v>
      </c>
      <c r="J111" s="304"/>
      <c r="K111" s="305" t="str">
        <f t="shared" si="41"/>
        <v/>
      </c>
      <c r="L111" s="306" t="str">
        <f t="shared" si="39"/>
        <v/>
      </c>
      <c r="M111" s="306" t="str">
        <f t="shared" si="40"/>
        <v/>
      </c>
      <c r="N111" s="307"/>
      <c r="O111" s="307"/>
      <c r="P111" s="307"/>
      <c r="Q111" s="308"/>
      <c r="R111" s="309">
        <f t="shared" si="42"/>
        <v>1.5810185185185184E-2</v>
      </c>
      <c r="S111" s="318"/>
      <c r="T111" s="311">
        <v>39994</v>
      </c>
      <c r="U111" s="312"/>
      <c r="V111" s="313" t="str">
        <f t="shared" si="43"/>
        <v/>
      </c>
      <c r="W111" s="314"/>
    </row>
    <row r="112" spans="1:23" s="272" customFormat="1" ht="21" customHeight="1" x14ac:dyDescent="0.2">
      <c r="A112" s="336">
        <v>252</v>
      </c>
      <c r="B112" s="337"/>
      <c r="C112" s="315" t="s">
        <v>155</v>
      </c>
      <c r="D112" s="316" t="s">
        <v>361</v>
      </c>
      <c r="E112" s="317" t="s">
        <v>30</v>
      </c>
      <c r="F112" s="319">
        <v>1.5856481481481478E-2</v>
      </c>
      <c r="G112" s="319">
        <v>1.5856481481481478E-2</v>
      </c>
      <c r="H112" s="302">
        <f t="shared" si="36"/>
        <v>1.5856481481481478E-2</v>
      </c>
      <c r="I112" s="303">
        <f t="shared" si="37"/>
        <v>5.3240740740740748E-3</v>
      </c>
      <c r="J112" s="304"/>
      <c r="K112" s="305" t="str">
        <f t="shared" si="41"/>
        <v/>
      </c>
      <c r="L112" s="306" t="str">
        <f t="shared" si="39"/>
        <v/>
      </c>
      <c r="M112" s="306" t="str">
        <f t="shared" si="40"/>
        <v/>
      </c>
      <c r="N112" s="307"/>
      <c r="O112" s="307"/>
      <c r="P112" s="307"/>
      <c r="Q112" s="308"/>
      <c r="R112" s="309">
        <f t="shared" si="42"/>
        <v>1.5856481481481478E-2</v>
      </c>
      <c r="S112" s="318"/>
      <c r="T112" s="311">
        <v>39994</v>
      </c>
      <c r="U112" s="312"/>
      <c r="V112" s="313" t="str">
        <f t="shared" si="43"/>
        <v/>
      </c>
      <c r="W112" s="314" t="str">
        <f t="shared" ref="W112:W117" si="45">IF(V112=5,C112&amp;" "&amp;D112,"")</f>
        <v/>
      </c>
    </row>
    <row r="113" spans="1:23" s="272" customFormat="1" ht="21" customHeight="1" x14ac:dyDescent="0.2">
      <c r="A113" s="336">
        <v>273</v>
      </c>
      <c r="B113" s="337"/>
      <c r="C113" s="315" t="s">
        <v>155</v>
      </c>
      <c r="D113" s="316" t="s">
        <v>425</v>
      </c>
      <c r="E113" s="317" t="s">
        <v>30</v>
      </c>
      <c r="F113" s="301">
        <v>1.4976851851851852E-2</v>
      </c>
      <c r="G113" s="301">
        <v>1.4976851851851852E-2</v>
      </c>
      <c r="H113" s="302">
        <f t="shared" si="36"/>
        <v>1.4976851851851852E-2</v>
      </c>
      <c r="I113" s="303">
        <f t="shared" si="37"/>
        <v>6.2037037037037009E-3</v>
      </c>
      <c r="J113" s="304"/>
      <c r="K113" s="305" t="str">
        <f t="shared" si="41"/>
        <v/>
      </c>
      <c r="L113" s="306"/>
      <c r="M113" s="306"/>
      <c r="N113" s="307"/>
      <c r="O113" s="307"/>
      <c r="P113" s="307"/>
      <c r="Q113" s="308"/>
      <c r="R113" s="309">
        <f t="shared" si="42"/>
        <v>1.4976851851851852E-2</v>
      </c>
      <c r="S113" s="318"/>
      <c r="T113" s="311">
        <v>39933</v>
      </c>
      <c r="U113" s="312"/>
      <c r="V113" s="313" t="str">
        <f t="shared" si="43"/>
        <v/>
      </c>
      <c r="W113" s="314" t="str">
        <f t="shared" si="45"/>
        <v/>
      </c>
    </row>
    <row r="114" spans="1:23" s="272" customFormat="1" ht="21" customHeight="1" x14ac:dyDescent="0.2">
      <c r="A114" s="336" t="s">
        <v>526</v>
      </c>
      <c r="B114" s="337"/>
      <c r="C114" s="298" t="s">
        <v>155</v>
      </c>
      <c r="D114" s="299" t="s">
        <v>257</v>
      </c>
      <c r="E114" s="300" t="s">
        <v>30</v>
      </c>
      <c r="F114" s="301">
        <v>1.8206018518518514E-2</v>
      </c>
      <c r="G114" s="301">
        <v>1.8206018518518517E-2</v>
      </c>
      <c r="H114" s="302">
        <f t="shared" si="36"/>
        <v>1.8206018518518517E-2</v>
      </c>
      <c r="I114" s="303">
        <f t="shared" si="37"/>
        <v>2.974537037037036E-3</v>
      </c>
      <c r="J114" s="304"/>
      <c r="K114" s="305" t="str">
        <f t="shared" si="41"/>
        <v/>
      </c>
      <c r="L114" s="306" t="str">
        <f t="shared" ref="L114:L130" si="46">IF(J114&lt;&gt;"",K114-H114,"")</f>
        <v/>
      </c>
      <c r="M114" s="306" t="str">
        <f t="shared" ref="M114:M130" si="47">IF(J114&lt;&gt;"",K114-F114,"")</f>
        <v/>
      </c>
      <c r="N114" s="307"/>
      <c r="O114" s="307"/>
      <c r="P114" s="307"/>
      <c r="Q114" s="308"/>
      <c r="R114" s="309">
        <f t="shared" si="42"/>
        <v>1.8206018518518514E-2</v>
      </c>
      <c r="S114" s="318"/>
      <c r="T114" s="311">
        <v>39478</v>
      </c>
      <c r="U114" s="312"/>
      <c r="V114" s="313" t="str">
        <f t="shared" si="43"/>
        <v/>
      </c>
      <c r="W114" s="314" t="str">
        <f t="shared" si="45"/>
        <v/>
      </c>
    </row>
    <row r="115" spans="1:23" s="272" customFormat="1" ht="21" customHeight="1" x14ac:dyDescent="0.2">
      <c r="A115" s="336" t="s">
        <v>526</v>
      </c>
      <c r="B115" s="337"/>
      <c r="C115" s="315" t="s">
        <v>155</v>
      </c>
      <c r="D115" s="316" t="s">
        <v>156</v>
      </c>
      <c r="E115" s="317" t="s">
        <v>30</v>
      </c>
      <c r="F115" s="319">
        <v>1.5196759259259264E-2</v>
      </c>
      <c r="G115" s="319">
        <v>1.5196759259259264E-2</v>
      </c>
      <c r="H115" s="302">
        <f t="shared" si="36"/>
        <v>1.5196759259259264E-2</v>
      </c>
      <c r="I115" s="303">
        <f t="shared" si="37"/>
        <v>5.9837962962962891E-3</v>
      </c>
      <c r="J115" s="304"/>
      <c r="K115" s="305" t="str">
        <f t="shared" si="41"/>
        <v/>
      </c>
      <c r="L115" s="306" t="str">
        <f t="shared" si="46"/>
        <v/>
      </c>
      <c r="M115" s="306" t="str">
        <f t="shared" si="47"/>
        <v/>
      </c>
      <c r="N115" s="307"/>
      <c r="O115" s="307"/>
      <c r="P115" s="307"/>
      <c r="Q115" s="308"/>
      <c r="R115" s="309">
        <f t="shared" si="42"/>
        <v>1.5196759259259264E-2</v>
      </c>
      <c r="S115" s="318"/>
      <c r="T115" s="311">
        <v>39113</v>
      </c>
      <c r="U115" s="312"/>
      <c r="V115" s="313" t="str">
        <f t="shared" si="43"/>
        <v/>
      </c>
      <c r="W115" s="314" t="str">
        <f t="shared" si="45"/>
        <v/>
      </c>
    </row>
    <row r="116" spans="1:23" s="272" customFormat="1" ht="21" customHeight="1" x14ac:dyDescent="0.2">
      <c r="A116" s="336" t="s">
        <v>526</v>
      </c>
      <c r="B116" s="337"/>
      <c r="C116" s="315" t="s">
        <v>155</v>
      </c>
      <c r="D116" s="316" t="s">
        <v>424</v>
      </c>
      <c r="E116" s="317" t="s">
        <v>30</v>
      </c>
      <c r="F116" s="319">
        <v>1.4560185185185179E-2</v>
      </c>
      <c r="G116" s="319">
        <v>1.4560185185185179E-2</v>
      </c>
      <c r="H116" s="302">
        <f t="shared" si="36"/>
        <v>1.4560185185185179E-2</v>
      </c>
      <c r="I116" s="303">
        <f t="shared" si="37"/>
        <v>6.6203703703703737E-3</v>
      </c>
      <c r="J116" s="304"/>
      <c r="K116" s="305" t="str">
        <f t="shared" si="41"/>
        <v/>
      </c>
      <c r="L116" s="306" t="str">
        <f t="shared" si="46"/>
        <v/>
      </c>
      <c r="M116" s="306" t="str">
        <f t="shared" si="47"/>
        <v/>
      </c>
      <c r="N116" s="307"/>
      <c r="O116" s="307"/>
      <c r="P116" s="307"/>
      <c r="Q116" s="308"/>
      <c r="R116" s="309">
        <f t="shared" si="42"/>
        <v>1.4560185185185179E-2</v>
      </c>
      <c r="S116" s="318"/>
      <c r="T116" s="311">
        <v>39933</v>
      </c>
      <c r="U116" s="312"/>
      <c r="V116" s="313" t="str">
        <f t="shared" si="43"/>
        <v/>
      </c>
      <c r="W116" s="314" t="str">
        <f t="shared" si="45"/>
        <v/>
      </c>
    </row>
    <row r="117" spans="1:23" s="272" customFormat="1" ht="21" customHeight="1" x14ac:dyDescent="0.2">
      <c r="A117" s="336" t="s">
        <v>526</v>
      </c>
      <c r="B117" s="337"/>
      <c r="C117" s="315" t="s">
        <v>155</v>
      </c>
      <c r="D117" s="316" t="s">
        <v>191</v>
      </c>
      <c r="E117" s="317" t="s">
        <v>30</v>
      </c>
      <c r="F117" s="301">
        <v>1.4189814814814815E-2</v>
      </c>
      <c r="G117" s="301">
        <v>1.4918981481481479E-2</v>
      </c>
      <c r="H117" s="302">
        <f t="shared" si="36"/>
        <v>1.4554398148148146E-2</v>
      </c>
      <c r="I117" s="303">
        <f t="shared" si="37"/>
        <v>6.626157407407407E-3</v>
      </c>
      <c r="J117" s="304"/>
      <c r="K117" s="305" t="str">
        <f t="shared" si="41"/>
        <v/>
      </c>
      <c r="L117" s="306" t="str">
        <f t="shared" si="46"/>
        <v/>
      </c>
      <c r="M117" s="306" t="str">
        <f t="shared" si="47"/>
        <v/>
      </c>
      <c r="N117" s="307"/>
      <c r="O117" s="307"/>
      <c r="P117" s="321"/>
      <c r="Q117" s="308"/>
      <c r="R117" s="309">
        <f t="shared" si="42"/>
        <v>1.4189814814814815E-2</v>
      </c>
      <c r="S117" s="318"/>
      <c r="T117" s="311">
        <v>39721</v>
      </c>
      <c r="U117" s="312"/>
      <c r="V117" s="313" t="str">
        <f t="shared" si="43"/>
        <v/>
      </c>
      <c r="W117" s="314" t="str">
        <f t="shared" si="45"/>
        <v/>
      </c>
    </row>
    <row r="118" spans="1:23" s="272" customFormat="1" ht="21" customHeight="1" x14ac:dyDescent="0.2">
      <c r="A118" s="336" t="s">
        <v>526</v>
      </c>
      <c r="B118" s="337"/>
      <c r="C118" s="315" t="s">
        <v>155</v>
      </c>
      <c r="D118" s="316" t="s">
        <v>207</v>
      </c>
      <c r="E118" s="317" t="s">
        <v>30</v>
      </c>
      <c r="F118" s="301">
        <v>1.2326388888888895E-2</v>
      </c>
      <c r="G118" s="301">
        <v>1.2442129629629629E-2</v>
      </c>
      <c r="H118" s="302">
        <f t="shared" si="36"/>
        <v>1.2384259259259262E-2</v>
      </c>
      <c r="I118" s="303">
        <f t="shared" si="37"/>
        <v>8.7962962962962916E-3</v>
      </c>
      <c r="J118" s="304"/>
      <c r="K118" s="305" t="str">
        <f t="shared" si="41"/>
        <v/>
      </c>
      <c r="L118" s="306" t="str">
        <f t="shared" si="46"/>
        <v/>
      </c>
      <c r="M118" s="306" t="str">
        <f t="shared" si="47"/>
        <v/>
      </c>
      <c r="N118" s="307"/>
      <c r="O118" s="307"/>
      <c r="P118" s="307"/>
      <c r="Q118" s="308"/>
      <c r="R118" s="309">
        <f t="shared" si="42"/>
        <v>1.2326388888888895E-2</v>
      </c>
      <c r="S118" s="318"/>
      <c r="T118" s="311">
        <v>39386</v>
      </c>
      <c r="U118" s="312"/>
      <c r="V118" s="313" t="str">
        <f t="shared" si="43"/>
        <v/>
      </c>
      <c r="W118" s="314"/>
    </row>
    <row r="119" spans="1:23" s="272" customFormat="1" ht="21" customHeight="1" x14ac:dyDescent="0.2">
      <c r="A119" s="336" t="s">
        <v>526</v>
      </c>
      <c r="B119" s="337"/>
      <c r="C119" s="315" t="s">
        <v>324</v>
      </c>
      <c r="D119" s="316" t="s">
        <v>325</v>
      </c>
      <c r="E119" s="317" t="s">
        <v>30</v>
      </c>
      <c r="F119" s="301">
        <v>1.6782407407407409E-2</v>
      </c>
      <c r="G119" s="301">
        <v>1.6782407407407409E-2</v>
      </c>
      <c r="H119" s="302">
        <f t="shared" si="36"/>
        <v>1.6782407407407409E-2</v>
      </c>
      <c r="I119" s="303">
        <f t="shared" si="37"/>
        <v>4.3981481481481441E-3</v>
      </c>
      <c r="J119" s="304"/>
      <c r="K119" s="305" t="str">
        <f t="shared" si="41"/>
        <v/>
      </c>
      <c r="L119" s="306" t="str">
        <f t="shared" si="46"/>
        <v/>
      </c>
      <c r="M119" s="306" t="str">
        <f t="shared" si="47"/>
        <v/>
      </c>
      <c r="N119" s="307"/>
      <c r="O119" s="307"/>
      <c r="P119" s="307"/>
      <c r="Q119" s="308"/>
      <c r="R119" s="309">
        <f t="shared" si="42"/>
        <v>1.6782407407407409E-2</v>
      </c>
      <c r="S119" s="318"/>
      <c r="T119" s="311">
        <v>39721</v>
      </c>
      <c r="U119" s="312"/>
      <c r="V119" s="313" t="str">
        <f t="shared" si="43"/>
        <v/>
      </c>
      <c r="W119" s="314"/>
    </row>
    <row r="120" spans="1:23" s="272" customFormat="1" ht="21" customHeight="1" x14ac:dyDescent="0.2">
      <c r="A120" s="336">
        <v>336</v>
      </c>
      <c r="B120" s="337"/>
      <c r="C120" s="315" t="s">
        <v>197</v>
      </c>
      <c r="D120" s="316" t="s">
        <v>504</v>
      </c>
      <c r="E120" s="300" t="s">
        <v>30</v>
      </c>
      <c r="F120" s="301">
        <v>1.380787037037037E-2</v>
      </c>
      <c r="G120" s="301">
        <v>1.4369212962962966E-2</v>
      </c>
      <c r="H120" s="302">
        <f t="shared" si="36"/>
        <v>1.4088541666666668E-2</v>
      </c>
      <c r="I120" s="303">
        <f t="shared" si="37"/>
        <v>7.0920138888888856E-3</v>
      </c>
      <c r="J120" s="304"/>
      <c r="K120" s="305" t="str">
        <f t="shared" si="41"/>
        <v/>
      </c>
      <c r="L120" s="306" t="str">
        <f t="shared" si="46"/>
        <v/>
      </c>
      <c r="M120" s="306" t="str">
        <f t="shared" si="47"/>
        <v/>
      </c>
      <c r="N120" s="307"/>
      <c r="O120" s="307"/>
      <c r="P120" s="307"/>
      <c r="Q120" s="308"/>
      <c r="R120" s="309">
        <f t="shared" si="42"/>
        <v>1.380787037037037E-2</v>
      </c>
      <c r="S120" s="318"/>
      <c r="T120" s="311">
        <v>40298</v>
      </c>
      <c r="U120" s="312"/>
      <c r="V120" s="313" t="str">
        <f t="shared" si="43"/>
        <v/>
      </c>
      <c r="W120" s="314" t="str">
        <f t="shared" ref="W120:W131" si="48">IF(V120=5,C120&amp;" "&amp;D120,"")</f>
        <v/>
      </c>
    </row>
    <row r="121" spans="1:23" s="272" customFormat="1" ht="21" customHeight="1" x14ac:dyDescent="0.2">
      <c r="A121" s="336">
        <v>330</v>
      </c>
      <c r="B121" s="337"/>
      <c r="C121" s="315" t="s">
        <v>510</v>
      </c>
      <c r="D121" s="316" t="s">
        <v>511</v>
      </c>
      <c r="E121" s="317" t="s">
        <v>30</v>
      </c>
      <c r="F121" s="301">
        <v>1.4091435185185189E-2</v>
      </c>
      <c r="G121" s="301">
        <v>1.4091435185185189E-2</v>
      </c>
      <c r="H121" s="302">
        <f t="shared" ref="H121:H152" si="49">IF(G121&lt;&gt;"",(G121+F121)/2,F121)</f>
        <v>1.4091435185185189E-2</v>
      </c>
      <c r="I121" s="303">
        <f t="shared" ref="I121:I152" si="50">$D$3-H121</f>
        <v>7.0891203703703637E-3</v>
      </c>
      <c r="J121" s="304"/>
      <c r="K121" s="305" t="str">
        <f t="shared" si="41"/>
        <v/>
      </c>
      <c r="L121" s="306" t="str">
        <f t="shared" si="46"/>
        <v/>
      </c>
      <c r="M121" s="306" t="str">
        <f t="shared" si="47"/>
        <v/>
      </c>
      <c r="N121" s="307"/>
      <c r="O121" s="307"/>
      <c r="P121" s="307"/>
      <c r="Q121" s="308"/>
      <c r="R121" s="309">
        <f t="shared" si="42"/>
        <v>1.4091435185185189E-2</v>
      </c>
      <c r="S121" s="318"/>
      <c r="T121" s="311">
        <v>40268</v>
      </c>
      <c r="U121" s="312"/>
      <c r="V121" s="313" t="str">
        <f t="shared" si="43"/>
        <v/>
      </c>
      <c r="W121" s="314" t="str">
        <f t="shared" si="48"/>
        <v/>
      </c>
    </row>
    <row r="122" spans="1:23" s="272" customFormat="1" ht="21" customHeight="1" x14ac:dyDescent="0.2">
      <c r="A122" s="336">
        <v>243</v>
      </c>
      <c r="B122" s="337"/>
      <c r="C122" s="315" t="s">
        <v>346</v>
      </c>
      <c r="D122" s="316" t="s">
        <v>209</v>
      </c>
      <c r="E122" s="300" t="s">
        <v>30</v>
      </c>
      <c r="F122" s="301">
        <v>1.3981481481481482E-2</v>
      </c>
      <c r="G122" s="301">
        <v>1.4129050925925925E-2</v>
      </c>
      <c r="H122" s="302">
        <f t="shared" si="49"/>
        <v>1.4055266203703703E-2</v>
      </c>
      <c r="I122" s="303">
        <f t="shared" si="50"/>
        <v>7.1252893518518497E-3</v>
      </c>
      <c r="J122" s="320"/>
      <c r="K122" s="305" t="str">
        <f t="shared" si="41"/>
        <v/>
      </c>
      <c r="L122" s="306" t="str">
        <f t="shared" si="46"/>
        <v/>
      </c>
      <c r="M122" s="306" t="str">
        <f t="shared" si="47"/>
        <v/>
      </c>
      <c r="N122" s="307"/>
      <c r="O122" s="307"/>
      <c r="P122" s="307"/>
      <c r="Q122" s="308"/>
      <c r="R122" s="309">
        <f t="shared" si="42"/>
        <v>1.3981481481481482E-2</v>
      </c>
      <c r="S122" s="318"/>
      <c r="T122" s="311">
        <v>40209</v>
      </c>
      <c r="U122" s="312"/>
      <c r="V122" s="313" t="str">
        <f t="shared" si="43"/>
        <v/>
      </c>
      <c r="W122" s="314" t="str">
        <f t="shared" si="48"/>
        <v/>
      </c>
    </row>
    <row r="123" spans="1:23" s="272" customFormat="1" ht="21" customHeight="1" x14ac:dyDescent="0.2">
      <c r="A123" s="336" t="s">
        <v>526</v>
      </c>
      <c r="B123" s="337"/>
      <c r="C123" s="298" t="s">
        <v>224</v>
      </c>
      <c r="D123" s="299" t="s">
        <v>192</v>
      </c>
      <c r="E123" s="300" t="s">
        <v>14</v>
      </c>
      <c r="F123" s="301">
        <v>2.0833333333333332E-2</v>
      </c>
      <c r="G123" s="301">
        <v>2.0833333333333332E-2</v>
      </c>
      <c r="H123" s="302">
        <f t="shared" si="49"/>
        <v>2.0833333333333332E-2</v>
      </c>
      <c r="I123" s="303">
        <f t="shared" si="50"/>
        <v>3.4722222222222099E-4</v>
      </c>
      <c r="J123" s="304"/>
      <c r="K123" s="305" t="str">
        <f t="shared" si="41"/>
        <v/>
      </c>
      <c r="L123" s="306" t="str">
        <f t="shared" si="46"/>
        <v/>
      </c>
      <c r="M123" s="306" t="str">
        <f t="shared" si="47"/>
        <v/>
      </c>
      <c r="N123" s="307"/>
      <c r="O123" s="307"/>
      <c r="P123" s="307"/>
      <c r="Q123" s="308"/>
      <c r="R123" s="309">
        <f t="shared" si="42"/>
        <v>2.0833333333333332E-2</v>
      </c>
      <c r="S123" s="318"/>
      <c r="T123" s="327" t="s">
        <v>212</v>
      </c>
      <c r="U123" s="312"/>
      <c r="V123" s="313" t="str">
        <f t="shared" si="43"/>
        <v/>
      </c>
      <c r="W123" s="314" t="str">
        <f t="shared" si="48"/>
        <v/>
      </c>
    </row>
    <row r="124" spans="1:23" s="272" customFormat="1" ht="21" customHeight="1" x14ac:dyDescent="0.2">
      <c r="A124" s="336">
        <v>292</v>
      </c>
      <c r="B124" s="337"/>
      <c r="C124" s="315" t="s">
        <v>459</v>
      </c>
      <c r="D124" s="316" t="s">
        <v>460</v>
      </c>
      <c r="E124" s="317" t="s">
        <v>30</v>
      </c>
      <c r="F124" s="301">
        <v>1.2682291666666658E-2</v>
      </c>
      <c r="G124" s="301">
        <v>1.2682291666666658E-2</v>
      </c>
      <c r="H124" s="302">
        <f t="shared" si="49"/>
        <v>1.2682291666666658E-2</v>
      </c>
      <c r="I124" s="303">
        <f t="shared" si="50"/>
        <v>8.4982638888888955E-3</v>
      </c>
      <c r="J124" s="320"/>
      <c r="K124" s="305" t="str">
        <f t="shared" si="41"/>
        <v/>
      </c>
      <c r="L124" s="306" t="str">
        <f t="shared" si="46"/>
        <v/>
      </c>
      <c r="M124" s="306" t="str">
        <f t="shared" si="47"/>
        <v/>
      </c>
      <c r="N124" s="307"/>
      <c r="O124" s="307"/>
      <c r="P124" s="307"/>
      <c r="Q124" s="308"/>
      <c r="R124" s="309">
        <f t="shared" si="42"/>
        <v>1.2682291666666658E-2</v>
      </c>
      <c r="S124" s="318"/>
      <c r="T124" s="311">
        <v>40329</v>
      </c>
      <c r="U124" s="312"/>
      <c r="V124" s="313" t="str">
        <f t="shared" si="43"/>
        <v/>
      </c>
      <c r="W124" s="314" t="str">
        <f t="shared" si="48"/>
        <v/>
      </c>
    </row>
    <row r="125" spans="1:23" s="272" customFormat="1" ht="21" customHeight="1" x14ac:dyDescent="0.2">
      <c r="A125" s="336" t="s">
        <v>526</v>
      </c>
      <c r="B125" s="337"/>
      <c r="C125" s="315" t="s">
        <v>17</v>
      </c>
      <c r="D125" s="316" t="s">
        <v>258</v>
      </c>
      <c r="E125" s="317" t="s">
        <v>14</v>
      </c>
      <c r="F125" s="301">
        <v>1.9710648148148147E-2</v>
      </c>
      <c r="G125" s="301">
        <v>2.4976851851851851E-2</v>
      </c>
      <c r="H125" s="302">
        <f t="shared" si="49"/>
        <v>2.2343749999999999E-2</v>
      </c>
      <c r="I125" s="303">
        <f t="shared" si="50"/>
        <v>-1.1631944444444459E-3</v>
      </c>
      <c r="J125" s="304"/>
      <c r="K125" s="305" t="str">
        <f t="shared" si="41"/>
        <v/>
      </c>
      <c r="L125" s="306" t="str">
        <f t="shared" si="46"/>
        <v/>
      </c>
      <c r="M125" s="306" t="str">
        <f t="shared" si="47"/>
        <v/>
      </c>
      <c r="N125" s="307"/>
      <c r="O125" s="307"/>
      <c r="P125" s="307"/>
      <c r="Q125" s="308"/>
      <c r="R125" s="309">
        <f t="shared" si="42"/>
        <v>1.9710648148148147E-2</v>
      </c>
      <c r="S125" s="318"/>
      <c r="T125" s="311">
        <v>39478</v>
      </c>
      <c r="U125" s="312"/>
      <c r="V125" s="313" t="str">
        <f t="shared" si="43"/>
        <v/>
      </c>
      <c r="W125" s="314" t="str">
        <f t="shared" si="48"/>
        <v/>
      </c>
    </row>
    <row r="126" spans="1:23" s="272" customFormat="1" ht="21" customHeight="1" x14ac:dyDescent="0.2">
      <c r="A126" s="336">
        <v>13</v>
      </c>
      <c r="B126" s="337"/>
      <c r="C126" s="315" t="s">
        <v>42</v>
      </c>
      <c r="D126" s="316" t="s">
        <v>43</v>
      </c>
      <c r="E126" s="317" t="s">
        <v>14</v>
      </c>
      <c r="F126" s="301">
        <v>1.9398148148148147E-2</v>
      </c>
      <c r="G126" s="301">
        <v>1.9398148148148147E-2</v>
      </c>
      <c r="H126" s="302">
        <f t="shared" si="49"/>
        <v>1.9398148148148147E-2</v>
      </c>
      <c r="I126" s="303">
        <f t="shared" si="50"/>
        <v>1.7824074074074062E-3</v>
      </c>
      <c r="J126" s="320"/>
      <c r="K126" s="305" t="str">
        <f t="shared" si="41"/>
        <v/>
      </c>
      <c r="L126" s="306" t="str">
        <f t="shared" si="46"/>
        <v/>
      </c>
      <c r="M126" s="306" t="str">
        <f t="shared" si="47"/>
        <v/>
      </c>
      <c r="N126" s="307"/>
      <c r="O126" s="307"/>
      <c r="P126" s="307"/>
      <c r="Q126" s="308"/>
      <c r="R126" s="309">
        <f t="shared" si="42"/>
        <v>1.9398148148148147E-2</v>
      </c>
      <c r="S126" s="318"/>
      <c r="T126" s="311">
        <v>38533</v>
      </c>
      <c r="U126" s="312"/>
      <c r="V126" s="313" t="str">
        <f t="shared" si="43"/>
        <v/>
      </c>
      <c r="W126" s="314" t="str">
        <f t="shared" si="48"/>
        <v/>
      </c>
    </row>
    <row r="127" spans="1:23" s="272" customFormat="1" ht="21" customHeight="1" x14ac:dyDescent="0.2">
      <c r="A127" s="336" t="s">
        <v>524</v>
      </c>
      <c r="B127" s="337"/>
      <c r="C127" s="315" t="s">
        <v>522</v>
      </c>
      <c r="D127" s="316" t="s">
        <v>523</v>
      </c>
      <c r="E127" s="317" t="s">
        <v>30</v>
      </c>
      <c r="F127" s="301">
        <v>1.4525462962962966E-2</v>
      </c>
      <c r="G127" s="301">
        <v>1.4525462962962966E-2</v>
      </c>
      <c r="H127" s="302">
        <f t="shared" si="49"/>
        <v>1.4525462962962966E-2</v>
      </c>
      <c r="I127" s="303">
        <f t="shared" si="50"/>
        <v>6.6550925925925875E-3</v>
      </c>
      <c r="J127" s="304"/>
      <c r="K127" s="305" t="str">
        <f t="shared" si="41"/>
        <v/>
      </c>
      <c r="L127" s="306" t="str">
        <f t="shared" si="46"/>
        <v/>
      </c>
      <c r="M127" s="306" t="str">
        <f t="shared" si="47"/>
        <v/>
      </c>
      <c r="N127" s="307"/>
      <c r="O127" s="307"/>
      <c r="P127" s="307"/>
      <c r="Q127" s="325"/>
      <c r="R127" s="309">
        <f t="shared" si="42"/>
        <v>1.4525462962962966E-2</v>
      </c>
      <c r="S127" s="318"/>
      <c r="T127" s="311">
        <v>40298</v>
      </c>
      <c r="U127" s="312"/>
      <c r="V127" s="313" t="str">
        <f t="shared" si="43"/>
        <v/>
      </c>
      <c r="W127" s="314" t="str">
        <f t="shared" si="48"/>
        <v/>
      </c>
    </row>
    <row r="128" spans="1:23" s="272" customFormat="1" ht="21" customHeight="1" x14ac:dyDescent="0.2">
      <c r="A128" s="336">
        <v>57</v>
      </c>
      <c r="B128" s="337"/>
      <c r="C128" s="315" t="s">
        <v>204</v>
      </c>
      <c r="D128" s="316" t="s">
        <v>205</v>
      </c>
      <c r="E128" s="317" t="s">
        <v>30</v>
      </c>
      <c r="F128" s="301">
        <v>1.2638888888888892E-2</v>
      </c>
      <c r="G128" s="301">
        <v>1.3131235617178466E-2</v>
      </c>
      <c r="H128" s="302">
        <f t="shared" si="49"/>
        <v>1.288506225303368E-2</v>
      </c>
      <c r="I128" s="303">
        <f t="shared" si="50"/>
        <v>8.2954933025218731E-3</v>
      </c>
      <c r="J128" s="320"/>
      <c r="K128" s="305" t="str">
        <f t="shared" si="41"/>
        <v/>
      </c>
      <c r="L128" s="306" t="str">
        <f t="shared" si="46"/>
        <v/>
      </c>
      <c r="M128" s="306" t="str">
        <f t="shared" si="47"/>
        <v/>
      </c>
      <c r="N128" s="307"/>
      <c r="O128" s="307"/>
      <c r="P128" s="307"/>
      <c r="Q128" s="308"/>
      <c r="R128" s="309">
        <f t="shared" si="42"/>
        <v>1.2638888888888892E-2</v>
      </c>
      <c r="S128" s="318"/>
      <c r="T128" s="311">
        <v>40329</v>
      </c>
      <c r="U128" s="312"/>
      <c r="V128" s="313" t="str">
        <f t="shared" si="43"/>
        <v/>
      </c>
      <c r="W128" s="314" t="str">
        <f t="shared" si="48"/>
        <v/>
      </c>
    </row>
    <row r="129" spans="1:23" s="272" customFormat="1" ht="21" customHeight="1" x14ac:dyDescent="0.2">
      <c r="A129" s="336">
        <v>219</v>
      </c>
      <c r="B129" s="337"/>
      <c r="C129" s="298" t="s">
        <v>66</v>
      </c>
      <c r="D129" s="299" t="s">
        <v>165</v>
      </c>
      <c r="E129" s="300" t="s">
        <v>14</v>
      </c>
      <c r="F129" s="301">
        <v>1.9652777777777779E-2</v>
      </c>
      <c r="G129" s="301">
        <v>2.282407407407408E-2</v>
      </c>
      <c r="H129" s="302">
        <f t="shared" si="49"/>
        <v>2.1238425925925931E-2</v>
      </c>
      <c r="I129" s="303">
        <f t="shared" si="50"/>
        <v>-5.787037037037826E-5</v>
      </c>
      <c r="J129" s="320"/>
      <c r="K129" s="305" t="str">
        <f t="shared" si="41"/>
        <v/>
      </c>
      <c r="L129" s="306" t="str">
        <f t="shared" si="46"/>
        <v/>
      </c>
      <c r="M129" s="306" t="str">
        <f t="shared" si="47"/>
        <v/>
      </c>
      <c r="N129" s="307"/>
      <c r="O129" s="307"/>
      <c r="P129" s="307"/>
      <c r="Q129" s="308"/>
      <c r="R129" s="309">
        <f t="shared" si="42"/>
        <v>1.9652777777777779E-2</v>
      </c>
      <c r="S129" s="318"/>
      <c r="T129" s="311">
        <v>39872</v>
      </c>
      <c r="U129" s="312"/>
      <c r="V129" s="313" t="str">
        <f t="shared" si="43"/>
        <v/>
      </c>
      <c r="W129" s="314" t="str">
        <f t="shared" si="48"/>
        <v/>
      </c>
    </row>
    <row r="130" spans="1:23" s="272" customFormat="1" ht="21" customHeight="1" x14ac:dyDescent="0.2">
      <c r="A130" s="336">
        <v>175</v>
      </c>
      <c r="B130" s="337"/>
      <c r="C130" s="315" t="s">
        <v>167</v>
      </c>
      <c r="D130" s="316" t="s">
        <v>168</v>
      </c>
      <c r="E130" s="317" t="s">
        <v>30</v>
      </c>
      <c r="F130" s="301">
        <v>1.4814814814814814E-2</v>
      </c>
      <c r="G130" s="301">
        <v>1.4814814814814814E-2</v>
      </c>
      <c r="H130" s="302">
        <f t="shared" si="49"/>
        <v>1.4814814814814814E-2</v>
      </c>
      <c r="I130" s="303">
        <f t="shared" si="50"/>
        <v>6.3657407407407395E-3</v>
      </c>
      <c r="J130" s="304"/>
      <c r="K130" s="305" t="str">
        <f t="shared" si="41"/>
        <v/>
      </c>
      <c r="L130" s="306" t="str">
        <f t="shared" si="46"/>
        <v/>
      </c>
      <c r="M130" s="306" t="str">
        <f t="shared" si="47"/>
        <v/>
      </c>
      <c r="N130" s="307"/>
      <c r="O130" s="307"/>
      <c r="P130" s="307"/>
      <c r="Q130" s="308"/>
      <c r="R130" s="309">
        <f t="shared" si="42"/>
        <v>1.4814814814814814E-2</v>
      </c>
      <c r="S130" s="318"/>
      <c r="T130" s="311">
        <v>39294</v>
      </c>
      <c r="U130" s="312"/>
      <c r="V130" s="313" t="str">
        <f t="shared" si="43"/>
        <v/>
      </c>
      <c r="W130" s="314" t="str">
        <f t="shared" si="48"/>
        <v/>
      </c>
    </row>
    <row r="131" spans="1:23" s="272" customFormat="1" ht="21" customHeight="1" x14ac:dyDescent="0.2">
      <c r="A131" s="336" t="s">
        <v>526</v>
      </c>
      <c r="B131" s="337"/>
      <c r="C131" s="298" t="s">
        <v>312</v>
      </c>
      <c r="D131" s="299" t="s">
        <v>239</v>
      </c>
      <c r="E131" s="300" t="s">
        <v>14</v>
      </c>
      <c r="F131" s="301">
        <v>1.9432870370370371E-2</v>
      </c>
      <c r="G131" s="301">
        <v>1.9432870370370371E-2</v>
      </c>
      <c r="H131" s="302">
        <f t="shared" si="49"/>
        <v>1.9432870370370371E-2</v>
      </c>
      <c r="I131" s="303">
        <f t="shared" si="50"/>
        <v>1.747685185185182E-3</v>
      </c>
      <c r="J131" s="304"/>
      <c r="K131" s="305" t="str">
        <f t="shared" si="41"/>
        <v/>
      </c>
      <c r="L131" s="306"/>
      <c r="M131" s="306"/>
      <c r="N131" s="307"/>
      <c r="O131" s="307"/>
      <c r="P131" s="307"/>
      <c r="Q131" s="308"/>
      <c r="R131" s="309">
        <f t="shared" si="42"/>
        <v>1.9432870370370371E-2</v>
      </c>
      <c r="S131" s="310"/>
      <c r="T131" s="311">
        <v>39691</v>
      </c>
      <c r="U131" s="312"/>
      <c r="V131" s="313" t="str">
        <f t="shared" si="43"/>
        <v/>
      </c>
      <c r="W131" s="314" t="str">
        <f t="shared" si="48"/>
        <v/>
      </c>
    </row>
    <row r="132" spans="1:23" s="272" customFormat="1" ht="21" customHeight="1" x14ac:dyDescent="0.2">
      <c r="A132" s="336" t="s">
        <v>526</v>
      </c>
      <c r="B132" s="337"/>
      <c r="C132" s="315" t="s">
        <v>53</v>
      </c>
      <c r="D132" s="316" t="s">
        <v>54</v>
      </c>
      <c r="E132" s="317" t="s">
        <v>14</v>
      </c>
      <c r="F132" s="301">
        <v>1.8692129629629631E-2</v>
      </c>
      <c r="G132" s="301">
        <v>1.8692129629629631E-2</v>
      </c>
      <c r="H132" s="302">
        <f t="shared" si="49"/>
        <v>1.8692129629629631E-2</v>
      </c>
      <c r="I132" s="303">
        <f t="shared" si="50"/>
        <v>2.4884259259259217E-3</v>
      </c>
      <c r="J132" s="304"/>
      <c r="K132" s="305" t="str">
        <f t="shared" si="41"/>
        <v/>
      </c>
      <c r="L132" s="306" t="str">
        <f t="shared" ref="L132:L144" si="51">IF(J132&lt;&gt;"",K132-H132,"")</f>
        <v/>
      </c>
      <c r="M132" s="306" t="str">
        <f t="shared" ref="M132:M144" si="52">IF(J132&lt;&gt;"",K132-F132,"")</f>
        <v/>
      </c>
      <c r="N132" s="307"/>
      <c r="O132" s="307"/>
      <c r="P132" s="307"/>
      <c r="Q132" s="308"/>
      <c r="R132" s="309">
        <f t="shared" si="42"/>
        <v>1.8692129629629631E-2</v>
      </c>
      <c r="S132" s="329"/>
      <c r="T132" s="311">
        <v>38990</v>
      </c>
      <c r="U132" s="312"/>
      <c r="V132" s="313" t="str">
        <f t="shared" si="43"/>
        <v/>
      </c>
      <c r="W132" s="314"/>
    </row>
    <row r="133" spans="1:23" s="272" customFormat="1" ht="21" customHeight="1" x14ac:dyDescent="0.2">
      <c r="A133" s="336" t="s">
        <v>526</v>
      </c>
      <c r="B133" s="337"/>
      <c r="C133" s="315" t="s">
        <v>125</v>
      </c>
      <c r="D133" s="316" t="s">
        <v>132</v>
      </c>
      <c r="E133" s="317" t="s">
        <v>30</v>
      </c>
      <c r="F133" s="301">
        <v>1.6041666666666673E-2</v>
      </c>
      <c r="G133" s="301">
        <v>1.8402777777777785E-2</v>
      </c>
      <c r="H133" s="302">
        <f t="shared" si="49"/>
        <v>1.7222222222222229E-2</v>
      </c>
      <c r="I133" s="303">
        <f t="shared" si="50"/>
        <v>3.9583333333333241E-3</v>
      </c>
      <c r="J133" s="304"/>
      <c r="K133" s="305" t="str">
        <f t="shared" si="41"/>
        <v/>
      </c>
      <c r="L133" s="306" t="str">
        <f t="shared" si="51"/>
        <v/>
      </c>
      <c r="M133" s="306" t="str">
        <f t="shared" si="52"/>
        <v/>
      </c>
      <c r="N133" s="307"/>
      <c r="O133" s="307"/>
      <c r="P133" s="307"/>
      <c r="Q133" s="308"/>
      <c r="R133" s="309">
        <f t="shared" si="42"/>
        <v>1.6041666666666673E-2</v>
      </c>
      <c r="S133" s="318"/>
      <c r="T133" s="311">
        <v>39325</v>
      </c>
      <c r="U133" s="312"/>
      <c r="V133" s="313" t="str">
        <f t="shared" si="43"/>
        <v/>
      </c>
      <c r="W133" s="314" t="str">
        <f t="shared" ref="W133:W141" si="53">IF(V133=5,C133&amp;" "&amp;D133,"")</f>
        <v/>
      </c>
    </row>
    <row r="134" spans="1:23" s="272" customFormat="1" ht="21" customHeight="1" x14ac:dyDescent="0.2">
      <c r="A134" s="336" t="s">
        <v>526</v>
      </c>
      <c r="B134" s="337"/>
      <c r="C134" s="315" t="s">
        <v>125</v>
      </c>
      <c r="D134" s="316" t="s">
        <v>444</v>
      </c>
      <c r="E134" s="300" t="s">
        <v>30</v>
      </c>
      <c r="F134" s="301">
        <v>1.6660879629629633E-2</v>
      </c>
      <c r="G134" s="301">
        <v>1.6660879629629633E-2</v>
      </c>
      <c r="H134" s="302">
        <f t="shared" si="49"/>
        <v>1.6660879629629633E-2</v>
      </c>
      <c r="I134" s="303">
        <f t="shared" si="50"/>
        <v>4.51967592592592E-3</v>
      </c>
      <c r="J134" s="304"/>
      <c r="K134" s="305" t="str">
        <f t="shared" ref="K134:K165" si="54">IF(J134&lt;&gt;"",J134-I134,"")</f>
        <v/>
      </c>
      <c r="L134" s="306" t="str">
        <f t="shared" si="51"/>
        <v/>
      </c>
      <c r="M134" s="306" t="str">
        <f t="shared" si="52"/>
        <v/>
      </c>
      <c r="N134" s="307"/>
      <c r="O134" s="307"/>
      <c r="P134" s="307"/>
      <c r="Q134" s="308"/>
      <c r="R134" s="309">
        <f t="shared" ref="R134:R165" si="55">IF(J134&lt;&gt;"",MIN(F134,K134),F134)</f>
        <v>1.6660879629629633E-2</v>
      </c>
      <c r="S134" s="318"/>
      <c r="T134" s="311">
        <v>39325</v>
      </c>
      <c r="U134" s="312"/>
      <c r="V134" s="313" t="str">
        <f t="shared" ref="V134:V161" si="56">IF(OR(NOT(U134=""),NOT(K134="")),5,"")</f>
        <v/>
      </c>
      <c r="W134" s="314" t="str">
        <f t="shared" si="53"/>
        <v/>
      </c>
    </row>
    <row r="135" spans="1:23" s="272" customFormat="1" ht="21" customHeight="1" x14ac:dyDescent="0.2">
      <c r="A135" s="336" t="s">
        <v>526</v>
      </c>
      <c r="B135" s="337"/>
      <c r="C135" s="315" t="s">
        <v>125</v>
      </c>
      <c r="D135" s="316" t="s">
        <v>126</v>
      </c>
      <c r="E135" s="317" t="s">
        <v>30</v>
      </c>
      <c r="F135" s="322">
        <v>1.5949074074074074E-2</v>
      </c>
      <c r="G135" s="301">
        <v>1.5949074074074074E-2</v>
      </c>
      <c r="H135" s="302">
        <f t="shared" si="49"/>
        <v>1.5949074074074074E-2</v>
      </c>
      <c r="I135" s="303">
        <f t="shared" si="50"/>
        <v>5.2314814814814793E-3</v>
      </c>
      <c r="J135" s="304"/>
      <c r="K135" s="305" t="str">
        <f t="shared" si="54"/>
        <v/>
      </c>
      <c r="L135" s="306" t="str">
        <f t="shared" si="51"/>
        <v/>
      </c>
      <c r="M135" s="306" t="str">
        <f t="shared" si="52"/>
        <v/>
      </c>
      <c r="N135" s="307"/>
      <c r="O135" s="307"/>
      <c r="P135" s="307"/>
      <c r="Q135" s="308"/>
      <c r="R135" s="309">
        <f t="shared" si="55"/>
        <v>1.5949074074074074E-2</v>
      </c>
      <c r="S135" s="318"/>
      <c r="T135" s="311">
        <v>39202</v>
      </c>
      <c r="U135" s="312"/>
      <c r="V135" s="313" t="str">
        <f t="shared" si="56"/>
        <v/>
      </c>
      <c r="W135" s="314" t="str">
        <f t="shared" si="53"/>
        <v/>
      </c>
    </row>
    <row r="136" spans="1:23" s="272" customFormat="1" ht="21" customHeight="1" x14ac:dyDescent="0.2">
      <c r="A136" s="336" t="s">
        <v>526</v>
      </c>
      <c r="B136" s="337"/>
      <c r="C136" s="315" t="s">
        <v>125</v>
      </c>
      <c r="D136" s="316" t="s">
        <v>185</v>
      </c>
      <c r="E136" s="317" t="s">
        <v>30</v>
      </c>
      <c r="F136" s="322">
        <v>1.3900462962962962E-2</v>
      </c>
      <c r="G136" s="301">
        <v>1.3900462962962962E-2</v>
      </c>
      <c r="H136" s="302">
        <f t="shared" si="49"/>
        <v>1.3900462962962962E-2</v>
      </c>
      <c r="I136" s="303">
        <f t="shared" si="50"/>
        <v>7.2800925925925915E-3</v>
      </c>
      <c r="J136" s="304"/>
      <c r="K136" s="305" t="str">
        <f t="shared" si="54"/>
        <v/>
      </c>
      <c r="L136" s="306" t="str">
        <f t="shared" si="51"/>
        <v/>
      </c>
      <c r="M136" s="306" t="str">
        <f t="shared" si="52"/>
        <v/>
      </c>
      <c r="N136" s="307"/>
      <c r="O136" s="307"/>
      <c r="P136" s="307"/>
      <c r="Q136" s="308"/>
      <c r="R136" s="309">
        <f t="shared" si="55"/>
        <v>1.3900462962962962E-2</v>
      </c>
      <c r="S136" s="318"/>
      <c r="T136" s="311">
        <v>39355</v>
      </c>
      <c r="U136" s="312"/>
      <c r="V136" s="313" t="str">
        <f t="shared" si="56"/>
        <v/>
      </c>
      <c r="W136" s="314" t="str">
        <f t="shared" si="53"/>
        <v/>
      </c>
    </row>
    <row r="137" spans="1:23" s="272" customFormat="1" ht="21" customHeight="1" x14ac:dyDescent="0.2">
      <c r="A137" s="336" t="s">
        <v>526</v>
      </c>
      <c r="B137" s="337"/>
      <c r="C137" s="315" t="s">
        <v>377</v>
      </c>
      <c r="D137" s="316" t="s">
        <v>378</v>
      </c>
      <c r="E137" s="300" t="s">
        <v>30</v>
      </c>
      <c r="F137" s="322">
        <v>1.7685185185185182E-2</v>
      </c>
      <c r="G137" s="301">
        <v>1.7685185185185182E-2</v>
      </c>
      <c r="H137" s="302">
        <f t="shared" si="49"/>
        <v>1.7685185185185182E-2</v>
      </c>
      <c r="I137" s="303">
        <f t="shared" si="50"/>
        <v>3.4953703703703709E-3</v>
      </c>
      <c r="J137" s="304"/>
      <c r="K137" s="305" t="str">
        <f t="shared" si="54"/>
        <v/>
      </c>
      <c r="L137" s="306" t="str">
        <f t="shared" si="51"/>
        <v/>
      </c>
      <c r="M137" s="306" t="str">
        <f t="shared" si="52"/>
        <v/>
      </c>
      <c r="N137" s="307"/>
      <c r="O137" s="307"/>
      <c r="P137" s="307"/>
      <c r="Q137" s="308"/>
      <c r="R137" s="309">
        <f t="shared" si="55"/>
        <v>1.7685185185185182E-2</v>
      </c>
      <c r="S137" s="318"/>
      <c r="T137" s="311">
        <v>39844</v>
      </c>
      <c r="U137" s="312"/>
      <c r="V137" s="313" t="str">
        <f t="shared" si="56"/>
        <v/>
      </c>
      <c r="W137" s="314" t="str">
        <f t="shared" si="53"/>
        <v/>
      </c>
    </row>
    <row r="138" spans="1:23" s="272" customFormat="1" ht="21" customHeight="1" x14ac:dyDescent="0.2">
      <c r="A138" s="336">
        <v>32</v>
      </c>
      <c r="B138" s="337"/>
      <c r="C138" s="315" t="s">
        <v>157</v>
      </c>
      <c r="D138" s="316" t="s">
        <v>158</v>
      </c>
      <c r="E138" s="317" t="s">
        <v>30</v>
      </c>
      <c r="F138" s="322">
        <v>1.5081018518518518E-2</v>
      </c>
      <c r="G138" s="301">
        <v>1.5393518518518518E-2</v>
      </c>
      <c r="H138" s="302">
        <f t="shared" si="49"/>
        <v>1.5237268518518518E-2</v>
      </c>
      <c r="I138" s="303">
        <f t="shared" si="50"/>
        <v>5.9432870370370351E-3</v>
      </c>
      <c r="J138" s="304"/>
      <c r="K138" s="305" t="str">
        <f t="shared" si="54"/>
        <v/>
      </c>
      <c r="L138" s="306" t="str">
        <f t="shared" si="51"/>
        <v/>
      </c>
      <c r="M138" s="306" t="str">
        <f t="shared" si="52"/>
        <v/>
      </c>
      <c r="N138" s="307"/>
      <c r="O138" s="307"/>
      <c r="P138" s="307"/>
      <c r="Q138" s="308"/>
      <c r="R138" s="309">
        <f t="shared" si="55"/>
        <v>1.5081018518518518E-2</v>
      </c>
      <c r="S138" s="318"/>
      <c r="T138" s="311">
        <v>40237</v>
      </c>
      <c r="U138" s="312"/>
      <c r="V138" s="313" t="str">
        <f t="shared" si="56"/>
        <v/>
      </c>
      <c r="W138" s="314" t="str">
        <f t="shared" si="53"/>
        <v/>
      </c>
    </row>
    <row r="139" spans="1:23" s="272" customFormat="1" ht="21" customHeight="1" x14ac:dyDescent="0.2">
      <c r="A139" s="336" t="s">
        <v>526</v>
      </c>
      <c r="B139" s="337"/>
      <c r="C139" s="315" t="s">
        <v>229</v>
      </c>
      <c r="D139" s="316" t="s">
        <v>281</v>
      </c>
      <c r="E139" s="300" t="s">
        <v>30</v>
      </c>
      <c r="F139" s="322">
        <v>1.7719907407407406E-2</v>
      </c>
      <c r="G139" s="301">
        <v>1.7719907407407406E-2</v>
      </c>
      <c r="H139" s="302">
        <f t="shared" si="49"/>
        <v>1.7719907407407406E-2</v>
      </c>
      <c r="I139" s="303">
        <f t="shared" si="50"/>
        <v>3.4606481481481467E-3</v>
      </c>
      <c r="J139" s="304"/>
      <c r="K139" s="305" t="str">
        <f t="shared" si="54"/>
        <v/>
      </c>
      <c r="L139" s="306" t="str">
        <f t="shared" si="51"/>
        <v/>
      </c>
      <c r="M139" s="306" t="str">
        <f t="shared" si="52"/>
        <v/>
      </c>
      <c r="N139" s="307"/>
      <c r="O139" s="307"/>
      <c r="P139" s="307"/>
      <c r="Q139" s="308"/>
      <c r="R139" s="309">
        <f t="shared" si="55"/>
        <v>1.7719907407407406E-2</v>
      </c>
      <c r="S139" s="318"/>
      <c r="T139" s="311">
        <v>39294</v>
      </c>
      <c r="U139" s="312"/>
      <c r="V139" s="313" t="str">
        <f t="shared" si="56"/>
        <v/>
      </c>
      <c r="W139" s="314" t="str">
        <f t="shared" si="53"/>
        <v/>
      </c>
    </row>
    <row r="140" spans="1:23" s="272" customFormat="1" ht="21" customHeight="1" x14ac:dyDescent="0.2">
      <c r="A140" s="336" t="s">
        <v>535</v>
      </c>
      <c r="B140" s="337"/>
      <c r="C140" s="315" t="s">
        <v>531</v>
      </c>
      <c r="D140" s="316" t="s">
        <v>532</v>
      </c>
      <c r="E140" s="317" t="s">
        <v>14</v>
      </c>
      <c r="F140" s="322">
        <v>2.0415943287037049E-2</v>
      </c>
      <c r="G140" s="301">
        <v>2.0415943287037049E-2</v>
      </c>
      <c r="H140" s="302">
        <f t="shared" si="49"/>
        <v>2.0415943287037049E-2</v>
      </c>
      <c r="I140" s="303">
        <f t="shared" si="50"/>
        <v>7.6461226851850389E-4</v>
      </c>
      <c r="J140" s="320"/>
      <c r="K140" s="305" t="str">
        <f t="shared" si="54"/>
        <v/>
      </c>
      <c r="L140" s="306" t="str">
        <f t="shared" si="51"/>
        <v/>
      </c>
      <c r="M140" s="306" t="str">
        <f t="shared" si="52"/>
        <v/>
      </c>
      <c r="N140" s="307"/>
      <c r="O140" s="307"/>
      <c r="P140" s="307"/>
      <c r="Q140" s="308"/>
      <c r="R140" s="309">
        <f t="shared" si="55"/>
        <v>2.0415943287037049E-2</v>
      </c>
      <c r="S140" s="318"/>
      <c r="T140" s="311">
        <v>40329</v>
      </c>
      <c r="U140" s="312"/>
      <c r="V140" s="313" t="str">
        <f t="shared" si="56"/>
        <v/>
      </c>
      <c r="W140" s="314" t="str">
        <f t="shared" si="53"/>
        <v/>
      </c>
    </row>
    <row r="141" spans="1:23" s="272" customFormat="1" ht="21" customHeight="1" x14ac:dyDescent="0.2">
      <c r="A141" s="336" t="s">
        <v>526</v>
      </c>
      <c r="B141" s="337"/>
      <c r="C141" s="315" t="s">
        <v>182</v>
      </c>
      <c r="D141" s="316" t="s">
        <v>295</v>
      </c>
      <c r="E141" s="317" t="s">
        <v>30</v>
      </c>
      <c r="F141" s="322">
        <v>1.6527777777777773E-2</v>
      </c>
      <c r="G141" s="301">
        <v>1.6527777777777773E-2</v>
      </c>
      <c r="H141" s="302">
        <f t="shared" si="49"/>
        <v>1.6527777777777773E-2</v>
      </c>
      <c r="I141" s="303">
        <f t="shared" si="50"/>
        <v>4.65277777777778E-3</v>
      </c>
      <c r="J141" s="304"/>
      <c r="K141" s="305" t="str">
        <f t="shared" si="54"/>
        <v/>
      </c>
      <c r="L141" s="306" t="str">
        <f t="shared" si="51"/>
        <v/>
      </c>
      <c r="M141" s="306" t="str">
        <f t="shared" si="52"/>
        <v/>
      </c>
      <c r="N141" s="307"/>
      <c r="O141" s="307"/>
      <c r="P141" s="307"/>
      <c r="Q141" s="308"/>
      <c r="R141" s="309">
        <f t="shared" si="55"/>
        <v>1.6527777777777773E-2</v>
      </c>
      <c r="S141" s="318"/>
      <c r="T141" s="311">
        <v>39629</v>
      </c>
      <c r="U141" s="312"/>
      <c r="V141" s="313" t="str">
        <f t="shared" si="56"/>
        <v/>
      </c>
      <c r="W141" s="314" t="str">
        <f t="shared" si="53"/>
        <v/>
      </c>
    </row>
    <row r="142" spans="1:23" s="272" customFormat="1" ht="21" customHeight="1" x14ac:dyDescent="0.2">
      <c r="A142" s="336">
        <v>326</v>
      </c>
      <c r="B142" s="337"/>
      <c r="C142" s="315" t="s">
        <v>486</v>
      </c>
      <c r="D142" s="316" t="s">
        <v>487</v>
      </c>
      <c r="E142" s="317" t="s">
        <v>14</v>
      </c>
      <c r="F142" s="322">
        <v>1.9351851851851849E-2</v>
      </c>
      <c r="G142" s="301">
        <v>1.9351851851851849E-2</v>
      </c>
      <c r="H142" s="302">
        <f t="shared" si="49"/>
        <v>1.9351851851851849E-2</v>
      </c>
      <c r="I142" s="303">
        <f t="shared" si="50"/>
        <v>1.8287037037037039E-3</v>
      </c>
      <c r="J142" s="320"/>
      <c r="K142" s="305" t="str">
        <f t="shared" si="54"/>
        <v/>
      </c>
      <c r="L142" s="306" t="str">
        <f t="shared" si="51"/>
        <v/>
      </c>
      <c r="M142" s="306" t="str">
        <f t="shared" si="52"/>
        <v/>
      </c>
      <c r="N142" s="307"/>
      <c r="O142" s="307"/>
      <c r="P142" s="307"/>
      <c r="Q142" s="308"/>
      <c r="R142" s="309">
        <f t="shared" si="55"/>
        <v>1.9351851851851849E-2</v>
      </c>
      <c r="S142" s="318"/>
      <c r="T142" s="311">
        <v>40298</v>
      </c>
      <c r="U142" s="312"/>
      <c r="V142" s="313" t="str">
        <f t="shared" si="56"/>
        <v/>
      </c>
      <c r="W142" s="314"/>
    </row>
    <row r="143" spans="1:23" s="272" customFormat="1" ht="21" customHeight="1" x14ac:dyDescent="0.2">
      <c r="A143" s="336">
        <v>96</v>
      </c>
      <c r="B143" s="337"/>
      <c r="C143" s="315" t="s">
        <v>119</v>
      </c>
      <c r="D143" s="316" t="s">
        <v>120</v>
      </c>
      <c r="E143" s="317" t="s">
        <v>30</v>
      </c>
      <c r="F143" s="322">
        <v>1.6400462962962964E-2</v>
      </c>
      <c r="G143" s="301">
        <v>1.6400462962962964E-2</v>
      </c>
      <c r="H143" s="302">
        <f t="shared" si="49"/>
        <v>1.6400462962962964E-2</v>
      </c>
      <c r="I143" s="303">
        <f t="shared" si="50"/>
        <v>4.7800925925925893E-3</v>
      </c>
      <c r="J143" s="304"/>
      <c r="K143" s="305" t="str">
        <f t="shared" si="54"/>
        <v/>
      </c>
      <c r="L143" s="306" t="str">
        <f t="shared" si="51"/>
        <v/>
      </c>
      <c r="M143" s="306" t="str">
        <f t="shared" si="52"/>
        <v/>
      </c>
      <c r="N143" s="307"/>
      <c r="O143" s="307"/>
      <c r="P143" s="307"/>
      <c r="Q143" s="308"/>
      <c r="R143" s="309">
        <f t="shared" si="55"/>
        <v>1.6400462962962964E-2</v>
      </c>
      <c r="S143" s="318"/>
      <c r="T143" s="311">
        <v>39113</v>
      </c>
      <c r="U143" s="312"/>
      <c r="V143" s="313" t="str">
        <f t="shared" si="56"/>
        <v/>
      </c>
      <c r="W143" s="314" t="str">
        <f>IF(V143=5,C143&amp;" "&amp;D143,"")</f>
        <v/>
      </c>
    </row>
    <row r="144" spans="1:23" s="272" customFormat="1" ht="21" customHeight="1" x14ac:dyDescent="0.2">
      <c r="A144" s="336" t="s">
        <v>526</v>
      </c>
      <c r="B144" s="337"/>
      <c r="C144" s="315" t="s">
        <v>173</v>
      </c>
      <c r="D144" s="316" t="s">
        <v>445</v>
      </c>
      <c r="E144" s="317" t="s">
        <v>14</v>
      </c>
      <c r="F144" s="322">
        <v>1.4895833333333332E-2</v>
      </c>
      <c r="G144" s="301">
        <v>1.6481481481481479E-2</v>
      </c>
      <c r="H144" s="302">
        <f t="shared" si="49"/>
        <v>1.5688657407407405E-2</v>
      </c>
      <c r="I144" s="303">
        <f t="shared" si="50"/>
        <v>5.4918981481481485E-3</v>
      </c>
      <c r="J144" s="304"/>
      <c r="K144" s="305" t="str">
        <f t="shared" si="54"/>
        <v/>
      </c>
      <c r="L144" s="306" t="str">
        <f t="shared" si="51"/>
        <v/>
      </c>
      <c r="M144" s="306" t="str">
        <f t="shared" si="52"/>
        <v/>
      </c>
      <c r="N144" s="307"/>
      <c r="O144" s="307"/>
      <c r="P144" s="307"/>
      <c r="Q144" s="308"/>
      <c r="R144" s="309">
        <f t="shared" si="55"/>
        <v>1.4895833333333332E-2</v>
      </c>
      <c r="S144" s="318"/>
      <c r="T144" s="311">
        <v>39233</v>
      </c>
      <c r="U144" s="312"/>
      <c r="V144" s="313" t="str">
        <f t="shared" si="56"/>
        <v/>
      </c>
      <c r="W144" s="314" t="str">
        <f>IF(V144=5,C144&amp;" "&amp;D144,"")</f>
        <v/>
      </c>
    </row>
    <row r="145" spans="1:23" s="272" customFormat="1" ht="21" customHeight="1" x14ac:dyDescent="0.2">
      <c r="A145" s="336"/>
      <c r="B145" s="337"/>
      <c r="C145" s="315" t="s">
        <v>508</v>
      </c>
      <c r="D145" s="316" t="s">
        <v>158</v>
      </c>
      <c r="E145" s="317" t="s">
        <v>14</v>
      </c>
      <c r="F145" s="322">
        <v>1.7962962962962962E-2</v>
      </c>
      <c r="G145" s="301">
        <v>1.7962962962962962E-2</v>
      </c>
      <c r="H145" s="302">
        <f t="shared" si="49"/>
        <v>1.7962962962962962E-2</v>
      </c>
      <c r="I145" s="303">
        <f t="shared" si="50"/>
        <v>3.2175925925925913E-3</v>
      </c>
      <c r="J145" s="320"/>
      <c r="K145" s="305" t="str">
        <f t="shared" si="54"/>
        <v/>
      </c>
      <c r="L145" s="306"/>
      <c r="M145" s="306"/>
      <c r="N145" s="307"/>
      <c r="O145" s="307"/>
      <c r="P145" s="307"/>
      <c r="Q145" s="308"/>
      <c r="R145" s="309">
        <f t="shared" si="55"/>
        <v>1.7962962962962962E-2</v>
      </c>
      <c r="S145" s="318"/>
      <c r="T145" s="311">
        <v>40268</v>
      </c>
      <c r="U145" s="312"/>
      <c r="V145" s="313" t="str">
        <f t="shared" si="56"/>
        <v/>
      </c>
      <c r="W145" s="314" t="str">
        <f>IF(V145=5,C145&amp;" "&amp;D145,"")</f>
        <v/>
      </c>
    </row>
    <row r="146" spans="1:23" s="272" customFormat="1" ht="21" customHeight="1" x14ac:dyDescent="0.2">
      <c r="A146" s="336">
        <v>333</v>
      </c>
      <c r="B146" s="337"/>
      <c r="C146" s="315" t="s">
        <v>537</v>
      </c>
      <c r="D146" s="316" t="s">
        <v>538</v>
      </c>
      <c r="E146" s="317" t="s">
        <v>14</v>
      </c>
      <c r="F146" s="322">
        <v>1.6446759259259265E-2</v>
      </c>
      <c r="G146" s="301">
        <v>1.6446759259259265E-2</v>
      </c>
      <c r="H146" s="302">
        <f t="shared" si="49"/>
        <v>1.6446759259259265E-2</v>
      </c>
      <c r="I146" s="303">
        <f t="shared" si="50"/>
        <v>4.733796296296288E-3</v>
      </c>
      <c r="J146" s="304"/>
      <c r="K146" s="305" t="str">
        <f t="shared" si="54"/>
        <v/>
      </c>
      <c r="L146" s="306" t="str">
        <f>IF(J146&lt;&gt;"",K146-H146,"")</f>
        <v/>
      </c>
      <c r="M146" s="306" t="str">
        <f>IF(J146&lt;&gt;"",K146-F146,"")</f>
        <v/>
      </c>
      <c r="N146" s="307"/>
      <c r="O146" s="307"/>
      <c r="P146" s="321"/>
      <c r="Q146" s="308"/>
      <c r="R146" s="309">
        <f t="shared" si="55"/>
        <v>1.6446759259259265E-2</v>
      </c>
      <c r="S146" s="318"/>
      <c r="T146" s="311">
        <v>40359</v>
      </c>
      <c r="U146" s="312"/>
      <c r="V146" s="313" t="str">
        <f t="shared" si="56"/>
        <v/>
      </c>
      <c r="W146" s="314"/>
    </row>
    <row r="147" spans="1:23" s="272" customFormat="1" ht="21" customHeight="1" x14ac:dyDescent="0.2">
      <c r="A147" s="336">
        <v>187</v>
      </c>
      <c r="B147" s="337"/>
      <c r="C147" s="298" t="s">
        <v>351</v>
      </c>
      <c r="D147" s="299" t="s">
        <v>233</v>
      </c>
      <c r="E147" s="300" t="s">
        <v>30</v>
      </c>
      <c r="F147" s="322">
        <v>1.5787037037037037E-2</v>
      </c>
      <c r="G147" s="301">
        <v>1.5787037037037037E-2</v>
      </c>
      <c r="H147" s="302">
        <f t="shared" si="49"/>
        <v>1.5787037037037037E-2</v>
      </c>
      <c r="I147" s="303">
        <f t="shared" si="50"/>
        <v>5.3935185185185162E-3</v>
      </c>
      <c r="J147" s="304"/>
      <c r="K147" s="305" t="str">
        <f t="shared" si="54"/>
        <v/>
      </c>
      <c r="L147" s="306" t="str">
        <f>IF(J147&lt;&gt;"",K147-H147,"")</f>
        <v/>
      </c>
      <c r="M147" s="306" t="str">
        <f>IF(J147&lt;&gt;"",K147-F147,"")</f>
        <v/>
      </c>
      <c r="N147" s="307"/>
      <c r="O147" s="307"/>
      <c r="P147" s="307"/>
      <c r="Q147" s="308"/>
      <c r="R147" s="309">
        <f t="shared" si="55"/>
        <v>1.5787037037037037E-2</v>
      </c>
      <c r="S147" s="318"/>
      <c r="T147" s="311">
        <v>39994</v>
      </c>
      <c r="U147" s="312"/>
      <c r="V147" s="313" t="str">
        <f t="shared" si="56"/>
        <v/>
      </c>
      <c r="W147" s="314" t="str">
        <f>IF(V147=5,C147&amp;" "&amp;D147,"")</f>
        <v/>
      </c>
    </row>
    <row r="148" spans="1:23" s="272" customFormat="1" ht="21" customHeight="1" x14ac:dyDescent="0.2">
      <c r="A148" s="336">
        <v>222</v>
      </c>
      <c r="B148" s="337"/>
      <c r="C148" s="315" t="s">
        <v>351</v>
      </c>
      <c r="D148" s="316" t="s">
        <v>513</v>
      </c>
      <c r="E148" s="317" t="s">
        <v>30</v>
      </c>
      <c r="F148" s="322">
        <v>1.2818287037037041E-2</v>
      </c>
      <c r="G148" s="301">
        <v>1.2818287037037041E-2</v>
      </c>
      <c r="H148" s="302">
        <f t="shared" si="49"/>
        <v>1.2818287037037041E-2</v>
      </c>
      <c r="I148" s="303">
        <f t="shared" si="50"/>
        <v>8.3622685185185119E-3</v>
      </c>
      <c r="J148" s="304"/>
      <c r="K148" s="305" t="str">
        <f t="shared" si="54"/>
        <v/>
      </c>
      <c r="L148" s="306" t="str">
        <f>IF(J148&lt;&gt;"",K148-H148,"")</f>
        <v/>
      </c>
      <c r="M148" s="306" t="str">
        <f>IF(J148&lt;&gt;"",K148-F148,"")</f>
        <v/>
      </c>
      <c r="N148" s="307"/>
      <c r="O148" s="307"/>
      <c r="P148" s="321"/>
      <c r="Q148" s="308"/>
      <c r="R148" s="309">
        <f t="shared" si="55"/>
        <v>1.2818287037037041E-2</v>
      </c>
      <c r="S148" s="318"/>
      <c r="T148" s="311">
        <v>40359</v>
      </c>
      <c r="U148" s="312"/>
      <c r="V148" s="313" t="str">
        <f t="shared" si="56"/>
        <v/>
      </c>
      <c r="W148" s="314" t="str">
        <f>IF(V148=5,C148&amp;" "&amp;D148,"")</f>
        <v/>
      </c>
    </row>
    <row r="149" spans="1:23" s="272" customFormat="1" ht="21" customHeight="1" x14ac:dyDescent="0.2">
      <c r="A149" s="336">
        <v>194</v>
      </c>
      <c r="B149" s="337"/>
      <c r="C149" s="315" t="s">
        <v>55</v>
      </c>
      <c r="D149" s="316" t="s">
        <v>226</v>
      </c>
      <c r="E149" s="317" t="s">
        <v>30</v>
      </c>
      <c r="F149" s="324">
        <v>1.6516203703703703E-2</v>
      </c>
      <c r="G149" s="301">
        <v>1.6782407407407409E-2</v>
      </c>
      <c r="H149" s="302">
        <f t="shared" si="49"/>
        <v>1.6649305555555556E-2</v>
      </c>
      <c r="I149" s="303">
        <f t="shared" si="50"/>
        <v>4.5312499999999971E-3</v>
      </c>
      <c r="J149" s="304"/>
      <c r="K149" s="305" t="str">
        <f t="shared" si="54"/>
        <v/>
      </c>
      <c r="L149" s="306" t="str">
        <f>IF(J149&lt;&gt;"",K149-H149,"")</f>
        <v/>
      </c>
      <c r="M149" s="306" t="str">
        <f>IF(J149&lt;&gt;"",K149-F149,"")</f>
        <v/>
      </c>
      <c r="N149" s="307"/>
      <c r="O149" s="307"/>
      <c r="P149" s="307"/>
      <c r="Q149" s="308"/>
      <c r="R149" s="309">
        <f t="shared" si="55"/>
        <v>1.6516203703703703E-2</v>
      </c>
      <c r="S149" s="318"/>
      <c r="T149" s="311">
        <v>40237</v>
      </c>
      <c r="U149" s="312"/>
      <c r="V149" s="313" t="str">
        <f t="shared" si="56"/>
        <v/>
      </c>
      <c r="W149" s="314" t="str">
        <f>IF(V149=5,C149&amp;" "&amp;D149,"")</f>
        <v/>
      </c>
    </row>
    <row r="150" spans="1:23" s="272" customFormat="1" ht="21" customHeight="1" x14ac:dyDescent="0.2">
      <c r="A150" s="336">
        <v>287</v>
      </c>
      <c r="B150" s="337"/>
      <c r="C150" s="298" t="s">
        <v>55</v>
      </c>
      <c r="D150" s="299" t="s">
        <v>116</v>
      </c>
      <c r="E150" s="300" t="s">
        <v>30</v>
      </c>
      <c r="F150" s="322">
        <v>1.5358796296296294E-2</v>
      </c>
      <c r="G150" s="301">
        <v>1.5358796296296294E-2</v>
      </c>
      <c r="H150" s="302">
        <f t="shared" si="49"/>
        <v>1.5358796296296294E-2</v>
      </c>
      <c r="I150" s="303">
        <f t="shared" si="50"/>
        <v>5.8217592592592592E-3</v>
      </c>
      <c r="J150" s="304"/>
      <c r="K150" s="305" t="str">
        <f t="shared" si="54"/>
        <v/>
      </c>
      <c r="L150" s="306"/>
      <c r="M150" s="306"/>
      <c r="N150" s="307"/>
      <c r="O150" s="307"/>
      <c r="P150" s="307"/>
      <c r="Q150" s="308"/>
      <c r="R150" s="309">
        <f t="shared" si="55"/>
        <v>1.5358796296296294E-2</v>
      </c>
      <c r="S150" s="318"/>
      <c r="T150" s="311">
        <v>40268</v>
      </c>
      <c r="U150" s="312"/>
      <c r="V150" s="313" t="str">
        <f t="shared" si="56"/>
        <v/>
      </c>
      <c r="W150" s="314" t="str">
        <f>IF(V150=5,C150&amp;" "&amp;D150,"")</f>
        <v/>
      </c>
    </row>
    <row r="151" spans="1:23" s="272" customFormat="1" ht="21" customHeight="1" x14ac:dyDescent="0.2">
      <c r="A151" s="336" t="s">
        <v>526</v>
      </c>
      <c r="B151" s="337"/>
      <c r="C151" s="315" t="s">
        <v>55</v>
      </c>
      <c r="D151" s="316" t="s">
        <v>206</v>
      </c>
      <c r="E151" s="317" t="s">
        <v>30</v>
      </c>
      <c r="F151" s="322">
        <v>1.2442129629629629E-2</v>
      </c>
      <c r="G151" s="301">
        <v>1.2442129629629629E-2</v>
      </c>
      <c r="H151" s="302">
        <f t="shared" si="49"/>
        <v>1.2442129629629629E-2</v>
      </c>
      <c r="I151" s="303">
        <f t="shared" si="50"/>
        <v>8.7384259259259238E-3</v>
      </c>
      <c r="J151" s="304"/>
      <c r="K151" s="305" t="str">
        <f t="shared" si="54"/>
        <v/>
      </c>
      <c r="L151" s="306" t="str">
        <f t="shared" ref="L151:L161" si="57">IF(J151&lt;&gt;"",K151-H151,"")</f>
        <v/>
      </c>
      <c r="M151" s="306" t="str">
        <f t="shared" ref="M151:M161" si="58">IF(J151&lt;&gt;"",K151-F151,"")</f>
        <v/>
      </c>
      <c r="N151" s="307"/>
      <c r="O151" s="307"/>
      <c r="P151" s="307"/>
      <c r="Q151" s="308"/>
      <c r="R151" s="309">
        <f t="shared" si="55"/>
        <v>1.2442129629629629E-2</v>
      </c>
      <c r="S151" s="318"/>
      <c r="T151" s="311">
        <v>38960</v>
      </c>
      <c r="U151" s="312"/>
      <c r="V151" s="313" t="str">
        <f t="shared" si="56"/>
        <v/>
      </c>
      <c r="W151" s="314"/>
    </row>
    <row r="152" spans="1:23" s="272" customFormat="1" ht="21" customHeight="1" x14ac:dyDescent="0.2">
      <c r="A152" s="336" t="s">
        <v>526</v>
      </c>
      <c r="B152" s="337"/>
      <c r="C152" s="315" t="s">
        <v>128</v>
      </c>
      <c r="D152" s="316" t="s">
        <v>129</v>
      </c>
      <c r="E152" s="317" t="s">
        <v>30</v>
      </c>
      <c r="F152" s="322">
        <v>1.6064814814814816E-2</v>
      </c>
      <c r="G152" s="301">
        <v>1.6064814814814816E-2</v>
      </c>
      <c r="H152" s="302">
        <f t="shared" si="49"/>
        <v>1.6064814814814816E-2</v>
      </c>
      <c r="I152" s="303">
        <f t="shared" si="50"/>
        <v>5.1157407407407367E-3</v>
      </c>
      <c r="J152" s="304"/>
      <c r="K152" s="305" t="str">
        <f t="shared" si="54"/>
        <v/>
      </c>
      <c r="L152" s="306" t="str">
        <f t="shared" si="57"/>
        <v/>
      </c>
      <c r="M152" s="306" t="str">
        <f t="shared" si="58"/>
        <v/>
      </c>
      <c r="N152" s="307"/>
      <c r="O152" s="307"/>
      <c r="P152" s="307"/>
      <c r="Q152" s="308"/>
      <c r="R152" s="309">
        <f t="shared" si="55"/>
        <v>1.6064814814814816E-2</v>
      </c>
      <c r="S152" s="318"/>
      <c r="T152" s="311">
        <v>38837</v>
      </c>
      <c r="U152" s="312"/>
      <c r="V152" s="313" t="str">
        <f t="shared" si="56"/>
        <v/>
      </c>
      <c r="W152" s="314"/>
    </row>
    <row r="153" spans="1:23" s="272" customFormat="1" ht="21" customHeight="1" x14ac:dyDescent="0.2">
      <c r="A153" s="336" t="s">
        <v>526</v>
      </c>
      <c r="B153" s="337"/>
      <c r="C153" s="315" t="s">
        <v>128</v>
      </c>
      <c r="D153" s="316" t="s">
        <v>195</v>
      </c>
      <c r="E153" s="317" t="s">
        <v>30</v>
      </c>
      <c r="F153" s="322">
        <v>1.3877314814814811E-2</v>
      </c>
      <c r="G153" s="301">
        <v>1.3877314814814811E-2</v>
      </c>
      <c r="H153" s="302">
        <f t="shared" ref="H153:H184" si="59">IF(G153&lt;&gt;"",(G153+F153)/2,F153)</f>
        <v>1.3877314814814811E-2</v>
      </c>
      <c r="I153" s="303">
        <f t="shared" ref="I153:I184" si="60">$D$3-H153</f>
        <v>7.3032407407407421E-3</v>
      </c>
      <c r="J153" s="304"/>
      <c r="K153" s="305" t="str">
        <f t="shared" si="54"/>
        <v/>
      </c>
      <c r="L153" s="306" t="str">
        <f t="shared" si="57"/>
        <v/>
      </c>
      <c r="M153" s="306" t="str">
        <f t="shared" si="58"/>
        <v/>
      </c>
      <c r="N153" s="307"/>
      <c r="O153" s="307"/>
      <c r="P153" s="307"/>
      <c r="Q153" s="308"/>
      <c r="R153" s="309">
        <f t="shared" si="55"/>
        <v>1.3877314814814811E-2</v>
      </c>
      <c r="S153" s="318"/>
      <c r="T153" s="311">
        <v>38990</v>
      </c>
      <c r="U153" s="312"/>
      <c r="V153" s="313" t="str">
        <f t="shared" si="56"/>
        <v/>
      </c>
      <c r="W153" s="314"/>
    </row>
    <row r="154" spans="1:23" s="272" customFormat="1" ht="21" customHeight="1" x14ac:dyDescent="0.2">
      <c r="A154" s="336">
        <v>100</v>
      </c>
      <c r="B154" s="337"/>
      <c r="C154" s="315" t="s">
        <v>189</v>
      </c>
      <c r="D154" s="316" t="s">
        <v>192</v>
      </c>
      <c r="E154" s="317" t="s">
        <v>30</v>
      </c>
      <c r="F154" s="322">
        <v>1.3408564814814811E-2</v>
      </c>
      <c r="G154" s="301">
        <v>1.421332465277777E-2</v>
      </c>
      <c r="H154" s="302">
        <f t="shared" si="59"/>
        <v>1.381094473379629E-2</v>
      </c>
      <c r="I154" s="303">
        <f t="shared" si="60"/>
        <v>7.3696108217592635E-3</v>
      </c>
      <c r="J154" s="304"/>
      <c r="K154" s="305" t="str">
        <f t="shared" si="54"/>
        <v/>
      </c>
      <c r="L154" s="306" t="str">
        <f t="shared" si="57"/>
        <v/>
      </c>
      <c r="M154" s="306" t="str">
        <f t="shared" si="58"/>
        <v/>
      </c>
      <c r="N154" s="307"/>
      <c r="O154" s="307"/>
      <c r="P154" s="321"/>
      <c r="Q154" s="308"/>
      <c r="R154" s="309">
        <f t="shared" si="55"/>
        <v>1.3408564814814811E-2</v>
      </c>
      <c r="S154" s="318"/>
      <c r="T154" s="311">
        <v>40237</v>
      </c>
      <c r="U154" s="312"/>
      <c r="V154" s="313" t="str">
        <f t="shared" si="56"/>
        <v/>
      </c>
      <c r="W154" s="314"/>
    </row>
    <row r="155" spans="1:23" s="272" customFormat="1" ht="21" customHeight="1" x14ac:dyDescent="0.2">
      <c r="A155" s="336">
        <v>285</v>
      </c>
      <c r="B155" s="337"/>
      <c r="C155" s="315" t="s">
        <v>408</v>
      </c>
      <c r="D155" s="316" t="s">
        <v>421</v>
      </c>
      <c r="E155" s="300" t="s">
        <v>30</v>
      </c>
      <c r="F155" s="322">
        <v>1.6493055555555552E-2</v>
      </c>
      <c r="G155" s="301">
        <v>1.7905092592592591E-2</v>
      </c>
      <c r="H155" s="302">
        <f t="shared" si="59"/>
        <v>1.7199074074074071E-2</v>
      </c>
      <c r="I155" s="303">
        <f t="shared" si="60"/>
        <v>3.9814814814814817E-3</v>
      </c>
      <c r="J155" s="304"/>
      <c r="K155" s="305" t="str">
        <f t="shared" si="54"/>
        <v/>
      </c>
      <c r="L155" s="306" t="str">
        <f t="shared" si="57"/>
        <v/>
      </c>
      <c r="M155" s="306" t="str">
        <f t="shared" si="58"/>
        <v/>
      </c>
      <c r="N155" s="307"/>
      <c r="O155" s="307"/>
      <c r="P155" s="321"/>
      <c r="Q155" s="308"/>
      <c r="R155" s="309">
        <f t="shared" si="55"/>
        <v>1.6493055555555552E-2</v>
      </c>
      <c r="S155" s="318"/>
      <c r="T155" s="311">
        <v>40117</v>
      </c>
      <c r="U155" s="312"/>
      <c r="V155" s="313" t="str">
        <f t="shared" si="56"/>
        <v/>
      </c>
      <c r="W155" s="314"/>
    </row>
    <row r="156" spans="1:23" s="272" customFormat="1" ht="21" customHeight="1" x14ac:dyDescent="0.2">
      <c r="A156" s="336">
        <v>321</v>
      </c>
      <c r="B156" s="337"/>
      <c r="C156" s="298" t="s">
        <v>488</v>
      </c>
      <c r="D156" s="299" t="s">
        <v>489</v>
      </c>
      <c r="E156" s="300" t="s">
        <v>14</v>
      </c>
      <c r="F156" s="322">
        <v>1.7488425925925928E-2</v>
      </c>
      <c r="G156" s="301">
        <v>1.7488425925925928E-2</v>
      </c>
      <c r="H156" s="302">
        <f t="shared" si="59"/>
        <v>1.7488425925925928E-2</v>
      </c>
      <c r="I156" s="303">
        <f t="shared" si="60"/>
        <v>3.6921296296296251E-3</v>
      </c>
      <c r="J156" s="320"/>
      <c r="K156" s="305" t="str">
        <f t="shared" si="54"/>
        <v/>
      </c>
      <c r="L156" s="306" t="str">
        <f t="shared" si="57"/>
        <v/>
      </c>
      <c r="M156" s="306" t="str">
        <f t="shared" si="58"/>
        <v/>
      </c>
      <c r="N156" s="307"/>
      <c r="O156" s="307"/>
      <c r="P156" s="307"/>
      <c r="Q156" s="308"/>
      <c r="R156" s="309">
        <f t="shared" si="55"/>
        <v>1.7488425925925928E-2</v>
      </c>
      <c r="S156" s="318"/>
      <c r="T156" s="311">
        <v>40209</v>
      </c>
      <c r="U156" s="312"/>
      <c r="V156" s="313" t="str">
        <f t="shared" si="56"/>
        <v/>
      </c>
      <c r="W156" s="314"/>
    </row>
    <row r="157" spans="1:23" s="272" customFormat="1" ht="21" customHeight="1" x14ac:dyDescent="0.2">
      <c r="A157" s="336">
        <v>232</v>
      </c>
      <c r="B157" s="337"/>
      <c r="C157" s="298" t="s">
        <v>342</v>
      </c>
      <c r="D157" s="299" t="s">
        <v>315</v>
      </c>
      <c r="E157" s="300" t="s">
        <v>14</v>
      </c>
      <c r="F157" s="322">
        <v>1.6121238425925929E-2</v>
      </c>
      <c r="G157" s="301">
        <v>1.6121238425925929E-2</v>
      </c>
      <c r="H157" s="302">
        <f t="shared" si="59"/>
        <v>1.6121238425925929E-2</v>
      </c>
      <c r="I157" s="303">
        <f t="shared" si="60"/>
        <v>5.0593171296296237E-3</v>
      </c>
      <c r="J157" s="320"/>
      <c r="K157" s="305" t="str">
        <f t="shared" si="54"/>
        <v/>
      </c>
      <c r="L157" s="306" t="str">
        <f t="shared" si="57"/>
        <v/>
      </c>
      <c r="M157" s="306" t="str">
        <f t="shared" si="58"/>
        <v/>
      </c>
      <c r="N157" s="307"/>
      <c r="O157" s="307"/>
      <c r="P157" s="307"/>
      <c r="Q157" s="308"/>
      <c r="R157" s="309">
        <f t="shared" si="55"/>
        <v>1.6121238425925929E-2</v>
      </c>
      <c r="S157" s="318"/>
      <c r="T157" s="311">
        <v>40237</v>
      </c>
      <c r="U157" s="312"/>
      <c r="V157" s="313" t="str">
        <f t="shared" si="56"/>
        <v/>
      </c>
      <c r="W157" s="314"/>
    </row>
    <row r="158" spans="1:23" s="272" customFormat="1" ht="21" customHeight="1" x14ac:dyDescent="0.2">
      <c r="A158" s="336">
        <v>316</v>
      </c>
      <c r="B158" s="337"/>
      <c r="C158" s="298" t="s">
        <v>483</v>
      </c>
      <c r="D158" s="299" t="s">
        <v>484</v>
      </c>
      <c r="E158" s="317" t="s">
        <v>14</v>
      </c>
      <c r="F158" s="322">
        <v>1.6111111111111111E-2</v>
      </c>
      <c r="G158" s="301">
        <v>1.6111111111111111E-2</v>
      </c>
      <c r="H158" s="302">
        <f t="shared" si="59"/>
        <v>1.6111111111111111E-2</v>
      </c>
      <c r="I158" s="303">
        <f t="shared" si="60"/>
        <v>5.0694444444444424E-3</v>
      </c>
      <c r="J158" s="304"/>
      <c r="K158" s="305" t="str">
        <f t="shared" si="54"/>
        <v/>
      </c>
      <c r="L158" s="306" t="str">
        <f t="shared" si="57"/>
        <v/>
      </c>
      <c r="M158" s="306" t="str">
        <f t="shared" si="58"/>
        <v/>
      </c>
      <c r="N158" s="307"/>
      <c r="O158" s="307"/>
      <c r="P158" s="321"/>
      <c r="Q158" s="308"/>
      <c r="R158" s="309">
        <f t="shared" si="55"/>
        <v>1.6111111111111111E-2</v>
      </c>
      <c r="S158" s="318"/>
      <c r="T158" s="311">
        <v>40359</v>
      </c>
      <c r="U158" s="312"/>
      <c r="V158" s="313" t="str">
        <f t="shared" si="56"/>
        <v/>
      </c>
      <c r="W158" s="314"/>
    </row>
    <row r="159" spans="1:23" s="272" customFormat="1" ht="21" customHeight="1" x14ac:dyDescent="0.2">
      <c r="A159" s="336">
        <v>152</v>
      </c>
      <c r="B159" s="337"/>
      <c r="C159" s="315" t="s">
        <v>90</v>
      </c>
      <c r="D159" s="316" t="s">
        <v>91</v>
      </c>
      <c r="E159" s="317" t="s">
        <v>30</v>
      </c>
      <c r="F159" s="322">
        <v>1.7384259259259256E-2</v>
      </c>
      <c r="G159" s="322">
        <v>1.7384259259259256E-2</v>
      </c>
      <c r="H159" s="302">
        <f t="shared" si="59"/>
        <v>1.7384259259259256E-2</v>
      </c>
      <c r="I159" s="303">
        <f t="shared" si="60"/>
        <v>3.7962962962962976E-3</v>
      </c>
      <c r="J159" s="304"/>
      <c r="K159" s="305" t="str">
        <f t="shared" si="54"/>
        <v/>
      </c>
      <c r="L159" s="306" t="str">
        <f t="shared" si="57"/>
        <v/>
      </c>
      <c r="M159" s="306" t="str">
        <f t="shared" si="58"/>
        <v/>
      </c>
      <c r="N159" s="307"/>
      <c r="O159" s="307"/>
      <c r="P159" s="307"/>
      <c r="Q159" s="308"/>
      <c r="R159" s="309">
        <f t="shared" si="55"/>
        <v>1.7384259259259256E-2</v>
      </c>
      <c r="S159" s="318"/>
      <c r="T159" s="327" t="s">
        <v>212</v>
      </c>
      <c r="U159" s="312"/>
      <c r="V159" s="313" t="str">
        <f t="shared" si="56"/>
        <v/>
      </c>
      <c r="W159" s="314"/>
    </row>
    <row r="160" spans="1:23" s="272" customFormat="1" ht="21" customHeight="1" x14ac:dyDescent="0.2">
      <c r="A160" s="336">
        <v>255</v>
      </c>
      <c r="B160" s="337"/>
      <c r="C160" s="298" t="s">
        <v>90</v>
      </c>
      <c r="D160" s="299" t="s">
        <v>362</v>
      </c>
      <c r="E160" s="300" t="s">
        <v>30</v>
      </c>
      <c r="F160" s="322">
        <v>1.5046296296296297E-2</v>
      </c>
      <c r="G160" s="301">
        <v>1.5046296296296297E-2</v>
      </c>
      <c r="H160" s="302">
        <f t="shared" si="59"/>
        <v>1.5046296296296297E-2</v>
      </c>
      <c r="I160" s="303">
        <f t="shared" si="60"/>
        <v>6.134259259259256E-3</v>
      </c>
      <c r="J160" s="320"/>
      <c r="K160" s="305" t="str">
        <f t="shared" si="54"/>
        <v/>
      </c>
      <c r="L160" s="306" t="str">
        <f t="shared" si="57"/>
        <v/>
      </c>
      <c r="M160" s="306" t="str">
        <f t="shared" si="58"/>
        <v/>
      </c>
      <c r="N160" s="307"/>
      <c r="O160" s="307"/>
      <c r="P160" s="307"/>
      <c r="Q160" s="308"/>
      <c r="R160" s="309">
        <f t="shared" si="55"/>
        <v>1.5046296296296297E-2</v>
      </c>
      <c r="S160" s="318"/>
      <c r="T160" s="311">
        <v>40237</v>
      </c>
      <c r="U160" s="312"/>
      <c r="V160" s="313" t="str">
        <f t="shared" si="56"/>
        <v/>
      </c>
      <c r="W160" s="314"/>
    </row>
    <row r="161" spans="1:23" s="272" customFormat="1" ht="21" customHeight="1" x14ac:dyDescent="0.2">
      <c r="A161" s="336">
        <v>122</v>
      </c>
      <c r="B161" s="337"/>
      <c r="C161" s="315" t="s">
        <v>90</v>
      </c>
      <c r="D161" s="316" t="s">
        <v>231</v>
      </c>
      <c r="E161" s="300" t="s">
        <v>30</v>
      </c>
      <c r="F161" s="322">
        <v>1.4137731481481484E-2</v>
      </c>
      <c r="G161" s="301">
        <v>1.4474826388888883E-2</v>
      </c>
      <c r="H161" s="302">
        <f t="shared" si="59"/>
        <v>1.4306278935185183E-2</v>
      </c>
      <c r="I161" s="303">
        <f t="shared" si="60"/>
        <v>6.87427662037037E-3</v>
      </c>
      <c r="J161" s="304"/>
      <c r="K161" s="305" t="str">
        <f t="shared" si="54"/>
        <v/>
      </c>
      <c r="L161" s="306" t="str">
        <f t="shared" si="57"/>
        <v/>
      </c>
      <c r="M161" s="306" t="str">
        <f t="shared" si="58"/>
        <v/>
      </c>
      <c r="N161" s="307"/>
      <c r="O161" s="307"/>
      <c r="P161" s="307"/>
      <c r="Q161" s="308"/>
      <c r="R161" s="309">
        <f t="shared" si="55"/>
        <v>1.4137731481481484E-2</v>
      </c>
      <c r="S161" s="318"/>
      <c r="T161" s="311">
        <v>39933</v>
      </c>
      <c r="U161" s="312"/>
      <c r="V161" s="313" t="str">
        <f t="shared" si="56"/>
        <v/>
      </c>
      <c r="W161" s="314"/>
    </row>
    <row r="162" spans="1:23" s="272" customFormat="1" ht="21" customHeight="1" x14ac:dyDescent="0.2">
      <c r="A162" s="336" t="s">
        <v>525</v>
      </c>
      <c r="B162" s="337"/>
      <c r="C162" s="315" t="s">
        <v>521</v>
      </c>
      <c r="D162" s="316" t="s">
        <v>520</v>
      </c>
      <c r="E162" s="317" t="s">
        <v>30</v>
      </c>
      <c r="F162" s="322">
        <v>1.5694444444444448E-2</v>
      </c>
      <c r="G162" s="301">
        <v>1.5694444444444448E-2</v>
      </c>
      <c r="H162" s="302">
        <f t="shared" si="59"/>
        <v>1.5694444444444448E-2</v>
      </c>
      <c r="I162" s="303">
        <f t="shared" si="60"/>
        <v>5.4861111111111048E-3</v>
      </c>
      <c r="J162" s="304"/>
      <c r="K162" s="305" t="str">
        <f t="shared" si="54"/>
        <v/>
      </c>
      <c r="L162" s="306"/>
      <c r="M162" s="306"/>
      <c r="N162" s="307"/>
      <c r="O162" s="307"/>
      <c r="P162" s="307"/>
      <c r="Q162" s="308"/>
      <c r="R162" s="309">
        <f t="shared" si="55"/>
        <v>1.5694444444444448E-2</v>
      </c>
      <c r="S162" s="318"/>
      <c r="T162" s="311">
        <v>40298</v>
      </c>
      <c r="U162" s="312"/>
      <c r="V162" s="313"/>
      <c r="W162" s="314"/>
    </row>
    <row r="163" spans="1:23" s="272" customFormat="1" ht="21" customHeight="1" x14ac:dyDescent="0.2">
      <c r="A163" s="336">
        <v>309</v>
      </c>
      <c r="B163" s="337"/>
      <c r="C163" s="315" t="s">
        <v>475</v>
      </c>
      <c r="D163" s="316" t="s">
        <v>476</v>
      </c>
      <c r="E163" s="317" t="s">
        <v>30</v>
      </c>
      <c r="F163" s="322">
        <v>1.5798611111111114E-2</v>
      </c>
      <c r="G163" s="301">
        <v>1.5798611111111114E-2</v>
      </c>
      <c r="H163" s="302">
        <f t="shared" si="59"/>
        <v>1.5798611111111114E-2</v>
      </c>
      <c r="I163" s="303">
        <f t="shared" si="60"/>
        <v>5.3819444444444392E-3</v>
      </c>
      <c r="J163" s="304"/>
      <c r="K163" s="305" t="str">
        <f t="shared" si="54"/>
        <v/>
      </c>
      <c r="L163" s="306"/>
      <c r="M163" s="306"/>
      <c r="N163" s="307"/>
      <c r="O163" s="307"/>
      <c r="P163" s="307"/>
      <c r="Q163" s="308"/>
      <c r="R163" s="309">
        <f t="shared" si="55"/>
        <v>1.5798611111111114E-2</v>
      </c>
      <c r="S163" s="318"/>
      <c r="T163" s="311">
        <v>40086</v>
      </c>
      <c r="U163" s="312"/>
      <c r="V163" s="313" t="str">
        <f t="shared" ref="V163:V181" si="61">IF(OR(NOT(U163=""),NOT(K163="")),5,"")</f>
        <v/>
      </c>
      <c r="W163" s="314"/>
    </row>
    <row r="164" spans="1:23" s="272" customFormat="1" ht="21" customHeight="1" x14ac:dyDescent="0.2">
      <c r="A164" s="336">
        <v>72</v>
      </c>
      <c r="B164" s="337"/>
      <c r="C164" s="315" t="s">
        <v>163</v>
      </c>
      <c r="D164" s="316" t="s">
        <v>164</v>
      </c>
      <c r="E164" s="317" t="s">
        <v>30</v>
      </c>
      <c r="F164" s="322">
        <v>1.4814814814814814E-2</v>
      </c>
      <c r="G164" s="301">
        <v>1.4814814814814814E-2</v>
      </c>
      <c r="H164" s="302">
        <f t="shared" si="59"/>
        <v>1.4814814814814814E-2</v>
      </c>
      <c r="I164" s="303">
        <f t="shared" si="60"/>
        <v>6.3657407407407395E-3</v>
      </c>
      <c r="J164" s="304"/>
      <c r="K164" s="305" t="str">
        <f t="shared" si="54"/>
        <v/>
      </c>
      <c r="L164" s="306" t="str">
        <f t="shared" ref="L164:L188" si="62">IF(J164&lt;&gt;"",K164-H164,"")</f>
        <v/>
      </c>
      <c r="M164" s="306" t="str">
        <f t="shared" ref="M164:M188" si="63">IF(J164&lt;&gt;"",K164-F164,"")</f>
        <v/>
      </c>
      <c r="N164" s="307"/>
      <c r="O164" s="307"/>
      <c r="P164" s="307"/>
      <c r="Q164" s="308"/>
      <c r="R164" s="309">
        <f t="shared" si="55"/>
        <v>1.4814814814814814E-2</v>
      </c>
      <c r="S164" s="318"/>
      <c r="T164" s="311">
        <v>39599</v>
      </c>
      <c r="U164" s="312"/>
      <c r="V164" s="313" t="str">
        <f t="shared" si="61"/>
        <v/>
      </c>
      <c r="W164" s="314"/>
    </row>
    <row r="165" spans="1:23" s="272" customFormat="1" ht="21" customHeight="1" x14ac:dyDescent="0.2">
      <c r="A165" s="336" t="s">
        <v>526</v>
      </c>
      <c r="B165" s="337"/>
      <c r="C165" s="298" t="s">
        <v>269</v>
      </c>
      <c r="D165" s="299" t="s">
        <v>270</v>
      </c>
      <c r="E165" s="317" t="s">
        <v>14</v>
      </c>
      <c r="F165" s="322">
        <v>2.2881944444444444E-2</v>
      </c>
      <c r="G165" s="301">
        <v>2.2881944444444444E-2</v>
      </c>
      <c r="H165" s="302">
        <f t="shared" si="59"/>
        <v>2.2881944444444444E-2</v>
      </c>
      <c r="I165" s="303">
        <f t="shared" si="60"/>
        <v>-1.7013888888888912E-3</v>
      </c>
      <c r="J165" s="304"/>
      <c r="K165" s="305" t="str">
        <f t="shared" si="54"/>
        <v/>
      </c>
      <c r="L165" s="306" t="str">
        <f t="shared" si="62"/>
        <v/>
      </c>
      <c r="M165" s="306" t="str">
        <f t="shared" si="63"/>
        <v/>
      </c>
      <c r="N165" s="307"/>
      <c r="O165" s="307"/>
      <c r="P165" s="321"/>
      <c r="Q165" s="308"/>
      <c r="R165" s="309">
        <f t="shared" si="55"/>
        <v>2.2881944444444444E-2</v>
      </c>
      <c r="S165" s="318"/>
      <c r="T165" s="311">
        <v>39538</v>
      </c>
      <c r="U165" s="312"/>
      <c r="V165" s="313" t="str">
        <f t="shared" si="61"/>
        <v/>
      </c>
      <c r="W165" s="314"/>
    </row>
    <row r="166" spans="1:23" s="272" customFormat="1" ht="21" customHeight="1" x14ac:dyDescent="0.2">
      <c r="A166" s="336" t="s">
        <v>526</v>
      </c>
      <c r="B166" s="337"/>
      <c r="C166" s="315" t="s">
        <v>193</v>
      </c>
      <c r="D166" s="316" t="s">
        <v>470</v>
      </c>
      <c r="E166" s="300" t="s">
        <v>30</v>
      </c>
      <c r="F166" s="322">
        <v>1.7025462962962961E-2</v>
      </c>
      <c r="G166" s="301">
        <v>1.7025462962962961E-2</v>
      </c>
      <c r="H166" s="302">
        <f t="shared" si="59"/>
        <v>1.7025462962962961E-2</v>
      </c>
      <c r="I166" s="303">
        <f t="shared" si="60"/>
        <v>4.1550925925925922E-3</v>
      </c>
      <c r="J166" s="304"/>
      <c r="K166" s="305" t="str">
        <f t="shared" ref="K166:K188" si="64">IF(J166&lt;&gt;"",J166-I166,"")</f>
        <v/>
      </c>
      <c r="L166" s="306" t="str">
        <f t="shared" si="62"/>
        <v/>
      </c>
      <c r="M166" s="306" t="str">
        <f t="shared" si="63"/>
        <v/>
      </c>
      <c r="N166" s="307"/>
      <c r="O166" s="307"/>
      <c r="P166" s="321"/>
      <c r="Q166" s="308"/>
      <c r="R166" s="309">
        <f t="shared" ref="R166:R188" si="65">IF(J166&lt;&gt;"",MIN(F166,K166),F166)</f>
        <v>1.7025462962962961E-2</v>
      </c>
      <c r="S166" s="318"/>
      <c r="T166" s="311">
        <v>40117</v>
      </c>
      <c r="U166" s="312"/>
      <c r="V166" s="313" t="str">
        <f t="shared" si="61"/>
        <v/>
      </c>
      <c r="W166" s="314"/>
    </row>
    <row r="167" spans="1:23" s="272" customFormat="1" ht="21" customHeight="1" x14ac:dyDescent="0.2">
      <c r="A167" s="336">
        <v>257</v>
      </c>
      <c r="B167" s="337"/>
      <c r="C167" s="315" t="s">
        <v>96</v>
      </c>
      <c r="D167" s="316" t="s">
        <v>396</v>
      </c>
      <c r="E167" s="317" t="s">
        <v>14</v>
      </c>
      <c r="F167" s="322">
        <v>1.7245370370370362E-2</v>
      </c>
      <c r="G167" s="301">
        <v>1.7824074074074065E-2</v>
      </c>
      <c r="H167" s="302">
        <f t="shared" si="59"/>
        <v>1.7534722222222215E-2</v>
      </c>
      <c r="I167" s="303">
        <f t="shared" si="60"/>
        <v>3.6458333333333377E-3</v>
      </c>
      <c r="J167" s="320"/>
      <c r="K167" s="305" t="str">
        <f t="shared" si="64"/>
        <v/>
      </c>
      <c r="L167" s="306" t="str">
        <f t="shared" si="62"/>
        <v/>
      </c>
      <c r="M167" s="306" t="str">
        <f t="shared" si="63"/>
        <v/>
      </c>
      <c r="N167" s="307"/>
      <c r="O167" s="307"/>
      <c r="P167" s="307"/>
      <c r="Q167" s="308"/>
      <c r="R167" s="309">
        <f t="shared" si="65"/>
        <v>1.7245370370370362E-2</v>
      </c>
      <c r="S167" s="318"/>
      <c r="T167" s="311">
        <v>40209</v>
      </c>
      <c r="U167" s="312"/>
      <c r="V167" s="313" t="str">
        <f t="shared" si="61"/>
        <v/>
      </c>
      <c r="W167" s="314"/>
    </row>
    <row r="168" spans="1:23" s="272" customFormat="1" ht="21" customHeight="1" x14ac:dyDescent="0.2">
      <c r="A168" s="336">
        <v>150</v>
      </c>
      <c r="B168" s="337"/>
      <c r="C168" s="315" t="s">
        <v>96</v>
      </c>
      <c r="D168" s="316" t="s">
        <v>97</v>
      </c>
      <c r="E168" s="317" t="s">
        <v>14</v>
      </c>
      <c r="F168" s="322">
        <v>1.622685185185185E-2</v>
      </c>
      <c r="G168" s="301">
        <v>1.622685185185185E-2</v>
      </c>
      <c r="H168" s="302">
        <f t="shared" si="59"/>
        <v>1.622685185185185E-2</v>
      </c>
      <c r="I168" s="303">
        <f t="shared" si="60"/>
        <v>4.9537037037037032E-3</v>
      </c>
      <c r="J168" s="304"/>
      <c r="K168" s="305" t="str">
        <f t="shared" si="64"/>
        <v/>
      </c>
      <c r="L168" s="306" t="str">
        <f t="shared" si="62"/>
        <v/>
      </c>
      <c r="M168" s="306" t="str">
        <f t="shared" si="63"/>
        <v/>
      </c>
      <c r="N168" s="321"/>
      <c r="O168" s="307"/>
      <c r="P168" s="321"/>
      <c r="Q168" s="308"/>
      <c r="R168" s="309">
        <f t="shared" si="65"/>
        <v>1.622685185185185E-2</v>
      </c>
      <c r="S168" s="318"/>
      <c r="T168" s="311">
        <v>39447</v>
      </c>
      <c r="U168" s="312"/>
      <c r="V168" s="313" t="str">
        <f t="shared" si="61"/>
        <v/>
      </c>
      <c r="W168" s="314" t="str">
        <f t="shared" ref="W168:W188" si="66">IF(V168=5,C168&amp;" "&amp;D168,"")</f>
        <v/>
      </c>
    </row>
    <row r="169" spans="1:23" s="272" customFormat="1" ht="21" customHeight="1" x14ac:dyDescent="0.2">
      <c r="A169" s="336">
        <v>77</v>
      </c>
      <c r="B169" s="337"/>
      <c r="C169" s="315" t="s">
        <v>96</v>
      </c>
      <c r="D169" s="316" t="s">
        <v>141</v>
      </c>
      <c r="E169" s="317" t="s">
        <v>14</v>
      </c>
      <c r="F169" s="322">
        <v>1.5740740740740736E-2</v>
      </c>
      <c r="G169" s="301">
        <v>1.5877097800925929E-2</v>
      </c>
      <c r="H169" s="302">
        <f t="shared" si="59"/>
        <v>1.5808919270833333E-2</v>
      </c>
      <c r="I169" s="303">
        <f t="shared" si="60"/>
        <v>5.3716362847222206E-3</v>
      </c>
      <c r="J169" s="320"/>
      <c r="K169" s="305" t="str">
        <f t="shared" si="64"/>
        <v/>
      </c>
      <c r="L169" s="306" t="str">
        <f t="shared" si="62"/>
        <v/>
      </c>
      <c r="M169" s="306" t="str">
        <f t="shared" si="63"/>
        <v/>
      </c>
      <c r="N169" s="307"/>
      <c r="O169" s="307"/>
      <c r="P169" s="307"/>
      <c r="Q169" s="308"/>
      <c r="R169" s="309">
        <f t="shared" si="65"/>
        <v>1.5740740740740736E-2</v>
      </c>
      <c r="S169" s="318"/>
      <c r="T169" s="311">
        <v>40178</v>
      </c>
      <c r="U169" s="312"/>
      <c r="V169" s="313" t="str">
        <f t="shared" si="61"/>
        <v/>
      </c>
      <c r="W169" s="314" t="str">
        <f t="shared" si="66"/>
        <v/>
      </c>
    </row>
    <row r="170" spans="1:23" s="272" customFormat="1" ht="21" customHeight="1" x14ac:dyDescent="0.2">
      <c r="A170" s="336">
        <v>9</v>
      </c>
      <c r="B170" s="337"/>
      <c r="C170" s="315" t="s">
        <v>130</v>
      </c>
      <c r="D170" s="316" t="s">
        <v>133</v>
      </c>
      <c r="E170" s="317" t="s">
        <v>30</v>
      </c>
      <c r="F170" s="322">
        <v>1.5898437499999991E-2</v>
      </c>
      <c r="G170" s="301">
        <v>1.6259042245370357E-2</v>
      </c>
      <c r="H170" s="302">
        <f t="shared" si="59"/>
        <v>1.6078739872685176E-2</v>
      </c>
      <c r="I170" s="303">
        <f t="shared" si="60"/>
        <v>5.1018156828703774E-3</v>
      </c>
      <c r="J170" s="304"/>
      <c r="K170" s="305" t="str">
        <f t="shared" si="64"/>
        <v/>
      </c>
      <c r="L170" s="306" t="str">
        <f t="shared" si="62"/>
        <v/>
      </c>
      <c r="M170" s="306" t="str">
        <f t="shared" si="63"/>
        <v/>
      </c>
      <c r="N170" s="307"/>
      <c r="O170" s="307"/>
      <c r="P170" s="307"/>
      <c r="Q170" s="308"/>
      <c r="R170" s="309">
        <f t="shared" si="65"/>
        <v>1.5898437499999991E-2</v>
      </c>
      <c r="S170" s="318"/>
      <c r="T170" s="311">
        <v>40025</v>
      </c>
      <c r="U170" s="312"/>
      <c r="V170" s="313" t="str">
        <f t="shared" si="61"/>
        <v/>
      </c>
      <c r="W170" s="314" t="str">
        <f t="shared" si="66"/>
        <v/>
      </c>
    </row>
    <row r="171" spans="1:23" s="272" customFormat="1" ht="21" customHeight="1" x14ac:dyDescent="0.2">
      <c r="A171" s="336">
        <v>208</v>
      </c>
      <c r="B171" s="337"/>
      <c r="C171" s="315" t="s">
        <v>130</v>
      </c>
      <c r="D171" s="316" t="s">
        <v>239</v>
      </c>
      <c r="E171" s="317" t="s">
        <v>30</v>
      </c>
      <c r="F171" s="322">
        <v>1.4189814814814813E-2</v>
      </c>
      <c r="G171" s="301">
        <v>1.4328703703703703E-2</v>
      </c>
      <c r="H171" s="302">
        <f t="shared" si="59"/>
        <v>1.4259259259259258E-2</v>
      </c>
      <c r="I171" s="303">
        <f t="shared" si="60"/>
        <v>6.9212962962962952E-3</v>
      </c>
      <c r="J171" s="320"/>
      <c r="K171" s="305" t="str">
        <f t="shared" si="64"/>
        <v/>
      </c>
      <c r="L171" s="306" t="str">
        <f t="shared" si="62"/>
        <v/>
      </c>
      <c r="M171" s="306" t="str">
        <f t="shared" si="63"/>
        <v/>
      </c>
      <c r="N171" s="307"/>
      <c r="O171" s="307"/>
      <c r="P171" s="307"/>
      <c r="Q171" s="308"/>
      <c r="R171" s="309">
        <f t="shared" si="65"/>
        <v>1.4189814814814813E-2</v>
      </c>
      <c r="S171" s="318"/>
      <c r="T171" s="311">
        <v>40298</v>
      </c>
      <c r="U171" s="312"/>
      <c r="V171" s="313" t="str">
        <f t="shared" si="61"/>
        <v/>
      </c>
      <c r="W171" s="314" t="str">
        <f t="shared" si="66"/>
        <v/>
      </c>
    </row>
    <row r="172" spans="1:23" s="272" customFormat="1" ht="21" customHeight="1" x14ac:dyDescent="0.2">
      <c r="A172" s="336">
        <v>53</v>
      </c>
      <c r="B172" s="337"/>
      <c r="C172" s="315" t="s">
        <v>130</v>
      </c>
      <c r="D172" s="316" t="s">
        <v>211</v>
      </c>
      <c r="E172" s="317" t="s">
        <v>30</v>
      </c>
      <c r="F172" s="322">
        <v>1.1979166666666666E-2</v>
      </c>
      <c r="G172" s="301">
        <v>1.2745044849537038E-2</v>
      </c>
      <c r="H172" s="302">
        <f t="shared" si="59"/>
        <v>1.2362105758101852E-2</v>
      </c>
      <c r="I172" s="303">
        <f t="shared" si="60"/>
        <v>8.8184497974537011E-3</v>
      </c>
      <c r="J172" s="304"/>
      <c r="K172" s="305" t="str">
        <f t="shared" si="64"/>
        <v/>
      </c>
      <c r="L172" s="306" t="str">
        <f t="shared" si="62"/>
        <v/>
      </c>
      <c r="M172" s="306" t="str">
        <f t="shared" si="63"/>
        <v/>
      </c>
      <c r="N172" s="307"/>
      <c r="O172" s="307"/>
      <c r="P172" s="321"/>
      <c r="Q172" s="308"/>
      <c r="R172" s="309">
        <f t="shared" si="65"/>
        <v>1.1979166666666666E-2</v>
      </c>
      <c r="S172" s="318"/>
      <c r="T172" s="311">
        <v>40117</v>
      </c>
      <c r="U172" s="312"/>
      <c r="V172" s="313" t="str">
        <f t="shared" si="61"/>
        <v/>
      </c>
      <c r="W172" s="314" t="str">
        <f t="shared" si="66"/>
        <v/>
      </c>
    </row>
    <row r="173" spans="1:23" s="272" customFormat="1" ht="21" customHeight="1" x14ac:dyDescent="0.2">
      <c r="A173" s="336" t="s">
        <v>526</v>
      </c>
      <c r="B173" s="337"/>
      <c r="C173" s="315" t="s">
        <v>130</v>
      </c>
      <c r="D173" s="316" t="s">
        <v>131</v>
      </c>
      <c r="E173" s="317" t="s">
        <v>30</v>
      </c>
      <c r="F173" s="322">
        <v>1.6064814814814813E-2</v>
      </c>
      <c r="G173" s="301">
        <v>1.6064814814814813E-2</v>
      </c>
      <c r="H173" s="302">
        <f t="shared" si="59"/>
        <v>1.6064814814814813E-2</v>
      </c>
      <c r="I173" s="303">
        <f t="shared" si="60"/>
        <v>5.1157407407407401E-3</v>
      </c>
      <c r="J173" s="304"/>
      <c r="K173" s="305" t="str">
        <f t="shared" si="64"/>
        <v/>
      </c>
      <c r="L173" s="306" t="str">
        <f t="shared" si="62"/>
        <v/>
      </c>
      <c r="M173" s="306" t="str">
        <f t="shared" si="63"/>
        <v/>
      </c>
      <c r="N173" s="307"/>
      <c r="O173" s="307"/>
      <c r="P173" s="307"/>
      <c r="Q173" s="308"/>
      <c r="R173" s="309">
        <f t="shared" si="65"/>
        <v>1.6064814814814813E-2</v>
      </c>
      <c r="S173" s="318"/>
      <c r="T173" s="311">
        <v>38960</v>
      </c>
      <c r="U173" s="312"/>
      <c r="V173" s="313" t="str">
        <f t="shared" si="61"/>
        <v/>
      </c>
      <c r="W173" s="314" t="str">
        <f t="shared" si="66"/>
        <v/>
      </c>
    </row>
    <row r="174" spans="1:23" s="272" customFormat="1" ht="21" customHeight="1" x14ac:dyDescent="0.2">
      <c r="A174" s="336">
        <v>338</v>
      </c>
      <c r="B174" s="337"/>
      <c r="C174" s="315" t="s">
        <v>47</v>
      </c>
      <c r="D174" s="316" t="s">
        <v>504</v>
      </c>
      <c r="E174" s="317" t="s">
        <v>14</v>
      </c>
      <c r="F174" s="322">
        <v>1.9062500000000003E-2</v>
      </c>
      <c r="G174" s="301">
        <v>1.9062500000000003E-2</v>
      </c>
      <c r="H174" s="302">
        <f t="shared" si="59"/>
        <v>1.9062500000000003E-2</v>
      </c>
      <c r="I174" s="303">
        <f t="shared" si="60"/>
        <v>2.1180555555555501E-3</v>
      </c>
      <c r="J174" s="320"/>
      <c r="K174" s="305" t="str">
        <f t="shared" si="64"/>
        <v/>
      </c>
      <c r="L174" s="306" t="str">
        <f t="shared" si="62"/>
        <v/>
      </c>
      <c r="M174" s="306" t="str">
        <f t="shared" si="63"/>
        <v/>
      </c>
      <c r="N174" s="307"/>
      <c r="O174" s="307"/>
      <c r="P174" s="307"/>
      <c r="Q174" s="308"/>
      <c r="R174" s="309">
        <f t="shared" si="65"/>
        <v>1.9062500000000003E-2</v>
      </c>
      <c r="S174" s="318"/>
      <c r="T174" s="311">
        <v>40237</v>
      </c>
      <c r="U174" s="312"/>
      <c r="V174" s="313" t="str">
        <f t="shared" si="61"/>
        <v/>
      </c>
      <c r="W174" s="314" t="str">
        <f t="shared" si="66"/>
        <v/>
      </c>
    </row>
    <row r="175" spans="1:23" s="272" customFormat="1" ht="21" customHeight="1" x14ac:dyDescent="0.2">
      <c r="A175" s="336">
        <v>204</v>
      </c>
      <c r="B175" s="337"/>
      <c r="C175" s="298" t="s">
        <v>242</v>
      </c>
      <c r="D175" s="299" t="s">
        <v>395</v>
      </c>
      <c r="E175" s="317" t="s">
        <v>14</v>
      </c>
      <c r="F175" s="322">
        <v>1.6643518518518519E-2</v>
      </c>
      <c r="G175" s="301">
        <v>1.6643518518518519E-2</v>
      </c>
      <c r="H175" s="302">
        <f t="shared" si="59"/>
        <v>1.6643518518518519E-2</v>
      </c>
      <c r="I175" s="303">
        <f t="shared" si="60"/>
        <v>4.5370370370370339E-3</v>
      </c>
      <c r="J175" s="304"/>
      <c r="K175" s="305" t="str">
        <f t="shared" si="64"/>
        <v/>
      </c>
      <c r="L175" s="306" t="str">
        <f t="shared" si="62"/>
        <v/>
      </c>
      <c r="M175" s="306" t="str">
        <f t="shared" si="63"/>
        <v/>
      </c>
      <c r="N175" s="321"/>
      <c r="O175" s="307"/>
      <c r="P175" s="321"/>
      <c r="Q175" s="308"/>
      <c r="R175" s="309">
        <f t="shared" si="65"/>
        <v>1.6643518518518519E-2</v>
      </c>
      <c r="S175" s="318"/>
      <c r="T175" s="311">
        <v>39844</v>
      </c>
      <c r="U175" s="312"/>
      <c r="V175" s="313" t="str">
        <f t="shared" si="61"/>
        <v/>
      </c>
      <c r="W175" s="314" t="str">
        <f t="shared" si="66"/>
        <v/>
      </c>
    </row>
    <row r="176" spans="1:23" s="272" customFormat="1" ht="21" customHeight="1" x14ac:dyDescent="0.2">
      <c r="A176" s="336" t="s">
        <v>526</v>
      </c>
      <c r="B176" s="337"/>
      <c r="C176" s="315" t="s">
        <v>114</v>
      </c>
      <c r="D176" s="316" t="s">
        <v>220</v>
      </c>
      <c r="E176" s="317" t="s">
        <v>14</v>
      </c>
      <c r="F176" s="324">
        <v>1.6678240740740743E-2</v>
      </c>
      <c r="G176" s="319">
        <v>1.6678240740740743E-2</v>
      </c>
      <c r="H176" s="302">
        <f t="shared" si="59"/>
        <v>1.6678240740740743E-2</v>
      </c>
      <c r="I176" s="303">
        <f t="shared" si="60"/>
        <v>4.5023148148148097E-3</v>
      </c>
      <c r="J176" s="304"/>
      <c r="K176" s="305" t="str">
        <f t="shared" si="64"/>
        <v/>
      </c>
      <c r="L176" s="306" t="str">
        <f t="shared" si="62"/>
        <v/>
      </c>
      <c r="M176" s="306" t="str">
        <f t="shared" si="63"/>
        <v/>
      </c>
      <c r="N176" s="307"/>
      <c r="O176" s="307"/>
      <c r="P176" s="307"/>
      <c r="Q176" s="308"/>
      <c r="R176" s="309">
        <f t="shared" si="65"/>
        <v>1.6678240740740743E-2</v>
      </c>
      <c r="S176" s="318"/>
      <c r="T176" s="311">
        <v>38776</v>
      </c>
      <c r="U176" s="312"/>
      <c r="V176" s="313" t="str">
        <f t="shared" si="61"/>
        <v/>
      </c>
      <c r="W176" s="314" t="str">
        <f t="shared" si="66"/>
        <v/>
      </c>
    </row>
    <row r="177" spans="1:23" s="272" customFormat="1" ht="21" customHeight="1" x14ac:dyDescent="0.2">
      <c r="A177" s="336">
        <v>324</v>
      </c>
      <c r="B177" s="337"/>
      <c r="C177" s="298" t="s">
        <v>495</v>
      </c>
      <c r="D177" s="299" t="s">
        <v>496</v>
      </c>
      <c r="E177" s="317" t="s">
        <v>30</v>
      </c>
      <c r="F177" s="322">
        <v>1.4189814814814817E-2</v>
      </c>
      <c r="G177" s="301">
        <v>1.4189814814814817E-2</v>
      </c>
      <c r="H177" s="302">
        <f t="shared" si="59"/>
        <v>1.4189814814814817E-2</v>
      </c>
      <c r="I177" s="303">
        <f t="shared" si="60"/>
        <v>6.9907407407407366E-3</v>
      </c>
      <c r="J177" s="320"/>
      <c r="K177" s="305" t="str">
        <f t="shared" si="64"/>
        <v/>
      </c>
      <c r="L177" s="306" t="str">
        <f t="shared" si="62"/>
        <v/>
      </c>
      <c r="M177" s="306" t="str">
        <f t="shared" si="63"/>
        <v/>
      </c>
      <c r="N177" s="307"/>
      <c r="O177" s="307"/>
      <c r="P177" s="307"/>
      <c r="Q177" s="308"/>
      <c r="R177" s="309">
        <f t="shared" si="65"/>
        <v>1.4189814814814817E-2</v>
      </c>
      <c r="S177" s="318"/>
      <c r="T177" s="311">
        <v>40237</v>
      </c>
      <c r="U177" s="312"/>
      <c r="V177" s="313" t="str">
        <f t="shared" si="61"/>
        <v/>
      </c>
      <c r="W177" s="314" t="str">
        <f t="shared" si="66"/>
        <v/>
      </c>
    </row>
    <row r="178" spans="1:23" s="272" customFormat="1" ht="21" customHeight="1" x14ac:dyDescent="0.2">
      <c r="A178" s="336" t="s">
        <v>526</v>
      </c>
      <c r="B178" s="337"/>
      <c r="C178" s="315" t="s">
        <v>169</v>
      </c>
      <c r="D178" s="316" t="s">
        <v>170</v>
      </c>
      <c r="E178" s="317" t="s">
        <v>30</v>
      </c>
      <c r="F178" s="322">
        <v>1.4895833333333337E-2</v>
      </c>
      <c r="G178" s="301">
        <v>1.5011574074074078E-2</v>
      </c>
      <c r="H178" s="302">
        <f t="shared" si="59"/>
        <v>1.4953703703703709E-2</v>
      </c>
      <c r="I178" s="303">
        <f t="shared" si="60"/>
        <v>6.2268518518518445E-3</v>
      </c>
      <c r="J178" s="304"/>
      <c r="K178" s="305" t="str">
        <f t="shared" si="64"/>
        <v/>
      </c>
      <c r="L178" s="306" t="str">
        <f t="shared" si="62"/>
        <v/>
      </c>
      <c r="M178" s="306" t="str">
        <f t="shared" si="63"/>
        <v/>
      </c>
      <c r="N178" s="307"/>
      <c r="O178" s="307"/>
      <c r="P178" s="307"/>
      <c r="Q178" s="308"/>
      <c r="R178" s="309">
        <f t="shared" si="65"/>
        <v>1.4895833333333337E-2</v>
      </c>
      <c r="S178" s="318"/>
      <c r="T178" s="311">
        <v>39568</v>
      </c>
      <c r="U178" s="312"/>
      <c r="V178" s="313" t="str">
        <f t="shared" si="61"/>
        <v/>
      </c>
      <c r="W178" s="314" t="str">
        <f t="shared" si="66"/>
        <v/>
      </c>
    </row>
    <row r="179" spans="1:23" s="272" customFormat="1" ht="21" customHeight="1" x14ac:dyDescent="0.2">
      <c r="A179" s="336">
        <v>176</v>
      </c>
      <c r="B179" s="337"/>
      <c r="C179" s="298" t="s">
        <v>15</v>
      </c>
      <c r="D179" s="299" t="s">
        <v>35</v>
      </c>
      <c r="E179" s="317" t="s">
        <v>14</v>
      </c>
      <c r="F179" s="301">
        <v>1.9710648148148147E-2</v>
      </c>
      <c r="G179" s="301">
        <v>1.9710648148148147E-2</v>
      </c>
      <c r="H179" s="302">
        <f t="shared" si="59"/>
        <v>1.9710648148148147E-2</v>
      </c>
      <c r="I179" s="303">
        <f t="shared" si="60"/>
        <v>1.4699074074074059E-3</v>
      </c>
      <c r="J179" s="320"/>
      <c r="K179" s="305" t="str">
        <f t="shared" si="64"/>
        <v/>
      </c>
      <c r="L179" s="306" t="str">
        <f t="shared" si="62"/>
        <v/>
      </c>
      <c r="M179" s="306" t="str">
        <f t="shared" si="63"/>
        <v/>
      </c>
      <c r="N179" s="307"/>
      <c r="O179" s="307"/>
      <c r="P179" s="307"/>
      <c r="Q179" s="308"/>
      <c r="R179" s="309">
        <f t="shared" si="65"/>
        <v>1.9710648148148147E-2</v>
      </c>
      <c r="S179" s="318"/>
      <c r="T179" s="311">
        <v>39172</v>
      </c>
      <c r="U179" s="312"/>
      <c r="V179" s="313" t="str">
        <f t="shared" si="61"/>
        <v/>
      </c>
      <c r="W179" s="314" t="str">
        <f t="shared" si="66"/>
        <v/>
      </c>
    </row>
    <row r="180" spans="1:23" s="272" customFormat="1" ht="21" customHeight="1" x14ac:dyDescent="0.2">
      <c r="A180" s="336">
        <v>288</v>
      </c>
      <c r="B180" s="337"/>
      <c r="C180" s="298" t="s">
        <v>450</v>
      </c>
      <c r="D180" s="299" t="s">
        <v>110</v>
      </c>
      <c r="E180" s="300" t="s">
        <v>30</v>
      </c>
      <c r="F180" s="301">
        <v>1.6053240740740739E-2</v>
      </c>
      <c r="G180" s="301">
        <v>1.6053240740740739E-2</v>
      </c>
      <c r="H180" s="302">
        <f t="shared" si="59"/>
        <v>1.6053240740740739E-2</v>
      </c>
      <c r="I180" s="303">
        <f t="shared" si="60"/>
        <v>5.1273148148148137E-3</v>
      </c>
      <c r="J180" s="304"/>
      <c r="K180" s="305" t="str">
        <f t="shared" si="64"/>
        <v/>
      </c>
      <c r="L180" s="306" t="str">
        <f t="shared" si="62"/>
        <v/>
      </c>
      <c r="M180" s="306" t="str">
        <f t="shared" si="63"/>
        <v/>
      </c>
      <c r="N180" s="307"/>
      <c r="O180" s="307"/>
      <c r="P180" s="307"/>
      <c r="Q180" s="308"/>
      <c r="R180" s="309">
        <f t="shared" si="65"/>
        <v>1.6053240740740739E-2</v>
      </c>
      <c r="S180" s="318"/>
      <c r="T180" s="311">
        <v>39994</v>
      </c>
      <c r="U180" s="312"/>
      <c r="V180" s="313" t="str">
        <f t="shared" si="61"/>
        <v/>
      </c>
      <c r="W180" s="314" t="str">
        <f t="shared" si="66"/>
        <v/>
      </c>
    </row>
    <row r="181" spans="1:23" s="272" customFormat="1" ht="21" customHeight="1" x14ac:dyDescent="0.2">
      <c r="A181" s="336">
        <v>103</v>
      </c>
      <c r="B181" s="337"/>
      <c r="C181" s="315" t="s">
        <v>79</v>
      </c>
      <c r="D181" s="316" t="s">
        <v>210</v>
      </c>
      <c r="E181" s="317" t="s">
        <v>30</v>
      </c>
      <c r="F181" s="301">
        <v>1.2106481481481484E-2</v>
      </c>
      <c r="G181" s="301">
        <v>1.238425925925926E-2</v>
      </c>
      <c r="H181" s="302">
        <f t="shared" si="59"/>
        <v>1.2245370370370372E-2</v>
      </c>
      <c r="I181" s="303">
        <f t="shared" si="60"/>
        <v>8.9351851851851814E-3</v>
      </c>
      <c r="J181" s="304"/>
      <c r="K181" s="305" t="str">
        <f t="shared" si="64"/>
        <v/>
      </c>
      <c r="L181" s="306" t="str">
        <f t="shared" si="62"/>
        <v/>
      </c>
      <c r="M181" s="306" t="str">
        <f t="shared" si="63"/>
        <v/>
      </c>
      <c r="N181" s="307"/>
      <c r="O181" s="307"/>
      <c r="P181" s="307"/>
      <c r="Q181" s="308"/>
      <c r="R181" s="309">
        <f t="shared" si="65"/>
        <v>1.2106481481481484E-2</v>
      </c>
      <c r="S181" s="318"/>
      <c r="T181" s="311">
        <v>39355</v>
      </c>
      <c r="U181" s="312"/>
      <c r="V181" s="313" t="str">
        <f t="shared" si="61"/>
        <v/>
      </c>
      <c r="W181" s="314" t="str">
        <f t="shared" si="66"/>
        <v/>
      </c>
    </row>
    <row r="182" spans="1:23" s="272" customFormat="1" ht="21" customHeight="1" x14ac:dyDescent="0.2">
      <c r="A182" s="336">
        <v>123</v>
      </c>
      <c r="B182" s="337"/>
      <c r="C182" s="315" t="s">
        <v>24</v>
      </c>
      <c r="D182" s="316" t="s">
        <v>25</v>
      </c>
      <c r="E182" s="300" t="s">
        <v>14</v>
      </c>
      <c r="F182" s="301">
        <v>2.0023148148148148E-2</v>
      </c>
      <c r="G182" s="301">
        <v>2.0023148148148148E-2</v>
      </c>
      <c r="H182" s="302">
        <f t="shared" si="59"/>
        <v>2.0023148148148148E-2</v>
      </c>
      <c r="I182" s="303">
        <f t="shared" si="60"/>
        <v>1.1574074074074056E-3</v>
      </c>
      <c r="J182" s="320"/>
      <c r="K182" s="305" t="str">
        <f t="shared" si="64"/>
        <v/>
      </c>
      <c r="L182" s="306" t="str">
        <f t="shared" si="62"/>
        <v/>
      </c>
      <c r="M182" s="306" t="str">
        <f t="shared" si="63"/>
        <v/>
      </c>
      <c r="N182" s="307"/>
      <c r="O182" s="307"/>
      <c r="P182" s="307"/>
      <c r="Q182" s="308"/>
      <c r="R182" s="309">
        <f t="shared" si="65"/>
        <v>2.0023148148148148E-2</v>
      </c>
      <c r="S182" s="318"/>
      <c r="T182" s="311">
        <v>39202</v>
      </c>
      <c r="U182" s="312"/>
      <c r="V182" s="313"/>
      <c r="W182" s="314" t="str">
        <f t="shared" si="66"/>
        <v/>
      </c>
    </row>
    <row r="183" spans="1:23" s="272" customFormat="1" ht="21" customHeight="1" x14ac:dyDescent="0.2">
      <c r="A183" s="336">
        <v>293</v>
      </c>
      <c r="B183" s="337"/>
      <c r="C183" s="315" t="s">
        <v>70</v>
      </c>
      <c r="D183" s="316" t="s">
        <v>471</v>
      </c>
      <c r="E183" s="317" t="s">
        <v>30</v>
      </c>
      <c r="F183" s="301">
        <v>1.9163230613425924E-2</v>
      </c>
      <c r="G183" s="301">
        <v>1.9163230613425924E-2</v>
      </c>
      <c r="H183" s="302">
        <f t="shared" si="59"/>
        <v>1.9163230613425924E-2</v>
      </c>
      <c r="I183" s="303">
        <f t="shared" si="60"/>
        <v>2.0173249421296287E-3</v>
      </c>
      <c r="J183" s="320"/>
      <c r="K183" s="305" t="str">
        <f t="shared" si="64"/>
        <v/>
      </c>
      <c r="L183" s="306" t="str">
        <f t="shared" si="62"/>
        <v/>
      </c>
      <c r="M183" s="306" t="str">
        <f t="shared" si="63"/>
        <v/>
      </c>
      <c r="N183" s="307"/>
      <c r="O183" s="307"/>
      <c r="P183" s="307"/>
      <c r="Q183" s="308"/>
      <c r="R183" s="309">
        <f t="shared" si="65"/>
        <v>1.9163230613425924E-2</v>
      </c>
      <c r="S183" s="318"/>
      <c r="T183" s="311">
        <v>40056</v>
      </c>
      <c r="U183" s="312"/>
      <c r="V183" s="313" t="str">
        <f t="shared" ref="V183:V188" si="67">IF(OR(NOT(U183=""),NOT(K183="")),5,"")</f>
        <v/>
      </c>
      <c r="W183" s="314" t="str">
        <f t="shared" si="66"/>
        <v/>
      </c>
    </row>
    <row r="184" spans="1:23" s="272" customFormat="1" ht="21" customHeight="1" x14ac:dyDescent="0.2">
      <c r="A184" s="336" t="s">
        <v>526</v>
      </c>
      <c r="B184" s="337"/>
      <c r="C184" s="315" t="s">
        <v>70</v>
      </c>
      <c r="D184" s="316" t="s">
        <v>71</v>
      </c>
      <c r="E184" s="317" t="s">
        <v>30</v>
      </c>
      <c r="F184" s="301">
        <v>1.7974537037037039E-2</v>
      </c>
      <c r="G184" s="301">
        <v>1.7974537037037039E-2</v>
      </c>
      <c r="H184" s="302">
        <f t="shared" si="59"/>
        <v>1.7974537037037039E-2</v>
      </c>
      <c r="I184" s="303">
        <f t="shared" si="60"/>
        <v>3.2060185185185143E-3</v>
      </c>
      <c r="J184" s="304"/>
      <c r="K184" s="305" t="str">
        <f t="shared" si="64"/>
        <v/>
      </c>
      <c r="L184" s="306" t="str">
        <f t="shared" si="62"/>
        <v/>
      </c>
      <c r="M184" s="306" t="str">
        <f t="shared" si="63"/>
        <v/>
      </c>
      <c r="N184" s="307"/>
      <c r="O184" s="307"/>
      <c r="P184" s="307"/>
      <c r="Q184" s="308"/>
      <c r="R184" s="309">
        <f t="shared" si="65"/>
        <v>1.7974537037037039E-2</v>
      </c>
      <c r="S184" s="318"/>
      <c r="T184" s="311">
        <v>39172</v>
      </c>
      <c r="U184" s="312"/>
      <c r="V184" s="313" t="str">
        <f t="shared" si="67"/>
        <v/>
      </c>
      <c r="W184" s="314" t="str">
        <f t="shared" si="66"/>
        <v/>
      </c>
    </row>
    <row r="185" spans="1:23" s="272" customFormat="1" ht="21" customHeight="1" x14ac:dyDescent="0.2">
      <c r="A185" s="336">
        <v>337</v>
      </c>
      <c r="B185" s="337"/>
      <c r="C185" s="315" t="s">
        <v>519</v>
      </c>
      <c r="D185" s="316" t="s">
        <v>325</v>
      </c>
      <c r="E185" s="317" t="s">
        <v>14</v>
      </c>
      <c r="F185" s="301">
        <v>1.6620370370370376E-2</v>
      </c>
      <c r="G185" s="301">
        <v>1.6620370370370376E-2</v>
      </c>
      <c r="H185" s="302">
        <f t="shared" ref="H185:H188" si="68">IF(G185&lt;&gt;"",(G185+F185)/2,F185)</f>
        <v>1.6620370370370376E-2</v>
      </c>
      <c r="I185" s="303">
        <f t="shared" ref="I185:I188" si="69">$D$3-H185</f>
        <v>4.5601851851851775E-3</v>
      </c>
      <c r="J185" s="326"/>
      <c r="K185" s="305" t="str">
        <f t="shared" si="64"/>
        <v/>
      </c>
      <c r="L185" s="306" t="str">
        <f t="shared" si="62"/>
        <v/>
      </c>
      <c r="M185" s="306" t="str">
        <f t="shared" si="63"/>
        <v/>
      </c>
      <c r="N185" s="307"/>
      <c r="O185" s="307"/>
      <c r="P185" s="307"/>
      <c r="Q185" s="308"/>
      <c r="R185" s="309">
        <f t="shared" si="65"/>
        <v>1.6620370370370376E-2</v>
      </c>
      <c r="S185" s="318"/>
      <c r="T185" s="311">
        <v>40298</v>
      </c>
      <c r="U185" s="312"/>
      <c r="V185" s="313" t="str">
        <f t="shared" si="67"/>
        <v/>
      </c>
      <c r="W185" s="314" t="str">
        <f t="shared" si="66"/>
        <v/>
      </c>
    </row>
    <row r="186" spans="1:23" s="272" customFormat="1" ht="21" customHeight="1" x14ac:dyDescent="0.2">
      <c r="A186" s="336">
        <v>275</v>
      </c>
      <c r="B186" s="337"/>
      <c r="C186" s="298" t="s">
        <v>418</v>
      </c>
      <c r="D186" s="299" t="s">
        <v>419</v>
      </c>
      <c r="E186" s="300" t="s">
        <v>14</v>
      </c>
      <c r="F186" s="301">
        <v>1.846064814814815E-2</v>
      </c>
      <c r="G186" s="301">
        <v>1.8525390625000006E-2</v>
      </c>
      <c r="H186" s="302">
        <f t="shared" si="68"/>
        <v>1.8493019386574078E-2</v>
      </c>
      <c r="I186" s="303">
        <f t="shared" si="69"/>
        <v>2.6875361689814754E-3</v>
      </c>
      <c r="J186" s="320"/>
      <c r="K186" s="305" t="str">
        <f t="shared" si="64"/>
        <v/>
      </c>
      <c r="L186" s="306" t="str">
        <f t="shared" si="62"/>
        <v/>
      </c>
      <c r="M186" s="306" t="str">
        <f t="shared" si="63"/>
        <v/>
      </c>
      <c r="N186" s="307"/>
      <c r="O186" s="307"/>
      <c r="P186" s="307"/>
      <c r="Q186" s="308"/>
      <c r="R186" s="309">
        <f t="shared" si="65"/>
        <v>1.846064814814815E-2</v>
      </c>
      <c r="S186" s="318"/>
      <c r="T186" s="311">
        <v>40359</v>
      </c>
      <c r="U186" s="312"/>
      <c r="V186" s="313" t="str">
        <f t="shared" si="67"/>
        <v/>
      </c>
      <c r="W186" s="314" t="str">
        <f t="shared" si="66"/>
        <v/>
      </c>
    </row>
    <row r="187" spans="1:23" s="272" customFormat="1" ht="21" customHeight="1" x14ac:dyDescent="0.2">
      <c r="A187" s="336" t="s">
        <v>526</v>
      </c>
      <c r="B187" s="337"/>
      <c r="C187" s="315" t="s">
        <v>92</v>
      </c>
      <c r="D187" s="316" t="s">
        <v>93</v>
      </c>
      <c r="E187" s="317" t="s">
        <v>30</v>
      </c>
      <c r="F187" s="301">
        <v>1.7361111111111112E-2</v>
      </c>
      <c r="G187" s="301">
        <v>1.7361111111111112E-2</v>
      </c>
      <c r="H187" s="302">
        <f t="shared" si="68"/>
        <v>1.7361111111111112E-2</v>
      </c>
      <c r="I187" s="303">
        <f t="shared" si="69"/>
        <v>3.8194444444444413E-3</v>
      </c>
      <c r="J187" s="304"/>
      <c r="K187" s="305" t="str">
        <f t="shared" si="64"/>
        <v/>
      </c>
      <c r="L187" s="306" t="str">
        <f t="shared" si="62"/>
        <v/>
      </c>
      <c r="M187" s="306" t="str">
        <f t="shared" si="63"/>
        <v/>
      </c>
      <c r="N187" s="307"/>
      <c r="O187" s="307"/>
      <c r="P187" s="307"/>
      <c r="Q187" s="308"/>
      <c r="R187" s="309">
        <f t="shared" si="65"/>
        <v>1.7361111111111112E-2</v>
      </c>
      <c r="S187" s="318"/>
      <c r="T187" s="311">
        <v>39082</v>
      </c>
      <c r="U187" s="312"/>
      <c r="V187" s="313" t="str">
        <f t="shared" si="67"/>
        <v/>
      </c>
      <c r="W187" s="314" t="str">
        <f t="shared" si="66"/>
        <v/>
      </c>
    </row>
    <row r="188" spans="1:23" s="272" customFormat="1" ht="21" customHeight="1" x14ac:dyDescent="0.2">
      <c r="A188" s="336">
        <v>315</v>
      </c>
      <c r="B188" s="337"/>
      <c r="C188" s="315" t="s">
        <v>477</v>
      </c>
      <c r="D188" s="316" t="s">
        <v>478</v>
      </c>
      <c r="E188" s="317" t="s">
        <v>30</v>
      </c>
      <c r="F188" s="301">
        <v>1.2175925925925934E-2</v>
      </c>
      <c r="G188" s="301">
        <v>1.2187500000000011E-2</v>
      </c>
      <c r="H188" s="302">
        <f t="shared" si="68"/>
        <v>1.2181712962962972E-2</v>
      </c>
      <c r="I188" s="303">
        <f t="shared" si="69"/>
        <v>8.9988425925925809E-3</v>
      </c>
      <c r="J188" s="320"/>
      <c r="K188" s="305" t="str">
        <f t="shared" si="64"/>
        <v/>
      </c>
      <c r="L188" s="306" t="str">
        <f t="shared" si="62"/>
        <v/>
      </c>
      <c r="M188" s="306" t="str">
        <f t="shared" si="63"/>
        <v/>
      </c>
      <c r="N188" s="307"/>
      <c r="O188" s="307"/>
      <c r="P188" s="307"/>
      <c r="Q188" s="308"/>
      <c r="R188" s="309">
        <f t="shared" si="65"/>
        <v>1.2175925925925934E-2</v>
      </c>
      <c r="S188" s="318"/>
      <c r="T188" s="311">
        <v>40359</v>
      </c>
      <c r="U188" s="312"/>
      <c r="V188" s="313" t="str">
        <f t="shared" si="67"/>
        <v/>
      </c>
      <c r="W188" s="314" t="str">
        <f t="shared" si="66"/>
        <v/>
      </c>
    </row>
    <row r="189" spans="1:23" s="272" customFormat="1" ht="21" customHeight="1" x14ac:dyDescent="0.2">
      <c r="A189" s="336"/>
      <c r="B189" s="337"/>
      <c r="C189" s="315"/>
      <c r="D189" s="316"/>
      <c r="E189" s="317"/>
      <c r="F189" s="301"/>
      <c r="G189" s="301"/>
      <c r="H189" s="302"/>
      <c r="I189" s="303"/>
      <c r="J189" s="320"/>
      <c r="K189" s="305"/>
      <c r="L189" s="306"/>
      <c r="M189" s="306"/>
      <c r="N189" s="307"/>
      <c r="O189" s="307"/>
      <c r="P189" s="307"/>
      <c r="Q189" s="308"/>
      <c r="R189" s="309"/>
      <c r="S189" s="318"/>
      <c r="T189" s="311"/>
      <c r="U189" s="312"/>
      <c r="V189" s="313"/>
      <c r="W189" s="314" t="str">
        <f t="shared" ref="W189:W209" si="70">IF(V189=5,C189&amp;" "&amp;D189,"")</f>
        <v/>
      </c>
    </row>
    <row r="190" spans="1:23" s="272" customFormat="1" ht="21" customHeight="1" x14ac:dyDescent="0.2">
      <c r="A190" s="336"/>
      <c r="B190" s="337"/>
      <c r="C190" s="315"/>
      <c r="D190" s="316"/>
      <c r="E190" s="317"/>
      <c r="F190" s="301"/>
      <c r="G190" s="301"/>
      <c r="H190" s="302"/>
      <c r="I190" s="303"/>
      <c r="J190" s="320"/>
      <c r="K190" s="305"/>
      <c r="L190" s="306"/>
      <c r="M190" s="306"/>
      <c r="N190" s="307"/>
      <c r="O190" s="307"/>
      <c r="P190" s="307"/>
      <c r="Q190" s="308"/>
      <c r="R190" s="309"/>
      <c r="S190" s="318"/>
      <c r="T190" s="311"/>
      <c r="U190" s="312"/>
      <c r="V190" s="313"/>
      <c r="W190" s="314" t="str">
        <f t="shared" si="70"/>
        <v/>
      </c>
    </row>
    <row r="191" spans="1:23" s="272" customFormat="1" ht="21" customHeight="1" x14ac:dyDescent="0.2">
      <c r="A191" s="336"/>
      <c r="B191" s="337"/>
      <c r="C191" s="315"/>
      <c r="D191" s="316"/>
      <c r="E191" s="317"/>
      <c r="F191" s="301"/>
      <c r="G191" s="301"/>
      <c r="H191" s="302"/>
      <c r="I191" s="303"/>
      <c r="J191" s="304"/>
      <c r="K191" s="305"/>
      <c r="L191" s="306"/>
      <c r="M191" s="306"/>
      <c r="N191" s="307"/>
      <c r="O191" s="307"/>
      <c r="P191" s="321"/>
      <c r="Q191" s="308"/>
      <c r="R191" s="309"/>
      <c r="S191" s="318"/>
      <c r="T191" s="311"/>
      <c r="U191" s="312"/>
      <c r="V191" s="313"/>
      <c r="W191" s="314" t="str">
        <f t="shared" si="70"/>
        <v/>
      </c>
    </row>
    <row r="192" spans="1:23" s="272" customFormat="1" ht="21" customHeight="1" x14ac:dyDescent="0.2">
      <c r="A192" s="336"/>
      <c r="B192" s="337"/>
      <c r="C192" s="315"/>
      <c r="D192" s="316"/>
      <c r="E192" s="317"/>
      <c r="F192" s="301"/>
      <c r="G192" s="301"/>
      <c r="H192" s="302"/>
      <c r="I192" s="303"/>
      <c r="J192" s="320"/>
      <c r="K192" s="305"/>
      <c r="L192" s="306"/>
      <c r="M192" s="306"/>
      <c r="N192" s="307"/>
      <c r="O192" s="307"/>
      <c r="P192" s="307"/>
      <c r="Q192" s="308"/>
      <c r="R192" s="309"/>
      <c r="S192" s="318"/>
      <c r="T192" s="311"/>
      <c r="U192" s="312"/>
      <c r="V192" s="313"/>
      <c r="W192" s="314" t="str">
        <f t="shared" si="70"/>
        <v/>
      </c>
    </row>
    <row r="193" spans="1:23" s="272" customFormat="1" ht="21" customHeight="1" x14ac:dyDescent="0.2">
      <c r="A193" s="336"/>
      <c r="B193" s="337"/>
      <c r="C193" s="298"/>
      <c r="D193" s="299"/>
      <c r="E193" s="300"/>
      <c r="F193" s="301"/>
      <c r="G193" s="301"/>
      <c r="H193" s="302"/>
      <c r="I193" s="303"/>
      <c r="J193" s="320"/>
      <c r="K193" s="305"/>
      <c r="L193" s="306"/>
      <c r="M193" s="306"/>
      <c r="N193" s="307"/>
      <c r="O193" s="307"/>
      <c r="P193" s="307"/>
      <c r="Q193" s="308"/>
      <c r="R193" s="309"/>
      <c r="S193" s="318"/>
      <c r="T193" s="311"/>
      <c r="U193" s="312"/>
      <c r="V193" s="313"/>
      <c r="W193" s="314" t="str">
        <f t="shared" si="70"/>
        <v/>
      </c>
    </row>
    <row r="194" spans="1:23" s="272" customFormat="1" ht="21" customHeight="1" x14ac:dyDescent="0.2">
      <c r="A194" s="336"/>
      <c r="B194" s="337"/>
      <c r="C194" s="315"/>
      <c r="D194" s="316"/>
      <c r="E194" s="317"/>
      <c r="F194" s="301"/>
      <c r="G194" s="301"/>
      <c r="H194" s="302"/>
      <c r="I194" s="303"/>
      <c r="J194" s="304"/>
      <c r="K194" s="305"/>
      <c r="L194" s="306"/>
      <c r="M194" s="306"/>
      <c r="N194" s="307"/>
      <c r="O194" s="307"/>
      <c r="P194" s="307"/>
      <c r="Q194" s="308"/>
      <c r="R194" s="309"/>
      <c r="S194" s="318"/>
      <c r="T194" s="311"/>
      <c r="U194" s="312"/>
      <c r="V194" s="313"/>
      <c r="W194" s="314" t="str">
        <f t="shared" si="70"/>
        <v/>
      </c>
    </row>
    <row r="195" spans="1:23" s="272" customFormat="1" ht="21" customHeight="1" x14ac:dyDescent="0.2">
      <c r="A195" s="336"/>
      <c r="B195" s="337"/>
      <c r="C195" s="315"/>
      <c r="D195" s="316"/>
      <c r="E195" s="317"/>
      <c r="F195" s="301"/>
      <c r="G195" s="301"/>
      <c r="H195" s="302"/>
      <c r="I195" s="303"/>
      <c r="J195" s="304"/>
      <c r="K195" s="305"/>
      <c r="L195" s="306"/>
      <c r="M195" s="306"/>
      <c r="N195" s="307"/>
      <c r="O195" s="307"/>
      <c r="P195" s="321"/>
      <c r="Q195" s="308"/>
      <c r="R195" s="309"/>
      <c r="S195" s="318"/>
      <c r="T195" s="311"/>
      <c r="U195" s="312"/>
      <c r="V195" s="313"/>
      <c r="W195" s="314" t="str">
        <f t="shared" si="70"/>
        <v/>
      </c>
    </row>
    <row r="196" spans="1:23" s="272" customFormat="1" ht="21" customHeight="1" x14ac:dyDescent="0.2">
      <c r="A196" s="336"/>
      <c r="B196" s="337"/>
      <c r="C196" s="298"/>
      <c r="D196" s="299"/>
      <c r="E196" s="300"/>
      <c r="F196" s="301"/>
      <c r="G196" s="301"/>
      <c r="H196" s="302"/>
      <c r="I196" s="303"/>
      <c r="J196" s="304"/>
      <c r="K196" s="305"/>
      <c r="L196" s="306"/>
      <c r="M196" s="306"/>
      <c r="N196" s="307"/>
      <c r="O196" s="307"/>
      <c r="P196" s="307"/>
      <c r="Q196" s="308"/>
      <c r="R196" s="309"/>
      <c r="S196" s="318"/>
      <c r="T196" s="311"/>
      <c r="U196" s="312"/>
      <c r="V196" s="313"/>
      <c r="W196" s="314" t="str">
        <f t="shared" si="70"/>
        <v/>
      </c>
    </row>
    <row r="197" spans="1:23" s="272" customFormat="1" ht="21" customHeight="1" x14ac:dyDescent="0.2">
      <c r="A197" s="336"/>
      <c r="B197" s="337"/>
      <c r="C197" s="315"/>
      <c r="D197" s="316"/>
      <c r="E197" s="317"/>
      <c r="F197" s="322"/>
      <c r="G197" s="301"/>
      <c r="H197" s="302"/>
      <c r="I197" s="303"/>
      <c r="J197" s="304"/>
      <c r="K197" s="305"/>
      <c r="L197" s="306"/>
      <c r="M197" s="306"/>
      <c r="N197" s="307"/>
      <c r="O197" s="307"/>
      <c r="P197" s="307"/>
      <c r="Q197" s="308"/>
      <c r="R197" s="309"/>
      <c r="S197" s="318"/>
      <c r="T197" s="323"/>
      <c r="U197" s="312"/>
      <c r="V197" s="313"/>
      <c r="W197" s="314" t="str">
        <f t="shared" si="70"/>
        <v/>
      </c>
    </row>
    <row r="198" spans="1:23" s="272" customFormat="1" ht="21" customHeight="1" x14ac:dyDescent="0.2">
      <c r="A198" s="336"/>
      <c r="B198" s="337"/>
      <c r="C198" s="315"/>
      <c r="D198" s="316"/>
      <c r="E198" s="317"/>
      <c r="F198" s="322"/>
      <c r="G198" s="301"/>
      <c r="H198" s="302"/>
      <c r="I198" s="303"/>
      <c r="J198" s="304"/>
      <c r="K198" s="305"/>
      <c r="L198" s="306"/>
      <c r="M198" s="306"/>
      <c r="N198" s="307"/>
      <c r="O198" s="307"/>
      <c r="P198" s="321"/>
      <c r="Q198" s="308"/>
      <c r="R198" s="309"/>
      <c r="S198" s="318"/>
      <c r="T198" s="311"/>
      <c r="U198" s="312"/>
      <c r="V198" s="313"/>
      <c r="W198" s="314" t="str">
        <f t="shared" si="70"/>
        <v/>
      </c>
    </row>
    <row r="199" spans="1:23" s="272" customFormat="1" ht="21" customHeight="1" x14ac:dyDescent="0.2">
      <c r="A199" s="336"/>
      <c r="B199" s="337"/>
      <c r="C199" s="315"/>
      <c r="D199" s="316"/>
      <c r="E199" s="317"/>
      <c r="F199" s="322"/>
      <c r="G199" s="301"/>
      <c r="H199" s="302"/>
      <c r="I199" s="303"/>
      <c r="J199" s="320"/>
      <c r="K199" s="305"/>
      <c r="L199" s="306"/>
      <c r="M199" s="306"/>
      <c r="N199" s="307"/>
      <c r="O199" s="307"/>
      <c r="P199" s="307"/>
      <c r="Q199" s="308"/>
      <c r="R199" s="309"/>
      <c r="S199" s="318"/>
      <c r="T199" s="311"/>
      <c r="U199" s="312"/>
      <c r="V199" s="313"/>
      <c r="W199" s="314" t="str">
        <f t="shared" si="70"/>
        <v/>
      </c>
    </row>
    <row r="200" spans="1:23" s="272" customFormat="1" ht="21" customHeight="1" x14ac:dyDescent="0.2">
      <c r="A200" s="336"/>
      <c r="B200" s="337"/>
      <c r="C200" s="315"/>
      <c r="D200" s="316"/>
      <c r="E200" s="317"/>
      <c r="F200" s="322"/>
      <c r="G200" s="322"/>
      <c r="H200" s="302"/>
      <c r="I200" s="303"/>
      <c r="J200" s="304"/>
      <c r="K200" s="305"/>
      <c r="L200" s="306"/>
      <c r="M200" s="306"/>
      <c r="N200" s="307"/>
      <c r="O200" s="307"/>
      <c r="P200" s="321"/>
      <c r="Q200" s="308"/>
      <c r="R200" s="309"/>
      <c r="S200" s="318"/>
      <c r="T200" s="311"/>
      <c r="U200" s="312"/>
      <c r="V200" s="313"/>
      <c r="W200" s="314" t="str">
        <f t="shared" si="70"/>
        <v/>
      </c>
    </row>
    <row r="201" spans="1:23" s="272" customFormat="1" ht="21" customHeight="1" x14ac:dyDescent="0.2">
      <c r="A201" s="336"/>
      <c r="B201" s="337"/>
      <c r="C201" s="315"/>
      <c r="D201" s="316"/>
      <c r="E201" s="317"/>
      <c r="F201" s="322"/>
      <c r="G201" s="301"/>
      <c r="H201" s="302"/>
      <c r="I201" s="303"/>
      <c r="J201" s="320"/>
      <c r="K201" s="305"/>
      <c r="L201" s="306"/>
      <c r="M201" s="306"/>
      <c r="N201" s="307"/>
      <c r="O201" s="307"/>
      <c r="P201" s="307"/>
      <c r="Q201" s="308"/>
      <c r="R201" s="309"/>
      <c r="S201" s="318"/>
      <c r="T201" s="311"/>
      <c r="U201" s="312"/>
      <c r="V201" s="313"/>
      <c r="W201" s="314" t="str">
        <f t="shared" si="70"/>
        <v/>
      </c>
    </row>
    <row r="202" spans="1:23" s="272" customFormat="1" ht="21" customHeight="1" x14ac:dyDescent="0.2">
      <c r="A202" s="336"/>
      <c r="B202" s="337"/>
      <c r="C202" s="315"/>
      <c r="D202" s="316"/>
      <c r="E202" s="317"/>
      <c r="F202" s="322"/>
      <c r="G202" s="301"/>
      <c r="H202" s="302"/>
      <c r="I202" s="303"/>
      <c r="J202" s="320"/>
      <c r="K202" s="305"/>
      <c r="L202" s="306"/>
      <c r="M202" s="306"/>
      <c r="N202" s="307"/>
      <c r="O202" s="307"/>
      <c r="P202" s="307"/>
      <c r="Q202" s="308"/>
      <c r="R202" s="309"/>
      <c r="S202" s="318"/>
      <c r="T202" s="311"/>
      <c r="U202" s="312"/>
      <c r="V202" s="313"/>
      <c r="W202" s="314" t="str">
        <f t="shared" si="70"/>
        <v/>
      </c>
    </row>
    <row r="203" spans="1:23" s="272" customFormat="1" ht="21" customHeight="1" x14ac:dyDescent="0.2">
      <c r="A203" s="396"/>
      <c r="B203" s="337"/>
      <c r="C203" s="315"/>
      <c r="D203" s="316"/>
      <c r="E203" s="317"/>
      <c r="F203" s="322"/>
      <c r="G203" s="301"/>
      <c r="H203" s="302"/>
      <c r="I203" s="303"/>
      <c r="J203" s="304"/>
      <c r="K203" s="305"/>
      <c r="L203" s="306"/>
      <c r="M203" s="306"/>
      <c r="N203" s="307"/>
      <c r="O203" s="307"/>
      <c r="P203" s="307"/>
      <c r="Q203" s="308"/>
      <c r="R203" s="309"/>
      <c r="S203" s="318"/>
      <c r="T203" s="311"/>
      <c r="U203" s="312"/>
      <c r="V203" s="313"/>
      <c r="W203" s="314" t="str">
        <f t="shared" si="70"/>
        <v/>
      </c>
    </row>
    <row r="204" spans="1:23" s="272" customFormat="1" ht="21" customHeight="1" x14ac:dyDescent="0.2">
      <c r="A204" s="336"/>
      <c r="B204" s="337"/>
      <c r="C204" s="315"/>
      <c r="D204" s="316"/>
      <c r="E204" s="317"/>
      <c r="F204" s="322"/>
      <c r="G204" s="301"/>
      <c r="H204" s="302"/>
      <c r="I204" s="303"/>
      <c r="J204" s="304"/>
      <c r="K204" s="305"/>
      <c r="L204" s="306"/>
      <c r="M204" s="306"/>
      <c r="N204" s="307"/>
      <c r="O204" s="307"/>
      <c r="P204" s="307"/>
      <c r="Q204" s="308"/>
      <c r="R204" s="309"/>
      <c r="S204" s="318"/>
      <c r="T204" s="311"/>
      <c r="U204" s="312"/>
      <c r="V204" s="313"/>
      <c r="W204" s="314" t="str">
        <f t="shared" si="70"/>
        <v/>
      </c>
    </row>
    <row r="205" spans="1:23" s="272" customFormat="1" ht="21" customHeight="1" x14ac:dyDescent="0.2">
      <c r="A205" s="336"/>
      <c r="B205" s="337"/>
      <c r="C205" s="315"/>
      <c r="D205" s="316"/>
      <c r="E205" s="317"/>
      <c r="F205" s="322"/>
      <c r="G205" s="301"/>
      <c r="H205" s="302"/>
      <c r="I205" s="303"/>
      <c r="J205" s="320"/>
      <c r="K205" s="305"/>
      <c r="L205" s="306"/>
      <c r="M205" s="306"/>
      <c r="N205" s="307"/>
      <c r="O205" s="307"/>
      <c r="P205" s="307"/>
      <c r="Q205" s="308"/>
      <c r="R205" s="309"/>
      <c r="S205" s="318"/>
      <c r="T205" s="311"/>
      <c r="U205" s="312"/>
      <c r="V205" s="313"/>
      <c r="W205" s="314" t="str">
        <f t="shared" si="70"/>
        <v/>
      </c>
    </row>
    <row r="206" spans="1:23" s="272" customFormat="1" ht="21" customHeight="1" x14ac:dyDescent="0.2">
      <c r="A206" s="336"/>
      <c r="B206" s="337"/>
      <c r="C206" s="315"/>
      <c r="D206" s="316"/>
      <c r="E206" s="317"/>
      <c r="F206" s="322"/>
      <c r="G206" s="301"/>
      <c r="H206" s="302"/>
      <c r="I206" s="303"/>
      <c r="J206" s="320"/>
      <c r="K206" s="305"/>
      <c r="L206" s="306"/>
      <c r="M206" s="306"/>
      <c r="N206" s="307"/>
      <c r="O206" s="307"/>
      <c r="P206" s="307"/>
      <c r="Q206" s="308"/>
      <c r="R206" s="309"/>
      <c r="S206" s="318"/>
      <c r="T206" s="311"/>
      <c r="U206" s="312"/>
      <c r="V206" s="313"/>
      <c r="W206" s="314" t="str">
        <f t="shared" si="70"/>
        <v/>
      </c>
    </row>
    <row r="207" spans="1:23" s="272" customFormat="1" ht="21" customHeight="1" x14ac:dyDescent="0.2">
      <c r="A207" s="336"/>
      <c r="B207" s="337"/>
      <c r="C207" s="315"/>
      <c r="D207" s="316"/>
      <c r="E207" s="317"/>
      <c r="F207" s="322"/>
      <c r="G207" s="301"/>
      <c r="H207" s="302"/>
      <c r="I207" s="303"/>
      <c r="J207" s="320"/>
      <c r="K207" s="305"/>
      <c r="L207" s="306"/>
      <c r="M207" s="306"/>
      <c r="N207" s="307"/>
      <c r="O207" s="307"/>
      <c r="P207" s="307"/>
      <c r="Q207" s="308"/>
      <c r="R207" s="309"/>
      <c r="S207" s="318"/>
      <c r="T207" s="311"/>
      <c r="U207" s="312"/>
      <c r="V207" s="313"/>
      <c r="W207" s="314" t="str">
        <f t="shared" si="70"/>
        <v/>
      </c>
    </row>
    <row r="208" spans="1:23" s="272" customFormat="1" ht="21" customHeight="1" x14ac:dyDescent="0.2">
      <c r="A208" s="336"/>
      <c r="B208" s="337"/>
      <c r="C208" s="315"/>
      <c r="D208" s="316"/>
      <c r="E208" s="317"/>
      <c r="F208" s="322"/>
      <c r="G208" s="301"/>
      <c r="H208" s="302"/>
      <c r="I208" s="303"/>
      <c r="J208" s="320"/>
      <c r="K208" s="305"/>
      <c r="L208" s="306"/>
      <c r="M208" s="306"/>
      <c r="N208" s="307"/>
      <c r="O208" s="307"/>
      <c r="P208" s="307"/>
      <c r="Q208" s="308"/>
      <c r="R208" s="309"/>
      <c r="S208" s="318"/>
      <c r="T208" s="311"/>
      <c r="U208" s="312"/>
      <c r="V208" s="313"/>
      <c r="W208" s="314" t="str">
        <f t="shared" si="70"/>
        <v/>
      </c>
    </row>
    <row r="209" spans="1:23" s="272" customFormat="1" ht="21" customHeight="1" x14ac:dyDescent="0.2">
      <c r="A209" s="336"/>
      <c r="B209" s="337"/>
      <c r="C209" s="315"/>
      <c r="D209" s="316"/>
      <c r="E209" s="317"/>
      <c r="F209" s="322"/>
      <c r="G209" s="322"/>
      <c r="H209" s="302"/>
      <c r="I209" s="303"/>
      <c r="J209" s="304"/>
      <c r="K209" s="305"/>
      <c r="L209" s="306"/>
      <c r="M209" s="306"/>
      <c r="N209" s="307"/>
      <c r="O209" s="307"/>
      <c r="P209" s="307"/>
      <c r="Q209" s="308"/>
      <c r="R209" s="309"/>
      <c r="S209" s="318"/>
      <c r="T209" s="311"/>
      <c r="U209" s="312"/>
      <c r="V209" s="313"/>
      <c r="W209" s="314" t="str">
        <f t="shared" si="70"/>
        <v/>
      </c>
    </row>
    <row r="210" spans="1:23" s="272" customFormat="1" ht="21" customHeight="1" x14ac:dyDescent="0.2">
      <c r="A210" s="336"/>
      <c r="B210" s="337"/>
      <c r="C210" s="298"/>
      <c r="D210" s="299"/>
      <c r="E210" s="300"/>
      <c r="F210" s="322"/>
      <c r="G210" s="301"/>
      <c r="H210" s="302"/>
      <c r="I210" s="303"/>
      <c r="J210" s="304"/>
      <c r="K210" s="305"/>
      <c r="L210" s="306"/>
      <c r="M210" s="306"/>
      <c r="N210" s="307"/>
      <c r="O210" s="307"/>
      <c r="P210" s="307"/>
      <c r="Q210" s="308"/>
      <c r="R210" s="309"/>
      <c r="S210" s="318"/>
      <c r="T210" s="311"/>
      <c r="U210" s="312"/>
      <c r="V210" s="313"/>
      <c r="W210" s="314"/>
    </row>
    <row r="211" spans="1:23" s="272" customFormat="1" ht="21" customHeight="1" x14ac:dyDescent="0.2">
      <c r="A211" s="336"/>
      <c r="B211" s="337"/>
      <c r="C211" s="315"/>
      <c r="D211" s="316"/>
      <c r="E211" s="317"/>
      <c r="F211" s="322"/>
      <c r="G211" s="301"/>
      <c r="H211" s="302"/>
      <c r="I211" s="303"/>
      <c r="J211" s="320"/>
      <c r="K211" s="305"/>
      <c r="L211" s="306"/>
      <c r="M211" s="306"/>
      <c r="N211" s="307"/>
      <c r="O211" s="307"/>
      <c r="P211" s="307"/>
      <c r="Q211" s="308"/>
      <c r="R211" s="309"/>
      <c r="S211" s="318"/>
      <c r="T211" s="311"/>
      <c r="U211" s="312"/>
      <c r="V211" s="313"/>
      <c r="W211" s="314" t="str">
        <f t="shared" ref="W211:W222" si="71">IF(V211=5,C211&amp;" "&amp;D211,"")</f>
        <v/>
      </c>
    </row>
    <row r="212" spans="1:23" s="272" customFormat="1" ht="21" customHeight="1" x14ac:dyDescent="0.2">
      <c r="A212" s="336"/>
      <c r="B212" s="337"/>
      <c r="C212" s="315"/>
      <c r="D212" s="316"/>
      <c r="E212" s="300"/>
      <c r="F212" s="324"/>
      <c r="G212" s="319"/>
      <c r="H212" s="302"/>
      <c r="I212" s="303"/>
      <c r="J212" s="320"/>
      <c r="K212" s="305"/>
      <c r="L212" s="306"/>
      <c r="M212" s="306"/>
      <c r="N212" s="307"/>
      <c r="O212" s="307"/>
      <c r="P212" s="307"/>
      <c r="Q212" s="308"/>
      <c r="R212" s="309"/>
      <c r="S212" s="318"/>
      <c r="T212" s="311"/>
      <c r="U212" s="312"/>
      <c r="V212" s="313"/>
      <c r="W212" s="314" t="str">
        <f t="shared" si="71"/>
        <v/>
      </c>
    </row>
    <row r="213" spans="1:23" s="272" customFormat="1" ht="21" customHeight="1" x14ac:dyDescent="0.2">
      <c r="A213" s="336"/>
      <c r="B213" s="337"/>
      <c r="C213" s="298"/>
      <c r="D213" s="299"/>
      <c r="E213" s="300"/>
      <c r="F213" s="322"/>
      <c r="G213" s="301"/>
      <c r="H213" s="302"/>
      <c r="I213" s="303"/>
      <c r="J213" s="304"/>
      <c r="K213" s="305"/>
      <c r="L213" s="306"/>
      <c r="M213" s="306"/>
      <c r="N213" s="307"/>
      <c r="O213" s="307"/>
      <c r="P213" s="307"/>
      <c r="Q213" s="308"/>
      <c r="R213" s="309"/>
      <c r="S213" s="318"/>
      <c r="T213" s="311"/>
      <c r="U213" s="312"/>
      <c r="V213" s="313"/>
      <c r="W213" s="314" t="str">
        <f t="shared" si="71"/>
        <v/>
      </c>
    </row>
    <row r="214" spans="1:23" s="272" customFormat="1" ht="21" customHeight="1" x14ac:dyDescent="0.2">
      <c r="A214" s="336"/>
      <c r="B214" s="337"/>
      <c r="C214" s="298"/>
      <c r="D214" s="299"/>
      <c r="E214" s="300"/>
      <c r="F214" s="322"/>
      <c r="G214" s="301"/>
      <c r="H214" s="302"/>
      <c r="I214" s="303"/>
      <c r="J214" s="304"/>
      <c r="K214" s="305"/>
      <c r="L214" s="306"/>
      <c r="M214" s="306"/>
      <c r="N214" s="307"/>
      <c r="O214" s="307"/>
      <c r="P214" s="307"/>
      <c r="Q214" s="308"/>
      <c r="R214" s="309"/>
      <c r="S214" s="318"/>
      <c r="T214" s="311"/>
      <c r="U214" s="312"/>
      <c r="V214" s="313"/>
      <c r="W214" s="314" t="str">
        <f t="shared" si="71"/>
        <v/>
      </c>
    </row>
    <row r="215" spans="1:23" s="272" customFormat="1" ht="21" customHeight="1" x14ac:dyDescent="0.2">
      <c r="A215" s="336"/>
      <c r="B215" s="337"/>
      <c r="C215" s="315"/>
      <c r="D215" s="316"/>
      <c r="E215" s="317"/>
      <c r="F215" s="322"/>
      <c r="G215" s="301"/>
      <c r="H215" s="302"/>
      <c r="I215" s="303"/>
      <c r="J215" s="320"/>
      <c r="K215" s="305"/>
      <c r="L215" s="306"/>
      <c r="M215" s="306"/>
      <c r="N215" s="307"/>
      <c r="O215" s="307"/>
      <c r="P215" s="307"/>
      <c r="Q215" s="308"/>
      <c r="R215" s="309"/>
      <c r="S215" s="318"/>
      <c r="T215" s="311"/>
      <c r="U215" s="312"/>
      <c r="V215" s="313"/>
      <c r="W215" s="314" t="str">
        <f t="shared" si="71"/>
        <v/>
      </c>
    </row>
    <row r="216" spans="1:23" s="272" customFormat="1" ht="21" customHeight="1" x14ac:dyDescent="0.2">
      <c r="A216" s="336"/>
      <c r="B216" s="337"/>
      <c r="C216" s="315"/>
      <c r="D216" s="316"/>
      <c r="E216" s="300"/>
      <c r="F216" s="322"/>
      <c r="G216" s="301"/>
      <c r="H216" s="302"/>
      <c r="I216" s="303"/>
      <c r="J216" s="320"/>
      <c r="K216" s="305"/>
      <c r="L216" s="306"/>
      <c r="M216" s="306"/>
      <c r="N216" s="307"/>
      <c r="O216" s="307"/>
      <c r="P216" s="307"/>
      <c r="Q216" s="308"/>
      <c r="R216" s="309"/>
      <c r="S216" s="318"/>
      <c r="T216" s="311"/>
      <c r="U216" s="312"/>
      <c r="V216" s="313"/>
      <c r="W216" s="314" t="str">
        <f t="shared" si="71"/>
        <v/>
      </c>
    </row>
    <row r="217" spans="1:23" s="272" customFormat="1" ht="21" customHeight="1" x14ac:dyDescent="0.2">
      <c r="A217" s="336"/>
      <c r="B217" s="337"/>
      <c r="C217" s="315"/>
      <c r="D217" s="316"/>
      <c r="E217" s="317"/>
      <c r="F217" s="322"/>
      <c r="G217" s="301"/>
      <c r="H217" s="302"/>
      <c r="I217" s="303"/>
      <c r="J217" s="304"/>
      <c r="K217" s="305"/>
      <c r="L217" s="306"/>
      <c r="M217" s="306"/>
      <c r="N217" s="307"/>
      <c r="O217" s="307"/>
      <c r="P217" s="307"/>
      <c r="Q217" s="308"/>
      <c r="R217" s="309"/>
      <c r="S217" s="318"/>
      <c r="T217" s="311"/>
      <c r="U217" s="312"/>
      <c r="V217" s="313"/>
      <c r="W217" s="314" t="str">
        <f t="shared" si="71"/>
        <v/>
      </c>
    </row>
    <row r="218" spans="1:23" s="272" customFormat="1" ht="21" customHeight="1" x14ac:dyDescent="0.2">
      <c r="A218" s="336"/>
      <c r="B218" s="337"/>
      <c r="C218" s="315"/>
      <c r="D218" s="316"/>
      <c r="E218" s="317"/>
      <c r="F218" s="322"/>
      <c r="G218" s="301"/>
      <c r="H218" s="302"/>
      <c r="I218" s="303"/>
      <c r="J218" s="304"/>
      <c r="K218" s="305"/>
      <c r="L218" s="306" t="str">
        <f>IF(J218&lt;&gt;"",K218-H218,"")</f>
        <v/>
      </c>
      <c r="M218" s="306" t="str">
        <f>IF(J218&lt;&gt;"",K218-F218,"")</f>
        <v/>
      </c>
      <c r="N218" s="307"/>
      <c r="O218" s="307"/>
      <c r="P218" s="307"/>
      <c r="Q218" s="308"/>
      <c r="R218" s="309"/>
      <c r="S218" s="318"/>
      <c r="T218" s="311"/>
      <c r="U218" s="312"/>
      <c r="V218" s="313"/>
      <c r="W218" s="314" t="str">
        <f t="shared" si="71"/>
        <v/>
      </c>
    </row>
    <row r="219" spans="1:23" s="272" customFormat="1" ht="21" customHeight="1" x14ac:dyDescent="0.2">
      <c r="A219" s="336"/>
      <c r="B219" s="337"/>
      <c r="C219" s="315"/>
      <c r="D219" s="316"/>
      <c r="E219" s="317"/>
      <c r="F219" s="322"/>
      <c r="G219" s="301"/>
      <c r="H219" s="302"/>
      <c r="I219" s="303"/>
      <c r="J219" s="304"/>
      <c r="K219" s="305"/>
      <c r="L219" s="306" t="str">
        <f>IF(J219&lt;&gt;"",K219-H219,"")</f>
        <v/>
      </c>
      <c r="M219" s="306" t="str">
        <f>IF(J219&lt;&gt;"",K219-F219,"")</f>
        <v/>
      </c>
      <c r="N219" s="307"/>
      <c r="O219" s="307"/>
      <c r="P219" s="307"/>
      <c r="Q219" s="308"/>
      <c r="R219" s="309"/>
      <c r="S219" s="318"/>
      <c r="T219" s="311"/>
      <c r="U219" s="312"/>
      <c r="V219" s="313"/>
      <c r="W219" s="314" t="str">
        <f t="shared" si="71"/>
        <v/>
      </c>
    </row>
    <row r="220" spans="1:23" s="272" customFormat="1" ht="21" customHeight="1" x14ac:dyDescent="0.2">
      <c r="A220" s="336"/>
      <c r="B220" s="337"/>
      <c r="C220" s="315"/>
      <c r="D220" s="316"/>
      <c r="E220" s="317"/>
      <c r="F220" s="322"/>
      <c r="G220" s="301"/>
      <c r="H220" s="302"/>
      <c r="I220" s="303"/>
      <c r="J220" s="304"/>
      <c r="K220" s="305"/>
      <c r="L220" s="306"/>
      <c r="M220" s="306"/>
      <c r="N220" s="307"/>
      <c r="O220" s="307"/>
      <c r="P220" s="307"/>
      <c r="Q220" s="308"/>
      <c r="R220" s="309"/>
      <c r="S220" s="318"/>
      <c r="T220" s="311"/>
      <c r="U220" s="312"/>
      <c r="V220" s="313"/>
      <c r="W220" s="314" t="str">
        <f t="shared" si="71"/>
        <v/>
      </c>
    </row>
    <row r="221" spans="1:23" s="272" customFormat="1" ht="21" customHeight="1" x14ac:dyDescent="0.2">
      <c r="A221" s="336"/>
      <c r="B221" s="337"/>
      <c r="C221" s="315"/>
      <c r="D221" s="316"/>
      <c r="E221" s="317"/>
      <c r="F221" s="322"/>
      <c r="G221" s="301"/>
      <c r="H221" s="302"/>
      <c r="I221" s="303"/>
      <c r="J221" s="304"/>
      <c r="K221" s="305"/>
      <c r="L221" s="306"/>
      <c r="M221" s="306"/>
      <c r="N221" s="307"/>
      <c r="O221" s="307"/>
      <c r="P221" s="307"/>
      <c r="Q221" s="308"/>
      <c r="R221" s="309"/>
      <c r="S221" s="318"/>
      <c r="T221" s="311"/>
      <c r="U221" s="312"/>
      <c r="V221" s="313"/>
      <c r="W221" s="314" t="str">
        <f t="shared" si="71"/>
        <v/>
      </c>
    </row>
    <row r="222" spans="1:23" s="272" customFormat="1" ht="21" customHeight="1" x14ac:dyDescent="0.2">
      <c r="A222" s="336"/>
      <c r="B222" s="337"/>
      <c r="C222" s="315"/>
      <c r="D222" s="316"/>
      <c r="E222" s="317"/>
      <c r="F222" s="322"/>
      <c r="G222" s="301"/>
      <c r="H222" s="302"/>
      <c r="I222" s="303"/>
      <c r="J222" s="304"/>
      <c r="K222" s="305"/>
      <c r="L222" s="306"/>
      <c r="M222" s="306"/>
      <c r="N222" s="307"/>
      <c r="O222" s="307"/>
      <c r="P222" s="307"/>
      <c r="Q222" s="308"/>
      <c r="R222" s="309"/>
      <c r="S222" s="318"/>
      <c r="T222" s="311"/>
      <c r="U222" s="312"/>
      <c r="V222" s="313"/>
      <c r="W222" s="314" t="str">
        <f t="shared" si="71"/>
        <v/>
      </c>
    </row>
  </sheetData>
  <autoFilter ref="A5:W222">
    <sortState ref="A6:W182">
      <sortCondition ref="A6:A182"/>
    </sortState>
  </autoFilter>
  <sortState ref="A6:W24">
    <sortCondition ref="N6:N24"/>
  </sortState>
  <mergeCells count="2">
    <mergeCell ref="H3:Q3"/>
    <mergeCell ref="N4:Q4"/>
  </mergeCells>
  <conditionalFormatting sqref="L83:M83 L38:M38 L31:M31 L127:M222">
    <cfRule type="expression" dxfId="166" priority="15" stopIfTrue="1">
      <formula>L31=0</formula>
    </cfRule>
    <cfRule type="expression" dxfId="165" priority="16" stopIfTrue="1">
      <formula>L31&lt;0</formula>
    </cfRule>
    <cfRule type="expression" dxfId="164" priority="17" stopIfTrue="1">
      <formula>L31&gt;0</formula>
    </cfRule>
  </conditionalFormatting>
  <conditionalFormatting sqref="R38 R71:R222 R31 R6:R25">
    <cfRule type="expression" dxfId="163" priority="14" stopIfTrue="1">
      <formula>M6&lt;0</formula>
    </cfRule>
  </conditionalFormatting>
  <conditionalFormatting sqref="L71:M82 L84:M126 L6:M24">
    <cfRule type="expression" dxfId="162" priority="11" stopIfTrue="1">
      <formula>L6=0</formula>
    </cfRule>
    <cfRule type="expression" dxfId="161" priority="12" stopIfTrue="1">
      <formula>L6&lt;0</formula>
    </cfRule>
    <cfRule type="expression" dxfId="160" priority="13" stopIfTrue="1">
      <formula>L6&gt;0</formula>
    </cfRule>
  </conditionalFormatting>
  <conditionalFormatting sqref="R39:R70 R26:R30 R32:R37">
    <cfRule type="expression" dxfId="159" priority="10" stopIfTrue="1">
      <formula>M26&lt;0</formula>
    </cfRule>
  </conditionalFormatting>
  <conditionalFormatting sqref="L39:M48 L32:M37 L51:M70 L25:M30">
    <cfRule type="expression" dxfId="158" priority="7" stopIfTrue="1">
      <formula>L25=0</formula>
    </cfRule>
    <cfRule type="expression" dxfId="157" priority="8" stopIfTrue="1">
      <formula>L25&lt;0</formula>
    </cfRule>
    <cfRule type="expression" dxfId="156" priority="9" stopIfTrue="1">
      <formula>L25&gt;0</formula>
    </cfRule>
  </conditionalFormatting>
  <conditionalFormatting sqref="L49:M49">
    <cfRule type="expression" dxfId="155" priority="4" stopIfTrue="1">
      <formula>L49=0</formula>
    </cfRule>
    <cfRule type="expression" dxfId="154" priority="5" stopIfTrue="1">
      <formula>L49&lt;0</formula>
    </cfRule>
    <cfRule type="expression" dxfId="153" priority="6" stopIfTrue="1">
      <formula>L49&gt;0</formula>
    </cfRule>
  </conditionalFormatting>
  <conditionalFormatting sqref="L50:M50">
    <cfRule type="expression" dxfId="152" priority="1" stopIfTrue="1">
      <formula>L50=0</formula>
    </cfRule>
    <cfRule type="expression" dxfId="151" priority="2" stopIfTrue="1">
      <formula>L50&lt;0</formula>
    </cfRule>
    <cfRule type="expression" dxfId="150" priority="3" stopIfTrue="1">
      <formula>L50&gt;0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rowBreaks count="1" manualBreakCount="1">
    <brk id="160" max="9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W206"/>
  <sheetViews>
    <sheetView zoomScale="70" zoomScaleNormal="70" workbookViewId="0">
      <pane xSplit="4" ySplit="5" topLeftCell="E6" activePane="bottomRight" state="frozen"/>
      <selection activeCell="R6" sqref="R6:R18"/>
      <selection pane="topRight" activeCell="R6" sqref="R6:R18"/>
      <selection pane="bottomLeft" activeCell="R6" sqref="R6:R18"/>
      <selection pane="bottomRight" activeCell="K18" sqref="K18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>
        <v>40445</v>
      </c>
      <c r="C3" s="332" t="s">
        <v>0</v>
      </c>
      <c r="D3" s="333">
        <v>2.1180555555555553E-2</v>
      </c>
      <c r="E3" s="359"/>
      <c r="F3" s="360"/>
      <c r="G3" s="361"/>
      <c r="H3" s="530" t="s">
        <v>544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2014 -Sep - winter route</v>
      </c>
      <c r="D4" s="139"/>
      <c r="E4" s="366"/>
      <c r="F4" s="397"/>
      <c r="G4" s="397"/>
      <c r="H4" s="367"/>
      <c r="I4" s="398"/>
      <c r="J4" s="368"/>
      <c r="K4" s="362"/>
      <c r="L4" s="358" t="s">
        <v>222</v>
      </c>
      <c r="M4" s="399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40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417">
        <v>354</v>
      </c>
      <c r="B6" s="335"/>
      <c r="C6" s="391" t="s">
        <v>244</v>
      </c>
      <c r="D6" s="392" t="s">
        <v>547</v>
      </c>
      <c r="E6" s="401" t="s">
        <v>30</v>
      </c>
      <c r="F6" s="301"/>
      <c r="G6" s="301"/>
      <c r="H6" s="369">
        <v>1.7388599537037041E-2</v>
      </c>
      <c r="I6" s="370">
        <v>3.7919560185185122E-3</v>
      </c>
      <c r="J6" s="387">
        <v>1.9745370370370371E-2</v>
      </c>
      <c r="K6" s="305">
        <f t="shared" ref="K6:K41" si="0">IF(J6&lt;&gt;"",J6-I6,"")</f>
        <v>1.5953414351851859E-2</v>
      </c>
      <c r="L6" s="306"/>
      <c r="M6" s="306"/>
      <c r="N6" s="307">
        <v>1</v>
      </c>
      <c r="O6" s="307"/>
      <c r="P6" s="321"/>
      <c r="Q6" s="308"/>
      <c r="R6" s="309">
        <f t="shared" ref="R6:R38" si="1">IF(J6&lt;&gt;"",MIN(F6,K6),F6)</f>
        <v>1.5953414351851859E-2</v>
      </c>
      <c r="S6" s="376"/>
      <c r="T6" s="294"/>
      <c r="U6" s="295"/>
      <c r="V6" s="313">
        <f t="shared" ref="V6:V38" si="2">IF(OR(NOT(U6=""),NOT(K6="")),5,"")</f>
        <v>5</v>
      </c>
      <c r="W6" s="314" t="str">
        <f t="shared" ref="W6:W44" si="3">IF(V6=5,C6&amp;" "&amp;D6,"")</f>
        <v>Jim Heatley</v>
      </c>
    </row>
    <row r="7" spans="1:23" s="272" customFormat="1" ht="21" customHeight="1" x14ac:dyDescent="0.2">
      <c r="A7" s="418">
        <v>339</v>
      </c>
      <c r="B7" s="337"/>
      <c r="C7" s="298" t="s">
        <v>203</v>
      </c>
      <c r="D7" s="299" t="s">
        <v>548</v>
      </c>
      <c r="E7" s="300" t="s">
        <v>30</v>
      </c>
      <c r="F7" s="301"/>
      <c r="G7" s="301"/>
      <c r="H7" s="369">
        <v>1.6006944444444438E-2</v>
      </c>
      <c r="I7" s="370">
        <v>5.1736111111111149E-3</v>
      </c>
      <c r="J7" s="387">
        <v>2.0092592592592592E-2</v>
      </c>
      <c r="K7" s="305">
        <f t="shared" si="0"/>
        <v>1.4918981481481478E-2</v>
      </c>
      <c r="L7" s="306"/>
      <c r="M7" s="306"/>
      <c r="N7" s="307">
        <v>2</v>
      </c>
      <c r="O7" s="307"/>
      <c r="P7" s="307"/>
      <c r="Q7" s="308"/>
      <c r="R7" s="309">
        <f t="shared" si="1"/>
        <v>1.4918981481481478E-2</v>
      </c>
      <c r="S7" s="318"/>
      <c r="T7" s="294"/>
      <c r="U7" s="312"/>
      <c r="V7" s="313">
        <f t="shared" si="2"/>
        <v>5</v>
      </c>
      <c r="W7" s="314" t="str">
        <f t="shared" si="3"/>
        <v>David White</v>
      </c>
    </row>
    <row r="8" spans="1:23" s="272" customFormat="1" ht="21" customHeight="1" x14ac:dyDescent="0.2">
      <c r="A8" s="418">
        <v>283</v>
      </c>
      <c r="B8" s="337"/>
      <c r="C8" s="315" t="s">
        <v>90</v>
      </c>
      <c r="D8" s="316" t="s">
        <v>549</v>
      </c>
      <c r="E8" s="317" t="s">
        <v>30</v>
      </c>
      <c r="F8" s="301">
        <v>1.4603587962962961E-2</v>
      </c>
      <c r="G8" s="301">
        <v>1.4848090277777779E-2</v>
      </c>
      <c r="H8" s="302">
        <f>IF(G8&lt;&gt;"",(G8+F8)/2,F8)</f>
        <v>1.4725839120370371E-2</v>
      </c>
      <c r="I8" s="303">
        <f>$D$3-H8</f>
        <v>6.4547164351851823E-3</v>
      </c>
      <c r="J8" s="378">
        <v>2.0706018518518519E-2</v>
      </c>
      <c r="K8" s="305">
        <f t="shared" si="0"/>
        <v>1.4251302083333337E-2</v>
      </c>
      <c r="L8" s="306">
        <f>IF(J8&lt;&gt;"",K8-H8,"")</f>
        <v>-4.7453703703703373E-4</v>
      </c>
      <c r="M8" s="306">
        <f>IF(J8&lt;&gt;"",K8-F8,"")</f>
        <v>-3.5228587962962341E-4</v>
      </c>
      <c r="N8" s="307">
        <v>3</v>
      </c>
      <c r="O8" s="307">
        <v>1</v>
      </c>
      <c r="P8" s="307"/>
      <c r="Q8" s="308"/>
      <c r="R8" s="309">
        <f t="shared" si="1"/>
        <v>1.4251302083333337E-2</v>
      </c>
      <c r="S8" s="318"/>
      <c r="T8" s="294">
        <v>40390</v>
      </c>
      <c r="U8" s="312"/>
      <c r="V8" s="313">
        <f t="shared" si="2"/>
        <v>5</v>
      </c>
      <c r="W8" s="314" t="str">
        <f t="shared" si="3"/>
        <v>Richard Moreton</v>
      </c>
    </row>
    <row r="9" spans="1:23" s="272" customFormat="1" ht="21" customHeight="1" x14ac:dyDescent="0.2">
      <c r="A9" s="418">
        <v>315</v>
      </c>
      <c r="B9" s="337"/>
      <c r="C9" s="315" t="s">
        <v>477</v>
      </c>
      <c r="D9" s="316" t="s">
        <v>478</v>
      </c>
      <c r="E9" s="317" t="s">
        <v>30</v>
      </c>
      <c r="F9" s="319">
        <v>1.2013888888888888E-2</v>
      </c>
      <c r="G9" s="301">
        <v>1.3020833333333334E-2</v>
      </c>
      <c r="H9" s="302">
        <f>IF(G9&lt;&gt;"",(G9+F9)/2,F9)</f>
        <v>1.2517361111111111E-2</v>
      </c>
      <c r="I9" s="370">
        <v>8.6805555555555559E-3</v>
      </c>
      <c r="J9" s="387">
        <v>2.0729166666666667E-2</v>
      </c>
      <c r="K9" s="305">
        <f t="shared" si="0"/>
        <v>1.2048611111111111E-2</v>
      </c>
      <c r="L9" s="306">
        <f>IF(J9&lt;&gt;"",K9-H9,"")</f>
        <v>-4.6875000000000042E-4</v>
      </c>
      <c r="M9" s="306">
        <f>IF(J9&lt;&gt;"",K9-F9,"")</f>
        <v>3.4722222222222446E-5</v>
      </c>
      <c r="N9" s="307">
        <v>4</v>
      </c>
      <c r="O9" s="307"/>
      <c r="P9" s="321"/>
      <c r="Q9" s="308">
        <v>1</v>
      </c>
      <c r="R9" s="309">
        <f t="shared" si="1"/>
        <v>1.2013888888888888E-2</v>
      </c>
      <c r="S9" s="318"/>
      <c r="T9" s="294">
        <v>40359</v>
      </c>
      <c r="U9" s="312"/>
      <c r="V9" s="313">
        <f t="shared" si="2"/>
        <v>5</v>
      </c>
      <c r="W9" s="314" t="str">
        <f t="shared" si="3"/>
        <v>Warrick Raath</v>
      </c>
    </row>
    <row r="10" spans="1:23" s="272" customFormat="1" ht="21" customHeight="1" x14ac:dyDescent="0.2">
      <c r="A10" s="418">
        <v>351</v>
      </c>
      <c r="B10" s="337"/>
      <c r="C10" s="298" t="s">
        <v>550</v>
      </c>
      <c r="D10" s="299" t="s">
        <v>551</v>
      </c>
      <c r="E10" s="317" t="s">
        <v>30</v>
      </c>
      <c r="F10" s="301"/>
      <c r="G10" s="301"/>
      <c r="H10" s="369">
        <v>1.4189814814814817E-2</v>
      </c>
      <c r="I10" s="370">
        <v>6.9907407407407366E-3</v>
      </c>
      <c r="J10" s="378">
        <v>2.0856481481481479E-2</v>
      </c>
      <c r="K10" s="305">
        <f t="shared" si="0"/>
        <v>1.3865740740740743E-2</v>
      </c>
      <c r="L10" s="306"/>
      <c r="M10" s="306"/>
      <c r="N10" s="307">
        <v>5</v>
      </c>
      <c r="O10" s="307"/>
      <c r="P10" s="307"/>
      <c r="Q10" s="308">
        <v>3</v>
      </c>
      <c r="R10" s="309">
        <f t="shared" si="1"/>
        <v>1.3865740740740743E-2</v>
      </c>
      <c r="S10" s="318"/>
      <c r="T10" s="294"/>
      <c r="U10" s="312"/>
      <c r="V10" s="313">
        <f t="shared" si="2"/>
        <v>5</v>
      </c>
      <c r="W10" s="314" t="str">
        <f t="shared" si="3"/>
        <v>Roger Montgomery</v>
      </c>
    </row>
    <row r="11" spans="1:23" s="272" customFormat="1" ht="21" customHeight="1" x14ac:dyDescent="0.2">
      <c r="A11" s="418">
        <v>352</v>
      </c>
      <c r="B11" s="337"/>
      <c r="C11" s="315" t="s">
        <v>552</v>
      </c>
      <c r="D11" s="316" t="s">
        <v>532</v>
      </c>
      <c r="E11" s="317" t="s">
        <v>14</v>
      </c>
      <c r="F11" s="301">
        <v>2.0415943287037049E-2</v>
      </c>
      <c r="G11" s="301">
        <v>2.0415943287037049E-2</v>
      </c>
      <c r="H11" s="302">
        <f>IF(G11&lt;&gt;"",(G11+F11)/2,F11)</f>
        <v>2.0415943287037049E-2</v>
      </c>
      <c r="I11" s="303">
        <f>$D$3-H11</f>
        <v>7.6461226851850389E-4</v>
      </c>
      <c r="J11" s="378">
        <v>2.1006944444444443E-2</v>
      </c>
      <c r="K11" s="305">
        <f t="shared" si="0"/>
        <v>2.0242332175925939E-2</v>
      </c>
      <c r="L11" s="306">
        <f>IF(J11&lt;&gt;"",K11-H11,"")</f>
        <v>-1.7361111111111049E-4</v>
      </c>
      <c r="M11" s="306">
        <f>IF(J11&lt;&gt;"",K11-F11,"")</f>
        <v>-1.7361111111111049E-4</v>
      </c>
      <c r="N11" s="307">
        <v>6</v>
      </c>
      <c r="O11" s="307">
        <v>2</v>
      </c>
      <c r="P11" s="307">
        <v>3</v>
      </c>
      <c r="Q11" s="308"/>
      <c r="R11" s="309">
        <f t="shared" si="1"/>
        <v>2.0242332175925939E-2</v>
      </c>
      <c r="S11" s="318"/>
      <c r="T11" s="294">
        <v>40329</v>
      </c>
      <c r="U11" s="312"/>
      <c r="V11" s="313">
        <f t="shared" si="2"/>
        <v>5</v>
      </c>
      <c r="W11" s="314" t="str">
        <f t="shared" si="3"/>
        <v>Natashi Deans</v>
      </c>
    </row>
    <row r="12" spans="1:23" s="272" customFormat="1" ht="21" customHeight="1" x14ac:dyDescent="0.2">
      <c r="A12" s="418">
        <v>353</v>
      </c>
      <c r="B12" s="337"/>
      <c r="C12" s="298" t="s">
        <v>77</v>
      </c>
      <c r="D12" s="299" t="s">
        <v>547</v>
      </c>
      <c r="E12" s="300" t="s">
        <v>14</v>
      </c>
      <c r="F12" s="301"/>
      <c r="G12" s="301"/>
      <c r="H12" s="369">
        <v>1.7388599537037041E-2</v>
      </c>
      <c r="I12" s="370">
        <v>3.7919560185185122E-3</v>
      </c>
      <c r="J12" s="387">
        <v>2.1238425925925924E-2</v>
      </c>
      <c r="K12" s="305">
        <f t="shared" si="0"/>
        <v>1.7446469907407412E-2</v>
      </c>
      <c r="L12" s="306"/>
      <c r="M12" s="306"/>
      <c r="N12" s="307">
        <v>7</v>
      </c>
      <c r="O12" s="307"/>
      <c r="P12" s="321">
        <v>1</v>
      </c>
      <c r="Q12" s="308"/>
      <c r="R12" s="309">
        <f t="shared" si="1"/>
        <v>1.7446469907407412E-2</v>
      </c>
      <c r="S12" s="318"/>
      <c r="T12" s="294"/>
      <c r="U12" s="312"/>
      <c r="V12" s="313">
        <f t="shared" si="2"/>
        <v>5</v>
      </c>
      <c r="W12" s="314" t="str">
        <f t="shared" si="3"/>
        <v>Charlotte Heatley</v>
      </c>
    </row>
    <row r="13" spans="1:23" s="272" customFormat="1" ht="21" customHeight="1" x14ac:dyDescent="0.2">
      <c r="A13" s="418">
        <v>1</v>
      </c>
      <c r="B13" s="337"/>
      <c r="C13" s="315" t="s">
        <v>166</v>
      </c>
      <c r="D13" s="316" t="s">
        <v>27</v>
      </c>
      <c r="E13" s="317" t="s">
        <v>30</v>
      </c>
      <c r="F13" s="301">
        <v>1.4672309027777795E-2</v>
      </c>
      <c r="G13" s="301">
        <v>1.4788049768518541E-2</v>
      </c>
      <c r="H13" s="302">
        <f>IF(G13&lt;&gt;"",(G13+F13)/2,F13)</f>
        <v>1.4730179398148168E-2</v>
      </c>
      <c r="I13" s="303">
        <f>$D$3-H13</f>
        <v>6.4503761574073847E-3</v>
      </c>
      <c r="J13" s="378">
        <v>2.1331018518518517E-2</v>
      </c>
      <c r="K13" s="305">
        <f t="shared" si="0"/>
        <v>1.4880642361111132E-2</v>
      </c>
      <c r="L13" s="306">
        <f>IF(J13&lt;&gt;"",K13-H13,"")</f>
        <v>1.5046296296296335E-4</v>
      </c>
      <c r="M13" s="306">
        <f>IF(J13&lt;&gt;"",K13-F13,"")</f>
        <v>2.0833333333333641E-4</v>
      </c>
      <c r="N13" s="307">
        <v>8</v>
      </c>
      <c r="O13" s="307"/>
      <c r="P13" s="307"/>
      <c r="Q13" s="308"/>
      <c r="R13" s="309">
        <f t="shared" si="1"/>
        <v>1.4672309027777795E-2</v>
      </c>
      <c r="S13" s="318"/>
      <c r="T13" s="294">
        <v>40390</v>
      </c>
      <c r="U13" s="312"/>
      <c r="V13" s="313">
        <f t="shared" si="2"/>
        <v>5</v>
      </c>
      <c r="W13" s="314" t="str">
        <f t="shared" si="3"/>
        <v>Colin Wareham</v>
      </c>
    </row>
    <row r="14" spans="1:23" s="272" customFormat="1" ht="21" customHeight="1" x14ac:dyDescent="0.2">
      <c r="A14" s="418">
        <v>57</v>
      </c>
      <c r="B14" s="337"/>
      <c r="C14" s="315" t="s">
        <v>204</v>
      </c>
      <c r="D14" s="316" t="s">
        <v>205</v>
      </c>
      <c r="E14" s="317" t="s">
        <v>30</v>
      </c>
      <c r="F14" s="301">
        <v>1.2638888888888892E-2</v>
      </c>
      <c r="G14" s="301">
        <v>1.3131235617178466E-2</v>
      </c>
      <c r="H14" s="302">
        <f>IF(G14&lt;&gt;"",(G14+F14)/2,F14)</f>
        <v>1.288506225303368E-2</v>
      </c>
      <c r="I14" s="303">
        <f>$D$3-H14</f>
        <v>8.2954933025218731E-3</v>
      </c>
      <c r="J14" s="378">
        <v>2.1423611111111112E-2</v>
      </c>
      <c r="K14" s="305">
        <f t="shared" si="0"/>
        <v>1.3128117808589239E-2</v>
      </c>
      <c r="L14" s="306">
        <f>IF(J14&lt;&gt;"",K14-H14,"")</f>
        <v>2.4305555555555886E-4</v>
      </c>
      <c r="M14" s="306">
        <f>IF(J14&lt;&gt;"",K14-F14,"")</f>
        <v>4.8922891970034667E-4</v>
      </c>
      <c r="N14" s="307">
        <v>9</v>
      </c>
      <c r="O14" s="307"/>
      <c r="P14" s="307"/>
      <c r="Q14" s="308">
        <v>2</v>
      </c>
      <c r="R14" s="309">
        <f t="shared" si="1"/>
        <v>1.2638888888888892E-2</v>
      </c>
      <c r="S14" s="318"/>
      <c r="T14" s="294">
        <v>40329</v>
      </c>
      <c r="U14" s="312"/>
      <c r="V14" s="313">
        <f t="shared" si="2"/>
        <v>5</v>
      </c>
      <c r="W14" s="314" t="str">
        <f t="shared" si="3"/>
        <v>Lee Scott</v>
      </c>
    </row>
    <row r="15" spans="1:23" s="272" customFormat="1" ht="21" customHeight="1" x14ac:dyDescent="0.2">
      <c r="A15" s="418">
        <v>243</v>
      </c>
      <c r="B15" s="337"/>
      <c r="C15" s="315" t="s">
        <v>346</v>
      </c>
      <c r="D15" s="316" t="s">
        <v>209</v>
      </c>
      <c r="E15" s="300" t="s">
        <v>30</v>
      </c>
      <c r="F15" s="301">
        <v>1.3981481481481482E-2</v>
      </c>
      <c r="G15" s="301">
        <v>1.4129050925925925E-2</v>
      </c>
      <c r="H15" s="302">
        <f>IF(G15&lt;&gt;"",(G15+F15)/2,F15)</f>
        <v>1.4055266203703703E-2</v>
      </c>
      <c r="I15" s="303">
        <f>$D$3-H15</f>
        <v>7.1252893518518497E-3</v>
      </c>
      <c r="J15" s="378">
        <v>2.1516203703703704E-2</v>
      </c>
      <c r="K15" s="305">
        <f t="shared" si="0"/>
        <v>1.4390914351851854E-2</v>
      </c>
      <c r="L15" s="306">
        <f>IF(J15&lt;&gt;"",K15-H15,"")</f>
        <v>3.3564814814815089E-4</v>
      </c>
      <c r="M15" s="306">
        <f>IF(J15&lt;&gt;"",K15-F15,"")</f>
        <v>4.094328703703725E-4</v>
      </c>
      <c r="N15" s="307">
        <v>10</v>
      </c>
      <c r="O15" s="307"/>
      <c r="P15" s="307"/>
      <c r="Q15" s="308"/>
      <c r="R15" s="309">
        <f t="shared" si="1"/>
        <v>1.3981481481481482E-2</v>
      </c>
      <c r="S15" s="318"/>
      <c r="T15" s="294">
        <v>40209</v>
      </c>
      <c r="U15" s="312"/>
      <c r="V15" s="313">
        <f t="shared" si="2"/>
        <v>5</v>
      </c>
      <c r="W15" s="314" t="str">
        <f t="shared" si="3"/>
        <v>Julian Jones</v>
      </c>
    </row>
    <row r="16" spans="1:23" s="272" customFormat="1" ht="21" customHeight="1" x14ac:dyDescent="0.2">
      <c r="A16" s="418">
        <v>238</v>
      </c>
      <c r="B16" s="337"/>
      <c r="C16" s="315" t="s">
        <v>326</v>
      </c>
      <c r="D16" s="316" t="s">
        <v>327</v>
      </c>
      <c r="E16" s="317" t="s">
        <v>30</v>
      </c>
      <c r="F16" s="301">
        <v>1.5907118055555551E-2</v>
      </c>
      <c r="G16" s="301">
        <v>1.5907118055555551E-2</v>
      </c>
      <c r="H16" s="302">
        <f>IF(G16&lt;&gt;"",(G16+F16)/2,F16)</f>
        <v>1.5907118055555551E-2</v>
      </c>
      <c r="I16" s="303">
        <f>$D$3-H16</f>
        <v>5.2734375000000021E-3</v>
      </c>
      <c r="J16" s="378">
        <v>2.1585648148148145E-2</v>
      </c>
      <c r="K16" s="305">
        <f t="shared" si="0"/>
        <v>1.6312210648148143E-2</v>
      </c>
      <c r="L16" s="306">
        <f>IF(J16&lt;&gt;"",K16-H16,"")</f>
        <v>4.0509259259259231E-4</v>
      </c>
      <c r="M16" s="306">
        <f>IF(J16&lt;&gt;"",K16-F16,"")</f>
        <v>4.0509259259259231E-4</v>
      </c>
      <c r="N16" s="307">
        <v>11</v>
      </c>
      <c r="O16" s="307"/>
      <c r="P16" s="307"/>
      <c r="Q16" s="308"/>
      <c r="R16" s="309">
        <f t="shared" si="1"/>
        <v>1.5907118055555551E-2</v>
      </c>
      <c r="S16" s="318"/>
      <c r="T16" s="294">
        <v>40390</v>
      </c>
      <c r="U16" s="312"/>
      <c r="V16" s="313">
        <f t="shared" si="2"/>
        <v>5</v>
      </c>
      <c r="W16" s="314" t="str">
        <f t="shared" si="3"/>
        <v>Chitra Dunn</v>
      </c>
    </row>
    <row r="17" spans="1:23" s="272" customFormat="1" ht="21" customHeight="1" x14ac:dyDescent="0.2">
      <c r="A17" s="418">
        <v>347</v>
      </c>
      <c r="B17" s="337"/>
      <c r="C17" s="315" t="s">
        <v>545</v>
      </c>
      <c r="D17" s="316" t="s">
        <v>546</v>
      </c>
      <c r="E17" s="317" t="s">
        <v>14</v>
      </c>
      <c r="F17" s="301"/>
      <c r="G17" s="301"/>
      <c r="H17" s="369">
        <v>1.9184027777777779E-2</v>
      </c>
      <c r="I17" s="370">
        <v>1.9965277777777742E-3</v>
      </c>
      <c r="J17" s="378">
        <v>2.1886574074074072E-2</v>
      </c>
      <c r="K17" s="305">
        <f t="shared" si="0"/>
        <v>1.9890046296296298E-2</v>
      </c>
      <c r="L17" s="306"/>
      <c r="M17" s="306"/>
      <c r="N17" s="307">
        <v>12</v>
      </c>
      <c r="O17" s="307"/>
      <c r="P17" s="307">
        <v>2</v>
      </c>
      <c r="Q17" s="308"/>
      <c r="R17" s="309">
        <f t="shared" si="1"/>
        <v>1.9890046296296298E-2</v>
      </c>
      <c r="S17" s="318"/>
      <c r="T17" s="294"/>
      <c r="U17" s="312"/>
      <c r="V17" s="313">
        <f t="shared" si="2"/>
        <v>5</v>
      </c>
      <c r="W17" s="314" t="str">
        <f t="shared" si="3"/>
        <v>Louisa Thompson</v>
      </c>
    </row>
    <row r="18" spans="1:23" s="272" customFormat="1" ht="21" customHeight="1" x14ac:dyDescent="0.2">
      <c r="A18" s="418">
        <v>120</v>
      </c>
      <c r="B18" s="337"/>
      <c r="C18" s="315" t="s">
        <v>28</v>
      </c>
      <c r="D18" s="316" t="s">
        <v>29</v>
      </c>
      <c r="E18" s="317" t="s">
        <v>30</v>
      </c>
      <c r="F18" s="301">
        <v>1.8576388888888889E-2</v>
      </c>
      <c r="G18" s="301">
        <v>1.9791666666666666E-2</v>
      </c>
      <c r="H18" s="302">
        <f t="shared" ref="H18:H50" si="4">IF(G18&lt;&gt;"",(G18+F18)/2,F18)</f>
        <v>1.9184027777777779E-2</v>
      </c>
      <c r="I18" s="303">
        <f t="shared" ref="I18:I50" si="5">$D$3-H18</f>
        <v>1.9965277777777742E-3</v>
      </c>
      <c r="J18" s="378">
        <v>2.225694444444444E-2</v>
      </c>
      <c r="K18" s="305">
        <f t="shared" si="0"/>
        <v>2.0260416666666666E-2</v>
      </c>
      <c r="L18" s="306">
        <f>IF(J18&lt;&gt;"",K18-H18,"")</f>
        <v>1.0763888888888871E-3</v>
      </c>
      <c r="M18" s="306">
        <f>IF(J18&lt;&gt;"",K18-F18,"")</f>
        <v>1.6840277777777773E-3</v>
      </c>
      <c r="N18" s="307">
        <v>13</v>
      </c>
      <c r="O18" s="307"/>
      <c r="P18" s="307"/>
      <c r="Q18" s="308"/>
      <c r="R18" s="309">
        <f t="shared" si="1"/>
        <v>1.8576388888888889E-2</v>
      </c>
      <c r="S18" s="318"/>
      <c r="T18" s="294">
        <v>40390</v>
      </c>
      <c r="U18" s="312"/>
      <c r="V18" s="313">
        <f t="shared" si="2"/>
        <v>5</v>
      </c>
      <c r="W18" s="314" t="str">
        <f t="shared" si="3"/>
        <v>Brian Yates</v>
      </c>
    </row>
    <row r="19" spans="1:23" s="272" customFormat="1" ht="21" customHeight="1" x14ac:dyDescent="0.2">
      <c r="A19" s="418">
        <v>240</v>
      </c>
      <c r="B19" s="337"/>
      <c r="C19" s="315" t="s">
        <v>199</v>
      </c>
      <c r="D19" s="316" t="s">
        <v>243</v>
      </c>
      <c r="E19" s="317" t="s">
        <v>30</v>
      </c>
      <c r="F19" s="301">
        <v>1.9108796296296301E-2</v>
      </c>
      <c r="G19" s="301">
        <v>1.9108796296296301E-2</v>
      </c>
      <c r="H19" s="302">
        <f t="shared" si="4"/>
        <v>1.9108796296296301E-2</v>
      </c>
      <c r="I19" s="303">
        <f t="shared" si="5"/>
        <v>2.0717592592592524E-3</v>
      </c>
      <c r="J19" s="378">
        <v>2.238425925925926E-2</v>
      </c>
      <c r="K19" s="305">
        <f t="shared" si="0"/>
        <v>2.0312500000000008E-2</v>
      </c>
      <c r="L19" s="306">
        <f>IF(J19&lt;&gt;"",K19-H19,"")</f>
        <v>1.2037037037037068E-3</v>
      </c>
      <c r="M19" s="306">
        <f>IF(J19&lt;&gt;"",K19-F19,"")</f>
        <v>1.2037037037037068E-3</v>
      </c>
      <c r="N19" s="307">
        <v>14</v>
      </c>
      <c r="O19" s="307"/>
      <c r="P19" s="307"/>
      <c r="Q19" s="308"/>
      <c r="R19" s="309">
        <f t="shared" si="1"/>
        <v>1.9108796296296301E-2</v>
      </c>
      <c r="S19" s="310"/>
      <c r="T19" s="294">
        <v>40298</v>
      </c>
      <c r="U19" s="312"/>
      <c r="V19" s="313">
        <f t="shared" si="2"/>
        <v>5</v>
      </c>
      <c r="W19" s="314" t="str">
        <f t="shared" si="3"/>
        <v>Jamie Davies</v>
      </c>
    </row>
    <row r="20" spans="1:23" s="272" customFormat="1" ht="21" customHeight="1" x14ac:dyDescent="0.2">
      <c r="A20" s="418">
        <v>12</v>
      </c>
      <c r="B20" s="337"/>
      <c r="C20" s="315" t="s">
        <v>40</v>
      </c>
      <c r="D20" s="316" t="s">
        <v>41</v>
      </c>
      <c r="E20" s="317" t="s">
        <v>14</v>
      </c>
      <c r="F20" s="301">
        <v>1.9398148148148147E-2</v>
      </c>
      <c r="G20" s="301">
        <v>1.9398148148148147E-2</v>
      </c>
      <c r="H20" s="302">
        <f t="shared" si="4"/>
        <v>1.9398148148148147E-2</v>
      </c>
      <c r="I20" s="303">
        <f t="shared" si="5"/>
        <v>1.7824074074074062E-3</v>
      </c>
      <c r="J20" s="378"/>
      <c r="K20" s="305" t="str">
        <f t="shared" si="0"/>
        <v/>
      </c>
      <c r="L20" s="306"/>
      <c r="M20" s="306"/>
      <c r="N20" s="307"/>
      <c r="O20" s="307"/>
      <c r="P20" s="307"/>
      <c r="Q20" s="308"/>
      <c r="R20" s="309">
        <f t="shared" si="1"/>
        <v>1.9398148148148147E-2</v>
      </c>
      <c r="S20" s="318"/>
      <c r="T20" s="294">
        <v>40178</v>
      </c>
      <c r="U20" s="312" t="s">
        <v>30</v>
      </c>
      <c r="V20" s="313">
        <f t="shared" si="2"/>
        <v>5</v>
      </c>
      <c r="W20" s="314" t="str">
        <f t="shared" si="3"/>
        <v xml:space="preserve">Georgie Hamilton </v>
      </c>
    </row>
    <row r="21" spans="1:23" s="272" customFormat="1" ht="21" customHeight="1" x14ac:dyDescent="0.2">
      <c r="A21" s="418">
        <v>225</v>
      </c>
      <c r="B21" s="337"/>
      <c r="C21" s="315" t="s">
        <v>121</v>
      </c>
      <c r="D21" s="316" t="s">
        <v>259</v>
      </c>
      <c r="E21" s="317" t="s">
        <v>14</v>
      </c>
      <c r="F21" s="301">
        <v>1.7088600441261575E-2</v>
      </c>
      <c r="G21" s="301">
        <v>1.7088600441261575E-2</v>
      </c>
      <c r="H21" s="302">
        <f t="shared" si="4"/>
        <v>1.7088600441261575E-2</v>
      </c>
      <c r="I21" s="303">
        <f t="shared" si="5"/>
        <v>4.0919551142939783E-3</v>
      </c>
      <c r="J21" s="378"/>
      <c r="K21" s="305" t="str">
        <f t="shared" si="0"/>
        <v/>
      </c>
      <c r="L21" s="306"/>
      <c r="M21" s="306"/>
      <c r="N21" s="307"/>
      <c r="O21" s="307"/>
      <c r="P21" s="307"/>
      <c r="Q21" s="308"/>
      <c r="R21" s="309">
        <f t="shared" si="1"/>
        <v>1.7088600441261575E-2</v>
      </c>
      <c r="S21" s="318"/>
      <c r="T21" s="294">
        <v>40329</v>
      </c>
      <c r="U21" s="312" t="s">
        <v>30</v>
      </c>
      <c r="V21" s="313">
        <f t="shared" si="2"/>
        <v>5</v>
      </c>
      <c r="W21" s="314" t="str">
        <f t="shared" si="3"/>
        <v>Jen Cunniff</v>
      </c>
    </row>
    <row r="22" spans="1:23" s="272" customFormat="1" ht="21" customHeight="1" x14ac:dyDescent="0.2">
      <c r="A22" s="418">
        <v>288</v>
      </c>
      <c r="B22" s="337"/>
      <c r="C22" s="298" t="s">
        <v>450</v>
      </c>
      <c r="D22" s="299" t="s">
        <v>110</v>
      </c>
      <c r="E22" s="300" t="s">
        <v>30</v>
      </c>
      <c r="F22" s="301">
        <v>1.6053240740740739E-2</v>
      </c>
      <c r="G22" s="301">
        <v>1.6053240740740739E-2</v>
      </c>
      <c r="H22" s="302">
        <f t="shared" si="4"/>
        <v>1.6053240740740739E-2</v>
      </c>
      <c r="I22" s="303">
        <f t="shared" si="5"/>
        <v>5.1273148148148137E-3</v>
      </c>
      <c r="J22" s="387"/>
      <c r="K22" s="305" t="str">
        <f t="shared" si="0"/>
        <v/>
      </c>
      <c r="L22" s="306" t="str">
        <f>IF(J22&lt;&gt;"",K22-H22,"")</f>
        <v/>
      </c>
      <c r="M22" s="306" t="str">
        <f>IF(J22&lt;&gt;"",K22-F22,"")</f>
        <v/>
      </c>
      <c r="N22" s="307"/>
      <c r="O22" s="307"/>
      <c r="P22" s="307"/>
      <c r="Q22" s="308"/>
      <c r="R22" s="309">
        <f t="shared" si="1"/>
        <v>1.6053240740740739E-2</v>
      </c>
      <c r="S22" s="318"/>
      <c r="T22" s="294">
        <v>39994</v>
      </c>
      <c r="U22" s="312" t="s">
        <v>30</v>
      </c>
      <c r="V22" s="313">
        <f t="shared" si="2"/>
        <v>5</v>
      </c>
      <c r="W22" s="314" t="str">
        <f t="shared" si="3"/>
        <v>Theo Green</v>
      </c>
    </row>
    <row r="23" spans="1:23" s="272" customFormat="1" ht="21" customHeight="1" x14ac:dyDescent="0.2">
      <c r="A23" s="418">
        <v>77</v>
      </c>
      <c r="B23" s="337"/>
      <c r="C23" s="315" t="s">
        <v>96</v>
      </c>
      <c r="D23" s="316" t="s">
        <v>141</v>
      </c>
      <c r="E23" s="317" t="s">
        <v>14</v>
      </c>
      <c r="F23" s="301">
        <v>1.5740740740740736E-2</v>
      </c>
      <c r="G23" s="301">
        <v>1.5877097800925929E-2</v>
      </c>
      <c r="H23" s="302">
        <f t="shared" si="4"/>
        <v>1.5808919270833333E-2</v>
      </c>
      <c r="I23" s="303">
        <f t="shared" si="5"/>
        <v>5.3716362847222206E-3</v>
      </c>
      <c r="J23" s="378"/>
      <c r="K23" s="305" t="str">
        <f t="shared" si="0"/>
        <v/>
      </c>
      <c r="L23" s="306" t="str">
        <f>IF(J23&lt;&gt;"",K23-H23,"")</f>
        <v/>
      </c>
      <c r="M23" s="306" t="str">
        <f>IF(J23&lt;&gt;"",K23-F23,"")</f>
        <v/>
      </c>
      <c r="N23" s="307"/>
      <c r="O23" s="307"/>
      <c r="P23" s="307"/>
      <c r="Q23" s="308"/>
      <c r="R23" s="309">
        <f t="shared" si="1"/>
        <v>1.5740740740740736E-2</v>
      </c>
      <c r="S23" s="318"/>
      <c r="T23" s="294">
        <v>40178</v>
      </c>
      <c r="U23" s="312" t="s">
        <v>30</v>
      </c>
      <c r="V23" s="313">
        <f t="shared" si="2"/>
        <v>5</v>
      </c>
      <c r="W23" s="314" t="str">
        <f t="shared" si="3"/>
        <v>Sarah Dumbrill</v>
      </c>
    </row>
    <row r="24" spans="1:23" s="272" customFormat="1" ht="21" customHeight="1" x14ac:dyDescent="0.2">
      <c r="A24" s="418">
        <v>39</v>
      </c>
      <c r="B24" s="337"/>
      <c r="C24" s="315" t="s">
        <v>162</v>
      </c>
      <c r="D24" s="316" t="s">
        <v>161</v>
      </c>
      <c r="E24" s="317" t="s">
        <v>30</v>
      </c>
      <c r="F24" s="301">
        <v>1.501157407407408E-2</v>
      </c>
      <c r="G24" s="301">
        <v>1.6261494954427094E-2</v>
      </c>
      <c r="H24" s="302">
        <f t="shared" si="4"/>
        <v>1.5636534514250587E-2</v>
      </c>
      <c r="I24" s="303">
        <f t="shared" si="5"/>
        <v>5.5440210413049661E-3</v>
      </c>
      <c r="J24" s="378"/>
      <c r="K24" s="305" t="str">
        <f t="shared" si="0"/>
        <v/>
      </c>
      <c r="L24" s="306"/>
      <c r="M24" s="306"/>
      <c r="N24" s="307"/>
      <c r="O24" s="307"/>
      <c r="P24" s="307"/>
      <c r="Q24" s="308"/>
      <c r="R24" s="309">
        <f t="shared" si="1"/>
        <v>1.501157407407408E-2</v>
      </c>
      <c r="S24" s="318"/>
      <c r="T24" s="294">
        <v>40390</v>
      </c>
      <c r="U24" s="312" t="s">
        <v>30</v>
      </c>
      <c r="V24" s="313">
        <f t="shared" si="2"/>
        <v>5</v>
      </c>
      <c r="W24" s="314" t="str">
        <f t="shared" si="3"/>
        <v>Graham Harper</v>
      </c>
    </row>
    <row r="25" spans="1:23" s="272" customFormat="1" ht="21" customHeight="1" x14ac:dyDescent="0.2">
      <c r="A25" s="418">
        <v>119</v>
      </c>
      <c r="B25" s="337"/>
      <c r="C25" s="315" t="s">
        <v>53</v>
      </c>
      <c r="D25" s="316" t="s">
        <v>102</v>
      </c>
      <c r="E25" s="317" t="s">
        <v>14</v>
      </c>
      <c r="F25" s="301">
        <v>1.5254629629629628E-2</v>
      </c>
      <c r="G25" s="301">
        <v>1.5254629629629628E-2</v>
      </c>
      <c r="H25" s="302">
        <f t="shared" si="4"/>
        <v>1.5254629629629628E-2</v>
      </c>
      <c r="I25" s="303">
        <f t="shared" si="5"/>
        <v>5.9259259259259248E-3</v>
      </c>
      <c r="J25" s="378"/>
      <c r="K25" s="305" t="str">
        <f t="shared" si="0"/>
        <v/>
      </c>
      <c r="L25" s="306"/>
      <c r="M25" s="306"/>
      <c r="N25" s="307"/>
      <c r="O25" s="307"/>
      <c r="P25" s="307"/>
      <c r="Q25" s="308"/>
      <c r="R25" s="309">
        <f t="shared" si="1"/>
        <v>1.5254629629629628E-2</v>
      </c>
      <c r="S25" s="318"/>
      <c r="T25" s="294">
        <v>39507</v>
      </c>
      <c r="U25" s="312" t="s">
        <v>30</v>
      </c>
      <c r="V25" s="313">
        <f t="shared" si="2"/>
        <v>5</v>
      </c>
      <c r="W25" s="314" t="str">
        <f t="shared" si="3"/>
        <v>Louise Crosby</v>
      </c>
    </row>
    <row r="26" spans="1:23" s="272" customFormat="1" ht="21" customHeight="1" x14ac:dyDescent="0.2">
      <c r="A26" s="418">
        <v>32</v>
      </c>
      <c r="B26" s="337"/>
      <c r="C26" s="315" t="s">
        <v>157</v>
      </c>
      <c r="D26" s="316" t="s">
        <v>158</v>
      </c>
      <c r="E26" s="317" t="s">
        <v>30</v>
      </c>
      <c r="F26" s="301">
        <v>1.5081018518518518E-2</v>
      </c>
      <c r="G26" s="301">
        <v>1.5393518518518518E-2</v>
      </c>
      <c r="H26" s="302">
        <f t="shared" si="4"/>
        <v>1.5237268518518518E-2</v>
      </c>
      <c r="I26" s="303">
        <f t="shared" si="5"/>
        <v>5.9432870370370351E-3</v>
      </c>
      <c r="J26" s="387"/>
      <c r="K26" s="305" t="str">
        <f t="shared" si="0"/>
        <v/>
      </c>
      <c r="L26" s="306" t="str">
        <f>IF(J26&lt;&gt;"",K26-H26,"")</f>
        <v/>
      </c>
      <c r="M26" s="306" t="str">
        <f>IF(J26&lt;&gt;"",K26-F26,"")</f>
        <v/>
      </c>
      <c r="N26" s="307"/>
      <c r="O26" s="307"/>
      <c r="P26" s="307"/>
      <c r="Q26" s="308"/>
      <c r="R26" s="309">
        <f t="shared" si="1"/>
        <v>1.5081018518518518E-2</v>
      </c>
      <c r="S26" s="318"/>
      <c r="T26" s="294">
        <v>40237</v>
      </c>
      <c r="U26" s="312" t="s">
        <v>30</v>
      </c>
      <c r="V26" s="313">
        <f t="shared" si="2"/>
        <v>5</v>
      </c>
      <c r="W26" s="314" t="str">
        <f t="shared" si="3"/>
        <v>Michael  Hessey</v>
      </c>
    </row>
    <row r="27" spans="1:23" s="272" customFormat="1" ht="21" customHeight="1" x14ac:dyDescent="0.2">
      <c r="A27" s="418">
        <v>107</v>
      </c>
      <c r="B27" s="337"/>
      <c r="C27" s="315" t="s">
        <v>115</v>
      </c>
      <c r="D27" s="316" t="s">
        <v>196</v>
      </c>
      <c r="E27" s="317" t="s">
        <v>30</v>
      </c>
      <c r="F27" s="301">
        <v>1.3738425925925923E-2</v>
      </c>
      <c r="G27" s="301">
        <v>1.4502314814814808E-2</v>
      </c>
      <c r="H27" s="302">
        <f t="shared" si="4"/>
        <v>1.4120370370370366E-2</v>
      </c>
      <c r="I27" s="303">
        <f t="shared" si="5"/>
        <v>7.0601851851851867E-3</v>
      </c>
      <c r="J27" s="378"/>
      <c r="K27" s="305" t="str">
        <f t="shared" si="0"/>
        <v/>
      </c>
      <c r="L27" s="306" t="str">
        <f>IF(J27&lt;&gt;"",K27-H27,"")</f>
        <v/>
      </c>
      <c r="M27" s="306" t="str">
        <f>IF(J27&lt;&gt;"",K27-F27,"")</f>
        <v/>
      </c>
      <c r="N27" s="307"/>
      <c r="O27" s="307"/>
      <c r="P27" s="307"/>
      <c r="Q27" s="308"/>
      <c r="R27" s="309">
        <f t="shared" si="1"/>
        <v>1.3738425925925923E-2</v>
      </c>
      <c r="S27" s="318"/>
      <c r="T27" s="294">
        <v>40209</v>
      </c>
      <c r="U27" s="312" t="s">
        <v>30</v>
      </c>
      <c r="V27" s="313">
        <f t="shared" si="2"/>
        <v>5</v>
      </c>
      <c r="W27" s="314" t="str">
        <f t="shared" si="3"/>
        <v>Andy Wilkins</v>
      </c>
    </row>
    <row r="28" spans="1:23" s="272" customFormat="1" ht="21" customHeight="1" x14ac:dyDescent="0.2">
      <c r="A28" s="418">
        <v>73</v>
      </c>
      <c r="B28" s="337"/>
      <c r="C28" s="315" t="s">
        <v>203</v>
      </c>
      <c r="D28" s="316" t="s">
        <v>110</v>
      </c>
      <c r="E28" s="317" t="s">
        <v>30</v>
      </c>
      <c r="F28" s="301">
        <v>1.2259837962962958E-2</v>
      </c>
      <c r="G28" s="301">
        <v>1.5659360532407407E-2</v>
      </c>
      <c r="H28" s="302">
        <f t="shared" si="4"/>
        <v>1.3959599247685183E-2</v>
      </c>
      <c r="I28" s="303">
        <f t="shared" si="5"/>
        <v>7.2209563078703704E-3</v>
      </c>
      <c r="J28" s="378"/>
      <c r="K28" s="305" t="str">
        <f t="shared" si="0"/>
        <v/>
      </c>
      <c r="L28" s="306"/>
      <c r="M28" s="306"/>
      <c r="N28" s="307"/>
      <c r="O28" s="307"/>
      <c r="P28" s="307"/>
      <c r="Q28" s="308"/>
      <c r="R28" s="309">
        <f t="shared" si="1"/>
        <v>1.2259837962962958E-2</v>
      </c>
      <c r="S28" s="318"/>
      <c r="T28" s="294">
        <v>40359</v>
      </c>
      <c r="U28" s="312" t="s">
        <v>30</v>
      </c>
      <c r="V28" s="313">
        <f t="shared" si="2"/>
        <v>5</v>
      </c>
      <c r="W28" s="314" t="str">
        <f t="shared" si="3"/>
        <v>David Green</v>
      </c>
    </row>
    <row r="29" spans="1:23" s="272" customFormat="1" ht="21" customHeight="1" x14ac:dyDescent="0.2">
      <c r="A29" s="418">
        <v>239</v>
      </c>
      <c r="B29" s="337"/>
      <c r="C29" s="315" t="s">
        <v>115</v>
      </c>
      <c r="D29" s="316" t="s">
        <v>316</v>
      </c>
      <c r="E29" s="317" t="s">
        <v>30</v>
      </c>
      <c r="F29" s="301">
        <v>1.3168402777777779E-2</v>
      </c>
      <c r="G29" s="301">
        <v>1.3168402777777779E-2</v>
      </c>
      <c r="H29" s="302">
        <f>IF(G29&lt;&gt;"",(G29+F29)/2,F29)</f>
        <v>1.3168402777777779E-2</v>
      </c>
      <c r="I29" s="303">
        <f>$D$3-H29</f>
        <v>8.0121527777777743E-3</v>
      </c>
      <c r="J29" s="304"/>
      <c r="K29" s="305" t="str">
        <f>IF(J29&lt;&gt;"",J29-I29,"")</f>
        <v/>
      </c>
      <c r="L29" s="306"/>
      <c r="M29" s="306"/>
      <c r="N29" s="307"/>
      <c r="O29" s="307"/>
      <c r="P29" s="321"/>
      <c r="Q29" s="308"/>
      <c r="R29" s="309">
        <f>IF(J29&lt;&gt;"",MIN(F29,K29),F29)</f>
        <v>1.3168402777777779E-2</v>
      </c>
      <c r="S29" s="318"/>
      <c r="T29" s="311">
        <v>40298</v>
      </c>
      <c r="U29" s="312" t="s">
        <v>30</v>
      </c>
      <c r="V29" s="313">
        <f>IF(OR(NOT(U29=""),NOT(K29="")),5,"")</f>
        <v>5</v>
      </c>
      <c r="W29" s="314" t="str">
        <f>IF(V29=5,C29&amp;" "&amp;D29,"")</f>
        <v>Andy Jordan</v>
      </c>
    </row>
    <row r="30" spans="1:23" ht="24" customHeight="1" x14ac:dyDescent="0.2">
      <c r="A30" s="419">
        <v>33</v>
      </c>
      <c r="B30" s="337"/>
      <c r="C30" s="425" t="s">
        <v>18</v>
      </c>
      <c r="D30" s="425" t="s">
        <v>19</v>
      </c>
      <c r="E30" s="411" t="s">
        <v>14</v>
      </c>
      <c r="F30" s="301">
        <v>2.1203703703703707E-2</v>
      </c>
      <c r="G30" s="301">
        <v>2.5358796296296296E-2</v>
      </c>
      <c r="H30" s="302">
        <f t="shared" si="4"/>
        <v>2.3281250000000003E-2</v>
      </c>
      <c r="I30" s="303">
        <f t="shared" si="5"/>
        <v>-2.1006944444444502E-3</v>
      </c>
      <c r="J30" s="378"/>
      <c r="K30" s="305" t="str">
        <f t="shared" si="0"/>
        <v/>
      </c>
      <c r="L30" s="306" t="str">
        <f>IF(J30&lt;&gt;"",K30-H30,"")</f>
        <v/>
      </c>
      <c r="M30" s="306" t="str">
        <f>IF(J30&lt;&gt;"",K30-F30,"")</f>
        <v/>
      </c>
      <c r="N30" s="307"/>
      <c r="O30" s="307"/>
      <c r="P30" s="307"/>
      <c r="Q30" s="308"/>
      <c r="R30" s="309">
        <f t="shared" si="1"/>
        <v>2.1203703703703707E-2</v>
      </c>
      <c r="S30" s="415"/>
      <c r="T30" s="402">
        <v>39478</v>
      </c>
      <c r="U30" s="275"/>
      <c r="V30" s="403" t="str">
        <f t="shared" si="2"/>
        <v/>
      </c>
      <c r="W30" s="276" t="str">
        <f t="shared" si="3"/>
        <v/>
      </c>
    </row>
    <row r="31" spans="1:23" s="272" customFormat="1" ht="21" customHeight="1" x14ac:dyDescent="0.2">
      <c r="A31" s="418">
        <v>270</v>
      </c>
      <c r="B31" s="337"/>
      <c r="C31" s="315" t="s">
        <v>358</v>
      </c>
      <c r="D31" s="316" t="s">
        <v>359</v>
      </c>
      <c r="E31" s="317" t="s">
        <v>14</v>
      </c>
      <c r="F31" s="301">
        <v>2.1504629629629624E-2</v>
      </c>
      <c r="G31" s="301">
        <v>2.1504629629629624E-2</v>
      </c>
      <c r="H31" s="302">
        <f t="shared" si="4"/>
        <v>2.1504629629629624E-2</v>
      </c>
      <c r="I31" s="303">
        <f t="shared" si="5"/>
        <v>-3.2407407407407038E-4</v>
      </c>
      <c r="J31" s="378"/>
      <c r="K31" s="305" t="str">
        <f t="shared" si="0"/>
        <v/>
      </c>
      <c r="L31" s="306" t="str">
        <f>IF(J31&lt;&gt;"",K31-H31,"")</f>
        <v/>
      </c>
      <c r="M31" s="306" t="str">
        <f>IF(J31&lt;&gt;"",K31-F31,"")</f>
        <v/>
      </c>
      <c r="N31" s="307"/>
      <c r="O31" s="307"/>
      <c r="P31" s="307"/>
      <c r="Q31" s="308"/>
      <c r="R31" s="309">
        <f t="shared" si="1"/>
        <v>2.1504629629629624E-2</v>
      </c>
      <c r="S31" s="318"/>
      <c r="T31" s="294">
        <v>39933</v>
      </c>
      <c r="U31" s="312"/>
      <c r="V31" s="313" t="str">
        <f t="shared" si="2"/>
        <v/>
      </c>
      <c r="W31" s="314" t="str">
        <f t="shared" si="3"/>
        <v/>
      </c>
    </row>
    <row r="32" spans="1:23" s="272" customFormat="1" ht="21" customHeight="1" x14ac:dyDescent="0.2">
      <c r="A32" s="418">
        <v>219</v>
      </c>
      <c r="B32" s="337"/>
      <c r="C32" s="298" t="s">
        <v>66</v>
      </c>
      <c r="D32" s="299" t="s">
        <v>165</v>
      </c>
      <c r="E32" s="300" t="s">
        <v>14</v>
      </c>
      <c r="F32" s="301">
        <v>1.9652777777777779E-2</v>
      </c>
      <c r="G32" s="301">
        <v>2.282407407407408E-2</v>
      </c>
      <c r="H32" s="302">
        <f t="shared" si="4"/>
        <v>2.1238425925925931E-2</v>
      </c>
      <c r="I32" s="303">
        <f t="shared" si="5"/>
        <v>-5.787037037037826E-5</v>
      </c>
      <c r="J32" s="378"/>
      <c r="K32" s="305" t="str">
        <f t="shared" si="0"/>
        <v/>
      </c>
      <c r="L32" s="306" t="str">
        <f>IF(J32&lt;&gt;"",K32-H32,"")</f>
        <v/>
      </c>
      <c r="M32" s="306" t="str">
        <f>IF(J32&lt;&gt;"",K32-F32,"")</f>
        <v/>
      </c>
      <c r="N32" s="307"/>
      <c r="O32" s="307"/>
      <c r="P32" s="307"/>
      <c r="Q32" s="308"/>
      <c r="R32" s="309">
        <f t="shared" si="1"/>
        <v>1.9652777777777779E-2</v>
      </c>
      <c r="S32" s="318"/>
      <c r="T32" s="294">
        <v>39872</v>
      </c>
      <c r="U32" s="312"/>
      <c r="V32" s="313" t="str">
        <f t="shared" si="2"/>
        <v/>
      </c>
      <c r="W32" s="314" t="str">
        <f t="shared" si="3"/>
        <v/>
      </c>
    </row>
    <row r="33" spans="1:23" s="272" customFormat="1" ht="21" customHeight="1" x14ac:dyDescent="0.2">
      <c r="A33" s="418">
        <v>124</v>
      </c>
      <c r="B33" s="337"/>
      <c r="C33" s="315" t="s">
        <v>482</v>
      </c>
      <c r="D33" s="316" t="s">
        <v>25</v>
      </c>
      <c r="E33" s="317" t="s">
        <v>14</v>
      </c>
      <c r="F33" s="301">
        <v>1.8874421296296292E-2</v>
      </c>
      <c r="G33" s="301">
        <v>2.1145878544560189E-2</v>
      </c>
      <c r="H33" s="302">
        <f t="shared" si="4"/>
        <v>2.0010149920428238E-2</v>
      </c>
      <c r="I33" s="303">
        <f t="shared" si="5"/>
        <v>1.1704056351273147E-3</v>
      </c>
      <c r="J33" s="378"/>
      <c r="K33" s="305" t="str">
        <f t="shared" si="0"/>
        <v/>
      </c>
      <c r="L33" s="306"/>
      <c r="M33" s="306"/>
      <c r="N33" s="307"/>
      <c r="O33" s="307"/>
      <c r="P33" s="307"/>
      <c r="Q33" s="308"/>
      <c r="R33" s="309">
        <f t="shared" si="1"/>
        <v>1.8874421296296292E-2</v>
      </c>
      <c r="S33" s="318"/>
      <c r="T33" s="294">
        <v>40390</v>
      </c>
      <c r="U33" s="312"/>
      <c r="V33" s="313" t="str">
        <f t="shared" si="2"/>
        <v/>
      </c>
      <c r="W33" s="314" t="str">
        <f t="shared" si="3"/>
        <v/>
      </c>
    </row>
    <row r="34" spans="1:23" s="272" customFormat="1" ht="21" customHeight="1" x14ac:dyDescent="0.2">
      <c r="A34" s="418">
        <v>93</v>
      </c>
      <c r="B34" s="337"/>
      <c r="C34" s="315" t="s">
        <v>56</v>
      </c>
      <c r="D34" s="316" t="s">
        <v>57</v>
      </c>
      <c r="E34" s="317" t="s">
        <v>30</v>
      </c>
      <c r="F34" s="301">
        <v>1.8518518518518521E-2</v>
      </c>
      <c r="G34" s="301">
        <v>2.1249276620370378E-2</v>
      </c>
      <c r="H34" s="302">
        <f t="shared" si="4"/>
        <v>1.9883897569444448E-2</v>
      </c>
      <c r="I34" s="303">
        <f t="shared" si="5"/>
        <v>1.2966579861111056E-3</v>
      </c>
      <c r="J34" s="320"/>
      <c r="K34" s="305" t="str">
        <f t="shared" si="0"/>
        <v/>
      </c>
      <c r="L34" s="306"/>
      <c r="M34" s="306"/>
      <c r="N34" s="307"/>
      <c r="O34" s="307"/>
      <c r="P34" s="307"/>
      <c r="Q34" s="308"/>
      <c r="R34" s="309">
        <f t="shared" si="1"/>
        <v>1.8518518518518521E-2</v>
      </c>
      <c r="S34" s="318"/>
      <c r="T34" s="311">
        <v>40390</v>
      </c>
      <c r="U34" s="312"/>
      <c r="V34" s="313" t="str">
        <f t="shared" si="2"/>
        <v/>
      </c>
      <c r="W34" s="314" t="str">
        <f t="shared" si="3"/>
        <v/>
      </c>
    </row>
    <row r="35" spans="1:23" s="272" customFormat="1" ht="21" customHeight="1" x14ac:dyDescent="0.2">
      <c r="A35" s="418">
        <v>201</v>
      </c>
      <c r="B35" s="337"/>
      <c r="C35" s="315" t="s">
        <v>96</v>
      </c>
      <c r="D35" s="316" t="s">
        <v>58</v>
      </c>
      <c r="E35" s="300" t="s">
        <v>14</v>
      </c>
      <c r="F35" s="301">
        <v>1.9774305555555555E-2</v>
      </c>
      <c r="G35" s="301">
        <v>1.9895833333333331E-2</v>
      </c>
      <c r="H35" s="302">
        <f t="shared" si="4"/>
        <v>1.9835069444444443E-2</v>
      </c>
      <c r="I35" s="303">
        <f t="shared" si="5"/>
        <v>1.3454861111111098E-3</v>
      </c>
      <c r="J35" s="387"/>
      <c r="K35" s="305" t="str">
        <f t="shared" si="0"/>
        <v/>
      </c>
      <c r="L35" s="306"/>
      <c r="M35" s="306"/>
      <c r="N35" s="307"/>
      <c r="O35" s="307"/>
      <c r="P35" s="307"/>
      <c r="Q35" s="308"/>
      <c r="R35" s="309">
        <f t="shared" si="1"/>
        <v>1.9774305555555555E-2</v>
      </c>
      <c r="S35" s="318"/>
      <c r="T35" s="294">
        <v>40390</v>
      </c>
      <c r="U35" s="312"/>
      <c r="V35" s="313" t="str">
        <f t="shared" si="2"/>
        <v/>
      </c>
      <c r="W35" s="314" t="str">
        <f t="shared" si="3"/>
        <v/>
      </c>
    </row>
    <row r="36" spans="1:23" s="272" customFormat="1" ht="21" customHeight="1" x14ac:dyDescent="0.2">
      <c r="A36" s="418">
        <v>176</v>
      </c>
      <c r="B36" s="337"/>
      <c r="C36" s="298" t="s">
        <v>15</v>
      </c>
      <c r="D36" s="299" t="s">
        <v>35</v>
      </c>
      <c r="E36" s="317" t="s">
        <v>14</v>
      </c>
      <c r="F36" s="301">
        <v>1.9710648148148147E-2</v>
      </c>
      <c r="G36" s="301">
        <v>1.9710648148148147E-2</v>
      </c>
      <c r="H36" s="302">
        <f t="shared" si="4"/>
        <v>1.9710648148148147E-2</v>
      </c>
      <c r="I36" s="303">
        <f t="shared" si="5"/>
        <v>1.4699074074074059E-3</v>
      </c>
      <c r="J36" s="378"/>
      <c r="K36" s="305" t="str">
        <f t="shared" si="0"/>
        <v/>
      </c>
      <c r="L36" s="306" t="str">
        <f t="shared" ref="L36:L41" si="6">IF(J36&lt;&gt;"",K36-H36,"")</f>
        <v/>
      </c>
      <c r="M36" s="306" t="str">
        <f t="shared" ref="M36:M41" si="7">IF(J36&lt;&gt;"",K36-F36,"")</f>
        <v/>
      </c>
      <c r="N36" s="307"/>
      <c r="O36" s="307"/>
      <c r="P36" s="307"/>
      <c r="Q36" s="308"/>
      <c r="R36" s="309">
        <f t="shared" si="1"/>
        <v>1.9710648148148147E-2</v>
      </c>
      <c r="S36" s="318"/>
      <c r="T36" s="294">
        <v>39172</v>
      </c>
      <c r="U36" s="312"/>
      <c r="V36" s="313" t="str">
        <f t="shared" si="2"/>
        <v/>
      </c>
      <c r="W36" s="314" t="str">
        <f t="shared" si="3"/>
        <v/>
      </c>
    </row>
    <row r="37" spans="1:23" s="272" customFormat="1" ht="21" customHeight="1" x14ac:dyDescent="0.2">
      <c r="A37" s="418">
        <v>320</v>
      </c>
      <c r="B37" s="337"/>
      <c r="C37" s="298" t="s">
        <v>480</v>
      </c>
      <c r="D37" s="299" t="s">
        <v>481</v>
      </c>
      <c r="E37" s="300" t="s">
        <v>14</v>
      </c>
      <c r="F37" s="301">
        <v>1.9710648148148147E-2</v>
      </c>
      <c r="G37" s="301">
        <v>1.9710648148148147E-2</v>
      </c>
      <c r="H37" s="302">
        <f t="shared" si="4"/>
        <v>1.9710648148148147E-2</v>
      </c>
      <c r="I37" s="303">
        <f t="shared" si="5"/>
        <v>1.4699074074074059E-3</v>
      </c>
      <c r="J37" s="378"/>
      <c r="K37" s="305" t="str">
        <f t="shared" si="0"/>
        <v/>
      </c>
      <c r="L37" s="306" t="str">
        <f t="shared" si="6"/>
        <v/>
      </c>
      <c r="M37" s="306" t="str">
        <f t="shared" si="7"/>
        <v/>
      </c>
      <c r="N37" s="307"/>
      <c r="O37" s="307"/>
      <c r="P37" s="307"/>
      <c r="Q37" s="308"/>
      <c r="R37" s="309">
        <f t="shared" si="1"/>
        <v>1.9710648148148147E-2</v>
      </c>
      <c r="S37" s="318"/>
      <c r="T37" s="294">
        <v>40117</v>
      </c>
      <c r="U37" s="312"/>
      <c r="V37" s="313" t="str">
        <f t="shared" si="2"/>
        <v/>
      </c>
      <c r="W37" s="314" t="str">
        <f t="shared" si="3"/>
        <v/>
      </c>
    </row>
    <row r="38" spans="1:23" s="272" customFormat="1" ht="21" customHeight="1" x14ac:dyDescent="0.2">
      <c r="A38" s="418">
        <v>45</v>
      </c>
      <c r="B38" s="337"/>
      <c r="C38" s="315" t="s">
        <v>262</v>
      </c>
      <c r="D38" s="316" t="s">
        <v>46</v>
      </c>
      <c r="E38" s="317" t="s">
        <v>14</v>
      </c>
      <c r="F38" s="301">
        <v>1.8819444444444444E-2</v>
      </c>
      <c r="G38" s="301">
        <v>2.0295138888888887E-2</v>
      </c>
      <c r="H38" s="302">
        <f t="shared" si="4"/>
        <v>1.9557291666666664E-2</v>
      </c>
      <c r="I38" s="303">
        <f t="shared" si="5"/>
        <v>1.6232638888888894E-3</v>
      </c>
      <c r="J38" s="387"/>
      <c r="K38" s="305" t="str">
        <f t="shared" si="0"/>
        <v/>
      </c>
      <c r="L38" s="306" t="str">
        <f t="shared" si="6"/>
        <v/>
      </c>
      <c r="M38" s="306" t="str">
        <f t="shared" si="7"/>
        <v/>
      </c>
      <c r="N38" s="307"/>
      <c r="O38" s="307"/>
      <c r="P38" s="307"/>
      <c r="Q38" s="308"/>
      <c r="R38" s="309">
        <f t="shared" si="1"/>
        <v>1.8819444444444444E-2</v>
      </c>
      <c r="S38" s="318"/>
      <c r="T38" s="294">
        <v>39568</v>
      </c>
      <c r="U38" s="312"/>
      <c r="V38" s="313" t="str">
        <f t="shared" si="2"/>
        <v/>
      </c>
      <c r="W38" s="314" t="str">
        <f t="shared" si="3"/>
        <v/>
      </c>
    </row>
    <row r="39" spans="1:23" s="272" customFormat="1" ht="21" customHeight="1" x14ac:dyDescent="0.2">
      <c r="A39" s="418">
        <v>13</v>
      </c>
      <c r="B39" s="337"/>
      <c r="C39" s="315" t="s">
        <v>42</v>
      </c>
      <c r="D39" s="316" t="s">
        <v>43</v>
      </c>
      <c r="E39" s="317" t="s">
        <v>14</v>
      </c>
      <c r="F39" s="301">
        <v>1.9398148148148147E-2</v>
      </c>
      <c r="G39" s="301">
        <v>1.9398148148148147E-2</v>
      </c>
      <c r="H39" s="302">
        <f t="shared" si="4"/>
        <v>1.9398148148148147E-2</v>
      </c>
      <c r="I39" s="303">
        <f t="shared" si="5"/>
        <v>1.7824074074074062E-3</v>
      </c>
      <c r="J39" s="378"/>
      <c r="K39" s="305" t="str">
        <f t="shared" si="0"/>
        <v/>
      </c>
      <c r="L39" s="306" t="str">
        <f t="shared" si="6"/>
        <v/>
      </c>
      <c r="M39" s="306" t="str">
        <f t="shared" si="7"/>
        <v/>
      </c>
      <c r="N39" s="307"/>
      <c r="O39" s="307"/>
      <c r="P39" s="307"/>
      <c r="Q39" s="308"/>
      <c r="R39" s="309">
        <f t="shared" ref="R39:R70" si="8">IF(J39&lt;&gt;"",MIN(F39,K39),F39)</f>
        <v>1.9398148148148147E-2</v>
      </c>
      <c r="S39" s="318"/>
      <c r="T39" s="294">
        <v>38533</v>
      </c>
      <c r="U39" s="312"/>
      <c r="V39" s="313" t="str">
        <f t="shared" ref="V39:V70" si="9">IF(OR(NOT(U39=""),NOT(K39="")),5,"")</f>
        <v/>
      </c>
      <c r="W39" s="314" t="str">
        <f t="shared" si="3"/>
        <v/>
      </c>
    </row>
    <row r="40" spans="1:23" s="272" customFormat="1" ht="21" customHeight="1" x14ac:dyDescent="0.2">
      <c r="A40" s="418">
        <v>326</v>
      </c>
      <c r="B40" s="337"/>
      <c r="C40" s="315" t="s">
        <v>486</v>
      </c>
      <c r="D40" s="316" t="s">
        <v>487</v>
      </c>
      <c r="E40" s="317" t="s">
        <v>14</v>
      </c>
      <c r="F40" s="301">
        <v>1.9351851851851849E-2</v>
      </c>
      <c r="G40" s="301">
        <v>1.9351851851851849E-2</v>
      </c>
      <c r="H40" s="302">
        <f t="shared" si="4"/>
        <v>1.9351851851851849E-2</v>
      </c>
      <c r="I40" s="303">
        <f t="shared" si="5"/>
        <v>1.8287037037037039E-3</v>
      </c>
      <c r="J40" s="378"/>
      <c r="K40" s="305" t="str">
        <f t="shared" si="0"/>
        <v/>
      </c>
      <c r="L40" s="306" t="str">
        <f t="shared" si="6"/>
        <v/>
      </c>
      <c r="M40" s="306" t="str">
        <f t="shared" si="7"/>
        <v/>
      </c>
      <c r="N40" s="307"/>
      <c r="O40" s="307"/>
      <c r="P40" s="307"/>
      <c r="Q40" s="308"/>
      <c r="R40" s="309">
        <f t="shared" si="8"/>
        <v>1.9351851851851849E-2</v>
      </c>
      <c r="S40" s="318"/>
      <c r="T40" s="294">
        <v>40298</v>
      </c>
      <c r="U40" s="312"/>
      <c r="V40" s="313" t="str">
        <f t="shared" si="9"/>
        <v/>
      </c>
      <c r="W40" s="314" t="str">
        <f t="shared" si="3"/>
        <v/>
      </c>
    </row>
    <row r="41" spans="1:23" s="272" customFormat="1" ht="21" customHeight="1" x14ac:dyDescent="0.2">
      <c r="A41" s="418"/>
      <c r="B41" s="337"/>
      <c r="C41" s="298" t="s">
        <v>515</v>
      </c>
      <c r="D41" s="299" t="s">
        <v>516</v>
      </c>
      <c r="E41" s="300" t="s">
        <v>14</v>
      </c>
      <c r="F41" s="301">
        <v>1.9247685185185184E-2</v>
      </c>
      <c r="G41" s="301">
        <v>1.9247685185185184E-2</v>
      </c>
      <c r="H41" s="302">
        <f t="shared" si="4"/>
        <v>1.9247685185185184E-2</v>
      </c>
      <c r="I41" s="303">
        <f t="shared" si="5"/>
        <v>1.9328703703703695E-3</v>
      </c>
      <c r="J41" s="378"/>
      <c r="K41" s="305" t="str">
        <f t="shared" si="0"/>
        <v/>
      </c>
      <c r="L41" s="306" t="str">
        <f t="shared" si="6"/>
        <v/>
      </c>
      <c r="M41" s="306" t="str">
        <f t="shared" si="7"/>
        <v/>
      </c>
      <c r="N41" s="307"/>
      <c r="O41" s="307"/>
      <c r="P41" s="307"/>
      <c r="Q41" s="308"/>
      <c r="R41" s="309">
        <f t="shared" si="8"/>
        <v>1.9247685185185184E-2</v>
      </c>
      <c r="S41" s="318"/>
      <c r="T41" s="294">
        <v>40298</v>
      </c>
      <c r="U41" s="312"/>
      <c r="V41" s="313" t="str">
        <f t="shared" si="9"/>
        <v/>
      </c>
      <c r="W41" s="314" t="str">
        <f t="shared" si="3"/>
        <v/>
      </c>
    </row>
    <row r="42" spans="1:23" s="272" customFormat="1" ht="21" customHeight="1" x14ac:dyDescent="0.2">
      <c r="A42" s="418">
        <v>293</v>
      </c>
      <c r="B42" s="337"/>
      <c r="C42" s="315" t="s">
        <v>70</v>
      </c>
      <c r="D42" s="316" t="s">
        <v>471</v>
      </c>
      <c r="E42" s="317" t="s">
        <v>30</v>
      </c>
      <c r="F42" s="301">
        <v>1.9163230613425924E-2</v>
      </c>
      <c r="G42" s="301">
        <v>1.9163230613425924E-2</v>
      </c>
      <c r="H42" s="302">
        <f t="shared" si="4"/>
        <v>1.9163230613425924E-2</v>
      </c>
      <c r="I42" s="303">
        <f t="shared" si="5"/>
        <v>2.0173249421296287E-3</v>
      </c>
      <c r="J42" s="320"/>
      <c r="K42" s="305"/>
      <c r="L42" s="306"/>
      <c r="M42" s="306"/>
      <c r="N42" s="307"/>
      <c r="O42" s="307"/>
      <c r="P42" s="307"/>
      <c r="Q42" s="308"/>
      <c r="R42" s="309">
        <f t="shared" si="8"/>
        <v>1.9163230613425924E-2</v>
      </c>
      <c r="S42" s="318"/>
      <c r="T42" s="311">
        <v>40056</v>
      </c>
      <c r="U42" s="312"/>
      <c r="V42" s="313" t="str">
        <f t="shared" si="9"/>
        <v/>
      </c>
      <c r="W42" s="314" t="str">
        <f t="shared" si="3"/>
        <v/>
      </c>
    </row>
    <row r="43" spans="1:23" s="272" customFormat="1" ht="21" customHeight="1" x14ac:dyDescent="0.2">
      <c r="A43" s="418">
        <v>267</v>
      </c>
      <c r="B43" s="337"/>
      <c r="C43" s="315" t="s">
        <v>36</v>
      </c>
      <c r="D43" s="316" t="s">
        <v>81</v>
      </c>
      <c r="E43" s="317" t="s">
        <v>14</v>
      </c>
      <c r="F43" s="322">
        <v>1.9108796296296301E-2</v>
      </c>
      <c r="G43" s="301">
        <v>1.9108796296296301E-2</v>
      </c>
      <c r="H43" s="302">
        <f t="shared" si="4"/>
        <v>1.9108796296296301E-2</v>
      </c>
      <c r="I43" s="303">
        <f t="shared" si="5"/>
        <v>2.0717592592592524E-3</v>
      </c>
      <c r="J43" s="378"/>
      <c r="K43" s="305" t="str">
        <f t="shared" ref="K43:K74" si="10">IF(J43&lt;&gt;"",J43-I43,"")</f>
        <v/>
      </c>
      <c r="L43" s="306" t="str">
        <f t="shared" ref="L43:L50" si="11">IF(J43&lt;&gt;"",K43-H43,"")</f>
        <v/>
      </c>
      <c r="M43" s="306" t="str">
        <f t="shared" ref="M43:M50" si="12">IF(J43&lt;&gt;"",K43-F43,"")</f>
        <v/>
      </c>
      <c r="N43" s="307"/>
      <c r="O43" s="307"/>
      <c r="P43" s="307"/>
      <c r="Q43" s="308"/>
      <c r="R43" s="309">
        <f t="shared" si="8"/>
        <v>1.9108796296296301E-2</v>
      </c>
      <c r="S43" s="318"/>
      <c r="T43" s="294">
        <v>40237</v>
      </c>
      <c r="U43" s="312"/>
      <c r="V43" s="313" t="str">
        <f t="shared" si="9"/>
        <v/>
      </c>
      <c r="W43" s="314" t="str">
        <f t="shared" si="3"/>
        <v/>
      </c>
    </row>
    <row r="44" spans="1:23" s="272" customFormat="1" ht="21" customHeight="1" x14ac:dyDescent="0.2">
      <c r="A44" s="418">
        <v>328</v>
      </c>
      <c r="B44" s="337"/>
      <c r="C44" s="298" t="s">
        <v>18</v>
      </c>
      <c r="D44" s="299" t="s">
        <v>493</v>
      </c>
      <c r="E44" s="300" t="s">
        <v>14</v>
      </c>
      <c r="F44" s="301">
        <v>1.9108796296296301E-2</v>
      </c>
      <c r="G44" s="301">
        <v>1.9108796296296301E-2</v>
      </c>
      <c r="H44" s="302">
        <f t="shared" si="4"/>
        <v>1.9108796296296301E-2</v>
      </c>
      <c r="I44" s="303">
        <f t="shared" si="5"/>
        <v>2.0717592592592524E-3</v>
      </c>
      <c r="J44" s="378"/>
      <c r="K44" s="305" t="str">
        <f t="shared" si="10"/>
        <v/>
      </c>
      <c r="L44" s="306" t="str">
        <f t="shared" si="11"/>
        <v/>
      </c>
      <c r="M44" s="306" t="str">
        <f t="shared" si="12"/>
        <v/>
      </c>
      <c r="N44" s="307"/>
      <c r="O44" s="307"/>
      <c r="P44" s="307"/>
      <c r="Q44" s="308"/>
      <c r="R44" s="309">
        <f t="shared" si="8"/>
        <v>1.9108796296296301E-2</v>
      </c>
      <c r="S44" s="318"/>
      <c r="T44" s="294">
        <v>40298</v>
      </c>
      <c r="U44" s="312"/>
      <c r="V44" s="313" t="str">
        <f t="shared" si="9"/>
        <v/>
      </c>
      <c r="W44" s="314" t="str">
        <f t="shared" si="3"/>
        <v/>
      </c>
    </row>
    <row r="45" spans="1:23" s="272" customFormat="1" ht="21" customHeight="1" x14ac:dyDescent="0.2">
      <c r="A45" s="418">
        <v>338</v>
      </c>
      <c r="B45" s="337"/>
      <c r="C45" s="315" t="s">
        <v>47</v>
      </c>
      <c r="D45" s="316" t="s">
        <v>504</v>
      </c>
      <c r="E45" s="317" t="s">
        <v>14</v>
      </c>
      <c r="F45" s="301">
        <v>1.9108796296296301E-2</v>
      </c>
      <c r="G45" s="301">
        <v>1.9108796296296301E-2</v>
      </c>
      <c r="H45" s="302">
        <f t="shared" si="4"/>
        <v>1.9108796296296301E-2</v>
      </c>
      <c r="I45" s="303">
        <f t="shared" si="5"/>
        <v>2.0717592592592524E-3</v>
      </c>
      <c r="J45" s="378"/>
      <c r="K45" s="305" t="str">
        <f t="shared" si="10"/>
        <v/>
      </c>
      <c r="L45" s="306" t="str">
        <f t="shared" si="11"/>
        <v/>
      </c>
      <c r="M45" s="306" t="str">
        <f t="shared" si="12"/>
        <v/>
      </c>
      <c r="N45" s="307"/>
      <c r="O45" s="307"/>
      <c r="P45" s="307"/>
      <c r="Q45" s="308"/>
      <c r="R45" s="309">
        <f t="shared" si="8"/>
        <v>1.9108796296296301E-2</v>
      </c>
      <c r="S45" s="318"/>
      <c r="T45" s="294">
        <v>40237</v>
      </c>
      <c r="U45" s="312"/>
      <c r="V45" s="313" t="str">
        <f t="shared" si="9"/>
        <v/>
      </c>
      <c r="W45" s="314"/>
    </row>
    <row r="46" spans="1:23" s="272" customFormat="1" ht="21" customHeight="1" x14ac:dyDescent="0.2">
      <c r="A46" s="418">
        <v>348</v>
      </c>
      <c r="B46" s="337"/>
      <c r="C46" s="315" t="s">
        <v>47</v>
      </c>
      <c r="D46" s="316" t="s">
        <v>542</v>
      </c>
      <c r="E46" s="317" t="s">
        <v>14</v>
      </c>
      <c r="F46" s="301">
        <v>1.8831018518518518E-2</v>
      </c>
      <c r="G46" s="301">
        <v>1.8831018518518518E-2</v>
      </c>
      <c r="H46" s="302">
        <f t="shared" si="4"/>
        <v>1.8831018518518518E-2</v>
      </c>
      <c r="I46" s="303">
        <f t="shared" si="5"/>
        <v>2.3495370370370354E-3</v>
      </c>
      <c r="J46" s="378"/>
      <c r="K46" s="305" t="str">
        <f t="shared" si="10"/>
        <v/>
      </c>
      <c r="L46" s="306" t="str">
        <f t="shared" si="11"/>
        <v/>
      </c>
      <c r="M46" s="306" t="str">
        <f t="shared" si="12"/>
        <v/>
      </c>
      <c r="N46" s="307"/>
      <c r="O46" s="307"/>
      <c r="P46" s="307"/>
      <c r="Q46" s="308"/>
      <c r="R46" s="309">
        <f t="shared" si="8"/>
        <v>1.8831018518518518E-2</v>
      </c>
      <c r="S46" s="318"/>
      <c r="T46" s="294">
        <v>40390</v>
      </c>
      <c r="U46" s="312"/>
      <c r="V46" s="313" t="str">
        <f t="shared" si="9"/>
        <v/>
      </c>
      <c r="W46" s="314" t="str">
        <f>IF(V46=5,C46&amp;" "&amp;D46,"")</f>
        <v/>
      </c>
    </row>
    <row r="47" spans="1:23" s="272" customFormat="1" ht="21" customHeight="1" x14ac:dyDescent="0.2">
      <c r="A47" s="418">
        <v>290</v>
      </c>
      <c r="B47" s="337"/>
      <c r="C47" s="315" t="s">
        <v>203</v>
      </c>
      <c r="D47" s="316" t="s">
        <v>457</v>
      </c>
      <c r="E47" s="317" t="s">
        <v>30</v>
      </c>
      <c r="F47" s="301">
        <v>1.8598632812500005E-2</v>
      </c>
      <c r="G47" s="301">
        <v>1.8598632812500005E-2</v>
      </c>
      <c r="H47" s="302">
        <f t="shared" si="4"/>
        <v>1.8598632812500005E-2</v>
      </c>
      <c r="I47" s="303">
        <f t="shared" si="5"/>
        <v>2.581922743055548E-3</v>
      </c>
      <c r="J47" s="387"/>
      <c r="K47" s="305" t="str">
        <f t="shared" si="10"/>
        <v/>
      </c>
      <c r="L47" s="306" t="str">
        <f t="shared" si="11"/>
        <v/>
      </c>
      <c r="M47" s="306" t="str">
        <f t="shared" si="12"/>
        <v/>
      </c>
      <c r="N47" s="307"/>
      <c r="O47" s="307"/>
      <c r="P47" s="321"/>
      <c r="Q47" s="308"/>
      <c r="R47" s="309">
        <f t="shared" si="8"/>
        <v>1.8598632812500005E-2</v>
      </c>
      <c r="S47" s="318"/>
      <c r="T47" s="294">
        <v>40359</v>
      </c>
      <c r="U47" s="312"/>
      <c r="V47" s="313" t="str">
        <f t="shared" si="9"/>
        <v/>
      </c>
      <c r="W47" s="314" t="str">
        <f>IF(V47=5,C47&amp;" "&amp;D47,"")</f>
        <v/>
      </c>
    </row>
    <row r="48" spans="1:23" s="272" customFormat="1" ht="21" customHeight="1" x14ac:dyDescent="0.2">
      <c r="A48" s="418">
        <v>275</v>
      </c>
      <c r="B48" s="337"/>
      <c r="C48" s="298" t="s">
        <v>418</v>
      </c>
      <c r="D48" s="299" t="s">
        <v>419</v>
      </c>
      <c r="E48" s="300" t="s">
        <v>14</v>
      </c>
      <c r="F48" s="301">
        <v>1.846064814814815E-2</v>
      </c>
      <c r="G48" s="301">
        <v>1.8525390625000006E-2</v>
      </c>
      <c r="H48" s="302">
        <f t="shared" si="4"/>
        <v>1.8493019386574078E-2</v>
      </c>
      <c r="I48" s="303">
        <f t="shared" si="5"/>
        <v>2.6875361689814754E-3</v>
      </c>
      <c r="J48" s="378"/>
      <c r="K48" s="305" t="str">
        <f t="shared" si="10"/>
        <v/>
      </c>
      <c r="L48" s="306" t="str">
        <f t="shared" si="11"/>
        <v/>
      </c>
      <c r="M48" s="306" t="str">
        <f t="shared" si="12"/>
        <v/>
      </c>
      <c r="N48" s="307"/>
      <c r="O48" s="307"/>
      <c r="P48" s="307"/>
      <c r="Q48" s="308"/>
      <c r="R48" s="309">
        <f t="shared" si="8"/>
        <v>1.846064814814815E-2</v>
      </c>
      <c r="S48" s="318"/>
      <c r="T48" s="294">
        <v>40359</v>
      </c>
      <c r="U48" s="312"/>
      <c r="V48" s="313" t="str">
        <f t="shared" si="9"/>
        <v/>
      </c>
      <c r="W48" s="314" t="str">
        <f>IF(V48=5,C48&amp;" "&amp;D48,"")</f>
        <v/>
      </c>
    </row>
    <row r="49" spans="1:23" s="272" customFormat="1" ht="21" customHeight="1" x14ac:dyDescent="0.2">
      <c r="A49" s="418">
        <v>149</v>
      </c>
      <c r="B49" s="337"/>
      <c r="C49" s="315" t="s">
        <v>36</v>
      </c>
      <c r="D49" s="316" t="s">
        <v>37</v>
      </c>
      <c r="E49" s="317" t="s">
        <v>14</v>
      </c>
      <c r="F49" s="301">
        <v>1.8275462962962959E-2</v>
      </c>
      <c r="G49" s="301">
        <v>1.8275462962962959E-2</v>
      </c>
      <c r="H49" s="302">
        <f t="shared" si="4"/>
        <v>1.8275462962962959E-2</v>
      </c>
      <c r="I49" s="303">
        <f t="shared" si="5"/>
        <v>2.9050925925925945E-3</v>
      </c>
      <c r="J49" s="378"/>
      <c r="K49" s="305" t="str">
        <f t="shared" si="10"/>
        <v/>
      </c>
      <c r="L49" s="306" t="str">
        <f t="shared" si="11"/>
        <v/>
      </c>
      <c r="M49" s="306" t="str">
        <f t="shared" si="12"/>
        <v/>
      </c>
      <c r="N49" s="307"/>
      <c r="O49" s="307"/>
      <c r="P49" s="307"/>
      <c r="Q49" s="308"/>
      <c r="R49" s="309">
        <f t="shared" si="8"/>
        <v>1.8275462962962959E-2</v>
      </c>
      <c r="S49" s="318"/>
      <c r="T49" s="294">
        <v>40025</v>
      </c>
      <c r="U49" s="312"/>
      <c r="V49" s="313" t="str">
        <f t="shared" si="9"/>
        <v/>
      </c>
      <c r="W49" s="314"/>
    </row>
    <row r="50" spans="1:23" s="272" customFormat="1" ht="21" customHeight="1" x14ac:dyDescent="0.2">
      <c r="A50" s="418">
        <v>230</v>
      </c>
      <c r="B50" s="337"/>
      <c r="C50" s="298" t="s">
        <v>340</v>
      </c>
      <c r="D50" s="299" t="s">
        <v>341</v>
      </c>
      <c r="E50" s="300" t="s">
        <v>14</v>
      </c>
      <c r="F50" s="301">
        <v>1.802083333333333E-2</v>
      </c>
      <c r="G50" s="301">
        <v>1.802083333333333E-2</v>
      </c>
      <c r="H50" s="302">
        <f t="shared" si="4"/>
        <v>1.802083333333333E-2</v>
      </c>
      <c r="I50" s="303">
        <f t="shared" si="5"/>
        <v>3.1597222222222235E-3</v>
      </c>
      <c r="J50" s="378"/>
      <c r="K50" s="305" t="str">
        <f t="shared" si="10"/>
        <v/>
      </c>
      <c r="L50" s="306" t="str">
        <f t="shared" si="11"/>
        <v/>
      </c>
      <c r="M50" s="306" t="str">
        <f t="shared" si="12"/>
        <v/>
      </c>
      <c r="N50" s="307"/>
      <c r="O50" s="307"/>
      <c r="P50" s="307"/>
      <c r="Q50" s="308"/>
      <c r="R50" s="309">
        <f t="shared" si="8"/>
        <v>1.802083333333333E-2</v>
      </c>
      <c r="S50" s="318"/>
      <c r="T50" s="294">
        <v>39752</v>
      </c>
      <c r="U50" s="312"/>
      <c r="V50" s="313" t="str">
        <f t="shared" si="9"/>
        <v/>
      </c>
      <c r="W50" s="314" t="str">
        <f>IF(V50=5,C50&amp;" "&amp;D50,"")</f>
        <v/>
      </c>
    </row>
    <row r="51" spans="1:23" s="272" customFormat="1" ht="21" customHeight="1" x14ac:dyDescent="0.2">
      <c r="A51" s="418">
        <v>278</v>
      </c>
      <c r="B51" s="337"/>
      <c r="C51" s="315" t="s">
        <v>508</v>
      </c>
      <c r="D51" s="316" t="s">
        <v>158</v>
      </c>
      <c r="E51" s="317" t="s">
        <v>14</v>
      </c>
      <c r="F51" s="301">
        <v>1.7962962962962962E-2</v>
      </c>
      <c r="G51" s="301">
        <v>1.7962962962962962E-2</v>
      </c>
      <c r="H51" s="302">
        <f t="shared" ref="H51:H82" si="13">IF(G51&lt;&gt;"",(G51+F51)/2,F51)</f>
        <v>1.7962962962962962E-2</v>
      </c>
      <c r="I51" s="303">
        <f t="shared" ref="I51:I82" si="14">$D$3-H51</f>
        <v>3.2175925925925913E-3</v>
      </c>
      <c r="J51" s="378"/>
      <c r="K51" s="305" t="str">
        <f t="shared" si="10"/>
        <v/>
      </c>
      <c r="L51" s="306"/>
      <c r="M51" s="306"/>
      <c r="N51" s="307"/>
      <c r="O51" s="307"/>
      <c r="P51" s="307"/>
      <c r="Q51" s="308"/>
      <c r="R51" s="309">
        <f t="shared" si="8"/>
        <v>1.7962962962962962E-2</v>
      </c>
      <c r="S51" s="318"/>
      <c r="T51" s="294">
        <v>40268</v>
      </c>
      <c r="U51" s="312"/>
      <c r="V51" s="313" t="str">
        <f t="shared" si="9"/>
        <v/>
      </c>
      <c r="W51" s="314" t="str">
        <f>IF(V51=5,C51&amp;" "&amp;D51,"")</f>
        <v/>
      </c>
    </row>
    <row r="52" spans="1:23" s="272" customFormat="1" ht="21" customHeight="1" x14ac:dyDescent="0.2">
      <c r="A52" s="418">
        <v>94</v>
      </c>
      <c r="B52" s="337"/>
      <c r="C52" s="315" t="s">
        <v>64</v>
      </c>
      <c r="D52" s="316" t="s">
        <v>518</v>
      </c>
      <c r="E52" s="317" t="s">
        <v>14</v>
      </c>
      <c r="F52" s="319">
        <v>1.7638888888888888E-2</v>
      </c>
      <c r="G52" s="301">
        <v>1.8101851851851855E-2</v>
      </c>
      <c r="H52" s="302">
        <f t="shared" si="13"/>
        <v>1.787037037037037E-2</v>
      </c>
      <c r="I52" s="303">
        <f t="shared" si="14"/>
        <v>3.3101851851851834E-3</v>
      </c>
      <c r="J52" s="378"/>
      <c r="K52" s="305" t="str">
        <f t="shared" si="10"/>
        <v/>
      </c>
      <c r="L52" s="306" t="str">
        <f>IF(J52&lt;&gt;"",K52-H52,"")</f>
        <v/>
      </c>
      <c r="M52" s="306" t="str">
        <f>IF(J52&lt;&gt;"",K52-F52,"")</f>
        <v/>
      </c>
      <c r="N52" s="307"/>
      <c r="O52" s="307"/>
      <c r="P52" s="307"/>
      <c r="Q52" s="308"/>
      <c r="R52" s="309">
        <f t="shared" si="8"/>
        <v>1.7638888888888888E-2</v>
      </c>
      <c r="S52" s="318"/>
      <c r="T52" s="294">
        <v>39872</v>
      </c>
      <c r="U52" s="312"/>
      <c r="V52" s="313" t="str">
        <f t="shared" si="9"/>
        <v/>
      </c>
      <c r="W52" s="314" t="str">
        <f>IF(V52=5,C52&amp;" "&amp;D52,"")</f>
        <v/>
      </c>
    </row>
    <row r="53" spans="1:23" s="272" customFormat="1" ht="21" customHeight="1" x14ac:dyDescent="0.2">
      <c r="A53" s="418">
        <v>264</v>
      </c>
      <c r="B53" s="337"/>
      <c r="C53" s="315" t="s">
        <v>416</v>
      </c>
      <c r="D53" s="316" t="s">
        <v>417</v>
      </c>
      <c r="E53" s="317" t="s">
        <v>30</v>
      </c>
      <c r="F53" s="301">
        <v>1.7387152777777776E-2</v>
      </c>
      <c r="G53" s="301">
        <v>1.7803819444444445E-2</v>
      </c>
      <c r="H53" s="302">
        <f t="shared" si="13"/>
        <v>1.759548611111111E-2</v>
      </c>
      <c r="I53" s="303">
        <f t="shared" si="14"/>
        <v>3.5850694444444428E-3</v>
      </c>
      <c r="J53" s="378"/>
      <c r="K53" s="305" t="str">
        <f t="shared" si="10"/>
        <v/>
      </c>
      <c r="L53" s="306" t="str">
        <f>IF(J53&lt;&gt;"",K53-H53,"")</f>
        <v/>
      </c>
      <c r="M53" s="306" t="str">
        <f>IF(J53&lt;&gt;"",K53-F53,"")</f>
        <v/>
      </c>
      <c r="N53" s="307"/>
      <c r="O53" s="307"/>
      <c r="P53" s="307"/>
      <c r="Q53" s="308"/>
      <c r="R53" s="309">
        <f t="shared" si="8"/>
        <v>1.7387152777777776E-2</v>
      </c>
      <c r="S53" s="318"/>
      <c r="T53" s="311">
        <v>40237</v>
      </c>
      <c r="U53" s="312"/>
      <c r="V53" s="313" t="str">
        <f t="shared" si="9"/>
        <v/>
      </c>
      <c r="W53" s="314" t="str">
        <f>IF(V53=5,C53&amp;" "&amp;D53,"")</f>
        <v/>
      </c>
    </row>
    <row r="54" spans="1:23" s="272" customFormat="1" ht="21" customHeight="1" x14ac:dyDescent="0.2">
      <c r="A54" s="418">
        <v>350</v>
      </c>
      <c r="B54" s="337"/>
      <c r="C54" s="315" t="s">
        <v>235</v>
      </c>
      <c r="D54" s="316" t="s">
        <v>541</v>
      </c>
      <c r="E54" s="317" t="s">
        <v>30</v>
      </c>
      <c r="F54" s="319">
        <v>1.759259259259259E-2</v>
      </c>
      <c r="G54" s="301">
        <v>1.759259259259259E-2</v>
      </c>
      <c r="H54" s="302">
        <f t="shared" si="13"/>
        <v>1.759259259259259E-2</v>
      </c>
      <c r="I54" s="303">
        <f t="shared" si="14"/>
        <v>3.5879629629629629E-3</v>
      </c>
      <c r="J54" s="387"/>
      <c r="K54" s="305" t="str">
        <f t="shared" si="10"/>
        <v/>
      </c>
      <c r="L54" s="306"/>
      <c r="M54" s="306"/>
      <c r="N54" s="307"/>
      <c r="O54" s="307"/>
      <c r="P54" s="321"/>
      <c r="Q54" s="308"/>
      <c r="R54" s="309">
        <f t="shared" si="8"/>
        <v>1.759259259259259E-2</v>
      </c>
      <c r="S54" s="318"/>
      <c r="T54" s="311">
        <v>40390</v>
      </c>
      <c r="U54" s="312"/>
      <c r="V54" s="313" t="str">
        <f t="shared" si="9"/>
        <v/>
      </c>
      <c r="W54" s="314" t="str">
        <f>IF(V54=5,C54&amp;" "&amp;D54,"")</f>
        <v/>
      </c>
    </row>
    <row r="55" spans="1:23" s="272" customFormat="1" ht="21" customHeight="1" x14ac:dyDescent="0.2">
      <c r="A55" s="418">
        <v>178</v>
      </c>
      <c r="B55" s="337"/>
      <c r="C55" s="315" t="s">
        <v>106</v>
      </c>
      <c r="D55" s="316" t="s">
        <v>426</v>
      </c>
      <c r="E55" s="317" t="s">
        <v>14</v>
      </c>
      <c r="F55" s="301">
        <v>1.6782407407407409E-2</v>
      </c>
      <c r="G55" s="301">
        <v>1.8356481481481484E-2</v>
      </c>
      <c r="H55" s="302">
        <f t="shared" si="13"/>
        <v>1.7569444444444447E-2</v>
      </c>
      <c r="I55" s="303">
        <f t="shared" si="14"/>
        <v>3.6111111111111066E-3</v>
      </c>
      <c r="J55" s="378"/>
      <c r="K55" s="305" t="str">
        <f t="shared" si="10"/>
        <v/>
      </c>
      <c r="L55" s="306"/>
      <c r="M55" s="306"/>
      <c r="N55" s="307"/>
      <c r="O55" s="307"/>
      <c r="P55" s="307"/>
      <c r="Q55" s="308"/>
      <c r="R55" s="309">
        <f t="shared" si="8"/>
        <v>1.6782407407407409E-2</v>
      </c>
      <c r="S55" s="318"/>
      <c r="T55" s="311">
        <v>40390</v>
      </c>
      <c r="U55" s="312"/>
      <c r="V55" s="313" t="str">
        <f t="shared" si="9"/>
        <v/>
      </c>
      <c r="W55" s="314"/>
    </row>
    <row r="56" spans="1:23" s="272" customFormat="1" ht="21" customHeight="1" x14ac:dyDescent="0.2">
      <c r="A56" s="418">
        <v>44</v>
      </c>
      <c r="B56" s="337"/>
      <c r="C56" s="315" t="s">
        <v>82</v>
      </c>
      <c r="D56" s="316" t="s">
        <v>83</v>
      </c>
      <c r="E56" s="317" t="s">
        <v>14</v>
      </c>
      <c r="F56" s="301">
        <v>1.7557870370370373E-2</v>
      </c>
      <c r="G56" s="301">
        <v>1.7557870370370373E-2</v>
      </c>
      <c r="H56" s="302">
        <f t="shared" si="13"/>
        <v>1.7557870370370373E-2</v>
      </c>
      <c r="I56" s="303">
        <f t="shared" si="14"/>
        <v>3.6226851851851802E-3</v>
      </c>
      <c r="J56" s="378"/>
      <c r="K56" s="305" t="str">
        <f t="shared" si="10"/>
        <v/>
      </c>
      <c r="L56" s="306" t="str">
        <f t="shared" ref="L56:L65" si="15">IF(J56&lt;&gt;"",K56-H56,"")</f>
        <v/>
      </c>
      <c r="M56" s="306" t="str">
        <f t="shared" ref="M56:M65" si="16">IF(J56&lt;&gt;"",K56-F56,"")</f>
        <v/>
      </c>
      <c r="N56" s="307"/>
      <c r="O56" s="307"/>
      <c r="P56" s="307"/>
      <c r="Q56" s="308"/>
      <c r="R56" s="309">
        <f t="shared" si="8"/>
        <v>1.7557870370370373E-2</v>
      </c>
      <c r="S56" s="318"/>
      <c r="T56" s="311">
        <v>38748</v>
      </c>
      <c r="U56" s="312"/>
      <c r="V56" s="313" t="str">
        <f t="shared" si="9"/>
        <v/>
      </c>
      <c r="W56" s="314" t="str">
        <f>IF(V56=5,C56&amp;" "&amp;D56,"")</f>
        <v/>
      </c>
    </row>
    <row r="57" spans="1:23" s="272" customFormat="1" ht="21" customHeight="1" x14ac:dyDescent="0.2">
      <c r="A57" s="418">
        <v>51</v>
      </c>
      <c r="B57" s="337"/>
      <c r="C57" s="315" t="s">
        <v>84</v>
      </c>
      <c r="D57" s="316" t="s">
        <v>85</v>
      </c>
      <c r="E57" s="317" t="s">
        <v>14</v>
      </c>
      <c r="F57" s="301">
        <v>1.7557870370370373E-2</v>
      </c>
      <c r="G57" s="301">
        <v>1.7557870370370373E-2</v>
      </c>
      <c r="H57" s="302">
        <f t="shared" si="13"/>
        <v>1.7557870370370373E-2</v>
      </c>
      <c r="I57" s="303">
        <f t="shared" si="14"/>
        <v>3.6226851851851802E-3</v>
      </c>
      <c r="J57" s="378"/>
      <c r="K57" s="305" t="str">
        <f t="shared" si="10"/>
        <v/>
      </c>
      <c r="L57" s="306" t="str">
        <f t="shared" si="15"/>
        <v/>
      </c>
      <c r="M57" s="306" t="str">
        <f t="shared" si="16"/>
        <v/>
      </c>
      <c r="N57" s="307"/>
      <c r="O57" s="307"/>
      <c r="P57" s="307"/>
      <c r="Q57" s="308"/>
      <c r="R57" s="309">
        <f t="shared" si="8"/>
        <v>1.7557870370370373E-2</v>
      </c>
      <c r="S57" s="318"/>
      <c r="T57" s="311">
        <v>38929</v>
      </c>
      <c r="U57" s="312"/>
      <c r="V57" s="313" t="str">
        <f t="shared" si="9"/>
        <v/>
      </c>
      <c r="W57" s="314" t="str">
        <f>IF(V57=5,C57&amp;" "&amp;D57,"")</f>
        <v/>
      </c>
    </row>
    <row r="58" spans="1:23" s="272" customFormat="1" ht="21" customHeight="1" x14ac:dyDescent="0.2">
      <c r="A58" s="418">
        <v>257</v>
      </c>
      <c r="B58" s="337"/>
      <c r="C58" s="315" t="s">
        <v>96</v>
      </c>
      <c r="D58" s="316" t="s">
        <v>396</v>
      </c>
      <c r="E58" s="317" t="s">
        <v>14</v>
      </c>
      <c r="F58" s="301">
        <v>1.7245370370370362E-2</v>
      </c>
      <c r="G58" s="301">
        <v>1.7824074074074065E-2</v>
      </c>
      <c r="H58" s="302">
        <f t="shared" si="13"/>
        <v>1.7534722222222215E-2</v>
      </c>
      <c r="I58" s="303">
        <f t="shared" si="14"/>
        <v>3.6458333333333377E-3</v>
      </c>
      <c r="J58" s="378"/>
      <c r="K58" s="305" t="str">
        <f t="shared" si="10"/>
        <v/>
      </c>
      <c r="L58" s="306" t="str">
        <f t="shared" si="15"/>
        <v/>
      </c>
      <c r="M58" s="306" t="str">
        <f t="shared" si="16"/>
        <v/>
      </c>
      <c r="N58" s="307"/>
      <c r="O58" s="307"/>
      <c r="P58" s="307"/>
      <c r="Q58" s="308"/>
      <c r="R58" s="309">
        <f t="shared" si="8"/>
        <v>1.7245370370370362E-2</v>
      </c>
      <c r="S58" s="318"/>
      <c r="T58" s="311">
        <v>40209</v>
      </c>
      <c r="U58" s="312"/>
      <c r="V58" s="313" t="str">
        <f t="shared" si="9"/>
        <v/>
      </c>
      <c r="W58" s="314" t="str">
        <f>IF(V58=5,C58&amp;" "&amp;D58,"")</f>
        <v/>
      </c>
    </row>
    <row r="59" spans="1:23" s="272" customFormat="1" ht="21" customHeight="1" x14ac:dyDescent="0.2">
      <c r="A59" s="418">
        <v>321</v>
      </c>
      <c r="B59" s="337"/>
      <c r="C59" s="298" t="s">
        <v>488</v>
      </c>
      <c r="D59" s="299" t="s">
        <v>489</v>
      </c>
      <c r="E59" s="300" t="s">
        <v>14</v>
      </c>
      <c r="F59" s="301">
        <v>1.7488425925925928E-2</v>
      </c>
      <c r="G59" s="301">
        <v>1.7488425925925928E-2</v>
      </c>
      <c r="H59" s="302">
        <f t="shared" si="13"/>
        <v>1.7488425925925928E-2</v>
      </c>
      <c r="I59" s="303">
        <f t="shared" si="14"/>
        <v>3.6921296296296251E-3</v>
      </c>
      <c r="J59" s="378"/>
      <c r="K59" s="305" t="str">
        <f t="shared" si="10"/>
        <v/>
      </c>
      <c r="L59" s="306" t="str">
        <f t="shared" si="15"/>
        <v/>
      </c>
      <c r="M59" s="306" t="str">
        <f t="shared" si="16"/>
        <v/>
      </c>
      <c r="N59" s="307"/>
      <c r="O59" s="307"/>
      <c r="P59" s="307"/>
      <c r="Q59" s="308"/>
      <c r="R59" s="309">
        <f t="shared" si="8"/>
        <v>1.7488425925925928E-2</v>
      </c>
      <c r="S59" s="318"/>
      <c r="T59" s="311">
        <v>40209</v>
      </c>
      <c r="U59" s="312"/>
      <c r="V59" s="313" t="str">
        <f t="shared" si="9"/>
        <v/>
      </c>
      <c r="W59" s="314"/>
    </row>
    <row r="60" spans="1:23" s="272" customFormat="1" ht="21" customHeight="1" x14ac:dyDescent="0.2">
      <c r="A60" s="418">
        <v>284</v>
      </c>
      <c r="B60" s="337"/>
      <c r="C60" s="315" t="s">
        <v>447</v>
      </c>
      <c r="D60" s="316" t="s">
        <v>448</v>
      </c>
      <c r="E60" s="300" t="s">
        <v>14</v>
      </c>
      <c r="F60" s="301">
        <v>1.7337962962962961E-2</v>
      </c>
      <c r="G60" s="301">
        <v>1.7465277777777781E-2</v>
      </c>
      <c r="H60" s="302">
        <f t="shared" si="13"/>
        <v>1.7401620370370373E-2</v>
      </c>
      <c r="I60" s="303">
        <f t="shared" si="14"/>
        <v>3.7789351851851803E-3</v>
      </c>
      <c r="J60" s="387"/>
      <c r="K60" s="305" t="str">
        <f t="shared" si="10"/>
        <v/>
      </c>
      <c r="L60" s="306" t="str">
        <f t="shared" si="15"/>
        <v/>
      </c>
      <c r="M60" s="306" t="str">
        <f t="shared" si="16"/>
        <v/>
      </c>
      <c r="N60" s="307"/>
      <c r="O60" s="307"/>
      <c r="P60" s="321"/>
      <c r="Q60" s="308"/>
      <c r="R60" s="309">
        <f t="shared" si="8"/>
        <v>1.7337962962962961E-2</v>
      </c>
      <c r="S60" s="318"/>
      <c r="T60" s="311">
        <v>40359</v>
      </c>
      <c r="U60" s="312"/>
      <c r="V60" s="313" t="str">
        <f t="shared" si="9"/>
        <v/>
      </c>
      <c r="W60" s="314" t="str">
        <f>IF(V60=5,C60&amp;" "&amp;D60,"")</f>
        <v/>
      </c>
    </row>
    <row r="61" spans="1:23" s="272" customFormat="1" ht="21" customHeight="1" x14ac:dyDescent="0.2">
      <c r="A61" s="418">
        <v>318</v>
      </c>
      <c r="B61" s="337"/>
      <c r="C61" s="298" t="s">
        <v>509</v>
      </c>
      <c r="D61" s="299" t="s">
        <v>159</v>
      </c>
      <c r="E61" s="300" t="s">
        <v>14</v>
      </c>
      <c r="F61" s="301">
        <v>1.7388599537037041E-2</v>
      </c>
      <c r="G61" s="301">
        <v>1.7388599537037041E-2</v>
      </c>
      <c r="H61" s="302">
        <f t="shared" si="13"/>
        <v>1.7388599537037041E-2</v>
      </c>
      <c r="I61" s="303">
        <f t="shared" si="14"/>
        <v>3.7919560185185122E-3</v>
      </c>
      <c r="J61" s="387"/>
      <c r="K61" s="305" t="str">
        <f t="shared" si="10"/>
        <v/>
      </c>
      <c r="L61" s="306" t="str">
        <f t="shared" si="15"/>
        <v/>
      </c>
      <c r="M61" s="306" t="str">
        <f t="shared" si="16"/>
        <v/>
      </c>
      <c r="N61" s="307"/>
      <c r="O61" s="307"/>
      <c r="P61" s="321"/>
      <c r="Q61" s="308"/>
      <c r="R61" s="309">
        <f t="shared" si="8"/>
        <v>1.7388599537037041E-2</v>
      </c>
      <c r="S61" s="318"/>
      <c r="T61" s="311">
        <v>40298</v>
      </c>
      <c r="U61" s="312"/>
      <c r="V61" s="313" t="str">
        <f t="shared" si="9"/>
        <v/>
      </c>
      <c r="W61" s="314" t="str">
        <f>IF(V61=5,C61&amp;" "&amp;D61,"")</f>
        <v/>
      </c>
    </row>
    <row r="62" spans="1:23" s="272" customFormat="1" ht="21" customHeight="1" x14ac:dyDescent="0.2">
      <c r="A62" s="418">
        <v>152</v>
      </c>
      <c r="B62" s="337"/>
      <c r="C62" s="315" t="s">
        <v>90</v>
      </c>
      <c r="D62" s="316" t="s">
        <v>91</v>
      </c>
      <c r="E62" s="317" t="s">
        <v>30</v>
      </c>
      <c r="F62" s="301">
        <v>1.7384259259259256E-2</v>
      </c>
      <c r="G62" s="301">
        <v>1.7384259259259256E-2</v>
      </c>
      <c r="H62" s="302">
        <f t="shared" si="13"/>
        <v>1.7384259259259256E-2</v>
      </c>
      <c r="I62" s="303">
        <f t="shared" si="14"/>
        <v>3.7962962962962976E-3</v>
      </c>
      <c r="J62" s="387"/>
      <c r="K62" s="305" t="str">
        <f t="shared" si="10"/>
        <v/>
      </c>
      <c r="L62" s="306" t="str">
        <f t="shared" si="15"/>
        <v/>
      </c>
      <c r="M62" s="306" t="str">
        <f t="shared" si="16"/>
        <v/>
      </c>
      <c r="N62" s="307"/>
      <c r="O62" s="307"/>
      <c r="P62" s="307"/>
      <c r="Q62" s="308"/>
      <c r="R62" s="309">
        <f t="shared" si="8"/>
        <v>1.7384259259259256E-2</v>
      </c>
      <c r="S62" s="318"/>
      <c r="T62" s="327" t="s">
        <v>212</v>
      </c>
      <c r="U62" s="312"/>
      <c r="V62" s="313" t="str">
        <f t="shared" si="9"/>
        <v/>
      </c>
      <c r="W62" s="314" t="str">
        <f>IF(V62=5,C62&amp;" "&amp;D62,"")</f>
        <v/>
      </c>
    </row>
    <row r="63" spans="1:23" s="272" customFormat="1" ht="21" customHeight="1" x14ac:dyDescent="0.2">
      <c r="A63" s="418">
        <v>332</v>
      </c>
      <c r="B63" s="337"/>
      <c r="C63" s="315" t="s">
        <v>527</v>
      </c>
      <c r="D63" s="316" t="s">
        <v>517</v>
      </c>
      <c r="E63" s="317" t="s">
        <v>30</v>
      </c>
      <c r="F63" s="301">
        <v>1.7349537037037035E-2</v>
      </c>
      <c r="G63" s="301">
        <v>1.7372685185185189E-2</v>
      </c>
      <c r="H63" s="302">
        <f t="shared" si="13"/>
        <v>1.7361111111111112E-2</v>
      </c>
      <c r="I63" s="303">
        <f t="shared" si="14"/>
        <v>3.8194444444444413E-3</v>
      </c>
      <c r="J63" s="387"/>
      <c r="K63" s="305" t="str">
        <f t="shared" si="10"/>
        <v/>
      </c>
      <c r="L63" s="306" t="str">
        <f t="shared" si="15"/>
        <v/>
      </c>
      <c r="M63" s="306" t="str">
        <f t="shared" si="16"/>
        <v/>
      </c>
      <c r="N63" s="307"/>
      <c r="O63" s="307"/>
      <c r="P63" s="321"/>
      <c r="Q63" s="308"/>
      <c r="R63" s="309">
        <f t="shared" si="8"/>
        <v>1.7349537037037035E-2</v>
      </c>
      <c r="S63" s="318"/>
      <c r="T63" s="311">
        <v>40359</v>
      </c>
      <c r="U63" s="312"/>
      <c r="V63" s="313" t="str">
        <f t="shared" si="9"/>
        <v/>
      </c>
      <c r="W63" s="314" t="str">
        <f>IF(V63=5,C63&amp;" "&amp;D63,"")</f>
        <v/>
      </c>
    </row>
    <row r="64" spans="1:23" s="272" customFormat="1" ht="21" customHeight="1" x14ac:dyDescent="0.2">
      <c r="A64" s="418">
        <v>259</v>
      </c>
      <c r="B64" s="337"/>
      <c r="C64" s="315" t="s">
        <v>111</v>
      </c>
      <c r="D64" s="316" t="s">
        <v>360</v>
      </c>
      <c r="E64" s="317" t="s">
        <v>30</v>
      </c>
      <c r="F64" s="301">
        <v>1.7303240740740741E-2</v>
      </c>
      <c r="G64" s="301">
        <v>1.7303240740740741E-2</v>
      </c>
      <c r="H64" s="302">
        <f t="shared" si="13"/>
        <v>1.7303240740740741E-2</v>
      </c>
      <c r="I64" s="303">
        <f t="shared" si="14"/>
        <v>3.8773148148148126E-3</v>
      </c>
      <c r="J64" s="387"/>
      <c r="K64" s="305" t="str">
        <f t="shared" si="10"/>
        <v/>
      </c>
      <c r="L64" s="306" t="str">
        <f t="shared" si="15"/>
        <v/>
      </c>
      <c r="M64" s="306" t="str">
        <f t="shared" si="16"/>
        <v/>
      </c>
      <c r="N64" s="307"/>
      <c r="O64" s="307"/>
      <c r="P64" s="307"/>
      <c r="Q64" s="308"/>
      <c r="R64" s="309">
        <f t="shared" si="8"/>
        <v>1.7303240740740741E-2</v>
      </c>
      <c r="S64" s="318"/>
      <c r="T64" s="311"/>
      <c r="U64" s="312"/>
      <c r="V64" s="313" t="str">
        <f t="shared" si="9"/>
        <v/>
      </c>
      <c r="W64" s="314" t="str">
        <f>IF(V64=5,C64&amp;" "&amp;D64,"")</f>
        <v/>
      </c>
    </row>
    <row r="65" spans="1:23" s="272" customFormat="1" ht="21" customHeight="1" x14ac:dyDescent="0.2">
      <c r="A65" s="418">
        <v>285</v>
      </c>
      <c r="B65" s="337"/>
      <c r="C65" s="315" t="s">
        <v>408</v>
      </c>
      <c r="D65" s="316" t="s">
        <v>421</v>
      </c>
      <c r="E65" s="300" t="s">
        <v>30</v>
      </c>
      <c r="F65" s="301">
        <v>1.6493055555555552E-2</v>
      </c>
      <c r="G65" s="301">
        <v>1.7905092592592591E-2</v>
      </c>
      <c r="H65" s="302">
        <f t="shared" si="13"/>
        <v>1.7199074074074071E-2</v>
      </c>
      <c r="I65" s="303">
        <f t="shared" si="14"/>
        <v>3.9814814814814817E-3</v>
      </c>
      <c r="J65" s="387"/>
      <c r="K65" s="305" t="str">
        <f t="shared" si="10"/>
        <v/>
      </c>
      <c r="L65" s="306" t="str">
        <f t="shared" si="15"/>
        <v/>
      </c>
      <c r="M65" s="306" t="str">
        <f t="shared" si="16"/>
        <v/>
      </c>
      <c r="N65" s="307"/>
      <c r="O65" s="307"/>
      <c r="P65" s="321"/>
      <c r="Q65" s="308"/>
      <c r="R65" s="309">
        <f t="shared" si="8"/>
        <v>1.6493055555555552E-2</v>
      </c>
      <c r="S65" s="318"/>
      <c r="T65" s="311">
        <v>40117</v>
      </c>
      <c r="U65" s="312"/>
      <c r="V65" s="313" t="str">
        <f t="shared" si="9"/>
        <v/>
      </c>
      <c r="W65" s="314"/>
    </row>
    <row r="66" spans="1:23" s="272" customFormat="1" ht="21" customHeight="1" x14ac:dyDescent="0.2">
      <c r="A66" s="418">
        <v>233</v>
      </c>
      <c r="B66" s="337"/>
      <c r="C66" s="315" t="s">
        <v>284</v>
      </c>
      <c r="D66" s="316" t="s">
        <v>285</v>
      </c>
      <c r="E66" s="317" t="s">
        <v>30</v>
      </c>
      <c r="F66" s="301">
        <v>1.7013888888888891E-2</v>
      </c>
      <c r="G66" s="301">
        <v>1.7013888888888891E-2</v>
      </c>
      <c r="H66" s="302">
        <f t="shared" si="13"/>
        <v>1.7013888888888891E-2</v>
      </c>
      <c r="I66" s="303">
        <f t="shared" si="14"/>
        <v>4.1666666666666623E-3</v>
      </c>
      <c r="J66" s="378"/>
      <c r="K66" s="305" t="str">
        <f t="shared" si="10"/>
        <v/>
      </c>
      <c r="L66" s="306"/>
      <c r="M66" s="306"/>
      <c r="N66" s="307"/>
      <c r="O66" s="307"/>
      <c r="P66" s="307"/>
      <c r="Q66" s="308"/>
      <c r="R66" s="309">
        <f t="shared" si="8"/>
        <v>1.7013888888888891E-2</v>
      </c>
      <c r="S66" s="318"/>
      <c r="T66" s="311">
        <v>40390</v>
      </c>
      <c r="U66" s="312"/>
      <c r="V66" s="313" t="str">
        <f t="shared" si="9"/>
        <v/>
      </c>
      <c r="W66" s="314" t="str">
        <f t="shared" ref="W66:W77" si="17">IF(V66=5,C66&amp;" "&amp;D66,"")</f>
        <v/>
      </c>
    </row>
    <row r="67" spans="1:23" s="272" customFormat="1" ht="21" customHeight="1" x14ac:dyDescent="0.2">
      <c r="A67" s="418">
        <v>185</v>
      </c>
      <c r="B67" s="337"/>
      <c r="C67" s="315" t="s">
        <v>155</v>
      </c>
      <c r="D67" s="316" t="s">
        <v>216</v>
      </c>
      <c r="E67" s="317" t="s">
        <v>30</v>
      </c>
      <c r="F67" s="301">
        <v>1.5810185185185184E-2</v>
      </c>
      <c r="G67" s="301">
        <v>1.8049768518518514E-2</v>
      </c>
      <c r="H67" s="302">
        <f t="shared" si="13"/>
        <v>1.6929976851851849E-2</v>
      </c>
      <c r="I67" s="303">
        <f t="shared" si="14"/>
        <v>4.2505787037037043E-3</v>
      </c>
      <c r="J67" s="387"/>
      <c r="K67" s="305" t="str">
        <f t="shared" si="10"/>
        <v/>
      </c>
      <c r="L67" s="306" t="str">
        <f t="shared" ref="L67:L75" si="18">IF(J67&lt;&gt;"",K67-H67,"")</f>
        <v/>
      </c>
      <c r="M67" s="306" t="str">
        <f t="shared" ref="M67:M75" si="19">IF(J67&lt;&gt;"",K67-F67,"")</f>
        <v/>
      </c>
      <c r="N67" s="307"/>
      <c r="O67" s="307"/>
      <c r="P67" s="307"/>
      <c r="Q67" s="308"/>
      <c r="R67" s="309">
        <f t="shared" si="8"/>
        <v>1.5810185185185184E-2</v>
      </c>
      <c r="S67" s="318"/>
      <c r="T67" s="311">
        <v>39994</v>
      </c>
      <c r="U67" s="312"/>
      <c r="V67" s="313" t="str">
        <f t="shared" si="9"/>
        <v/>
      </c>
      <c r="W67" s="314" t="str">
        <f t="shared" si="17"/>
        <v/>
      </c>
    </row>
    <row r="68" spans="1:23" s="272" customFormat="1" ht="21" customHeight="1" x14ac:dyDescent="0.2">
      <c r="A68" s="418">
        <v>194</v>
      </c>
      <c r="B68" s="337"/>
      <c r="C68" s="315" t="s">
        <v>55</v>
      </c>
      <c r="D68" s="316" t="s">
        <v>226</v>
      </c>
      <c r="E68" s="317" t="s">
        <v>30</v>
      </c>
      <c r="F68" s="319">
        <v>1.6516203703703703E-2</v>
      </c>
      <c r="G68" s="301">
        <v>1.6782407407407409E-2</v>
      </c>
      <c r="H68" s="302">
        <f t="shared" si="13"/>
        <v>1.6649305555555556E-2</v>
      </c>
      <c r="I68" s="303">
        <f t="shared" si="14"/>
        <v>4.5312499999999971E-3</v>
      </c>
      <c r="J68" s="387"/>
      <c r="K68" s="305" t="str">
        <f t="shared" si="10"/>
        <v/>
      </c>
      <c r="L68" s="306" t="str">
        <f t="shared" si="18"/>
        <v/>
      </c>
      <c r="M68" s="306" t="str">
        <f t="shared" si="19"/>
        <v/>
      </c>
      <c r="N68" s="307"/>
      <c r="O68" s="307"/>
      <c r="P68" s="307"/>
      <c r="Q68" s="308"/>
      <c r="R68" s="309">
        <f t="shared" si="8"/>
        <v>1.6516203703703703E-2</v>
      </c>
      <c r="S68" s="318"/>
      <c r="T68" s="311">
        <v>40237</v>
      </c>
      <c r="U68" s="312"/>
      <c r="V68" s="313" t="str">
        <f t="shared" si="9"/>
        <v/>
      </c>
      <c r="W68" s="314" t="str">
        <f t="shared" si="17"/>
        <v/>
      </c>
    </row>
    <row r="69" spans="1:23" s="272" customFormat="1" ht="21" customHeight="1" x14ac:dyDescent="0.2">
      <c r="A69" s="418">
        <v>204</v>
      </c>
      <c r="B69" s="337"/>
      <c r="C69" s="298" t="s">
        <v>242</v>
      </c>
      <c r="D69" s="299" t="s">
        <v>395</v>
      </c>
      <c r="E69" s="317" t="s">
        <v>14</v>
      </c>
      <c r="F69" s="301">
        <v>1.6643518518518519E-2</v>
      </c>
      <c r="G69" s="301">
        <v>1.6643518518518519E-2</v>
      </c>
      <c r="H69" s="302">
        <f t="shared" si="13"/>
        <v>1.6643518518518519E-2</v>
      </c>
      <c r="I69" s="303">
        <f t="shared" si="14"/>
        <v>4.5370370370370339E-3</v>
      </c>
      <c r="J69" s="387"/>
      <c r="K69" s="305" t="str">
        <f t="shared" si="10"/>
        <v/>
      </c>
      <c r="L69" s="306" t="str">
        <f t="shared" si="18"/>
        <v/>
      </c>
      <c r="M69" s="306" t="str">
        <f t="shared" si="19"/>
        <v/>
      </c>
      <c r="N69" s="321"/>
      <c r="O69" s="307"/>
      <c r="P69" s="321"/>
      <c r="Q69" s="308"/>
      <c r="R69" s="309">
        <f t="shared" si="8"/>
        <v>1.6643518518518519E-2</v>
      </c>
      <c r="S69" s="318"/>
      <c r="T69" s="311">
        <v>39844</v>
      </c>
      <c r="U69" s="312"/>
      <c r="V69" s="313" t="str">
        <f t="shared" si="9"/>
        <v/>
      </c>
      <c r="W69" s="314" t="str">
        <f t="shared" si="17"/>
        <v/>
      </c>
    </row>
    <row r="70" spans="1:23" s="272" customFormat="1" ht="21" customHeight="1" x14ac:dyDescent="0.2">
      <c r="A70" s="418">
        <v>166</v>
      </c>
      <c r="B70" s="337"/>
      <c r="C70" s="315" t="s">
        <v>74</v>
      </c>
      <c r="D70" s="316" t="s">
        <v>86</v>
      </c>
      <c r="E70" s="317" t="s">
        <v>30</v>
      </c>
      <c r="F70" s="301">
        <v>1.6627604166666667E-2</v>
      </c>
      <c r="G70" s="301">
        <v>1.6627604166666667E-2</v>
      </c>
      <c r="H70" s="302">
        <f t="shared" si="13"/>
        <v>1.6627604166666667E-2</v>
      </c>
      <c r="I70" s="303">
        <f t="shared" si="14"/>
        <v>4.5529513888888859E-3</v>
      </c>
      <c r="J70" s="387"/>
      <c r="K70" s="305" t="str">
        <f t="shared" si="10"/>
        <v/>
      </c>
      <c r="L70" s="306" t="str">
        <f t="shared" si="18"/>
        <v/>
      </c>
      <c r="M70" s="306" t="str">
        <f t="shared" si="19"/>
        <v/>
      </c>
      <c r="N70" s="307"/>
      <c r="O70" s="307"/>
      <c r="P70" s="321"/>
      <c r="Q70" s="308"/>
      <c r="R70" s="309">
        <f t="shared" si="8"/>
        <v>1.6627604166666667E-2</v>
      </c>
      <c r="S70" s="318"/>
      <c r="T70" s="311">
        <v>40178</v>
      </c>
      <c r="U70" s="312"/>
      <c r="V70" s="313" t="str">
        <f t="shared" si="9"/>
        <v/>
      </c>
      <c r="W70" s="314" t="str">
        <f t="shared" si="17"/>
        <v/>
      </c>
    </row>
    <row r="71" spans="1:23" s="272" customFormat="1" ht="21" customHeight="1" x14ac:dyDescent="0.2">
      <c r="A71" s="418">
        <v>337</v>
      </c>
      <c r="B71" s="337"/>
      <c r="C71" s="315" t="s">
        <v>519</v>
      </c>
      <c r="D71" s="316" t="s">
        <v>325</v>
      </c>
      <c r="E71" s="317" t="s">
        <v>14</v>
      </c>
      <c r="F71" s="301">
        <v>1.6620370370370376E-2</v>
      </c>
      <c r="G71" s="301">
        <v>1.6620370370370376E-2</v>
      </c>
      <c r="H71" s="302">
        <f t="shared" si="13"/>
        <v>1.6620370370370376E-2</v>
      </c>
      <c r="I71" s="303">
        <f t="shared" si="14"/>
        <v>4.5601851851851775E-3</v>
      </c>
      <c r="J71" s="375"/>
      <c r="K71" s="305" t="str">
        <f t="shared" si="10"/>
        <v/>
      </c>
      <c r="L71" s="306" t="str">
        <f t="shared" si="18"/>
        <v/>
      </c>
      <c r="M71" s="306" t="str">
        <f t="shared" si="19"/>
        <v/>
      </c>
      <c r="N71" s="307"/>
      <c r="O71" s="307"/>
      <c r="P71" s="307"/>
      <c r="Q71" s="308"/>
      <c r="R71" s="309">
        <f t="shared" ref="R71:R102" si="20">IF(J71&lt;&gt;"",MIN(F71,K71),F71)</f>
        <v>1.6620370370370376E-2</v>
      </c>
      <c r="S71" s="318"/>
      <c r="T71" s="311">
        <v>40298</v>
      </c>
      <c r="U71" s="312"/>
      <c r="V71" s="313" t="str">
        <f t="shared" ref="V71:V102" si="21">IF(OR(NOT(U71=""),NOT(K71="")),5,"")</f>
        <v/>
      </c>
      <c r="W71" s="314" t="str">
        <f t="shared" si="17"/>
        <v/>
      </c>
    </row>
    <row r="72" spans="1:23" s="272" customFormat="1" ht="21" customHeight="1" x14ac:dyDescent="0.2">
      <c r="A72" s="418">
        <v>163</v>
      </c>
      <c r="B72" s="337"/>
      <c r="C72" s="315" t="s">
        <v>115</v>
      </c>
      <c r="D72" s="316" t="s">
        <v>116</v>
      </c>
      <c r="E72" s="317" t="s">
        <v>30</v>
      </c>
      <c r="F72" s="319">
        <v>1.6516203703703703E-2</v>
      </c>
      <c r="G72" s="319">
        <v>1.6516203703703703E-2</v>
      </c>
      <c r="H72" s="302">
        <f t="shared" si="13"/>
        <v>1.6516203703703703E-2</v>
      </c>
      <c r="I72" s="303">
        <f t="shared" si="14"/>
        <v>4.6643518518518501E-3</v>
      </c>
      <c r="J72" s="387"/>
      <c r="K72" s="305" t="str">
        <f t="shared" si="10"/>
        <v/>
      </c>
      <c r="L72" s="306" t="str">
        <f t="shared" si="18"/>
        <v/>
      </c>
      <c r="M72" s="306" t="str">
        <f t="shared" si="19"/>
        <v/>
      </c>
      <c r="N72" s="307"/>
      <c r="O72" s="307"/>
      <c r="P72" s="307"/>
      <c r="Q72" s="308"/>
      <c r="R72" s="309">
        <f t="shared" si="20"/>
        <v>1.6516203703703703E-2</v>
      </c>
      <c r="S72" s="318"/>
      <c r="T72" s="311">
        <v>38990</v>
      </c>
      <c r="U72" s="312"/>
      <c r="V72" s="313" t="str">
        <f t="shared" si="21"/>
        <v/>
      </c>
      <c r="W72" s="314" t="str">
        <f t="shared" si="17"/>
        <v/>
      </c>
    </row>
    <row r="73" spans="1:23" s="272" customFormat="1" ht="21" customHeight="1" x14ac:dyDescent="0.2">
      <c r="A73" s="418">
        <v>333</v>
      </c>
      <c r="B73" s="337"/>
      <c r="C73" s="315" t="s">
        <v>537</v>
      </c>
      <c r="D73" s="316" t="s">
        <v>538</v>
      </c>
      <c r="E73" s="317" t="s">
        <v>14</v>
      </c>
      <c r="F73" s="301">
        <v>1.6446759259259265E-2</v>
      </c>
      <c r="G73" s="301">
        <v>1.6446759259259265E-2</v>
      </c>
      <c r="H73" s="302">
        <f t="shared" si="13"/>
        <v>1.6446759259259265E-2</v>
      </c>
      <c r="I73" s="303">
        <f t="shared" si="14"/>
        <v>4.733796296296288E-3</v>
      </c>
      <c r="J73" s="387"/>
      <c r="K73" s="305" t="str">
        <f t="shared" si="10"/>
        <v/>
      </c>
      <c r="L73" s="306" t="str">
        <f t="shared" si="18"/>
        <v/>
      </c>
      <c r="M73" s="306" t="str">
        <f t="shared" si="19"/>
        <v/>
      </c>
      <c r="N73" s="307"/>
      <c r="O73" s="307"/>
      <c r="P73" s="321"/>
      <c r="Q73" s="308"/>
      <c r="R73" s="309">
        <f t="shared" si="20"/>
        <v>1.6446759259259265E-2</v>
      </c>
      <c r="S73" s="318"/>
      <c r="T73" s="311">
        <v>40359</v>
      </c>
      <c r="U73" s="312"/>
      <c r="V73" s="313" t="str">
        <f t="shared" si="21"/>
        <v/>
      </c>
      <c r="W73" s="314" t="str">
        <f t="shared" si="17"/>
        <v/>
      </c>
    </row>
    <row r="74" spans="1:23" s="272" customFormat="1" ht="21" customHeight="1" x14ac:dyDescent="0.2">
      <c r="A74" s="418">
        <v>96</v>
      </c>
      <c r="B74" s="337"/>
      <c r="C74" s="315" t="s">
        <v>119</v>
      </c>
      <c r="D74" s="316" t="s">
        <v>120</v>
      </c>
      <c r="E74" s="317" t="s">
        <v>30</v>
      </c>
      <c r="F74" s="301">
        <v>1.6400462962962964E-2</v>
      </c>
      <c r="G74" s="301">
        <v>1.6400462962962964E-2</v>
      </c>
      <c r="H74" s="302">
        <f t="shared" si="13"/>
        <v>1.6400462962962964E-2</v>
      </c>
      <c r="I74" s="303">
        <f t="shared" si="14"/>
        <v>4.7800925925925893E-3</v>
      </c>
      <c r="J74" s="387"/>
      <c r="K74" s="305" t="str">
        <f t="shared" si="10"/>
        <v/>
      </c>
      <c r="L74" s="306" t="str">
        <f t="shared" si="18"/>
        <v/>
      </c>
      <c r="M74" s="306" t="str">
        <f t="shared" si="19"/>
        <v/>
      </c>
      <c r="N74" s="307"/>
      <c r="O74" s="307"/>
      <c r="P74" s="307"/>
      <c r="Q74" s="308"/>
      <c r="R74" s="309">
        <f t="shared" si="20"/>
        <v>1.6400462962962964E-2</v>
      </c>
      <c r="S74" s="318"/>
      <c r="T74" s="311">
        <v>39113</v>
      </c>
      <c r="U74" s="312"/>
      <c r="V74" s="313" t="str">
        <f t="shared" si="21"/>
        <v/>
      </c>
      <c r="W74" s="314" t="str">
        <f t="shared" si="17"/>
        <v/>
      </c>
    </row>
    <row r="75" spans="1:23" s="272" customFormat="1" ht="21" customHeight="1" x14ac:dyDescent="0.2">
      <c r="A75" s="418">
        <v>150</v>
      </c>
      <c r="B75" s="337"/>
      <c r="C75" s="315" t="s">
        <v>96</v>
      </c>
      <c r="D75" s="316" t="s">
        <v>97</v>
      </c>
      <c r="E75" s="317" t="s">
        <v>14</v>
      </c>
      <c r="F75" s="301">
        <v>1.622685185185185E-2</v>
      </c>
      <c r="G75" s="301">
        <v>1.622685185185185E-2</v>
      </c>
      <c r="H75" s="302">
        <f t="shared" si="13"/>
        <v>1.622685185185185E-2</v>
      </c>
      <c r="I75" s="303">
        <f t="shared" si="14"/>
        <v>4.9537037037037032E-3</v>
      </c>
      <c r="J75" s="387"/>
      <c r="K75" s="305" t="str">
        <f t="shared" ref="K75:K106" si="22">IF(J75&lt;&gt;"",J75-I75,"")</f>
        <v/>
      </c>
      <c r="L75" s="306" t="str">
        <f t="shared" si="18"/>
        <v/>
      </c>
      <c r="M75" s="306" t="str">
        <f t="shared" si="19"/>
        <v/>
      </c>
      <c r="N75" s="321"/>
      <c r="O75" s="307"/>
      <c r="P75" s="321"/>
      <c r="Q75" s="308"/>
      <c r="R75" s="309">
        <f t="shared" si="20"/>
        <v>1.622685185185185E-2</v>
      </c>
      <c r="S75" s="318"/>
      <c r="T75" s="311">
        <v>39447</v>
      </c>
      <c r="U75" s="312"/>
      <c r="V75" s="313" t="str">
        <f t="shared" si="21"/>
        <v/>
      </c>
      <c r="W75" s="314" t="str">
        <f t="shared" si="17"/>
        <v/>
      </c>
    </row>
    <row r="76" spans="1:23" s="272" customFormat="1" ht="21" customHeight="1" x14ac:dyDescent="0.2">
      <c r="A76" s="418">
        <v>342</v>
      </c>
      <c r="B76" s="337"/>
      <c r="C76" s="315" t="s">
        <v>533</v>
      </c>
      <c r="D76" s="316" t="s">
        <v>534</v>
      </c>
      <c r="E76" s="317" t="s">
        <v>30</v>
      </c>
      <c r="F76" s="301">
        <v>1.6203703703703703E-2</v>
      </c>
      <c r="G76" s="301">
        <v>1.6203703703703703E-2</v>
      </c>
      <c r="H76" s="302">
        <f t="shared" si="13"/>
        <v>1.6203703703703703E-2</v>
      </c>
      <c r="I76" s="303">
        <f t="shared" si="14"/>
        <v>4.9768518518518504E-3</v>
      </c>
      <c r="J76" s="387"/>
      <c r="K76" s="305" t="str">
        <f t="shared" si="22"/>
        <v/>
      </c>
      <c r="L76" s="306"/>
      <c r="M76" s="306"/>
      <c r="N76" s="307"/>
      <c r="O76" s="307"/>
      <c r="P76" s="321"/>
      <c r="Q76" s="308"/>
      <c r="R76" s="309">
        <f t="shared" si="20"/>
        <v>1.6203703703703703E-2</v>
      </c>
      <c r="S76" s="318"/>
      <c r="T76" s="311">
        <v>40390</v>
      </c>
      <c r="U76" s="312"/>
      <c r="V76" s="313" t="str">
        <f t="shared" si="21"/>
        <v/>
      </c>
      <c r="W76" s="314" t="str">
        <f t="shared" si="17"/>
        <v/>
      </c>
    </row>
    <row r="77" spans="1:23" s="272" customFormat="1" ht="21" customHeight="1" x14ac:dyDescent="0.2">
      <c r="A77" s="418">
        <v>232</v>
      </c>
      <c r="B77" s="337"/>
      <c r="C77" s="298" t="s">
        <v>342</v>
      </c>
      <c r="D77" s="299" t="s">
        <v>315</v>
      </c>
      <c r="E77" s="300" t="s">
        <v>14</v>
      </c>
      <c r="F77" s="301">
        <v>1.6121238425925929E-2</v>
      </c>
      <c r="G77" s="301">
        <v>1.6121238425925929E-2</v>
      </c>
      <c r="H77" s="302">
        <f t="shared" si="13"/>
        <v>1.6121238425925929E-2</v>
      </c>
      <c r="I77" s="303">
        <f t="shared" si="14"/>
        <v>5.0593171296296237E-3</v>
      </c>
      <c r="J77" s="378"/>
      <c r="K77" s="305" t="str">
        <f t="shared" si="22"/>
        <v/>
      </c>
      <c r="L77" s="306" t="str">
        <f t="shared" ref="L77:L82" si="23">IF(J77&lt;&gt;"",K77-H77,"")</f>
        <v/>
      </c>
      <c r="M77" s="306" t="str">
        <f t="shared" ref="M77:M82" si="24">IF(J77&lt;&gt;"",K77-F77,"")</f>
        <v/>
      </c>
      <c r="N77" s="307"/>
      <c r="O77" s="307"/>
      <c r="P77" s="307"/>
      <c r="Q77" s="308"/>
      <c r="R77" s="309">
        <f t="shared" si="20"/>
        <v>1.6121238425925929E-2</v>
      </c>
      <c r="S77" s="318"/>
      <c r="T77" s="311">
        <v>40237</v>
      </c>
      <c r="U77" s="312"/>
      <c r="V77" s="313" t="str">
        <f t="shared" si="21"/>
        <v/>
      </c>
      <c r="W77" s="314" t="str">
        <f t="shared" si="17"/>
        <v/>
      </c>
    </row>
    <row r="78" spans="1:23" s="272" customFormat="1" ht="21" customHeight="1" x14ac:dyDescent="0.2">
      <c r="A78" s="418">
        <v>316</v>
      </c>
      <c r="B78" s="337"/>
      <c r="C78" s="298" t="s">
        <v>483</v>
      </c>
      <c r="D78" s="299" t="s">
        <v>484</v>
      </c>
      <c r="E78" s="317" t="s">
        <v>14</v>
      </c>
      <c r="F78" s="301">
        <v>1.6111111111111111E-2</v>
      </c>
      <c r="G78" s="301">
        <v>1.6111111111111111E-2</v>
      </c>
      <c r="H78" s="302">
        <f t="shared" si="13"/>
        <v>1.6111111111111111E-2</v>
      </c>
      <c r="I78" s="303">
        <f t="shared" si="14"/>
        <v>5.0694444444444424E-3</v>
      </c>
      <c r="J78" s="387"/>
      <c r="K78" s="305" t="str">
        <f t="shared" si="22"/>
        <v/>
      </c>
      <c r="L78" s="306" t="str">
        <f t="shared" si="23"/>
        <v/>
      </c>
      <c r="M78" s="306" t="str">
        <f t="shared" si="24"/>
        <v/>
      </c>
      <c r="N78" s="307"/>
      <c r="O78" s="307"/>
      <c r="P78" s="321"/>
      <c r="Q78" s="308"/>
      <c r="R78" s="309">
        <f t="shared" si="20"/>
        <v>1.6111111111111111E-2</v>
      </c>
      <c r="S78" s="318"/>
      <c r="T78" s="311">
        <v>40359</v>
      </c>
      <c r="U78" s="312"/>
      <c r="V78" s="313" t="str">
        <f t="shared" si="21"/>
        <v/>
      </c>
      <c r="W78" s="314"/>
    </row>
    <row r="79" spans="1:23" s="272" customFormat="1" ht="21" customHeight="1" x14ac:dyDescent="0.2">
      <c r="A79" s="418">
        <v>9</v>
      </c>
      <c r="B79" s="337"/>
      <c r="C79" s="315" t="s">
        <v>130</v>
      </c>
      <c r="D79" s="316" t="s">
        <v>133</v>
      </c>
      <c r="E79" s="317" t="s">
        <v>30</v>
      </c>
      <c r="F79" s="301">
        <v>1.5898437499999991E-2</v>
      </c>
      <c r="G79" s="301">
        <v>1.6259042245370357E-2</v>
      </c>
      <c r="H79" s="302">
        <f t="shared" si="13"/>
        <v>1.6078739872685176E-2</v>
      </c>
      <c r="I79" s="303">
        <f t="shared" si="14"/>
        <v>5.1018156828703774E-3</v>
      </c>
      <c r="J79" s="387"/>
      <c r="K79" s="305" t="str">
        <f t="shared" si="22"/>
        <v/>
      </c>
      <c r="L79" s="306" t="str">
        <f t="shared" si="23"/>
        <v/>
      </c>
      <c r="M79" s="306" t="str">
        <f t="shared" si="24"/>
        <v/>
      </c>
      <c r="N79" s="307"/>
      <c r="O79" s="307"/>
      <c r="P79" s="307"/>
      <c r="Q79" s="308"/>
      <c r="R79" s="309">
        <f t="shared" si="20"/>
        <v>1.5898437499999991E-2</v>
      </c>
      <c r="S79" s="318"/>
      <c r="T79" s="311">
        <v>40025</v>
      </c>
      <c r="U79" s="312"/>
      <c r="V79" s="313" t="str">
        <f t="shared" si="21"/>
        <v/>
      </c>
      <c r="W79" s="314" t="str">
        <f>IF(V79=5,C79&amp;" "&amp;D79,"")</f>
        <v/>
      </c>
    </row>
    <row r="80" spans="1:23" s="272" customFormat="1" ht="21" customHeight="1" x14ac:dyDescent="0.2">
      <c r="A80" s="418">
        <v>138</v>
      </c>
      <c r="B80" s="337"/>
      <c r="C80" s="298" t="s">
        <v>145</v>
      </c>
      <c r="D80" s="299" t="s">
        <v>146</v>
      </c>
      <c r="E80" s="300" t="s">
        <v>14</v>
      </c>
      <c r="F80" s="301">
        <v>1.6006944444444438E-2</v>
      </c>
      <c r="G80" s="301">
        <v>1.6006944444444438E-2</v>
      </c>
      <c r="H80" s="302">
        <f t="shared" si="13"/>
        <v>1.6006944444444438E-2</v>
      </c>
      <c r="I80" s="303">
        <f t="shared" si="14"/>
        <v>5.1736111111111149E-3</v>
      </c>
      <c r="J80" s="304"/>
      <c r="K80" s="305" t="str">
        <f t="shared" si="22"/>
        <v/>
      </c>
      <c r="L80" s="306" t="str">
        <f t="shared" si="23"/>
        <v/>
      </c>
      <c r="M80" s="306" t="str">
        <f t="shared" si="24"/>
        <v/>
      </c>
      <c r="N80" s="307"/>
      <c r="O80" s="307"/>
      <c r="P80" s="307"/>
      <c r="Q80" s="308"/>
      <c r="R80" s="309">
        <f t="shared" si="20"/>
        <v>1.6006944444444438E-2</v>
      </c>
      <c r="S80" s="318"/>
      <c r="T80" s="311">
        <v>40178</v>
      </c>
      <c r="U80" s="312"/>
      <c r="V80" s="313" t="str">
        <f t="shared" si="21"/>
        <v/>
      </c>
      <c r="W80" s="314" t="str">
        <f>IF(V80=5,C80&amp;" "&amp;D80,"")</f>
        <v/>
      </c>
    </row>
    <row r="81" spans="1:23" s="272" customFormat="1" ht="21" customHeight="1" x14ac:dyDescent="0.2">
      <c r="A81" s="418">
        <v>252</v>
      </c>
      <c r="B81" s="337"/>
      <c r="C81" s="315" t="s">
        <v>155</v>
      </c>
      <c r="D81" s="316" t="s">
        <v>361</v>
      </c>
      <c r="E81" s="317" t="s">
        <v>30</v>
      </c>
      <c r="F81" s="319">
        <v>1.5856481481481478E-2</v>
      </c>
      <c r="G81" s="319">
        <v>1.5856481481481478E-2</v>
      </c>
      <c r="H81" s="302">
        <f t="shared" si="13"/>
        <v>1.5856481481481478E-2</v>
      </c>
      <c r="I81" s="303">
        <f t="shared" si="14"/>
        <v>5.3240740740740748E-3</v>
      </c>
      <c r="J81" s="304"/>
      <c r="K81" s="305" t="str">
        <f t="shared" si="22"/>
        <v/>
      </c>
      <c r="L81" s="306" t="str">
        <f t="shared" si="23"/>
        <v/>
      </c>
      <c r="M81" s="306" t="str">
        <f t="shared" si="24"/>
        <v/>
      </c>
      <c r="N81" s="307"/>
      <c r="O81" s="307"/>
      <c r="P81" s="307"/>
      <c r="Q81" s="308"/>
      <c r="R81" s="309">
        <f t="shared" si="20"/>
        <v>1.5856481481481478E-2</v>
      </c>
      <c r="S81" s="318"/>
      <c r="T81" s="311">
        <v>39994</v>
      </c>
      <c r="U81" s="312"/>
      <c r="V81" s="313" t="str">
        <f t="shared" si="21"/>
        <v/>
      </c>
      <c r="W81" s="314" t="str">
        <f>IF(V81=5,C81&amp;" "&amp;D81,"")</f>
        <v/>
      </c>
    </row>
    <row r="82" spans="1:23" s="272" customFormat="1" ht="21" customHeight="1" x14ac:dyDescent="0.2">
      <c r="A82" s="418">
        <v>282</v>
      </c>
      <c r="B82" s="337"/>
      <c r="C82" s="298" t="s">
        <v>18</v>
      </c>
      <c r="D82" s="299" t="s">
        <v>449</v>
      </c>
      <c r="E82" s="300" t="s">
        <v>14</v>
      </c>
      <c r="F82" s="301">
        <v>1.5844907407407405E-2</v>
      </c>
      <c r="G82" s="301">
        <v>1.5844907407407405E-2</v>
      </c>
      <c r="H82" s="302">
        <f t="shared" si="13"/>
        <v>1.5844907407407405E-2</v>
      </c>
      <c r="I82" s="303">
        <f t="shared" si="14"/>
        <v>5.3356481481481484E-3</v>
      </c>
      <c r="J82" s="304"/>
      <c r="K82" s="305" t="str">
        <f t="shared" si="22"/>
        <v/>
      </c>
      <c r="L82" s="306" t="str">
        <f t="shared" si="23"/>
        <v/>
      </c>
      <c r="M82" s="306" t="str">
        <f t="shared" si="24"/>
        <v/>
      </c>
      <c r="N82" s="307"/>
      <c r="O82" s="307"/>
      <c r="P82" s="307"/>
      <c r="Q82" s="308"/>
      <c r="R82" s="309">
        <f t="shared" si="20"/>
        <v>1.5844907407407405E-2</v>
      </c>
      <c r="S82" s="318"/>
      <c r="T82" s="311">
        <v>39994</v>
      </c>
      <c r="U82" s="312"/>
      <c r="V82" s="313" t="str">
        <f t="shared" si="21"/>
        <v/>
      </c>
      <c r="W82" s="314"/>
    </row>
    <row r="83" spans="1:23" s="272" customFormat="1" ht="21" customHeight="1" x14ac:dyDescent="0.2">
      <c r="A83" s="418">
        <v>309</v>
      </c>
      <c r="B83" s="337"/>
      <c r="C83" s="315" t="s">
        <v>475</v>
      </c>
      <c r="D83" s="316" t="s">
        <v>476</v>
      </c>
      <c r="E83" s="317" t="s">
        <v>30</v>
      </c>
      <c r="F83" s="301">
        <v>1.5798611111111114E-2</v>
      </c>
      <c r="G83" s="301">
        <v>1.5798611111111114E-2</v>
      </c>
      <c r="H83" s="302">
        <f t="shared" ref="H83:H114" si="25">IF(G83&lt;&gt;"",(G83+F83)/2,F83)</f>
        <v>1.5798611111111114E-2</v>
      </c>
      <c r="I83" s="303">
        <f t="shared" ref="I83:I114" si="26">$D$3-H83</f>
        <v>5.3819444444444392E-3</v>
      </c>
      <c r="J83" s="304"/>
      <c r="K83" s="305" t="str">
        <f t="shared" si="22"/>
        <v/>
      </c>
      <c r="L83" s="306"/>
      <c r="M83" s="306"/>
      <c r="N83" s="307"/>
      <c r="O83" s="307"/>
      <c r="P83" s="307"/>
      <c r="Q83" s="308"/>
      <c r="R83" s="309">
        <f t="shared" si="20"/>
        <v>1.5798611111111114E-2</v>
      </c>
      <c r="S83" s="318"/>
      <c r="T83" s="311">
        <v>40086</v>
      </c>
      <c r="U83" s="312"/>
      <c r="V83" s="313" t="str">
        <f t="shared" si="21"/>
        <v/>
      </c>
      <c r="W83" s="314" t="str">
        <f>IF(V83=5,C83&amp;" "&amp;D83,"")</f>
        <v/>
      </c>
    </row>
    <row r="84" spans="1:23" s="272" customFormat="1" ht="21" customHeight="1" x14ac:dyDescent="0.2">
      <c r="A84" s="418">
        <v>187</v>
      </c>
      <c r="B84" s="337"/>
      <c r="C84" s="298" t="s">
        <v>351</v>
      </c>
      <c r="D84" s="299" t="s">
        <v>233</v>
      </c>
      <c r="E84" s="300" t="s">
        <v>30</v>
      </c>
      <c r="F84" s="301">
        <v>1.5787037037037037E-2</v>
      </c>
      <c r="G84" s="301">
        <v>1.5787037037037037E-2</v>
      </c>
      <c r="H84" s="302">
        <f t="shared" si="25"/>
        <v>1.5787037037037037E-2</v>
      </c>
      <c r="I84" s="303">
        <f t="shared" si="26"/>
        <v>5.3935185185185162E-3</v>
      </c>
      <c r="J84" s="304"/>
      <c r="K84" s="305" t="str">
        <f t="shared" si="22"/>
        <v/>
      </c>
      <c r="L84" s="306" t="str">
        <f>IF(J84&lt;&gt;"",K84-H84,"")</f>
        <v/>
      </c>
      <c r="M84" s="306" t="str">
        <f>IF(J84&lt;&gt;"",K84-F84,"")</f>
        <v/>
      </c>
      <c r="N84" s="307"/>
      <c r="O84" s="307"/>
      <c r="P84" s="307"/>
      <c r="Q84" s="308"/>
      <c r="R84" s="309">
        <f t="shared" si="20"/>
        <v>1.5787037037037037E-2</v>
      </c>
      <c r="S84" s="318"/>
      <c r="T84" s="311">
        <v>39994</v>
      </c>
      <c r="U84" s="312"/>
      <c r="V84" s="313" t="str">
        <f t="shared" si="21"/>
        <v/>
      </c>
      <c r="W84" s="314" t="str">
        <f>IF(V84=5,C84&amp;" "&amp;D84,"")</f>
        <v/>
      </c>
    </row>
    <row r="85" spans="1:23" s="272" customFormat="1" ht="21" customHeight="1" x14ac:dyDescent="0.2">
      <c r="A85" s="418">
        <v>112</v>
      </c>
      <c r="B85" s="337"/>
      <c r="C85" s="315" t="s">
        <v>134</v>
      </c>
      <c r="D85" s="316" t="s">
        <v>135</v>
      </c>
      <c r="E85" s="317" t="s">
        <v>30</v>
      </c>
      <c r="F85" s="301">
        <v>1.5706018518518518E-2</v>
      </c>
      <c r="G85" s="301">
        <v>1.5706018518518518E-2</v>
      </c>
      <c r="H85" s="302">
        <f t="shared" si="25"/>
        <v>1.5706018518518518E-2</v>
      </c>
      <c r="I85" s="303">
        <f t="shared" si="26"/>
        <v>5.4745370370370347E-3</v>
      </c>
      <c r="J85" s="304"/>
      <c r="K85" s="305" t="str">
        <f t="shared" si="22"/>
        <v/>
      </c>
      <c r="L85" s="306" t="str">
        <f>IF(J85&lt;&gt;"",K85-H85,"")</f>
        <v/>
      </c>
      <c r="M85" s="306" t="str">
        <f>IF(J85&lt;&gt;"",K85-F85,"")</f>
        <v/>
      </c>
      <c r="N85" s="307"/>
      <c r="O85" s="307"/>
      <c r="P85" s="307"/>
      <c r="Q85" s="308"/>
      <c r="R85" s="309">
        <f t="shared" si="20"/>
        <v>1.5706018518518518E-2</v>
      </c>
      <c r="S85" s="318"/>
      <c r="T85" s="323">
        <v>39294</v>
      </c>
      <c r="U85" s="312"/>
      <c r="V85" s="313" t="str">
        <f t="shared" si="21"/>
        <v/>
      </c>
      <c r="W85" s="314" t="str">
        <f>IF(V85=5,C85&amp;" "&amp;D85,"")</f>
        <v/>
      </c>
    </row>
    <row r="86" spans="1:23" s="272" customFormat="1" ht="21" customHeight="1" x14ac:dyDescent="0.2">
      <c r="A86" s="418">
        <v>142</v>
      </c>
      <c r="B86" s="337"/>
      <c r="C86" s="315" t="s">
        <v>149</v>
      </c>
      <c r="D86" s="316" t="s">
        <v>150</v>
      </c>
      <c r="E86" s="317" t="s">
        <v>14</v>
      </c>
      <c r="F86" s="301">
        <v>1.5370370370370368E-2</v>
      </c>
      <c r="G86" s="301">
        <v>1.5976562499999999E-2</v>
      </c>
      <c r="H86" s="302">
        <f t="shared" si="25"/>
        <v>1.5673466435185184E-2</v>
      </c>
      <c r="I86" s="303">
        <f t="shared" si="26"/>
        <v>5.5070891203703697E-3</v>
      </c>
      <c r="J86" s="304"/>
      <c r="K86" s="305" t="str">
        <f t="shared" si="22"/>
        <v/>
      </c>
      <c r="L86" s="306" t="str">
        <f>IF(J86&lt;&gt;"",K86-H86,"")</f>
        <v/>
      </c>
      <c r="M86" s="306" t="str">
        <f>IF(J86&lt;&gt;"",K86-F86,"")</f>
        <v/>
      </c>
      <c r="N86" s="307"/>
      <c r="O86" s="307"/>
      <c r="P86" s="307"/>
      <c r="Q86" s="325"/>
      <c r="R86" s="309">
        <f t="shared" si="20"/>
        <v>1.5370370370370368E-2</v>
      </c>
      <c r="S86" s="318"/>
      <c r="T86" s="311">
        <v>40086</v>
      </c>
      <c r="U86" s="312"/>
      <c r="V86" s="313" t="str">
        <f t="shared" si="21"/>
        <v/>
      </c>
      <c r="W86" s="314"/>
    </row>
    <row r="87" spans="1:23" s="272" customFormat="1" ht="21" customHeight="1" x14ac:dyDescent="0.2">
      <c r="A87" s="418">
        <v>140</v>
      </c>
      <c r="B87" s="337"/>
      <c r="C87" s="315" t="s">
        <v>143</v>
      </c>
      <c r="D87" s="316" t="s">
        <v>144</v>
      </c>
      <c r="E87" s="317" t="s">
        <v>14</v>
      </c>
      <c r="F87" s="319">
        <v>1.5497685185185186E-2</v>
      </c>
      <c r="G87" s="319">
        <v>1.5497685185185186E-2</v>
      </c>
      <c r="H87" s="302">
        <f t="shared" si="25"/>
        <v>1.5497685185185186E-2</v>
      </c>
      <c r="I87" s="303">
        <f t="shared" si="26"/>
        <v>5.6828703703703676E-3</v>
      </c>
      <c r="J87" s="304"/>
      <c r="K87" s="305" t="str">
        <f t="shared" si="22"/>
        <v/>
      </c>
      <c r="L87" s="306" t="str">
        <f>IF(J87&lt;&gt;"",K87-H87,"")</f>
        <v/>
      </c>
      <c r="M87" s="306" t="str">
        <f>IF(J87&lt;&gt;"",K87-F87,"")</f>
        <v/>
      </c>
      <c r="N87" s="307"/>
      <c r="O87" s="307"/>
      <c r="P87" s="307"/>
      <c r="Q87" s="308"/>
      <c r="R87" s="309">
        <f t="shared" si="20"/>
        <v>1.5497685185185186E-2</v>
      </c>
      <c r="S87" s="318"/>
      <c r="T87" s="311">
        <v>38776</v>
      </c>
      <c r="U87" s="312"/>
      <c r="V87" s="313" t="str">
        <f t="shared" si="21"/>
        <v/>
      </c>
      <c r="W87" s="314" t="str">
        <f>IF(V87=5,C87&amp;" "&amp;D87,"")</f>
        <v/>
      </c>
    </row>
    <row r="88" spans="1:23" s="272" customFormat="1" ht="21" customHeight="1" x14ac:dyDescent="0.2">
      <c r="A88" s="418">
        <v>203</v>
      </c>
      <c r="B88" s="337"/>
      <c r="C88" s="315" t="s">
        <v>199</v>
      </c>
      <c r="D88" s="316" t="s">
        <v>43</v>
      </c>
      <c r="E88" s="317" t="s">
        <v>30</v>
      </c>
      <c r="F88" s="301">
        <v>1.5460069444444446E-2</v>
      </c>
      <c r="G88" s="301">
        <v>1.5460069444444446E-2</v>
      </c>
      <c r="H88" s="302">
        <f t="shared" si="25"/>
        <v>1.5460069444444446E-2</v>
      </c>
      <c r="I88" s="303">
        <f t="shared" si="26"/>
        <v>5.7204861111111067E-3</v>
      </c>
      <c r="J88" s="320"/>
      <c r="K88" s="305" t="str">
        <f t="shared" si="22"/>
        <v/>
      </c>
      <c r="L88" s="306" t="str">
        <f>IF(J88&lt;&gt;"",K88-H88,"")</f>
        <v/>
      </c>
      <c r="M88" s="306" t="str">
        <f>IF(J88&lt;&gt;"",K88-F88,"")</f>
        <v/>
      </c>
      <c r="N88" s="307"/>
      <c r="O88" s="307"/>
      <c r="P88" s="307"/>
      <c r="Q88" s="308"/>
      <c r="R88" s="309">
        <f t="shared" si="20"/>
        <v>1.5460069444444446E-2</v>
      </c>
      <c r="S88" s="318"/>
      <c r="T88" s="311">
        <v>40329</v>
      </c>
      <c r="U88" s="312"/>
      <c r="V88" s="313" t="str">
        <f t="shared" si="21"/>
        <v/>
      </c>
      <c r="W88" s="314" t="str">
        <f>IF(V88=5,C88&amp;" "&amp;D88,"")</f>
        <v/>
      </c>
    </row>
    <row r="89" spans="1:23" s="272" customFormat="1" ht="21" customHeight="1" x14ac:dyDescent="0.2">
      <c r="A89" s="418">
        <v>345</v>
      </c>
      <c r="B89" s="337"/>
      <c r="C89" s="315" t="s">
        <v>134</v>
      </c>
      <c r="D89" s="316" t="s">
        <v>540</v>
      </c>
      <c r="E89" s="300" t="s">
        <v>30</v>
      </c>
      <c r="F89" s="301">
        <v>1.5428240740740742E-2</v>
      </c>
      <c r="G89" s="301">
        <v>1.5428240740740742E-2</v>
      </c>
      <c r="H89" s="302">
        <f t="shared" si="25"/>
        <v>1.5428240740740742E-2</v>
      </c>
      <c r="I89" s="303">
        <f t="shared" si="26"/>
        <v>5.7523148148148108E-3</v>
      </c>
      <c r="J89" s="304"/>
      <c r="K89" s="305" t="str">
        <f t="shared" si="22"/>
        <v/>
      </c>
      <c r="L89" s="306"/>
      <c r="M89" s="306"/>
      <c r="N89" s="307"/>
      <c r="O89" s="307"/>
      <c r="P89" s="307"/>
      <c r="Q89" s="308"/>
      <c r="R89" s="309">
        <f t="shared" si="20"/>
        <v>1.5428240740740742E-2</v>
      </c>
      <c r="S89" s="318"/>
      <c r="T89" s="311">
        <v>40390</v>
      </c>
      <c r="U89" s="312"/>
      <c r="V89" s="313" t="str">
        <f t="shared" si="21"/>
        <v/>
      </c>
      <c r="W89" s="314" t="str">
        <f>IF(V89=5,C89&amp;" "&amp;D89,"")</f>
        <v/>
      </c>
    </row>
    <row r="90" spans="1:23" s="272" customFormat="1" ht="21" customHeight="1" x14ac:dyDescent="0.2">
      <c r="A90" s="418">
        <v>287</v>
      </c>
      <c r="B90" s="337"/>
      <c r="C90" s="298" t="s">
        <v>55</v>
      </c>
      <c r="D90" s="299" t="s">
        <v>116</v>
      </c>
      <c r="E90" s="300" t="s">
        <v>30</v>
      </c>
      <c r="F90" s="301">
        <v>1.5358796296296294E-2</v>
      </c>
      <c r="G90" s="301">
        <v>1.5358796296296294E-2</v>
      </c>
      <c r="H90" s="302">
        <f t="shared" si="25"/>
        <v>1.5358796296296294E-2</v>
      </c>
      <c r="I90" s="303">
        <f t="shared" si="26"/>
        <v>5.8217592592592592E-3</v>
      </c>
      <c r="J90" s="304"/>
      <c r="K90" s="305" t="str">
        <f t="shared" si="22"/>
        <v/>
      </c>
      <c r="L90" s="306"/>
      <c r="M90" s="306"/>
      <c r="N90" s="307"/>
      <c r="O90" s="307"/>
      <c r="P90" s="307"/>
      <c r="Q90" s="308"/>
      <c r="R90" s="309">
        <f t="shared" si="20"/>
        <v>1.5358796296296294E-2</v>
      </c>
      <c r="S90" s="318"/>
      <c r="T90" s="311">
        <v>40268</v>
      </c>
      <c r="U90" s="312"/>
      <c r="V90" s="313" t="str">
        <f t="shared" si="21"/>
        <v/>
      </c>
      <c r="W90" s="314"/>
    </row>
    <row r="91" spans="1:23" s="272" customFormat="1" ht="21" customHeight="1" x14ac:dyDescent="0.2">
      <c r="A91" s="418">
        <v>36</v>
      </c>
      <c r="B91" s="337"/>
      <c r="C91" s="315" t="s">
        <v>107</v>
      </c>
      <c r="D91" s="316" t="s">
        <v>46</v>
      </c>
      <c r="E91" s="317" t="s">
        <v>30</v>
      </c>
      <c r="F91" s="301">
        <v>1.4479166666666668E-2</v>
      </c>
      <c r="G91" s="301">
        <v>1.6121238425925929E-2</v>
      </c>
      <c r="H91" s="302">
        <f t="shared" si="25"/>
        <v>1.5300202546296299E-2</v>
      </c>
      <c r="I91" s="303">
        <f t="shared" si="26"/>
        <v>5.8803530092592544E-3</v>
      </c>
      <c r="J91" s="320"/>
      <c r="K91" s="305" t="str">
        <f t="shared" si="22"/>
        <v/>
      </c>
      <c r="L91" s="306" t="str">
        <f>IF(J91&lt;&gt;"",K91-H91,"")</f>
        <v/>
      </c>
      <c r="M91" s="306" t="str">
        <f>IF(J91&lt;&gt;"",K91-F91,"")</f>
        <v/>
      </c>
      <c r="N91" s="307"/>
      <c r="O91" s="307"/>
      <c r="P91" s="307"/>
      <c r="Q91" s="308"/>
      <c r="R91" s="309">
        <f t="shared" si="20"/>
        <v>1.4479166666666668E-2</v>
      </c>
      <c r="S91" s="318"/>
      <c r="T91" s="311">
        <v>40237</v>
      </c>
      <c r="U91" s="312"/>
      <c r="V91" s="313" t="str">
        <f t="shared" si="21"/>
        <v/>
      </c>
      <c r="W91" s="314"/>
    </row>
    <row r="92" spans="1:23" s="272" customFormat="1" ht="21" customHeight="1" x14ac:dyDescent="0.2">
      <c r="A92" s="418">
        <v>167</v>
      </c>
      <c r="B92" s="337"/>
      <c r="C92" s="315" t="s">
        <v>94</v>
      </c>
      <c r="D92" s="316" t="s">
        <v>165</v>
      </c>
      <c r="E92" s="317" t="s">
        <v>30</v>
      </c>
      <c r="F92" s="301">
        <v>1.4699074074074074E-2</v>
      </c>
      <c r="G92" s="301">
        <v>1.5833333333333338E-2</v>
      </c>
      <c r="H92" s="302">
        <f t="shared" si="25"/>
        <v>1.5266203703703705E-2</v>
      </c>
      <c r="I92" s="303">
        <f t="shared" si="26"/>
        <v>5.9143518518518477E-3</v>
      </c>
      <c r="J92" s="304"/>
      <c r="K92" s="305" t="str">
        <f t="shared" si="22"/>
        <v/>
      </c>
      <c r="L92" s="306" t="str">
        <f>IF(J92&lt;&gt;"",K92-H92,"")</f>
        <v/>
      </c>
      <c r="M92" s="306" t="str">
        <f>IF(J92&lt;&gt;"",K92-F92,"")</f>
        <v/>
      </c>
      <c r="N92" s="307"/>
      <c r="O92" s="307"/>
      <c r="P92" s="307"/>
      <c r="Q92" s="308"/>
      <c r="R92" s="309">
        <f t="shared" si="20"/>
        <v>1.4699074074074074E-2</v>
      </c>
      <c r="S92" s="318"/>
      <c r="T92" s="311">
        <v>39872</v>
      </c>
      <c r="U92" s="312"/>
      <c r="V92" s="313" t="str">
        <f t="shared" si="21"/>
        <v/>
      </c>
      <c r="W92" s="314" t="str">
        <f t="shared" ref="W92:W98" si="27">IF(V92=5,C92&amp;" "&amp;D92,"")</f>
        <v/>
      </c>
    </row>
    <row r="93" spans="1:23" s="272" customFormat="1" ht="21" customHeight="1" x14ac:dyDescent="0.2">
      <c r="A93" s="418">
        <v>97</v>
      </c>
      <c r="B93" s="337"/>
      <c r="C93" s="315" t="s">
        <v>121</v>
      </c>
      <c r="D93" s="316" t="s">
        <v>122</v>
      </c>
      <c r="E93" s="317" t="s">
        <v>14</v>
      </c>
      <c r="F93" s="301">
        <v>1.5185185185185184E-2</v>
      </c>
      <c r="G93" s="301">
        <v>1.5185185185185184E-2</v>
      </c>
      <c r="H93" s="302">
        <f t="shared" si="25"/>
        <v>1.5185185185185184E-2</v>
      </c>
      <c r="I93" s="303">
        <f t="shared" si="26"/>
        <v>5.9953703703703697E-3</v>
      </c>
      <c r="J93" s="304"/>
      <c r="K93" s="305" t="str">
        <f t="shared" si="22"/>
        <v/>
      </c>
      <c r="L93" s="306" t="str">
        <f>IF(J93&lt;&gt;"",K93-H93,"")</f>
        <v/>
      </c>
      <c r="M93" s="306" t="str">
        <f>IF(J93&lt;&gt;"",K93-F93,"")</f>
        <v/>
      </c>
      <c r="N93" s="307"/>
      <c r="O93" s="307"/>
      <c r="P93" s="321"/>
      <c r="Q93" s="308"/>
      <c r="R93" s="309">
        <f t="shared" si="20"/>
        <v>1.5185185185185184E-2</v>
      </c>
      <c r="S93" s="318"/>
      <c r="T93" s="311">
        <v>40117</v>
      </c>
      <c r="U93" s="312"/>
      <c r="V93" s="313" t="str">
        <f t="shared" si="21"/>
        <v/>
      </c>
      <c r="W93" s="314" t="str">
        <f t="shared" si="27"/>
        <v/>
      </c>
    </row>
    <row r="94" spans="1:23" s="272" customFormat="1" ht="21" customHeight="1" x14ac:dyDescent="0.2">
      <c r="A94" s="418">
        <v>192</v>
      </c>
      <c r="B94" s="337"/>
      <c r="C94" s="315" t="s">
        <v>351</v>
      </c>
      <c r="D94" s="316" t="s">
        <v>458</v>
      </c>
      <c r="E94" s="317" t="s">
        <v>30</v>
      </c>
      <c r="F94" s="322">
        <v>1.4983362268518506E-2</v>
      </c>
      <c r="G94" s="301">
        <v>1.5284288194444436E-2</v>
      </c>
      <c r="H94" s="302">
        <f t="shared" si="25"/>
        <v>1.5133825231481471E-2</v>
      </c>
      <c r="I94" s="303">
        <f t="shared" si="26"/>
        <v>6.046730324074082E-3</v>
      </c>
      <c r="J94" s="304"/>
      <c r="K94" s="305" t="str">
        <f t="shared" si="22"/>
        <v/>
      </c>
      <c r="L94" s="306"/>
      <c r="M94" s="306"/>
      <c r="N94" s="307"/>
      <c r="O94" s="307"/>
      <c r="P94" s="307"/>
      <c r="Q94" s="308"/>
      <c r="R94" s="309">
        <f t="shared" si="20"/>
        <v>1.4983362268518506E-2</v>
      </c>
      <c r="S94" s="318"/>
      <c r="T94" s="311">
        <v>40390</v>
      </c>
      <c r="U94" s="312"/>
      <c r="V94" s="313" t="str">
        <f t="shared" si="21"/>
        <v/>
      </c>
      <c r="W94" s="314" t="str">
        <f t="shared" si="27"/>
        <v/>
      </c>
    </row>
    <row r="95" spans="1:23" s="272" customFormat="1" ht="21" customHeight="1" x14ac:dyDescent="0.2">
      <c r="A95" s="418">
        <v>256</v>
      </c>
      <c r="B95" s="337"/>
      <c r="C95" s="315" t="s">
        <v>409</v>
      </c>
      <c r="D95" s="316" t="s">
        <v>410</v>
      </c>
      <c r="E95" s="300" t="s">
        <v>14</v>
      </c>
      <c r="F95" s="319">
        <v>1.4965277777777779E-2</v>
      </c>
      <c r="G95" s="319">
        <v>1.5277777777777779E-2</v>
      </c>
      <c r="H95" s="302">
        <f t="shared" si="25"/>
        <v>1.5121527777777779E-2</v>
      </c>
      <c r="I95" s="303">
        <f t="shared" si="26"/>
        <v>6.0590277777777743E-3</v>
      </c>
      <c r="J95" s="320"/>
      <c r="K95" s="305" t="str">
        <f t="shared" si="22"/>
        <v/>
      </c>
      <c r="L95" s="306" t="str">
        <f>IF(J95&lt;&gt;"",K95-H95,"")</f>
        <v/>
      </c>
      <c r="M95" s="306" t="str">
        <f>IF(J95&lt;&gt;"",K95-F95,"")</f>
        <v/>
      </c>
      <c r="N95" s="307"/>
      <c r="O95" s="307"/>
      <c r="P95" s="307"/>
      <c r="Q95" s="308"/>
      <c r="R95" s="309">
        <f t="shared" si="20"/>
        <v>1.4965277777777779E-2</v>
      </c>
      <c r="S95" s="318"/>
      <c r="T95" s="311">
        <v>40209</v>
      </c>
      <c r="U95" s="312"/>
      <c r="V95" s="313" t="str">
        <f t="shared" si="21"/>
        <v/>
      </c>
      <c r="W95" s="314" t="str">
        <f t="shared" si="27"/>
        <v/>
      </c>
    </row>
    <row r="96" spans="1:23" s="272" customFormat="1" ht="21" customHeight="1" x14ac:dyDescent="0.2">
      <c r="A96" s="418">
        <v>116</v>
      </c>
      <c r="B96" s="337"/>
      <c r="C96" s="298" t="s">
        <v>153</v>
      </c>
      <c r="D96" s="299" t="s">
        <v>196</v>
      </c>
      <c r="E96" s="328" t="s">
        <v>14</v>
      </c>
      <c r="F96" s="301">
        <v>1.5005787037037043E-2</v>
      </c>
      <c r="G96" s="301">
        <v>1.5144675925925933E-2</v>
      </c>
      <c r="H96" s="302">
        <f t="shared" si="25"/>
        <v>1.5075231481481488E-2</v>
      </c>
      <c r="I96" s="303">
        <f t="shared" si="26"/>
        <v>6.1053240740740651E-3</v>
      </c>
      <c r="J96" s="304"/>
      <c r="K96" s="305" t="str">
        <f t="shared" si="22"/>
        <v/>
      </c>
      <c r="L96" s="306"/>
      <c r="M96" s="306"/>
      <c r="N96" s="307"/>
      <c r="O96" s="307"/>
      <c r="P96" s="321"/>
      <c r="Q96" s="308"/>
      <c r="R96" s="309">
        <f t="shared" si="20"/>
        <v>1.5005787037037043E-2</v>
      </c>
      <c r="S96" s="318"/>
      <c r="T96" s="311">
        <v>40390</v>
      </c>
      <c r="U96" s="312"/>
      <c r="V96" s="313" t="str">
        <f t="shared" si="21"/>
        <v/>
      </c>
      <c r="W96" s="314" t="str">
        <f t="shared" si="27"/>
        <v/>
      </c>
    </row>
    <row r="97" spans="1:23" s="272" customFormat="1" ht="21" customHeight="1" x14ac:dyDescent="0.2">
      <c r="A97" s="418">
        <v>255</v>
      </c>
      <c r="B97" s="337"/>
      <c r="C97" s="298" t="s">
        <v>90</v>
      </c>
      <c r="D97" s="299" t="s">
        <v>362</v>
      </c>
      <c r="E97" s="300" t="s">
        <v>30</v>
      </c>
      <c r="F97" s="301">
        <v>1.5046296296296297E-2</v>
      </c>
      <c r="G97" s="301">
        <v>1.5046296296296297E-2</v>
      </c>
      <c r="H97" s="302">
        <f t="shared" si="25"/>
        <v>1.5046296296296297E-2</v>
      </c>
      <c r="I97" s="303">
        <f t="shared" si="26"/>
        <v>6.134259259259256E-3</v>
      </c>
      <c r="J97" s="320"/>
      <c r="K97" s="305" t="str">
        <f t="shared" si="22"/>
        <v/>
      </c>
      <c r="L97" s="306" t="str">
        <f>IF(J97&lt;&gt;"",K97-H97,"")</f>
        <v/>
      </c>
      <c r="M97" s="306" t="str">
        <f>IF(J97&lt;&gt;"",K97-F97,"")</f>
        <v/>
      </c>
      <c r="N97" s="307"/>
      <c r="O97" s="307"/>
      <c r="P97" s="307"/>
      <c r="Q97" s="308"/>
      <c r="R97" s="309">
        <f t="shared" si="20"/>
        <v>1.5046296296296297E-2</v>
      </c>
      <c r="S97" s="318"/>
      <c r="T97" s="311">
        <v>40237</v>
      </c>
      <c r="U97" s="312"/>
      <c r="V97" s="313" t="str">
        <f t="shared" si="21"/>
        <v/>
      </c>
      <c r="W97" s="314" t="str">
        <f t="shared" si="27"/>
        <v/>
      </c>
    </row>
    <row r="98" spans="1:23" s="272" customFormat="1" ht="21" customHeight="1" x14ac:dyDescent="0.2">
      <c r="A98" s="418">
        <v>273</v>
      </c>
      <c r="B98" s="337"/>
      <c r="C98" s="315" t="s">
        <v>155</v>
      </c>
      <c r="D98" s="316" t="s">
        <v>425</v>
      </c>
      <c r="E98" s="317" t="s">
        <v>30</v>
      </c>
      <c r="F98" s="301">
        <v>1.4976851851851852E-2</v>
      </c>
      <c r="G98" s="301">
        <v>1.4976851851851852E-2</v>
      </c>
      <c r="H98" s="302">
        <f t="shared" si="25"/>
        <v>1.4976851851851852E-2</v>
      </c>
      <c r="I98" s="303">
        <f t="shared" si="26"/>
        <v>6.2037037037037009E-3</v>
      </c>
      <c r="J98" s="304"/>
      <c r="K98" s="305" t="str">
        <f t="shared" si="22"/>
        <v/>
      </c>
      <c r="L98" s="306"/>
      <c r="M98" s="306"/>
      <c r="N98" s="307"/>
      <c r="O98" s="307"/>
      <c r="P98" s="307"/>
      <c r="Q98" s="308"/>
      <c r="R98" s="309">
        <f t="shared" si="20"/>
        <v>1.4976851851851852E-2</v>
      </c>
      <c r="S98" s="318"/>
      <c r="T98" s="311">
        <v>39933</v>
      </c>
      <c r="U98" s="312"/>
      <c r="V98" s="313" t="str">
        <f t="shared" si="21"/>
        <v/>
      </c>
      <c r="W98" s="314" t="str">
        <f t="shared" si="27"/>
        <v/>
      </c>
    </row>
    <row r="99" spans="1:23" s="272" customFormat="1" ht="21" customHeight="1" x14ac:dyDescent="0.2">
      <c r="A99" s="418">
        <v>234</v>
      </c>
      <c r="B99" s="337"/>
      <c r="C99" s="315" t="s">
        <v>286</v>
      </c>
      <c r="D99" s="316" t="s">
        <v>287</v>
      </c>
      <c r="E99" s="317" t="s">
        <v>14</v>
      </c>
      <c r="F99" s="301">
        <v>1.4840856481481476E-2</v>
      </c>
      <c r="G99" s="301">
        <v>1.5092592592592591E-2</v>
      </c>
      <c r="H99" s="302">
        <f t="shared" si="25"/>
        <v>1.4966724537037034E-2</v>
      </c>
      <c r="I99" s="303">
        <f t="shared" si="26"/>
        <v>6.2138310185185196E-3</v>
      </c>
      <c r="J99" s="304"/>
      <c r="K99" s="305" t="str">
        <f t="shared" si="22"/>
        <v/>
      </c>
      <c r="L99" s="306" t="str">
        <f>IF(J99&lt;&gt;"",K99-H99,"")</f>
        <v/>
      </c>
      <c r="M99" s="306" t="str">
        <f>IF(J99&lt;&gt;"",K99-F99,"")</f>
        <v/>
      </c>
      <c r="N99" s="307"/>
      <c r="O99" s="307"/>
      <c r="P99" s="307"/>
      <c r="Q99" s="308"/>
      <c r="R99" s="309">
        <f t="shared" si="20"/>
        <v>1.4840856481481476E-2</v>
      </c>
      <c r="S99" s="318"/>
      <c r="T99" s="311">
        <v>40025</v>
      </c>
      <c r="U99" s="312"/>
      <c r="V99" s="313" t="str">
        <f t="shared" si="21"/>
        <v/>
      </c>
      <c r="W99" s="314"/>
    </row>
    <row r="100" spans="1:23" s="272" customFormat="1" ht="21" customHeight="1" x14ac:dyDescent="0.2">
      <c r="A100" s="418">
        <v>319</v>
      </c>
      <c r="B100" s="337"/>
      <c r="C100" s="298" t="s">
        <v>17</v>
      </c>
      <c r="D100" s="299" t="s">
        <v>491</v>
      </c>
      <c r="E100" s="328" t="s">
        <v>14</v>
      </c>
      <c r="F100" s="301">
        <v>1.4918981481481491E-2</v>
      </c>
      <c r="G100" s="301">
        <v>1.4918981481481491E-2</v>
      </c>
      <c r="H100" s="302">
        <f t="shared" si="25"/>
        <v>1.4918981481481491E-2</v>
      </c>
      <c r="I100" s="303">
        <f t="shared" si="26"/>
        <v>6.2615740740740618E-3</v>
      </c>
      <c r="J100" s="320"/>
      <c r="K100" s="305" t="str">
        <f t="shared" si="22"/>
        <v/>
      </c>
      <c r="L100" s="306"/>
      <c r="M100" s="306"/>
      <c r="N100" s="307"/>
      <c r="O100" s="307"/>
      <c r="P100" s="307"/>
      <c r="Q100" s="308"/>
      <c r="R100" s="309">
        <f t="shared" si="20"/>
        <v>1.4918981481481491E-2</v>
      </c>
      <c r="S100" s="318"/>
      <c r="T100" s="311">
        <v>40329</v>
      </c>
      <c r="U100" s="312"/>
      <c r="V100" s="313" t="str">
        <f t="shared" si="21"/>
        <v/>
      </c>
      <c r="W100" s="314" t="str">
        <f t="shared" ref="W100:W106" si="28">IF(V100=5,C100&amp;" "&amp;D100,"")</f>
        <v/>
      </c>
    </row>
    <row r="101" spans="1:23" s="272" customFormat="1" ht="21" customHeight="1" x14ac:dyDescent="0.2">
      <c r="A101" s="418">
        <v>237</v>
      </c>
      <c r="B101" s="337"/>
      <c r="C101" s="298" t="s">
        <v>178</v>
      </c>
      <c r="D101" s="299" t="s">
        <v>530</v>
      </c>
      <c r="E101" s="300" t="s">
        <v>30</v>
      </c>
      <c r="F101" s="301">
        <v>1.4988425925925929E-2</v>
      </c>
      <c r="G101" s="301">
        <v>1.4803240740740745E-2</v>
      </c>
      <c r="H101" s="302">
        <f t="shared" si="25"/>
        <v>1.4895833333333337E-2</v>
      </c>
      <c r="I101" s="303">
        <f t="shared" si="26"/>
        <v>6.2847222222222159E-3</v>
      </c>
      <c r="J101" s="304"/>
      <c r="K101" s="305" t="str">
        <f t="shared" si="22"/>
        <v/>
      </c>
      <c r="L101" s="306" t="str">
        <f t="shared" ref="L101:L121" si="29">IF(J101&lt;&gt;"",K101-H101,"")</f>
        <v/>
      </c>
      <c r="M101" s="306" t="str">
        <f t="shared" ref="M101:M121" si="30">IF(J101&lt;&gt;"",K101-F101,"")</f>
        <v/>
      </c>
      <c r="N101" s="307"/>
      <c r="O101" s="307"/>
      <c r="P101" s="307"/>
      <c r="Q101" s="308"/>
      <c r="R101" s="309">
        <f t="shared" si="20"/>
        <v>1.4988425925925929E-2</v>
      </c>
      <c r="S101" s="318"/>
      <c r="T101" s="311">
        <v>40086</v>
      </c>
      <c r="U101" s="312"/>
      <c r="V101" s="313" t="str">
        <f t="shared" si="21"/>
        <v/>
      </c>
      <c r="W101" s="314" t="str">
        <f t="shared" si="28"/>
        <v/>
      </c>
    </row>
    <row r="102" spans="1:23" s="272" customFormat="1" ht="21" customHeight="1" x14ac:dyDescent="0.2">
      <c r="A102" s="418">
        <v>289</v>
      </c>
      <c r="B102" s="337"/>
      <c r="C102" s="315" t="s">
        <v>451</v>
      </c>
      <c r="D102" s="316" t="s">
        <v>452</v>
      </c>
      <c r="E102" s="317" t="s">
        <v>30</v>
      </c>
      <c r="F102" s="324">
        <v>1.486111111111111E-2</v>
      </c>
      <c r="G102" s="319">
        <v>1.486111111111111E-2</v>
      </c>
      <c r="H102" s="302">
        <f t="shared" si="25"/>
        <v>1.486111111111111E-2</v>
      </c>
      <c r="I102" s="303">
        <f t="shared" si="26"/>
        <v>6.3194444444444435E-3</v>
      </c>
      <c r="J102" s="304"/>
      <c r="K102" s="305" t="str">
        <f t="shared" si="22"/>
        <v/>
      </c>
      <c r="L102" s="306" t="str">
        <f t="shared" si="29"/>
        <v/>
      </c>
      <c r="M102" s="306" t="str">
        <f t="shared" si="30"/>
        <v/>
      </c>
      <c r="N102" s="307"/>
      <c r="O102" s="307"/>
      <c r="P102" s="307"/>
      <c r="Q102" s="308"/>
      <c r="R102" s="309">
        <f t="shared" si="20"/>
        <v>1.486111111111111E-2</v>
      </c>
      <c r="S102" s="318"/>
      <c r="T102" s="311">
        <v>39994</v>
      </c>
      <c r="U102" s="312"/>
      <c r="V102" s="313" t="str">
        <f t="shared" si="21"/>
        <v/>
      </c>
      <c r="W102" s="314" t="str">
        <f t="shared" si="28"/>
        <v/>
      </c>
    </row>
    <row r="103" spans="1:23" s="272" customFormat="1" ht="21" customHeight="1" x14ac:dyDescent="0.2">
      <c r="A103" s="418">
        <v>134</v>
      </c>
      <c r="B103" s="337"/>
      <c r="C103" s="315" t="s">
        <v>176</v>
      </c>
      <c r="D103" s="316" t="s">
        <v>177</v>
      </c>
      <c r="E103" s="317" t="s">
        <v>30</v>
      </c>
      <c r="F103" s="301">
        <v>1.4745370370370372E-2</v>
      </c>
      <c r="G103" s="301">
        <v>1.488715277777778E-2</v>
      </c>
      <c r="H103" s="302">
        <f t="shared" si="25"/>
        <v>1.4816261574074077E-2</v>
      </c>
      <c r="I103" s="303">
        <f t="shared" si="26"/>
        <v>6.364293981481476E-3</v>
      </c>
      <c r="J103" s="304"/>
      <c r="K103" s="305" t="str">
        <f t="shared" si="22"/>
        <v/>
      </c>
      <c r="L103" s="306" t="str">
        <f t="shared" si="29"/>
        <v/>
      </c>
      <c r="M103" s="306" t="str">
        <f t="shared" si="30"/>
        <v/>
      </c>
      <c r="N103" s="307"/>
      <c r="O103" s="307"/>
      <c r="P103" s="307"/>
      <c r="Q103" s="308"/>
      <c r="R103" s="309">
        <f t="shared" ref="R103:R124" si="31">IF(J103&lt;&gt;"",MIN(F103,K103),F103)</f>
        <v>1.4745370370370372E-2</v>
      </c>
      <c r="S103" s="318"/>
      <c r="T103" s="311">
        <v>40298</v>
      </c>
      <c r="U103" s="312"/>
      <c r="V103" s="313" t="str">
        <f t="shared" ref="V103:V133" si="32">IF(OR(NOT(U103=""),NOT(K103="")),5,"")</f>
        <v/>
      </c>
      <c r="W103" s="314" t="str">
        <f t="shared" si="28"/>
        <v/>
      </c>
    </row>
    <row r="104" spans="1:23" s="272" customFormat="1" ht="21" customHeight="1" x14ac:dyDescent="0.2">
      <c r="A104" s="418">
        <v>72</v>
      </c>
      <c r="B104" s="337"/>
      <c r="C104" s="315" t="s">
        <v>163</v>
      </c>
      <c r="D104" s="316" t="s">
        <v>164</v>
      </c>
      <c r="E104" s="317" t="s">
        <v>30</v>
      </c>
      <c r="F104" s="301">
        <v>1.4814814814814814E-2</v>
      </c>
      <c r="G104" s="301">
        <v>1.4814814814814814E-2</v>
      </c>
      <c r="H104" s="302">
        <f t="shared" si="25"/>
        <v>1.4814814814814814E-2</v>
      </c>
      <c r="I104" s="303">
        <f t="shared" si="26"/>
        <v>6.3657407407407395E-3</v>
      </c>
      <c r="J104" s="304"/>
      <c r="K104" s="305" t="str">
        <f t="shared" si="22"/>
        <v/>
      </c>
      <c r="L104" s="306" t="str">
        <f t="shared" si="29"/>
        <v/>
      </c>
      <c r="M104" s="306" t="str">
        <f t="shared" si="30"/>
        <v/>
      </c>
      <c r="N104" s="307"/>
      <c r="O104" s="307"/>
      <c r="P104" s="307"/>
      <c r="Q104" s="308"/>
      <c r="R104" s="309">
        <f t="shared" si="31"/>
        <v>1.4814814814814814E-2</v>
      </c>
      <c r="S104" s="318"/>
      <c r="T104" s="311">
        <v>39599</v>
      </c>
      <c r="U104" s="312"/>
      <c r="V104" s="313" t="str">
        <f t="shared" si="32"/>
        <v/>
      </c>
      <c r="W104" s="314" t="str">
        <f t="shared" si="28"/>
        <v/>
      </c>
    </row>
    <row r="105" spans="1:23" s="272" customFormat="1" ht="21" customHeight="1" x14ac:dyDescent="0.2">
      <c r="A105" s="418">
        <v>175</v>
      </c>
      <c r="B105" s="337"/>
      <c r="C105" s="315" t="s">
        <v>167</v>
      </c>
      <c r="D105" s="316" t="s">
        <v>168</v>
      </c>
      <c r="E105" s="317" t="s">
        <v>30</v>
      </c>
      <c r="F105" s="301">
        <v>1.4814814814814814E-2</v>
      </c>
      <c r="G105" s="301">
        <v>1.4814814814814814E-2</v>
      </c>
      <c r="H105" s="302">
        <f t="shared" si="25"/>
        <v>1.4814814814814814E-2</v>
      </c>
      <c r="I105" s="303">
        <f t="shared" si="26"/>
        <v>6.3657407407407395E-3</v>
      </c>
      <c r="J105" s="304"/>
      <c r="K105" s="305" t="str">
        <f t="shared" si="22"/>
        <v/>
      </c>
      <c r="L105" s="306" t="str">
        <f t="shared" si="29"/>
        <v/>
      </c>
      <c r="M105" s="306" t="str">
        <f t="shared" si="30"/>
        <v/>
      </c>
      <c r="N105" s="307"/>
      <c r="O105" s="307"/>
      <c r="P105" s="307"/>
      <c r="Q105" s="308"/>
      <c r="R105" s="309">
        <f t="shared" si="31"/>
        <v>1.4814814814814814E-2</v>
      </c>
      <c r="S105" s="318"/>
      <c r="T105" s="311">
        <v>39294</v>
      </c>
      <c r="U105" s="312"/>
      <c r="V105" s="313" t="str">
        <f t="shared" si="32"/>
        <v/>
      </c>
      <c r="W105" s="314" t="str">
        <f t="shared" si="28"/>
        <v/>
      </c>
    </row>
    <row r="106" spans="1:23" s="272" customFormat="1" ht="21" customHeight="1" x14ac:dyDescent="0.2">
      <c r="A106" s="418">
        <v>141</v>
      </c>
      <c r="B106" s="337"/>
      <c r="C106" s="315" t="s">
        <v>180</v>
      </c>
      <c r="D106" s="316" t="s">
        <v>261</v>
      </c>
      <c r="E106" s="317" t="s">
        <v>30</v>
      </c>
      <c r="F106" s="301">
        <v>1.4537037037037032E-2</v>
      </c>
      <c r="G106" s="301">
        <v>1.4999999999999999E-2</v>
      </c>
      <c r="H106" s="302">
        <f t="shared" si="25"/>
        <v>1.4768518518518516E-2</v>
      </c>
      <c r="I106" s="303">
        <f t="shared" si="26"/>
        <v>6.4120370370370373E-3</v>
      </c>
      <c r="J106" s="304"/>
      <c r="K106" s="305" t="str">
        <f t="shared" si="22"/>
        <v/>
      </c>
      <c r="L106" s="306" t="str">
        <f t="shared" si="29"/>
        <v/>
      </c>
      <c r="M106" s="306" t="str">
        <f t="shared" si="30"/>
        <v/>
      </c>
      <c r="N106" s="307"/>
      <c r="O106" s="307"/>
      <c r="P106" s="321"/>
      <c r="Q106" s="308"/>
      <c r="R106" s="309">
        <f t="shared" si="31"/>
        <v>1.4537037037037032E-2</v>
      </c>
      <c r="S106" s="318"/>
      <c r="T106" s="311">
        <v>40117</v>
      </c>
      <c r="U106" s="312"/>
      <c r="V106" s="313" t="str">
        <f t="shared" si="32"/>
        <v/>
      </c>
      <c r="W106" s="314" t="str">
        <f t="shared" si="28"/>
        <v/>
      </c>
    </row>
    <row r="107" spans="1:23" s="272" customFormat="1" ht="21" customHeight="1" x14ac:dyDescent="0.2">
      <c r="A107" s="418">
        <v>291</v>
      </c>
      <c r="B107" s="337"/>
      <c r="C107" s="298" t="s">
        <v>474</v>
      </c>
      <c r="D107" s="299" t="s">
        <v>472</v>
      </c>
      <c r="E107" s="300" t="s">
        <v>30</v>
      </c>
      <c r="F107" s="301">
        <v>1.4733796296296287E-2</v>
      </c>
      <c r="G107" s="301">
        <v>1.4733796296296287E-2</v>
      </c>
      <c r="H107" s="302">
        <f t="shared" si="25"/>
        <v>1.4733796296296287E-2</v>
      </c>
      <c r="I107" s="303">
        <f t="shared" si="26"/>
        <v>6.4467592592592667E-3</v>
      </c>
      <c r="J107" s="304"/>
      <c r="K107" s="305" t="str">
        <f t="shared" ref="K107:K124" si="33">IF(J107&lt;&gt;"",J107-I107,"")</f>
        <v/>
      </c>
      <c r="L107" s="306" t="str">
        <f t="shared" si="29"/>
        <v/>
      </c>
      <c r="M107" s="306" t="str">
        <f t="shared" si="30"/>
        <v/>
      </c>
      <c r="N107" s="307"/>
      <c r="O107" s="307"/>
      <c r="P107" s="307"/>
      <c r="Q107" s="308"/>
      <c r="R107" s="309">
        <f t="shared" si="31"/>
        <v>1.4733796296296287E-2</v>
      </c>
      <c r="S107" s="318"/>
      <c r="T107" s="311">
        <v>40056</v>
      </c>
      <c r="U107" s="312"/>
      <c r="V107" s="313" t="str">
        <f t="shared" si="32"/>
        <v/>
      </c>
      <c r="W107" s="314"/>
    </row>
    <row r="108" spans="1:23" s="272" customFormat="1" ht="21" customHeight="1" x14ac:dyDescent="0.2">
      <c r="A108" s="418">
        <v>60</v>
      </c>
      <c r="B108" s="337"/>
      <c r="C108" s="315" t="s">
        <v>94</v>
      </c>
      <c r="D108" s="316" t="s">
        <v>186</v>
      </c>
      <c r="E108" s="317" t="s">
        <v>30</v>
      </c>
      <c r="F108" s="301">
        <v>1.4398148148148148E-2</v>
      </c>
      <c r="G108" s="301">
        <v>1.4965277777777779E-2</v>
      </c>
      <c r="H108" s="302">
        <f t="shared" si="25"/>
        <v>1.4681712962962962E-2</v>
      </c>
      <c r="I108" s="303">
        <f t="shared" si="26"/>
        <v>6.4988425925925908E-3</v>
      </c>
      <c r="J108" s="304"/>
      <c r="K108" s="305" t="str">
        <f t="shared" si="33"/>
        <v/>
      </c>
      <c r="L108" s="306" t="str">
        <f t="shared" si="29"/>
        <v/>
      </c>
      <c r="M108" s="306" t="str">
        <f t="shared" si="30"/>
        <v/>
      </c>
      <c r="N108" s="307"/>
      <c r="O108" s="307"/>
      <c r="P108" s="307"/>
      <c r="Q108" s="308"/>
      <c r="R108" s="309">
        <f t="shared" si="31"/>
        <v>1.4398148148148148E-2</v>
      </c>
      <c r="S108" s="318"/>
      <c r="T108" s="311">
        <v>39294</v>
      </c>
      <c r="U108" s="312"/>
      <c r="V108" s="313" t="str">
        <f t="shared" si="32"/>
        <v/>
      </c>
      <c r="W108" s="314" t="str">
        <f t="shared" ref="W108:W138" si="34">IF(V108=5,C108&amp;" "&amp;D108,"")</f>
        <v/>
      </c>
    </row>
    <row r="109" spans="1:23" s="272" customFormat="1" ht="21" customHeight="1" x14ac:dyDescent="0.2">
      <c r="A109" s="418">
        <v>327</v>
      </c>
      <c r="B109" s="337"/>
      <c r="C109" s="315" t="s">
        <v>134</v>
      </c>
      <c r="D109" s="316" t="s">
        <v>387</v>
      </c>
      <c r="E109" s="300" t="s">
        <v>30</v>
      </c>
      <c r="F109" s="301">
        <v>1.4409722222222223E-2</v>
      </c>
      <c r="G109" s="301">
        <v>1.4845196759259263E-2</v>
      </c>
      <c r="H109" s="302">
        <f t="shared" si="25"/>
        <v>1.4627459490740742E-2</v>
      </c>
      <c r="I109" s="303">
        <f t="shared" si="26"/>
        <v>6.5530960648148111E-3</v>
      </c>
      <c r="J109" s="304"/>
      <c r="K109" s="305" t="str">
        <f t="shared" si="33"/>
        <v/>
      </c>
      <c r="L109" s="306" t="str">
        <f t="shared" si="29"/>
        <v/>
      </c>
      <c r="M109" s="306" t="str">
        <f t="shared" si="30"/>
        <v/>
      </c>
      <c r="N109" s="307"/>
      <c r="O109" s="307"/>
      <c r="P109" s="307"/>
      <c r="Q109" s="308"/>
      <c r="R109" s="309">
        <f t="shared" si="31"/>
        <v>1.4409722222222223E-2</v>
      </c>
      <c r="S109" s="318"/>
      <c r="T109" s="311">
        <v>40359</v>
      </c>
      <c r="U109" s="312"/>
      <c r="V109" s="313" t="str">
        <f t="shared" si="32"/>
        <v/>
      </c>
      <c r="W109" s="314" t="str">
        <f t="shared" si="34"/>
        <v/>
      </c>
    </row>
    <row r="110" spans="1:23" s="272" customFormat="1" ht="21" customHeight="1" x14ac:dyDescent="0.2">
      <c r="A110" s="418">
        <v>343</v>
      </c>
      <c r="B110" s="337"/>
      <c r="C110" s="315" t="s">
        <v>522</v>
      </c>
      <c r="D110" s="316" t="s">
        <v>523</v>
      </c>
      <c r="E110" s="317" t="s">
        <v>30</v>
      </c>
      <c r="F110" s="301">
        <v>1.4525462962962966E-2</v>
      </c>
      <c r="G110" s="301">
        <v>1.4525462962962966E-2</v>
      </c>
      <c r="H110" s="302">
        <f t="shared" si="25"/>
        <v>1.4525462962962966E-2</v>
      </c>
      <c r="I110" s="303">
        <f t="shared" si="26"/>
        <v>6.6550925925925875E-3</v>
      </c>
      <c r="J110" s="304"/>
      <c r="K110" s="305" t="str">
        <f t="shared" si="33"/>
        <v/>
      </c>
      <c r="L110" s="306" t="str">
        <f t="shared" si="29"/>
        <v/>
      </c>
      <c r="M110" s="306" t="str">
        <f t="shared" si="30"/>
        <v/>
      </c>
      <c r="N110" s="307"/>
      <c r="O110" s="307"/>
      <c r="P110" s="307"/>
      <c r="Q110" s="325"/>
      <c r="R110" s="309">
        <f t="shared" si="31"/>
        <v>1.4525462962962966E-2</v>
      </c>
      <c r="S110" s="318"/>
      <c r="T110" s="311">
        <v>40298</v>
      </c>
      <c r="U110" s="312"/>
      <c r="V110" s="313" t="str">
        <f t="shared" si="32"/>
        <v/>
      </c>
      <c r="W110" s="314" t="str">
        <f t="shared" si="34"/>
        <v/>
      </c>
    </row>
    <row r="111" spans="1:23" s="272" customFormat="1" ht="21" customHeight="1" x14ac:dyDescent="0.2">
      <c r="A111" s="418">
        <v>122</v>
      </c>
      <c r="B111" s="337"/>
      <c r="C111" s="315" t="s">
        <v>90</v>
      </c>
      <c r="D111" s="316" t="s">
        <v>231</v>
      </c>
      <c r="E111" s="300" t="s">
        <v>30</v>
      </c>
      <c r="F111" s="301">
        <v>1.4137731481481484E-2</v>
      </c>
      <c r="G111" s="301">
        <v>1.4474826388888883E-2</v>
      </c>
      <c r="H111" s="302">
        <f t="shared" si="25"/>
        <v>1.4306278935185183E-2</v>
      </c>
      <c r="I111" s="303">
        <f t="shared" si="26"/>
        <v>6.87427662037037E-3</v>
      </c>
      <c r="J111" s="304"/>
      <c r="K111" s="305" t="str">
        <f t="shared" si="33"/>
        <v/>
      </c>
      <c r="L111" s="306" t="str">
        <f t="shared" si="29"/>
        <v/>
      </c>
      <c r="M111" s="306" t="str">
        <f t="shared" si="30"/>
        <v/>
      </c>
      <c r="N111" s="307"/>
      <c r="O111" s="307"/>
      <c r="P111" s="307"/>
      <c r="Q111" s="308"/>
      <c r="R111" s="309">
        <f t="shared" si="31"/>
        <v>1.4137731481481484E-2</v>
      </c>
      <c r="S111" s="318"/>
      <c r="T111" s="311">
        <v>39933</v>
      </c>
      <c r="U111" s="312"/>
      <c r="V111" s="313" t="str">
        <f t="shared" si="32"/>
        <v/>
      </c>
      <c r="W111" s="314" t="str">
        <f t="shared" si="34"/>
        <v/>
      </c>
    </row>
    <row r="112" spans="1:23" s="272" customFormat="1" ht="21" customHeight="1" x14ac:dyDescent="0.2">
      <c r="A112" s="418">
        <v>263</v>
      </c>
      <c r="B112" s="337"/>
      <c r="C112" s="315" t="s">
        <v>403</v>
      </c>
      <c r="D112" s="316" t="s">
        <v>35</v>
      </c>
      <c r="E112" s="300" t="s">
        <v>30</v>
      </c>
      <c r="F112" s="301">
        <v>1.3975694444444454E-2</v>
      </c>
      <c r="G112" s="301">
        <v>1.4554398148148158E-2</v>
      </c>
      <c r="H112" s="302">
        <f t="shared" si="25"/>
        <v>1.4265046296296307E-2</v>
      </c>
      <c r="I112" s="303">
        <f t="shared" si="26"/>
        <v>6.9155092592592463E-3</v>
      </c>
      <c r="J112" s="304"/>
      <c r="K112" s="305" t="str">
        <f t="shared" si="33"/>
        <v/>
      </c>
      <c r="L112" s="306" t="str">
        <f t="shared" si="29"/>
        <v/>
      </c>
      <c r="M112" s="306" t="str">
        <f t="shared" si="30"/>
        <v/>
      </c>
      <c r="N112" s="307"/>
      <c r="O112" s="307"/>
      <c r="P112" s="321"/>
      <c r="Q112" s="308"/>
      <c r="R112" s="309">
        <f t="shared" si="31"/>
        <v>1.3975694444444454E-2</v>
      </c>
      <c r="S112" s="318"/>
      <c r="T112" s="311">
        <v>40268</v>
      </c>
      <c r="U112" s="312"/>
      <c r="V112" s="313" t="str">
        <f t="shared" si="32"/>
        <v/>
      </c>
      <c r="W112" s="314" t="str">
        <f t="shared" si="34"/>
        <v/>
      </c>
    </row>
    <row r="113" spans="1:23" s="272" customFormat="1" ht="21" customHeight="1" x14ac:dyDescent="0.2">
      <c r="A113" s="418">
        <v>208</v>
      </c>
      <c r="B113" s="337"/>
      <c r="C113" s="315" t="s">
        <v>130</v>
      </c>
      <c r="D113" s="316" t="s">
        <v>239</v>
      </c>
      <c r="E113" s="317" t="s">
        <v>30</v>
      </c>
      <c r="F113" s="301">
        <v>1.4189814814814813E-2</v>
      </c>
      <c r="G113" s="301">
        <v>1.4328703703703703E-2</v>
      </c>
      <c r="H113" s="302">
        <f t="shared" si="25"/>
        <v>1.4259259259259258E-2</v>
      </c>
      <c r="I113" s="303">
        <f t="shared" si="26"/>
        <v>6.9212962962962952E-3</v>
      </c>
      <c r="J113" s="320"/>
      <c r="K113" s="305" t="str">
        <f t="shared" si="33"/>
        <v/>
      </c>
      <c r="L113" s="306" t="str">
        <f t="shared" si="29"/>
        <v/>
      </c>
      <c r="M113" s="306" t="str">
        <f t="shared" si="30"/>
        <v/>
      </c>
      <c r="N113" s="307"/>
      <c r="O113" s="307"/>
      <c r="P113" s="307"/>
      <c r="Q113" s="308"/>
      <c r="R113" s="309">
        <f t="shared" si="31"/>
        <v>1.4189814814814813E-2</v>
      </c>
      <c r="S113" s="318"/>
      <c r="T113" s="311">
        <v>40298</v>
      </c>
      <c r="U113" s="312"/>
      <c r="V113" s="313" t="str">
        <f t="shared" si="32"/>
        <v/>
      </c>
      <c r="W113" s="314" t="str">
        <f t="shared" si="34"/>
        <v/>
      </c>
    </row>
    <row r="114" spans="1:23" s="272" customFormat="1" ht="21" customHeight="1" x14ac:dyDescent="0.2">
      <c r="A114" s="418">
        <v>324</v>
      </c>
      <c r="B114" s="337"/>
      <c r="C114" s="298" t="s">
        <v>495</v>
      </c>
      <c r="D114" s="299" t="s">
        <v>496</v>
      </c>
      <c r="E114" s="317" t="s">
        <v>30</v>
      </c>
      <c r="F114" s="301">
        <v>1.4189814814814817E-2</v>
      </c>
      <c r="G114" s="301">
        <v>1.4189814814814817E-2</v>
      </c>
      <c r="H114" s="302">
        <f t="shared" si="25"/>
        <v>1.4189814814814817E-2</v>
      </c>
      <c r="I114" s="303">
        <f t="shared" si="26"/>
        <v>6.9907407407407366E-3</v>
      </c>
      <c r="J114" s="320"/>
      <c r="K114" s="305" t="str">
        <f t="shared" si="33"/>
        <v/>
      </c>
      <c r="L114" s="306" t="str">
        <f t="shared" si="29"/>
        <v/>
      </c>
      <c r="M114" s="306" t="str">
        <f t="shared" si="30"/>
        <v/>
      </c>
      <c r="N114" s="307"/>
      <c r="O114" s="307"/>
      <c r="P114" s="307"/>
      <c r="Q114" s="308"/>
      <c r="R114" s="309">
        <f t="shared" si="31"/>
        <v>1.4189814814814817E-2</v>
      </c>
      <c r="S114" s="318"/>
      <c r="T114" s="311">
        <v>40237</v>
      </c>
      <c r="U114" s="312"/>
      <c r="V114" s="313" t="str">
        <f t="shared" si="32"/>
        <v/>
      </c>
      <c r="W114" s="314" t="str">
        <f t="shared" si="34"/>
        <v/>
      </c>
    </row>
    <row r="115" spans="1:23" s="272" customFormat="1" ht="21" customHeight="1" x14ac:dyDescent="0.2">
      <c r="A115" s="418">
        <v>110</v>
      </c>
      <c r="B115" s="337"/>
      <c r="C115" s="315" t="s">
        <v>187</v>
      </c>
      <c r="D115" s="316" t="s">
        <v>188</v>
      </c>
      <c r="E115" s="317" t="s">
        <v>30</v>
      </c>
      <c r="F115" s="301">
        <v>1.3948115596064816E-2</v>
      </c>
      <c r="G115" s="301">
        <v>1.4387930410879638E-2</v>
      </c>
      <c r="H115" s="302">
        <f t="shared" ref="H115:H124" si="35">IF(G115&lt;&gt;"",(G115+F115)/2,F115)</f>
        <v>1.4168023003472228E-2</v>
      </c>
      <c r="I115" s="303">
        <f t="shared" ref="I115:I124" si="36">$D$3-H115</f>
        <v>7.0125325520833254E-3</v>
      </c>
      <c r="J115" s="320"/>
      <c r="K115" s="305" t="str">
        <f t="shared" si="33"/>
        <v/>
      </c>
      <c r="L115" s="306" t="str">
        <f t="shared" si="29"/>
        <v/>
      </c>
      <c r="M115" s="306" t="str">
        <f t="shared" si="30"/>
        <v/>
      </c>
      <c r="N115" s="307"/>
      <c r="O115" s="307"/>
      <c r="P115" s="307"/>
      <c r="Q115" s="308"/>
      <c r="R115" s="309">
        <f t="shared" si="31"/>
        <v>1.3948115596064816E-2</v>
      </c>
      <c r="S115" s="318"/>
      <c r="T115" s="311">
        <v>40329</v>
      </c>
      <c r="U115" s="312"/>
      <c r="V115" s="313" t="str">
        <f t="shared" si="32"/>
        <v/>
      </c>
      <c r="W115" s="314" t="str">
        <f t="shared" si="34"/>
        <v/>
      </c>
    </row>
    <row r="116" spans="1:23" s="272" customFormat="1" ht="21" customHeight="1" x14ac:dyDescent="0.2">
      <c r="A116" s="418">
        <v>330</v>
      </c>
      <c r="B116" s="337"/>
      <c r="C116" s="315" t="s">
        <v>510</v>
      </c>
      <c r="D116" s="316" t="s">
        <v>511</v>
      </c>
      <c r="E116" s="317" t="s">
        <v>30</v>
      </c>
      <c r="F116" s="301">
        <v>1.4091435185185189E-2</v>
      </c>
      <c r="G116" s="301">
        <v>1.4091435185185189E-2</v>
      </c>
      <c r="H116" s="302">
        <f t="shared" si="35"/>
        <v>1.4091435185185189E-2</v>
      </c>
      <c r="I116" s="303">
        <f t="shared" si="36"/>
        <v>7.0891203703703637E-3</v>
      </c>
      <c r="J116" s="304"/>
      <c r="K116" s="305" t="str">
        <f t="shared" si="33"/>
        <v/>
      </c>
      <c r="L116" s="306" t="str">
        <f t="shared" si="29"/>
        <v/>
      </c>
      <c r="M116" s="306" t="str">
        <f t="shared" si="30"/>
        <v/>
      </c>
      <c r="N116" s="307"/>
      <c r="O116" s="307"/>
      <c r="P116" s="307"/>
      <c r="Q116" s="308"/>
      <c r="R116" s="309">
        <f t="shared" si="31"/>
        <v>1.4091435185185189E-2</v>
      </c>
      <c r="S116" s="318"/>
      <c r="T116" s="311">
        <v>40268</v>
      </c>
      <c r="U116" s="312"/>
      <c r="V116" s="313" t="str">
        <f t="shared" si="32"/>
        <v/>
      </c>
      <c r="W116" s="314" t="str">
        <f t="shared" si="34"/>
        <v/>
      </c>
    </row>
    <row r="117" spans="1:23" s="272" customFormat="1" ht="21" customHeight="1" x14ac:dyDescent="0.2">
      <c r="A117" s="418">
        <v>336</v>
      </c>
      <c r="B117" s="337"/>
      <c r="C117" s="315" t="s">
        <v>197</v>
      </c>
      <c r="D117" s="316" t="s">
        <v>504</v>
      </c>
      <c r="E117" s="300" t="s">
        <v>30</v>
      </c>
      <c r="F117" s="301">
        <v>1.380787037037037E-2</v>
      </c>
      <c r="G117" s="301">
        <v>1.4369212962962966E-2</v>
      </c>
      <c r="H117" s="302">
        <f t="shared" si="35"/>
        <v>1.4088541666666668E-2</v>
      </c>
      <c r="I117" s="303">
        <f t="shared" si="36"/>
        <v>7.0920138888888856E-3</v>
      </c>
      <c r="J117" s="304"/>
      <c r="K117" s="305" t="str">
        <f t="shared" si="33"/>
        <v/>
      </c>
      <c r="L117" s="306" t="str">
        <f t="shared" si="29"/>
        <v/>
      </c>
      <c r="M117" s="306" t="str">
        <f t="shared" si="30"/>
        <v/>
      </c>
      <c r="N117" s="307"/>
      <c r="O117" s="307"/>
      <c r="P117" s="307"/>
      <c r="Q117" s="308"/>
      <c r="R117" s="309">
        <f t="shared" si="31"/>
        <v>1.380787037037037E-2</v>
      </c>
      <c r="S117" s="318"/>
      <c r="T117" s="311">
        <v>40298</v>
      </c>
      <c r="U117" s="312"/>
      <c r="V117" s="313" t="str">
        <f t="shared" si="32"/>
        <v/>
      </c>
      <c r="W117" s="314" t="str">
        <f t="shared" si="34"/>
        <v/>
      </c>
    </row>
    <row r="118" spans="1:23" s="272" customFormat="1" ht="21" customHeight="1" x14ac:dyDescent="0.2">
      <c r="A118" s="418">
        <v>54</v>
      </c>
      <c r="B118" s="337"/>
      <c r="C118" s="315" t="s">
        <v>214</v>
      </c>
      <c r="D118" s="316" t="s">
        <v>215</v>
      </c>
      <c r="E118" s="317" t="s">
        <v>14</v>
      </c>
      <c r="F118" s="301">
        <v>1.40625E-2</v>
      </c>
      <c r="G118" s="301">
        <v>1.40625E-2</v>
      </c>
      <c r="H118" s="302">
        <f t="shared" si="35"/>
        <v>1.40625E-2</v>
      </c>
      <c r="I118" s="303">
        <f t="shared" si="36"/>
        <v>7.1180555555555528E-3</v>
      </c>
      <c r="J118" s="304"/>
      <c r="K118" s="305" t="str">
        <f t="shared" si="33"/>
        <v/>
      </c>
      <c r="L118" s="306" t="str">
        <f t="shared" si="29"/>
        <v/>
      </c>
      <c r="M118" s="306" t="str">
        <f t="shared" si="30"/>
        <v/>
      </c>
      <c r="N118" s="307"/>
      <c r="O118" s="307"/>
      <c r="P118" s="307"/>
      <c r="Q118" s="308"/>
      <c r="R118" s="309">
        <f t="shared" si="31"/>
        <v>1.40625E-2</v>
      </c>
      <c r="S118" s="318"/>
      <c r="T118" s="311">
        <v>40025</v>
      </c>
      <c r="U118" s="312"/>
      <c r="V118" s="313" t="str">
        <f t="shared" si="32"/>
        <v/>
      </c>
      <c r="W118" s="314" t="str">
        <f t="shared" si="34"/>
        <v/>
      </c>
    </row>
    <row r="119" spans="1:23" s="272" customFormat="1" ht="21" customHeight="1" x14ac:dyDescent="0.2">
      <c r="A119" s="418">
        <v>100</v>
      </c>
      <c r="B119" s="337"/>
      <c r="C119" s="315" t="s">
        <v>189</v>
      </c>
      <c r="D119" s="316" t="s">
        <v>192</v>
      </c>
      <c r="E119" s="317" t="s">
        <v>30</v>
      </c>
      <c r="F119" s="301">
        <v>1.3408564814814811E-2</v>
      </c>
      <c r="G119" s="301">
        <v>1.421332465277777E-2</v>
      </c>
      <c r="H119" s="302">
        <f t="shared" si="35"/>
        <v>1.381094473379629E-2</v>
      </c>
      <c r="I119" s="303">
        <f t="shared" si="36"/>
        <v>7.3696108217592635E-3</v>
      </c>
      <c r="J119" s="304"/>
      <c r="K119" s="305" t="str">
        <f t="shared" si="33"/>
        <v/>
      </c>
      <c r="L119" s="306" t="str">
        <f t="shared" si="29"/>
        <v/>
      </c>
      <c r="M119" s="306" t="str">
        <f t="shared" si="30"/>
        <v/>
      </c>
      <c r="N119" s="307"/>
      <c r="O119" s="307"/>
      <c r="P119" s="321"/>
      <c r="Q119" s="308"/>
      <c r="R119" s="309">
        <f t="shared" si="31"/>
        <v>1.3408564814814811E-2</v>
      </c>
      <c r="S119" s="318"/>
      <c r="T119" s="311">
        <v>40237</v>
      </c>
      <c r="U119" s="312"/>
      <c r="V119" s="313" t="str">
        <f t="shared" si="32"/>
        <v/>
      </c>
      <c r="W119" s="314" t="str">
        <f t="shared" si="34"/>
        <v/>
      </c>
    </row>
    <row r="120" spans="1:23" s="272" customFormat="1" ht="21" customHeight="1" x14ac:dyDescent="0.2">
      <c r="A120" s="418">
        <v>114</v>
      </c>
      <c r="B120" s="337"/>
      <c r="C120" s="315" t="s">
        <v>160</v>
      </c>
      <c r="D120" s="316" t="s">
        <v>161</v>
      </c>
      <c r="E120" s="300" t="s">
        <v>30</v>
      </c>
      <c r="F120" s="301">
        <v>1.3745298032407408E-2</v>
      </c>
      <c r="G120" s="301">
        <v>1.3745298032407408E-2</v>
      </c>
      <c r="H120" s="302">
        <f t="shared" si="35"/>
        <v>1.3745298032407408E-2</v>
      </c>
      <c r="I120" s="303">
        <f t="shared" si="36"/>
        <v>7.4352575231481453E-3</v>
      </c>
      <c r="J120" s="304"/>
      <c r="K120" s="305" t="str">
        <f t="shared" si="33"/>
        <v/>
      </c>
      <c r="L120" s="306" t="str">
        <f t="shared" si="29"/>
        <v/>
      </c>
      <c r="M120" s="306" t="str">
        <f t="shared" si="30"/>
        <v/>
      </c>
      <c r="N120" s="307"/>
      <c r="O120" s="307"/>
      <c r="P120" s="307"/>
      <c r="Q120" s="308"/>
      <c r="R120" s="309">
        <f t="shared" si="31"/>
        <v>1.3745298032407408E-2</v>
      </c>
      <c r="S120" s="318"/>
      <c r="T120" s="311">
        <v>40056</v>
      </c>
      <c r="U120" s="312"/>
      <c r="V120" s="313" t="str">
        <f t="shared" si="32"/>
        <v/>
      </c>
      <c r="W120" s="314" t="str">
        <f t="shared" si="34"/>
        <v/>
      </c>
    </row>
    <row r="121" spans="1:23" s="272" customFormat="1" ht="21" customHeight="1" x14ac:dyDescent="0.2">
      <c r="A121" s="418">
        <v>253</v>
      </c>
      <c r="B121" s="337"/>
      <c r="C121" s="315" t="s">
        <v>392</v>
      </c>
      <c r="D121" s="316" t="s">
        <v>393</v>
      </c>
      <c r="E121" s="300" t="s">
        <v>30</v>
      </c>
      <c r="F121" s="301">
        <v>1.3726851851851853E-2</v>
      </c>
      <c r="G121" s="301">
        <v>1.3726851851851853E-2</v>
      </c>
      <c r="H121" s="302">
        <f t="shared" si="35"/>
        <v>1.3726851851851853E-2</v>
      </c>
      <c r="I121" s="303">
        <f t="shared" si="36"/>
        <v>7.4537037037037002E-3</v>
      </c>
      <c r="J121" s="304"/>
      <c r="K121" s="305" t="str">
        <f t="shared" si="33"/>
        <v/>
      </c>
      <c r="L121" s="306" t="str">
        <f t="shared" si="29"/>
        <v/>
      </c>
      <c r="M121" s="306" t="str">
        <f t="shared" si="30"/>
        <v/>
      </c>
      <c r="N121" s="307"/>
      <c r="O121" s="307"/>
      <c r="P121" s="307"/>
      <c r="Q121" s="308"/>
      <c r="R121" s="309">
        <f t="shared" si="31"/>
        <v>1.3726851851851853E-2</v>
      </c>
      <c r="S121" s="318"/>
      <c r="T121" s="311">
        <v>39844</v>
      </c>
      <c r="U121" s="312"/>
      <c r="V121" s="313" t="str">
        <f t="shared" si="32"/>
        <v/>
      </c>
      <c r="W121" s="314" t="str">
        <f t="shared" si="34"/>
        <v/>
      </c>
    </row>
    <row r="122" spans="1:23" s="272" customFormat="1" ht="21" customHeight="1" x14ac:dyDescent="0.2">
      <c r="A122" s="418">
        <v>322</v>
      </c>
      <c r="B122" s="337"/>
      <c r="C122" s="315" t="s">
        <v>180</v>
      </c>
      <c r="D122" s="316" t="s">
        <v>494</v>
      </c>
      <c r="E122" s="300" t="s">
        <v>30</v>
      </c>
      <c r="F122" s="301">
        <v>1.3634259259259263E-2</v>
      </c>
      <c r="G122" s="301">
        <v>1.3634259259259263E-2</v>
      </c>
      <c r="H122" s="302">
        <f t="shared" si="35"/>
        <v>1.3634259259259263E-2</v>
      </c>
      <c r="I122" s="303">
        <f t="shared" si="36"/>
        <v>7.5462962962962905E-3</v>
      </c>
      <c r="J122" s="320"/>
      <c r="K122" s="305" t="str">
        <f t="shared" si="33"/>
        <v/>
      </c>
      <c r="L122" s="306"/>
      <c r="M122" s="306"/>
      <c r="N122" s="307"/>
      <c r="O122" s="307"/>
      <c r="P122" s="307"/>
      <c r="Q122" s="308"/>
      <c r="R122" s="309">
        <f t="shared" si="31"/>
        <v>1.3634259259259263E-2</v>
      </c>
      <c r="S122" s="318"/>
      <c r="T122" s="311">
        <v>40237</v>
      </c>
      <c r="U122" s="312"/>
      <c r="V122" s="313" t="str">
        <f t="shared" si="32"/>
        <v/>
      </c>
      <c r="W122" s="314" t="str">
        <f t="shared" si="34"/>
        <v/>
      </c>
    </row>
    <row r="123" spans="1:23" s="272" customFormat="1" ht="21" customHeight="1" x14ac:dyDescent="0.2">
      <c r="A123" s="418">
        <v>212</v>
      </c>
      <c r="B123" s="337"/>
      <c r="C123" s="315" t="s">
        <v>178</v>
      </c>
      <c r="D123" s="316" t="s">
        <v>260</v>
      </c>
      <c r="E123" s="317" t="s">
        <v>30</v>
      </c>
      <c r="F123" s="301">
        <v>1.3605324074074075E-2</v>
      </c>
      <c r="G123" s="301">
        <v>1.3611111111111119E-2</v>
      </c>
      <c r="H123" s="302">
        <f t="shared" si="35"/>
        <v>1.3608217592592597E-2</v>
      </c>
      <c r="I123" s="303">
        <f t="shared" si="36"/>
        <v>7.5723379629629561E-3</v>
      </c>
      <c r="J123" s="304"/>
      <c r="K123" s="305" t="str">
        <f t="shared" si="33"/>
        <v/>
      </c>
      <c r="L123" s="306" t="str">
        <f>IF(J123&lt;&gt;"",K123-H123,"")</f>
        <v/>
      </c>
      <c r="M123" s="306" t="str">
        <f>IF(J123&lt;&gt;"",K123-F123,"")</f>
        <v/>
      </c>
      <c r="N123" s="307"/>
      <c r="O123" s="307"/>
      <c r="P123" s="321"/>
      <c r="Q123" s="308"/>
      <c r="R123" s="309">
        <f t="shared" si="31"/>
        <v>1.3605324074074075E-2</v>
      </c>
      <c r="S123" s="318"/>
      <c r="T123" s="311">
        <v>40359</v>
      </c>
      <c r="U123" s="312"/>
      <c r="V123" s="313" t="str">
        <f t="shared" si="32"/>
        <v/>
      </c>
      <c r="W123" s="314" t="str">
        <f t="shared" si="34"/>
        <v/>
      </c>
    </row>
    <row r="124" spans="1:23" s="272" customFormat="1" ht="21" customHeight="1" x14ac:dyDescent="0.2">
      <c r="A124" s="418">
        <v>269</v>
      </c>
      <c r="B124" s="337"/>
      <c r="C124" s="315" t="s">
        <v>422</v>
      </c>
      <c r="D124" s="316" t="s">
        <v>423</v>
      </c>
      <c r="E124" s="317" t="s">
        <v>30</v>
      </c>
      <c r="F124" s="301">
        <v>1.3530092592592587E-2</v>
      </c>
      <c r="G124" s="301">
        <v>1.3657407407407403E-2</v>
      </c>
      <c r="H124" s="302">
        <f t="shared" si="35"/>
        <v>1.3593749999999995E-2</v>
      </c>
      <c r="I124" s="303">
        <f t="shared" si="36"/>
        <v>7.5868055555555584E-3</v>
      </c>
      <c r="J124" s="304"/>
      <c r="K124" s="305" t="str">
        <f t="shared" si="33"/>
        <v/>
      </c>
      <c r="L124" s="306"/>
      <c r="M124" s="306"/>
      <c r="N124" s="307"/>
      <c r="O124" s="307"/>
      <c r="P124" s="307"/>
      <c r="Q124" s="308"/>
      <c r="R124" s="309">
        <f t="shared" si="31"/>
        <v>1.3530092592592587E-2</v>
      </c>
      <c r="S124" s="318"/>
      <c r="T124" s="311">
        <v>40390</v>
      </c>
      <c r="U124" s="312"/>
      <c r="V124" s="313" t="str">
        <f t="shared" si="32"/>
        <v/>
      </c>
      <c r="W124" s="314" t="str">
        <f t="shared" si="34"/>
        <v/>
      </c>
    </row>
    <row r="125" spans="1:23" s="272" customFormat="1" ht="21" customHeight="1" x14ac:dyDescent="0.2">
      <c r="A125" s="418"/>
      <c r="B125" s="337"/>
      <c r="C125" s="315"/>
      <c r="D125" s="316"/>
      <c r="E125" s="317"/>
      <c r="F125" s="301"/>
      <c r="G125" s="301"/>
      <c r="H125" s="302"/>
      <c r="I125" s="303"/>
      <c r="J125" s="304"/>
      <c r="K125" s="305"/>
      <c r="L125" s="306"/>
      <c r="M125" s="306"/>
      <c r="N125" s="307"/>
      <c r="O125" s="307"/>
      <c r="P125" s="307"/>
      <c r="Q125" s="308"/>
      <c r="R125" s="309"/>
      <c r="S125" s="318"/>
      <c r="T125" s="311"/>
      <c r="U125" s="312"/>
      <c r="V125" s="313" t="str">
        <f t="shared" si="32"/>
        <v/>
      </c>
      <c r="W125" s="314" t="str">
        <f t="shared" si="34"/>
        <v/>
      </c>
    </row>
    <row r="126" spans="1:23" s="272" customFormat="1" ht="21" customHeight="1" x14ac:dyDescent="0.2">
      <c r="A126" s="418">
        <v>28</v>
      </c>
      <c r="B126" s="337"/>
      <c r="C126" s="315" t="s">
        <v>201</v>
      </c>
      <c r="D126" s="316" t="s">
        <v>202</v>
      </c>
      <c r="E126" s="317" t="s">
        <v>30</v>
      </c>
      <c r="F126" s="319">
        <v>1.2719907407407411E-2</v>
      </c>
      <c r="G126" s="301">
        <v>1.4456018518518524E-2</v>
      </c>
      <c r="H126" s="302">
        <f t="shared" ref="H126:H131" si="37">IF(G126&lt;&gt;"",(G126+F126)/2,F126)</f>
        <v>1.3587962962962968E-2</v>
      </c>
      <c r="I126" s="303">
        <f t="shared" ref="I126:I131" si="38">$D$3-H126</f>
        <v>7.5925925925925848E-3</v>
      </c>
      <c r="J126" s="304"/>
      <c r="K126" s="305" t="str">
        <f t="shared" ref="K126:K131" si="39">IF(J126&lt;&gt;"",J126-I126,"")</f>
        <v/>
      </c>
      <c r="L126" s="306"/>
      <c r="M126" s="306"/>
      <c r="N126" s="307"/>
      <c r="O126" s="307"/>
      <c r="P126" s="321"/>
      <c r="Q126" s="308"/>
      <c r="R126" s="309">
        <f t="shared" ref="R126:R131" si="40">IF(J126&lt;&gt;"",MIN(F126,K126),F126)</f>
        <v>1.2719907407407411E-2</v>
      </c>
      <c r="S126" s="318"/>
      <c r="T126" s="311">
        <v>39721</v>
      </c>
      <c r="U126" s="312"/>
      <c r="V126" s="313" t="str">
        <f t="shared" si="32"/>
        <v/>
      </c>
      <c r="W126" s="314" t="str">
        <f t="shared" si="34"/>
        <v/>
      </c>
    </row>
    <row r="127" spans="1:23" s="272" customFormat="1" ht="21" customHeight="1" x14ac:dyDescent="0.2">
      <c r="A127" s="418">
        <v>231</v>
      </c>
      <c r="B127" s="337"/>
      <c r="C127" s="315" t="s">
        <v>304</v>
      </c>
      <c r="D127" s="316" t="s">
        <v>305</v>
      </c>
      <c r="E127" s="317" t="s">
        <v>30</v>
      </c>
      <c r="F127" s="301">
        <v>1.3562644675925932E-2</v>
      </c>
      <c r="G127" s="301">
        <v>1.3562644675925932E-2</v>
      </c>
      <c r="H127" s="302">
        <f t="shared" si="37"/>
        <v>1.3562644675925932E-2</v>
      </c>
      <c r="I127" s="303">
        <f t="shared" si="38"/>
        <v>7.6179108796296212E-3</v>
      </c>
      <c r="J127" s="320"/>
      <c r="K127" s="305" t="str">
        <f t="shared" si="39"/>
        <v/>
      </c>
      <c r="L127" s="306" t="str">
        <f>IF(J127&lt;&gt;"",K127-H127,"")</f>
        <v/>
      </c>
      <c r="M127" s="306" t="str">
        <f>IF(J127&lt;&gt;"",K127-F127,"")</f>
        <v/>
      </c>
      <c r="N127" s="307"/>
      <c r="O127" s="307"/>
      <c r="P127" s="307"/>
      <c r="Q127" s="308"/>
      <c r="R127" s="309">
        <f t="shared" si="40"/>
        <v>1.3562644675925932E-2</v>
      </c>
      <c r="S127" s="318"/>
      <c r="T127" s="311">
        <v>40329</v>
      </c>
      <c r="U127" s="312"/>
      <c r="V127" s="313" t="str">
        <f t="shared" si="32"/>
        <v/>
      </c>
      <c r="W127" s="314" t="str">
        <f t="shared" si="34"/>
        <v/>
      </c>
    </row>
    <row r="128" spans="1:23" s="272" customFormat="1" ht="21" customHeight="1" x14ac:dyDescent="0.2">
      <c r="A128" s="420">
        <v>236</v>
      </c>
      <c r="B128" s="337"/>
      <c r="C128" s="315" t="s">
        <v>512</v>
      </c>
      <c r="D128" s="316" t="s">
        <v>180</v>
      </c>
      <c r="E128" s="317" t="s">
        <v>30</v>
      </c>
      <c r="F128" s="301">
        <v>1.3547453703703704E-2</v>
      </c>
      <c r="G128" s="301">
        <v>1.3547453703703704E-2</v>
      </c>
      <c r="H128" s="302">
        <f t="shared" si="37"/>
        <v>1.3547453703703704E-2</v>
      </c>
      <c r="I128" s="303">
        <f t="shared" si="38"/>
        <v>7.6331018518518493E-3</v>
      </c>
      <c r="J128" s="304"/>
      <c r="K128" s="305" t="str">
        <f t="shared" si="39"/>
        <v/>
      </c>
      <c r="L128" s="306"/>
      <c r="M128" s="306"/>
      <c r="N128" s="307"/>
      <c r="O128" s="307"/>
      <c r="P128" s="307"/>
      <c r="Q128" s="308"/>
      <c r="R128" s="309">
        <f t="shared" si="40"/>
        <v>1.3547453703703704E-2</v>
      </c>
      <c r="S128" s="318"/>
      <c r="T128" s="311">
        <v>40268</v>
      </c>
      <c r="U128" s="312"/>
      <c r="V128" s="313" t="str">
        <f t="shared" si="32"/>
        <v/>
      </c>
      <c r="W128" s="314" t="str">
        <f t="shared" si="34"/>
        <v/>
      </c>
    </row>
    <row r="129" spans="1:23" s="272" customFormat="1" ht="21" customHeight="1" x14ac:dyDescent="0.2">
      <c r="A129" s="418">
        <v>262</v>
      </c>
      <c r="B129" s="337"/>
      <c r="C129" s="315" t="s">
        <v>389</v>
      </c>
      <c r="D129" s="316" t="s">
        <v>390</v>
      </c>
      <c r="E129" s="300" t="s">
        <v>30</v>
      </c>
      <c r="F129" s="301">
        <v>1.3368055555555557E-2</v>
      </c>
      <c r="G129" s="301">
        <v>1.3368055555555557E-2</v>
      </c>
      <c r="H129" s="302">
        <f t="shared" si="37"/>
        <v>1.3368055555555557E-2</v>
      </c>
      <c r="I129" s="303">
        <f t="shared" si="38"/>
        <v>7.8124999999999965E-3</v>
      </c>
      <c r="J129" s="304"/>
      <c r="K129" s="305" t="str">
        <f t="shared" si="39"/>
        <v/>
      </c>
      <c r="L129" s="306" t="str">
        <f>IF(J129&lt;&gt;"",K129-H129,"")</f>
        <v/>
      </c>
      <c r="M129" s="306" t="str">
        <f>IF(J129&lt;&gt;"",K129-F129,"")</f>
        <v/>
      </c>
      <c r="N129" s="307"/>
      <c r="O129" s="307"/>
      <c r="P129" s="307"/>
      <c r="Q129" s="308"/>
      <c r="R129" s="309">
        <f t="shared" si="40"/>
        <v>1.3368055555555557E-2</v>
      </c>
      <c r="S129" s="318"/>
      <c r="T129" s="311">
        <v>40298</v>
      </c>
      <c r="U129" s="312"/>
      <c r="V129" s="313" t="str">
        <f t="shared" si="32"/>
        <v/>
      </c>
      <c r="W129" s="314" t="str">
        <f t="shared" si="34"/>
        <v/>
      </c>
    </row>
    <row r="130" spans="1:23" s="272" customFormat="1" ht="21" customHeight="1" x14ac:dyDescent="0.2">
      <c r="A130" s="418">
        <v>223</v>
      </c>
      <c r="B130" s="337"/>
      <c r="C130" s="315" t="s">
        <v>296</v>
      </c>
      <c r="D130" s="316" t="s">
        <v>297</v>
      </c>
      <c r="E130" s="317" t="s">
        <v>30</v>
      </c>
      <c r="F130" s="301">
        <v>1.3364438657407402E-2</v>
      </c>
      <c r="G130" s="301">
        <v>1.3364438657407402E-2</v>
      </c>
      <c r="H130" s="302">
        <f t="shared" si="37"/>
        <v>1.3364438657407402E-2</v>
      </c>
      <c r="I130" s="303">
        <f t="shared" si="38"/>
        <v>7.816116898148151E-3</v>
      </c>
      <c r="J130" s="320"/>
      <c r="K130" s="305" t="str">
        <f t="shared" si="39"/>
        <v/>
      </c>
      <c r="L130" s="306"/>
      <c r="M130" s="306"/>
      <c r="N130" s="307"/>
      <c r="O130" s="307"/>
      <c r="P130" s="307"/>
      <c r="Q130" s="308"/>
      <c r="R130" s="309">
        <f t="shared" si="40"/>
        <v>1.3364438657407402E-2</v>
      </c>
      <c r="S130" s="318"/>
      <c r="T130" s="311">
        <v>40390</v>
      </c>
      <c r="U130" s="312"/>
      <c r="V130" s="313" t="str">
        <f t="shared" si="32"/>
        <v/>
      </c>
      <c r="W130" s="314" t="str">
        <f t="shared" si="34"/>
        <v/>
      </c>
    </row>
    <row r="131" spans="1:23" s="272" customFormat="1" ht="21" customHeight="1" x14ac:dyDescent="0.2">
      <c r="A131" s="418">
        <v>99</v>
      </c>
      <c r="B131" s="337"/>
      <c r="C131" s="315" t="s">
        <v>199</v>
      </c>
      <c r="D131" s="316" t="s">
        <v>200</v>
      </c>
      <c r="E131" s="317" t="s">
        <v>30</v>
      </c>
      <c r="F131" s="301">
        <v>1.292824074074074E-2</v>
      </c>
      <c r="G131" s="301">
        <v>1.292824074074074E-2</v>
      </c>
      <c r="H131" s="302">
        <f t="shared" si="37"/>
        <v>1.292824074074074E-2</v>
      </c>
      <c r="I131" s="303">
        <f t="shared" si="38"/>
        <v>8.252314814814813E-3</v>
      </c>
      <c r="J131" s="304"/>
      <c r="K131" s="305" t="str">
        <f t="shared" si="39"/>
        <v/>
      </c>
      <c r="L131" s="306" t="str">
        <f>IF(J131&lt;&gt;"",K131-H131,"")</f>
        <v/>
      </c>
      <c r="M131" s="306" t="str">
        <f>IF(J131&lt;&gt;"",K131-F131,"")</f>
        <v/>
      </c>
      <c r="N131" s="307"/>
      <c r="O131" s="307"/>
      <c r="P131" s="307"/>
      <c r="Q131" s="308"/>
      <c r="R131" s="309">
        <f t="shared" si="40"/>
        <v>1.292824074074074E-2</v>
      </c>
      <c r="S131" s="318"/>
      <c r="T131" s="311">
        <v>38929</v>
      </c>
      <c r="U131" s="312"/>
      <c r="V131" s="313" t="str">
        <f t="shared" si="32"/>
        <v/>
      </c>
      <c r="W131" s="314" t="str">
        <f t="shared" si="34"/>
        <v/>
      </c>
    </row>
    <row r="132" spans="1:23" s="272" customFormat="1" ht="21" customHeight="1" x14ac:dyDescent="0.2">
      <c r="A132" s="418"/>
      <c r="B132" s="337"/>
      <c r="C132" s="315"/>
      <c r="D132" s="316"/>
      <c r="E132" s="317"/>
      <c r="F132" s="301"/>
      <c r="G132" s="301"/>
      <c r="H132" s="302"/>
      <c r="I132" s="303"/>
      <c r="J132" s="304"/>
      <c r="K132" s="305"/>
      <c r="L132" s="306"/>
      <c r="M132" s="306"/>
      <c r="N132" s="307"/>
      <c r="O132" s="307"/>
      <c r="P132" s="307"/>
      <c r="Q132" s="308"/>
      <c r="R132" s="309"/>
      <c r="S132" s="318"/>
      <c r="T132" s="311"/>
      <c r="U132" s="312"/>
      <c r="V132" s="313" t="str">
        <f t="shared" si="32"/>
        <v/>
      </c>
      <c r="W132" s="314" t="str">
        <f t="shared" si="34"/>
        <v/>
      </c>
    </row>
    <row r="133" spans="1:23" s="272" customFormat="1" ht="21" customHeight="1" x14ac:dyDescent="0.2">
      <c r="A133" s="418">
        <v>222</v>
      </c>
      <c r="B133" s="337"/>
      <c r="C133" s="315" t="s">
        <v>351</v>
      </c>
      <c r="D133" s="316" t="s">
        <v>513</v>
      </c>
      <c r="E133" s="317" t="s">
        <v>30</v>
      </c>
      <c r="F133" s="301">
        <v>1.2818287037037041E-2</v>
      </c>
      <c r="G133" s="301">
        <v>1.2818287037037041E-2</v>
      </c>
      <c r="H133" s="302">
        <f t="shared" ref="H133:H138" si="41">IF(G133&lt;&gt;"",(G133+F133)/2,F133)</f>
        <v>1.2818287037037041E-2</v>
      </c>
      <c r="I133" s="303">
        <f t="shared" ref="I133:I138" si="42">$D$3-H133</f>
        <v>8.3622685185185119E-3</v>
      </c>
      <c r="J133" s="304"/>
      <c r="K133" s="305" t="str">
        <f t="shared" ref="K133:K138" si="43">IF(J133&lt;&gt;"",J133-I133,"")</f>
        <v/>
      </c>
      <c r="L133" s="306" t="str">
        <f t="shared" ref="L133:L138" si="44">IF(J133&lt;&gt;"",K133-H133,"")</f>
        <v/>
      </c>
      <c r="M133" s="306" t="str">
        <f t="shared" ref="M133:M138" si="45">IF(J133&lt;&gt;"",K133-F133,"")</f>
        <v/>
      </c>
      <c r="N133" s="307"/>
      <c r="O133" s="307"/>
      <c r="P133" s="321"/>
      <c r="Q133" s="308"/>
      <c r="R133" s="309">
        <f t="shared" ref="R133:R138" si="46">IF(J133&lt;&gt;"",MIN(F133,K133),F133)</f>
        <v>1.2818287037037041E-2</v>
      </c>
      <c r="S133" s="318"/>
      <c r="T133" s="311">
        <v>40359</v>
      </c>
      <c r="U133" s="312"/>
      <c r="V133" s="313" t="str">
        <f t="shared" si="32"/>
        <v/>
      </c>
      <c r="W133" s="314" t="str">
        <f t="shared" si="34"/>
        <v/>
      </c>
    </row>
    <row r="134" spans="1:23" s="272" customFormat="1" ht="21" customHeight="1" x14ac:dyDescent="0.2">
      <c r="A134" s="418">
        <v>211</v>
      </c>
      <c r="B134" s="337"/>
      <c r="C134" s="315" t="s">
        <v>244</v>
      </c>
      <c r="D134" s="316" t="s">
        <v>245</v>
      </c>
      <c r="E134" s="317" t="s">
        <v>30</v>
      </c>
      <c r="F134" s="319">
        <v>1.2499999999999999E-2</v>
      </c>
      <c r="G134" s="301">
        <v>1.3020833333333334E-2</v>
      </c>
      <c r="H134" s="302">
        <f t="shared" si="41"/>
        <v>1.2760416666666666E-2</v>
      </c>
      <c r="I134" s="303">
        <f t="shared" si="42"/>
        <v>8.4201388888888867E-3</v>
      </c>
      <c r="J134" s="304"/>
      <c r="K134" s="305" t="str">
        <f t="shared" si="43"/>
        <v/>
      </c>
      <c r="L134" s="306" t="str">
        <f t="shared" si="44"/>
        <v/>
      </c>
      <c r="M134" s="306" t="str">
        <f t="shared" si="45"/>
        <v/>
      </c>
      <c r="N134" s="307"/>
      <c r="O134" s="307"/>
      <c r="P134" s="321"/>
      <c r="Q134" s="308"/>
      <c r="R134" s="309">
        <f t="shared" si="46"/>
        <v>1.2499999999999999E-2</v>
      </c>
      <c r="S134" s="318"/>
      <c r="T134" s="311">
        <v>40390</v>
      </c>
      <c r="U134" s="312"/>
      <c r="V134" s="313" t="str">
        <f t="shared" ref="V134:V137" si="47">IF(OR(NOT(U134=""),NOT(K134="")),5,"")</f>
        <v/>
      </c>
      <c r="W134" s="314" t="str">
        <f t="shared" si="34"/>
        <v/>
      </c>
    </row>
    <row r="135" spans="1:23" s="272" customFormat="1" ht="21" customHeight="1" x14ac:dyDescent="0.2">
      <c r="A135" s="418">
        <v>292</v>
      </c>
      <c r="B135" s="337"/>
      <c r="C135" s="315" t="s">
        <v>459</v>
      </c>
      <c r="D135" s="316" t="s">
        <v>460</v>
      </c>
      <c r="E135" s="317" t="s">
        <v>30</v>
      </c>
      <c r="F135" s="319">
        <v>1.2499999999999999E-2</v>
      </c>
      <c r="G135" s="301">
        <v>1.3020833333333334E-2</v>
      </c>
      <c r="H135" s="302">
        <f t="shared" si="41"/>
        <v>1.2760416666666666E-2</v>
      </c>
      <c r="I135" s="303">
        <f t="shared" si="42"/>
        <v>8.4201388888888867E-3</v>
      </c>
      <c r="J135" s="304"/>
      <c r="K135" s="305" t="str">
        <f t="shared" si="43"/>
        <v/>
      </c>
      <c r="L135" s="306" t="str">
        <f t="shared" si="44"/>
        <v/>
      </c>
      <c r="M135" s="306" t="str">
        <f t="shared" si="45"/>
        <v/>
      </c>
      <c r="N135" s="307"/>
      <c r="O135" s="307"/>
      <c r="P135" s="321"/>
      <c r="Q135" s="308"/>
      <c r="R135" s="309">
        <f t="shared" si="46"/>
        <v>1.2499999999999999E-2</v>
      </c>
      <c r="S135" s="318"/>
      <c r="T135" s="311">
        <v>40329</v>
      </c>
      <c r="U135" s="312"/>
      <c r="V135" s="313" t="str">
        <f t="shared" si="47"/>
        <v/>
      </c>
      <c r="W135" s="314" t="str">
        <f t="shared" si="34"/>
        <v/>
      </c>
    </row>
    <row r="136" spans="1:23" s="272" customFormat="1" ht="21" customHeight="1" x14ac:dyDescent="0.2">
      <c r="A136" s="418">
        <v>53</v>
      </c>
      <c r="B136" s="337"/>
      <c r="C136" s="315" t="s">
        <v>130</v>
      </c>
      <c r="D136" s="316" t="s">
        <v>211</v>
      </c>
      <c r="E136" s="317" t="s">
        <v>30</v>
      </c>
      <c r="F136" s="319">
        <v>1.2499999999999999E-2</v>
      </c>
      <c r="G136" s="301">
        <v>1.3020833333333334E-2</v>
      </c>
      <c r="H136" s="302">
        <f t="shared" si="41"/>
        <v>1.2760416666666666E-2</v>
      </c>
      <c r="I136" s="303">
        <f t="shared" si="42"/>
        <v>8.4201388888888867E-3</v>
      </c>
      <c r="J136" s="304"/>
      <c r="K136" s="305" t="str">
        <f t="shared" si="43"/>
        <v/>
      </c>
      <c r="L136" s="306" t="str">
        <f t="shared" si="44"/>
        <v/>
      </c>
      <c r="M136" s="306" t="str">
        <f t="shared" si="45"/>
        <v/>
      </c>
      <c r="N136" s="307"/>
      <c r="O136" s="307"/>
      <c r="P136" s="321"/>
      <c r="Q136" s="308"/>
      <c r="R136" s="309">
        <f t="shared" si="46"/>
        <v>1.2499999999999999E-2</v>
      </c>
      <c r="S136" s="318"/>
      <c r="T136" s="311">
        <v>40117</v>
      </c>
      <c r="U136" s="312"/>
      <c r="V136" s="313" t="str">
        <f t="shared" si="47"/>
        <v/>
      </c>
      <c r="W136" s="314" t="str">
        <f t="shared" si="34"/>
        <v/>
      </c>
    </row>
    <row r="137" spans="1:23" s="272" customFormat="1" ht="21" customHeight="1" x14ac:dyDescent="0.2">
      <c r="A137" s="418">
        <v>103</v>
      </c>
      <c r="B137" s="337"/>
      <c r="C137" s="315" t="s">
        <v>79</v>
      </c>
      <c r="D137" s="316" t="s">
        <v>210</v>
      </c>
      <c r="E137" s="317" t="s">
        <v>30</v>
      </c>
      <c r="F137" s="319">
        <v>1.2499999999999999E-2</v>
      </c>
      <c r="G137" s="301">
        <v>1.3020833333333334E-2</v>
      </c>
      <c r="H137" s="302">
        <f t="shared" si="41"/>
        <v>1.2760416666666666E-2</v>
      </c>
      <c r="I137" s="303">
        <f t="shared" si="42"/>
        <v>8.4201388888888867E-3</v>
      </c>
      <c r="J137" s="304"/>
      <c r="K137" s="305" t="str">
        <f t="shared" si="43"/>
        <v/>
      </c>
      <c r="L137" s="306" t="str">
        <f t="shared" si="44"/>
        <v/>
      </c>
      <c r="M137" s="306" t="str">
        <f t="shared" si="45"/>
        <v/>
      </c>
      <c r="N137" s="307"/>
      <c r="O137" s="307"/>
      <c r="P137" s="321"/>
      <c r="Q137" s="308"/>
      <c r="R137" s="309">
        <f t="shared" si="46"/>
        <v>1.2499999999999999E-2</v>
      </c>
      <c r="S137" s="318"/>
      <c r="T137" s="311">
        <v>39355</v>
      </c>
      <c r="U137" s="312"/>
      <c r="V137" s="313" t="str">
        <f t="shared" si="47"/>
        <v/>
      </c>
      <c r="W137" s="314" t="str">
        <f t="shared" si="34"/>
        <v/>
      </c>
    </row>
    <row r="138" spans="1:23" s="272" customFormat="1" ht="21" customHeight="1" x14ac:dyDescent="0.2">
      <c r="A138" s="418">
        <v>123</v>
      </c>
      <c r="B138" s="337"/>
      <c r="C138" s="315" t="s">
        <v>24</v>
      </c>
      <c r="D138" s="316" t="s">
        <v>25</v>
      </c>
      <c r="E138" s="300" t="s">
        <v>14</v>
      </c>
      <c r="F138" s="301">
        <v>2.0023148148148148E-2</v>
      </c>
      <c r="G138" s="301">
        <v>2.0023148148148148E-2</v>
      </c>
      <c r="H138" s="302">
        <f t="shared" si="41"/>
        <v>2.0023148148148148E-2</v>
      </c>
      <c r="I138" s="303">
        <f t="shared" si="42"/>
        <v>1.1574074074074056E-3</v>
      </c>
      <c r="J138" s="320"/>
      <c r="K138" s="305" t="str">
        <f t="shared" si="43"/>
        <v/>
      </c>
      <c r="L138" s="306" t="str">
        <f t="shared" si="44"/>
        <v/>
      </c>
      <c r="M138" s="306" t="str">
        <f t="shared" si="45"/>
        <v/>
      </c>
      <c r="N138" s="307"/>
      <c r="O138" s="307"/>
      <c r="P138" s="307"/>
      <c r="Q138" s="308"/>
      <c r="R138" s="309">
        <f t="shared" si="46"/>
        <v>2.0023148148148148E-2</v>
      </c>
      <c r="S138" s="318"/>
      <c r="T138" s="311">
        <v>39202</v>
      </c>
      <c r="U138" s="312"/>
      <c r="V138" s="313"/>
      <c r="W138" s="314" t="str">
        <f t="shared" si="34"/>
        <v/>
      </c>
    </row>
    <row r="139" spans="1:23" s="272" customFormat="1" ht="21" customHeight="1" x14ac:dyDescent="0.2">
      <c r="A139" s="418"/>
      <c r="B139" s="337"/>
      <c r="C139" s="298"/>
      <c r="D139" s="299"/>
      <c r="E139" s="317"/>
      <c r="F139" s="301"/>
      <c r="G139" s="301"/>
      <c r="H139" s="302"/>
      <c r="I139" s="303"/>
      <c r="J139" s="320"/>
      <c r="K139" s="305"/>
      <c r="L139" s="306"/>
      <c r="M139" s="306"/>
      <c r="N139" s="307"/>
      <c r="O139" s="307"/>
      <c r="P139" s="307"/>
      <c r="Q139" s="308"/>
      <c r="R139" s="309"/>
      <c r="S139" s="318"/>
      <c r="T139" s="311"/>
      <c r="U139" s="312"/>
      <c r="V139" s="313"/>
      <c r="W139" s="314"/>
    </row>
    <row r="140" spans="1:23" s="272" customFormat="1" ht="21" customHeight="1" x14ac:dyDescent="0.2">
      <c r="A140" s="418"/>
      <c r="B140" s="337"/>
      <c r="C140" s="315"/>
      <c r="D140" s="316"/>
      <c r="E140" s="317"/>
      <c r="F140" s="301"/>
      <c r="G140" s="301"/>
      <c r="H140" s="302"/>
      <c r="I140" s="303"/>
      <c r="J140" s="304"/>
      <c r="K140" s="305"/>
      <c r="L140" s="306"/>
      <c r="M140" s="306"/>
      <c r="N140" s="307"/>
      <c r="O140" s="307"/>
      <c r="P140" s="321"/>
      <c r="Q140" s="308"/>
      <c r="R140" s="309"/>
      <c r="S140" s="318"/>
      <c r="T140" s="311"/>
      <c r="U140" s="312"/>
      <c r="V140" s="313"/>
      <c r="W140" s="314"/>
    </row>
    <row r="141" spans="1:23" s="272" customFormat="1" ht="21" customHeight="1" x14ac:dyDescent="0.2">
      <c r="A141" s="418"/>
      <c r="B141" s="337"/>
      <c r="C141" s="315"/>
      <c r="D141" s="316"/>
      <c r="E141" s="317"/>
      <c r="F141" s="301"/>
      <c r="G141" s="301"/>
      <c r="H141" s="302"/>
      <c r="I141" s="303"/>
      <c r="J141" s="320"/>
      <c r="K141" s="305"/>
      <c r="L141" s="306"/>
      <c r="M141" s="306"/>
      <c r="N141" s="307"/>
      <c r="O141" s="307"/>
      <c r="P141" s="307"/>
      <c r="Q141" s="308"/>
      <c r="R141" s="309"/>
      <c r="S141" s="318"/>
      <c r="T141" s="311"/>
      <c r="U141" s="312"/>
      <c r="V141" s="313"/>
      <c r="W141" s="314"/>
    </row>
    <row r="142" spans="1:23" s="272" customFormat="1" ht="21" customHeight="1" x14ac:dyDescent="0.2">
      <c r="A142" s="418"/>
      <c r="B142" s="337"/>
      <c r="C142" s="315"/>
      <c r="D142" s="316"/>
      <c r="E142" s="317"/>
      <c r="F142" s="301"/>
      <c r="G142" s="301"/>
      <c r="H142" s="302"/>
      <c r="I142" s="303"/>
      <c r="J142" s="320"/>
      <c r="K142" s="305"/>
      <c r="L142" s="306"/>
      <c r="M142" s="306"/>
      <c r="N142" s="307"/>
      <c r="O142" s="307"/>
      <c r="P142" s="307"/>
      <c r="Q142" s="308"/>
      <c r="R142" s="309"/>
      <c r="S142" s="318"/>
      <c r="T142" s="311"/>
      <c r="U142" s="312"/>
      <c r="V142" s="313"/>
      <c r="W142" s="314"/>
    </row>
    <row r="143" spans="1:23" s="272" customFormat="1" ht="21" customHeight="1" x14ac:dyDescent="0.2">
      <c r="A143" s="418"/>
      <c r="B143" s="337"/>
      <c r="C143" s="315"/>
      <c r="D143" s="316"/>
      <c r="E143" s="317"/>
      <c r="F143" s="301"/>
      <c r="G143" s="301"/>
      <c r="H143" s="302"/>
      <c r="I143" s="303"/>
      <c r="J143" s="304"/>
      <c r="K143" s="305"/>
      <c r="L143" s="306"/>
      <c r="M143" s="306"/>
      <c r="N143" s="307"/>
      <c r="O143" s="307"/>
      <c r="P143" s="321"/>
      <c r="Q143" s="308"/>
      <c r="R143" s="309"/>
      <c r="S143" s="318"/>
      <c r="T143" s="311"/>
      <c r="U143" s="312"/>
      <c r="V143" s="313"/>
      <c r="W143" s="314"/>
    </row>
    <row r="144" spans="1:23" s="272" customFormat="1" ht="21" customHeight="1" x14ac:dyDescent="0.2">
      <c r="A144" s="418"/>
      <c r="B144" s="337"/>
      <c r="C144" s="315"/>
      <c r="D144" s="316"/>
      <c r="E144" s="317"/>
      <c r="F144" s="301"/>
      <c r="G144" s="301"/>
      <c r="H144" s="302"/>
      <c r="I144" s="303"/>
      <c r="J144" s="304"/>
      <c r="K144" s="305"/>
      <c r="L144" s="306"/>
      <c r="M144" s="306"/>
      <c r="N144" s="307"/>
      <c r="O144" s="307"/>
      <c r="P144" s="307"/>
      <c r="Q144" s="308"/>
      <c r="R144" s="309"/>
      <c r="S144" s="318"/>
      <c r="T144" s="323"/>
      <c r="U144" s="312"/>
      <c r="V144" s="313"/>
      <c r="W144" s="314"/>
    </row>
    <row r="145" spans="1:23" s="272" customFormat="1" ht="21" customHeight="1" x14ac:dyDescent="0.2">
      <c r="A145" s="418"/>
      <c r="B145" s="337"/>
      <c r="C145" s="315"/>
      <c r="D145" s="316"/>
      <c r="E145" s="317"/>
      <c r="F145" s="301"/>
      <c r="G145" s="301"/>
      <c r="H145" s="302"/>
      <c r="I145" s="303"/>
      <c r="J145" s="320"/>
      <c r="K145" s="305"/>
      <c r="L145" s="306"/>
      <c r="M145" s="306"/>
      <c r="N145" s="307"/>
      <c r="O145" s="307"/>
      <c r="P145" s="307"/>
      <c r="Q145" s="308"/>
      <c r="R145" s="309"/>
      <c r="S145" s="318"/>
      <c r="T145" s="311"/>
      <c r="U145" s="312"/>
      <c r="V145" s="313"/>
      <c r="W145" s="314"/>
    </row>
    <row r="146" spans="1:23" s="272" customFormat="1" ht="21" customHeight="1" x14ac:dyDescent="0.2">
      <c r="A146" s="418"/>
      <c r="B146" s="337"/>
      <c r="C146" s="298"/>
      <c r="D146" s="299"/>
      <c r="E146" s="328"/>
      <c r="F146" s="301"/>
      <c r="G146" s="301"/>
      <c r="H146" s="302"/>
      <c r="I146" s="303"/>
      <c r="J146" s="304"/>
      <c r="K146" s="305"/>
      <c r="L146" s="306"/>
      <c r="M146" s="306"/>
      <c r="N146" s="307"/>
      <c r="O146" s="307"/>
      <c r="P146" s="321"/>
      <c r="Q146" s="308"/>
      <c r="R146" s="309"/>
      <c r="S146" s="318"/>
      <c r="T146" s="311"/>
      <c r="U146" s="312"/>
      <c r="V146" s="313"/>
      <c r="W146" s="314"/>
    </row>
    <row r="147" spans="1:23" ht="16.5" customHeight="1" x14ac:dyDescent="0.2">
      <c r="A147" s="419"/>
      <c r="B147" s="337"/>
      <c r="C147" s="408"/>
      <c r="D147" s="408"/>
      <c r="E147" s="411"/>
      <c r="F147" s="319"/>
      <c r="G147" s="319"/>
      <c r="H147" s="302"/>
      <c r="I147" s="303"/>
      <c r="J147" s="304"/>
      <c r="K147" s="305"/>
      <c r="L147" s="306"/>
      <c r="M147" s="306"/>
      <c r="N147" s="307"/>
      <c r="O147" s="307"/>
      <c r="P147" s="307"/>
      <c r="Q147" s="308"/>
      <c r="R147" s="309"/>
      <c r="S147" s="415"/>
      <c r="T147" s="402"/>
      <c r="U147" s="275"/>
      <c r="V147" s="403"/>
      <c r="W147" s="276"/>
    </row>
    <row r="148" spans="1:23" s="272" customFormat="1" ht="21" customHeight="1" x14ac:dyDescent="0.2">
      <c r="A148" s="418"/>
      <c r="B148" s="337"/>
      <c r="C148" s="315"/>
      <c r="D148" s="316"/>
      <c r="E148" s="317"/>
      <c r="F148" s="301"/>
      <c r="G148" s="301"/>
      <c r="H148" s="302"/>
      <c r="I148" s="303"/>
      <c r="J148" s="320"/>
      <c r="K148" s="305"/>
      <c r="L148" s="306"/>
      <c r="M148" s="306"/>
      <c r="N148" s="307"/>
      <c r="O148" s="307"/>
      <c r="P148" s="307"/>
      <c r="Q148" s="308"/>
      <c r="R148" s="309"/>
      <c r="S148" s="318"/>
      <c r="T148" s="311"/>
      <c r="U148" s="312"/>
      <c r="V148" s="313"/>
      <c r="W148" s="314" t="str">
        <f>IF(V148=5,C148&amp;" "&amp;D148,"")</f>
        <v/>
      </c>
    </row>
    <row r="149" spans="1:23" s="272" customFormat="1" ht="21" customHeight="1" x14ac:dyDescent="0.2">
      <c r="A149" s="421"/>
      <c r="B149" s="406"/>
      <c r="C149" s="407"/>
      <c r="D149" s="409"/>
      <c r="E149" s="410"/>
      <c r="F149" s="412"/>
      <c r="G149" s="412"/>
      <c r="H149" s="405"/>
      <c r="I149" s="410"/>
      <c r="J149" s="410"/>
      <c r="K149" s="410"/>
      <c r="L149" s="410"/>
      <c r="M149" s="410"/>
      <c r="N149" s="410"/>
      <c r="O149" s="410"/>
      <c r="P149" s="410"/>
      <c r="Q149" s="406"/>
      <c r="R149" s="413"/>
      <c r="S149" s="414"/>
      <c r="T149" s="416"/>
      <c r="U149" s="416"/>
      <c r="V149" s="416"/>
      <c r="W149" s="416"/>
    </row>
    <row r="150" spans="1:23" s="272" customFormat="1" ht="21" customHeight="1" x14ac:dyDescent="0.2">
      <c r="A150" s="418" t="s">
        <v>526</v>
      </c>
      <c r="B150" s="337"/>
      <c r="C150" s="298" t="s">
        <v>49</v>
      </c>
      <c r="D150" s="299" t="s">
        <v>311</v>
      </c>
      <c r="E150" s="317" t="s">
        <v>14</v>
      </c>
      <c r="F150" s="322">
        <v>2.6863425925925926E-2</v>
      </c>
      <c r="G150" s="301">
        <v>2.6863425925925926E-2</v>
      </c>
      <c r="H150" s="302">
        <f t="shared" ref="H150:H181" si="48">IF(G150&lt;&gt;"",(G150+F150)/2,F150)</f>
        <v>2.6863425925925926E-2</v>
      </c>
      <c r="I150" s="303">
        <f t="shared" ref="I150:I181" si="49">$D$3-H150</f>
        <v>-5.6828703703703728E-3</v>
      </c>
      <c r="J150" s="304"/>
      <c r="K150" s="305" t="str">
        <f t="shared" ref="K150:K181" si="50">IF(J150&lt;&gt;"",J150-I150,"")</f>
        <v/>
      </c>
      <c r="L150" s="306" t="str">
        <f>IF(J150&lt;&gt;"",K150-H150,"")</f>
        <v/>
      </c>
      <c r="M150" s="306" t="str">
        <f>IF(J150&lt;&gt;"",K150-F150,"")</f>
        <v/>
      </c>
      <c r="N150" s="307"/>
      <c r="O150" s="307"/>
      <c r="P150" s="321"/>
      <c r="Q150" s="308"/>
      <c r="R150" s="309">
        <f t="shared" ref="R150:R181" si="51">IF(J150&lt;&gt;"",MIN(F150,K150),F150)</f>
        <v>2.6863425925925926E-2</v>
      </c>
      <c r="S150" s="310"/>
      <c r="T150" s="311">
        <v>39691</v>
      </c>
      <c r="U150" s="312"/>
      <c r="V150" s="313" t="str">
        <f t="shared" ref="V150:V181" si="52">IF(OR(NOT(U150=""),NOT(K150="")),5,"")</f>
        <v/>
      </c>
      <c r="W150" s="314" t="str">
        <f t="shared" ref="W150:W159" si="53">IF(V150=5,C150&amp;" "&amp;D150,"")</f>
        <v/>
      </c>
    </row>
    <row r="151" spans="1:23" s="272" customFormat="1" ht="21" customHeight="1" x14ac:dyDescent="0.2">
      <c r="A151" s="418" t="s">
        <v>526</v>
      </c>
      <c r="B151" s="337"/>
      <c r="C151" s="298" t="s">
        <v>269</v>
      </c>
      <c r="D151" s="299" t="s">
        <v>270</v>
      </c>
      <c r="E151" s="317" t="s">
        <v>14</v>
      </c>
      <c r="F151" s="322">
        <v>2.2881944444444444E-2</v>
      </c>
      <c r="G151" s="301">
        <v>2.2881944444444444E-2</v>
      </c>
      <c r="H151" s="302">
        <f t="shared" si="48"/>
        <v>2.2881944444444444E-2</v>
      </c>
      <c r="I151" s="303">
        <f t="shared" si="49"/>
        <v>-1.7013888888888912E-3</v>
      </c>
      <c r="J151" s="304"/>
      <c r="K151" s="305" t="str">
        <f t="shared" si="50"/>
        <v/>
      </c>
      <c r="L151" s="306" t="str">
        <f>IF(J151&lt;&gt;"",K151-H151,"")</f>
        <v/>
      </c>
      <c r="M151" s="306" t="str">
        <f>IF(J151&lt;&gt;"",K151-F151,"")</f>
        <v/>
      </c>
      <c r="N151" s="307"/>
      <c r="O151" s="307"/>
      <c r="P151" s="321"/>
      <c r="Q151" s="308"/>
      <c r="R151" s="309">
        <f t="shared" si="51"/>
        <v>2.2881944444444444E-2</v>
      </c>
      <c r="S151" s="318"/>
      <c r="T151" s="311">
        <v>39538</v>
      </c>
      <c r="U151" s="312"/>
      <c r="V151" s="313" t="str">
        <f t="shared" si="52"/>
        <v/>
      </c>
      <c r="W151" s="314" t="str">
        <f t="shared" si="53"/>
        <v/>
      </c>
    </row>
    <row r="152" spans="1:23" s="272" customFormat="1" ht="21" customHeight="1" x14ac:dyDescent="0.2">
      <c r="A152" s="418" t="s">
        <v>526</v>
      </c>
      <c r="B152" s="337"/>
      <c r="C152" s="315" t="s">
        <v>17</v>
      </c>
      <c r="D152" s="316" t="s">
        <v>258</v>
      </c>
      <c r="E152" s="317" t="s">
        <v>14</v>
      </c>
      <c r="F152" s="322">
        <v>1.9710648148148147E-2</v>
      </c>
      <c r="G152" s="301">
        <v>2.4976851851851851E-2</v>
      </c>
      <c r="H152" s="302">
        <f t="shared" si="48"/>
        <v>2.2343749999999999E-2</v>
      </c>
      <c r="I152" s="303">
        <f t="shared" si="49"/>
        <v>-1.1631944444444459E-3</v>
      </c>
      <c r="J152" s="304"/>
      <c r="K152" s="305" t="str">
        <f t="shared" si="50"/>
        <v/>
      </c>
      <c r="L152" s="306" t="str">
        <f>IF(J152&lt;&gt;"",K152-H152,"")</f>
        <v/>
      </c>
      <c r="M152" s="306" t="str">
        <f>IF(J152&lt;&gt;"",K152-F152,"")</f>
        <v/>
      </c>
      <c r="N152" s="307"/>
      <c r="O152" s="307"/>
      <c r="P152" s="307"/>
      <c r="Q152" s="308"/>
      <c r="R152" s="309">
        <f t="shared" si="51"/>
        <v>1.9710648148148147E-2</v>
      </c>
      <c r="S152" s="318"/>
      <c r="T152" s="311">
        <v>39478</v>
      </c>
      <c r="U152" s="312"/>
      <c r="V152" s="313" t="str">
        <f t="shared" si="52"/>
        <v/>
      </c>
      <c r="W152" s="314" t="str">
        <f t="shared" si="53"/>
        <v/>
      </c>
    </row>
    <row r="153" spans="1:23" s="272" customFormat="1" ht="21" customHeight="1" x14ac:dyDescent="0.2">
      <c r="A153" s="418" t="s">
        <v>526</v>
      </c>
      <c r="B153" s="337"/>
      <c r="C153" s="298" t="s">
        <v>224</v>
      </c>
      <c r="D153" s="299" t="s">
        <v>192</v>
      </c>
      <c r="E153" s="300" t="s">
        <v>14</v>
      </c>
      <c r="F153" s="322">
        <v>2.0833333333333332E-2</v>
      </c>
      <c r="G153" s="301">
        <v>2.0833333333333332E-2</v>
      </c>
      <c r="H153" s="302">
        <f t="shared" si="48"/>
        <v>2.0833333333333332E-2</v>
      </c>
      <c r="I153" s="303">
        <f t="shared" si="49"/>
        <v>3.4722222222222099E-4</v>
      </c>
      <c r="J153" s="304"/>
      <c r="K153" s="305" t="str">
        <f t="shared" si="50"/>
        <v/>
      </c>
      <c r="L153" s="306" t="str">
        <f>IF(J153&lt;&gt;"",K153-H153,"")</f>
        <v/>
      </c>
      <c r="M153" s="306" t="str">
        <f>IF(J153&lt;&gt;"",K153-F153,"")</f>
        <v/>
      </c>
      <c r="N153" s="307"/>
      <c r="O153" s="307"/>
      <c r="P153" s="307"/>
      <c r="Q153" s="308"/>
      <c r="R153" s="309">
        <f t="shared" si="51"/>
        <v>2.0833333333333332E-2</v>
      </c>
      <c r="S153" s="318"/>
      <c r="T153" s="327" t="s">
        <v>212</v>
      </c>
      <c r="U153" s="312"/>
      <c r="V153" s="313" t="str">
        <f t="shared" si="52"/>
        <v/>
      </c>
      <c r="W153" s="314" t="str">
        <f t="shared" si="53"/>
        <v/>
      </c>
    </row>
    <row r="154" spans="1:23" s="272" customFormat="1" ht="21" customHeight="1" x14ac:dyDescent="0.2">
      <c r="A154" s="418" t="s">
        <v>526</v>
      </c>
      <c r="B154" s="337"/>
      <c r="C154" s="315" t="s">
        <v>20</v>
      </c>
      <c r="D154" s="316" t="s">
        <v>21</v>
      </c>
      <c r="E154" s="317" t="s">
        <v>14</v>
      </c>
      <c r="F154" s="322">
        <v>2.0821759259259259E-2</v>
      </c>
      <c r="G154" s="301">
        <v>2.0821759259259259E-2</v>
      </c>
      <c r="H154" s="302">
        <f t="shared" si="48"/>
        <v>2.0821759259259259E-2</v>
      </c>
      <c r="I154" s="303">
        <f t="shared" si="49"/>
        <v>3.5879629629629456E-4</v>
      </c>
      <c r="J154" s="304"/>
      <c r="K154" s="305" t="str">
        <f t="shared" si="50"/>
        <v/>
      </c>
      <c r="L154" s="306" t="str">
        <f>IF(J154&lt;&gt;"",K154-H154,"")</f>
        <v/>
      </c>
      <c r="M154" s="306" t="str">
        <f>IF(J154&lt;&gt;"",K154-F154,"")</f>
        <v/>
      </c>
      <c r="N154" s="307"/>
      <c r="O154" s="307"/>
      <c r="P154" s="307"/>
      <c r="Q154" s="308"/>
      <c r="R154" s="309">
        <f t="shared" si="51"/>
        <v>2.0821759259259259E-2</v>
      </c>
      <c r="S154" s="318"/>
      <c r="T154" s="311">
        <v>38868</v>
      </c>
      <c r="U154" s="312"/>
      <c r="V154" s="313" t="str">
        <f t="shared" si="52"/>
        <v/>
      </c>
      <c r="W154" s="314" t="str">
        <f t="shared" si="53"/>
        <v/>
      </c>
    </row>
    <row r="155" spans="1:23" s="272" customFormat="1" ht="21" customHeight="1" x14ac:dyDescent="0.2">
      <c r="A155" s="418" t="s">
        <v>526</v>
      </c>
      <c r="B155" s="337"/>
      <c r="C155" s="298" t="s">
        <v>44</v>
      </c>
      <c r="D155" s="299" t="s">
        <v>470</v>
      </c>
      <c r="E155" s="300" t="s">
        <v>14</v>
      </c>
      <c r="F155" s="322">
        <v>2.0123517071759259E-2</v>
      </c>
      <c r="G155" s="301">
        <v>2.0123517071759259E-2</v>
      </c>
      <c r="H155" s="302">
        <f t="shared" si="48"/>
        <v>2.0123517071759259E-2</v>
      </c>
      <c r="I155" s="303">
        <f t="shared" si="49"/>
        <v>1.0570384837962944E-3</v>
      </c>
      <c r="J155" s="304"/>
      <c r="K155" s="305" t="str">
        <f t="shared" si="50"/>
        <v/>
      </c>
      <c r="L155" s="306"/>
      <c r="M155" s="306"/>
      <c r="N155" s="307"/>
      <c r="O155" s="307"/>
      <c r="P155" s="307"/>
      <c r="Q155" s="308"/>
      <c r="R155" s="309">
        <f t="shared" si="51"/>
        <v>2.0123517071759259E-2</v>
      </c>
      <c r="S155" s="318"/>
      <c r="T155" s="311">
        <v>40056</v>
      </c>
      <c r="U155" s="312"/>
      <c r="V155" s="313" t="str">
        <f t="shared" si="52"/>
        <v/>
      </c>
      <c r="W155" s="314" t="str">
        <f t="shared" si="53"/>
        <v/>
      </c>
    </row>
    <row r="156" spans="1:23" s="272" customFormat="1" ht="21" customHeight="1" x14ac:dyDescent="0.2">
      <c r="A156" s="418" t="s">
        <v>526</v>
      </c>
      <c r="B156" s="337"/>
      <c r="C156" s="298" t="s">
        <v>31</v>
      </c>
      <c r="D156" s="299" t="s">
        <v>32</v>
      </c>
      <c r="E156" s="317" t="s">
        <v>14</v>
      </c>
      <c r="F156" s="322">
        <v>1.9988425925925927E-2</v>
      </c>
      <c r="G156" s="301">
        <v>1.9988425925925927E-2</v>
      </c>
      <c r="H156" s="302">
        <f t="shared" si="48"/>
        <v>1.9988425925925927E-2</v>
      </c>
      <c r="I156" s="303">
        <f t="shared" si="49"/>
        <v>1.1921296296296263E-3</v>
      </c>
      <c r="J156" s="304"/>
      <c r="K156" s="305" t="str">
        <f t="shared" si="50"/>
        <v/>
      </c>
      <c r="L156" s="306" t="str">
        <f>IF(J156&lt;&gt;"",K156-H156,"")</f>
        <v/>
      </c>
      <c r="M156" s="306" t="str">
        <f>IF(J156&lt;&gt;"",K156-F156,"")</f>
        <v/>
      </c>
      <c r="N156" s="307"/>
      <c r="O156" s="307"/>
      <c r="P156" s="307"/>
      <c r="Q156" s="308"/>
      <c r="R156" s="309">
        <f t="shared" si="51"/>
        <v>1.9988425925925927E-2</v>
      </c>
      <c r="S156" s="318"/>
      <c r="T156" s="311">
        <v>39172</v>
      </c>
      <c r="U156" s="312"/>
      <c r="V156" s="313" t="str">
        <f t="shared" si="52"/>
        <v/>
      </c>
      <c r="W156" s="314" t="str">
        <f t="shared" si="53"/>
        <v/>
      </c>
    </row>
    <row r="157" spans="1:23" s="272" customFormat="1" ht="21" customHeight="1" x14ac:dyDescent="0.2">
      <c r="A157" s="418" t="s">
        <v>526</v>
      </c>
      <c r="B157" s="337"/>
      <c r="C157" s="315" t="s">
        <v>33</v>
      </c>
      <c r="D157" s="316" t="s">
        <v>34</v>
      </c>
      <c r="E157" s="317" t="s">
        <v>14</v>
      </c>
      <c r="F157" s="322">
        <v>1.9814814814814816E-2</v>
      </c>
      <c r="G157" s="301">
        <v>1.9814814814814816E-2</v>
      </c>
      <c r="H157" s="302">
        <f t="shared" si="48"/>
        <v>1.9814814814814816E-2</v>
      </c>
      <c r="I157" s="303">
        <f t="shared" si="49"/>
        <v>1.3657407407407368E-3</v>
      </c>
      <c r="J157" s="304"/>
      <c r="K157" s="305" t="str">
        <f t="shared" si="50"/>
        <v/>
      </c>
      <c r="L157" s="306" t="str">
        <f>IF(J157&lt;&gt;"",K157-H157,"")</f>
        <v/>
      </c>
      <c r="M157" s="306" t="str">
        <f>IF(J157&lt;&gt;"",K157-F157,"")</f>
        <v/>
      </c>
      <c r="N157" s="307"/>
      <c r="O157" s="307"/>
      <c r="P157" s="307"/>
      <c r="Q157" s="308"/>
      <c r="R157" s="309">
        <f t="shared" si="51"/>
        <v>1.9814814814814816E-2</v>
      </c>
      <c r="S157" s="318"/>
      <c r="T157" s="311">
        <v>38748</v>
      </c>
      <c r="U157" s="312"/>
      <c r="V157" s="313" t="str">
        <f t="shared" si="52"/>
        <v/>
      </c>
      <c r="W157" s="314" t="str">
        <f t="shared" si="53"/>
        <v/>
      </c>
    </row>
    <row r="158" spans="1:23" s="272" customFormat="1" ht="21" customHeight="1" x14ac:dyDescent="0.2">
      <c r="A158" s="418" t="s">
        <v>526</v>
      </c>
      <c r="B158" s="337"/>
      <c r="C158" s="298" t="s">
        <v>38</v>
      </c>
      <c r="D158" s="299" t="s">
        <v>39</v>
      </c>
      <c r="E158" s="317" t="s">
        <v>14</v>
      </c>
      <c r="F158" s="322">
        <v>1.96875E-2</v>
      </c>
      <c r="G158" s="301">
        <v>1.96875E-2</v>
      </c>
      <c r="H158" s="302">
        <f t="shared" si="48"/>
        <v>1.96875E-2</v>
      </c>
      <c r="I158" s="303">
        <f t="shared" si="49"/>
        <v>1.493055555555553E-3</v>
      </c>
      <c r="J158" s="304"/>
      <c r="K158" s="305" t="str">
        <f t="shared" si="50"/>
        <v/>
      </c>
      <c r="L158" s="306" t="str">
        <f>IF(J158&lt;&gt;"",K158-H158,"")</f>
        <v/>
      </c>
      <c r="M158" s="306" t="str">
        <f>IF(J158&lt;&gt;"",K158-F158,"")</f>
        <v/>
      </c>
      <c r="N158" s="307"/>
      <c r="O158" s="307"/>
      <c r="P158" s="307"/>
      <c r="Q158" s="308"/>
      <c r="R158" s="309">
        <f t="shared" si="51"/>
        <v>1.96875E-2</v>
      </c>
      <c r="S158" s="318"/>
      <c r="T158" s="311">
        <v>39172</v>
      </c>
      <c r="U158" s="312"/>
      <c r="V158" s="313" t="str">
        <f t="shared" si="52"/>
        <v/>
      </c>
      <c r="W158" s="314" t="str">
        <f t="shared" si="53"/>
        <v/>
      </c>
    </row>
    <row r="159" spans="1:23" s="272" customFormat="1" ht="21" customHeight="1" x14ac:dyDescent="0.2">
      <c r="A159" s="418" t="s">
        <v>526</v>
      </c>
      <c r="B159" s="337"/>
      <c r="C159" s="298" t="s">
        <v>111</v>
      </c>
      <c r="D159" s="299" t="s">
        <v>313</v>
      </c>
      <c r="E159" s="300" t="s">
        <v>30</v>
      </c>
      <c r="F159" s="322">
        <v>1.9432870370370371E-2</v>
      </c>
      <c r="G159" s="301">
        <v>1.9432870370370371E-2</v>
      </c>
      <c r="H159" s="302">
        <f t="shared" si="48"/>
        <v>1.9432870370370371E-2</v>
      </c>
      <c r="I159" s="303">
        <f t="shared" si="49"/>
        <v>1.747685185185182E-3</v>
      </c>
      <c r="J159" s="304"/>
      <c r="K159" s="305" t="str">
        <f t="shared" si="50"/>
        <v/>
      </c>
      <c r="L159" s="306"/>
      <c r="M159" s="306"/>
      <c r="N159" s="307"/>
      <c r="O159" s="307"/>
      <c r="P159" s="307"/>
      <c r="Q159" s="308"/>
      <c r="R159" s="309">
        <f t="shared" si="51"/>
        <v>1.9432870370370371E-2</v>
      </c>
      <c r="S159" s="310"/>
      <c r="T159" s="311">
        <v>39691</v>
      </c>
      <c r="U159" s="312"/>
      <c r="V159" s="313" t="str">
        <f t="shared" si="52"/>
        <v/>
      </c>
      <c r="W159" s="314" t="str">
        <f t="shared" si="53"/>
        <v/>
      </c>
    </row>
    <row r="160" spans="1:23" s="272" customFormat="1" ht="21" customHeight="1" x14ac:dyDescent="0.2">
      <c r="A160" s="418" t="s">
        <v>526</v>
      </c>
      <c r="B160" s="337"/>
      <c r="C160" s="315" t="s">
        <v>292</v>
      </c>
      <c r="D160" s="316" t="s">
        <v>293</v>
      </c>
      <c r="E160" s="317" t="s">
        <v>14</v>
      </c>
      <c r="F160" s="322">
        <v>1.8854166666666661E-2</v>
      </c>
      <c r="G160" s="301">
        <v>1.8854166666666661E-2</v>
      </c>
      <c r="H160" s="302">
        <f t="shared" si="48"/>
        <v>1.8854166666666661E-2</v>
      </c>
      <c r="I160" s="303">
        <f t="shared" si="49"/>
        <v>2.3263888888888917E-3</v>
      </c>
      <c r="J160" s="304"/>
      <c r="K160" s="305" t="str">
        <f t="shared" si="50"/>
        <v/>
      </c>
      <c r="L160" s="306" t="str">
        <f t="shared" ref="L160:L182" si="54">IF(J160&lt;&gt;"",K160-H160,"")</f>
        <v/>
      </c>
      <c r="M160" s="306" t="str">
        <f t="shared" ref="M160:M182" si="55">IF(J160&lt;&gt;"",K160-F160,"")</f>
        <v/>
      </c>
      <c r="N160" s="307"/>
      <c r="O160" s="307"/>
      <c r="P160" s="307"/>
      <c r="Q160" s="308"/>
      <c r="R160" s="309">
        <f t="shared" si="51"/>
        <v>1.8854166666666661E-2</v>
      </c>
      <c r="S160" s="318"/>
      <c r="T160" s="311">
        <v>39629</v>
      </c>
      <c r="U160" s="312"/>
      <c r="V160" s="313" t="str">
        <f t="shared" si="52"/>
        <v/>
      </c>
      <c r="W160" s="314"/>
    </row>
    <row r="161" spans="1:23" s="272" customFormat="1" ht="21" customHeight="1" x14ac:dyDescent="0.2">
      <c r="A161" s="418" t="s">
        <v>526</v>
      </c>
      <c r="B161" s="337"/>
      <c r="C161" s="315" t="s">
        <v>53</v>
      </c>
      <c r="D161" s="316" t="s">
        <v>54</v>
      </c>
      <c r="E161" s="317" t="s">
        <v>14</v>
      </c>
      <c r="F161" s="322">
        <v>1.8692129629629631E-2</v>
      </c>
      <c r="G161" s="301">
        <v>1.8692129629629631E-2</v>
      </c>
      <c r="H161" s="302">
        <f t="shared" si="48"/>
        <v>1.8692129629629631E-2</v>
      </c>
      <c r="I161" s="303">
        <f t="shared" si="49"/>
        <v>2.4884259259259217E-3</v>
      </c>
      <c r="J161" s="304"/>
      <c r="K161" s="305" t="str">
        <f t="shared" si="50"/>
        <v/>
      </c>
      <c r="L161" s="306" t="str">
        <f t="shared" si="54"/>
        <v/>
      </c>
      <c r="M161" s="306" t="str">
        <f t="shared" si="55"/>
        <v/>
      </c>
      <c r="N161" s="307"/>
      <c r="O161" s="307"/>
      <c r="P161" s="307"/>
      <c r="Q161" s="308"/>
      <c r="R161" s="309">
        <f t="shared" si="51"/>
        <v>1.8692129629629631E-2</v>
      </c>
      <c r="S161" s="329"/>
      <c r="T161" s="311">
        <v>38990</v>
      </c>
      <c r="U161" s="312"/>
      <c r="V161" s="313" t="str">
        <f t="shared" si="52"/>
        <v/>
      </c>
      <c r="W161" s="314" t="str">
        <f>IF(V161=5,C161&amp;" "&amp;D161,"")</f>
        <v/>
      </c>
    </row>
    <row r="162" spans="1:23" s="272" customFormat="1" ht="21" customHeight="1" x14ac:dyDescent="0.2">
      <c r="A162" s="418" t="s">
        <v>526</v>
      </c>
      <c r="B162" s="337"/>
      <c r="C162" s="298" t="s">
        <v>155</v>
      </c>
      <c r="D162" s="299" t="s">
        <v>257</v>
      </c>
      <c r="E162" s="300" t="s">
        <v>30</v>
      </c>
      <c r="F162" s="322">
        <v>1.8206018518518514E-2</v>
      </c>
      <c r="G162" s="301">
        <v>1.8206018518518517E-2</v>
      </c>
      <c r="H162" s="302">
        <f t="shared" si="48"/>
        <v>1.8206018518518517E-2</v>
      </c>
      <c r="I162" s="303">
        <f t="shared" si="49"/>
        <v>2.974537037037036E-3</v>
      </c>
      <c r="J162" s="304"/>
      <c r="K162" s="305" t="str">
        <f t="shared" si="50"/>
        <v/>
      </c>
      <c r="L162" s="306" t="str">
        <f t="shared" si="54"/>
        <v/>
      </c>
      <c r="M162" s="306" t="str">
        <f t="shared" si="55"/>
        <v/>
      </c>
      <c r="N162" s="307"/>
      <c r="O162" s="307"/>
      <c r="P162" s="307"/>
      <c r="Q162" s="308"/>
      <c r="R162" s="309">
        <f t="shared" si="51"/>
        <v>1.8206018518518514E-2</v>
      </c>
      <c r="S162" s="318"/>
      <c r="T162" s="311">
        <v>39478</v>
      </c>
      <c r="U162" s="312"/>
      <c r="V162" s="313" t="str">
        <f t="shared" si="52"/>
        <v/>
      </c>
      <c r="W162" s="314" t="str">
        <f>IF(V162=5,C162&amp;" "&amp;D162,"")</f>
        <v/>
      </c>
    </row>
    <row r="163" spans="1:23" s="272" customFormat="1" ht="21" customHeight="1" x14ac:dyDescent="0.2">
      <c r="A163" s="418" t="s">
        <v>526</v>
      </c>
      <c r="B163" s="337"/>
      <c r="C163" s="315" t="s">
        <v>68</v>
      </c>
      <c r="D163" s="316" t="s">
        <v>69</v>
      </c>
      <c r="E163" s="317" t="s">
        <v>14</v>
      </c>
      <c r="F163" s="322">
        <v>1.8055555555555557E-2</v>
      </c>
      <c r="G163" s="301">
        <v>1.8055555555555557E-2</v>
      </c>
      <c r="H163" s="302">
        <f t="shared" si="48"/>
        <v>1.8055555555555557E-2</v>
      </c>
      <c r="I163" s="303">
        <f t="shared" si="49"/>
        <v>3.1249999999999958E-3</v>
      </c>
      <c r="J163" s="304"/>
      <c r="K163" s="305" t="str">
        <f t="shared" si="50"/>
        <v/>
      </c>
      <c r="L163" s="306" t="str">
        <f t="shared" si="54"/>
        <v/>
      </c>
      <c r="M163" s="306" t="str">
        <f t="shared" si="55"/>
        <v/>
      </c>
      <c r="N163" s="307"/>
      <c r="O163" s="307"/>
      <c r="P163" s="307"/>
      <c r="Q163" s="308"/>
      <c r="R163" s="309">
        <f t="shared" si="51"/>
        <v>1.8055555555555557E-2</v>
      </c>
      <c r="S163" s="318"/>
      <c r="T163" s="311">
        <v>38960</v>
      </c>
      <c r="U163" s="312"/>
      <c r="V163" s="313" t="str">
        <f t="shared" si="52"/>
        <v/>
      </c>
      <c r="W163" s="314" t="str">
        <f>IF(V163=5,C163&amp;" "&amp;D163,"")</f>
        <v/>
      </c>
    </row>
    <row r="164" spans="1:23" s="272" customFormat="1" ht="21" customHeight="1" x14ac:dyDescent="0.2">
      <c r="A164" s="418" t="s">
        <v>526</v>
      </c>
      <c r="B164" s="337"/>
      <c r="C164" s="315" t="s">
        <v>70</v>
      </c>
      <c r="D164" s="316" t="s">
        <v>71</v>
      </c>
      <c r="E164" s="317" t="s">
        <v>30</v>
      </c>
      <c r="F164" s="322">
        <v>1.7974537037037039E-2</v>
      </c>
      <c r="G164" s="301">
        <v>1.7974537037037039E-2</v>
      </c>
      <c r="H164" s="302">
        <f t="shared" si="48"/>
        <v>1.7974537037037039E-2</v>
      </c>
      <c r="I164" s="303">
        <f t="shared" si="49"/>
        <v>3.2060185185185143E-3</v>
      </c>
      <c r="J164" s="304"/>
      <c r="K164" s="305" t="str">
        <f t="shared" si="50"/>
        <v/>
      </c>
      <c r="L164" s="306" t="str">
        <f t="shared" si="54"/>
        <v/>
      </c>
      <c r="M164" s="306" t="str">
        <f t="shared" si="55"/>
        <v/>
      </c>
      <c r="N164" s="307"/>
      <c r="O164" s="307"/>
      <c r="P164" s="307"/>
      <c r="Q164" s="308"/>
      <c r="R164" s="309">
        <f t="shared" si="51"/>
        <v>1.7974537037037039E-2</v>
      </c>
      <c r="S164" s="318"/>
      <c r="T164" s="311">
        <v>39172</v>
      </c>
      <c r="U164" s="312"/>
      <c r="V164" s="313" t="str">
        <f t="shared" si="52"/>
        <v/>
      </c>
      <c r="W164" s="314" t="str">
        <f>IF(V164=5,C164&amp;" "&amp;D164,"")</f>
        <v/>
      </c>
    </row>
    <row r="165" spans="1:23" s="272" customFormat="1" ht="21" customHeight="1" x14ac:dyDescent="0.2">
      <c r="A165" s="418" t="s">
        <v>526</v>
      </c>
      <c r="B165" s="337"/>
      <c r="C165" s="315" t="s">
        <v>49</v>
      </c>
      <c r="D165" s="316" t="s">
        <v>81</v>
      </c>
      <c r="E165" s="317" t="s">
        <v>14</v>
      </c>
      <c r="F165" s="322">
        <v>1.758101851851852E-2</v>
      </c>
      <c r="G165" s="301">
        <v>1.8078703703703704E-2</v>
      </c>
      <c r="H165" s="302">
        <f t="shared" si="48"/>
        <v>1.7829861111111112E-2</v>
      </c>
      <c r="I165" s="303">
        <f t="shared" si="49"/>
        <v>3.3506944444444409E-3</v>
      </c>
      <c r="J165" s="304"/>
      <c r="K165" s="305" t="str">
        <f t="shared" si="50"/>
        <v/>
      </c>
      <c r="L165" s="306" t="str">
        <f t="shared" si="54"/>
        <v/>
      </c>
      <c r="M165" s="306" t="str">
        <f t="shared" si="55"/>
        <v/>
      </c>
      <c r="N165" s="307"/>
      <c r="O165" s="307"/>
      <c r="P165" s="307"/>
      <c r="Q165" s="308"/>
      <c r="R165" s="309">
        <f t="shared" si="51"/>
        <v>1.758101851851852E-2</v>
      </c>
      <c r="S165" s="318"/>
      <c r="T165" s="311">
        <v>39903</v>
      </c>
      <c r="U165" s="312"/>
      <c r="V165" s="313" t="str">
        <f t="shared" si="52"/>
        <v/>
      </c>
      <c r="W165" s="314"/>
    </row>
    <row r="166" spans="1:23" s="272" customFormat="1" ht="21" customHeight="1" x14ac:dyDescent="0.2">
      <c r="A166" s="418" t="s">
        <v>526</v>
      </c>
      <c r="B166" s="337"/>
      <c r="C166" s="315" t="s">
        <v>229</v>
      </c>
      <c r="D166" s="316" t="s">
        <v>281</v>
      </c>
      <c r="E166" s="300" t="s">
        <v>30</v>
      </c>
      <c r="F166" s="322">
        <v>1.7719907407407406E-2</v>
      </c>
      <c r="G166" s="301">
        <v>1.7719907407407406E-2</v>
      </c>
      <c r="H166" s="302">
        <f t="shared" si="48"/>
        <v>1.7719907407407406E-2</v>
      </c>
      <c r="I166" s="303">
        <f t="shared" si="49"/>
        <v>3.4606481481481467E-3</v>
      </c>
      <c r="J166" s="304"/>
      <c r="K166" s="305" t="str">
        <f t="shared" si="50"/>
        <v/>
      </c>
      <c r="L166" s="306" t="str">
        <f t="shared" si="54"/>
        <v/>
      </c>
      <c r="M166" s="306" t="str">
        <f t="shared" si="55"/>
        <v/>
      </c>
      <c r="N166" s="307"/>
      <c r="O166" s="307"/>
      <c r="P166" s="307"/>
      <c r="Q166" s="308"/>
      <c r="R166" s="309">
        <f t="shared" si="51"/>
        <v>1.7719907407407406E-2</v>
      </c>
      <c r="S166" s="318"/>
      <c r="T166" s="311">
        <v>39294</v>
      </c>
      <c r="U166" s="312"/>
      <c r="V166" s="313" t="str">
        <f t="shared" si="52"/>
        <v/>
      </c>
      <c r="W166" s="314" t="str">
        <f t="shared" ref="W166:W175" si="56">IF(V166=5,C166&amp;" "&amp;D166,"")</f>
        <v/>
      </c>
    </row>
    <row r="167" spans="1:23" s="272" customFormat="1" ht="21" customHeight="1" x14ac:dyDescent="0.2">
      <c r="A167" s="418" t="s">
        <v>526</v>
      </c>
      <c r="B167" s="337"/>
      <c r="C167" s="298" t="s">
        <v>374</v>
      </c>
      <c r="D167" s="299" t="s">
        <v>375</v>
      </c>
      <c r="E167" s="300" t="s">
        <v>14</v>
      </c>
      <c r="F167" s="322">
        <v>1.7685185185185189E-2</v>
      </c>
      <c r="G167" s="301">
        <v>1.7685185185185189E-2</v>
      </c>
      <c r="H167" s="302">
        <f t="shared" si="48"/>
        <v>1.7685185185185189E-2</v>
      </c>
      <c r="I167" s="303">
        <f t="shared" si="49"/>
        <v>3.495370370370364E-3</v>
      </c>
      <c r="J167" s="304"/>
      <c r="K167" s="305" t="str">
        <f t="shared" si="50"/>
        <v/>
      </c>
      <c r="L167" s="306" t="str">
        <f t="shared" si="54"/>
        <v/>
      </c>
      <c r="M167" s="306" t="str">
        <f t="shared" si="55"/>
        <v/>
      </c>
      <c r="N167" s="307"/>
      <c r="O167" s="307"/>
      <c r="P167" s="307"/>
      <c r="Q167" s="308"/>
      <c r="R167" s="309">
        <f t="shared" si="51"/>
        <v>1.7685185185185189E-2</v>
      </c>
      <c r="S167" s="310"/>
      <c r="T167" s="311">
        <v>39844</v>
      </c>
      <c r="U167" s="312"/>
      <c r="V167" s="313" t="str">
        <f t="shared" si="52"/>
        <v/>
      </c>
      <c r="W167" s="314" t="str">
        <f t="shared" si="56"/>
        <v/>
      </c>
    </row>
    <row r="168" spans="1:23" s="272" customFormat="1" ht="21" customHeight="1" x14ac:dyDescent="0.2">
      <c r="A168" s="418" t="s">
        <v>526</v>
      </c>
      <c r="B168" s="337"/>
      <c r="C168" s="315" t="s">
        <v>377</v>
      </c>
      <c r="D168" s="316" t="s">
        <v>378</v>
      </c>
      <c r="E168" s="300" t="s">
        <v>30</v>
      </c>
      <c r="F168" s="322">
        <v>1.7685185185185182E-2</v>
      </c>
      <c r="G168" s="301">
        <v>1.7685185185185182E-2</v>
      </c>
      <c r="H168" s="302">
        <f t="shared" si="48"/>
        <v>1.7685185185185182E-2</v>
      </c>
      <c r="I168" s="303">
        <f t="shared" si="49"/>
        <v>3.4953703703703709E-3</v>
      </c>
      <c r="J168" s="304"/>
      <c r="K168" s="305" t="str">
        <f t="shared" si="50"/>
        <v/>
      </c>
      <c r="L168" s="306" t="str">
        <f t="shared" si="54"/>
        <v/>
      </c>
      <c r="M168" s="306" t="str">
        <f t="shared" si="55"/>
        <v/>
      </c>
      <c r="N168" s="307"/>
      <c r="O168" s="307"/>
      <c r="P168" s="307"/>
      <c r="Q168" s="308"/>
      <c r="R168" s="309">
        <f t="shared" si="51"/>
        <v>1.7685185185185182E-2</v>
      </c>
      <c r="S168" s="318"/>
      <c r="T168" s="311">
        <v>39844</v>
      </c>
      <c r="U168" s="312"/>
      <c r="V168" s="313" t="str">
        <f t="shared" si="52"/>
        <v/>
      </c>
      <c r="W168" s="314" t="str">
        <f t="shared" si="56"/>
        <v/>
      </c>
    </row>
    <row r="169" spans="1:23" s="272" customFormat="1" ht="21" customHeight="1" x14ac:dyDescent="0.2">
      <c r="A169" s="418" t="s">
        <v>526</v>
      </c>
      <c r="B169" s="337"/>
      <c r="C169" s="315" t="s">
        <v>92</v>
      </c>
      <c r="D169" s="316" t="s">
        <v>93</v>
      </c>
      <c r="E169" s="317" t="s">
        <v>30</v>
      </c>
      <c r="F169" s="322">
        <v>1.7361111111111112E-2</v>
      </c>
      <c r="G169" s="301">
        <v>1.7361111111111112E-2</v>
      </c>
      <c r="H169" s="302">
        <f t="shared" si="48"/>
        <v>1.7361111111111112E-2</v>
      </c>
      <c r="I169" s="303">
        <f t="shared" si="49"/>
        <v>3.8194444444444413E-3</v>
      </c>
      <c r="J169" s="304"/>
      <c r="K169" s="305" t="str">
        <f t="shared" si="50"/>
        <v/>
      </c>
      <c r="L169" s="306" t="str">
        <f t="shared" si="54"/>
        <v/>
      </c>
      <c r="M169" s="306" t="str">
        <f t="shared" si="55"/>
        <v/>
      </c>
      <c r="N169" s="307"/>
      <c r="O169" s="307"/>
      <c r="P169" s="307"/>
      <c r="Q169" s="308"/>
      <c r="R169" s="309">
        <f t="shared" si="51"/>
        <v>1.7361111111111112E-2</v>
      </c>
      <c r="S169" s="318"/>
      <c r="T169" s="311">
        <v>39082</v>
      </c>
      <c r="U169" s="312"/>
      <c r="V169" s="313" t="str">
        <f t="shared" si="52"/>
        <v/>
      </c>
      <c r="W169" s="314" t="str">
        <f t="shared" si="56"/>
        <v/>
      </c>
    </row>
    <row r="170" spans="1:23" s="272" customFormat="1" ht="21" customHeight="1" x14ac:dyDescent="0.2">
      <c r="A170" s="418" t="s">
        <v>526</v>
      </c>
      <c r="B170" s="337"/>
      <c r="C170" s="315" t="s">
        <v>98</v>
      </c>
      <c r="D170" s="316" t="s">
        <v>99</v>
      </c>
      <c r="E170" s="317" t="s">
        <v>14</v>
      </c>
      <c r="F170" s="322">
        <v>1.7256944444444443E-2</v>
      </c>
      <c r="G170" s="301">
        <v>1.7256944444444443E-2</v>
      </c>
      <c r="H170" s="302">
        <f t="shared" si="48"/>
        <v>1.7256944444444443E-2</v>
      </c>
      <c r="I170" s="303">
        <f t="shared" si="49"/>
        <v>3.9236111111111104E-3</v>
      </c>
      <c r="J170" s="304"/>
      <c r="K170" s="305" t="str">
        <f t="shared" si="50"/>
        <v/>
      </c>
      <c r="L170" s="306" t="str">
        <f t="shared" si="54"/>
        <v/>
      </c>
      <c r="M170" s="306" t="str">
        <f t="shared" si="55"/>
        <v/>
      </c>
      <c r="N170" s="307"/>
      <c r="O170" s="307"/>
      <c r="P170" s="307"/>
      <c r="Q170" s="308"/>
      <c r="R170" s="309">
        <f t="shared" si="51"/>
        <v>1.7256944444444443E-2</v>
      </c>
      <c r="S170" s="318"/>
      <c r="T170" s="311">
        <v>39141</v>
      </c>
      <c r="U170" s="312"/>
      <c r="V170" s="313" t="str">
        <f t="shared" si="52"/>
        <v/>
      </c>
      <c r="W170" s="314" t="str">
        <f t="shared" si="56"/>
        <v/>
      </c>
    </row>
    <row r="171" spans="1:23" s="272" customFormat="1" ht="21" customHeight="1" x14ac:dyDescent="0.2">
      <c r="A171" s="418" t="s">
        <v>526</v>
      </c>
      <c r="B171" s="337"/>
      <c r="C171" s="315" t="s">
        <v>125</v>
      </c>
      <c r="D171" s="316" t="s">
        <v>132</v>
      </c>
      <c r="E171" s="317" t="s">
        <v>30</v>
      </c>
      <c r="F171" s="322">
        <v>1.6041666666666673E-2</v>
      </c>
      <c r="G171" s="301">
        <v>1.8402777777777785E-2</v>
      </c>
      <c r="H171" s="302">
        <f t="shared" si="48"/>
        <v>1.7222222222222229E-2</v>
      </c>
      <c r="I171" s="303">
        <f t="shared" si="49"/>
        <v>3.9583333333333241E-3</v>
      </c>
      <c r="J171" s="304"/>
      <c r="K171" s="305" t="str">
        <f t="shared" si="50"/>
        <v/>
      </c>
      <c r="L171" s="306" t="str">
        <f t="shared" si="54"/>
        <v/>
      </c>
      <c r="M171" s="306" t="str">
        <f t="shared" si="55"/>
        <v/>
      </c>
      <c r="N171" s="307"/>
      <c r="O171" s="307"/>
      <c r="P171" s="307"/>
      <c r="Q171" s="308"/>
      <c r="R171" s="309">
        <f t="shared" si="51"/>
        <v>1.6041666666666673E-2</v>
      </c>
      <c r="S171" s="318"/>
      <c r="T171" s="311">
        <v>39325</v>
      </c>
      <c r="U171" s="312"/>
      <c r="V171" s="313" t="str">
        <f t="shared" si="52"/>
        <v/>
      </c>
      <c r="W171" s="314" t="str">
        <f t="shared" si="56"/>
        <v/>
      </c>
    </row>
    <row r="172" spans="1:23" s="272" customFormat="1" ht="21" customHeight="1" x14ac:dyDescent="0.2">
      <c r="A172" s="418" t="s">
        <v>526</v>
      </c>
      <c r="B172" s="337"/>
      <c r="C172" s="315" t="s">
        <v>100</v>
      </c>
      <c r="D172" s="316" t="s">
        <v>101</v>
      </c>
      <c r="E172" s="317" t="s">
        <v>14</v>
      </c>
      <c r="F172" s="322">
        <v>1.7152777777777781E-2</v>
      </c>
      <c r="G172" s="301">
        <v>1.7152777777777781E-2</v>
      </c>
      <c r="H172" s="302">
        <f t="shared" si="48"/>
        <v>1.7152777777777781E-2</v>
      </c>
      <c r="I172" s="303">
        <f t="shared" si="49"/>
        <v>4.0277777777777725E-3</v>
      </c>
      <c r="J172" s="304"/>
      <c r="K172" s="305" t="str">
        <f t="shared" si="50"/>
        <v/>
      </c>
      <c r="L172" s="306" t="str">
        <f t="shared" si="54"/>
        <v/>
      </c>
      <c r="M172" s="306" t="str">
        <f t="shared" si="55"/>
        <v/>
      </c>
      <c r="N172" s="307"/>
      <c r="O172" s="307"/>
      <c r="P172" s="307"/>
      <c r="Q172" s="308"/>
      <c r="R172" s="309">
        <f t="shared" si="51"/>
        <v>1.7152777777777781E-2</v>
      </c>
      <c r="S172" s="318"/>
      <c r="T172" s="311">
        <v>39141</v>
      </c>
      <c r="U172" s="312"/>
      <c r="V172" s="313" t="str">
        <f t="shared" si="52"/>
        <v/>
      </c>
      <c r="W172" s="314" t="str">
        <f t="shared" si="56"/>
        <v/>
      </c>
    </row>
    <row r="173" spans="1:23" s="272" customFormat="1" ht="21" customHeight="1" x14ac:dyDescent="0.2">
      <c r="A173" s="418" t="s">
        <v>526</v>
      </c>
      <c r="B173" s="337"/>
      <c r="C173" s="315" t="s">
        <v>193</v>
      </c>
      <c r="D173" s="316" t="s">
        <v>470</v>
      </c>
      <c r="E173" s="300" t="s">
        <v>30</v>
      </c>
      <c r="F173" s="322">
        <v>1.7025462962962961E-2</v>
      </c>
      <c r="G173" s="301">
        <v>1.7025462962962961E-2</v>
      </c>
      <c r="H173" s="302">
        <f t="shared" si="48"/>
        <v>1.7025462962962961E-2</v>
      </c>
      <c r="I173" s="303">
        <f t="shared" si="49"/>
        <v>4.1550925925925922E-3</v>
      </c>
      <c r="J173" s="304"/>
      <c r="K173" s="305" t="str">
        <f t="shared" si="50"/>
        <v/>
      </c>
      <c r="L173" s="306" t="str">
        <f t="shared" si="54"/>
        <v/>
      </c>
      <c r="M173" s="306" t="str">
        <f t="shared" si="55"/>
        <v/>
      </c>
      <c r="N173" s="307"/>
      <c r="O173" s="307"/>
      <c r="P173" s="321"/>
      <c r="Q173" s="308"/>
      <c r="R173" s="309">
        <f t="shared" si="51"/>
        <v>1.7025462962962961E-2</v>
      </c>
      <c r="S173" s="318"/>
      <c r="T173" s="311">
        <v>40117</v>
      </c>
      <c r="U173" s="312"/>
      <c r="V173" s="313" t="str">
        <f t="shared" si="52"/>
        <v/>
      </c>
      <c r="W173" s="314" t="str">
        <f t="shared" si="56"/>
        <v/>
      </c>
    </row>
    <row r="174" spans="1:23" s="272" customFormat="1" ht="21" customHeight="1" x14ac:dyDescent="0.2">
      <c r="A174" s="418" t="s">
        <v>526</v>
      </c>
      <c r="B174" s="337"/>
      <c r="C174" s="315" t="s">
        <v>49</v>
      </c>
      <c r="D174" s="316" t="s">
        <v>294</v>
      </c>
      <c r="E174" s="317" t="s">
        <v>14</v>
      </c>
      <c r="F174" s="322">
        <v>1.7013888888888891E-2</v>
      </c>
      <c r="G174" s="322">
        <v>1.7013888888888891E-2</v>
      </c>
      <c r="H174" s="302">
        <f t="shared" si="48"/>
        <v>1.7013888888888891E-2</v>
      </c>
      <c r="I174" s="303">
        <f t="shared" si="49"/>
        <v>4.1666666666666623E-3</v>
      </c>
      <c r="J174" s="304"/>
      <c r="K174" s="305" t="str">
        <f t="shared" si="50"/>
        <v/>
      </c>
      <c r="L174" s="306" t="str">
        <f t="shared" si="54"/>
        <v/>
      </c>
      <c r="M174" s="306" t="str">
        <f t="shared" si="55"/>
        <v/>
      </c>
      <c r="N174" s="307"/>
      <c r="O174" s="307"/>
      <c r="P174" s="307"/>
      <c r="Q174" s="308"/>
      <c r="R174" s="309">
        <f t="shared" si="51"/>
        <v>1.7013888888888891E-2</v>
      </c>
      <c r="S174" s="318"/>
      <c r="T174" s="311">
        <v>39629</v>
      </c>
      <c r="U174" s="312"/>
      <c r="V174" s="313" t="str">
        <f t="shared" si="52"/>
        <v/>
      </c>
      <c r="W174" s="314" t="str">
        <f t="shared" si="56"/>
        <v/>
      </c>
    </row>
    <row r="175" spans="1:23" s="272" customFormat="1" ht="21" customHeight="1" x14ac:dyDescent="0.2">
      <c r="A175" s="418" t="s">
        <v>526</v>
      </c>
      <c r="B175" s="337"/>
      <c r="C175" s="315" t="s">
        <v>49</v>
      </c>
      <c r="D175" s="316" t="s">
        <v>105</v>
      </c>
      <c r="E175" s="317" t="s">
        <v>14</v>
      </c>
      <c r="F175" s="322">
        <v>1.6886574074074075E-2</v>
      </c>
      <c r="G175" s="301">
        <v>1.6886574074074075E-2</v>
      </c>
      <c r="H175" s="302">
        <f t="shared" si="48"/>
        <v>1.6886574074074075E-2</v>
      </c>
      <c r="I175" s="303">
        <f t="shared" si="49"/>
        <v>4.2939814814814785E-3</v>
      </c>
      <c r="J175" s="304"/>
      <c r="K175" s="305" t="str">
        <f t="shared" si="50"/>
        <v/>
      </c>
      <c r="L175" s="306" t="str">
        <f t="shared" si="54"/>
        <v/>
      </c>
      <c r="M175" s="306" t="str">
        <f t="shared" si="55"/>
        <v/>
      </c>
      <c r="N175" s="307"/>
      <c r="O175" s="307"/>
      <c r="P175" s="307"/>
      <c r="Q175" s="308"/>
      <c r="R175" s="309">
        <f t="shared" si="51"/>
        <v>1.6886574074074075E-2</v>
      </c>
      <c r="S175" s="318"/>
      <c r="T175" s="311">
        <v>38990</v>
      </c>
      <c r="U175" s="312"/>
      <c r="V175" s="313" t="str">
        <f t="shared" si="52"/>
        <v/>
      </c>
      <c r="W175" s="314" t="str">
        <f t="shared" si="56"/>
        <v/>
      </c>
    </row>
    <row r="176" spans="1:23" s="272" customFormat="1" ht="21" customHeight="1" x14ac:dyDescent="0.2">
      <c r="A176" s="336" t="s">
        <v>526</v>
      </c>
      <c r="B176" s="337"/>
      <c r="C176" s="315" t="s">
        <v>324</v>
      </c>
      <c r="D176" s="316" t="s">
        <v>325</v>
      </c>
      <c r="E176" s="317" t="s">
        <v>30</v>
      </c>
      <c r="F176" s="322">
        <v>1.6782407407407409E-2</v>
      </c>
      <c r="G176" s="301">
        <v>1.6782407407407409E-2</v>
      </c>
      <c r="H176" s="302">
        <f t="shared" si="48"/>
        <v>1.6782407407407409E-2</v>
      </c>
      <c r="I176" s="303">
        <f t="shared" si="49"/>
        <v>4.3981481481481441E-3</v>
      </c>
      <c r="J176" s="304"/>
      <c r="K176" s="305" t="str">
        <f t="shared" si="50"/>
        <v/>
      </c>
      <c r="L176" s="306" t="str">
        <f t="shared" si="54"/>
        <v/>
      </c>
      <c r="M176" s="306" t="str">
        <f t="shared" si="55"/>
        <v/>
      </c>
      <c r="N176" s="307"/>
      <c r="O176" s="307"/>
      <c r="P176" s="307"/>
      <c r="Q176" s="308"/>
      <c r="R176" s="309">
        <f t="shared" si="51"/>
        <v>1.6782407407407409E-2</v>
      </c>
      <c r="S176" s="318"/>
      <c r="T176" s="311">
        <v>39721</v>
      </c>
      <c r="U176" s="312"/>
      <c r="V176" s="313" t="str">
        <f t="shared" si="52"/>
        <v/>
      </c>
      <c r="W176" s="314"/>
    </row>
    <row r="177" spans="1:23" s="272" customFormat="1" ht="21" customHeight="1" x14ac:dyDescent="0.2">
      <c r="A177" s="336" t="s">
        <v>526</v>
      </c>
      <c r="B177" s="337"/>
      <c r="C177" s="315" t="s">
        <v>114</v>
      </c>
      <c r="D177" s="316" t="s">
        <v>220</v>
      </c>
      <c r="E177" s="317" t="s">
        <v>14</v>
      </c>
      <c r="F177" s="324">
        <v>1.6678240740740743E-2</v>
      </c>
      <c r="G177" s="319">
        <v>1.6678240740740743E-2</v>
      </c>
      <c r="H177" s="302">
        <f t="shared" si="48"/>
        <v>1.6678240740740743E-2</v>
      </c>
      <c r="I177" s="303">
        <f t="shared" si="49"/>
        <v>4.5023148148148097E-3</v>
      </c>
      <c r="J177" s="304"/>
      <c r="K177" s="305" t="str">
        <f t="shared" si="50"/>
        <v/>
      </c>
      <c r="L177" s="306" t="str">
        <f t="shared" si="54"/>
        <v/>
      </c>
      <c r="M177" s="306" t="str">
        <f t="shared" si="55"/>
        <v/>
      </c>
      <c r="N177" s="307"/>
      <c r="O177" s="307"/>
      <c r="P177" s="307"/>
      <c r="Q177" s="308"/>
      <c r="R177" s="309">
        <f t="shared" si="51"/>
        <v>1.6678240740740743E-2</v>
      </c>
      <c r="S177" s="318"/>
      <c r="T177" s="311">
        <v>38776</v>
      </c>
      <c r="U177" s="312"/>
      <c r="V177" s="313" t="str">
        <f t="shared" si="52"/>
        <v/>
      </c>
      <c r="W177" s="314" t="str">
        <f>IF(V177=5,C177&amp;" "&amp;D177,"")</f>
        <v/>
      </c>
    </row>
    <row r="178" spans="1:23" s="272" customFormat="1" ht="21" customHeight="1" x14ac:dyDescent="0.2">
      <c r="A178" s="336" t="s">
        <v>526</v>
      </c>
      <c r="B178" s="337"/>
      <c r="C178" s="315" t="s">
        <v>125</v>
      </c>
      <c r="D178" s="316" t="s">
        <v>444</v>
      </c>
      <c r="E178" s="300" t="s">
        <v>30</v>
      </c>
      <c r="F178" s="322">
        <v>1.6660879629629633E-2</v>
      </c>
      <c r="G178" s="301">
        <v>1.6660879629629633E-2</v>
      </c>
      <c r="H178" s="302">
        <f t="shared" si="48"/>
        <v>1.6660879629629633E-2</v>
      </c>
      <c r="I178" s="303">
        <f t="shared" si="49"/>
        <v>4.51967592592592E-3</v>
      </c>
      <c r="J178" s="304"/>
      <c r="K178" s="305" t="str">
        <f t="shared" si="50"/>
        <v/>
      </c>
      <c r="L178" s="306" t="str">
        <f t="shared" si="54"/>
        <v/>
      </c>
      <c r="M178" s="306" t="str">
        <f t="shared" si="55"/>
        <v/>
      </c>
      <c r="N178" s="307"/>
      <c r="O178" s="307"/>
      <c r="P178" s="307"/>
      <c r="Q178" s="308"/>
      <c r="R178" s="309">
        <f t="shared" si="51"/>
        <v>1.6660879629629633E-2</v>
      </c>
      <c r="S178" s="318"/>
      <c r="T178" s="311">
        <v>39325</v>
      </c>
      <c r="U178" s="312"/>
      <c r="V178" s="313" t="str">
        <f t="shared" si="52"/>
        <v/>
      </c>
      <c r="W178" s="314" t="str">
        <f>IF(V178=5,C178&amp;" "&amp;D178,"")</f>
        <v/>
      </c>
    </row>
    <row r="179" spans="1:23" s="272" customFormat="1" ht="21" customHeight="1" x14ac:dyDescent="0.2">
      <c r="A179" s="336" t="s">
        <v>526</v>
      </c>
      <c r="B179" s="337"/>
      <c r="C179" s="315" t="s">
        <v>182</v>
      </c>
      <c r="D179" s="316" t="s">
        <v>295</v>
      </c>
      <c r="E179" s="317" t="s">
        <v>30</v>
      </c>
      <c r="F179" s="322">
        <v>1.6527777777777773E-2</v>
      </c>
      <c r="G179" s="301">
        <v>1.6527777777777773E-2</v>
      </c>
      <c r="H179" s="302">
        <f t="shared" si="48"/>
        <v>1.6527777777777773E-2</v>
      </c>
      <c r="I179" s="303">
        <f t="shared" si="49"/>
        <v>4.65277777777778E-3</v>
      </c>
      <c r="J179" s="304"/>
      <c r="K179" s="305" t="str">
        <f t="shared" si="50"/>
        <v/>
      </c>
      <c r="L179" s="306" t="str">
        <f t="shared" si="54"/>
        <v/>
      </c>
      <c r="M179" s="306" t="str">
        <f t="shared" si="55"/>
        <v/>
      </c>
      <c r="N179" s="307"/>
      <c r="O179" s="307"/>
      <c r="P179" s="307"/>
      <c r="Q179" s="308"/>
      <c r="R179" s="309">
        <f t="shared" si="51"/>
        <v>1.6527777777777773E-2</v>
      </c>
      <c r="S179" s="318"/>
      <c r="T179" s="311">
        <v>39629</v>
      </c>
      <c r="U179" s="312"/>
      <c r="V179" s="313" t="str">
        <f t="shared" si="52"/>
        <v/>
      </c>
      <c r="W179" s="314"/>
    </row>
    <row r="180" spans="1:23" s="272" customFormat="1" ht="21" customHeight="1" x14ac:dyDescent="0.2">
      <c r="A180" s="336" t="s">
        <v>526</v>
      </c>
      <c r="B180" s="337"/>
      <c r="C180" s="315" t="s">
        <v>117</v>
      </c>
      <c r="D180" s="316" t="s">
        <v>118</v>
      </c>
      <c r="E180" s="317" t="s">
        <v>14</v>
      </c>
      <c r="F180" s="324">
        <v>1.6446759259259258E-2</v>
      </c>
      <c r="G180" s="319">
        <v>1.6446759259259258E-2</v>
      </c>
      <c r="H180" s="302">
        <f t="shared" si="48"/>
        <v>1.6446759259259258E-2</v>
      </c>
      <c r="I180" s="303">
        <f t="shared" si="49"/>
        <v>4.733796296296295E-3</v>
      </c>
      <c r="J180" s="304"/>
      <c r="K180" s="305" t="str">
        <f t="shared" si="50"/>
        <v/>
      </c>
      <c r="L180" s="306" t="str">
        <f t="shared" si="54"/>
        <v/>
      </c>
      <c r="M180" s="306" t="str">
        <f t="shared" si="55"/>
        <v/>
      </c>
      <c r="N180" s="307"/>
      <c r="O180" s="307"/>
      <c r="P180" s="307"/>
      <c r="Q180" s="308"/>
      <c r="R180" s="309">
        <f t="shared" si="51"/>
        <v>1.6446759259259258E-2</v>
      </c>
      <c r="S180" s="318"/>
      <c r="T180" s="311">
        <v>39141</v>
      </c>
      <c r="U180" s="312"/>
      <c r="V180" s="313" t="str">
        <f t="shared" si="52"/>
        <v/>
      </c>
      <c r="W180" s="314" t="str">
        <f t="shared" ref="W180:W192" si="57">IF(V180=5,C180&amp;" "&amp;D180,"")</f>
        <v/>
      </c>
    </row>
    <row r="181" spans="1:23" s="272" customFormat="1" ht="21" customHeight="1" x14ac:dyDescent="0.2">
      <c r="A181" s="336" t="s">
        <v>526</v>
      </c>
      <c r="B181" s="337"/>
      <c r="C181" s="315" t="s">
        <v>128</v>
      </c>
      <c r="D181" s="316" t="s">
        <v>129</v>
      </c>
      <c r="E181" s="317" t="s">
        <v>30</v>
      </c>
      <c r="F181" s="322">
        <v>1.6064814814814816E-2</v>
      </c>
      <c r="G181" s="301">
        <v>1.6064814814814816E-2</v>
      </c>
      <c r="H181" s="302">
        <f t="shared" si="48"/>
        <v>1.6064814814814816E-2</v>
      </c>
      <c r="I181" s="303">
        <f t="shared" si="49"/>
        <v>5.1157407407407367E-3</v>
      </c>
      <c r="J181" s="304"/>
      <c r="K181" s="305" t="str">
        <f t="shared" si="50"/>
        <v/>
      </c>
      <c r="L181" s="306" t="str">
        <f t="shared" si="54"/>
        <v/>
      </c>
      <c r="M181" s="306" t="str">
        <f t="shared" si="55"/>
        <v/>
      </c>
      <c r="N181" s="307"/>
      <c r="O181" s="307"/>
      <c r="P181" s="307"/>
      <c r="Q181" s="308"/>
      <c r="R181" s="309">
        <f t="shared" si="51"/>
        <v>1.6064814814814816E-2</v>
      </c>
      <c r="S181" s="318"/>
      <c r="T181" s="311">
        <v>38837</v>
      </c>
      <c r="U181" s="312"/>
      <c r="V181" s="313" t="str">
        <f t="shared" si="52"/>
        <v/>
      </c>
      <c r="W181" s="314" t="str">
        <f t="shared" si="57"/>
        <v/>
      </c>
    </row>
    <row r="182" spans="1:23" s="272" customFormat="1" ht="21" customHeight="1" x14ac:dyDescent="0.2">
      <c r="A182" s="336" t="s">
        <v>526</v>
      </c>
      <c r="B182" s="337"/>
      <c r="C182" s="315" t="s">
        <v>130</v>
      </c>
      <c r="D182" s="316" t="s">
        <v>131</v>
      </c>
      <c r="E182" s="317" t="s">
        <v>30</v>
      </c>
      <c r="F182" s="322">
        <v>1.6064814814814813E-2</v>
      </c>
      <c r="G182" s="301">
        <v>1.6064814814814813E-2</v>
      </c>
      <c r="H182" s="302">
        <f t="shared" ref="H182:H206" si="58">IF(G182&lt;&gt;"",(G182+F182)/2,F182)</f>
        <v>1.6064814814814813E-2</v>
      </c>
      <c r="I182" s="303">
        <f t="shared" ref="I182:I206" si="59">$D$3-H182</f>
        <v>5.1157407407407401E-3</v>
      </c>
      <c r="J182" s="304"/>
      <c r="K182" s="305" t="str">
        <f t="shared" ref="K182:K206" si="60">IF(J182&lt;&gt;"",J182-I182,"")</f>
        <v/>
      </c>
      <c r="L182" s="306" t="str">
        <f t="shared" si="54"/>
        <v/>
      </c>
      <c r="M182" s="306" t="str">
        <f t="shared" si="55"/>
        <v/>
      </c>
      <c r="N182" s="307"/>
      <c r="O182" s="307"/>
      <c r="P182" s="307"/>
      <c r="Q182" s="308"/>
      <c r="R182" s="309">
        <f t="shared" ref="R182:R206" si="61">IF(J182&lt;&gt;"",MIN(F182,K182),F182)</f>
        <v>1.6064814814814813E-2</v>
      </c>
      <c r="S182" s="318"/>
      <c r="T182" s="311">
        <v>38960</v>
      </c>
      <c r="U182" s="312"/>
      <c r="V182" s="313" t="str">
        <f t="shared" ref="V182:V205" si="62">IF(OR(NOT(U182=""),NOT(K182="")),5,"")</f>
        <v/>
      </c>
      <c r="W182" s="314" t="str">
        <f t="shared" si="57"/>
        <v/>
      </c>
    </row>
    <row r="183" spans="1:23" s="272" customFormat="1" ht="21" customHeight="1" x14ac:dyDescent="0.2">
      <c r="A183" s="336" t="s">
        <v>526</v>
      </c>
      <c r="B183" s="337"/>
      <c r="C183" s="315" t="s">
        <v>343</v>
      </c>
      <c r="D183" s="316" t="s">
        <v>315</v>
      </c>
      <c r="E183" s="317" t="s">
        <v>14</v>
      </c>
      <c r="F183" s="322">
        <v>1.5949074074074077E-2</v>
      </c>
      <c r="G183" s="301">
        <v>1.5949074074074077E-2</v>
      </c>
      <c r="H183" s="302">
        <f t="shared" si="58"/>
        <v>1.5949074074074077E-2</v>
      </c>
      <c r="I183" s="303">
        <f t="shared" si="59"/>
        <v>5.2314814814814758E-3</v>
      </c>
      <c r="J183" s="304"/>
      <c r="K183" s="305" t="str">
        <f t="shared" si="60"/>
        <v/>
      </c>
      <c r="L183" s="306"/>
      <c r="M183" s="306"/>
      <c r="N183" s="307"/>
      <c r="O183" s="307"/>
      <c r="P183" s="307"/>
      <c r="Q183" s="308"/>
      <c r="R183" s="309">
        <f t="shared" si="61"/>
        <v>1.5949074074074077E-2</v>
      </c>
      <c r="S183" s="318"/>
      <c r="T183" s="311">
        <v>39752</v>
      </c>
      <c r="U183" s="312"/>
      <c r="V183" s="313" t="str">
        <f t="shared" si="62"/>
        <v/>
      </c>
      <c r="W183" s="314" t="str">
        <f t="shared" si="57"/>
        <v/>
      </c>
    </row>
    <row r="184" spans="1:23" s="272" customFormat="1" ht="21" customHeight="1" x14ac:dyDescent="0.2">
      <c r="A184" s="336" t="s">
        <v>526</v>
      </c>
      <c r="B184" s="337"/>
      <c r="C184" s="315" t="s">
        <v>125</v>
      </c>
      <c r="D184" s="316" t="s">
        <v>126</v>
      </c>
      <c r="E184" s="317" t="s">
        <v>30</v>
      </c>
      <c r="F184" s="322">
        <v>1.5949074074074074E-2</v>
      </c>
      <c r="G184" s="301">
        <v>1.5949074074074074E-2</v>
      </c>
      <c r="H184" s="302">
        <f t="shared" si="58"/>
        <v>1.5949074074074074E-2</v>
      </c>
      <c r="I184" s="303">
        <f t="shared" si="59"/>
        <v>5.2314814814814793E-3</v>
      </c>
      <c r="J184" s="304"/>
      <c r="K184" s="305" t="str">
        <f t="shared" si="60"/>
        <v/>
      </c>
      <c r="L184" s="306" t="str">
        <f>IF(J184&lt;&gt;"",K184-H184,"")</f>
        <v/>
      </c>
      <c r="M184" s="306" t="str">
        <f>IF(J184&lt;&gt;"",K184-F184,"")</f>
        <v/>
      </c>
      <c r="N184" s="307"/>
      <c r="O184" s="307"/>
      <c r="P184" s="307"/>
      <c r="Q184" s="308"/>
      <c r="R184" s="309">
        <f t="shared" si="61"/>
        <v>1.5949074074074074E-2</v>
      </c>
      <c r="S184" s="318"/>
      <c r="T184" s="311">
        <v>39202</v>
      </c>
      <c r="U184" s="312"/>
      <c r="V184" s="313" t="str">
        <f t="shared" si="62"/>
        <v/>
      </c>
      <c r="W184" s="314" t="str">
        <f t="shared" si="57"/>
        <v/>
      </c>
    </row>
    <row r="185" spans="1:23" s="272" customFormat="1" ht="21" customHeight="1" x14ac:dyDescent="0.2">
      <c r="A185" s="336" t="s">
        <v>526</v>
      </c>
      <c r="B185" s="337"/>
      <c r="C185" s="315" t="s">
        <v>173</v>
      </c>
      <c r="D185" s="316" t="s">
        <v>445</v>
      </c>
      <c r="E185" s="317" t="s">
        <v>14</v>
      </c>
      <c r="F185" s="322">
        <v>1.4895833333333332E-2</v>
      </c>
      <c r="G185" s="301">
        <v>1.6481481481481479E-2</v>
      </c>
      <c r="H185" s="302">
        <f t="shared" si="58"/>
        <v>1.5688657407407405E-2</v>
      </c>
      <c r="I185" s="303">
        <f t="shared" si="59"/>
        <v>5.4918981481481485E-3</v>
      </c>
      <c r="J185" s="304"/>
      <c r="K185" s="305" t="str">
        <f t="shared" si="60"/>
        <v/>
      </c>
      <c r="L185" s="306" t="str">
        <f>IF(J185&lt;&gt;"",K185-H185,"")</f>
        <v/>
      </c>
      <c r="M185" s="306" t="str">
        <f>IF(J185&lt;&gt;"",K185-F185,"")</f>
        <v/>
      </c>
      <c r="N185" s="307"/>
      <c r="O185" s="307"/>
      <c r="P185" s="307"/>
      <c r="Q185" s="308"/>
      <c r="R185" s="309">
        <f t="shared" si="61"/>
        <v>1.4895833333333332E-2</v>
      </c>
      <c r="S185" s="318"/>
      <c r="T185" s="311">
        <v>39233</v>
      </c>
      <c r="U185" s="312"/>
      <c r="V185" s="313" t="str">
        <f t="shared" si="62"/>
        <v/>
      </c>
      <c r="W185" s="314" t="str">
        <f t="shared" si="57"/>
        <v/>
      </c>
    </row>
    <row r="186" spans="1:23" s="272" customFormat="1" ht="21" customHeight="1" x14ac:dyDescent="0.2">
      <c r="A186" s="336" t="s">
        <v>526</v>
      </c>
      <c r="B186" s="337"/>
      <c r="C186" s="315" t="s">
        <v>147</v>
      </c>
      <c r="D186" s="316" t="s">
        <v>148</v>
      </c>
      <c r="E186" s="317" t="s">
        <v>30</v>
      </c>
      <c r="F186" s="322">
        <v>1.5405092592592592E-2</v>
      </c>
      <c r="G186" s="301">
        <v>1.5613425925925926E-2</v>
      </c>
      <c r="H186" s="302">
        <f t="shared" si="58"/>
        <v>1.5509259259259259E-2</v>
      </c>
      <c r="I186" s="303">
        <f t="shared" si="59"/>
        <v>5.6712962962962941E-3</v>
      </c>
      <c r="J186" s="304"/>
      <c r="K186" s="305" t="str">
        <f t="shared" si="60"/>
        <v/>
      </c>
      <c r="L186" s="306" t="str">
        <f>IF(J186&lt;&gt;"",K186-H186,"")</f>
        <v/>
      </c>
      <c r="M186" s="306" t="str">
        <f>IF(J186&lt;&gt;"",K186-F186,"")</f>
        <v/>
      </c>
      <c r="N186" s="307"/>
      <c r="O186" s="307"/>
      <c r="P186" s="307"/>
      <c r="Q186" s="308"/>
      <c r="R186" s="309">
        <f t="shared" si="61"/>
        <v>1.5405092592592592E-2</v>
      </c>
      <c r="S186" s="318"/>
      <c r="T186" s="311">
        <v>39202</v>
      </c>
      <c r="U186" s="312"/>
      <c r="V186" s="313" t="str">
        <f t="shared" si="62"/>
        <v/>
      </c>
      <c r="W186" s="314" t="str">
        <f t="shared" si="57"/>
        <v/>
      </c>
    </row>
    <row r="187" spans="1:23" s="272" customFormat="1" ht="21" customHeight="1" x14ac:dyDescent="0.2">
      <c r="A187" s="336" t="s">
        <v>526</v>
      </c>
      <c r="B187" s="337"/>
      <c r="C187" s="298" t="s">
        <v>328</v>
      </c>
      <c r="D187" s="299" t="s">
        <v>226</v>
      </c>
      <c r="E187" s="300" t="s">
        <v>30</v>
      </c>
      <c r="F187" s="322">
        <v>1.5393518518518518E-2</v>
      </c>
      <c r="G187" s="301">
        <v>1.5393518518518518E-2</v>
      </c>
      <c r="H187" s="302">
        <f t="shared" si="58"/>
        <v>1.5393518518518518E-2</v>
      </c>
      <c r="I187" s="303">
        <f t="shared" si="59"/>
        <v>5.787037037037035E-3</v>
      </c>
      <c r="J187" s="304"/>
      <c r="K187" s="305" t="str">
        <f t="shared" si="60"/>
        <v/>
      </c>
      <c r="L187" s="306"/>
      <c r="M187" s="306"/>
      <c r="N187" s="307"/>
      <c r="O187" s="307"/>
      <c r="P187" s="307"/>
      <c r="Q187" s="325"/>
      <c r="R187" s="309">
        <f t="shared" si="61"/>
        <v>1.5393518518518518E-2</v>
      </c>
      <c r="S187" s="318"/>
      <c r="T187" s="311">
        <v>39721</v>
      </c>
      <c r="U187" s="312"/>
      <c r="V187" s="313" t="str">
        <f t="shared" si="62"/>
        <v/>
      </c>
      <c r="W187" s="314" t="str">
        <f t="shared" si="57"/>
        <v/>
      </c>
    </row>
    <row r="188" spans="1:23" s="272" customFormat="1" ht="21" customHeight="1" x14ac:dyDescent="0.2">
      <c r="A188" s="336" t="s">
        <v>526</v>
      </c>
      <c r="B188" s="337"/>
      <c r="C188" s="315" t="s">
        <v>155</v>
      </c>
      <c r="D188" s="316" t="s">
        <v>156</v>
      </c>
      <c r="E188" s="317" t="s">
        <v>30</v>
      </c>
      <c r="F188" s="324">
        <v>1.5196759259259264E-2</v>
      </c>
      <c r="G188" s="319">
        <v>1.5196759259259264E-2</v>
      </c>
      <c r="H188" s="302">
        <f t="shared" si="58"/>
        <v>1.5196759259259264E-2</v>
      </c>
      <c r="I188" s="303">
        <f t="shared" si="59"/>
        <v>5.9837962962962891E-3</v>
      </c>
      <c r="J188" s="304"/>
      <c r="K188" s="305" t="str">
        <f t="shared" si="60"/>
        <v/>
      </c>
      <c r="L188" s="306" t="str">
        <f t="shared" ref="L188:L199" si="63">IF(J188&lt;&gt;"",K188-H188,"")</f>
        <v/>
      </c>
      <c r="M188" s="306" t="str">
        <f t="shared" ref="M188:M199" si="64">IF(J188&lt;&gt;"",K188-F188,"")</f>
        <v/>
      </c>
      <c r="N188" s="307"/>
      <c r="O188" s="307"/>
      <c r="P188" s="307"/>
      <c r="Q188" s="308"/>
      <c r="R188" s="309">
        <f t="shared" si="61"/>
        <v>1.5196759259259264E-2</v>
      </c>
      <c r="S188" s="318"/>
      <c r="T188" s="311">
        <v>39113</v>
      </c>
      <c r="U188" s="312"/>
      <c r="V188" s="313" t="str">
        <f t="shared" si="62"/>
        <v/>
      </c>
      <c r="W188" s="314" t="str">
        <f t="shared" si="57"/>
        <v/>
      </c>
    </row>
    <row r="189" spans="1:23" s="272" customFormat="1" ht="21" customHeight="1" x14ac:dyDescent="0.2">
      <c r="A189" s="336" t="s">
        <v>526</v>
      </c>
      <c r="B189" s="337"/>
      <c r="C189" s="315" t="s">
        <v>145</v>
      </c>
      <c r="D189" s="316" t="s">
        <v>159</v>
      </c>
      <c r="E189" s="317" t="s">
        <v>14</v>
      </c>
      <c r="F189" s="322">
        <v>1.5115740740740742E-2</v>
      </c>
      <c r="G189" s="301">
        <v>1.5115740740740742E-2</v>
      </c>
      <c r="H189" s="302">
        <f t="shared" si="58"/>
        <v>1.5115740740740742E-2</v>
      </c>
      <c r="I189" s="303">
        <f t="shared" si="59"/>
        <v>6.0648148148148111E-3</v>
      </c>
      <c r="J189" s="304"/>
      <c r="K189" s="305" t="str">
        <f t="shared" si="60"/>
        <v/>
      </c>
      <c r="L189" s="306" t="str">
        <f t="shared" si="63"/>
        <v/>
      </c>
      <c r="M189" s="306" t="str">
        <f t="shared" si="64"/>
        <v/>
      </c>
      <c r="N189" s="307"/>
      <c r="O189" s="307"/>
      <c r="P189" s="307"/>
      <c r="Q189" s="308"/>
      <c r="R189" s="309">
        <f t="shared" si="61"/>
        <v>1.5115740740740742E-2</v>
      </c>
      <c r="S189" s="318"/>
      <c r="T189" s="311">
        <v>39141</v>
      </c>
      <c r="U189" s="312"/>
      <c r="V189" s="313" t="str">
        <f t="shared" si="62"/>
        <v/>
      </c>
      <c r="W189" s="314" t="str">
        <f t="shared" si="57"/>
        <v/>
      </c>
    </row>
    <row r="190" spans="1:23" s="272" customFormat="1" ht="21" customHeight="1" x14ac:dyDescent="0.2">
      <c r="A190" s="336" t="s">
        <v>526</v>
      </c>
      <c r="B190" s="337"/>
      <c r="C190" s="315" t="s">
        <v>268</v>
      </c>
      <c r="D190" s="316" t="s">
        <v>215</v>
      </c>
      <c r="E190" s="317" t="s">
        <v>30</v>
      </c>
      <c r="F190" s="322">
        <v>1.4583333333333332E-2</v>
      </c>
      <c r="G190" s="301">
        <v>1.5416666666666667E-2</v>
      </c>
      <c r="H190" s="302">
        <f t="shared" si="58"/>
        <v>1.4999999999999999E-2</v>
      </c>
      <c r="I190" s="303">
        <f t="shared" si="59"/>
        <v>6.1805555555555537E-3</v>
      </c>
      <c r="J190" s="304"/>
      <c r="K190" s="305" t="str">
        <f t="shared" si="60"/>
        <v/>
      </c>
      <c r="L190" s="306" t="str">
        <f t="shared" si="63"/>
        <v/>
      </c>
      <c r="M190" s="306" t="str">
        <f t="shared" si="64"/>
        <v/>
      </c>
      <c r="N190" s="307"/>
      <c r="O190" s="307"/>
      <c r="P190" s="307"/>
      <c r="Q190" s="308"/>
      <c r="R190" s="309">
        <f t="shared" si="61"/>
        <v>1.4583333333333332E-2</v>
      </c>
      <c r="S190" s="318"/>
      <c r="T190" s="311">
        <v>39507</v>
      </c>
      <c r="U190" s="312"/>
      <c r="V190" s="313" t="str">
        <f t="shared" si="62"/>
        <v/>
      </c>
      <c r="W190" s="314" t="str">
        <f t="shared" si="57"/>
        <v/>
      </c>
    </row>
    <row r="191" spans="1:23" s="272" customFormat="1" ht="21" customHeight="1" x14ac:dyDescent="0.2">
      <c r="A191" s="336" t="s">
        <v>526</v>
      </c>
      <c r="B191" s="337"/>
      <c r="C191" s="315" t="s">
        <v>169</v>
      </c>
      <c r="D191" s="316" t="s">
        <v>170</v>
      </c>
      <c r="E191" s="317" t="s">
        <v>30</v>
      </c>
      <c r="F191" s="322">
        <v>1.4895833333333337E-2</v>
      </c>
      <c r="G191" s="301">
        <v>1.5011574074074078E-2</v>
      </c>
      <c r="H191" s="302">
        <f t="shared" si="58"/>
        <v>1.4953703703703709E-2</v>
      </c>
      <c r="I191" s="303">
        <f t="shared" si="59"/>
        <v>6.2268518518518445E-3</v>
      </c>
      <c r="J191" s="304"/>
      <c r="K191" s="305" t="str">
        <f t="shared" si="60"/>
        <v/>
      </c>
      <c r="L191" s="306" t="str">
        <f t="shared" si="63"/>
        <v/>
      </c>
      <c r="M191" s="306" t="str">
        <f t="shared" si="64"/>
        <v/>
      </c>
      <c r="N191" s="307"/>
      <c r="O191" s="307"/>
      <c r="P191" s="307"/>
      <c r="Q191" s="308"/>
      <c r="R191" s="309">
        <f t="shared" si="61"/>
        <v>1.4895833333333337E-2</v>
      </c>
      <c r="S191" s="318"/>
      <c r="T191" s="311">
        <v>39568</v>
      </c>
      <c r="U191" s="312"/>
      <c r="V191" s="313" t="str">
        <f t="shared" si="62"/>
        <v/>
      </c>
      <c r="W191" s="314" t="str">
        <f t="shared" si="57"/>
        <v/>
      </c>
    </row>
    <row r="192" spans="1:23" s="272" customFormat="1" ht="21" customHeight="1" x14ac:dyDescent="0.2">
      <c r="A192" s="336" t="s">
        <v>526</v>
      </c>
      <c r="B192" s="337"/>
      <c r="C192" s="315" t="s">
        <v>227</v>
      </c>
      <c r="D192" s="316" t="s">
        <v>228</v>
      </c>
      <c r="E192" s="300" t="s">
        <v>30</v>
      </c>
      <c r="F192" s="322">
        <v>1.4930555555555556E-2</v>
      </c>
      <c r="G192" s="301">
        <v>1.4930555555555556E-2</v>
      </c>
      <c r="H192" s="302">
        <f t="shared" si="58"/>
        <v>1.4930555555555556E-2</v>
      </c>
      <c r="I192" s="303">
        <f t="shared" si="59"/>
        <v>6.2499999999999969E-3</v>
      </c>
      <c r="J192" s="304"/>
      <c r="K192" s="305" t="str">
        <f t="shared" si="60"/>
        <v/>
      </c>
      <c r="L192" s="306" t="str">
        <f t="shared" si="63"/>
        <v/>
      </c>
      <c r="M192" s="306" t="str">
        <f t="shared" si="64"/>
        <v/>
      </c>
      <c r="N192" s="307"/>
      <c r="O192" s="307"/>
      <c r="P192" s="307"/>
      <c r="Q192" s="308"/>
      <c r="R192" s="309">
        <f t="shared" si="61"/>
        <v>1.4930555555555556E-2</v>
      </c>
      <c r="S192" s="318"/>
      <c r="T192" s="311">
        <v>39263</v>
      </c>
      <c r="U192" s="312"/>
      <c r="V192" s="313" t="str">
        <f t="shared" si="62"/>
        <v/>
      </c>
      <c r="W192" s="314" t="str">
        <f t="shared" si="57"/>
        <v/>
      </c>
    </row>
    <row r="193" spans="1:23" s="272" customFormat="1" ht="21" customHeight="1" x14ac:dyDescent="0.2">
      <c r="A193" s="336" t="s">
        <v>526</v>
      </c>
      <c r="B193" s="337"/>
      <c r="C193" s="298" t="s">
        <v>268</v>
      </c>
      <c r="D193" s="299" t="s">
        <v>385</v>
      </c>
      <c r="E193" s="300" t="s">
        <v>30</v>
      </c>
      <c r="F193" s="322">
        <v>1.4652777777777778E-2</v>
      </c>
      <c r="G193" s="301">
        <v>1.4652777777777778E-2</v>
      </c>
      <c r="H193" s="302">
        <f t="shared" si="58"/>
        <v>1.4652777777777778E-2</v>
      </c>
      <c r="I193" s="303">
        <f t="shared" si="59"/>
        <v>6.5277777777777747E-3</v>
      </c>
      <c r="J193" s="304"/>
      <c r="K193" s="305" t="str">
        <f t="shared" si="60"/>
        <v/>
      </c>
      <c r="L193" s="306" t="str">
        <f t="shared" si="63"/>
        <v/>
      </c>
      <c r="M193" s="306" t="str">
        <f t="shared" si="64"/>
        <v/>
      </c>
      <c r="N193" s="307"/>
      <c r="O193" s="307"/>
      <c r="P193" s="307"/>
      <c r="Q193" s="308"/>
      <c r="R193" s="309">
        <f t="shared" si="61"/>
        <v>1.4652777777777778E-2</v>
      </c>
      <c r="S193" s="318"/>
      <c r="T193" s="311">
        <v>39844</v>
      </c>
      <c r="U193" s="312"/>
      <c r="V193" s="313" t="str">
        <f t="shared" si="62"/>
        <v/>
      </c>
      <c r="W193" s="314"/>
    </row>
    <row r="194" spans="1:23" s="272" customFormat="1" ht="21" customHeight="1" x14ac:dyDescent="0.2">
      <c r="A194" s="336" t="s">
        <v>526</v>
      </c>
      <c r="B194" s="337"/>
      <c r="C194" s="315" t="s">
        <v>155</v>
      </c>
      <c r="D194" s="316" t="s">
        <v>424</v>
      </c>
      <c r="E194" s="317" t="s">
        <v>30</v>
      </c>
      <c r="F194" s="319">
        <v>1.4560185185185179E-2</v>
      </c>
      <c r="G194" s="319">
        <v>1.4560185185185179E-2</v>
      </c>
      <c r="H194" s="302">
        <f t="shared" si="58"/>
        <v>1.4560185185185179E-2</v>
      </c>
      <c r="I194" s="303">
        <f t="shared" si="59"/>
        <v>6.6203703703703737E-3</v>
      </c>
      <c r="J194" s="304"/>
      <c r="K194" s="305" t="str">
        <f t="shared" si="60"/>
        <v/>
      </c>
      <c r="L194" s="306" t="str">
        <f t="shared" si="63"/>
        <v/>
      </c>
      <c r="M194" s="306" t="str">
        <f t="shared" si="64"/>
        <v/>
      </c>
      <c r="N194" s="307"/>
      <c r="O194" s="307"/>
      <c r="P194" s="307"/>
      <c r="Q194" s="308"/>
      <c r="R194" s="309">
        <f t="shared" si="61"/>
        <v>1.4560185185185179E-2</v>
      </c>
      <c r="S194" s="318"/>
      <c r="T194" s="311">
        <v>39933</v>
      </c>
      <c r="U194" s="312"/>
      <c r="V194" s="313" t="str">
        <f t="shared" si="62"/>
        <v/>
      </c>
      <c r="W194" s="314" t="str">
        <f>IF(V194=5,C194&amp;" "&amp;D194,"")</f>
        <v/>
      </c>
    </row>
    <row r="195" spans="1:23" s="272" customFormat="1" ht="21" customHeight="1" x14ac:dyDescent="0.2">
      <c r="A195" s="336" t="s">
        <v>526</v>
      </c>
      <c r="B195" s="337"/>
      <c r="C195" s="315" t="s">
        <v>155</v>
      </c>
      <c r="D195" s="316" t="s">
        <v>191</v>
      </c>
      <c r="E195" s="317" t="s">
        <v>30</v>
      </c>
      <c r="F195" s="301">
        <v>1.4189814814814815E-2</v>
      </c>
      <c r="G195" s="301">
        <v>1.4918981481481479E-2</v>
      </c>
      <c r="H195" s="302">
        <f t="shared" si="58"/>
        <v>1.4554398148148146E-2</v>
      </c>
      <c r="I195" s="303">
        <f t="shared" si="59"/>
        <v>6.626157407407407E-3</v>
      </c>
      <c r="J195" s="304"/>
      <c r="K195" s="305" t="str">
        <f t="shared" si="60"/>
        <v/>
      </c>
      <c r="L195" s="306" t="str">
        <f t="shared" si="63"/>
        <v/>
      </c>
      <c r="M195" s="306" t="str">
        <f t="shared" si="64"/>
        <v/>
      </c>
      <c r="N195" s="307"/>
      <c r="O195" s="307"/>
      <c r="P195" s="321"/>
      <c r="Q195" s="308"/>
      <c r="R195" s="309">
        <f t="shared" si="61"/>
        <v>1.4189814814814815E-2</v>
      </c>
      <c r="S195" s="318"/>
      <c r="T195" s="311">
        <v>39721</v>
      </c>
      <c r="U195" s="312"/>
      <c r="V195" s="313" t="str">
        <f t="shared" si="62"/>
        <v/>
      </c>
      <c r="W195" s="314" t="str">
        <f>IF(V195=5,C195&amp;" "&amp;D195,"")</f>
        <v/>
      </c>
    </row>
    <row r="196" spans="1:23" s="272" customFormat="1" ht="21" customHeight="1" x14ac:dyDescent="0.2">
      <c r="A196" s="336" t="s">
        <v>526</v>
      </c>
      <c r="B196" s="337"/>
      <c r="C196" s="315" t="s">
        <v>147</v>
      </c>
      <c r="D196" s="316" t="s">
        <v>175</v>
      </c>
      <c r="E196" s="317" t="s">
        <v>30</v>
      </c>
      <c r="F196" s="301">
        <v>1.4548611111111109E-2</v>
      </c>
      <c r="G196" s="301">
        <v>1.4548611111111109E-2</v>
      </c>
      <c r="H196" s="302">
        <f t="shared" si="58"/>
        <v>1.4548611111111109E-2</v>
      </c>
      <c r="I196" s="303">
        <f t="shared" si="59"/>
        <v>6.6319444444444438E-3</v>
      </c>
      <c r="J196" s="304"/>
      <c r="K196" s="305" t="str">
        <f t="shared" si="60"/>
        <v/>
      </c>
      <c r="L196" s="306" t="str">
        <f t="shared" si="63"/>
        <v/>
      </c>
      <c r="M196" s="306" t="str">
        <f t="shared" si="64"/>
        <v/>
      </c>
      <c r="N196" s="307"/>
      <c r="O196" s="307"/>
      <c r="P196" s="307"/>
      <c r="Q196" s="308"/>
      <c r="R196" s="309">
        <f t="shared" si="61"/>
        <v>1.4548611111111109E-2</v>
      </c>
      <c r="S196" s="318"/>
      <c r="T196" s="311">
        <v>40025</v>
      </c>
      <c r="U196" s="312"/>
      <c r="V196" s="313" t="str">
        <f t="shared" si="62"/>
        <v/>
      </c>
      <c r="W196" s="314" t="str">
        <f>IF(V196=5,C196&amp;" "&amp;D196,"")</f>
        <v/>
      </c>
    </row>
    <row r="197" spans="1:23" s="272" customFormat="1" ht="21" customHeight="1" x14ac:dyDescent="0.2">
      <c r="A197" s="336" t="s">
        <v>526</v>
      </c>
      <c r="B197" s="337"/>
      <c r="C197" s="315" t="s">
        <v>125</v>
      </c>
      <c r="D197" s="316" t="s">
        <v>185</v>
      </c>
      <c r="E197" s="317" t="s">
        <v>30</v>
      </c>
      <c r="F197" s="301">
        <v>1.3900462962962962E-2</v>
      </c>
      <c r="G197" s="301">
        <v>1.3900462962962962E-2</v>
      </c>
      <c r="H197" s="302">
        <f t="shared" si="58"/>
        <v>1.3900462962962962E-2</v>
      </c>
      <c r="I197" s="303">
        <f t="shared" si="59"/>
        <v>7.2800925925925915E-3</v>
      </c>
      <c r="J197" s="304"/>
      <c r="K197" s="305" t="str">
        <f t="shared" si="60"/>
        <v/>
      </c>
      <c r="L197" s="306" t="str">
        <f t="shared" si="63"/>
        <v/>
      </c>
      <c r="M197" s="306" t="str">
        <f t="shared" si="64"/>
        <v/>
      </c>
      <c r="N197" s="307"/>
      <c r="O197" s="307"/>
      <c r="P197" s="307"/>
      <c r="Q197" s="308"/>
      <c r="R197" s="309">
        <f t="shared" si="61"/>
        <v>1.3900462962962962E-2</v>
      </c>
      <c r="S197" s="318"/>
      <c r="T197" s="311">
        <v>39355</v>
      </c>
      <c r="U197" s="312"/>
      <c r="V197" s="313" t="str">
        <f t="shared" si="62"/>
        <v/>
      </c>
      <c r="W197" s="314"/>
    </row>
    <row r="198" spans="1:23" s="272" customFormat="1" ht="21" customHeight="1" x14ac:dyDescent="0.2">
      <c r="A198" s="336" t="s">
        <v>526</v>
      </c>
      <c r="B198" s="337"/>
      <c r="C198" s="315" t="s">
        <v>128</v>
      </c>
      <c r="D198" s="316" t="s">
        <v>195</v>
      </c>
      <c r="E198" s="317" t="s">
        <v>30</v>
      </c>
      <c r="F198" s="301">
        <v>1.3877314814814811E-2</v>
      </c>
      <c r="G198" s="301">
        <v>1.3877314814814811E-2</v>
      </c>
      <c r="H198" s="302">
        <f t="shared" si="58"/>
        <v>1.3877314814814811E-2</v>
      </c>
      <c r="I198" s="303">
        <f t="shared" si="59"/>
        <v>7.3032407407407421E-3</v>
      </c>
      <c r="J198" s="304"/>
      <c r="K198" s="305" t="str">
        <f t="shared" si="60"/>
        <v/>
      </c>
      <c r="L198" s="306" t="str">
        <f t="shared" si="63"/>
        <v/>
      </c>
      <c r="M198" s="306" t="str">
        <f t="shared" si="64"/>
        <v/>
      </c>
      <c r="N198" s="307"/>
      <c r="O198" s="307"/>
      <c r="P198" s="307"/>
      <c r="Q198" s="308"/>
      <c r="R198" s="309">
        <f t="shared" si="61"/>
        <v>1.3877314814814811E-2</v>
      </c>
      <c r="S198" s="318"/>
      <c r="T198" s="311">
        <v>38990</v>
      </c>
      <c r="U198" s="312"/>
      <c r="V198" s="313" t="str">
        <f t="shared" si="62"/>
        <v/>
      </c>
      <c r="W198" s="314"/>
    </row>
    <row r="199" spans="1:23" s="272" customFormat="1" ht="21" customHeight="1" x14ac:dyDescent="0.2">
      <c r="A199" s="336" t="s">
        <v>526</v>
      </c>
      <c r="B199" s="337"/>
      <c r="C199" s="315" t="s">
        <v>344</v>
      </c>
      <c r="D199" s="316" t="s">
        <v>345</v>
      </c>
      <c r="E199" s="317" t="s">
        <v>30</v>
      </c>
      <c r="F199" s="301">
        <v>1.3871527777777778E-2</v>
      </c>
      <c r="G199" s="301">
        <v>1.3871527777777778E-2</v>
      </c>
      <c r="H199" s="302">
        <f t="shared" si="58"/>
        <v>1.3871527777777778E-2</v>
      </c>
      <c r="I199" s="303">
        <f t="shared" si="59"/>
        <v>7.3090277777777754E-3</v>
      </c>
      <c r="J199" s="304"/>
      <c r="K199" s="305" t="str">
        <f t="shared" si="60"/>
        <v/>
      </c>
      <c r="L199" s="306" t="str">
        <f t="shared" si="63"/>
        <v/>
      </c>
      <c r="M199" s="306" t="str">
        <f t="shared" si="64"/>
        <v/>
      </c>
      <c r="N199" s="307"/>
      <c r="O199" s="307"/>
      <c r="P199" s="307"/>
      <c r="Q199" s="308"/>
      <c r="R199" s="309">
        <f t="shared" si="61"/>
        <v>1.3871527777777778E-2</v>
      </c>
      <c r="S199" s="318"/>
      <c r="T199" s="311">
        <v>39752</v>
      </c>
      <c r="U199" s="312"/>
      <c r="V199" s="313" t="str">
        <f t="shared" si="62"/>
        <v/>
      </c>
      <c r="W199" s="314"/>
    </row>
    <row r="200" spans="1:23" s="272" customFormat="1" ht="21" customHeight="1" x14ac:dyDescent="0.2">
      <c r="A200" s="336" t="s">
        <v>526</v>
      </c>
      <c r="B200" s="337"/>
      <c r="C200" s="315" t="s">
        <v>115</v>
      </c>
      <c r="D200" s="316" t="s">
        <v>221</v>
      </c>
      <c r="E200" s="317" t="s">
        <v>30</v>
      </c>
      <c r="F200" s="301">
        <v>1.2719907407407411E-2</v>
      </c>
      <c r="G200" s="301">
        <v>1.2719907407407411E-2</v>
      </c>
      <c r="H200" s="302">
        <f t="shared" si="58"/>
        <v>1.2719907407407411E-2</v>
      </c>
      <c r="I200" s="303">
        <f t="shared" si="59"/>
        <v>8.4606481481481425E-3</v>
      </c>
      <c r="J200" s="304"/>
      <c r="K200" s="305" t="str">
        <f t="shared" si="60"/>
        <v/>
      </c>
      <c r="L200" s="306"/>
      <c r="M200" s="306"/>
      <c r="N200" s="307"/>
      <c r="O200" s="307"/>
      <c r="P200" s="307"/>
      <c r="Q200" s="308"/>
      <c r="R200" s="309">
        <f t="shared" si="61"/>
        <v>1.2719907407407411E-2</v>
      </c>
      <c r="S200" s="318"/>
      <c r="T200" s="311">
        <v>39721</v>
      </c>
      <c r="U200" s="312"/>
      <c r="V200" s="313" t="str">
        <f t="shared" si="62"/>
        <v/>
      </c>
      <c r="W200" s="314" t="str">
        <f t="shared" ref="W200:W206" si="65">IF(V200=5,C200&amp;" "&amp;D200,"")</f>
        <v/>
      </c>
    </row>
    <row r="201" spans="1:23" s="272" customFormat="1" ht="21" customHeight="1" x14ac:dyDescent="0.2">
      <c r="A201" s="336" t="s">
        <v>526</v>
      </c>
      <c r="B201" s="337"/>
      <c r="C201" s="315" t="s">
        <v>55</v>
      </c>
      <c r="D201" s="316" t="s">
        <v>206</v>
      </c>
      <c r="E201" s="317" t="s">
        <v>30</v>
      </c>
      <c r="F201" s="301">
        <v>1.2442129629629629E-2</v>
      </c>
      <c r="G201" s="301">
        <v>1.2442129629629629E-2</v>
      </c>
      <c r="H201" s="302">
        <f t="shared" si="58"/>
        <v>1.2442129629629629E-2</v>
      </c>
      <c r="I201" s="303">
        <f t="shared" si="59"/>
        <v>8.7384259259259238E-3</v>
      </c>
      <c r="J201" s="304"/>
      <c r="K201" s="305" t="str">
        <f t="shared" si="60"/>
        <v/>
      </c>
      <c r="L201" s="306" t="str">
        <f>IF(J201&lt;&gt;"",K201-H201,"")</f>
        <v/>
      </c>
      <c r="M201" s="306" t="str">
        <f>IF(J201&lt;&gt;"",K201-F201,"")</f>
        <v/>
      </c>
      <c r="N201" s="307"/>
      <c r="O201" s="307"/>
      <c r="P201" s="307"/>
      <c r="Q201" s="308"/>
      <c r="R201" s="309">
        <f t="shared" si="61"/>
        <v>1.2442129629629629E-2</v>
      </c>
      <c r="S201" s="318"/>
      <c r="T201" s="311">
        <v>38960</v>
      </c>
      <c r="U201" s="312"/>
      <c r="V201" s="313" t="str">
        <f t="shared" si="62"/>
        <v/>
      </c>
      <c r="W201" s="314" t="str">
        <f t="shared" si="65"/>
        <v/>
      </c>
    </row>
    <row r="202" spans="1:23" s="272" customFormat="1" ht="21" customHeight="1" x14ac:dyDescent="0.2">
      <c r="A202" s="336" t="s">
        <v>526</v>
      </c>
      <c r="B202" s="337"/>
      <c r="C202" s="315" t="s">
        <v>155</v>
      </c>
      <c r="D202" s="316" t="s">
        <v>207</v>
      </c>
      <c r="E202" s="317" t="s">
        <v>30</v>
      </c>
      <c r="F202" s="301">
        <v>1.2326388888888895E-2</v>
      </c>
      <c r="G202" s="301">
        <v>1.2442129629629629E-2</v>
      </c>
      <c r="H202" s="302">
        <f t="shared" si="58"/>
        <v>1.2384259259259262E-2</v>
      </c>
      <c r="I202" s="303">
        <f t="shared" si="59"/>
        <v>8.7962962962962916E-3</v>
      </c>
      <c r="J202" s="304"/>
      <c r="K202" s="305" t="str">
        <f t="shared" si="60"/>
        <v/>
      </c>
      <c r="L202" s="306" t="str">
        <f>IF(J202&lt;&gt;"",K202-H202,"")</f>
        <v/>
      </c>
      <c r="M202" s="306" t="str">
        <f>IF(J202&lt;&gt;"",K202-F202,"")</f>
        <v/>
      </c>
      <c r="N202" s="307"/>
      <c r="O202" s="307"/>
      <c r="P202" s="307"/>
      <c r="Q202" s="308"/>
      <c r="R202" s="309">
        <f t="shared" si="61"/>
        <v>1.2326388888888895E-2</v>
      </c>
      <c r="S202" s="318"/>
      <c r="T202" s="311">
        <v>39386</v>
      </c>
      <c r="U202" s="312"/>
      <c r="V202" s="313" t="str">
        <f t="shared" si="62"/>
        <v/>
      </c>
      <c r="W202" s="314" t="str">
        <f t="shared" si="65"/>
        <v/>
      </c>
    </row>
    <row r="203" spans="1:23" s="272" customFormat="1" ht="21" customHeight="1" x14ac:dyDescent="0.2">
      <c r="A203" s="336" t="s">
        <v>526</v>
      </c>
      <c r="B203" s="337"/>
      <c r="C203" s="298" t="s">
        <v>312</v>
      </c>
      <c r="D203" s="299" t="s">
        <v>239</v>
      </c>
      <c r="E203" s="300" t="s">
        <v>14</v>
      </c>
      <c r="F203" s="301">
        <v>1.9432870370370371E-2</v>
      </c>
      <c r="G203" s="301">
        <v>1.9432870370370371E-2</v>
      </c>
      <c r="H203" s="302">
        <f t="shared" si="58"/>
        <v>1.9432870370370371E-2</v>
      </c>
      <c r="I203" s="303">
        <f t="shared" si="59"/>
        <v>1.747685185185182E-3</v>
      </c>
      <c r="J203" s="304"/>
      <c r="K203" s="305" t="str">
        <f t="shared" si="60"/>
        <v/>
      </c>
      <c r="L203" s="306"/>
      <c r="M203" s="306"/>
      <c r="N203" s="307"/>
      <c r="O203" s="307"/>
      <c r="P203" s="307"/>
      <c r="Q203" s="308"/>
      <c r="R203" s="309">
        <f t="shared" si="61"/>
        <v>1.9432870370370371E-2</v>
      </c>
      <c r="S203" s="310"/>
      <c r="T203" s="311">
        <v>39691</v>
      </c>
      <c r="U203" s="312"/>
      <c r="V203" s="313" t="str">
        <f t="shared" si="62"/>
        <v/>
      </c>
      <c r="W203" s="314" t="str">
        <f t="shared" si="65"/>
        <v/>
      </c>
    </row>
    <row r="204" spans="1:23" s="272" customFormat="1" ht="21" customHeight="1" x14ac:dyDescent="0.2">
      <c r="A204" s="336" t="s">
        <v>526</v>
      </c>
      <c r="B204" s="337"/>
      <c r="C204" s="315" t="s">
        <v>62</v>
      </c>
      <c r="D204" s="316" t="s">
        <v>63</v>
      </c>
      <c r="E204" s="317" t="s">
        <v>30</v>
      </c>
      <c r="F204" s="301">
        <v>1.8229166666666668E-2</v>
      </c>
      <c r="G204" s="301">
        <v>2.2804904513888894E-2</v>
      </c>
      <c r="H204" s="302">
        <f t="shared" si="58"/>
        <v>2.0517035590277781E-2</v>
      </c>
      <c r="I204" s="303">
        <f t="shared" si="59"/>
        <v>6.6351996527777221E-4</v>
      </c>
      <c r="J204" s="387"/>
      <c r="K204" s="305" t="str">
        <f t="shared" si="60"/>
        <v/>
      </c>
      <c r="L204" s="306" t="str">
        <f>IF(J204&lt;&gt;"",K204-H204,"")</f>
        <v/>
      </c>
      <c r="M204" s="306" t="str">
        <f>IF(J204&lt;&gt;"",K204-F204,"")</f>
        <v/>
      </c>
      <c r="N204" s="307"/>
      <c r="O204" s="307"/>
      <c r="P204" s="321"/>
      <c r="Q204" s="308"/>
      <c r="R204" s="309">
        <f t="shared" si="61"/>
        <v>1.8229166666666668E-2</v>
      </c>
      <c r="S204" s="318"/>
      <c r="T204" s="294">
        <v>39903</v>
      </c>
      <c r="U204" s="312"/>
      <c r="V204" s="313" t="str">
        <f t="shared" si="62"/>
        <v/>
      </c>
      <c r="W204" s="314" t="str">
        <f t="shared" si="65"/>
        <v/>
      </c>
    </row>
    <row r="205" spans="1:23" s="272" customFormat="1" ht="21" customHeight="1" x14ac:dyDescent="0.2">
      <c r="A205" s="336" t="s">
        <v>526</v>
      </c>
      <c r="B205" s="337"/>
      <c r="C205" s="315" t="s">
        <v>368</v>
      </c>
      <c r="D205" s="316" t="s">
        <v>271</v>
      </c>
      <c r="E205" s="300" t="s">
        <v>14</v>
      </c>
      <c r="F205" s="301">
        <v>1.7800925925925925E-2</v>
      </c>
      <c r="G205" s="301">
        <v>1.9250578703703697E-2</v>
      </c>
      <c r="H205" s="302">
        <f t="shared" si="58"/>
        <v>1.8525752314814813E-2</v>
      </c>
      <c r="I205" s="303">
        <f t="shared" si="59"/>
        <v>2.6548032407407406E-3</v>
      </c>
      <c r="J205" s="387"/>
      <c r="K205" s="305" t="str">
        <f t="shared" si="60"/>
        <v/>
      </c>
      <c r="L205" s="306" t="str">
        <f>IF(J205&lt;&gt;"",K205-H205,"")</f>
        <v/>
      </c>
      <c r="M205" s="306" t="str">
        <f>IF(J205&lt;&gt;"",K205-F205,"")</f>
        <v/>
      </c>
      <c r="N205" s="307"/>
      <c r="O205" s="307"/>
      <c r="P205" s="307"/>
      <c r="Q205" s="308"/>
      <c r="R205" s="309">
        <f t="shared" si="61"/>
        <v>1.7800925925925925E-2</v>
      </c>
      <c r="S205" s="318"/>
      <c r="T205" s="294">
        <v>40025</v>
      </c>
      <c r="U205" s="312"/>
      <c r="V205" s="313" t="str">
        <f t="shared" si="62"/>
        <v/>
      </c>
      <c r="W205" s="314" t="str">
        <f t="shared" si="65"/>
        <v/>
      </c>
    </row>
    <row r="206" spans="1:23" s="272" customFormat="1" ht="21" customHeight="1" x14ac:dyDescent="0.2">
      <c r="A206" s="336" t="s">
        <v>525</v>
      </c>
      <c r="B206" s="337"/>
      <c r="C206" s="315" t="s">
        <v>521</v>
      </c>
      <c r="D206" s="316" t="s">
        <v>520</v>
      </c>
      <c r="E206" s="317" t="s">
        <v>30</v>
      </c>
      <c r="F206" s="301">
        <v>1.5694444444444448E-2</v>
      </c>
      <c r="G206" s="301">
        <v>1.5694444444444448E-2</v>
      </c>
      <c r="H206" s="302">
        <f t="shared" si="58"/>
        <v>1.5694444444444448E-2</v>
      </c>
      <c r="I206" s="303">
        <f t="shared" si="59"/>
        <v>5.4861111111111048E-3</v>
      </c>
      <c r="J206" s="304"/>
      <c r="K206" s="305" t="str">
        <f t="shared" si="60"/>
        <v/>
      </c>
      <c r="L206" s="306"/>
      <c r="M206" s="306"/>
      <c r="N206" s="307"/>
      <c r="O206" s="307"/>
      <c r="P206" s="307"/>
      <c r="Q206" s="308"/>
      <c r="R206" s="309">
        <f t="shared" si="61"/>
        <v>1.5694444444444448E-2</v>
      </c>
      <c r="S206" s="318"/>
      <c r="T206" s="311">
        <v>40298</v>
      </c>
      <c r="U206" s="312"/>
      <c r="V206" s="313"/>
      <c r="W206" s="314" t="str">
        <f t="shared" si="65"/>
        <v/>
      </c>
    </row>
  </sheetData>
  <autoFilter ref="A5:W206"/>
  <sortState ref="A6:W27">
    <sortCondition ref="J6:J27"/>
  </sortState>
  <mergeCells count="2">
    <mergeCell ref="H3:Q3"/>
    <mergeCell ref="N4:Q4"/>
  </mergeCells>
  <conditionalFormatting sqref="L42:M42 L94:M206 L6:M34">
    <cfRule type="expression" dxfId="149" priority="15" stopIfTrue="1">
      <formula>L6=0</formula>
    </cfRule>
    <cfRule type="expression" dxfId="148" priority="16" stopIfTrue="1">
      <formula>L6&lt;0</formula>
    </cfRule>
    <cfRule type="expression" dxfId="147" priority="17" stopIfTrue="1">
      <formula>L6&gt;0</formula>
    </cfRule>
  </conditionalFormatting>
  <conditionalFormatting sqref="R42 R80:R206 R6:R34">
    <cfRule type="expression" dxfId="146" priority="14" stopIfTrue="1">
      <formula>M6&lt;0</formula>
    </cfRule>
  </conditionalFormatting>
  <conditionalFormatting sqref="L80:M93">
    <cfRule type="expression" dxfId="145" priority="11" stopIfTrue="1">
      <formula>L80=0</formula>
    </cfRule>
    <cfRule type="expression" dxfId="144" priority="12" stopIfTrue="1">
      <formula>L80&lt;0</formula>
    </cfRule>
    <cfRule type="expression" dxfId="143" priority="13" stopIfTrue="1">
      <formula>L80&gt;0</formula>
    </cfRule>
  </conditionalFormatting>
  <conditionalFormatting sqref="R35:R41 R43:R79">
    <cfRule type="expression" dxfId="142" priority="10" stopIfTrue="1">
      <formula>M35&lt;0</formula>
    </cfRule>
  </conditionalFormatting>
  <conditionalFormatting sqref="L35:M41 L58:M79 L43:M54">
    <cfRule type="expression" dxfId="141" priority="7" stopIfTrue="1">
      <formula>L35=0</formula>
    </cfRule>
    <cfRule type="expression" dxfId="140" priority="8" stopIfTrue="1">
      <formula>L35&lt;0</formula>
    </cfRule>
    <cfRule type="expression" dxfId="139" priority="9" stopIfTrue="1">
      <formula>L35&gt;0</formula>
    </cfRule>
  </conditionalFormatting>
  <conditionalFormatting sqref="L55:M56">
    <cfRule type="expression" dxfId="138" priority="4" stopIfTrue="1">
      <formula>L55=0</formula>
    </cfRule>
    <cfRule type="expression" dxfId="137" priority="5" stopIfTrue="1">
      <formula>L55&lt;0</formula>
    </cfRule>
    <cfRule type="expression" dxfId="136" priority="6" stopIfTrue="1">
      <formula>L55&gt;0</formula>
    </cfRule>
  </conditionalFormatting>
  <conditionalFormatting sqref="L57:M57">
    <cfRule type="expression" dxfId="135" priority="1" stopIfTrue="1">
      <formula>L57=0</formula>
    </cfRule>
    <cfRule type="expression" dxfId="134" priority="2" stopIfTrue="1">
      <formula>L57&lt;0</formula>
    </cfRule>
    <cfRule type="expression" dxfId="133" priority="3" stopIfTrue="1">
      <formula>L57&gt;0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rowBreaks count="1" manualBreakCount="1">
    <brk id="175" max="9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W225"/>
  <sheetViews>
    <sheetView zoomScaleNormal="100" workbookViewId="0">
      <pane xSplit="4" ySplit="5" topLeftCell="E6" activePane="bottomRight" state="frozen"/>
      <selection pane="topRight" activeCell="C1" sqref="C1"/>
      <selection pane="bottomLeft" activeCell="A5" sqref="A5"/>
      <selection pane="bottomRight" activeCell="K17" sqref="K17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>
        <v>40480</v>
      </c>
      <c r="C3" s="332" t="s">
        <v>0</v>
      </c>
      <c r="D3" s="333">
        <v>2.1180555555555553E-2</v>
      </c>
      <c r="E3" s="359"/>
      <c r="F3" s="360"/>
      <c r="G3" s="361"/>
      <c r="H3" s="530" t="s">
        <v>553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2014 -Oct - winter route</v>
      </c>
      <c r="D4" s="139"/>
      <c r="E4" s="366"/>
      <c r="F4" s="422"/>
      <c r="G4" s="422"/>
      <c r="H4" s="367"/>
      <c r="I4" s="423"/>
      <c r="J4" s="368"/>
      <c r="K4" s="362"/>
      <c r="L4" s="358" t="s">
        <v>222</v>
      </c>
      <c r="M4" s="424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40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417"/>
      <c r="B6" s="335"/>
      <c r="C6" s="371" t="s">
        <v>554</v>
      </c>
      <c r="D6" s="434" t="s">
        <v>555</v>
      </c>
      <c r="E6" s="427" t="s">
        <v>14</v>
      </c>
      <c r="F6" s="301"/>
      <c r="G6" s="301"/>
      <c r="H6" s="369">
        <v>1.9108796296296294E-2</v>
      </c>
      <c r="I6" s="370">
        <v>2.0717592592592593E-3</v>
      </c>
      <c r="J6" s="378">
        <v>1.982638888888889E-2</v>
      </c>
      <c r="K6" s="305">
        <f t="shared" ref="K6:K40" si="0">IF(J6&lt;&gt;"",J6-I6,"")</f>
        <v>1.7754629629629631E-2</v>
      </c>
      <c r="L6" s="306"/>
      <c r="M6" s="306"/>
      <c r="N6" s="307">
        <v>1</v>
      </c>
      <c r="O6" s="307"/>
      <c r="P6" s="307">
        <v>1</v>
      </c>
      <c r="Q6" s="308"/>
      <c r="R6" s="309">
        <f t="shared" ref="R6:R37" si="1">IF(J6&lt;&gt;"",MIN(F6,K6),F6)</f>
        <v>1.7754629629629631E-2</v>
      </c>
      <c r="S6" s="376"/>
      <c r="T6" s="294"/>
      <c r="U6" s="295"/>
      <c r="V6" s="313">
        <f t="shared" ref="V6:V37" si="2">IF(OR(NOT(U6=""),NOT(K6="")),5,"")</f>
        <v>5</v>
      </c>
      <c r="W6" s="314" t="str">
        <f t="shared" ref="W6:W52" si="3">IF(V6=5,C6&amp;" "&amp;D6,"")</f>
        <v>Anna Gilham</v>
      </c>
    </row>
    <row r="7" spans="1:23" s="272" customFormat="1" ht="21" customHeight="1" x14ac:dyDescent="0.2">
      <c r="A7" s="418">
        <v>238</v>
      </c>
      <c r="B7" s="335"/>
      <c r="C7" s="315" t="s">
        <v>326</v>
      </c>
      <c r="D7" s="431" t="s">
        <v>327</v>
      </c>
      <c r="E7" s="428" t="s">
        <v>30</v>
      </c>
      <c r="F7" s="301">
        <v>1.5907118055555551E-2</v>
      </c>
      <c r="G7" s="301">
        <v>1.6312210648148143E-2</v>
      </c>
      <c r="H7" s="369">
        <v>1.7361111111111112E-2</v>
      </c>
      <c r="I7" s="370">
        <v>3.8194444444444413E-3</v>
      </c>
      <c r="J7" s="378">
        <v>2.0393518518518519E-2</v>
      </c>
      <c r="K7" s="305">
        <f t="shared" si="0"/>
        <v>1.6574074074074078E-2</v>
      </c>
      <c r="L7" s="306">
        <f>IF(J7&lt;&gt;"",K7-H7,"")</f>
        <v>-7.8703703703703401E-4</v>
      </c>
      <c r="M7" s="306">
        <f>IF(J7&lt;&gt;"",K7-F7,"")</f>
        <v>6.6695601851852679E-4</v>
      </c>
      <c r="N7" s="307">
        <v>2</v>
      </c>
      <c r="O7" s="307"/>
      <c r="P7" s="307"/>
      <c r="Q7" s="308"/>
      <c r="R7" s="309">
        <f t="shared" si="1"/>
        <v>1.5907118055555551E-2</v>
      </c>
      <c r="S7" s="318"/>
      <c r="T7" s="294">
        <v>40421</v>
      </c>
      <c r="U7" s="312"/>
      <c r="V7" s="313">
        <f t="shared" si="2"/>
        <v>5</v>
      </c>
      <c r="W7" s="314" t="str">
        <f t="shared" si="3"/>
        <v>Chitra Dunn</v>
      </c>
    </row>
    <row r="8" spans="1:23" s="272" customFormat="1" ht="21" customHeight="1" x14ac:dyDescent="0.2">
      <c r="A8" s="418">
        <v>46</v>
      </c>
      <c r="B8" s="335"/>
      <c r="C8" s="315" t="s">
        <v>72</v>
      </c>
      <c r="D8" s="431" t="s">
        <v>243</v>
      </c>
      <c r="E8" s="428" t="s">
        <v>14</v>
      </c>
      <c r="F8" s="301"/>
      <c r="G8" s="301"/>
      <c r="H8" s="369">
        <v>1.9108796296296294E-2</v>
      </c>
      <c r="I8" s="370">
        <v>2.0717592592592593E-3</v>
      </c>
      <c r="J8" s="378">
        <v>2.0543981481481479E-2</v>
      </c>
      <c r="K8" s="305">
        <f t="shared" si="0"/>
        <v>1.847222222222222E-2</v>
      </c>
      <c r="L8" s="306"/>
      <c r="M8" s="306"/>
      <c r="N8" s="307">
        <v>3</v>
      </c>
      <c r="O8" s="307"/>
      <c r="P8" s="307">
        <v>2</v>
      </c>
      <c r="Q8" s="308"/>
      <c r="R8" s="309">
        <f t="shared" si="1"/>
        <v>1.847222222222222E-2</v>
      </c>
      <c r="S8" s="318"/>
      <c r="T8" s="294"/>
      <c r="U8" s="312"/>
      <c r="V8" s="313">
        <f t="shared" si="2"/>
        <v>5</v>
      </c>
      <c r="W8" s="314" t="str">
        <f t="shared" si="3"/>
        <v>Jo Davies</v>
      </c>
    </row>
    <row r="9" spans="1:23" s="272" customFormat="1" ht="21" customHeight="1" x14ac:dyDescent="0.2">
      <c r="A9" s="418">
        <v>283</v>
      </c>
      <c r="B9" s="335"/>
      <c r="C9" s="315" t="s">
        <v>90</v>
      </c>
      <c r="D9" s="431" t="s">
        <v>549</v>
      </c>
      <c r="E9" s="428" t="s">
        <v>30</v>
      </c>
      <c r="F9" s="301">
        <v>1.4251302083333337E-2</v>
      </c>
      <c r="G9" s="301">
        <v>1.4251302083333337E-2</v>
      </c>
      <c r="H9" s="302">
        <f>IF(G9&lt;&gt;"",(G9+F9)/2,F9)</f>
        <v>1.4251302083333337E-2</v>
      </c>
      <c r="I9" s="303">
        <f>$D$3-H9</f>
        <v>6.929253472222216E-3</v>
      </c>
      <c r="J9" s="378">
        <v>2.0775462962962964E-2</v>
      </c>
      <c r="K9" s="305">
        <f t="shared" si="0"/>
        <v>1.3846209490740748E-2</v>
      </c>
      <c r="L9" s="306">
        <f>IF(J9&lt;&gt;"",K9-H9,"")</f>
        <v>-4.0509259259258884E-4</v>
      </c>
      <c r="M9" s="306">
        <f>IF(J9&lt;&gt;"",K9-F9,"")</f>
        <v>-4.0509259259258884E-4</v>
      </c>
      <c r="N9" s="307">
        <v>4</v>
      </c>
      <c r="O9" s="307">
        <v>1</v>
      </c>
      <c r="P9" s="307"/>
      <c r="Q9" s="308">
        <v>3</v>
      </c>
      <c r="R9" s="309">
        <f t="shared" si="1"/>
        <v>1.3846209490740748E-2</v>
      </c>
      <c r="S9" s="318"/>
      <c r="T9" s="294">
        <v>40421</v>
      </c>
      <c r="U9" s="312"/>
      <c r="V9" s="313">
        <f t="shared" si="2"/>
        <v>5</v>
      </c>
      <c r="W9" s="314" t="str">
        <f t="shared" si="3"/>
        <v>Richard Moreton</v>
      </c>
    </row>
    <row r="10" spans="1:23" s="272" customFormat="1" ht="21" customHeight="1" x14ac:dyDescent="0.2">
      <c r="A10" s="418">
        <v>359</v>
      </c>
      <c r="B10" s="335"/>
      <c r="C10" s="315" t="s">
        <v>128</v>
      </c>
      <c r="D10" s="431" t="s">
        <v>556</v>
      </c>
      <c r="E10" s="428" t="s">
        <v>30</v>
      </c>
      <c r="F10" s="301"/>
      <c r="G10" s="301"/>
      <c r="H10" s="369">
        <v>1.9108796296296294E-2</v>
      </c>
      <c r="I10" s="370">
        <v>2.0717592592592593E-3</v>
      </c>
      <c r="J10" s="378">
        <v>2.0960648148148148E-2</v>
      </c>
      <c r="K10" s="305">
        <f t="shared" si="0"/>
        <v>1.8888888888888889E-2</v>
      </c>
      <c r="L10" s="306"/>
      <c r="M10" s="306"/>
      <c r="N10" s="307">
        <v>5</v>
      </c>
      <c r="O10" s="307"/>
      <c r="P10" s="307"/>
      <c r="Q10" s="308"/>
      <c r="R10" s="309">
        <f t="shared" si="1"/>
        <v>1.8888888888888889E-2</v>
      </c>
      <c r="S10" s="318"/>
      <c r="T10" s="294"/>
      <c r="U10" s="312"/>
      <c r="V10" s="313">
        <f t="shared" si="2"/>
        <v>5</v>
      </c>
      <c r="W10" s="314" t="str">
        <f t="shared" si="3"/>
        <v>Peter Rice</v>
      </c>
    </row>
    <row r="11" spans="1:23" s="272" customFormat="1" ht="21" customHeight="1" x14ac:dyDescent="0.2">
      <c r="A11" s="418">
        <v>212</v>
      </c>
      <c r="B11" s="335"/>
      <c r="C11" s="315" t="s">
        <v>178</v>
      </c>
      <c r="D11" s="431" t="s">
        <v>260</v>
      </c>
      <c r="E11" s="428" t="s">
        <v>30</v>
      </c>
      <c r="F11" s="301">
        <v>1.3605324074074075E-2</v>
      </c>
      <c r="G11" s="301">
        <v>1.3611111111111119E-2</v>
      </c>
      <c r="H11" s="302">
        <f>IF(G11&lt;&gt;"",(G11+F11)/2,F11)</f>
        <v>1.3608217592592597E-2</v>
      </c>
      <c r="I11" s="303">
        <f>$D$3-H11</f>
        <v>7.5723379629629561E-3</v>
      </c>
      <c r="J11" s="387">
        <v>2.1053240740740744E-2</v>
      </c>
      <c r="K11" s="305">
        <f t="shared" si="0"/>
        <v>1.3480902777777788E-2</v>
      </c>
      <c r="L11" s="306">
        <f t="shared" ref="L11:L21" si="4">IF(J11&lt;&gt;"",K11-H11,"")</f>
        <v>-1.2731481481480927E-4</v>
      </c>
      <c r="M11" s="306">
        <f t="shared" ref="M11:M21" si="5">IF(J11&lt;&gt;"",K11-F11,"")</f>
        <v>-1.2442129629628741E-4</v>
      </c>
      <c r="N11" s="307">
        <v>6</v>
      </c>
      <c r="O11" s="307">
        <v>2</v>
      </c>
      <c r="P11" s="321"/>
      <c r="Q11" s="308">
        <v>1</v>
      </c>
      <c r="R11" s="309">
        <f t="shared" si="1"/>
        <v>1.3480902777777788E-2</v>
      </c>
      <c r="S11" s="318"/>
      <c r="T11" s="294">
        <v>40359</v>
      </c>
      <c r="U11" s="312"/>
      <c r="V11" s="313">
        <f t="shared" si="2"/>
        <v>5</v>
      </c>
      <c r="W11" s="314" t="str">
        <f t="shared" si="3"/>
        <v>Andrew Cripps</v>
      </c>
    </row>
    <row r="12" spans="1:23" s="272" customFormat="1" ht="21" customHeight="1" x14ac:dyDescent="0.2">
      <c r="A12" s="418">
        <v>324</v>
      </c>
      <c r="B12" s="335"/>
      <c r="C12" s="298" t="s">
        <v>495</v>
      </c>
      <c r="D12" s="432" t="s">
        <v>496</v>
      </c>
      <c r="E12" s="428" t="s">
        <v>30</v>
      </c>
      <c r="F12" s="301">
        <v>1.4189814814814817E-2</v>
      </c>
      <c r="G12" s="301">
        <v>1.4189814814814817E-2</v>
      </c>
      <c r="H12" s="302">
        <f>IF(G12&lt;&gt;"",(G12+F12)/2,F12)</f>
        <v>1.4189814814814817E-2</v>
      </c>
      <c r="I12" s="303">
        <f>$D$3-H12</f>
        <v>6.9907407407407366E-3</v>
      </c>
      <c r="J12" s="378">
        <v>2.1226851851851854E-2</v>
      </c>
      <c r="K12" s="305">
        <f t="shared" si="0"/>
        <v>1.4236111111111118E-2</v>
      </c>
      <c r="L12" s="306">
        <f t="shared" si="4"/>
        <v>4.629629629630122E-5</v>
      </c>
      <c r="M12" s="306">
        <f t="shared" si="5"/>
        <v>4.629629629630122E-5</v>
      </c>
      <c r="N12" s="307">
        <v>7</v>
      </c>
      <c r="O12" s="307"/>
      <c r="P12" s="307"/>
      <c r="Q12" s="308"/>
      <c r="R12" s="309">
        <f t="shared" si="1"/>
        <v>1.4189814814814817E-2</v>
      </c>
      <c r="S12" s="318"/>
      <c r="T12" s="294">
        <v>40237</v>
      </c>
      <c r="U12" s="312"/>
      <c r="V12" s="313">
        <f t="shared" si="2"/>
        <v>5</v>
      </c>
      <c r="W12" s="314" t="str">
        <f t="shared" si="3"/>
        <v>Stephen Chaston</v>
      </c>
    </row>
    <row r="13" spans="1:23" s="272" customFormat="1" ht="21" customHeight="1" x14ac:dyDescent="0.2">
      <c r="A13" s="418">
        <v>231</v>
      </c>
      <c r="B13" s="335"/>
      <c r="C13" s="315" t="s">
        <v>304</v>
      </c>
      <c r="D13" s="431" t="s">
        <v>305</v>
      </c>
      <c r="E13" s="428" t="s">
        <v>30</v>
      </c>
      <c r="F13" s="301">
        <v>1.3562644675925932E-2</v>
      </c>
      <c r="G13" s="301">
        <v>1.3562644675925932E-2</v>
      </c>
      <c r="H13" s="302">
        <f>IF(G13&lt;&gt;"",(G13+F13)/2,F13)</f>
        <v>1.3562644675925932E-2</v>
      </c>
      <c r="I13" s="303">
        <f>$D$3-H13</f>
        <v>7.6179108796296212E-3</v>
      </c>
      <c r="J13" s="378">
        <v>2.1296296296296299E-2</v>
      </c>
      <c r="K13" s="305">
        <f t="shared" si="0"/>
        <v>1.3678385416666678E-2</v>
      </c>
      <c r="L13" s="306">
        <f t="shared" si="4"/>
        <v>1.1574074074074611E-4</v>
      </c>
      <c r="M13" s="306">
        <f t="shared" si="5"/>
        <v>1.1574074074074611E-4</v>
      </c>
      <c r="N13" s="307">
        <v>8</v>
      </c>
      <c r="O13" s="307"/>
      <c r="P13" s="307"/>
      <c r="Q13" s="308">
        <v>2</v>
      </c>
      <c r="R13" s="309">
        <f t="shared" si="1"/>
        <v>1.3562644675925932E-2</v>
      </c>
      <c r="S13" s="318"/>
      <c r="T13" s="294">
        <v>40329</v>
      </c>
      <c r="U13" s="312"/>
      <c r="V13" s="313">
        <f t="shared" si="2"/>
        <v>5</v>
      </c>
      <c r="W13" s="314" t="str">
        <f t="shared" si="3"/>
        <v>Ed Rhodes</v>
      </c>
    </row>
    <row r="14" spans="1:23" s="272" customFormat="1" ht="21" customHeight="1" x14ac:dyDescent="0.2">
      <c r="A14" s="418">
        <v>230</v>
      </c>
      <c r="B14" s="335"/>
      <c r="C14" s="298" t="s">
        <v>340</v>
      </c>
      <c r="D14" s="432" t="s">
        <v>341</v>
      </c>
      <c r="E14" s="429" t="s">
        <v>14</v>
      </c>
      <c r="F14" s="301">
        <v>1.802083333333333E-2</v>
      </c>
      <c r="G14" s="301">
        <v>1.802083333333333E-2</v>
      </c>
      <c r="H14" s="369">
        <v>1.9108796296296294E-2</v>
      </c>
      <c r="I14" s="370">
        <v>2.0717592592592593E-3</v>
      </c>
      <c r="J14" s="378">
        <v>2.1331018518518517E-2</v>
      </c>
      <c r="K14" s="305">
        <f t="shared" si="0"/>
        <v>1.9259259259259257E-2</v>
      </c>
      <c r="L14" s="306">
        <f t="shared" si="4"/>
        <v>1.5046296296296335E-4</v>
      </c>
      <c r="M14" s="306">
        <f t="shared" si="5"/>
        <v>1.2384259259259275E-3</v>
      </c>
      <c r="N14" s="307">
        <v>9</v>
      </c>
      <c r="O14" s="307"/>
      <c r="P14" s="307">
        <v>3</v>
      </c>
      <c r="Q14" s="308"/>
      <c r="R14" s="309">
        <f t="shared" si="1"/>
        <v>1.802083333333333E-2</v>
      </c>
      <c r="S14" s="318"/>
      <c r="T14" s="294">
        <v>39752</v>
      </c>
      <c r="U14" s="312"/>
      <c r="V14" s="313">
        <f t="shared" si="2"/>
        <v>5</v>
      </c>
      <c r="W14" s="314" t="str">
        <f t="shared" si="3"/>
        <v>Dee Bretnall</v>
      </c>
    </row>
    <row r="15" spans="1:23" s="272" customFormat="1" ht="21" customHeight="1" x14ac:dyDescent="0.2">
      <c r="A15" s="418">
        <v>243</v>
      </c>
      <c r="B15" s="335"/>
      <c r="C15" s="315" t="s">
        <v>346</v>
      </c>
      <c r="D15" s="431" t="s">
        <v>209</v>
      </c>
      <c r="E15" s="429" t="s">
        <v>30</v>
      </c>
      <c r="F15" s="301">
        <v>1.3981481481481482E-2</v>
      </c>
      <c r="G15" s="301">
        <v>1.4390914351851854E-2</v>
      </c>
      <c r="H15" s="302">
        <f>IF(G15&lt;&gt;"",(G15+F15)/2,F15)</f>
        <v>1.4186197916666667E-2</v>
      </c>
      <c r="I15" s="303">
        <f>$D$3-H15</f>
        <v>6.9943576388888859E-3</v>
      </c>
      <c r="J15" s="378">
        <v>2.2141203703703705E-2</v>
      </c>
      <c r="K15" s="305">
        <f t="shared" si="0"/>
        <v>1.5146846064814819E-2</v>
      </c>
      <c r="L15" s="306">
        <f t="shared" si="4"/>
        <v>9.6064814814815144E-4</v>
      </c>
      <c r="M15" s="306">
        <f t="shared" si="5"/>
        <v>1.1653645833333368E-3</v>
      </c>
      <c r="N15" s="307">
        <v>10</v>
      </c>
      <c r="O15" s="307"/>
      <c r="P15" s="307"/>
      <c r="Q15" s="308"/>
      <c r="R15" s="309">
        <f t="shared" si="1"/>
        <v>1.3981481481481482E-2</v>
      </c>
      <c r="S15" s="318"/>
      <c r="T15" s="294">
        <v>40421</v>
      </c>
      <c r="U15" s="312"/>
      <c r="V15" s="313">
        <f t="shared" si="2"/>
        <v>5</v>
      </c>
      <c r="W15" s="314" t="str">
        <f t="shared" si="3"/>
        <v>Julian Jones</v>
      </c>
    </row>
    <row r="16" spans="1:23" s="272" customFormat="1" ht="21" customHeight="1" x14ac:dyDescent="0.2">
      <c r="A16" s="418">
        <v>120</v>
      </c>
      <c r="B16" s="335"/>
      <c r="C16" s="315" t="s">
        <v>28</v>
      </c>
      <c r="D16" s="431" t="s">
        <v>29</v>
      </c>
      <c r="E16" s="428" t="s">
        <v>30</v>
      </c>
      <c r="F16" s="301">
        <v>1.8576388888888889E-2</v>
      </c>
      <c r="G16" s="301">
        <v>2.0260416666666666E-2</v>
      </c>
      <c r="H16" s="302">
        <f>IF(G16&lt;&gt;"",(G16+F16)/2,F16)</f>
        <v>1.9418402777777777E-2</v>
      </c>
      <c r="I16" s="303">
        <f>$D$3-H16</f>
        <v>1.7621527777777757E-3</v>
      </c>
      <c r="J16" s="378">
        <v>2.2430555555555554E-2</v>
      </c>
      <c r="K16" s="305">
        <f t="shared" si="0"/>
        <v>2.0668402777777779E-2</v>
      </c>
      <c r="L16" s="306">
        <f t="shared" si="4"/>
        <v>1.2500000000000011E-3</v>
      </c>
      <c r="M16" s="306">
        <f t="shared" si="5"/>
        <v>2.0920138888888898E-3</v>
      </c>
      <c r="N16" s="307">
        <v>11</v>
      </c>
      <c r="O16" s="307"/>
      <c r="P16" s="307"/>
      <c r="Q16" s="308"/>
      <c r="R16" s="309">
        <f t="shared" si="1"/>
        <v>1.8576388888888889E-2</v>
      </c>
      <c r="S16" s="318"/>
      <c r="T16" s="294">
        <v>40421</v>
      </c>
      <c r="U16" s="312"/>
      <c r="V16" s="313">
        <f t="shared" si="2"/>
        <v>5</v>
      </c>
      <c r="W16" s="314" t="str">
        <f t="shared" si="3"/>
        <v>Brian Yates</v>
      </c>
    </row>
    <row r="17" spans="1:23" s="272" customFormat="1" ht="21" customHeight="1" x14ac:dyDescent="0.2">
      <c r="A17" s="418">
        <v>225</v>
      </c>
      <c r="B17" s="335"/>
      <c r="C17" s="315" t="s">
        <v>121</v>
      </c>
      <c r="D17" s="431" t="s">
        <v>259</v>
      </c>
      <c r="E17" s="428" t="s">
        <v>14</v>
      </c>
      <c r="F17" s="301">
        <v>1.7088600441261575E-2</v>
      </c>
      <c r="G17" s="301">
        <v>1.7088600441261575E-2</v>
      </c>
      <c r="H17" s="369">
        <v>1.7361111111111112E-2</v>
      </c>
      <c r="I17" s="370">
        <v>3.8194444444444413E-3</v>
      </c>
      <c r="J17" s="378">
        <v>2.3124999999999996E-2</v>
      </c>
      <c r="K17" s="305">
        <f t="shared" si="0"/>
        <v>1.9305555555555555E-2</v>
      </c>
      <c r="L17" s="306">
        <f t="shared" si="4"/>
        <v>1.9444444444444431E-3</v>
      </c>
      <c r="M17" s="306">
        <f t="shared" si="5"/>
        <v>2.2169551142939802E-3</v>
      </c>
      <c r="N17" s="307">
        <v>12</v>
      </c>
      <c r="O17" s="307"/>
      <c r="P17" s="307"/>
      <c r="Q17" s="308"/>
      <c r="R17" s="309">
        <f t="shared" si="1"/>
        <v>1.7088600441261575E-2</v>
      </c>
      <c r="S17" s="318"/>
      <c r="T17" s="294">
        <v>40329</v>
      </c>
      <c r="U17" s="312"/>
      <c r="V17" s="313">
        <f t="shared" si="2"/>
        <v>5</v>
      </c>
      <c r="W17" s="314" t="str">
        <f t="shared" si="3"/>
        <v>Jen Cunniff</v>
      </c>
    </row>
    <row r="18" spans="1:23" s="272" customFormat="1" ht="21" customHeight="1" x14ac:dyDescent="0.2">
      <c r="A18" s="418">
        <v>240</v>
      </c>
      <c r="B18" s="335"/>
      <c r="C18" s="315" t="s">
        <v>199</v>
      </c>
      <c r="D18" s="431" t="s">
        <v>243</v>
      </c>
      <c r="E18" s="428" t="s">
        <v>30</v>
      </c>
      <c r="F18" s="301">
        <v>1.9108796296296301E-2</v>
      </c>
      <c r="G18" s="301">
        <v>2.0312500000000008E-2</v>
      </c>
      <c r="H18" s="302">
        <f t="shared" ref="H18:H49" si="6">IF(G18&lt;&gt;"",(G18+F18)/2,F18)</f>
        <v>1.9710648148148154E-2</v>
      </c>
      <c r="I18" s="370">
        <v>2.9861111111111113E-3</v>
      </c>
      <c r="J18" s="378">
        <v>2.372685185185185E-2</v>
      </c>
      <c r="K18" s="305">
        <f t="shared" si="0"/>
        <v>2.074074074074074E-2</v>
      </c>
      <c r="L18" s="306">
        <f t="shared" si="4"/>
        <v>1.0300925925925859E-3</v>
      </c>
      <c r="M18" s="306">
        <f t="shared" si="5"/>
        <v>1.6319444444444393E-3</v>
      </c>
      <c r="N18" s="307">
        <v>13</v>
      </c>
      <c r="O18" s="307"/>
      <c r="P18" s="307"/>
      <c r="Q18" s="308"/>
      <c r="R18" s="309">
        <f t="shared" si="1"/>
        <v>1.9108796296296301E-2</v>
      </c>
      <c r="S18" s="310"/>
      <c r="T18" s="294">
        <v>40421</v>
      </c>
      <c r="U18" s="312"/>
      <c r="V18" s="313">
        <f t="shared" si="2"/>
        <v>5</v>
      </c>
      <c r="W18" s="314" t="str">
        <f t="shared" si="3"/>
        <v>Jamie Davies</v>
      </c>
    </row>
    <row r="19" spans="1:23" s="272" customFormat="1" ht="21" customHeight="1" x14ac:dyDescent="0.2">
      <c r="A19" s="418">
        <v>44</v>
      </c>
      <c r="B19" s="335"/>
      <c r="C19" s="315" t="s">
        <v>82</v>
      </c>
      <c r="D19" s="431" t="s">
        <v>83</v>
      </c>
      <c r="E19" s="428" t="s">
        <v>14</v>
      </c>
      <c r="F19" s="301">
        <v>1.7557870370370373E-2</v>
      </c>
      <c r="G19" s="301">
        <v>1.7557870370370373E-2</v>
      </c>
      <c r="H19" s="302">
        <f t="shared" si="6"/>
        <v>1.7557870370370373E-2</v>
      </c>
      <c r="I19" s="303">
        <f t="shared" ref="I19:I50" si="7">$D$3-H19</f>
        <v>3.6226851851851802E-3</v>
      </c>
      <c r="J19" s="378"/>
      <c r="K19" s="305" t="str">
        <f t="shared" si="0"/>
        <v/>
      </c>
      <c r="L19" s="306" t="str">
        <f t="shared" si="4"/>
        <v/>
      </c>
      <c r="M19" s="306" t="str">
        <f t="shared" si="5"/>
        <v/>
      </c>
      <c r="N19" s="307"/>
      <c r="O19" s="307"/>
      <c r="P19" s="307"/>
      <c r="Q19" s="308"/>
      <c r="R19" s="309">
        <f t="shared" si="1"/>
        <v>1.7557870370370373E-2</v>
      </c>
      <c r="S19" s="318"/>
      <c r="T19" s="294">
        <v>38748</v>
      </c>
      <c r="U19" s="312" t="s">
        <v>30</v>
      </c>
      <c r="V19" s="313">
        <f t="shared" si="2"/>
        <v>5</v>
      </c>
      <c r="W19" s="314" t="str">
        <f t="shared" si="3"/>
        <v>Jillian Russell</v>
      </c>
    </row>
    <row r="20" spans="1:23" s="272" customFormat="1" ht="21" customHeight="1" x14ac:dyDescent="0.2">
      <c r="A20" s="418">
        <v>332</v>
      </c>
      <c r="B20" s="335"/>
      <c r="C20" s="315" t="s">
        <v>527</v>
      </c>
      <c r="D20" s="431" t="s">
        <v>517</v>
      </c>
      <c r="E20" s="428" t="s">
        <v>30</v>
      </c>
      <c r="F20" s="301">
        <v>1.7349537037037035E-2</v>
      </c>
      <c r="G20" s="301">
        <v>1.7372685185185189E-2</v>
      </c>
      <c r="H20" s="302">
        <f t="shared" si="6"/>
        <v>1.7361111111111112E-2</v>
      </c>
      <c r="I20" s="303">
        <f t="shared" si="7"/>
        <v>3.8194444444444413E-3</v>
      </c>
      <c r="J20" s="387"/>
      <c r="K20" s="305" t="str">
        <f t="shared" si="0"/>
        <v/>
      </c>
      <c r="L20" s="306" t="str">
        <f t="shared" si="4"/>
        <v/>
      </c>
      <c r="M20" s="306" t="str">
        <f t="shared" si="5"/>
        <v/>
      </c>
      <c r="N20" s="307"/>
      <c r="O20" s="307"/>
      <c r="P20" s="321"/>
      <c r="Q20" s="308"/>
      <c r="R20" s="309">
        <f t="shared" si="1"/>
        <v>1.7349537037037035E-2</v>
      </c>
      <c r="S20" s="318"/>
      <c r="T20" s="294">
        <v>40359</v>
      </c>
      <c r="U20" s="312" t="s">
        <v>30</v>
      </c>
      <c r="V20" s="313">
        <f t="shared" si="2"/>
        <v>5</v>
      </c>
      <c r="W20" s="314" t="str">
        <f t="shared" si="3"/>
        <v>Anthony Bown</v>
      </c>
    </row>
    <row r="21" spans="1:23" s="272" customFormat="1" ht="21" customHeight="1" x14ac:dyDescent="0.2">
      <c r="A21" s="418">
        <v>232</v>
      </c>
      <c r="B21" s="335"/>
      <c r="C21" s="298" t="s">
        <v>342</v>
      </c>
      <c r="D21" s="432" t="s">
        <v>315</v>
      </c>
      <c r="E21" s="429" t="s">
        <v>14</v>
      </c>
      <c r="F21" s="301">
        <v>1.6121238425925929E-2</v>
      </c>
      <c r="G21" s="301">
        <v>1.6121238425925929E-2</v>
      </c>
      <c r="H21" s="302">
        <f t="shared" si="6"/>
        <v>1.6121238425925929E-2</v>
      </c>
      <c r="I21" s="303">
        <f t="shared" si="7"/>
        <v>5.0593171296296237E-3</v>
      </c>
      <c r="J21" s="378"/>
      <c r="K21" s="305" t="str">
        <f t="shared" si="0"/>
        <v/>
      </c>
      <c r="L21" s="306" t="str">
        <f t="shared" si="4"/>
        <v/>
      </c>
      <c r="M21" s="306" t="str">
        <f t="shared" si="5"/>
        <v/>
      </c>
      <c r="N21" s="307"/>
      <c r="O21" s="307"/>
      <c r="P21" s="307"/>
      <c r="Q21" s="308"/>
      <c r="R21" s="309">
        <f t="shared" si="1"/>
        <v>1.6121238425925929E-2</v>
      </c>
      <c r="S21" s="318"/>
      <c r="T21" s="311">
        <v>40237</v>
      </c>
      <c r="U21" s="312" t="s">
        <v>30</v>
      </c>
      <c r="V21" s="313">
        <f t="shared" si="2"/>
        <v>5</v>
      </c>
      <c r="W21" s="314" t="str">
        <f t="shared" si="3"/>
        <v>Philippa  O'Donovan</v>
      </c>
    </row>
    <row r="22" spans="1:23" s="272" customFormat="1" ht="21" customHeight="1" x14ac:dyDescent="0.2">
      <c r="A22" s="418">
        <v>119</v>
      </c>
      <c r="B22" s="335"/>
      <c r="C22" s="315" t="s">
        <v>53</v>
      </c>
      <c r="D22" s="431" t="s">
        <v>102</v>
      </c>
      <c r="E22" s="428" t="s">
        <v>14</v>
      </c>
      <c r="F22" s="301">
        <v>1.5254629629629628E-2</v>
      </c>
      <c r="G22" s="301">
        <v>1.5254629629629628E-2</v>
      </c>
      <c r="H22" s="302">
        <f t="shared" si="6"/>
        <v>1.5254629629629628E-2</v>
      </c>
      <c r="I22" s="303">
        <f t="shared" si="7"/>
        <v>5.9259259259259248E-3</v>
      </c>
      <c r="J22" s="378"/>
      <c r="K22" s="305" t="str">
        <f t="shared" si="0"/>
        <v/>
      </c>
      <c r="L22" s="306"/>
      <c r="M22" s="306"/>
      <c r="N22" s="307"/>
      <c r="O22" s="307"/>
      <c r="P22" s="307"/>
      <c r="Q22" s="308"/>
      <c r="R22" s="309">
        <f t="shared" si="1"/>
        <v>1.5254629629629628E-2</v>
      </c>
      <c r="S22" s="318"/>
      <c r="T22" s="294">
        <v>39507</v>
      </c>
      <c r="U22" s="312" t="s">
        <v>30</v>
      </c>
      <c r="V22" s="313">
        <f t="shared" si="2"/>
        <v>5</v>
      </c>
      <c r="W22" s="314" t="str">
        <f t="shared" si="3"/>
        <v>Louise Crosby</v>
      </c>
    </row>
    <row r="23" spans="1:23" s="272" customFormat="1" ht="21" customHeight="1" x14ac:dyDescent="0.2">
      <c r="A23" s="418">
        <v>12</v>
      </c>
      <c r="B23" s="335"/>
      <c r="C23" s="315" t="s">
        <v>40</v>
      </c>
      <c r="D23" s="431" t="s">
        <v>41</v>
      </c>
      <c r="E23" s="428" t="s">
        <v>14</v>
      </c>
      <c r="F23" s="301">
        <v>1.9398148148148147E-2</v>
      </c>
      <c r="G23" s="301">
        <v>1.9398148148148147E-2</v>
      </c>
      <c r="H23" s="302">
        <f t="shared" si="6"/>
        <v>1.9398148148148147E-2</v>
      </c>
      <c r="I23" s="303">
        <f t="shared" si="7"/>
        <v>1.7824074074074062E-3</v>
      </c>
      <c r="J23" s="378"/>
      <c r="K23" s="305" t="str">
        <f t="shared" si="0"/>
        <v/>
      </c>
      <c r="L23" s="306"/>
      <c r="M23" s="306"/>
      <c r="N23" s="307"/>
      <c r="O23" s="307"/>
      <c r="P23" s="307"/>
      <c r="Q23" s="308"/>
      <c r="R23" s="309">
        <f t="shared" si="1"/>
        <v>1.9398148148148147E-2</v>
      </c>
      <c r="S23" s="318"/>
      <c r="T23" s="294">
        <v>40178</v>
      </c>
      <c r="U23" s="312" t="s">
        <v>30</v>
      </c>
      <c r="V23" s="313">
        <f t="shared" si="2"/>
        <v>5</v>
      </c>
      <c r="W23" s="314" t="str">
        <f t="shared" si="3"/>
        <v xml:space="preserve">Georgie Hamilton </v>
      </c>
    </row>
    <row r="24" spans="1:23" s="272" customFormat="1" ht="21" customHeight="1" x14ac:dyDescent="0.2">
      <c r="A24" s="418">
        <v>319</v>
      </c>
      <c r="B24" s="335"/>
      <c r="C24" s="298" t="s">
        <v>17</v>
      </c>
      <c r="D24" s="432" t="s">
        <v>491</v>
      </c>
      <c r="E24" s="430" t="s">
        <v>14</v>
      </c>
      <c r="F24" s="301">
        <v>1.4918981481481491E-2</v>
      </c>
      <c r="G24" s="301">
        <v>1.4918981481481491E-2</v>
      </c>
      <c r="H24" s="302">
        <f t="shared" si="6"/>
        <v>1.4918981481481491E-2</v>
      </c>
      <c r="I24" s="303">
        <f t="shared" si="7"/>
        <v>6.2615740740740618E-3</v>
      </c>
      <c r="J24" s="378"/>
      <c r="K24" s="305" t="str">
        <f t="shared" si="0"/>
        <v/>
      </c>
      <c r="L24" s="306"/>
      <c r="M24" s="306"/>
      <c r="N24" s="307"/>
      <c r="O24" s="307"/>
      <c r="P24" s="307"/>
      <c r="Q24" s="308"/>
      <c r="R24" s="309">
        <f t="shared" si="1"/>
        <v>1.4918981481481491E-2</v>
      </c>
      <c r="S24" s="318"/>
      <c r="T24" s="294">
        <v>40329</v>
      </c>
      <c r="U24" s="312" t="s">
        <v>30</v>
      </c>
      <c r="V24" s="313">
        <f t="shared" si="2"/>
        <v>5</v>
      </c>
      <c r="W24" s="314" t="str">
        <f t="shared" si="3"/>
        <v>Laura Hicks</v>
      </c>
    </row>
    <row r="25" spans="1:23" s="272" customFormat="1" ht="21" customHeight="1" x14ac:dyDescent="0.2">
      <c r="A25" s="418">
        <v>73</v>
      </c>
      <c r="B25" s="335"/>
      <c r="C25" s="315" t="s">
        <v>203</v>
      </c>
      <c r="D25" s="431" t="s">
        <v>110</v>
      </c>
      <c r="E25" s="428" t="s">
        <v>30</v>
      </c>
      <c r="F25" s="301">
        <v>1.2259837962962958E-2</v>
      </c>
      <c r="G25" s="301">
        <v>1.5659360532407407E-2</v>
      </c>
      <c r="H25" s="302">
        <f t="shared" si="6"/>
        <v>1.3959599247685183E-2</v>
      </c>
      <c r="I25" s="303">
        <f t="shared" si="7"/>
        <v>7.2209563078703704E-3</v>
      </c>
      <c r="J25" s="378"/>
      <c r="K25" s="305" t="str">
        <f t="shared" si="0"/>
        <v/>
      </c>
      <c r="L25" s="306"/>
      <c r="M25" s="306"/>
      <c r="N25" s="307"/>
      <c r="O25" s="307"/>
      <c r="P25" s="307"/>
      <c r="Q25" s="308"/>
      <c r="R25" s="309">
        <f t="shared" si="1"/>
        <v>1.2259837962962958E-2</v>
      </c>
      <c r="S25" s="318"/>
      <c r="T25" s="294">
        <v>40359</v>
      </c>
      <c r="U25" s="312" t="s">
        <v>30</v>
      </c>
      <c r="V25" s="313">
        <f t="shared" si="2"/>
        <v>5</v>
      </c>
      <c r="W25" s="314" t="str">
        <f t="shared" si="3"/>
        <v>David Green</v>
      </c>
    </row>
    <row r="26" spans="1:23" s="272" customFormat="1" ht="21" customHeight="1" x14ac:dyDescent="0.2">
      <c r="A26" s="418">
        <v>351</v>
      </c>
      <c r="B26" s="335"/>
      <c r="C26" s="298" t="s">
        <v>550</v>
      </c>
      <c r="D26" s="432" t="s">
        <v>551</v>
      </c>
      <c r="E26" s="428" t="s">
        <v>30</v>
      </c>
      <c r="F26" s="301">
        <v>1.3865740740740743E-2</v>
      </c>
      <c r="G26" s="301">
        <v>1.3865740740740743E-2</v>
      </c>
      <c r="H26" s="302">
        <f t="shared" si="6"/>
        <v>1.3865740740740743E-2</v>
      </c>
      <c r="I26" s="303">
        <f t="shared" si="7"/>
        <v>7.3148148148148105E-3</v>
      </c>
      <c r="J26" s="378"/>
      <c r="K26" s="305" t="str">
        <f t="shared" si="0"/>
        <v/>
      </c>
      <c r="L26" s="306" t="str">
        <f>IF(J26&lt;&gt;"",K26-H26,"")</f>
        <v/>
      </c>
      <c r="M26" s="306" t="str">
        <f>IF(J26&lt;&gt;"",K26-F26,"")</f>
        <v/>
      </c>
      <c r="N26" s="307"/>
      <c r="O26" s="307"/>
      <c r="P26" s="307"/>
      <c r="Q26" s="308"/>
      <c r="R26" s="309">
        <f t="shared" si="1"/>
        <v>1.3865740740740743E-2</v>
      </c>
      <c r="S26" s="318"/>
      <c r="T26" s="294">
        <v>40421</v>
      </c>
      <c r="U26" s="312" t="s">
        <v>30</v>
      </c>
      <c r="V26" s="313">
        <f t="shared" si="2"/>
        <v>5</v>
      </c>
      <c r="W26" s="314" t="str">
        <f t="shared" si="3"/>
        <v>Roger Montgomery</v>
      </c>
    </row>
    <row r="27" spans="1:23" s="272" customFormat="1" ht="21" customHeight="1" x14ac:dyDescent="0.2">
      <c r="A27" s="418">
        <v>33</v>
      </c>
      <c r="B27" s="335"/>
      <c r="C27" s="298" t="s">
        <v>18</v>
      </c>
      <c r="D27" s="432" t="s">
        <v>19</v>
      </c>
      <c r="E27" s="428" t="s">
        <v>14</v>
      </c>
      <c r="F27" s="301">
        <v>2.1203703703703707E-2</v>
      </c>
      <c r="G27" s="301">
        <v>2.5358796296296296E-2</v>
      </c>
      <c r="H27" s="302">
        <f t="shared" si="6"/>
        <v>2.3281250000000003E-2</v>
      </c>
      <c r="I27" s="303">
        <f t="shared" si="7"/>
        <v>-2.1006944444444502E-3</v>
      </c>
      <c r="J27" s="378"/>
      <c r="K27" s="305" t="str">
        <f t="shared" si="0"/>
        <v/>
      </c>
      <c r="L27" s="306" t="str">
        <f>IF(J27&lt;&gt;"",K27-H27,"")</f>
        <v/>
      </c>
      <c r="M27" s="306" t="str">
        <f>IF(J27&lt;&gt;"",K27-F27,"")</f>
        <v/>
      </c>
      <c r="N27" s="307"/>
      <c r="O27" s="307"/>
      <c r="P27" s="307"/>
      <c r="Q27" s="308"/>
      <c r="R27" s="309">
        <f t="shared" si="1"/>
        <v>2.1203703703703707E-2</v>
      </c>
      <c r="S27" s="318"/>
      <c r="T27" s="294">
        <v>39478</v>
      </c>
      <c r="U27" s="312"/>
      <c r="V27" s="313" t="str">
        <f t="shared" si="2"/>
        <v/>
      </c>
      <c r="W27" s="314" t="str">
        <f t="shared" si="3"/>
        <v/>
      </c>
    </row>
    <row r="28" spans="1:23" s="272" customFormat="1" ht="21" customHeight="1" x14ac:dyDescent="0.2">
      <c r="A28" s="418">
        <v>270</v>
      </c>
      <c r="B28" s="335"/>
      <c r="C28" s="315" t="s">
        <v>358</v>
      </c>
      <c r="D28" s="431" t="s">
        <v>359</v>
      </c>
      <c r="E28" s="428" t="s">
        <v>14</v>
      </c>
      <c r="F28" s="301">
        <v>2.1504629629629624E-2</v>
      </c>
      <c r="G28" s="301">
        <v>2.1504629629629624E-2</v>
      </c>
      <c r="H28" s="302">
        <f t="shared" si="6"/>
        <v>2.1504629629629624E-2</v>
      </c>
      <c r="I28" s="303">
        <f t="shared" si="7"/>
        <v>-3.2407407407407038E-4</v>
      </c>
      <c r="J28" s="378"/>
      <c r="K28" s="305" t="str">
        <f t="shared" si="0"/>
        <v/>
      </c>
      <c r="L28" s="306" t="str">
        <f>IF(J28&lt;&gt;"",K28-H28,"")</f>
        <v/>
      </c>
      <c r="M28" s="306" t="str">
        <f>IF(J28&lt;&gt;"",K28-F28,"")</f>
        <v/>
      </c>
      <c r="N28" s="307"/>
      <c r="O28" s="307"/>
      <c r="P28" s="307"/>
      <c r="Q28" s="308"/>
      <c r="R28" s="309">
        <f t="shared" si="1"/>
        <v>2.1504629629629624E-2</v>
      </c>
      <c r="S28" s="318"/>
      <c r="T28" s="294">
        <v>39933</v>
      </c>
      <c r="U28" s="312"/>
      <c r="V28" s="313" t="str">
        <f t="shared" si="2"/>
        <v/>
      </c>
      <c r="W28" s="314" t="str">
        <f t="shared" si="3"/>
        <v/>
      </c>
    </row>
    <row r="29" spans="1:23" s="272" customFormat="1" ht="21" customHeight="1" x14ac:dyDescent="0.2">
      <c r="A29" s="418">
        <v>219</v>
      </c>
      <c r="B29" s="335"/>
      <c r="C29" s="298" t="s">
        <v>66</v>
      </c>
      <c r="D29" s="432" t="s">
        <v>165</v>
      </c>
      <c r="E29" s="429" t="s">
        <v>14</v>
      </c>
      <c r="F29" s="301">
        <v>1.9652777777777779E-2</v>
      </c>
      <c r="G29" s="301">
        <v>2.282407407407408E-2</v>
      </c>
      <c r="H29" s="302">
        <f t="shared" si="6"/>
        <v>2.1238425925925931E-2</v>
      </c>
      <c r="I29" s="303">
        <f t="shared" si="7"/>
        <v>-5.787037037037826E-5</v>
      </c>
      <c r="J29" s="378"/>
      <c r="K29" s="305" t="str">
        <f t="shared" si="0"/>
        <v/>
      </c>
      <c r="L29" s="306" t="str">
        <f>IF(J29&lt;&gt;"",K29-H29,"")</f>
        <v/>
      </c>
      <c r="M29" s="306" t="str">
        <f>IF(J29&lt;&gt;"",K29-F29,"")</f>
        <v/>
      </c>
      <c r="N29" s="307"/>
      <c r="O29" s="307"/>
      <c r="P29" s="307"/>
      <c r="Q29" s="308"/>
      <c r="R29" s="309">
        <f t="shared" si="1"/>
        <v>1.9652777777777779E-2</v>
      </c>
      <c r="S29" s="318"/>
      <c r="T29" s="294">
        <v>39872</v>
      </c>
      <c r="U29" s="312"/>
      <c r="V29" s="313" t="str">
        <f t="shared" si="2"/>
        <v/>
      </c>
      <c r="W29" s="314" t="str">
        <f t="shared" si="3"/>
        <v/>
      </c>
    </row>
    <row r="30" spans="1:23" s="272" customFormat="1" ht="21" customHeight="1" x14ac:dyDescent="0.2">
      <c r="A30" s="418">
        <v>352</v>
      </c>
      <c r="B30" s="335"/>
      <c r="C30" s="315" t="s">
        <v>552</v>
      </c>
      <c r="D30" s="431" t="s">
        <v>532</v>
      </c>
      <c r="E30" s="428" t="s">
        <v>14</v>
      </c>
      <c r="F30" s="301">
        <v>2.0242332175925939E-2</v>
      </c>
      <c r="G30" s="301">
        <v>2.0242332175925939E-2</v>
      </c>
      <c r="H30" s="302">
        <f t="shared" si="6"/>
        <v>2.0242332175925939E-2</v>
      </c>
      <c r="I30" s="303">
        <f t="shared" si="7"/>
        <v>9.3822337962961438E-4</v>
      </c>
      <c r="J30" s="378"/>
      <c r="K30" s="305" t="str">
        <f t="shared" si="0"/>
        <v/>
      </c>
      <c r="L30" s="306" t="str">
        <f>IF(J30&lt;&gt;"",K30-H30,"")</f>
        <v/>
      </c>
      <c r="M30" s="306" t="str">
        <f>IF(J30&lt;&gt;"",K30-F30,"")</f>
        <v/>
      </c>
      <c r="N30" s="307"/>
      <c r="O30" s="307"/>
      <c r="P30" s="307"/>
      <c r="Q30" s="308"/>
      <c r="R30" s="309">
        <f t="shared" si="1"/>
        <v>2.0242332175925939E-2</v>
      </c>
      <c r="S30" s="318"/>
      <c r="T30" s="294">
        <v>40421</v>
      </c>
      <c r="U30" s="312"/>
      <c r="V30" s="313" t="str">
        <f t="shared" si="2"/>
        <v/>
      </c>
      <c r="W30" s="314" t="str">
        <f t="shared" si="3"/>
        <v/>
      </c>
    </row>
    <row r="31" spans="1:23" s="272" customFormat="1" ht="21" customHeight="1" x14ac:dyDescent="0.2">
      <c r="A31" s="418">
        <v>124</v>
      </c>
      <c r="B31" s="335"/>
      <c r="C31" s="315" t="s">
        <v>482</v>
      </c>
      <c r="D31" s="431" t="s">
        <v>25</v>
      </c>
      <c r="E31" s="428" t="s">
        <v>14</v>
      </c>
      <c r="F31" s="301">
        <v>1.8874421296296292E-2</v>
      </c>
      <c r="G31" s="301">
        <v>2.1145878544560189E-2</v>
      </c>
      <c r="H31" s="302">
        <f t="shared" si="6"/>
        <v>2.0010149920428238E-2</v>
      </c>
      <c r="I31" s="303">
        <f t="shared" si="7"/>
        <v>1.1704056351273147E-3</v>
      </c>
      <c r="J31" s="378"/>
      <c r="K31" s="305" t="str">
        <f t="shared" si="0"/>
        <v/>
      </c>
      <c r="L31" s="306"/>
      <c r="M31" s="306"/>
      <c r="N31" s="307"/>
      <c r="O31" s="307"/>
      <c r="P31" s="307"/>
      <c r="Q31" s="308"/>
      <c r="R31" s="309">
        <f t="shared" si="1"/>
        <v>1.8874421296296292E-2</v>
      </c>
      <c r="S31" s="318"/>
      <c r="T31" s="294">
        <v>40390</v>
      </c>
      <c r="U31" s="312"/>
      <c r="V31" s="313" t="str">
        <f t="shared" si="2"/>
        <v/>
      </c>
      <c r="W31" s="314" t="str">
        <f t="shared" si="3"/>
        <v/>
      </c>
    </row>
    <row r="32" spans="1:23" s="272" customFormat="1" ht="21" customHeight="1" x14ac:dyDescent="0.2">
      <c r="A32" s="418">
        <v>347</v>
      </c>
      <c r="B32" s="335"/>
      <c r="C32" s="315" t="s">
        <v>545</v>
      </c>
      <c r="D32" s="431" t="s">
        <v>546</v>
      </c>
      <c r="E32" s="428" t="s">
        <v>14</v>
      </c>
      <c r="F32" s="301">
        <v>1.9890046296296298E-2</v>
      </c>
      <c r="G32" s="301">
        <v>1.9890046296296298E-2</v>
      </c>
      <c r="H32" s="302">
        <f t="shared" si="6"/>
        <v>1.9890046296296298E-2</v>
      </c>
      <c r="I32" s="303">
        <f t="shared" si="7"/>
        <v>1.2905092592592551E-3</v>
      </c>
      <c r="J32" s="378"/>
      <c r="K32" s="305" t="str">
        <f t="shared" si="0"/>
        <v/>
      </c>
      <c r="L32" s="306" t="str">
        <f>IF(J32&lt;&gt;"",K32-H32,"")</f>
        <v/>
      </c>
      <c r="M32" s="306" t="str">
        <f>IF(J32&lt;&gt;"",K32-F32,"")</f>
        <v/>
      </c>
      <c r="N32" s="307"/>
      <c r="O32" s="307"/>
      <c r="P32" s="307"/>
      <c r="Q32" s="308"/>
      <c r="R32" s="309">
        <f t="shared" si="1"/>
        <v>1.9890046296296298E-2</v>
      </c>
      <c r="S32" s="318"/>
      <c r="T32" s="294">
        <v>40421</v>
      </c>
      <c r="U32" s="312"/>
      <c r="V32" s="313" t="str">
        <f t="shared" si="2"/>
        <v/>
      </c>
      <c r="W32" s="314" t="str">
        <f t="shared" si="3"/>
        <v/>
      </c>
    </row>
    <row r="33" spans="1:23" s="272" customFormat="1" ht="21" customHeight="1" x14ac:dyDescent="0.2">
      <c r="A33" s="419">
        <v>93</v>
      </c>
      <c r="B33" s="335"/>
      <c r="C33" s="408" t="s">
        <v>56</v>
      </c>
      <c r="D33" s="433" t="s">
        <v>57</v>
      </c>
      <c r="E33" s="411" t="s">
        <v>30</v>
      </c>
      <c r="F33" s="301">
        <v>1.8518518518518521E-2</v>
      </c>
      <c r="G33" s="301">
        <v>2.1249276620370378E-2</v>
      </c>
      <c r="H33" s="302">
        <f t="shared" si="6"/>
        <v>1.9883897569444448E-2</v>
      </c>
      <c r="I33" s="303">
        <f t="shared" si="7"/>
        <v>1.2966579861111056E-3</v>
      </c>
      <c r="J33" s="378"/>
      <c r="K33" s="305" t="str">
        <f t="shared" si="0"/>
        <v/>
      </c>
      <c r="L33" s="306"/>
      <c r="M33" s="306"/>
      <c r="N33" s="307"/>
      <c r="O33" s="307"/>
      <c r="P33" s="307"/>
      <c r="Q33" s="308"/>
      <c r="R33" s="309">
        <f t="shared" si="1"/>
        <v>1.8518518518518521E-2</v>
      </c>
      <c r="S33" s="415"/>
      <c r="T33" s="402">
        <v>40390</v>
      </c>
      <c r="U33" s="275"/>
      <c r="V33" s="313" t="str">
        <f t="shared" si="2"/>
        <v/>
      </c>
      <c r="W33" s="314" t="str">
        <f t="shared" si="3"/>
        <v/>
      </c>
    </row>
    <row r="34" spans="1:23" s="272" customFormat="1" ht="21" customHeight="1" x14ac:dyDescent="0.2">
      <c r="A34" s="419">
        <v>201</v>
      </c>
      <c r="B34" s="335"/>
      <c r="C34" s="408" t="s">
        <v>96</v>
      </c>
      <c r="D34" s="433" t="s">
        <v>58</v>
      </c>
      <c r="E34" s="436" t="s">
        <v>14</v>
      </c>
      <c r="F34" s="301">
        <v>1.9774305555555555E-2</v>
      </c>
      <c r="G34" s="301">
        <v>1.9895833333333331E-2</v>
      </c>
      <c r="H34" s="302">
        <f t="shared" si="6"/>
        <v>1.9835069444444443E-2</v>
      </c>
      <c r="I34" s="303">
        <f t="shared" si="7"/>
        <v>1.3454861111111098E-3</v>
      </c>
      <c r="J34" s="387"/>
      <c r="K34" s="305" t="str">
        <f t="shared" si="0"/>
        <v/>
      </c>
      <c r="L34" s="306"/>
      <c r="M34" s="306"/>
      <c r="N34" s="307"/>
      <c r="O34" s="307"/>
      <c r="P34" s="307"/>
      <c r="Q34" s="308"/>
      <c r="R34" s="309">
        <f t="shared" si="1"/>
        <v>1.9774305555555555E-2</v>
      </c>
      <c r="S34" s="415"/>
      <c r="T34" s="402">
        <v>40390</v>
      </c>
      <c r="U34" s="275"/>
      <c r="V34" s="313" t="str">
        <f t="shared" si="2"/>
        <v/>
      </c>
      <c r="W34" s="314" t="str">
        <f t="shared" si="3"/>
        <v/>
      </c>
    </row>
    <row r="35" spans="1:23" s="272" customFormat="1" ht="21" customHeight="1" x14ac:dyDescent="0.2">
      <c r="A35" s="419">
        <v>320</v>
      </c>
      <c r="B35" s="335"/>
      <c r="C35" s="425" t="s">
        <v>480</v>
      </c>
      <c r="D35" s="435" t="s">
        <v>481</v>
      </c>
      <c r="E35" s="436" t="s">
        <v>14</v>
      </c>
      <c r="F35" s="301">
        <v>1.9710648148148147E-2</v>
      </c>
      <c r="G35" s="301">
        <v>1.9710648148148147E-2</v>
      </c>
      <c r="H35" s="302">
        <f t="shared" si="6"/>
        <v>1.9710648148148147E-2</v>
      </c>
      <c r="I35" s="303">
        <f t="shared" si="7"/>
        <v>1.4699074074074059E-3</v>
      </c>
      <c r="J35" s="378"/>
      <c r="K35" s="305" t="str">
        <f t="shared" si="0"/>
        <v/>
      </c>
      <c r="L35" s="306" t="str">
        <f t="shared" ref="L35:L40" si="8">IF(J35&lt;&gt;"",K35-H35,"")</f>
        <v/>
      </c>
      <c r="M35" s="306" t="str">
        <f t="shared" ref="M35:M40" si="9">IF(J35&lt;&gt;"",K35-F35,"")</f>
        <v/>
      </c>
      <c r="N35" s="307"/>
      <c r="O35" s="307"/>
      <c r="P35" s="307"/>
      <c r="Q35" s="308"/>
      <c r="R35" s="309">
        <f t="shared" si="1"/>
        <v>1.9710648148148147E-2</v>
      </c>
      <c r="S35" s="415"/>
      <c r="T35" s="402">
        <v>40117</v>
      </c>
      <c r="U35" s="275"/>
      <c r="V35" s="313" t="str">
        <f t="shared" si="2"/>
        <v/>
      </c>
      <c r="W35" s="314" t="str">
        <f t="shared" si="3"/>
        <v/>
      </c>
    </row>
    <row r="36" spans="1:23" s="272" customFormat="1" ht="21" customHeight="1" x14ac:dyDescent="0.2">
      <c r="A36" s="419">
        <v>176</v>
      </c>
      <c r="B36" s="335"/>
      <c r="C36" s="425" t="s">
        <v>15</v>
      </c>
      <c r="D36" s="435" t="s">
        <v>35</v>
      </c>
      <c r="E36" s="411" t="s">
        <v>14</v>
      </c>
      <c r="F36" s="301">
        <v>1.9710648148148147E-2</v>
      </c>
      <c r="G36" s="301">
        <v>1.9710648148148147E-2</v>
      </c>
      <c r="H36" s="302">
        <f t="shared" si="6"/>
        <v>1.9710648148148147E-2</v>
      </c>
      <c r="I36" s="303">
        <f t="shared" si="7"/>
        <v>1.4699074074074059E-3</v>
      </c>
      <c r="J36" s="378"/>
      <c r="K36" s="305" t="str">
        <f t="shared" si="0"/>
        <v/>
      </c>
      <c r="L36" s="306" t="str">
        <f t="shared" si="8"/>
        <v/>
      </c>
      <c r="M36" s="306" t="str">
        <f t="shared" si="9"/>
        <v/>
      </c>
      <c r="N36" s="307"/>
      <c r="O36" s="307"/>
      <c r="P36" s="307"/>
      <c r="Q36" s="308"/>
      <c r="R36" s="309">
        <f t="shared" si="1"/>
        <v>1.9710648148148147E-2</v>
      </c>
      <c r="S36" s="415"/>
      <c r="T36" s="402">
        <v>39172</v>
      </c>
      <c r="U36" s="275"/>
      <c r="V36" s="403" t="str">
        <f t="shared" si="2"/>
        <v/>
      </c>
      <c r="W36" s="314" t="str">
        <f t="shared" si="3"/>
        <v/>
      </c>
    </row>
    <row r="37" spans="1:23" ht="24" customHeight="1" x14ac:dyDescent="0.2">
      <c r="A37" s="419">
        <v>45</v>
      </c>
      <c r="B37" s="335"/>
      <c r="C37" s="408" t="s">
        <v>262</v>
      </c>
      <c r="D37" s="433" t="s">
        <v>46</v>
      </c>
      <c r="E37" s="411" t="s">
        <v>14</v>
      </c>
      <c r="F37" s="301">
        <v>1.8819444444444444E-2</v>
      </c>
      <c r="G37" s="301">
        <v>2.0295138888888887E-2</v>
      </c>
      <c r="H37" s="302">
        <f t="shared" si="6"/>
        <v>1.9557291666666664E-2</v>
      </c>
      <c r="I37" s="303">
        <f t="shared" si="7"/>
        <v>1.6232638888888894E-3</v>
      </c>
      <c r="J37" s="387"/>
      <c r="K37" s="305" t="str">
        <f t="shared" si="0"/>
        <v/>
      </c>
      <c r="L37" s="306" t="str">
        <f t="shared" si="8"/>
        <v/>
      </c>
      <c r="M37" s="306" t="str">
        <f t="shared" si="9"/>
        <v/>
      </c>
      <c r="N37" s="307"/>
      <c r="O37" s="307"/>
      <c r="P37" s="307"/>
      <c r="Q37" s="308"/>
      <c r="R37" s="309">
        <f t="shared" si="1"/>
        <v>1.8819444444444444E-2</v>
      </c>
      <c r="S37" s="415"/>
      <c r="T37" s="402">
        <v>39568</v>
      </c>
      <c r="U37" s="275"/>
      <c r="V37" s="403" t="str">
        <f t="shared" si="2"/>
        <v/>
      </c>
      <c r="W37" s="314" t="str">
        <f t="shared" si="3"/>
        <v/>
      </c>
    </row>
    <row r="38" spans="1:23" s="272" customFormat="1" ht="21" customHeight="1" x14ac:dyDescent="0.2">
      <c r="A38" s="418">
        <v>13</v>
      </c>
      <c r="B38" s="335"/>
      <c r="C38" s="315" t="s">
        <v>42</v>
      </c>
      <c r="D38" s="431" t="s">
        <v>43</v>
      </c>
      <c r="E38" s="428" t="s">
        <v>14</v>
      </c>
      <c r="F38" s="301">
        <v>1.9398148148148147E-2</v>
      </c>
      <c r="G38" s="301">
        <v>1.9398148148148147E-2</v>
      </c>
      <c r="H38" s="302">
        <f t="shared" si="6"/>
        <v>1.9398148148148147E-2</v>
      </c>
      <c r="I38" s="303">
        <f t="shared" si="7"/>
        <v>1.7824074074074062E-3</v>
      </c>
      <c r="J38" s="378"/>
      <c r="K38" s="305" t="str">
        <f t="shared" si="0"/>
        <v/>
      </c>
      <c r="L38" s="306" t="str">
        <f t="shared" si="8"/>
        <v/>
      </c>
      <c r="M38" s="306" t="str">
        <f t="shared" si="9"/>
        <v/>
      </c>
      <c r="N38" s="307"/>
      <c r="O38" s="307"/>
      <c r="P38" s="307"/>
      <c r="Q38" s="308"/>
      <c r="R38" s="309">
        <f t="shared" ref="R38:R69" si="10">IF(J38&lt;&gt;"",MIN(F38,K38),F38)</f>
        <v>1.9398148148148147E-2</v>
      </c>
      <c r="S38" s="318"/>
      <c r="T38" s="294">
        <v>38533</v>
      </c>
      <c r="U38" s="312"/>
      <c r="V38" s="313" t="str">
        <f t="shared" ref="V38:V69" si="11">IF(OR(NOT(U38=""),NOT(K38="")),5,"")</f>
        <v/>
      </c>
      <c r="W38" s="314" t="str">
        <f t="shared" si="3"/>
        <v/>
      </c>
    </row>
    <row r="39" spans="1:23" s="272" customFormat="1" ht="21" customHeight="1" x14ac:dyDescent="0.2">
      <c r="A39" s="418">
        <v>326</v>
      </c>
      <c r="B39" s="335"/>
      <c r="C39" s="315" t="s">
        <v>486</v>
      </c>
      <c r="D39" s="431" t="s">
        <v>487</v>
      </c>
      <c r="E39" s="428" t="s">
        <v>14</v>
      </c>
      <c r="F39" s="301">
        <v>1.9351851851851849E-2</v>
      </c>
      <c r="G39" s="301">
        <v>1.9351851851851849E-2</v>
      </c>
      <c r="H39" s="302">
        <f t="shared" si="6"/>
        <v>1.9351851851851849E-2</v>
      </c>
      <c r="I39" s="303">
        <f t="shared" si="7"/>
        <v>1.8287037037037039E-3</v>
      </c>
      <c r="J39" s="378"/>
      <c r="K39" s="305" t="str">
        <f t="shared" si="0"/>
        <v/>
      </c>
      <c r="L39" s="306" t="str">
        <f t="shared" si="8"/>
        <v/>
      </c>
      <c r="M39" s="306" t="str">
        <f t="shared" si="9"/>
        <v/>
      </c>
      <c r="N39" s="307"/>
      <c r="O39" s="307"/>
      <c r="P39" s="307"/>
      <c r="Q39" s="308"/>
      <c r="R39" s="309">
        <f t="shared" si="10"/>
        <v>1.9351851851851849E-2</v>
      </c>
      <c r="S39" s="318"/>
      <c r="T39" s="294">
        <v>40298</v>
      </c>
      <c r="U39" s="312"/>
      <c r="V39" s="313" t="str">
        <f t="shared" si="11"/>
        <v/>
      </c>
      <c r="W39" s="314" t="str">
        <f t="shared" si="3"/>
        <v/>
      </c>
    </row>
    <row r="40" spans="1:23" s="272" customFormat="1" ht="21" customHeight="1" x14ac:dyDescent="0.2">
      <c r="A40" s="418"/>
      <c r="B40" s="335"/>
      <c r="C40" s="298" t="s">
        <v>515</v>
      </c>
      <c r="D40" s="432" t="s">
        <v>516</v>
      </c>
      <c r="E40" s="429" t="s">
        <v>14</v>
      </c>
      <c r="F40" s="301">
        <v>1.9247685185185184E-2</v>
      </c>
      <c r="G40" s="301">
        <v>1.9247685185185184E-2</v>
      </c>
      <c r="H40" s="302">
        <f t="shared" si="6"/>
        <v>1.9247685185185184E-2</v>
      </c>
      <c r="I40" s="303">
        <f t="shared" si="7"/>
        <v>1.9328703703703695E-3</v>
      </c>
      <c r="J40" s="320"/>
      <c r="K40" s="305" t="str">
        <f t="shared" si="0"/>
        <v/>
      </c>
      <c r="L40" s="306" t="str">
        <f t="shared" si="8"/>
        <v/>
      </c>
      <c r="M40" s="306" t="str">
        <f t="shared" si="9"/>
        <v/>
      </c>
      <c r="N40" s="307"/>
      <c r="O40" s="307"/>
      <c r="P40" s="307"/>
      <c r="Q40" s="308"/>
      <c r="R40" s="309">
        <f t="shared" si="10"/>
        <v>1.9247685185185184E-2</v>
      </c>
      <c r="S40" s="318"/>
      <c r="T40" s="311">
        <v>40298</v>
      </c>
      <c r="U40" s="312"/>
      <c r="V40" s="313" t="str">
        <f t="shared" si="11"/>
        <v/>
      </c>
      <c r="W40" s="314" t="str">
        <f t="shared" si="3"/>
        <v/>
      </c>
    </row>
    <row r="41" spans="1:23" s="272" customFormat="1" ht="21" customHeight="1" x14ac:dyDescent="0.2">
      <c r="A41" s="418">
        <v>293</v>
      </c>
      <c r="B41" s="335"/>
      <c r="C41" s="315" t="s">
        <v>70</v>
      </c>
      <c r="D41" s="431" t="s">
        <v>471</v>
      </c>
      <c r="E41" s="428" t="s">
        <v>30</v>
      </c>
      <c r="F41" s="301">
        <v>1.9163230613425924E-2</v>
      </c>
      <c r="G41" s="301">
        <v>1.9163230613425924E-2</v>
      </c>
      <c r="H41" s="302">
        <f t="shared" si="6"/>
        <v>1.9163230613425924E-2</v>
      </c>
      <c r="I41" s="303">
        <f t="shared" si="7"/>
        <v>2.0173249421296287E-3</v>
      </c>
      <c r="J41" s="378"/>
      <c r="K41" s="305"/>
      <c r="L41" s="306"/>
      <c r="M41" s="306"/>
      <c r="N41" s="307"/>
      <c r="O41" s="307"/>
      <c r="P41" s="307"/>
      <c r="Q41" s="308"/>
      <c r="R41" s="309">
        <f t="shared" si="10"/>
        <v>1.9163230613425924E-2</v>
      </c>
      <c r="S41" s="318"/>
      <c r="T41" s="294">
        <v>40056</v>
      </c>
      <c r="U41" s="312"/>
      <c r="V41" s="313" t="str">
        <f t="shared" si="11"/>
        <v/>
      </c>
      <c r="W41" s="314" t="str">
        <f t="shared" si="3"/>
        <v/>
      </c>
    </row>
    <row r="42" spans="1:23" s="272" customFormat="1" ht="21" customHeight="1" x14ac:dyDescent="0.2">
      <c r="A42" s="418">
        <v>328</v>
      </c>
      <c r="B42" s="335"/>
      <c r="C42" s="298" t="s">
        <v>18</v>
      </c>
      <c r="D42" s="432" t="s">
        <v>493</v>
      </c>
      <c r="E42" s="429" t="s">
        <v>14</v>
      </c>
      <c r="F42" s="301">
        <v>1.9108796296296301E-2</v>
      </c>
      <c r="G42" s="301">
        <v>1.9108796296296301E-2</v>
      </c>
      <c r="H42" s="302">
        <f t="shared" si="6"/>
        <v>1.9108796296296301E-2</v>
      </c>
      <c r="I42" s="303">
        <f t="shared" si="7"/>
        <v>2.0717592592592524E-3</v>
      </c>
      <c r="J42" s="378"/>
      <c r="K42" s="305" t="str">
        <f t="shared" ref="K42:K73" si="12">IF(J42&lt;&gt;"",J42-I42,"")</f>
        <v/>
      </c>
      <c r="L42" s="306" t="str">
        <f t="shared" ref="L42:L48" si="13">IF(J42&lt;&gt;"",K42-H42,"")</f>
        <v/>
      </c>
      <c r="M42" s="306" t="str">
        <f t="shared" ref="M42:M48" si="14">IF(J42&lt;&gt;"",K42-F42,"")</f>
        <v/>
      </c>
      <c r="N42" s="307"/>
      <c r="O42" s="307"/>
      <c r="P42" s="307"/>
      <c r="Q42" s="308"/>
      <c r="R42" s="309">
        <f t="shared" si="10"/>
        <v>1.9108796296296301E-2</v>
      </c>
      <c r="S42" s="318"/>
      <c r="T42" s="294">
        <v>40298</v>
      </c>
      <c r="U42" s="312"/>
      <c r="V42" s="313" t="str">
        <f t="shared" si="11"/>
        <v/>
      </c>
      <c r="W42" s="314" t="str">
        <f t="shared" si="3"/>
        <v/>
      </c>
    </row>
    <row r="43" spans="1:23" s="272" customFormat="1" ht="21" customHeight="1" x14ac:dyDescent="0.2">
      <c r="A43" s="418">
        <v>267</v>
      </c>
      <c r="B43" s="335"/>
      <c r="C43" s="315" t="s">
        <v>36</v>
      </c>
      <c r="D43" s="431" t="s">
        <v>81</v>
      </c>
      <c r="E43" s="428" t="s">
        <v>14</v>
      </c>
      <c r="F43" s="301">
        <v>1.9108796296296301E-2</v>
      </c>
      <c r="G43" s="301">
        <v>1.9108796296296301E-2</v>
      </c>
      <c r="H43" s="302">
        <f t="shared" si="6"/>
        <v>1.9108796296296301E-2</v>
      </c>
      <c r="I43" s="303">
        <f t="shared" si="7"/>
        <v>2.0717592592592524E-3</v>
      </c>
      <c r="J43" s="378"/>
      <c r="K43" s="305" t="str">
        <f t="shared" si="12"/>
        <v/>
      </c>
      <c r="L43" s="306" t="str">
        <f t="shared" si="13"/>
        <v/>
      </c>
      <c r="M43" s="306" t="str">
        <f t="shared" si="14"/>
        <v/>
      </c>
      <c r="N43" s="307"/>
      <c r="O43" s="307"/>
      <c r="P43" s="307"/>
      <c r="Q43" s="308"/>
      <c r="R43" s="309">
        <f t="shared" si="10"/>
        <v>1.9108796296296301E-2</v>
      </c>
      <c r="S43" s="318"/>
      <c r="T43" s="294">
        <v>40237</v>
      </c>
      <c r="U43" s="312"/>
      <c r="V43" s="313" t="str">
        <f t="shared" si="11"/>
        <v/>
      </c>
      <c r="W43" s="314" t="str">
        <f t="shared" si="3"/>
        <v/>
      </c>
    </row>
    <row r="44" spans="1:23" s="272" customFormat="1" ht="21" customHeight="1" x14ac:dyDescent="0.2">
      <c r="A44" s="418">
        <v>338</v>
      </c>
      <c r="B44" s="335"/>
      <c r="C44" s="315" t="s">
        <v>47</v>
      </c>
      <c r="D44" s="431" t="s">
        <v>504</v>
      </c>
      <c r="E44" s="428" t="s">
        <v>14</v>
      </c>
      <c r="F44" s="301">
        <v>1.9108796296296301E-2</v>
      </c>
      <c r="G44" s="301">
        <v>1.9108796296296301E-2</v>
      </c>
      <c r="H44" s="302">
        <f t="shared" si="6"/>
        <v>1.9108796296296301E-2</v>
      </c>
      <c r="I44" s="303">
        <f t="shared" si="7"/>
        <v>2.0717592592592524E-3</v>
      </c>
      <c r="J44" s="378"/>
      <c r="K44" s="305" t="str">
        <f t="shared" si="12"/>
        <v/>
      </c>
      <c r="L44" s="306" t="str">
        <f t="shared" si="13"/>
        <v/>
      </c>
      <c r="M44" s="306" t="str">
        <f t="shared" si="14"/>
        <v/>
      </c>
      <c r="N44" s="307"/>
      <c r="O44" s="307"/>
      <c r="P44" s="307"/>
      <c r="Q44" s="308"/>
      <c r="R44" s="309">
        <f t="shared" si="10"/>
        <v>1.9108796296296301E-2</v>
      </c>
      <c r="S44" s="318"/>
      <c r="T44" s="294">
        <v>40237</v>
      </c>
      <c r="U44" s="312"/>
      <c r="V44" s="313" t="str">
        <f t="shared" si="11"/>
        <v/>
      </c>
      <c r="W44" s="314" t="str">
        <f t="shared" si="3"/>
        <v/>
      </c>
    </row>
    <row r="45" spans="1:23" s="272" customFormat="1" ht="21" customHeight="1" x14ac:dyDescent="0.2">
      <c r="A45" s="418">
        <v>348</v>
      </c>
      <c r="B45" s="335"/>
      <c r="C45" s="315" t="s">
        <v>47</v>
      </c>
      <c r="D45" s="431" t="s">
        <v>542</v>
      </c>
      <c r="E45" s="428" t="s">
        <v>14</v>
      </c>
      <c r="F45" s="301">
        <v>1.9108796296296301E-2</v>
      </c>
      <c r="G45" s="301">
        <v>1.9108796296296301E-2</v>
      </c>
      <c r="H45" s="302">
        <f t="shared" si="6"/>
        <v>1.9108796296296301E-2</v>
      </c>
      <c r="I45" s="303">
        <f t="shared" si="7"/>
        <v>2.0717592592592524E-3</v>
      </c>
      <c r="J45" s="378"/>
      <c r="K45" s="305" t="str">
        <f t="shared" si="12"/>
        <v/>
      </c>
      <c r="L45" s="306" t="str">
        <f t="shared" si="13"/>
        <v/>
      </c>
      <c r="M45" s="306" t="str">
        <f t="shared" si="14"/>
        <v/>
      </c>
      <c r="N45" s="307"/>
      <c r="O45" s="307"/>
      <c r="P45" s="307"/>
      <c r="Q45" s="308"/>
      <c r="R45" s="309">
        <f t="shared" si="10"/>
        <v>1.9108796296296301E-2</v>
      </c>
      <c r="S45" s="318"/>
      <c r="T45" s="294">
        <v>40390</v>
      </c>
      <c r="U45" s="312"/>
      <c r="V45" s="313" t="str">
        <f t="shared" si="11"/>
        <v/>
      </c>
      <c r="W45" s="314" t="str">
        <f t="shared" si="3"/>
        <v/>
      </c>
    </row>
    <row r="46" spans="1:23" s="272" customFormat="1" ht="21" customHeight="1" x14ac:dyDescent="0.2">
      <c r="A46" s="418">
        <v>290</v>
      </c>
      <c r="B46" s="335"/>
      <c r="C46" s="315" t="s">
        <v>203</v>
      </c>
      <c r="D46" s="431" t="s">
        <v>457</v>
      </c>
      <c r="E46" s="428" t="s">
        <v>30</v>
      </c>
      <c r="F46" s="301">
        <v>1.8598632812500005E-2</v>
      </c>
      <c r="G46" s="301">
        <v>1.8598632812500005E-2</v>
      </c>
      <c r="H46" s="302">
        <f t="shared" si="6"/>
        <v>1.8598632812500005E-2</v>
      </c>
      <c r="I46" s="303">
        <f t="shared" si="7"/>
        <v>2.581922743055548E-3</v>
      </c>
      <c r="J46" s="387"/>
      <c r="K46" s="305" t="str">
        <f t="shared" si="12"/>
        <v/>
      </c>
      <c r="L46" s="306" t="str">
        <f t="shared" si="13"/>
        <v/>
      </c>
      <c r="M46" s="306" t="str">
        <f t="shared" si="14"/>
        <v/>
      </c>
      <c r="N46" s="307"/>
      <c r="O46" s="307"/>
      <c r="P46" s="321"/>
      <c r="Q46" s="308"/>
      <c r="R46" s="309">
        <f t="shared" si="10"/>
        <v>1.8598632812500005E-2</v>
      </c>
      <c r="S46" s="318"/>
      <c r="T46" s="294">
        <v>40359</v>
      </c>
      <c r="U46" s="312"/>
      <c r="V46" s="313" t="str">
        <f t="shared" si="11"/>
        <v/>
      </c>
      <c r="W46" s="314" t="str">
        <f t="shared" si="3"/>
        <v/>
      </c>
    </row>
    <row r="47" spans="1:23" s="272" customFormat="1" ht="21" customHeight="1" x14ac:dyDescent="0.2">
      <c r="A47" s="418">
        <v>275</v>
      </c>
      <c r="B47" s="335"/>
      <c r="C47" s="298" t="s">
        <v>418</v>
      </c>
      <c r="D47" s="432" t="s">
        <v>419</v>
      </c>
      <c r="E47" s="429" t="s">
        <v>14</v>
      </c>
      <c r="F47" s="301">
        <v>1.846064814814815E-2</v>
      </c>
      <c r="G47" s="301">
        <v>1.8525390625000006E-2</v>
      </c>
      <c r="H47" s="302">
        <f t="shared" si="6"/>
        <v>1.8493019386574078E-2</v>
      </c>
      <c r="I47" s="303">
        <f t="shared" si="7"/>
        <v>2.6875361689814754E-3</v>
      </c>
      <c r="J47" s="378"/>
      <c r="K47" s="305" t="str">
        <f t="shared" si="12"/>
        <v/>
      </c>
      <c r="L47" s="306" t="str">
        <f t="shared" si="13"/>
        <v/>
      </c>
      <c r="M47" s="306" t="str">
        <f t="shared" si="14"/>
        <v/>
      </c>
      <c r="N47" s="307"/>
      <c r="O47" s="307"/>
      <c r="P47" s="307"/>
      <c r="Q47" s="308"/>
      <c r="R47" s="309">
        <f t="shared" si="10"/>
        <v>1.846064814814815E-2</v>
      </c>
      <c r="S47" s="318"/>
      <c r="T47" s="294">
        <v>40359</v>
      </c>
      <c r="U47" s="312"/>
      <c r="V47" s="313" t="str">
        <f t="shared" si="11"/>
        <v/>
      </c>
      <c r="W47" s="314" t="str">
        <f t="shared" si="3"/>
        <v/>
      </c>
    </row>
    <row r="48" spans="1:23" s="272" customFormat="1" ht="21" customHeight="1" x14ac:dyDescent="0.2">
      <c r="A48" s="418">
        <v>149</v>
      </c>
      <c r="B48" s="335"/>
      <c r="C48" s="315" t="s">
        <v>36</v>
      </c>
      <c r="D48" s="431" t="s">
        <v>37</v>
      </c>
      <c r="E48" s="428" t="s">
        <v>14</v>
      </c>
      <c r="F48" s="301">
        <v>1.8275462962962959E-2</v>
      </c>
      <c r="G48" s="301">
        <v>1.8275462962962959E-2</v>
      </c>
      <c r="H48" s="302">
        <f t="shared" si="6"/>
        <v>1.8275462962962959E-2</v>
      </c>
      <c r="I48" s="303">
        <f t="shared" si="7"/>
        <v>2.9050925925925945E-3</v>
      </c>
      <c r="J48" s="378"/>
      <c r="K48" s="305" t="str">
        <f t="shared" si="12"/>
        <v/>
      </c>
      <c r="L48" s="306" t="str">
        <f t="shared" si="13"/>
        <v/>
      </c>
      <c r="M48" s="306" t="str">
        <f t="shared" si="14"/>
        <v/>
      </c>
      <c r="N48" s="307"/>
      <c r="O48" s="307"/>
      <c r="P48" s="307"/>
      <c r="Q48" s="308"/>
      <c r="R48" s="309">
        <f t="shared" si="10"/>
        <v>1.8275462962962959E-2</v>
      </c>
      <c r="S48" s="318"/>
      <c r="T48" s="294">
        <v>40025</v>
      </c>
      <c r="U48" s="312"/>
      <c r="V48" s="313" t="str">
        <f t="shared" si="11"/>
        <v/>
      </c>
      <c r="W48" s="314" t="str">
        <f t="shared" si="3"/>
        <v/>
      </c>
    </row>
    <row r="49" spans="1:23" s="272" customFormat="1" ht="21" customHeight="1" x14ac:dyDescent="0.2">
      <c r="A49" s="418">
        <v>278</v>
      </c>
      <c r="B49" s="335"/>
      <c r="C49" s="315" t="s">
        <v>508</v>
      </c>
      <c r="D49" s="431" t="s">
        <v>158</v>
      </c>
      <c r="E49" s="428" t="s">
        <v>14</v>
      </c>
      <c r="F49" s="301">
        <v>1.7962962962962962E-2</v>
      </c>
      <c r="G49" s="301">
        <v>1.7962962962962962E-2</v>
      </c>
      <c r="H49" s="302">
        <f t="shared" si="6"/>
        <v>1.7962962962962962E-2</v>
      </c>
      <c r="I49" s="303">
        <f t="shared" si="7"/>
        <v>3.2175925925925913E-3</v>
      </c>
      <c r="J49" s="320"/>
      <c r="K49" s="305" t="str">
        <f t="shared" si="12"/>
        <v/>
      </c>
      <c r="L49" s="306"/>
      <c r="M49" s="306"/>
      <c r="N49" s="307"/>
      <c r="O49" s="307"/>
      <c r="P49" s="307"/>
      <c r="Q49" s="308"/>
      <c r="R49" s="309">
        <f t="shared" si="10"/>
        <v>1.7962962962962962E-2</v>
      </c>
      <c r="S49" s="318"/>
      <c r="T49" s="311">
        <v>40268</v>
      </c>
      <c r="U49" s="312"/>
      <c r="V49" s="313" t="str">
        <f t="shared" si="11"/>
        <v/>
      </c>
      <c r="W49" s="314" t="str">
        <f t="shared" si="3"/>
        <v/>
      </c>
    </row>
    <row r="50" spans="1:23" s="272" customFormat="1" ht="21" customHeight="1" x14ac:dyDescent="0.2">
      <c r="A50" s="418">
        <v>94</v>
      </c>
      <c r="B50" s="335"/>
      <c r="C50" s="315" t="s">
        <v>64</v>
      </c>
      <c r="D50" s="431" t="s">
        <v>518</v>
      </c>
      <c r="E50" s="428" t="s">
        <v>14</v>
      </c>
      <c r="F50" s="324">
        <v>1.7638888888888888E-2</v>
      </c>
      <c r="G50" s="301">
        <v>1.8101851851851855E-2</v>
      </c>
      <c r="H50" s="302">
        <f t="shared" ref="H50:H81" si="15">IF(G50&lt;&gt;"",(G50+F50)/2,F50)</f>
        <v>1.787037037037037E-2</v>
      </c>
      <c r="I50" s="303">
        <f t="shared" si="7"/>
        <v>3.3101851851851834E-3</v>
      </c>
      <c r="J50" s="378"/>
      <c r="K50" s="305" t="str">
        <f t="shared" si="12"/>
        <v/>
      </c>
      <c r="L50" s="306" t="str">
        <f>IF(J50&lt;&gt;"",K50-H50,"")</f>
        <v/>
      </c>
      <c r="M50" s="306" t="str">
        <f>IF(J50&lt;&gt;"",K50-F50,"")</f>
        <v/>
      </c>
      <c r="N50" s="307"/>
      <c r="O50" s="307"/>
      <c r="P50" s="307"/>
      <c r="Q50" s="308"/>
      <c r="R50" s="309">
        <f t="shared" si="10"/>
        <v>1.7638888888888888E-2</v>
      </c>
      <c r="S50" s="318"/>
      <c r="T50" s="294">
        <v>39872</v>
      </c>
      <c r="U50" s="312"/>
      <c r="V50" s="313" t="str">
        <f t="shared" si="11"/>
        <v/>
      </c>
      <c r="W50" s="314" t="str">
        <f t="shared" si="3"/>
        <v/>
      </c>
    </row>
    <row r="51" spans="1:23" s="272" customFormat="1" ht="21" customHeight="1" x14ac:dyDescent="0.2">
      <c r="A51" s="418">
        <v>264</v>
      </c>
      <c r="B51" s="335"/>
      <c r="C51" s="315" t="s">
        <v>416</v>
      </c>
      <c r="D51" s="431" t="s">
        <v>417</v>
      </c>
      <c r="E51" s="428" t="s">
        <v>30</v>
      </c>
      <c r="F51" s="301">
        <v>1.7387152777777776E-2</v>
      </c>
      <c r="G51" s="301">
        <v>1.7803819444444445E-2</v>
      </c>
      <c r="H51" s="302">
        <f t="shared" si="15"/>
        <v>1.759548611111111E-2</v>
      </c>
      <c r="I51" s="303">
        <f t="shared" ref="I51:I82" si="16">$D$3-H51</f>
        <v>3.5850694444444428E-3</v>
      </c>
      <c r="J51" s="378"/>
      <c r="K51" s="305" t="str">
        <f t="shared" si="12"/>
        <v/>
      </c>
      <c r="L51" s="306" t="str">
        <f>IF(J51&lt;&gt;"",K51-H51,"")</f>
        <v/>
      </c>
      <c r="M51" s="306" t="str">
        <f>IF(J51&lt;&gt;"",K51-F51,"")</f>
        <v/>
      </c>
      <c r="N51" s="307"/>
      <c r="O51" s="307"/>
      <c r="P51" s="307"/>
      <c r="Q51" s="308"/>
      <c r="R51" s="309">
        <f t="shared" si="10"/>
        <v>1.7387152777777776E-2</v>
      </c>
      <c r="S51" s="318"/>
      <c r="T51" s="294">
        <v>40237</v>
      </c>
      <c r="U51" s="312"/>
      <c r="V51" s="313" t="str">
        <f t="shared" si="11"/>
        <v/>
      </c>
      <c r="W51" s="314" t="str">
        <f t="shared" si="3"/>
        <v/>
      </c>
    </row>
    <row r="52" spans="1:23" s="272" customFormat="1" ht="21" customHeight="1" x14ac:dyDescent="0.2">
      <c r="A52" s="418">
        <v>350</v>
      </c>
      <c r="B52" s="335"/>
      <c r="C52" s="315" t="s">
        <v>235</v>
      </c>
      <c r="D52" s="431" t="s">
        <v>541</v>
      </c>
      <c r="E52" s="428" t="s">
        <v>30</v>
      </c>
      <c r="F52" s="319">
        <v>1.759259259259259E-2</v>
      </c>
      <c r="G52" s="301">
        <v>1.759259259259259E-2</v>
      </c>
      <c r="H52" s="302">
        <f t="shared" si="15"/>
        <v>1.759259259259259E-2</v>
      </c>
      <c r="I52" s="303">
        <f t="shared" si="16"/>
        <v>3.5879629629629629E-3</v>
      </c>
      <c r="J52" s="387"/>
      <c r="K52" s="305" t="str">
        <f t="shared" si="12"/>
        <v/>
      </c>
      <c r="L52" s="306"/>
      <c r="M52" s="306"/>
      <c r="N52" s="307"/>
      <c r="O52" s="307"/>
      <c r="P52" s="321"/>
      <c r="Q52" s="308"/>
      <c r="R52" s="309">
        <f t="shared" si="10"/>
        <v>1.759259259259259E-2</v>
      </c>
      <c r="S52" s="318"/>
      <c r="T52" s="294">
        <v>40390</v>
      </c>
      <c r="U52" s="312"/>
      <c r="V52" s="313" t="str">
        <f t="shared" si="11"/>
        <v/>
      </c>
      <c r="W52" s="314" t="str">
        <f t="shared" si="3"/>
        <v/>
      </c>
    </row>
    <row r="53" spans="1:23" s="272" customFormat="1" ht="21" customHeight="1" x14ac:dyDescent="0.2">
      <c r="A53" s="418">
        <v>178</v>
      </c>
      <c r="B53" s="335"/>
      <c r="C53" s="315" t="s">
        <v>106</v>
      </c>
      <c r="D53" s="431" t="s">
        <v>426</v>
      </c>
      <c r="E53" s="428" t="s">
        <v>14</v>
      </c>
      <c r="F53" s="301">
        <v>1.6782407407407409E-2</v>
      </c>
      <c r="G53" s="301">
        <v>1.8356481481481484E-2</v>
      </c>
      <c r="H53" s="302">
        <f t="shared" si="15"/>
        <v>1.7569444444444447E-2</v>
      </c>
      <c r="I53" s="303">
        <f t="shared" si="16"/>
        <v>3.6111111111111066E-3</v>
      </c>
      <c r="J53" s="378"/>
      <c r="K53" s="305" t="str">
        <f t="shared" si="12"/>
        <v/>
      </c>
      <c r="L53" s="306"/>
      <c r="M53" s="306"/>
      <c r="N53" s="307"/>
      <c r="O53" s="307"/>
      <c r="P53" s="307"/>
      <c r="Q53" s="308"/>
      <c r="R53" s="309">
        <f t="shared" si="10"/>
        <v>1.6782407407407409E-2</v>
      </c>
      <c r="S53" s="318"/>
      <c r="T53" s="294">
        <v>40390</v>
      </c>
      <c r="U53" s="312"/>
      <c r="V53" s="313" t="str">
        <f t="shared" si="11"/>
        <v/>
      </c>
      <c r="W53" s="314"/>
    </row>
    <row r="54" spans="1:23" s="272" customFormat="1" ht="21" customHeight="1" x14ac:dyDescent="0.2">
      <c r="A54" s="418">
        <v>51</v>
      </c>
      <c r="B54" s="335"/>
      <c r="C54" s="315" t="s">
        <v>84</v>
      </c>
      <c r="D54" s="431" t="s">
        <v>85</v>
      </c>
      <c r="E54" s="428" t="s">
        <v>14</v>
      </c>
      <c r="F54" s="301">
        <v>1.7557870370370373E-2</v>
      </c>
      <c r="G54" s="301">
        <v>1.7557870370370373E-2</v>
      </c>
      <c r="H54" s="302">
        <f t="shared" si="15"/>
        <v>1.7557870370370373E-2</v>
      </c>
      <c r="I54" s="303">
        <f t="shared" si="16"/>
        <v>3.6226851851851802E-3</v>
      </c>
      <c r="J54" s="378"/>
      <c r="K54" s="305" t="str">
        <f t="shared" si="12"/>
        <v/>
      </c>
      <c r="L54" s="306" t="str">
        <f t="shared" ref="L54:L72" si="17">IF(J54&lt;&gt;"",K54-H54,"")</f>
        <v/>
      </c>
      <c r="M54" s="306" t="str">
        <f t="shared" ref="M54:M72" si="18">IF(J54&lt;&gt;"",K54-F54,"")</f>
        <v/>
      </c>
      <c r="N54" s="307"/>
      <c r="O54" s="307"/>
      <c r="P54" s="307"/>
      <c r="Q54" s="308"/>
      <c r="R54" s="309">
        <f t="shared" si="10"/>
        <v>1.7557870370370373E-2</v>
      </c>
      <c r="S54" s="318"/>
      <c r="T54" s="294">
        <v>38929</v>
      </c>
      <c r="U54" s="312"/>
      <c r="V54" s="313" t="str">
        <f t="shared" si="11"/>
        <v/>
      </c>
      <c r="W54" s="314" t="str">
        <f>IF(V54=5,C54&amp;" "&amp;D54,"")</f>
        <v/>
      </c>
    </row>
    <row r="55" spans="1:23" s="272" customFormat="1" ht="21" customHeight="1" x14ac:dyDescent="0.2">
      <c r="A55" s="418">
        <v>257</v>
      </c>
      <c r="B55" s="335"/>
      <c r="C55" s="315" t="s">
        <v>96</v>
      </c>
      <c r="D55" s="431" t="s">
        <v>396</v>
      </c>
      <c r="E55" s="428" t="s">
        <v>14</v>
      </c>
      <c r="F55" s="301">
        <v>1.7245370370370362E-2</v>
      </c>
      <c r="G55" s="301">
        <v>1.7824074074074065E-2</v>
      </c>
      <c r="H55" s="302">
        <f t="shared" si="15"/>
        <v>1.7534722222222215E-2</v>
      </c>
      <c r="I55" s="303">
        <f t="shared" si="16"/>
        <v>3.6458333333333377E-3</v>
      </c>
      <c r="J55" s="378"/>
      <c r="K55" s="305" t="str">
        <f t="shared" si="12"/>
        <v/>
      </c>
      <c r="L55" s="306" t="str">
        <f t="shared" si="17"/>
        <v/>
      </c>
      <c r="M55" s="306" t="str">
        <f t="shared" si="18"/>
        <v/>
      </c>
      <c r="N55" s="307"/>
      <c r="O55" s="307"/>
      <c r="P55" s="307"/>
      <c r="Q55" s="308"/>
      <c r="R55" s="309">
        <f t="shared" si="10"/>
        <v>1.7245370370370362E-2</v>
      </c>
      <c r="S55" s="318"/>
      <c r="T55" s="294">
        <v>40209</v>
      </c>
      <c r="U55" s="312"/>
      <c r="V55" s="313" t="str">
        <f t="shared" si="11"/>
        <v/>
      </c>
      <c r="W55" s="314" t="str">
        <f>IF(V55=5,C55&amp;" "&amp;D55,"")</f>
        <v/>
      </c>
    </row>
    <row r="56" spans="1:23" s="272" customFormat="1" ht="21" customHeight="1" x14ac:dyDescent="0.2">
      <c r="A56" s="418">
        <v>321</v>
      </c>
      <c r="B56" s="335"/>
      <c r="C56" s="298" t="s">
        <v>488</v>
      </c>
      <c r="D56" s="432" t="s">
        <v>489</v>
      </c>
      <c r="E56" s="429" t="s">
        <v>14</v>
      </c>
      <c r="F56" s="301">
        <v>1.7488425925925928E-2</v>
      </c>
      <c r="G56" s="301">
        <v>1.7488425925925928E-2</v>
      </c>
      <c r="H56" s="302">
        <f t="shared" si="15"/>
        <v>1.7488425925925928E-2</v>
      </c>
      <c r="I56" s="303">
        <f t="shared" si="16"/>
        <v>3.6921296296296251E-3</v>
      </c>
      <c r="J56" s="378"/>
      <c r="K56" s="305" t="str">
        <f t="shared" si="12"/>
        <v/>
      </c>
      <c r="L56" s="306" t="str">
        <f t="shared" si="17"/>
        <v/>
      </c>
      <c r="M56" s="306" t="str">
        <f t="shared" si="18"/>
        <v/>
      </c>
      <c r="N56" s="307"/>
      <c r="O56" s="307"/>
      <c r="P56" s="307"/>
      <c r="Q56" s="308"/>
      <c r="R56" s="309">
        <f t="shared" si="10"/>
        <v>1.7488425925925928E-2</v>
      </c>
      <c r="S56" s="318"/>
      <c r="T56" s="294">
        <v>40209</v>
      </c>
      <c r="U56" s="312"/>
      <c r="V56" s="313" t="str">
        <f t="shared" si="11"/>
        <v/>
      </c>
      <c r="W56" s="314"/>
    </row>
    <row r="57" spans="1:23" s="272" customFormat="1" ht="21" customHeight="1" x14ac:dyDescent="0.2">
      <c r="A57" s="418">
        <v>353</v>
      </c>
      <c r="B57" s="335"/>
      <c r="C57" s="298" t="s">
        <v>77</v>
      </c>
      <c r="D57" s="432" t="s">
        <v>547</v>
      </c>
      <c r="E57" s="429" t="s">
        <v>14</v>
      </c>
      <c r="F57" s="301">
        <v>1.7446469907407412E-2</v>
      </c>
      <c r="G57" s="301">
        <v>1.7446469907407412E-2</v>
      </c>
      <c r="H57" s="302">
        <f t="shared" si="15"/>
        <v>1.7446469907407412E-2</v>
      </c>
      <c r="I57" s="303">
        <f t="shared" si="16"/>
        <v>3.7340856481481409E-3</v>
      </c>
      <c r="J57" s="378"/>
      <c r="K57" s="305" t="str">
        <f t="shared" si="12"/>
        <v/>
      </c>
      <c r="L57" s="306" t="str">
        <f t="shared" si="17"/>
        <v/>
      </c>
      <c r="M57" s="306" t="str">
        <f t="shared" si="18"/>
        <v/>
      </c>
      <c r="N57" s="307"/>
      <c r="O57" s="307"/>
      <c r="P57" s="307"/>
      <c r="Q57" s="308"/>
      <c r="R57" s="309">
        <f t="shared" si="10"/>
        <v>1.7446469907407412E-2</v>
      </c>
      <c r="S57" s="318"/>
      <c r="T57" s="294">
        <v>40421</v>
      </c>
      <c r="U57" s="312"/>
      <c r="V57" s="313" t="str">
        <f t="shared" si="11"/>
        <v/>
      </c>
      <c r="W57" s="314" t="str">
        <f>IF(V57=5,C57&amp;" "&amp;D57,"")</f>
        <v/>
      </c>
    </row>
    <row r="58" spans="1:23" s="272" customFormat="1" ht="21" customHeight="1" x14ac:dyDescent="0.2">
      <c r="A58" s="418">
        <v>284</v>
      </c>
      <c r="B58" s="335"/>
      <c r="C58" s="315" t="s">
        <v>447</v>
      </c>
      <c r="D58" s="431" t="s">
        <v>448</v>
      </c>
      <c r="E58" s="429" t="s">
        <v>14</v>
      </c>
      <c r="F58" s="301">
        <v>1.7337962962962961E-2</v>
      </c>
      <c r="G58" s="301">
        <v>1.7465277777777781E-2</v>
      </c>
      <c r="H58" s="302">
        <f t="shared" si="15"/>
        <v>1.7401620370370373E-2</v>
      </c>
      <c r="I58" s="303">
        <f t="shared" si="16"/>
        <v>3.7789351851851803E-3</v>
      </c>
      <c r="J58" s="387"/>
      <c r="K58" s="305" t="str">
        <f t="shared" si="12"/>
        <v/>
      </c>
      <c r="L58" s="306" t="str">
        <f t="shared" si="17"/>
        <v/>
      </c>
      <c r="M58" s="306" t="str">
        <f t="shared" si="18"/>
        <v/>
      </c>
      <c r="N58" s="307"/>
      <c r="O58" s="307"/>
      <c r="P58" s="321"/>
      <c r="Q58" s="308"/>
      <c r="R58" s="309">
        <f t="shared" si="10"/>
        <v>1.7337962962962961E-2</v>
      </c>
      <c r="S58" s="318"/>
      <c r="T58" s="294">
        <v>40359</v>
      </c>
      <c r="U58" s="312"/>
      <c r="V58" s="313" t="str">
        <f t="shared" si="11"/>
        <v/>
      </c>
      <c r="W58" s="314" t="str">
        <f>IF(V58=5,C58&amp;" "&amp;D58,"")</f>
        <v/>
      </c>
    </row>
    <row r="59" spans="1:23" s="272" customFormat="1" ht="21" customHeight="1" x14ac:dyDescent="0.2">
      <c r="A59" s="418">
        <v>318</v>
      </c>
      <c r="B59" s="335"/>
      <c r="C59" s="298" t="s">
        <v>509</v>
      </c>
      <c r="D59" s="432" t="s">
        <v>159</v>
      </c>
      <c r="E59" s="429" t="s">
        <v>14</v>
      </c>
      <c r="F59" s="301">
        <v>1.7388599537037041E-2</v>
      </c>
      <c r="G59" s="301">
        <v>1.7388599537037041E-2</v>
      </c>
      <c r="H59" s="302">
        <f t="shared" si="15"/>
        <v>1.7388599537037041E-2</v>
      </c>
      <c r="I59" s="303">
        <f t="shared" si="16"/>
        <v>3.7919560185185122E-3</v>
      </c>
      <c r="J59" s="387"/>
      <c r="K59" s="305" t="str">
        <f t="shared" si="12"/>
        <v/>
      </c>
      <c r="L59" s="306" t="str">
        <f t="shared" si="17"/>
        <v/>
      </c>
      <c r="M59" s="306" t="str">
        <f t="shared" si="18"/>
        <v/>
      </c>
      <c r="N59" s="307"/>
      <c r="O59" s="307"/>
      <c r="P59" s="321"/>
      <c r="Q59" s="308"/>
      <c r="R59" s="309">
        <f t="shared" si="10"/>
        <v>1.7388599537037041E-2</v>
      </c>
      <c r="S59" s="318"/>
      <c r="T59" s="294">
        <v>40298</v>
      </c>
      <c r="U59" s="312"/>
      <c r="V59" s="313" t="str">
        <f t="shared" si="11"/>
        <v/>
      </c>
      <c r="W59" s="314" t="str">
        <f>IF(V59=5,C59&amp;" "&amp;D59,"")</f>
        <v/>
      </c>
    </row>
    <row r="60" spans="1:23" s="272" customFormat="1" ht="21" customHeight="1" x14ac:dyDescent="0.2">
      <c r="A60" s="418">
        <v>152</v>
      </c>
      <c r="B60" s="335"/>
      <c r="C60" s="315" t="s">
        <v>90</v>
      </c>
      <c r="D60" s="431" t="s">
        <v>91</v>
      </c>
      <c r="E60" s="428" t="s">
        <v>30</v>
      </c>
      <c r="F60" s="301">
        <v>1.7384259259259256E-2</v>
      </c>
      <c r="G60" s="301">
        <v>1.7384259259259256E-2</v>
      </c>
      <c r="H60" s="302">
        <f t="shared" si="15"/>
        <v>1.7384259259259256E-2</v>
      </c>
      <c r="I60" s="303">
        <f t="shared" si="16"/>
        <v>3.7962962962962976E-3</v>
      </c>
      <c r="J60" s="387"/>
      <c r="K60" s="305" t="str">
        <f t="shared" si="12"/>
        <v/>
      </c>
      <c r="L60" s="306" t="str">
        <f t="shared" si="17"/>
        <v/>
      </c>
      <c r="M60" s="306" t="str">
        <f t="shared" si="18"/>
        <v/>
      </c>
      <c r="N60" s="307"/>
      <c r="O60" s="307"/>
      <c r="P60" s="307"/>
      <c r="Q60" s="308"/>
      <c r="R60" s="309">
        <f t="shared" si="10"/>
        <v>1.7384259259259256E-2</v>
      </c>
      <c r="S60" s="318"/>
      <c r="T60" s="426" t="s">
        <v>212</v>
      </c>
      <c r="U60" s="312"/>
      <c r="V60" s="313" t="str">
        <f t="shared" si="11"/>
        <v/>
      </c>
      <c r="W60" s="314" t="str">
        <f>IF(V60=5,C60&amp;" "&amp;D60,"")</f>
        <v/>
      </c>
    </row>
    <row r="61" spans="1:23" s="272" customFormat="1" ht="21" customHeight="1" x14ac:dyDescent="0.2">
      <c r="A61" s="418">
        <v>259</v>
      </c>
      <c r="B61" s="335"/>
      <c r="C61" s="315" t="s">
        <v>111</v>
      </c>
      <c r="D61" s="431" t="s">
        <v>360</v>
      </c>
      <c r="E61" s="428" t="s">
        <v>30</v>
      </c>
      <c r="F61" s="301">
        <v>1.7303240740740741E-2</v>
      </c>
      <c r="G61" s="301">
        <v>1.7303240740740741E-2</v>
      </c>
      <c r="H61" s="302">
        <f t="shared" si="15"/>
        <v>1.7303240740740741E-2</v>
      </c>
      <c r="I61" s="303">
        <f t="shared" si="16"/>
        <v>3.8773148148148126E-3</v>
      </c>
      <c r="J61" s="387"/>
      <c r="K61" s="305" t="str">
        <f t="shared" si="12"/>
        <v/>
      </c>
      <c r="L61" s="306" t="str">
        <f t="shared" si="17"/>
        <v/>
      </c>
      <c r="M61" s="306" t="str">
        <f t="shared" si="18"/>
        <v/>
      </c>
      <c r="N61" s="307"/>
      <c r="O61" s="307"/>
      <c r="P61" s="307"/>
      <c r="Q61" s="308"/>
      <c r="R61" s="309">
        <f t="shared" si="10"/>
        <v>1.7303240740740741E-2</v>
      </c>
      <c r="S61" s="318"/>
      <c r="T61" s="311"/>
      <c r="U61" s="312"/>
      <c r="V61" s="313" t="str">
        <f t="shared" si="11"/>
        <v/>
      </c>
      <c r="W61" s="314" t="str">
        <f>IF(V61=5,C61&amp;" "&amp;D61,"")</f>
        <v/>
      </c>
    </row>
    <row r="62" spans="1:23" s="272" customFormat="1" ht="21" customHeight="1" x14ac:dyDescent="0.2">
      <c r="A62" s="418">
        <v>285</v>
      </c>
      <c r="B62" s="335"/>
      <c r="C62" s="315" t="s">
        <v>408</v>
      </c>
      <c r="D62" s="431" t="s">
        <v>421</v>
      </c>
      <c r="E62" s="429" t="s">
        <v>30</v>
      </c>
      <c r="F62" s="301">
        <v>1.6493055555555552E-2</v>
      </c>
      <c r="G62" s="301">
        <v>1.7905092592592591E-2</v>
      </c>
      <c r="H62" s="302">
        <f t="shared" si="15"/>
        <v>1.7199074074074071E-2</v>
      </c>
      <c r="I62" s="303">
        <f t="shared" si="16"/>
        <v>3.9814814814814817E-3</v>
      </c>
      <c r="J62" s="387"/>
      <c r="K62" s="305" t="str">
        <f t="shared" si="12"/>
        <v/>
      </c>
      <c r="L62" s="306" t="str">
        <f t="shared" si="17"/>
        <v/>
      </c>
      <c r="M62" s="306" t="str">
        <f t="shared" si="18"/>
        <v/>
      </c>
      <c r="N62" s="307"/>
      <c r="O62" s="307"/>
      <c r="P62" s="321"/>
      <c r="Q62" s="308"/>
      <c r="R62" s="309">
        <f t="shared" si="10"/>
        <v>1.6493055555555552E-2</v>
      </c>
      <c r="S62" s="318"/>
      <c r="T62" s="311">
        <v>40117</v>
      </c>
      <c r="U62" s="312"/>
      <c r="V62" s="313" t="str">
        <f t="shared" si="11"/>
        <v/>
      </c>
      <c r="W62" s="314"/>
    </row>
    <row r="63" spans="1:23" s="272" customFormat="1" ht="21" customHeight="1" x14ac:dyDescent="0.2">
      <c r="A63" s="418">
        <v>233</v>
      </c>
      <c r="B63" s="335"/>
      <c r="C63" s="315" t="s">
        <v>284</v>
      </c>
      <c r="D63" s="431" t="s">
        <v>285</v>
      </c>
      <c r="E63" s="428" t="s">
        <v>30</v>
      </c>
      <c r="F63" s="301">
        <v>1.7013888888888891E-2</v>
      </c>
      <c r="G63" s="301">
        <v>1.7013888888888891E-2</v>
      </c>
      <c r="H63" s="302">
        <f t="shared" si="15"/>
        <v>1.7013888888888891E-2</v>
      </c>
      <c r="I63" s="303">
        <f t="shared" si="16"/>
        <v>4.1666666666666623E-3</v>
      </c>
      <c r="J63" s="378"/>
      <c r="K63" s="305" t="str">
        <f t="shared" si="12"/>
        <v/>
      </c>
      <c r="L63" s="306" t="str">
        <f t="shared" si="17"/>
        <v/>
      </c>
      <c r="M63" s="306" t="str">
        <f t="shared" si="18"/>
        <v/>
      </c>
      <c r="N63" s="307"/>
      <c r="O63" s="307"/>
      <c r="P63" s="307"/>
      <c r="Q63" s="308"/>
      <c r="R63" s="309">
        <f t="shared" si="10"/>
        <v>1.7013888888888891E-2</v>
      </c>
      <c r="S63" s="318"/>
      <c r="T63" s="311">
        <v>40390</v>
      </c>
      <c r="U63" s="312"/>
      <c r="V63" s="313" t="str">
        <f t="shared" si="11"/>
        <v/>
      </c>
      <c r="W63" s="314" t="str">
        <f t="shared" ref="W63:W73" si="19">IF(V63=5,C63&amp;" "&amp;D63,"")</f>
        <v/>
      </c>
    </row>
    <row r="64" spans="1:23" s="272" customFormat="1" ht="21" customHeight="1" x14ac:dyDescent="0.2">
      <c r="A64" s="418">
        <v>185</v>
      </c>
      <c r="B64" s="335"/>
      <c r="C64" s="315" t="s">
        <v>155</v>
      </c>
      <c r="D64" s="431" t="s">
        <v>216</v>
      </c>
      <c r="E64" s="428" t="s">
        <v>30</v>
      </c>
      <c r="F64" s="301">
        <v>1.5810185185185184E-2</v>
      </c>
      <c r="G64" s="301">
        <v>1.8049768518518514E-2</v>
      </c>
      <c r="H64" s="302">
        <f t="shared" si="15"/>
        <v>1.6929976851851849E-2</v>
      </c>
      <c r="I64" s="303">
        <f t="shared" si="16"/>
        <v>4.2505787037037043E-3</v>
      </c>
      <c r="J64" s="387"/>
      <c r="K64" s="305" t="str">
        <f t="shared" si="12"/>
        <v/>
      </c>
      <c r="L64" s="306" t="str">
        <f t="shared" si="17"/>
        <v/>
      </c>
      <c r="M64" s="306" t="str">
        <f t="shared" si="18"/>
        <v/>
      </c>
      <c r="N64" s="307"/>
      <c r="O64" s="307"/>
      <c r="P64" s="307"/>
      <c r="Q64" s="308"/>
      <c r="R64" s="309">
        <f t="shared" si="10"/>
        <v>1.5810185185185184E-2</v>
      </c>
      <c r="S64" s="318"/>
      <c r="T64" s="311">
        <v>39994</v>
      </c>
      <c r="U64" s="312"/>
      <c r="V64" s="313" t="str">
        <f t="shared" si="11"/>
        <v/>
      </c>
      <c r="W64" s="314" t="str">
        <f t="shared" si="19"/>
        <v/>
      </c>
    </row>
    <row r="65" spans="1:23" s="272" customFormat="1" ht="21" customHeight="1" x14ac:dyDescent="0.2">
      <c r="A65" s="418">
        <v>194</v>
      </c>
      <c r="B65" s="335"/>
      <c r="C65" s="315" t="s">
        <v>55</v>
      </c>
      <c r="D65" s="431" t="s">
        <v>226</v>
      </c>
      <c r="E65" s="428" t="s">
        <v>30</v>
      </c>
      <c r="F65" s="319">
        <v>1.6516203703703703E-2</v>
      </c>
      <c r="G65" s="301">
        <v>1.6782407407407409E-2</v>
      </c>
      <c r="H65" s="302">
        <f t="shared" si="15"/>
        <v>1.6649305555555556E-2</v>
      </c>
      <c r="I65" s="303">
        <f t="shared" si="16"/>
        <v>4.5312499999999971E-3</v>
      </c>
      <c r="J65" s="387"/>
      <c r="K65" s="305" t="str">
        <f t="shared" si="12"/>
        <v/>
      </c>
      <c r="L65" s="306" t="str">
        <f t="shared" si="17"/>
        <v/>
      </c>
      <c r="M65" s="306" t="str">
        <f t="shared" si="18"/>
        <v/>
      </c>
      <c r="N65" s="307"/>
      <c r="O65" s="307"/>
      <c r="P65" s="307"/>
      <c r="Q65" s="308"/>
      <c r="R65" s="309">
        <f t="shared" si="10"/>
        <v>1.6516203703703703E-2</v>
      </c>
      <c r="S65" s="318"/>
      <c r="T65" s="311">
        <v>40237</v>
      </c>
      <c r="U65" s="312"/>
      <c r="V65" s="313" t="str">
        <f t="shared" si="11"/>
        <v/>
      </c>
      <c r="W65" s="314" t="str">
        <f t="shared" si="19"/>
        <v/>
      </c>
    </row>
    <row r="66" spans="1:23" s="272" customFormat="1" ht="21" customHeight="1" x14ac:dyDescent="0.2">
      <c r="A66" s="418">
        <v>204</v>
      </c>
      <c r="B66" s="335"/>
      <c r="C66" s="298" t="s">
        <v>242</v>
      </c>
      <c r="D66" s="432" t="s">
        <v>395</v>
      </c>
      <c r="E66" s="428" t="s">
        <v>14</v>
      </c>
      <c r="F66" s="301">
        <v>1.6643518518518519E-2</v>
      </c>
      <c r="G66" s="301">
        <v>1.6643518518518519E-2</v>
      </c>
      <c r="H66" s="302">
        <f t="shared" si="15"/>
        <v>1.6643518518518519E-2</v>
      </c>
      <c r="I66" s="303">
        <f t="shared" si="16"/>
        <v>4.5370370370370339E-3</v>
      </c>
      <c r="J66" s="387"/>
      <c r="K66" s="305" t="str">
        <f t="shared" si="12"/>
        <v/>
      </c>
      <c r="L66" s="306" t="str">
        <f t="shared" si="17"/>
        <v/>
      </c>
      <c r="M66" s="306" t="str">
        <f t="shared" si="18"/>
        <v/>
      </c>
      <c r="N66" s="321"/>
      <c r="O66" s="307"/>
      <c r="P66" s="321"/>
      <c r="Q66" s="308"/>
      <c r="R66" s="309">
        <f t="shared" si="10"/>
        <v>1.6643518518518519E-2</v>
      </c>
      <c r="S66" s="318"/>
      <c r="T66" s="311">
        <v>39844</v>
      </c>
      <c r="U66" s="312"/>
      <c r="V66" s="313" t="str">
        <f t="shared" si="11"/>
        <v/>
      </c>
      <c r="W66" s="314" t="str">
        <f t="shared" si="19"/>
        <v/>
      </c>
    </row>
    <row r="67" spans="1:23" s="272" customFormat="1" ht="21" customHeight="1" x14ac:dyDescent="0.2">
      <c r="A67" s="418">
        <v>166</v>
      </c>
      <c r="B67" s="335"/>
      <c r="C67" s="315" t="s">
        <v>74</v>
      </c>
      <c r="D67" s="431" t="s">
        <v>86</v>
      </c>
      <c r="E67" s="428" t="s">
        <v>30</v>
      </c>
      <c r="F67" s="301">
        <v>1.6627604166666667E-2</v>
      </c>
      <c r="G67" s="301">
        <v>1.6627604166666667E-2</v>
      </c>
      <c r="H67" s="302">
        <f t="shared" si="15"/>
        <v>1.6627604166666667E-2</v>
      </c>
      <c r="I67" s="303">
        <f t="shared" si="16"/>
        <v>4.5529513888888859E-3</v>
      </c>
      <c r="J67" s="387"/>
      <c r="K67" s="305" t="str">
        <f t="shared" si="12"/>
        <v/>
      </c>
      <c r="L67" s="306" t="str">
        <f t="shared" si="17"/>
        <v/>
      </c>
      <c r="M67" s="306" t="str">
        <f t="shared" si="18"/>
        <v/>
      </c>
      <c r="N67" s="307"/>
      <c r="O67" s="307"/>
      <c r="P67" s="321"/>
      <c r="Q67" s="308"/>
      <c r="R67" s="309">
        <f t="shared" si="10"/>
        <v>1.6627604166666667E-2</v>
      </c>
      <c r="S67" s="318"/>
      <c r="T67" s="311">
        <v>40178</v>
      </c>
      <c r="U67" s="312"/>
      <c r="V67" s="313" t="str">
        <f t="shared" si="11"/>
        <v/>
      </c>
      <c r="W67" s="314" t="str">
        <f t="shared" si="19"/>
        <v/>
      </c>
    </row>
    <row r="68" spans="1:23" s="272" customFormat="1" ht="21" customHeight="1" x14ac:dyDescent="0.2">
      <c r="A68" s="418">
        <v>337</v>
      </c>
      <c r="B68" s="335"/>
      <c r="C68" s="315" t="s">
        <v>519</v>
      </c>
      <c r="D68" s="431" t="s">
        <v>325</v>
      </c>
      <c r="E68" s="428" t="s">
        <v>14</v>
      </c>
      <c r="F68" s="301">
        <v>1.6620370370370376E-2</v>
      </c>
      <c r="G68" s="301">
        <v>1.6620370370370376E-2</v>
      </c>
      <c r="H68" s="302">
        <f t="shared" si="15"/>
        <v>1.6620370370370376E-2</v>
      </c>
      <c r="I68" s="303">
        <f t="shared" si="16"/>
        <v>4.5601851851851775E-3</v>
      </c>
      <c r="J68" s="375"/>
      <c r="K68" s="305" t="str">
        <f t="shared" si="12"/>
        <v/>
      </c>
      <c r="L68" s="306" t="str">
        <f t="shared" si="17"/>
        <v/>
      </c>
      <c r="M68" s="306" t="str">
        <f t="shared" si="18"/>
        <v/>
      </c>
      <c r="N68" s="307"/>
      <c r="O68" s="307"/>
      <c r="P68" s="307"/>
      <c r="Q68" s="308"/>
      <c r="R68" s="309">
        <f t="shared" si="10"/>
        <v>1.6620370370370376E-2</v>
      </c>
      <c r="S68" s="318"/>
      <c r="T68" s="311">
        <v>40298</v>
      </c>
      <c r="U68" s="312"/>
      <c r="V68" s="313" t="str">
        <f t="shared" si="11"/>
        <v/>
      </c>
      <c r="W68" s="314" t="str">
        <f t="shared" si="19"/>
        <v/>
      </c>
    </row>
    <row r="69" spans="1:23" s="272" customFormat="1" ht="21" customHeight="1" x14ac:dyDescent="0.2">
      <c r="A69" s="418">
        <v>163</v>
      </c>
      <c r="B69" s="335"/>
      <c r="C69" s="315" t="s">
        <v>115</v>
      </c>
      <c r="D69" s="431" t="s">
        <v>116</v>
      </c>
      <c r="E69" s="428" t="s">
        <v>30</v>
      </c>
      <c r="F69" s="319">
        <v>1.6516203703703703E-2</v>
      </c>
      <c r="G69" s="319">
        <v>1.6516203703703703E-2</v>
      </c>
      <c r="H69" s="302">
        <f t="shared" si="15"/>
        <v>1.6516203703703703E-2</v>
      </c>
      <c r="I69" s="303">
        <f t="shared" si="16"/>
        <v>4.6643518518518501E-3</v>
      </c>
      <c r="J69" s="387"/>
      <c r="K69" s="305" t="str">
        <f t="shared" si="12"/>
        <v/>
      </c>
      <c r="L69" s="306" t="str">
        <f t="shared" si="17"/>
        <v/>
      </c>
      <c r="M69" s="306" t="str">
        <f t="shared" si="18"/>
        <v/>
      </c>
      <c r="N69" s="307"/>
      <c r="O69" s="307"/>
      <c r="P69" s="307"/>
      <c r="Q69" s="308"/>
      <c r="R69" s="309">
        <f t="shared" si="10"/>
        <v>1.6516203703703703E-2</v>
      </c>
      <c r="S69" s="318"/>
      <c r="T69" s="311">
        <v>38990</v>
      </c>
      <c r="U69" s="312"/>
      <c r="V69" s="313" t="str">
        <f t="shared" si="11"/>
        <v/>
      </c>
      <c r="W69" s="314" t="str">
        <f t="shared" si="19"/>
        <v/>
      </c>
    </row>
    <row r="70" spans="1:23" s="272" customFormat="1" ht="21" customHeight="1" x14ac:dyDescent="0.2">
      <c r="A70" s="418">
        <v>333</v>
      </c>
      <c r="B70" s="335"/>
      <c r="C70" s="315" t="s">
        <v>537</v>
      </c>
      <c r="D70" s="431" t="s">
        <v>538</v>
      </c>
      <c r="E70" s="428" t="s">
        <v>14</v>
      </c>
      <c r="F70" s="301">
        <v>1.6446759259259265E-2</v>
      </c>
      <c r="G70" s="301">
        <v>1.6446759259259265E-2</v>
      </c>
      <c r="H70" s="302">
        <f t="shared" si="15"/>
        <v>1.6446759259259265E-2</v>
      </c>
      <c r="I70" s="303">
        <f t="shared" si="16"/>
        <v>4.733796296296288E-3</v>
      </c>
      <c r="J70" s="387"/>
      <c r="K70" s="305" t="str">
        <f t="shared" si="12"/>
        <v/>
      </c>
      <c r="L70" s="306" t="str">
        <f t="shared" si="17"/>
        <v/>
      </c>
      <c r="M70" s="306" t="str">
        <f t="shared" si="18"/>
        <v/>
      </c>
      <c r="N70" s="307"/>
      <c r="O70" s="307"/>
      <c r="P70" s="321"/>
      <c r="Q70" s="308"/>
      <c r="R70" s="309">
        <f t="shared" ref="R70:R101" si="20">IF(J70&lt;&gt;"",MIN(F70,K70),F70)</f>
        <v>1.6446759259259265E-2</v>
      </c>
      <c r="S70" s="318"/>
      <c r="T70" s="311">
        <v>40359</v>
      </c>
      <c r="U70" s="312"/>
      <c r="V70" s="313" t="str">
        <f t="shared" ref="V70:V101" si="21">IF(OR(NOT(U70=""),NOT(K70="")),5,"")</f>
        <v/>
      </c>
      <c r="W70" s="314" t="str">
        <f t="shared" si="19"/>
        <v/>
      </c>
    </row>
    <row r="71" spans="1:23" s="272" customFormat="1" ht="21" customHeight="1" x14ac:dyDescent="0.2">
      <c r="A71" s="418">
        <v>96</v>
      </c>
      <c r="B71" s="335"/>
      <c r="C71" s="315" t="s">
        <v>119</v>
      </c>
      <c r="D71" s="431" t="s">
        <v>120</v>
      </c>
      <c r="E71" s="428" t="s">
        <v>30</v>
      </c>
      <c r="F71" s="301">
        <v>1.6400462962962964E-2</v>
      </c>
      <c r="G71" s="301">
        <v>1.6400462962962964E-2</v>
      </c>
      <c r="H71" s="302">
        <f t="shared" si="15"/>
        <v>1.6400462962962964E-2</v>
      </c>
      <c r="I71" s="303">
        <f t="shared" si="16"/>
        <v>4.7800925925925893E-3</v>
      </c>
      <c r="J71" s="387"/>
      <c r="K71" s="305" t="str">
        <f t="shared" si="12"/>
        <v/>
      </c>
      <c r="L71" s="306" t="str">
        <f t="shared" si="17"/>
        <v/>
      </c>
      <c r="M71" s="306" t="str">
        <f t="shared" si="18"/>
        <v/>
      </c>
      <c r="N71" s="307"/>
      <c r="O71" s="307"/>
      <c r="P71" s="307"/>
      <c r="Q71" s="308"/>
      <c r="R71" s="309">
        <f t="shared" si="20"/>
        <v>1.6400462962962964E-2</v>
      </c>
      <c r="S71" s="318"/>
      <c r="T71" s="311">
        <v>39113</v>
      </c>
      <c r="U71" s="312"/>
      <c r="V71" s="313" t="str">
        <f t="shared" si="21"/>
        <v/>
      </c>
      <c r="W71" s="314" t="str">
        <f t="shared" si="19"/>
        <v/>
      </c>
    </row>
    <row r="72" spans="1:23" s="272" customFormat="1" ht="21" customHeight="1" x14ac:dyDescent="0.2">
      <c r="A72" s="418">
        <v>150</v>
      </c>
      <c r="B72" s="335"/>
      <c r="C72" s="315" t="s">
        <v>96</v>
      </c>
      <c r="D72" s="431" t="s">
        <v>97</v>
      </c>
      <c r="E72" s="428" t="s">
        <v>14</v>
      </c>
      <c r="F72" s="301">
        <v>1.622685185185185E-2</v>
      </c>
      <c r="G72" s="301">
        <v>1.622685185185185E-2</v>
      </c>
      <c r="H72" s="302">
        <f t="shared" si="15"/>
        <v>1.622685185185185E-2</v>
      </c>
      <c r="I72" s="303">
        <f t="shared" si="16"/>
        <v>4.9537037037037032E-3</v>
      </c>
      <c r="J72" s="387"/>
      <c r="K72" s="305" t="str">
        <f t="shared" si="12"/>
        <v/>
      </c>
      <c r="L72" s="306" t="str">
        <f t="shared" si="17"/>
        <v/>
      </c>
      <c r="M72" s="306" t="str">
        <f t="shared" si="18"/>
        <v/>
      </c>
      <c r="N72" s="321"/>
      <c r="O72" s="307"/>
      <c r="P72" s="321"/>
      <c r="Q72" s="308"/>
      <c r="R72" s="309">
        <f t="shared" si="20"/>
        <v>1.622685185185185E-2</v>
      </c>
      <c r="S72" s="318"/>
      <c r="T72" s="311">
        <v>39447</v>
      </c>
      <c r="U72" s="312"/>
      <c r="V72" s="313" t="str">
        <f t="shared" si="21"/>
        <v/>
      </c>
      <c r="W72" s="314" t="str">
        <f t="shared" si="19"/>
        <v/>
      </c>
    </row>
    <row r="73" spans="1:23" s="272" customFormat="1" ht="21" customHeight="1" x14ac:dyDescent="0.2">
      <c r="A73" s="418">
        <v>342</v>
      </c>
      <c r="B73" s="335"/>
      <c r="C73" s="315" t="s">
        <v>533</v>
      </c>
      <c r="D73" s="431" t="s">
        <v>534</v>
      </c>
      <c r="E73" s="428" t="s">
        <v>30</v>
      </c>
      <c r="F73" s="301">
        <v>1.6203703703703703E-2</v>
      </c>
      <c r="G73" s="301">
        <v>1.6203703703703703E-2</v>
      </c>
      <c r="H73" s="302">
        <f t="shared" si="15"/>
        <v>1.6203703703703703E-2</v>
      </c>
      <c r="I73" s="303">
        <f t="shared" si="16"/>
        <v>4.9768518518518504E-3</v>
      </c>
      <c r="J73" s="387"/>
      <c r="K73" s="305" t="str">
        <f t="shared" si="12"/>
        <v/>
      </c>
      <c r="L73" s="306"/>
      <c r="M73" s="306"/>
      <c r="N73" s="307"/>
      <c r="O73" s="307"/>
      <c r="P73" s="321"/>
      <c r="Q73" s="308"/>
      <c r="R73" s="309">
        <f t="shared" si="20"/>
        <v>1.6203703703703703E-2</v>
      </c>
      <c r="S73" s="318"/>
      <c r="T73" s="311">
        <v>40390</v>
      </c>
      <c r="U73" s="312"/>
      <c r="V73" s="313" t="str">
        <f t="shared" si="21"/>
        <v/>
      </c>
      <c r="W73" s="314" t="str">
        <f t="shared" si="19"/>
        <v/>
      </c>
    </row>
    <row r="74" spans="1:23" s="272" customFormat="1" ht="21" customHeight="1" x14ac:dyDescent="0.2">
      <c r="A74" s="418">
        <v>316</v>
      </c>
      <c r="B74" s="335"/>
      <c r="C74" s="298" t="s">
        <v>483</v>
      </c>
      <c r="D74" s="432" t="s">
        <v>484</v>
      </c>
      <c r="E74" s="428" t="s">
        <v>14</v>
      </c>
      <c r="F74" s="301">
        <v>1.6111111111111111E-2</v>
      </c>
      <c r="G74" s="301">
        <v>1.6111111111111111E-2</v>
      </c>
      <c r="H74" s="302">
        <f t="shared" si="15"/>
        <v>1.6111111111111111E-2</v>
      </c>
      <c r="I74" s="303">
        <f t="shared" si="16"/>
        <v>5.0694444444444424E-3</v>
      </c>
      <c r="J74" s="387"/>
      <c r="K74" s="305" t="str">
        <f t="shared" ref="K74:K105" si="22">IF(J74&lt;&gt;"",J74-I74,"")</f>
        <v/>
      </c>
      <c r="L74" s="306" t="str">
        <f t="shared" ref="L74:L81" si="23">IF(J74&lt;&gt;"",K74-H74,"")</f>
        <v/>
      </c>
      <c r="M74" s="306" t="str">
        <f t="shared" ref="M74:M81" si="24">IF(J74&lt;&gt;"",K74-F74,"")</f>
        <v/>
      </c>
      <c r="N74" s="307"/>
      <c r="O74" s="307"/>
      <c r="P74" s="321"/>
      <c r="Q74" s="308"/>
      <c r="R74" s="309">
        <f t="shared" si="20"/>
        <v>1.6111111111111111E-2</v>
      </c>
      <c r="S74" s="318"/>
      <c r="T74" s="311">
        <v>40359</v>
      </c>
      <c r="U74" s="312"/>
      <c r="V74" s="313" t="str">
        <f t="shared" si="21"/>
        <v/>
      </c>
      <c r="W74" s="314"/>
    </row>
    <row r="75" spans="1:23" s="272" customFormat="1" ht="21" customHeight="1" x14ac:dyDescent="0.2">
      <c r="A75" s="418">
        <v>9</v>
      </c>
      <c r="B75" s="335"/>
      <c r="C75" s="315" t="s">
        <v>130</v>
      </c>
      <c r="D75" s="431" t="s">
        <v>133</v>
      </c>
      <c r="E75" s="428" t="s">
        <v>30</v>
      </c>
      <c r="F75" s="301">
        <v>1.5898437499999991E-2</v>
      </c>
      <c r="G75" s="301">
        <v>1.6259042245370357E-2</v>
      </c>
      <c r="H75" s="302">
        <f t="shared" si="15"/>
        <v>1.6078739872685176E-2</v>
      </c>
      <c r="I75" s="303">
        <f t="shared" si="16"/>
        <v>5.1018156828703774E-3</v>
      </c>
      <c r="J75" s="387"/>
      <c r="K75" s="305" t="str">
        <f t="shared" si="22"/>
        <v/>
      </c>
      <c r="L75" s="306" t="str">
        <f t="shared" si="23"/>
        <v/>
      </c>
      <c r="M75" s="306" t="str">
        <f t="shared" si="24"/>
        <v/>
      </c>
      <c r="N75" s="307"/>
      <c r="O75" s="307"/>
      <c r="P75" s="307"/>
      <c r="Q75" s="308"/>
      <c r="R75" s="309">
        <f t="shared" si="20"/>
        <v>1.5898437499999991E-2</v>
      </c>
      <c r="S75" s="318"/>
      <c r="T75" s="311">
        <v>40025</v>
      </c>
      <c r="U75" s="312"/>
      <c r="V75" s="313" t="str">
        <f t="shared" si="21"/>
        <v/>
      </c>
      <c r="W75" s="314" t="str">
        <f>IF(V75=5,C75&amp;" "&amp;D75,"")</f>
        <v/>
      </c>
    </row>
    <row r="76" spans="1:23" s="272" customFormat="1" ht="21" customHeight="1" x14ac:dyDescent="0.2">
      <c r="A76" s="418">
        <v>288</v>
      </c>
      <c r="B76" s="335"/>
      <c r="C76" s="298" t="s">
        <v>450</v>
      </c>
      <c r="D76" s="432" t="s">
        <v>110</v>
      </c>
      <c r="E76" s="429" t="s">
        <v>30</v>
      </c>
      <c r="F76" s="301">
        <v>1.6053240740740739E-2</v>
      </c>
      <c r="G76" s="301">
        <v>1.6053240740740739E-2</v>
      </c>
      <c r="H76" s="302">
        <f t="shared" si="15"/>
        <v>1.6053240740740739E-2</v>
      </c>
      <c r="I76" s="303">
        <f t="shared" si="16"/>
        <v>5.1273148148148137E-3</v>
      </c>
      <c r="J76" s="387"/>
      <c r="K76" s="305" t="str">
        <f t="shared" si="22"/>
        <v/>
      </c>
      <c r="L76" s="306" t="str">
        <f t="shared" si="23"/>
        <v/>
      </c>
      <c r="M76" s="306" t="str">
        <f t="shared" si="24"/>
        <v/>
      </c>
      <c r="N76" s="307"/>
      <c r="O76" s="307"/>
      <c r="P76" s="307"/>
      <c r="Q76" s="308"/>
      <c r="R76" s="309">
        <f t="shared" si="20"/>
        <v>1.6053240740740739E-2</v>
      </c>
      <c r="S76" s="318"/>
      <c r="T76" s="311">
        <v>39994</v>
      </c>
      <c r="U76" s="312"/>
      <c r="V76" s="313" t="str">
        <f t="shared" si="21"/>
        <v/>
      </c>
      <c r="W76" s="314" t="str">
        <f>IF(V76=5,C76&amp;" "&amp;D76,"")</f>
        <v/>
      </c>
    </row>
    <row r="77" spans="1:23" s="272" customFormat="1" ht="21" customHeight="1" x14ac:dyDescent="0.2">
      <c r="A77" s="418">
        <v>138</v>
      </c>
      <c r="B77" s="335"/>
      <c r="C77" s="298" t="s">
        <v>145</v>
      </c>
      <c r="D77" s="432" t="s">
        <v>146</v>
      </c>
      <c r="E77" s="429" t="s">
        <v>14</v>
      </c>
      <c r="F77" s="301">
        <v>1.6006944444444438E-2</v>
      </c>
      <c r="G77" s="301">
        <v>1.6006944444444438E-2</v>
      </c>
      <c r="H77" s="302">
        <f t="shared" si="15"/>
        <v>1.6006944444444438E-2</v>
      </c>
      <c r="I77" s="303">
        <f t="shared" si="16"/>
        <v>5.1736111111111149E-3</v>
      </c>
      <c r="J77" s="387"/>
      <c r="K77" s="305" t="str">
        <f t="shared" si="22"/>
        <v/>
      </c>
      <c r="L77" s="306" t="str">
        <f t="shared" si="23"/>
        <v/>
      </c>
      <c r="M77" s="306" t="str">
        <f t="shared" si="24"/>
        <v/>
      </c>
      <c r="N77" s="307"/>
      <c r="O77" s="307"/>
      <c r="P77" s="307"/>
      <c r="Q77" s="308"/>
      <c r="R77" s="309">
        <f t="shared" si="20"/>
        <v>1.6006944444444438E-2</v>
      </c>
      <c r="S77" s="318"/>
      <c r="T77" s="311">
        <v>40178</v>
      </c>
      <c r="U77" s="312"/>
      <c r="V77" s="313" t="str">
        <f t="shared" si="21"/>
        <v/>
      </c>
      <c r="W77" s="314" t="str">
        <f>IF(V77=5,C77&amp;" "&amp;D77,"")</f>
        <v/>
      </c>
    </row>
    <row r="78" spans="1:23" s="272" customFormat="1" ht="21" customHeight="1" x14ac:dyDescent="0.2">
      <c r="A78" s="418">
        <v>354</v>
      </c>
      <c r="B78" s="335"/>
      <c r="C78" s="298" t="s">
        <v>244</v>
      </c>
      <c r="D78" s="432" t="s">
        <v>547</v>
      </c>
      <c r="E78" s="429" t="s">
        <v>30</v>
      </c>
      <c r="F78" s="301">
        <v>1.5953414351851859E-2</v>
      </c>
      <c r="G78" s="301">
        <v>1.5953414351851859E-2</v>
      </c>
      <c r="H78" s="302">
        <f t="shared" si="15"/>
        <v>1.5953414351851859E-2</v>
      </c>
      <c r="I78" s="303">
        <f t="shared" si="16"/>
        <v>5.2271412037036939E-3</v>
      </c>
      <c r="J78" s="378"/>
      <c r="K78" s="305" t="str">
        <f t="shared" si="22"/>
        <v/>
      </c>
      <c r="L78" s="306" t="str">
        <f t="shared" si="23"/>
        <v/>
      </c>
      <c r="M78" s="306" t="str">
        <f t="shared" si="24"/>
        <v/>
      </c>
      <c r="N78" s="307"/>
      <c r="O78" s="307"/>
      <c r="P78" s="307"/>
      <c r="Q78" s="308"/>
      <c r="R78" s="309">
        <f t="shared" si="20"/>
        <v>1.5953414351851859E-2</v>
      </c>
      <c r="S78" s="318"/>
      <c r="T78" s="311">
        <v>40421</v>
      </c>
      <c r="U78" s="312"/>
      <c r="V78" s="313" t="str">
        <f t="shared" si="21"/>
        <v/>
      </c>
      <c r="W78" s="314" t="str">
        <f>IF(V78=5,C78&amp;" "&amp;D78,"")</f>
        <v/>
      </c>
    </row>
    <row r="79" spans="1:23" s="272" customFormat="1" ht="21" customHeight="1" x14ac:dyDescent="0.2">
      <c r="A79" s="418">
        <v>252</v>
      </c>
      <c r="B79" s="335"/>
      <c r="C79" s="315" t="s">
        <v>155</v>
      </c>
      <c r="D79" s="431" t="s">
        <v>361</v>
      </c>
      <c r="E79" s="428" t="s">
        <v>30</v>
      </c>
      <c r="F79" s="319">
        <v>1.5856481481481478E-2</v>
      </c>
      <c r="G79" s="319">
        <v>1.5856481481481478E-2</v>
      </c>
      <c r="H79" s="302">
        <f t="shared" si="15"/>
        <v>1.5856481481481478E-2</v>
      </c>
      <c r="I79" s="303">
        <f t="shared" si="16"/>
        <v>5.3240740740740748E-3</v>
      </c>
      <c r="J79" s="387"/>
      <c r="K79" s="305" t="str">
        <f t="shared" si="22"/>
        <v/>
      </c>
      <c r="L79" s="306" t="str">
        <f t="shared" si="23"/>
        <v/>
      </c>
      <c r="M79" s="306" t="str">
        <f t="shared" si="24"/>
        <v/>
      </c>
      <c r="N79" s="307"/>
      <c r="O79" s="307"/>
      <c r="P79" s="307"/>
      <c r="Q79" s="308"/>
      <c r="R79" s="309">
        <f t="shared" si="20"/>
        <v>1.5856481481481478E-2</v>
      </c>
      <c r="S79" s="318"/>
      <c r="T79" s="311">
        <v>39994</v>
      </c>
      <c r="U79" s="312"/>
      <c r="V79" s="313" t="str">
        <f t="shared" si="21"/>
        <v/>
      </c>
      <c r="W79" s="314" t="str">
        <f>IF(V79=5,C79&amp;" "&amp;D79,"")</f>
        <v/>
      </c>
    </row>
    <row r="80" spans="1:23" s="272" customFormat="1" ht="21" customHeight="1" x14ac:dyDescent="0.2">
      <c r="A80" s="418">
        <v>282</v>
      </c>
      <c r="B80" s="335"/>
      <c r="C80" s="298" t="s">
        <v>18</v>
      </c>
      <c r="D80" s="432" t="s">
        <v>449</v>
      </c>
      <c r="E80" s="429" t="s">
        <v>14</v>
      </c>
      <c r="F80" s="301">
        <v>1.5844907407407405E-2</v>
      </c>
      <c r="G80" s="301">
        <v>1.5844907407407405E-2</v>
      </c>
      <c r="H80" s="302">
        <f t="shared" si="15"/>
        <v>1.5844907407407405E-2</v>
      </c>
      <c r="I80" s="303">
        <f t="shared" si="16"/>
        <v>5.3356481481481484E-3</v>
      </c>
      <c r="J80" s="387"/>
      <c r="K80" s="305" t="str">
        <f t="shared" si="22"/>
        <v/>
      </c>
      <c r="L80" s="306" t="str">
        <f t="shared" si="23"/>
        <v/>
      </c>
      <c r="M80" s="306" t="str">
        <f t="shared" si="24"/>
        <v/>
      </c>
      <c r="N80" s="307"/>
      <c r="O80" s="307"/>
      <c r="P80" s="307"/>
      <c r="Q80" s="308"/>
      <c r="R80" s="309">
        <f t="shared" si="20"/>
        <v>1.5844907407407405E-2</v>
      </c>
      <c r="S80" s="318"/>
      <c r="T80" s="311">
        <v>39994</v>
      </c>
      <c r="U80" s="312"/>
      <c r="V80" s="313" t="str">
        <f t="shared" si="21"/>
        <v/>
      </c>
      <c r="W80" s="314"/>
    </row>
    <row r="81" spans="1:23" s="272" customFormat="1" ht="21" customHeight="1" x14ac:dyDescent="0.2">
      <c r="A81" s="418">
        <v>77</v>
      </c>
      <c r="B81" s="335"/>
      <c r="C81" s="315" t="s">
        <v>96</v>
      </c>
      <c r="D81" s="431" t="s">
        <v>141</v>
      </c>
      <c r="E81" s="428" t="s">
        <v>14</v>
      </c>
      <c r="F81" s="301">
        <v>1.5740740740740736E-2</v>
      </c>
      <c r="G81" s="301">
        <v>1.5877097800925929E-2</v>
      </c>
      <c r="H81" s="302">
        <f t="shared" si="15"/>
        <v>1.5808919270833333E-2</v>
      </c>
      <c r="I81" s="303">
        <f t="shared" si="16"/>
        <v>5.3716362847222206E-3</v>
      </c>
      <c r="J81" s="378"/>
      <c r="K81" s="305" t="str">
        <f t="shared" si="22"/>
        <v/>
      </c>
      <c r="L81" s="306" t="str">
        <f t="shared" si="23"/>
        <v/>
      </c>
      <c r="M81" s="306" t="str">
        <f t="shared" si="24"/>
        <v/>
      </c>
      <c r="N81" s="307"/>
      <c r="O81" s="307"/>
      <c r="P81" s="307"/>
      <c r="Q81" s="308"/>
      <c r="R81" s="309">
        <f t="shared" si="20"/>
        <v>1.5740740740740736E-2</v>
      </c>
      <c r="S81" s="318"/>
      <c r="T81" s="311">
        <v>40178</v>
      </c>
      <c r="U81" s="312"/>
      <c r="V81" s="313" t="str">
        <f t="shared" si="21"/>
        <v/>
      </c>
      <c r="W81" s="314" t="str">
        <f>IF(V81=5,C81&amp;" "&amp;D81,"")</f>
        <v/>
      </c>
    </row>
    <row r="82" spans="1:23" s="272" customFormat="1" ht="21" customHeight="1" x14ac:dyDescent="0.2">
      <c r="A82" s="418">
        <v>309</v>
      </c>
      <c r="B82" s="335"/>
      <c r="C82" s="315" t="s">
        <v>475</v>
      </c>
      <c r="D82" s="431" t="s">
        <v>476</v>
      </c>
      <c r="E82" s="428" t="s">
        <v>30</v>
      </c>
      <c r="F82" s="301">
        <v>1.5798611111111114E-2</v>
      </c>
      <c r="G82" s="301">
        <v>1.5798611111111114E-2</v>
      </c>
      <c r="H82" s="302">
        <f t="shared" ref="H82:H113" si="25">IF(G82&lt;&gt;"",(G82+F82)/2,F82)</f>
        <v>1.5798611111111114E-2</v>
      </c>
      <c r="I82" s="303">
        <f t="shared" si="16"/>
        <v>5.3819444444444392E-3</v>
      </c>
      <c r="J82" s="387"/>
      <c r="K82" s="305" t="str">
        <f t="shared" si="22"/>
        <v/>
      </c>
      <c r="L82" s="306"/>
      <c r="M82" s="306"/>
      <c r="N82" s="307"/>
      <c r="O82" s="307"/>
      <c r="P82" s="307"/>
      <c r="Q82" s="308"/>
      <c r="R82" s="309">
        <f t="shared" si="20"/>
        <v>1.5798611111111114E-2</v>
      </c>
      <c r="S82" s="318"/>
      <c r="T82" s="311">
        <v>40086</v>
      </c>
      <c r="U82" s="312"/>
      <c r="V82" s="313" t="str">
        <f t="shared" si="21"/>
        <v/>
      </c>
      <c r="W82" s="314" t="str">
        <f>IF(V82=5,C82&amp;" "&amp;D82,"")</f>
        <v/>
      </c>
    </row>
    <row r="83" spans="1:23" s="272" customFormat="1" ht="21" customHeight="1" x14ac:dyDescent="0.2">
      <c r="A83" s="418">
        <v>187</v>
      </c>
      <c r="B83" s="335"/>
      <c r="C83" s="298" t="s">
        <v>351</v>
      </c>
      <c r="D83" s="432" t="s">
        <v>233</v>
      </c>
      <c r="E83" s="429" t="s">
        <v>30</v>
      </c>
      <c r="F83" s="301">
        <v>1.5787037037037037E-2</v>
      </c>
      <c r="G83" s="301">
        <v>1.5787037037037037E-2</v>
      </c>
      <c r="H83" s="302">
        <f t="shared" si="25"/>
        <v>1.5787037037037037E-2</v>
      </c>
      <c r="I83" s="303">
        <f t="shared" ref="I83:I114" si="26">$D$3-H83</f>
        <v>5.3935185185185162E-3</v>
      </c>
      <c r="J83" s="387"/>
      <c r="K83" s="305" t="str">
        <f t="shared" si="22"/>
        <v/>
      </c>
      <c r="L83" s="306" t="str">
        <f>IF(J83&lt;&gt;"",K83-H83,"")</f>
        <v/>
      </c>
      <c r="M83" s="306" t="str">
        <f>IF(J83&lt;&gt;"",K83-F83,"")</f>
        <v/>
      </c>
      <c r="N83" s="307"/>
      <c r="O83" s="307"/>
      <c r="P83" s="307"/>
      <c r="Q83" s="308"/>
      <c r="R83" s="309">
        <f t="shared" si="20"/>
        <v>1.5787037037037037E-2</v>
      </c>
      <c r="S83" s="318"/>
      <c r="T83" s="311">
        <v>39994</v>
      </c>
      <c r="U83" s="312"/>
      <c r="V83" s="313" t="str">
        <f t="shared" si="21"/>
        <v/>
      </c>
      <c r="W83" s="314" t="str">
        <f>IF(V83=5,C83&amp;" "&amp;D83,"")</f>
        <v/>
      </c>
    </row>
    <row r="84" spans="1:23" s="272" customFormat="1" ht="21" customHeight="1" x14ac:dyDescent="0.2">
      <c r="A84" s="418">
        <v>112</v>
      </c>
      <c r="B84" s="335"/>
      <c r="C84" s="315" t="s">
        <v>134</v>
      </c>
      <c r="D84" s="431" t="s">
        <v>135</v>
      </c>
      <c r="E84" s="428" t="s">
        <v>30</v>
      </c>
      <c r="F84" s="301">
        <v>1.5706018518518518E-2</v>
      </c>
      <c r="G84" s="301">
        <v>1.5706018518518518E-2</v>
      </c>
      <c r="H84" s="302">
        <f t="shared" si="25"/>
        <v>1.5706018518518518E-2</v>
      </c>
      <c r="I84" s="303">
        <f t="shared" si="26"/>
        <v>5.4745370370370347E-3</v>
      </c>
      <c r="J84" s="387"/>
      <c r="K84" s="305" t="str">
        <f t="shared" si="22"/>
        <v/>
      </c>
      <c r="L84" s="306" t="str">
        <f>IF(J84&lt;&gt;"",K84-H84,"")</f>
        <v/>
      </c>
      <c r="M84" s="306" t="str">
        <f>IF(J84&lt;&gt;"",K84-F84,"")</f>
        <v/>
      </c>
      <c r="N84" s="307"/>
      <c r="O84" s="307"/>
      <c r="P84" s="307"/>
      <c r="Q84" s="308"/>
      <c r="R84" s="309">
        <f t="shared" si="20"/>
        <v>1.5706018518518518E-2</v>
      </c>
      <c r="S84" s="318"/>
      <c r="T84" s="323">
        <v>39294</v>
      </c>
      <c r="U84" s="312"/>
      <c r="V84" s="313" t="str">
        <f t="shared" si="21"/>
        <v/>
      </c>
      <c r="W84" s="314" t="str">
        <f>IF(V84=5,C84&amp;" "&amp;D84,"")</f>
        <v/>
      </c>
    </row>
    <row r="85" spans="1:23" s="272" customFormat="1" ht="21" customHeight="1" x14ac:dyDescent="0.2">
      <c r="A85" s="418">
        <v>142</v>
      </c>
      <c r="B85" s="335"/>
      <c r="C85" s="315" t="s">
        <v>149</v>
      </c>
      <c r="D85" s="431" t="s">
        <v>150</v>
      </c>
      <c r="E85" s="428" t="s">
        <v>14</v>
      </c>
      <c r="F85" s="301">
        <v>1.5370370370370368E-2</v>
      </c>
      <c r="G85" s="301">
        <v>1.5976562499999999E-2</v>
      </c>
      <c r="H85" s="302">
        <f t="shared" si="25"/>
        <v>1.5673466435185184E-2</v>
      </c>
      <c r="I85" s="303">
        <f t="shared" si="26"/>
        <v>5.5070891203703697E-3</v>
      </c>
      <c r="J85" s="387"/>
      <c r="K85" s="305" t="str">
        <f t="shared" si="22"/>
        <v/>
      </c>
      <c r="L85" s="306" t="str">
        <f>IF(J85&lt;&gt;"",K85-H85,"")</f>
        <v/>
      </c>
      <c r="M85" s="306" t="str">
        <f>IF(J85&lt;&gt;"",K85-F85,"")</f>
        <v/>
      </c>
      <c r="N85" s="307"/>
      <c r="O85" s="307"/>
      <c r="P85" s="307"/>
      <c r="Q85" s="325"/>
      <c r="R85" s="309">
        <f t="shared" si="20"/>
        <v>1.5370370370370368E-2</v>
      </c>
      <c r="S85" s="318"/>
      <c r="T85" s="311">
        <v>40086</v>
      </c>
      <c r="U85" s="312"/>
      <c r="V85" s="313" t="str">
        <f t="shared" si="21"/>
        <v/>
      </c>
      <c r="W85" s="314"/>
    </row>
    <row r="86" spans="1:23" s="272" customFormat="1" ht="21" customHeight="1" x14ac:dyDescent="0.2">
      <c r="A86" s="418">
        <v>39</v>
      </c>
      <c r="B86" s="335"/>
      <c r="C86" s="315" t="s">
        <v>162</v>
      </c>
      <c r="D86" s="431" t="s">
        <v>161</v>
      </c>
      <c r="E86" s="428" t="s">
        <v>30</v>
      </c>
      <c r="F86" s="301">
        <v>1.501157407407408E-2</v>
      </c>
      <c r="G86" s="301">
        <v>1.6261494954427094E-2</v>
      </c>
      <c r="H86" s="302">
        <f t="shared" si="25"/>
        <v>1.5636534514250587E-2</v>
      </c>
      <c r="I86" s="303">
        <f t="shared" si="26"/>
        <v>5.5440210413049661E-3</v>
      </c>
      <c r="J86" s="378"/>
      <c r="K86" s="305" t="str">
        <f t="shared" si="22"/>
        <v/>
      </c>
      <c r="L86" s="306"/>
      <c r="M86" s="306"/>
      <c r="N86" s="307"/>
      <c r="O86" s="307"/>
      <c r="P86" s="307"/>
      <c r="Q86" s="308"/>
      <c r="R86" s="309">
        <f t="shared" si="20"/>
        <v>1.501157407407408E-2</v>
      </c>
      <c r="S86" s="318"/>
      <c r="T86" s="311">
        <v>40390</v>
      </c>
      <c r="U86" s="312"/>
      <c r="V86" s="313" t="str">
        <f t="shared" si="21"/>
        <v/>
      </c>
      <c r="W86" s="314" t="str">
        <f>IF(V86=5,C86&amp;" "&amp;D86,"")</f>
        <v/>
      </c>
    </row>
    <row r="87" spans="1:23" s="272" customFormat="1" ht="21" customHeight="1" x14ac:dyDescent="0.2">
      <c r="A87" s="418">
        <v>140</v>
      </c>
      <c r="B87" s="335"/>
      <c r="C87" s="315" t="s">
        <v>143</v>
      </c>
      <c r="D87" s="431" t="s">
        <v>144</v>
      </c>
      <c r="E87" s="428" t="s">
        <v>14</v>
      </c>
      <c r="F87" s="319">
        <v>1.5497685185185186E-2</v>
      </c>
      <c r="G87" s="319">
        <v>1.5497685185185186E-2</v>
      </c>
      <c r="H87" s="302">
        <f t="shared" si="25"/>
        <v>1.5497685185185186E-2</v>
      </c>
      <c r="I87" s="303">
        <f t="shared" si="26"/>
        <v>5.6828703703703676E-3</v>
      </c>
      <c r="J87" s="387"/>
      <c r="K87" s="305" t="str">
        <f t="shared" si="22"/>
        <v/>
      </c>
      <c r="L87" s="306" t="str">
        <f>IF(J87&lt;&gt;"",K87-H87,"")</f>
        <v/>
      </c>
      <c r="M87" s="306" t="str">
        <f>IF(J87&lt;&gt;"",K87-F87,"")</f>
        <v/>
      </c>
      <c r="N87" s="307"/>
      <c r="O87" s="307"/>
      <c r="P87" s="307"/>
      <c r="Q87" s="308"/>
      <c r="R87" s="309">
        <f t="shared" si="20"/>
        <v>1.5497685185185186E-2</v>
      </c>
      <c r="S87" s="318"/>
      <c r="T87" s="311">
        <v>38776</v>
      </c>
      <c r="U87" s="312"/>
      <c r="V87" s="313" t="str">
        <f t="shared" si="21"/>
        <v/>
      </c>
      <c r="W87" s="314" t="str">
        <f>IF(V87=5,C87&amp;" "&amp;D87,"")</f>
        <v/>
      </c>
    </row>
    <row r="88" spans="1:23" s="272" customFormat="1" ht="21" customHeight="1" x14ac:dyDescent="0.2">
      <c r="A88" s="418">
        <v>203</v>
      </c>
      <c r="B88" s="335"/>
      <c r="C88" s="315" t="s">
        <v>199</v>
      </c>
      <c r="D88" s="431" t="s">
        <v>43</v>
      </c>
      <c r="E88" s="428" t="s">
        <v>30</v>
      </c>
      <c r="F88" s="301">
        <v>1.5460069444444446E-2</v>
      </c>
      <c r="G88" s="301">
        <v>1.5460069444444446E-2</v>
      </c>
      <c r="H88" s="302">
        <f t="shared" si="25"/>
        <v>1.5460069444444446E-2</v>
      </c>
      <c r="I88" s="303">
        <f t="shared" si="26"/>
        <v>5.7204861111111067E-3</v>
      </c>
      <c r="J88" s="378"/>
      <c r="K88" s="305" t="str">
        <f t="shared" si="22"/>
        <v/>
      </c>
      <c r="L88" s="306" t="str">
        <f>IF(J88&lt;&gt;"",K88-H88,"")</f>
        <v/>
      </c>
      <c r="M88" s="306" t="str">
        <f>IF(J88&lt;&gt;"",K88-F88,"")</f>
        <v/>
      </c>
      <c r="N88" s="307"/>
      <c r="O88" s="307"/>
      <c r="P88" s="307"/>
      <c r="Q88" s="308"/>
      <c r="R88" s="309">
        <f t="shared" si="20"/>
        <v>1.5460069444444446E-2</v>
      </c>
      <c r="S88" s="318"/>
      <c r="T88" s="311">
        <v>40329</v>
      </c>
      <c r="U88" s="312"/>
      <c r="V88" s="313" t="str">
        <f t="shared" si="21"/>
        <v/>
      </c>
      <c r="W88" s="314" t="str">
        <f>IF(V88=5,C88&amp;" "&amp;D88,"")</f>
        <v/>
      </c>
    </row>
    <row r="89" spans="1:23" s="272" customFormat="1" ht="21" customHeight="1" x14ac:dyDescent="0.2">
      <c r="A89" s="418">
        <v>345</v>
      </c>
      <c r="B89" s="335"/>
      <c r="C89" s="315" t="s">
        <v>134</v>
      </c>
      <c r="D89" s="431" t="s">
        <v>540</v>
      </c>
      <c r="E89" s="429" t="s">
        <v>30</v>
      </c>
      <c r="F89" s="301">
        <v>1.5428240740740742E-2</v>
      </c>
      <c r="G89" s="301">
        <v>1.5428240740740742E-2</v>
      </c>
      <c r="H89" s="302">
        <f t="shared" si="25"/>
        <v>1.5428240740740742E-2</v>
      </c>
      <c r="I89" s="303">
        <f t="shared" si="26"/>
        <v>5.7523148148148108E-3</v>
      </c>
      <c r="J89" s="387"/>
      <c r="K89" s="305" t="str">
        <f t="shared" si="22"/>
        <v/>
      </c>
      <c r="L89" s="306"/>
      <c r="M89" s="306"/>
      <c r="N89" s="307"/>
      <c r="O89" s="307"/>
      <c r="P89" s="307"/>
      <c r="Q89" s="308"/>
      <c r="R89" s="309">
        <f t="shared" si="20"/>
        <v>1.5428240740740742E-2</v>
      </c>
      <c r="S89" s="318"/>
      <c r="T89" s="311">
        <v>40390</v>
      </c>
      <c r="U89" s="312"/>
      <c r="V89" s="313" t="str">
        <f t="shared" si="21"/>
        <v/>
      </c>
      <c r="W89" s="314" t="str">
        <f>IF(V89=5,C89&amp;" "&amp;D89,"")</f>
        <v/>
      </c>
    </row>
    <row r="90" spans="1:23" s="272" customFormat="1" ht="21" customHeight="1" x14ac:dyDescent="0.2">
      <c r="A90" s="418">
        <v>287</v>
      </c>
      <c r="B90" s="335"/>
      <c r="C90" s="298" t="s">
        <v>55</v>
      </c>
      <c r="D90" s="432" t="s">
        <v>116</v>
      </c>
      <c r="E90" s="429" t="s">
        <v>30</v>
      </c>
      <c r="F90" s="301">
        <v>1.5358796296296294E-2</v>
      </c>
      <c r="G90" s="301">
        <v>1.5358796296296294E-2</v>
      </c>
      <c r="H90" s="302">
        <f t="shared" si="25"/>
        <v>1.5358796296296294E-2</v>
      </c>
      <c r="I90" s="303">
        <f t="shared" si="26"/>
        <v>5.8217592592592592E-3</v>
      </c>
      <c r="J90" s="387"/>
      <c r="K90" s="305" t="str">
        <f t="shared" si="22"/>
        <v/>
      </c>
      <c r="L90" s="306"/>
      <c r="M90" s="306"/>
      <c r="N90" s="307"/>
      <c r="O90" s="307"/>
      <c r="P90" s="307"/>
      <c r="Q90" s="308"/>
      <c r="R90" s="309">
        <f t="shared" si="20"/>
        <v>1.5358796296296294E-2</v>
      </c>
      <c r="S90" s="318"/>
      <c r="T90" s="311">
        <v>40268</v>
      </c>
      <c r="U90" s="312"/>
      <c r="V90" s="313" t="str">
        <f t="shared" si="21"/>
        <v/>
      </c>
      <c r="W90" s="314"/>
    </row>
    <row r="91" spans="1:23" s="272" customFormat="1" ht="21" customHeight="1" x14ac:dyDescent="0.2">
      <c r="A91" s="418">
        <v>36</v>
      </c>
      <c r="B91" s="335"/>
      <c r="C91" s="315" t="s">
        <v>107</v>
      </c>
      <c r="D91" s="431" t="s">
        <v>46</v>
      </c>
      <c r="E91" s="428" t="s">
        <v>30</v>
      </c>
      <c r="F91" s="301">
        <v>1.4479166666666668E-2</v>
      </c>
      <c r="G91" s="301">
        <v>1.6121238425925929E-2</v>
      </c>
      <c r="H91" s="302">
        <f t="shared" si="25"/>
        <v>1.5300202546296299E-2</v>
      </c>
      <c r="I91" s="303">
        <f t="shared" si="26"/>
        <v>5.8803530092592544E-3</v>
      </c>
      <c r="J91" s="320"/>
      <c r="K91" s="305" t="str">
        <f t="shared" si="22"/>
        <v/>
      </c>
      <c r="L91" s="306" t="str">
        <f>IF(J91&lt;&gt;"",K91-H91,"")</f>
        <v/>
      </c>
      <c r="M91" s="306" t="str">
        <f>IF(J91&lt;&gt;"",K91-F91,"")</f>
        <v/>
      </c>
      <c r="N91" s="307"/>
      <c r="O91" s="307"/>
      <c r="P91" s="307"/>
      <c r="Q91" s="308"/>
      <c r="R91" s="309">
        <f t="shared" si="20"/>
        <v>1.4479166666666668E-2</v>
      </c>
      <c r="S91" s="318"/>
      <c r="T91" s="311">
        <v>40237</v>
      </c>
      <c r="U91" s="312"/>
      <c r="V91" s="313" t="str">
        <f t="shared" si="21"/>
        <v/>
      </c>
      <c r="W91" s="314"/>
    </row>
    <row r="92" spans="1:23" s="272" customFormat="1" ht="21" customHeight="1" x14ac:dyDescent="0.2">
      <c r="A92" s="418">
        <v>167</v>
      </c>
      <c r="B92" s="335"/>
      <c r="C92" s="315" t="s">
        <v>94</v>
      </c>
      <c r="D92" s="431" t="s">
        <v>165</v>
      </c>
      <c r="E92" s="428" t="s">
        <v>30</v>
      </c>
      <c r="F92" s="301">
        <v>1.4699074074074074E-2</v>
      </c>
      <c r="G92" s="301">
        <v>1.5833333333333338E-2</v>
      </c>
      <c r="H92" s="302">
        <f t="shared" si="25"/>
        <v>1.5266203703703705E-2</v>
      </c>
      <c r="I92" s="303">
        <f t="shared" si="26"/>
        <v>5.9143518518518477E-3</v>
      </c>
      <c r="J92" s="304"/>
      <c r="K92" s="305" t="str">
        <f t="shared" si="22"/>
        <v/>
      </c>
      <c r="L92" s="306" t="str">
        <f>IF(J92&lt;&gt;"",K92-H92,"")</f>
        <v/>
      </c>
      <c r="M92" s="306" t="str">
        <f>IF(J92&lt;&gt;"",K92-F92,"")</f>
        <v/>
      </c>
      <c r="N92" s="307"/>
      <c r="O92" s="307"/>
      <c r="P92" s="307"/>
      <c r="Q92" s="308"/>
      <c r="R92" s="309">
        <f t="shared" si="20"/>
        <v>1.4699074074074074E-2</v>
      </c>
      <c r="S92" s="318"/>
      <c r="T92" s="311">
        <v>39872</v>
      </c>
      <c r="U92" s="312"/>
      <c r="V92" s="313" t="str">
        <f t="shared" si="21"/>
        <v/>
      </c>
      <c r="W92" s="314" t="str">
        <f t="shared" ref="W92:W99" si="27">IF(V92=5,C92&amp;" "&amp;D92,"")</f>
        <v/>
      </c>
    </row>
    <row r="93" spans="1:23" s="272" customFormat="1" ht="21" customHeight="1" x14ac:dyDescent="0.2">
      <c r="A93" s="418">
        <v>32</v>
      </c>
      <c r="B93" s="335"/>
      <c r="C93" s="315" t="s">
        <v>157</v>
      </c>
      <c r="D93" s="431" t="s">
        <v>158</v>
      </c>
      <c r="E93" s="428" t="s">
        <v>30</v>
      </c>
      <c r="F93" s="301">
        <v>1.5081018518518518E-2</v>
      </c>
      <c r="G93" s="301">
        <v>1.5393518518518518E-2</v>
      </c>
      <c r="H93" s="302">
        <f t="shared" si="25"/>
        <v>1.5237268518518518E-2</v>
      </c>
      <c r="I93" s="303">
        <f t="shared" si="26"/>
        <v>5.9432870370370351E-3</v>
      </c>
      <c r="J93" s="304"/>
      <c r="K93" s="305" t="str">
        <f t="shared" si="22"/>
        <v/>
      </c>
      <c r="L93" s="306" t="str">
        <f>IF(J93&lt;&gt;"",K93-H93,"")</f>
        <v/>
      </c>
      <c r="M93" s="306" t="str">
        <f>IF(J93&lt;&gt;"",K93-F93,"")</f>
        <v/>
      </c>
      <c r="N93" s="307"/>
      <c r="O93" s="307"/>
      <c r="P93" s="307"/>
      <c r="Q93" s="308"/>
      <c r="R93" s="309">
        <f t="shared" si="20"/>
        <v>1.5081018518518518E-2</v>
      </c>
      <c r="S93" s="318"/>
      <c r="T93" s="311">
        <v>40237</v>
      </c>
      <c r="U93" s="312"/>
      <c r="V93" s="313" t="str">
        <f t="shared" si="21"/>
        <v/>
      </c>
      <c r="W93" s="314" t="str">
        <f t="shared" si="27"/>
        <v/>
      </c>
    </row>
    <row r="94" spans="1:23" s="272" customFormat="1" ht="21" customHeight="1" x14ac:dyDescent="0.2">
      <c r="A94" s="418">
        <v>97</v>
      </c>
      <c r="B94" s="335"/>
      <c r="C94" s="315" t="s">
        <v>121</v>
      </c>
      <c r="D94" s="431" t="s">
        <v>122</v>
      </c>
      <c r="E94" s="428" t="s">
        <v>14</v>
      </c>
      <c r="F94" s="301">
        <v>1.5185185185185184E-2</v>
      </c>
      <c r="G94" s="301">
        <v>1.5185185185185184E-2</v>
      </c>
      <c r="H94" s="302">
        <f t="shared" si="25"/>
        <v>1.5185185185185184E-2</v>
      </c>
      <c r="I94" s="303">
        <f t="shared" si="26"/>
        <v>5.9953703703703697E-3</v>
      </c>
      <c r="J94" s="304"/>
      <c r="K94" s="305" t="str">
        <f t="shared" si="22"/>
        <v/>
      </c>
      <c r="L94" s="306" t="str">
        <f>IF(J94&lt;&gt;"",K94-H94,"")</f>
        <v/>
      </c>
      <c r="M94" s="306" t="str">
        <f>IF(J94&lt;&gt;"",K94-F94,"")</f>
        <v/>
      </c>
      <c r="N94" s="307"/>
      <c r="O94" s="307"/>
      <c r="P94" s="321"/>
      <c r="Q94" s="308"/>
      <c r="R94" s="309">
        <f t="shared" si="20"/>
        <v>1.5185185185185184E-2</v>
      </c>
      <c r="S94" s="318"/>
      <c r="T94" s="311">
        <v>40117</v>
      </c>
      <c r="U94" s="312"/>
      <c r="V94" s="313" t="str">
        <f t="shared" si="21"/>
        <v/>
      </c>
      <c r="W94" s="314" t="str">
        <f t="shared" si="27"/>
        <v/>
      </c>
    </row>
    <row r="95" spans="1:23" s="272" customFormat="1" ht="21" customHeight="1" x14ac:dyDescent="0.2">
      <c r="A95" s="418">
        <v>192</v>
      </c>
      <c r="B95" s="335"/>
      <c r="C95" s="315" t="s">
        <v>351</v>
      </c>
      <c r="D95" s="431" t="s">
        <v>458</v>
      </c>
      <c r="E95" s="428" t="s">
        <v>30</v>
      </c>
      <c r="F95" s="301">
        <v>1.4983362268518506E-2</v>
      </c>
      <c r="G95" s="301">
        <v>1.5284288194444436E-2</v>
      </c>
      <c r="H95" s="302">
        <f t="shared" si="25"/>
        <v>1.5133825231481471E-2</v>
      </c>
      <c r="I95" s="303">
        <f t="shared" si="26"/>
        <v>6.046730324074082E-3</v>
      </c>
      <c r="J95" s="304"/>
      <c r="K95" s="305" t="str">
        <f t="shared" si="22"/>
        <v/>
      </c>
      <c r="L95" s="306"/>
      <c r="M95" s="306"/>
      <c r="N95" s="307"/>
      <c r="O95" s="307"/>
      <c r="P95" s="307"/>
      <c r="Q95" s="308"/>
      <c r="R95" s="309">
        <f t="shared" si="20"/>
        <v>1.4983362268518506E-2</v>
      </c>
      <c r="S95" s="318"/>
      <c r="T95" s="311">
        <v>40390</v>
      </c>
      <c r="U95" s="312"/>
      <c r="V95" s="313" t="str">
        <f t="shared" si="21"/>
        <v/>
      </c>
      <c r="W95" s="314" t="str">
        <f t="shared" si="27"/>
        <v/>
      </c>
    </row>
    <row r="96" spans="1:23" s="272" customFormat="1" ht="21" customHeight="1" x14ac:dyDescent="0.2">
      <c r="A96" s="418">
        <v>256</v>
      </c>
      <c r="B96" s="335"/>
      <c r="C96" s="315" t="s">
        <v>409</v>
      </c>
      <c r="D96" s="431" t="s">
        <v>410</v>
      </c>
      <c r="E96" s="429" t="s">
        <v>14</v>
      </c>
      <c r="F96" s="319">
        <v>1.4965277777777779E-2</v>
      </c>
      <c r="G96" s="319">
        <v>1.5277777777777779E-2</v>
      </c>
      <c r="H96" s="302">
        <f t="shared" si="25"/>
        <v>1.5121527777777779E-2</v>
      </c>
      <c r="I96" s="303">
        <f t="shared" si="26"/>
        <v>6.0590277777777743E-3</v>
      </c>
      <c r="J96" s="320"/>
      <c r="K96" s="305" t="str">
        <f t="shared" si="22"/>
        <v/>
      </c>
      <c r="L96" s="306" t="str">
        <f>IF(J96&lt;&gt;"",K96-H96,"")</f>
        <v/>
      </c>
      <c r="M96" s="306" t="str">
        <f>IF(J96&lt;&gt;"",K96-F96,"")</f>
        <v/>
      </c>
      <c r="N96" s="307"/>
      <c r="O96" s="307"/>
      <c r="P96" s="307"/>
      <c r="Q96" s="308"/>
      <c r="R96" s="309">
        <f t="shared" si="20"/>
        <v>1.4965277777777779E-2</v>
      </c>
      <c r="S96" s="318"/>
      <c r="T96" s="311">
        <v>40209</v>
      </c>
      <c r="U96" s="312"/>
      <c r="V96" s="313" t="str">
        <f t="shared" si="21"/>
        <v/>
      </c>
      <c r="W96" s="314" t="str">
        <f t="shared" si="27"/>
        <v/>
      </c>
    </row>
    <row r="97" spans="1:23" s="272" customFormat="1" ht="21" customHeight="1" x14ac:dyDescent="0.2">
      <c r="A97" s="418">
        <v>116</v>
      </c>
      <c r="B97" s="335"/>
      <c r="C97" s="298" t="s">
        <v>153</v>
      </c>
      <c r="D97" s="432" t="s">
        <v>196</v>
      </c>
      <c r="E97" s="430" t="s">
        <v>14</v>
      </c>
      <c r="F97" s="301">
        <v>1.5005787037037043E-2</v>
      </c>
      <c r="G97" s="301">
        <v>1.5144675925925933E-2</v>
      </c>
      <c r="H97" s="302">
        <f t="shared" si="25"/>
        <v>1.5075231481481488E-2</v>
      </c>
      <c r="I97" s="303">
        <f t="shared" si="26"/>
        <v>6.1053240740740651E-3</v>
      </c>
      <c r="J97" s="304"/>
      <c r="K97" s="305" t="str">
        <f t="shared" si="22"/>
        <v/>
      </c>
      <c r="L97" s="306"/>
      <c r="M97" s="306"/>
      <c r="N97" s="307"/>
      <c r="O97" s="307"/>
      <c r="P97" s="321"/>
      <c r="Q97" s="308"/>
      <c r="R97" s="309">
        <f t="shared" si="20"/>
        <v>1.5005787037037043E-2</v>
      </c>
      <c r="S97" s="318"/>
      <c r="T97" s="311">
        <v>40390</v>
      </c>
      <c r="U97" s="312"/>
      <c r="V97" s="313" t="str">
        <f t="shared" si="21"/>
        <v/>
      </c>
      <c r="W97" s="314" t="str">
        <f t="shared" si="27"/>
        <v/>
      </c>
    </row>
    <row r="98" spans="1:23" s="272" customFormat="1" ht="21" customHeight="1" x14ac:dyDescent="0.2">
      <c r="A98" s="418">
        <v>255</v>
      </c>
      <c r="B98" s="335"/>
      <c r="C98" s="298" t="s">
        <v>90</v>
      </c>
      <c r="D98" s="432" t="s">
        <v>362</v>
      </c>
      <c r="E98" s="429" t="s">
        <v>30</v>
      </c>
      <c r="F98" s="301">
        <v>1.5046296296296297E-2</v>
      </c>
      <c r="G98" s="301">
        <v>1.5046296296296297E-2</v>
      </c>
      <c r="H98" s="302">
        <f t="shared" si="25"/>
        <v>1.5046296296296297E-2</v>
      </c>
      <c r="I98" s="303">
        <f t="shared" si="26"/>
        <v>6.134259259259256E-3</v>
      </c>
      <c r="J98" s="320"/>
      <c r="K98" s="305" t="str">
        <f t="shared" si="22"/>
        <v/>
      </c>
      <c r="L98" s="306" t="str">
        <f>IF(J98&lt;&gt;"",K98-H98,"")</f>
        <v/>
      </c>
      <c r="M98" s="306" t="str">
        <f>IF(J98&lt;&gt;"",K98-F98,"")</f>
        <v/>
      </c>
      <c r="N98" s="307"/>
      <c r="O98" s="307"/>
      <c r="P98" s="307"/>
      <c r="Q98" s="308"/>
      <c r="R98" s="309">
        <f t="shared" si="20"/>
        <v>1.5046296296296297E-2</v>
      </c>
      <c r="S98" s="318"/>
      <c r="T98" s="311">
        <v>40237</v>
      </c>
      <c r="U98" s="312"/>
      <c r="V98" s="313" t="str">
        <f t="shared" si="21"/>
        <v/>
      </c>
      <c r="W98" s="314" t="str">
        <f t="shared" si="27"/>
        <v/>
      </c>
    </row>
    <row r="99" spans="1:23" s="272" customFormat="1" ht="21" customHeight="1" x14ac:dyDescent="0.2">
      <c r="A99" s="418">
        <v>273</v>
      </c>
      <c r="B99" s="335"/>
      <c r="C99" s="315" t="s">
        <v>155</v>
      </c>
      <c r="D99" s="431" t="s">
        <v>425</v>
      </c>
      <c r="E99" s="428" t="s">
        <v>30</v>
      </c>
      <c r="F99" s="301">
        <v>1.4976851851851852E-2</v>
      </c>
      <c r="G99" s="301">
        <v>1.4976851851851852E-2</v>
      </c>
      <c r="H99" s="302">
        <f t="shared" si="25"/>
        <v>1.4976851851851852E-2</v>
      </c>
      <c r="I99" s="303">
        <f t="shared" si="26"/>
        <v>6.2037037037037009E-3</v>
      </c>
      <c r="J99" s="304"/>
      <c r="K99" s="305" t="str">
        <f t="shared" si="22"/>
        <v/>
      </c>
      <c r="L99" s="306"/>
      <c r="M99" s="306"/>
      <c r="N99" s="307"/>
      <c r="O99" s="307"/>
      <c r="P99" s="307"/>
      <c r="Q99" s="308"/>
      <c r="R99" s="309">
        <f t="shared" si="20"/>
        <v>1.4976851851851852E-2</v>
      </c>
      <c r="S99" s="318"/>
      <c r="T99" s="311">
        <v>39933</v>
      </c>
      <c r="U99" s="312"/>
      <c r="V99" s="313" t="str">
        <f t="shared" si="21"/>
        <v/>
      </c>
      <c r="W99" s="314" t="str">
        <f t="shared" si="27"/>
        <v/>
      </c>
    </row>
    <row r="100" spans="1:23" s="272" customFormat="1" ht="21" customHeight="1" x14ac:dyDescent="0.2">
      <c r="A100" s="418">
        <v>234</v>
      </c>
      <c r="B100" s="335"/>
      <c r="C100" s="315" t="s">
        <v>286</v>
      </c>
      <c r="D100" s="431" t="s">
        <v>287</v>
      </c>
      <c r="E100" s="428" t="s">
        <v>14</v>
      </c>
      <c r="F100" s="301">
        <v>1.4840856481481476E-2</v>
      </c>
      <c r="G100" s="301">
        <v>1.5092592592592591E-2</v>
      </c>
      <c r="H100" s="302">
        <f t="shared" si="25"/>
        <v>1.4966724537037034E-2</v>
      </c>
      <c r="I100" s="303">
        <f t="shared" si="26"/>
        <v>6.2138310185185196E-3</v>
      </c>
      <c r="J100" s="304"/>
      <c r="K100" s="305" t="str">
        <f t="shared" si="22"/>
        <v/>
      </c>
      <c r="L100" s="306" t="str">
        <f t="shared" ref="L100:L123" si="28">IF(J100&lt;&gt;"",K100-H100,"")</f>
        <v/>
      </c>
      <c r="M100" s="306" t="str">
        <f t="shared" ref="M100:M123" si="29">IF(J100&lt;&gt;"",K100-F100,"")</f>
        <v/>
      </c>
      <c r="N100" s="307"/>
      <c r="O100" s="307"/>
      <c r="P100" s="307"/>
      <c r="Q100" s="308"/>
      <c r="R100" s="309">
        <f t="shared" si="20"/>
        <v>1.4840856481481476E-2</v>
      </c>
      <c r="S100" s="318"/>
      <c r="T100" s="311">
        <v>40025</v>
      </c>
      <c r="U100" s="312"/>
      <c r="V100" s="313" t="str">
        <f t="shared" si="21"/>
        <v/>
      </c>
      <c r="W100" s="314"/>
    </row>
    <row r="101" spans="1:23" s="272" customFormat="1" ht="21" customHeight="1" x14ac:dyDescent="0.2">
      <c r="A101" s="418">
        <v>339</v>
      </c>
      <c r="B101" s="335"/>
      <c r="C101" s="298" t="s">
        <v>203</v>
      </c>
      <c r="D101" s="432" t="s">
        <v>548</v>
      </c>
      <c r="E101" s="429" t="s">
        <v>30</v>
      </c>
      <c r="F101" s="301">
        <v>1.4918981481481478E-2</v>
      </c>
      <c r="G101" s="301">
        <v>1.4918981481481478E-2</v>
      </c>
      <c r="H101" s="302">
        <f t="shared" si="25"/>
        <v>1.4918981481481478E-2</v>
      </c>
      <c r="I101" s="303">
        <f t="shared" si="26"/>
        <v>6.2615740740740757E-3</v>
      </c>
      <c r="J101" s="320"/>
      <c r="K101" s="305" t="str">
        <f t="shared" si="22"/>
        <v/>
      </c>
      <c r="L101" s="306" t="str">
        <f t="shared" si="28"/>
        <v/>
      </c>
      <c r="M101" s="306" t="str">
        <f t="shared" si="29"/>
        <v/>
      </c>
      <c r="N101" s="307"/>
      <c r="O101" s="307"/>
      <c r="P101" s="307"/>
      <c r="Q101" s="308"/>
      <c r="R101" s="309">
        <f t="shared" si="20"/>
        <v>1.4918981481481478E-2</v>
      </c>
      <c r="S101" s="318"/>
      <c r="T101" s="311">
        <v>40421</v>
      </c>
      <c r="U101" s="312"/>
      <c r="V101" s="313" t="str">
        <f t="shared" si="21"/>
        <v/>
      </c>
      <c r="W101" s="314" t="str">
        <f t="shared" ref="W101:W108" si="30">IF(V101=5,C101&amp;" "&amp;D101,"")</f>
        <v/>
      </c>
    </row>
    <row r="102" spans="1:23" s="272" customFormat="1" ht="21" customHeight="1" x14ac:dyDescent="0.2">
      <c r="A102" s="418">
        <v>237</v>
      </c>
      <c r="B102" s="335"/>
      <c r="C102" s="298" t="s">
        <v>178</v>
      </c>
      <c r="D102" s="432" t="s">
        <v>530</v>
      </c>
      <c r="E102" s="429" t="s">
        <v>30</v>
      </c>
      <c r="F102" s="301">
        <v>1.4988425925925929E-2</v>
      </c>
      <c r="G102" s="301">
        <v>1.4803240740740745E-2</v>
      </c>
      <c r="H102" s="302">
        <f t="shared" si="25"/>
        <v>1.4895833333333337E-2</v>
      </c>
      <c r="I102" s="303">
        <f t="shared" si="26"/>
        <v>6.2847222222222159E-3</v>
      </c>
      <c r="J102" s="304"/>
      <c r="K102" s="305" t="str">
        <f t="shared" si="22"/>
        <v/>
      </c>
      <c r="L102" s="306" t="str">
        <f t="shared" si="28"/>
        <v/>
      </c>
      <c r="M102" s="306" t="str">
        <f t="shared" si="29"/>
        <v/>
      </c>
      <c r="N102" s="307"/>
      <c r="O102" s="307"/>
      <c r="P102" s="307"/>
      <c r="Q102" s="308"/>
      <c r="R102" s="309">
        <f t="shared" ref="R102:R138" si="31">IF(J102&lt;&gt;"",MIN(F102,K102),F102)</f>
        <v>1.4988425925925929E-2</v>
      </c>
      <c r="S102" s="318"/>
      <c r="T102" s="311">
        <v>40086</v>
      </c>
      <c r="U102" s="312"/>
      <c r="V102" s="313" t="str">
        <f t="shared" ref="V102:V133" si="32">IF(OR(NOT(U102=""),NOT(K102="")),5,"")</f>
        <v/>
      </c>
      <c r="W102" s="314" t="str">
        <f t="shared" si="30"/>
        <v/>
      </c>
    </row>
    <row r="103" spans="1:23" s="272" customFormat="1" ht="21" customHeight="1" x14ac:dyDescent="0.2">
      <c r="A103" s="418">
        <v>289</v>
      </c>
      <c r="B103" s="335"/>
      <c r="C103" s="315" t="s">
        <v>451</v>
      </c>
      <c r="D103" s="431" t="s">
        <v>452</v>
      </c>
      <c r="E103" s="428" t="s">
        <v>30</v>
      </c>
      <c r="F103" s="319">
        <v>1.486111111111111E-2</v>
      </c>
      <c r="G103" s="319">
        <v>1.486111111111111E-2</v>
      </c>
      <c r="H103" s="302">
        <f t="shared" si="25"/>
        <v>1.486111111111111E-2</v>
      </c>
      <c r="I103" s="303">
        <f t="shared" si="26"/>
        <v>6.3194444444444435E-3</v>
      </c>
      <c r="J103" s="304"/>
      <c r="K103" s="305" t="str">
        <f t="shared" si="22"/>
        <v/>
      </c>
      <c r="L103" s="306" t="str">
        <f t="shared" si="28"/>
        <v/>
      </c>
      <c r="M103" s="306" t="str">
        <f t="shared" si="29"/>
        <v/>
      </c>
      <c r="N103" s="307"/>
      <c r="O103" s="307"/>
      <c r="P103" s="307"/>
      <c r="Q103" s="308"/>
      <c r="R103" s="309">
        <f t="shared" si="31"/>
        <v>1.486111111111111E-2</v>
      </c>
      <c r="S103" s="318"/>
      <c r="T103" s="311">
        <v>39994</v>
      </c>
      <c r="U103" s="312"/>
      <c r="V103" s="313" t="str">
        <f t="shared" si="32"/>
        <v/>
      </c>
      <c r="W103" s="314" t="str">
        <f t="shared" si="30"/>
        <v/>
      </c>
    </row>
    <row r="104" spans="1:23" s="272" customFormat="1" ht="21" customHeight="1" x14ac:dyDescent="0.2">
      <c r="A104" s="418">
        <v>134</v>
      </c>
      <c r="B104" s="335"/>
      <c r="C104" s="315" t="s">
        <v>176</v>
      </c>
      <c r="D104" s="431" t="s">
        <v>177</v>
      </c>
      <c r="E104" s="428" t="s">
        <v>30</v>
      </c>
      <c r="F104" s="301">
        <v>1.4745370370370372E-2</v>
      </c>
      <c r="G104" s="301">
        <v>1.488715277777778E-2</v>
      </c>
      <c r="H104" s="302">
        <f t="shared" si="25"/>
        <v>1.4816261574074077E-2</v>
      </c>
      <c r="I104" s="303">
        <f t="shared" si="26"/>
        <v>6.364293981481476E-3</v>
      </c>
      <c r="J104" s="304"/>
      <c r="K104" s="305" t="str">
        <f t="shared" si="22"/>
        <v/>
      </c>
      <c r="L104" s="306" t="str">
        <f t="shared" si="28"/>
        <v/>
      </c>
      <c r="M104" s="306" t="str">
        <f t="shared" si="29"/>
        <v/>
      </c>
      <c r="N104" s="307"/>
      <c r="O104" s="307"/>
      <c r="P104" s="307"/>
      <c r="Q104" s="308"/>
      <c r="R104" s="309">
        <f t="shared" si="31"/>
        <v>1.4745370370370372E-2</v>
      </c>
      <c r="S104" s="318"/>
      <c r="T104" s="311">
        <v>40298</v>
      </c>
      <c r="U104" s="312"/>
      <c r="V104" s="313" t="str">
        <f t="shared" si="32"/>
        <v/>
      </c>
      <c r="W104" s="314" t="str">
        <f t="shared" si="30"/>
        <v/>
      </c>
    </row>
    <row r="105" spans="1:23" s="272" customFormat="1" ht="21" customHeight="1" x14ac:dyDescent="0.2">
      <c r="A105" s="418">
        <v>175</v>
      </c>
      <c r="B105" s="335"/>
      <c r="C105" s="315" t="s">
        <v>167</v>
      </c>
      <c r="D105" s="431" t="s">
        <v>168</v>
      </c>
      <c r="E105" s="428" t="s">
        <v>30</v>
      </c>
      <c r="F105" s="301">
        <v>1.4814814814814814E-2</v>
      </c>
      <c r="G105" s="301">
        <v>1.4814814814814814E-2</v>
      </c>
      <c r="H105" s="302">
        <f t="shared" si="25"/>
        <v>1.4814814814814814E-2</v>
      </c>
      <c r="I105" s="303">
        <f t="shared" si="26"/>
        <v>6.3657407407407395E-3</v>
      </c>
      <c r="J105" s="304"/>
      <c r="K105" s="305" t="str">
        <f t="shared" si="22"/>
        <v/>
      </c>
      <c r="L105" s="306" t="str">
        <f t="shared" si="28"/>
        <v/>
      </c>
      <c r="M105" s="306" t="str">
        <f t="shared" si="29"/>
        <v/>
      </c>
      <c r="N105" s="307"/>
      <c r="O105" s="307"/>
      <c r="P105" s="307"/>
      <c r="Q105" s="308"/>
      <c r="R105" s="309">
        <f t="shared" si="31"/>
        <v>1.4814814814814814E-2</v>
      </c>
      <c r="S105" s="318"/>
      <c r="T105" s="311">
        <v>39294</v>
      </c>
      <c r="U105" s="312"/>
      <c r="V105" s="313" t="str">
        <f t="shared" si="32"/>
        <v/>
      </c>
      <c r="W105" s="314" t="str">
        <f t="shared" si="30"/>
        <v/>
      </c>
    </row>
    <row r="106" spans="1:23" s="272" customFormat="1" ht="21" customHeight="1" x14ac:dyDescent="0.2">
      <c r="A106" s="418">
        <v>72</v>
      </c>
      <c r="B106" s="335"/>
      <c r="C106" s="315" t="s">
        <v>163</v>
      </c>
      <c r="D106" s="431" t="s">
        <v>164</v>
      </c>
      <c r="E106" s="428" t="s">
        <v>30</v>
      </c>
      <c r="F106" s="301">
        <v>1.4814814814814814E-2</v>
      </c>
      <c r="G106" s="301">
        <v>1.4814814814814814E-2</v>
      </c>
      <c r="H106" s="302">
        <f t="shared" si="25"/>
        <v>1.4814814814814814E-2</v>
      </c>
      <c r="I106" s="303">
        <f t="shared" si="26"/>
        <v>6.3657407407407395E-3</v>
      </c>
      <c r="J106" s="304"/>
      <c r="K106" s="305" t="str">
        <f t="shared" ref="K106:K137" si="33">IF(J106&lt;&gt;"",J106-I106,"")</f>
        <v/>
      </c>
      <c r="L106" s="306" t="str">
        <f t="shared" si="28"/>
        <v/>
      </c>
      <c r="M106" s="306" t="str">
        <f t="shared" si="29"/>
        <v/>
      </c>
      <c r="N106" s="307"/>
      <c r="O106" s="307"/>
      <c r="P106" s="307"/>
      <c r="Q106" s="308"/>
      <c r="R106" s="309">
        <f t="shared" si="31"/>
        <v>1.4814814814814814E-2</v>
      </c>
      <c r="S106" s="318"/>
      <c r="T106" s="311">
        <v>39599</v>
      </c>
      <c r="U106" s="312"/>
      <c r="V106" s="313" t="str">
        <f t="shared" si="32"/>
        <v/>
      </c>
      <c r="W106" s="314" t="str">
        <f t="shared" si="30"/>
        <v/>
      </c>
    </row>
    <row r="107" spans="1:23" s="272" customFormat="1" ht="21" customHeight="1" x14ac:dyDescent="0.2">
      <c r="A107" s="418">
        <v>1</v>
      </c>
      <c r="B107" s="335"/>
      <c r="C107" s="315" t="s">
        <v>166</v>
      </c>
      <c r="D107" s="431" t="s">
        <v>27</v>
      </c>
      <c r="E107" s="428" t="s">
        <v>30</v>
      </c>
      <c r="F107" s="322">
        <v>1.4672309027777795E-2</v>
      </c>
      <c r="G107" s="301">
        <v>1.4880642361111132E-2</v>
      </c>
      <c r="H107" s="302">
        <f t="shared" si="25"/>
        <v>1.4776475694444464E-2</v>
      </c>
      <c r="I107" s="303">
        <f t="shared" si="26"/>
        <v>6.4040798611110887E-3</v>
      </c>
      <c r="J107" s="320"/>
      <c r="K107" s="305" t="str">
        <f t="shared" si="33"/>
        <v/>
      </c>
      <c r="L107" s="306" t="str">
        <f t="shared" si="28"/>
        <v/>
      </c>
      <c r="M107" s="306" t="str">
        <f t="shared" si="29"/>
        <v/>
      </c>
      <c r="N107" s="307"/>
      <c r="O107" s="307"/>
      <c r="P107" s="307"/>
      <c r="Q107" s="308"/>
      <c r="R107" s="309">
        <f t="shared" si="31"/>
        <v>1.4672309027777795E-2</v>
      </c>
      <c r="S107" s="318"/>
      <c r="T107" s="311">
        <v>40421</v>
      </c>
      <c r="U107" s="312"/>
      <c r="V107" s="313" t="str">
        <f t="shared" si="32"/>
        <v/>
      </c>
      <c r="W107" s="314" t="str">
        <f t="shared" si="30"/>
        <v/>
      </c>
    </row>
    <row r="108" spans="1:23" s="272" customFormat="1" ht="21" customHeight="1" x14ac:dyDescent="0.2">
      <c r="A108" s="418">
        <v>141</v>
      </c>
      <c r="B108" s="335"/>
      <c r="C108" s="315" t="s">
        <v>180</v>
      </c>
      <c r="D108" s="431" t="s">
        <v>261</v>
      </c>
      <c r="E108" s="428" t="s">
        <v>30</v>
      </c>
      <c r="F108" s="301">
        <v>1.4537037037037032E-2</v>
      </c>
      <c r="G108" s="301">
        <v>1.4999999999999999E-2</v>
      </c>
      <c r="H108" s="302">
        <f t="shared" si="25"/>
        <v>1.4768518518518516E-2</v>
      </c>
      <c r="I108" s="303">
        <f t="shared" si="26"/>
        <v>6.4120370370370373E-3</v>
      </c>
      <c r="J108" s="304"/>
      <c r="K108" s="305" t="str">
        <f t="shared" si="33"/>
        <v/>
      </c>
      <c r="L108" s="306" t="str">
        <f t="shared" si="28"/>
        <v/>
      </c>
      <c r="M108" s="306" t="str">
        <f t="shared" si="29"/>
        <v/>
      </c>
      <c r="N108" s="307"/>
      <c r="O108" s="307"/>
      <c r="P108" s="321"/>
      <c r="Q108" s="308"/>
      <c r="R108" s="309">
        <f t="shared" si="31"/>
        <v>1.4537037037037032E-2</v>
      </c>
      <c r="S108" s="318"/>
      <c r="T108" s="311">
        <v>40117</v>
      </c>
      <c r="U108" s="312"/>
      <c r="V108" s="313" t="str">
        <f t="shared" si="32"/>
        <v/>
      </c>
      <c r="W108" s="314" t="str">
        <f t="shared" si="30"/>
        <v/>
      </c>
    </row>
    <row r="109" spans="1:23" s="272" customFormat="1" ht="21" customHeight="1" x14ac:dyDescent="0.2">
      <c r="A109" s="418">
        <v>291</v>
      </c>
      <c r="B109" s="335"/>
      <c r="C109" s="298" t="s">
        <v>474</v>
      </c>
      <c r="D109" s="432" t="s">
        <v>472</v>
      </c>
      <c r="E109" s="429" t="s">
        <v>30</v>
      </c>
      <c r="F109" s="301">
        <v>1.4733796296296287E-2</v>
      </c>
      <c r="G109" s="301">
        <v>1.4733796296296287E-2</v>
      </c>
      <c r="H109" s="302">
        <f t="shared" si="25"/>
        <v>1.4733796296296287E-2</v>
      </c>
      <c r="I109" s="303">
        <f t="shared" si="26"/>
        <v>6.4467592592592667E-3</v>
      </c>
      <c r="J109" s="304"/>
      <c r="K109" s="305" t="str">
        <f t="shared" si="33"/>
        <v/>
      </c>
      <c r="L109" s="306" t="str">
        <f t="shared" si="28"/>
        <v/>
      </c>
      <c r="M109" s="306" t="str">
        <f t="shared" si="29"/>
        <v/>
      </c>
      <c r="N109" s="307"/>
      <c r="O109" s="307"/>
      <c r="P109" s="307"/>
      <c r="Q109" s="308"/>
      <c r="R109" s="309">
        <f t="shared" si="31"/>
        <v>1.4733796296296287E-2</v>
      </c>
      <c r="S109" s="318"/>
      <c r="T109" s="311">
        <v>40056</v>
      </c>
      <c r="U109" s="312"/>
      <c r="V109" s="313" t="str">
        <f t="shared" si="32"/>
        <v/>
      </c>
      <c r="W109" s="314"/>
    </row>
    <row r="110" spans="1:23" s="272" customFormat="1" ht="21" customHeight="1" x14ac:dyDescent="0.2">
      <c r="A110" s="418">
        <v>60</v>
      </c>
      <c r="B110" s="335"/>
      <c r="C110" s="315" t="s">
        <v>94</v>
      </c>
      <c r="D110" s="431" t="s">
        <v>186</v>
      </c>
      <c r="E110" s="428" t="s">
        <v>30</v>
      </c>
      <c r="F110" s="301">
        <v>1.4398148148148148E-2</v>
      </c>
      <c r="G110" s="301">
        <v>1.4965277777777779E-2</v>
      </c>
      <c r="H110" s="302">
        <f t="shared" si="25"/>
        <v>1.4681712962962962E-2</v>
      </c>
      <c r="I110" s="303">
        <f t="shared" si="26"/>
        <v>6.4988425925925908E-3</v>
      </c>
      <c r="J110" s="304"/>
      <c r="K110" s="305" t="str">
        <f t="shared" si="33"/>
        <v/>
      </c>
      <c r="L110" s="306" t="str">
        <f t="shared" si="28"/>
        <v/>
      </c>
      <c r="M110" s="306" t="str">
        <f t="shared" si="29"/>
        <v/>
      </c>
      <c r="N110" s="307"/>
      <c r="O110" s="307"/>
      <c r="P110" s="307"/>
      <c r="Q110" s="308"/>
      <c r="R110" s="309">
        <f t="shared" si="31"/>
        <v>1.4398148148148148E-2</v>
      </c>
      <c r="S110" s="318"/>
      <c r="T110" s="311">
        <v>39294</v>
      </c>
      <c r="U110" s="312"/>
      <c r="V110" s="313" t="str">
        <f t="shared" si="32"/>
        <v/>
      </c>
      <c r="W110" s="314" t="str">
        <f t="shared" ref="W110:W141" si="34">IF(V110=5,C110&amp;" "&amp;D110,"")</f>
        <v/>
      </c>
    </row>
    <row r="111" spans="1:23" s="272" customFormat="1" ht="21" customHeight="1" x14ac:dyDescent="0.2">
      <c r="A111" s="418">
        <v>327</v>
      </c>
      <c r="B111" s="335"/>
      <c r="C111" s="315" t="s">
        <v>134</v>
      </c>
      <c r="D111" s="431" t="s">
        <v>387</v>
      </c>
      <c r="E111" s="429" t="s">
        <v>30</v>
      </c>
      <c r="F111" s="301">
        <v>1.4409722222222223E-2</v>
      </c>
      <c r="G111" s="301">
        <v>1.4845196759259263E-2</v>
      </c>
      <c r="H111" s="302">
        <f t="shared" si="25"/>
        <v>1.4627459490740742E-2</v>
      </c>
      <c r="I111" s="303">
        <f t="shared" si="26"/>
        <v>6.5530960648148111E-3</v>
      </c>
      <c r="J111" s="304"/>
      <c r="K111" s="305" t="str">
        <f t="shared" si="33"/>
        <v/>
      </c>
      <c r="L111" s="306" t="str">
        <f t="shared" si="28"/>
        <v/>
      </c>
      <c r="M111" s="306" t="str">
        <f t="shared" si="29"/>
        <v/>
      </c>
      <c r="N111" s="307"/>
      <c r="O111" s="307"/>
      <c r="P111" s="307"/>
      <c r="Q111" s="308"/>
      <c r="R111" s="309">
        <f t="shared" si="31"/>
        <v>1.4409722222222223E-2</v>
      </c>
      <c r="S111" s="318"/>
      <c r="T111" s="311">
        <v>40359</v>
      </c>
      <c r="U111" s="312"/>
      <c r="V111" s="313" t="str">
        <f t="shared" si="32"/>
        <v/>
      </c>
      <c r="W111" s="314" t="str">
        <f t="shared" si="34"/>
        <v/>
      </c>
    </row>
    <row r="112" spans="1:23" s="272" customFormat="1" ht="21" customHeight="1" x14ac:dyDescent="0.2">
      <c r="A112" s="418">
        <v>343</v>
      </c>
      <c r="B112" s="335"/>
      <c r="C112" s="315" t="s">
        <v>522</v>
      </c>
      <c r="D112" s="431" t="s">
        <v>523</v>
      </c>
      <c r="E112" s="428" t="s">
        <v>30</v>
      </c>
      <c r="F112" s="301">
        <v>1.4525462962962966E-2</v>
      </c>
      <c r="G112" s="301">
        <v>1.4525462962962966E-2</v>
      </c>
      <c r="H112" s="302">
        <f t="shared" si="25"/>
        <v>1.4525462962962966E-2</v>
      </c>
      <c r="I112" s="303">
        <f t="shared" si="26"/>
        <v>6.6550925925925875E-3</v>
      </c>
      <c r="J112" s="304"/>
      <c r="K112" s="305" t="str">
        <f t="shared" si="33"/>
        <v/>
      </c>
      <c r="L112" s="306" t="str">
        <f t="shared" si="28"/>
        <v/>
      </c>
      <c r="M112" s="306" t="str">
        <f t="shared" si="29"/>
        <v/>
      </c>
      <c r="N112" s="307"/>
      <c r="O112" s="307"/>
      <c r="P112" s="307"/>
      <c r="Q112" s="325"/>
      <c r="R112" s="309">
        <f t="shared" si="31"/>
        <v>1.4525462962962966E-2</v>
      </c>
      <c r="S112" s="318"/>
      <c r="T112" s="311">
        <v>40298</v>
      </c>
      <c r="U112" s="312"/>
      <c r="V112" s="313" t="str">
        <f t="shared" si="32"/>
        <v/>
      </c>
      <c r="W112" s="314" t="str">
        <f t="shared" si="34"/>
        <v/>
      </c>
    </row>
    <row r="113" spans="1:23" s="272" customFormat="1" ht="21" customHeight="1" x14ac:dyDescent="0.2">
      <c r="A113" s="418">
        <v>122</v>
      </c>
      <c r="B113" s="335"/>
      <c r="C113" s="315" t="s">
        <v>90</v>
      </c>
      <c r="D113" s="431" t="s">
        <v>231</v>
      </c>
      <c r="E113" s="429" t="s">
        <v>30</v>
      </c>
      <c r="F113" s="301">
        <v>1.4137731481481484E-2</v>
      </c>
      <c r="G113" s="301">
        <v>1.4474826388888883E-2</v>
      </c>
      <c r="H113" s="302">
        <f t="shared" si="25"/>
        <v>1.4306278935185183E-2</v>
      </c>
      <c r="I113" s="303">
        <f t="shared" si="26"/>
        <v>6.87427662037037E-3</v>
      </c>
      <c r="J113" s="304"/>
      <c r="K113" s="305" t="str">
        <f t="shared" si="33"/>
        <v/>
      </c>
      <c r="L113" s="306" t="str">
        <f t="shared" si="28"/>
        <v/>
      </c>
      <c r="M113" s="306" t="str">
        <f t="shared" si="29"/>
        <v/>
      </c>
      <c r="N113" s="307"/>
      <c r="O113" s="307"/>
      <c r="P113" s="307"/>
      <c r="Q113" s="308"/>
      <c r="R113" s="309">
        <f t="shared" si="31"/>
        <v>1.4137731481481484E-2</v>
      </c>
      <c r="S113" s="318"/>
      <c r="T113" s="311">
        <v>39933</v>
      </c>
      <c r="U113" s="312"/>
      <c r="V113" s="313" t="str">
        <f t="shared" si="32"/>
        <v/>
      </c>
      <c r="W113" s="314" t="str">
        <f t="shared" si="34"/>
        <v/>
      </c>
    </row>
    <row r="114" spans="1:23" s="272" customFormat="1" ht="21" customHeight="1" x14ac:dyDescent="0.2">
      <c r="A114" s="418">
        <v>263</v>
      </c>
      <c r="B114" s="335"/>
      <c r="C114" s="315" t="s">
        <v>403</v>
      </c>
      <c r="D114" s="431" t="s">
        <v>35</v>
      </c>
      <c r="E114" s="429" t="s">
        <v>30</v>
      </c>
      <c r="F114" s="301">
        <v>1.3975694444444454E-2</v>
      </c>
      <c r="G114" s="301">
        <v>1.4554398148148158E-2</v>
      </c>
      <c r="H114" s="302">
        <f t="shared" ref="H114:H138" si="35">IF(G114&lt;&gt;"",(G114+F114)/2,F114)</f>
        <v>1.4265046296296307E-2</v>
      </c>
      <c r="I114" s="303">
        <f t="shared" si="26"/>
        <v>6.9155092592592463E-3</v>
      </c>
      <c r="J114" s="304"/>
      <c r="K114" s="305" t="str">
        <f t="shared" si="33"/>
        <v/>
      </c>
      <c r="L114" s="306" t="str">
        <f t="shared" si="28"/>
        <v/>
      </c>
      <c r="M114" s="306" t="str">
        <f t="shared" si="29"/>
        <v/>
      </c>
      <c r="N114" s="307"/>
      <c r="O114" s="307"/>
      <c r="P114" s="321"/>
      <c r="Q114" s="308"/>
      <c r="R114" s="309">
        <f t="shared" si="31"/>
        <v>1.3975694444444454E-2</v>
      </c>
      <c r="S114" s="318"/>
      <c r="T114" s="311">
        <v>40268</v>
      </c>
      <c r="U114" s="312"/>
      <c r="V114" s="313" t="str">
        <f t="shared" si="32"/>
        <v/>
      </c>
      <c r="W114" s="314" t="str">
        <f t="shared" si="34"/>
        <v/>
      </c>
    </row>
    <row r="115" spans="1:23" s="272" customFormat="1" ht="21" customHeight="1" x14ac:dyDescent="0.2">
      <c r="A115" s="418">
        <v>208</v>
      </c>
      <c r="B115" s="335"/>
      <c r="C115" s="315" t="s">
        <v>130</v>
      </c>
      <c r="D115" s="431" t="s">
        <v>239</v>
      </c>
      <c r="E115" s="428" t="s">
        <v>30</v>
      </c>
      <c r="F115" s="301">
        <v>1.4189814814814813E-2</v>
      </c>
      <c r="G115" s="301">
        <v>1.4328703703703703E-2</v>
      </c>
      <c r="H115" s="302">
        <f t="shared" si="35"/>
        <v>1.4259259259259258E-2</v>
      </c>
      <c r="I115" s="303">
        <f t="shared" ref="I115:I138" si="36">$D$3-H115</f>
        <v>6.9212962962962952E-3</v>
      </c>
      <c r="J115" s="320"/>
      <c r="K115" s="305" t="str">
        <f t="shared" si="33"/>
        <v/>
      </c>
      <c r="L115" s="306" t="str">
        <f t="shared" si="28"/>
        <v/>
      </c>
      <c r="M115" s="306" t="str">
        <f t="shared" si="29"/>
        <v/>
      </c>
      <c r="N115" s="307"/>
      <c r="O115" s="307"/>
      <c r="P115" s="307"/>
      <c r="Q115" s="308"/>
      <c r="R115" s="309">
        <f t="shared" si="31"/>
        <v>1.4189814814814813E-2</v>
      </c>
      <c r="S115" s="318"/>
      <c r="T115" s="311">
        <v>40298</v>
      </c>
      <c r="U115" s="312"/>
      <c r="V115" s="313" t="str">
        <f t="shared" si="32"/>
        <v/>
      </c>
      <c r="W115" s="314" t="str">
        <f t="shared" si="34"/>
        <v/>
      </c>
    </row>
    <row r="116" spans="1:23" s="272" customFormat="1" ht="21" customHeight="1" x14ac:dyDescent="0.2">
      <c r="A116" s="418">
        <v>110</v>
      </c>
      <c r="B116" s="335"/>
      <c r="C116" s="315" t="s">
        <v>187</v>
      </c>
      <c r="D116" s="431" t="s">
        <v>188</v>
      </c>
      <c r="E116" s="428" t="s">
        <v>30</v>
      </c>
      <c r="F116" s="322">
        <v>1.3948115596064816E-2</v>
      </c>
      <c r="G116" s="301">
        <v>1.4387930410879638E-2</v>
      </c>
      <c r="H116" s="302">
        <f t="shared" si="35"/>
        <v>1.4168023003472228E-2</v>
      </c>
      <c r="I116" s="303">
        <f t="shared" si="36"/>
        <v>7.0125325520833254E-3</v>
      </c>
      <c r="J116" s="320"/>
      <c r="K116" s="305" t="str">
        <f t="shared" si="33"/>
        <v/>
      </c>
      <c r="L116" s="306" t="str">
        <f t="shared" si="28"/>
        <v/>
      </c>
      <c r="M116" s="306" t="str">
        <f t="shared" si="29"/>
        <v/>
      </c>
      <c r="N116" s="307"/>
      <c r="O116" s="307"/>
      <c r="P116" s="307"/>
      <c r="Q116" s="308"/>
      <c r="R116" s="309">
        <f t="shared" si="31"/>
        <v>1.3948115596064816E-2</v>
      </c>
      <c r="S116" s="318"/>
      <c r="T116" s="311">
        <v>40329</v>
      </c>
      <c r="U116" s="312"/>
      <c r="V116" s="313" t="str">
        <f t="shared" si="32"/>
        <v/>
      </c>
      <c r="W116" s="314" t="str">
        <f t="shared" si="34"/>
        <v/>
      </c>
    </row>
    <row r="117" spans="1:23" s="272" customFormat="1" ht="21" customHeight="1" x14ac:dyDescent="0.2">
      <c r="A117" s="418">
        <v>107</v>
      </c>
      <c r="B117" s="335"/>
      <c r="C117" s="315" t="s">
        <v>115</v>
      </c>
      <c r="D117" s="431" t="s">
        <v>196</v>
      </c>
      <c r="E117" s="428" t="s">
        <v>30</v>
      </c>
      <c r="F117" s="301">
        <v>1.3738425925925923E-2</v>
      </c>
      <c r="G117" s="301">
        <v>1.4502314814814808E-2</v>
      </c>
      <c r="H117" s="302">
        <f t="shared" si="35"/>
        <v>1.4120370370370366E-2</v>
      </c>
      <c r="I117" s="303">
        <f t="shared" si="36"/>
        <v>7.0601851851851867E-3</v>
      </c>
      <c r="J117" s="320"/>
      <c r="K117" s="305" t="str">
        <f t="shared" si="33"/>
        <v/>
      </c>
      <c r="L117" s="306" t="str">
        <f t="shared" si="28"/>
        <v/>
      </c>
      <c r="M117" s="306" t="str">
        <f t="shared" si="29"/>
        <v/>
      </c>
      <c r="N117" s="307"/>
      <c r="O117" s="307"/>
      <c r="P117" s="307"/>
      <c r="Q117" s="308"/>
      <c r="R117" s="309">
        <f t="shared" si="31"/>
        <v>1.3738425925925923E-2</v>
      </c>
      <c r="S117" s="318"/>
      <c r="T117" s="311">
        <v>40209</v>
      </c>
      <c r="U117" s="312"/>
      <c r="V117" s="313" t="str">
        <f t="shared" si="32"/>
        <v/>
      </c>
      <c r="W117" s="314" t="str">
        <f t="shared" si="34"/>
        <v/>
      </c>
    </row>
    <row r="118" spans="1:23" s="272" customFormat="1" ht="21" customHeight="1" x14ac:dyDescent="0.2">
      <c r="A118" s="418">
        <v>330</v>
      </c>
      <c r="B118" s="335"/>
      <c r="C118" s="315" t="s">
        <v>510</v>
      </c>
      <c r="D118" s="431" t="s">
        <v>511</v>
      </c>
      <c r="E118" s="428" t="s">
        <v>30</v>
      </c>
      <c r="F118" s="301">
        <v>1.4091435185185189E-2</v>
      </c>
      <c r="G118" s="301">
        <v>1.4091435185185189E-2</v>
      </c>
      <c r="H118" s="302">
        <f t="shared" si="35"/>
        <v>1.4091435185185189E-2</v>
      </c>
      <c r="I118" s="303">
        <f t="shared" si="36"/>
        <v>7.0891203703703637E-3</v>
      </c>
      <c r="J118" s="304"/>
      <c r="K118" s="305" t="str">
        <f t="shared" si="33"/>
        <v/>
      </c>
      <c r="L118" s="306" t="str">
        <f t="shared" si="28"/>
        <v/>
      </c>
      <c r="M118" s="306" t="str">
        <f t="shared" si="29"/>
        <v/>
      </c>
      <c r="N118" s="307"/>
      <c r="O118" s="307"/>
      <c r="P118" s="307"/>
      <c r="Q118" s="308"/>
      <c r="R118" s="309">
        <f t="shared" si="31"/>
        <v>1.4091435185185189E-2</v>
      </c>
      <c r="S118" s="318"/>
      <c r="T118" s="311">
        <v>40268</v>
      </c>
      <c r="U118" s="312"/>
      <c r="V118" s="313" t="str">
        <f t="shared" si="32"/>
        <v/>
      </c>
      <c r="W118" s="314" t="str">
        <f t="shared" si="34"/>
        <v/>
      </c>
    </row>
    <row r="119" spans="1:23" s="272" customFormat="1" ht="21" customHeight="1" x14ac:dyDescent="0.2">
      <c r="A119" s="418">
        <v>336</v>
      </c>
      <c r="B119" s="335"/>
      <c r="C119" s="315" t="s">
        <v>197</v>
      </c>
      <c r="D119" s="431" t="s">
        <v>504</v>
      </c>
      <c r="E119" s="429" t="s">
        <v>30</v>
      </c>
      <c r="F119" s="301">
        <v>1.380787037037037E-2</v>
      </c>
      <c r="G119" s="301">
        <v>1.4369212962962966E-2</v>
      </c>
      <c r="H119" s="302">
        <f t="shared" si="35"/>
        <v>1.4088541666666668E-2</v>
      </c>
      <c r="I119" s="303">
        <f t="shared" si="36"/>
        <v>7.0920138888888856E-3</v>
      </c>
      <c r="J119" s="304"/>
      <c r="K119" s="305" t="str">
        <f t="shared" si="33"/>
        <v/>
      </c>
      <c r="L119" s="306" t="str">
        <f t="shared" si="28"/>
        <v/>
      </c>
      <c r="M119" s="306" t="str">
        <f t="shared" si="29"/>
        <v/>
      </c>
      <c r="N119" s="307"/>
      <c r="O119" s="307"/>
      <c r="P119" s="307"/>
      <c r="Q119" s="308"/>
      <c r="R119" s="309">
        <f t="shared" si="31"/>
        <v>1.380787037037037E-2</v>
      </c>
      <c r="S119" s="318"/>
      <c r="T119" s="311">
        <v>40298</v>
      </c>
      <c r="U119" s="312"/>
      <c r="V119" s="313" t="str">
        <f t="shared" si="32"/>
        <v/>
      </c>
      <c r="W119" s="314" t="str">
        <f t="shared" si="34"/>
        <v/>
      </c>
    </row>
    <row r="120" spans="1:23" s="272" customFormat="1" ht="21" customHeight="1" x14ac:dyDescent="0.2">
      <c r="A120" s="418">
        <v>54</v>
      </c>
      <c r="B120" s="335"/>
      <c r="C120" s="315" t="s">
        <v>214</v>
      </c>
      <c r="D120" s="431" t="s">
        <v>215</v>
      </c>
      <c r="E120" s="428" t="s">
        <v>14</v>
      </c>
      <c r="F120" s="301">
        <v>1.40625E-2</v>
      </c>
      <c r="G120" s="301">
        <v>1.40625E-2</v>
      </c>
      <c r="H120" s="302">
        <f t="shared" si="35"/>
        <v>1.40625E-2</v>
      </c>
      <c r="I120" s="303">
        <f t="shared" si="36"/>
        <v>7.1180555555555528E-3</v>
      </c>
      <c r="J120" s="304"/>
      <c r="K120" s="305" t="str">
        <f t="shared" si="33"/>
        <v/>
      </c>
      <c r="L120" s="306" t="str">
        <f t="shared" si="28"/>
        <v/>
      </c>
      <c r="M120" s="306" t="str">
        <f t="shared" si="29"/>
        <v/>
      </c>
      <c r="N120" s="307"/>
      <c r="O120" s="307"/>
      <c r="P120" s="307"/>
      <c r="Q120" s="308"/>
      <c r="R120" s="309">
        <f t="shared" si="31"/>
        <v>1.40625E-2</v>
      </c>
      <c r="S120" s="318"/>
      <c r="T120" s="311">
        <v>40025</v>
      </c>
      <c r="U120" s="312"/>
      <c r="V120" s="313" t="str">
        <f t="shared" si="32"/>
        <v/>
      </c>
      <c r="W120" s="314" t="str">
        <f t="shared" si="34"/>
        <v/>
      </c>
    </row>
    <row r="121" spans="1:23" s="272" customFormat="1" ht="21" customHeight="1" x14ac:dyDescent="0.2">
      <c r="A121" s="418">
        <v>100</v>
      </c>
      <c r="B121" s="335"/>
      <c r="C121" s="315" t="s">
        <v>189</v>
      </c>
      <c r="D121" s="431" t="s">
        <v>192</v>
      </c>
      <c r="E121" s="428" t="s">
        <v>30</v>
      </c>
      <c r="F121" s="301">
        <v>1.3408564814814811E-2</v>
      </c>
      <c r="G121" s="301">
        <v>1.421332465277777E-2</v>
      </c>
      <c r="H121" s="302">
        <f t="shared" si="35"/>
        <v>1.381094473379629E-2</v>
      </c>
      <c r="I121" s="303">
        <f t="shared" si="36"/>
        <v>7.3696108217592635E-3</v>
      </c>
      <c r="J121" s="304"/>
      <c r="K121" s="305" t="str">
        <f t="shared" si="33"/>
        <v/>
      </c>
      <c r="L121" s="306" t="str">
        <f t="shared" si="28"/>
        <v/>
      </c>
      <c r="M121" s="306" t="str">
        <f t="shared" si="29"/>
        <v/>
      </c>
      <c r="N121" s="307"/>
      <c r="O121" s="307"/>
      <c r="P121" s="321"/>
      <c r="Q121" s="308"/>
      <c r="R121" s="309">
        <f t="shared" si="31"/>
        <v>1.3408564814814811E-2</v>
      </c>
      <c r="S121" s="318"/>
      <c r="T121" s="311">
        <v>40237</v>
      </c>
      <c r="U121" s="312"/>
      <c r="V121" s="313" t="str">
        <f t="shared" si="32"/>
        <v/>
      </c>
      <c r="W121" s="314" t="str">
        <f t="shared" si="34"/>
        <v/>
      </c>
    </row>
    <row r="122" spans="1:23" s="272" customFormat="1" ht="21" customHeight="1" x14ac:dyDescent="0.2">
      <c r="A122" s="418">
        <v>114</v>
      </c>
      <c r="B122" s="335"/>
      <c r="C122" s="315" t="s">
        <v>160</v>
      </c>
      <c r="D122" s="431" t="s">
        <v>161</v>
      </c>
      <c r="E122" s="429" t="s">
        <v>30</v>
      </c>
      <c r="F122" s="301">
        <v>1.3745298032407408E-2</v>
      </c>
      <c r="G122" s="301">
        <v>1.3745298032407408E-2</v>
      </c>
      <c r="H122" s="302">
        <f t="shared" si="35"/>
        <v>1.3745298032407408E-2</v>
      </c>
      <c r="I122" s="303">
        <f t="shared" si="36"/>
        <v>7.4352575231481453E-3</v>
      </c>
      <c r="J122" s="304"/>
      <c r="K122" s="305" t="str">
        <f t="shared" si="33"/>
        <v/>
      </c>
      <c r="L122" s="306" t="str">
        <f t="shared" si="28"/>
        <v/>
      </c>
      <c r="M122" s="306" t="str">
        <f t="shared" si="29"/>
        <v/>
      </c>
      <c r="N122" s="307"/>
      <c r="O122" s="307"/>
      <c r="P122" s="307"/>
      <c r="Q122" s="308"/>
      <c r="R122" s="309">
        <f t="shared" si="31"/>
        <v>1.3745298032407408E-2</v>
      </c>
      <c r="S122" s="318"/>
      <c r="T122" s="311">
        <v>40056</v>
      </c>
      <c r="U122" s="312"/>
      <c r="V122" s="313" t="str">
        <f t="shared" si="32"/>
        <v/>
      </c>
      <c r="W122" s="314" t="str">
        <f t="shared" si="34"/>
        <v/>
      </c>
    </row>
    <row r="123" spans="1:23" s="272" customFormat="1" ht="21" customHeight="1" x14ac:dyDescent="0.2">
      <c r="A123" s="418">
        <v>253</v>
      </c>
      <c r="B123" s="335"/>
      <c r="C123" s="315" t="s">
        <v>392</v>
      </c>
      <c r="D123" s="431" t="s">
        <v>393</v>
      </c>
      <c r="E123" s="429" t="s">
        <v>30</v>
      </c>
      <c r="F123" s="301">
        <v>1.3726851851851853E-2</v>
      </c>
      <c r="G123" s="301">
        <v>1.3726851851851853E-2</v>
      </c>
      <c r="H123" s="302">
        <f t="shared" si="35"/>
        <v>1.3726851851851853E-2</v>
      </c>
      <c r="I123" s="303">
        <f t="shared" si="36"/>
        <v>7.4537037037037002E-3</v>
      </c>
      <c r="J123" s="304"/>
      <c r="K123" s="305" t="str">
        <f t="shared" si="33"/>
        <v/>
      </c>
      <c r="L123" s="306" t="str">
        <f t="shared" si="28"/>
        <v/>
      </c>
      <c r="M123" s="306" t="str">
        <f t="shared" si="29"/>
        <v/>
      </c>
      <c r="N123" s="307"/>
      <c r="O123" s="307"/>
      <c r="P123" s="307"/>
      <c r="Q123" s="308"/>
      <c r="R123" s="309">
        <f t="shared" si="31"/>
        <v>1.3726851851851853E-2</v>
      </c>
      <c r="S123" s="318"/>
      <c r="T123" s="311">
        <v>39844</v>
      </c>
      <c r="U123" s="312"/>
      <c r="V123" s="313" t="str">
        <f t="shared" si="32"/>
        <v/>
      </c>
      <c r="W123" s="314" t="str">
        <f t="shared" si="34"/>
        <v/>
      </c>
    </row>
    <row r="124" spans="1:23" s="272" customFormat="1" ht="21" customHeight="1" x14ac:dyDescent="0.2">
      <c r="A124" s="418">
        <v>322</v>
      </c>
      <c r="B124" s="335"/>
      <c r="C124" s="315" t="s">
        <v>180</v>
      </c>
      <c r="D124" s="431" t="s">
        <v>494</v>
      </c>
      <c r="E124" s="429" t="s">
        <v>30</v>
      </c>
      <c r="F124" s="301">
        <v>1.3634259259259263E-2</v>
      </c>
      <c r="G124" s="301">
        <v>1.3634259259259263E-2</v>
      </c>
      <c r="H124" s="302">
        <f t="shared" si="35"/>
        <v>1.3634259259259263E-2</v>
      </c>
      <c r="I124" s="303">
        <f t="shared" si="36"/>
        <v>7.5462962962962905E-3</v>
      </c>
      <c r="J124" s="320"/>
      <c r="K124" s="305" t="str">
        <f t="shared" si="33"/>
        <v/>
      </c>
      <c r="L124" s="306"/>
      <c r="M124" s="306"/>
      <c r="N124" s="307"/>
      <c r="O124" s="307"/>
      <c r="P124" s="307"/>
      <c r="Q124" s="308"/>
      <c r="R124" s="309">
        <f t="shared" si="31"/>
        <v>1.3634259259259263E-2</v>
      </c>
      <c r="S124" s="318"/>
      <c r="T124" s="311">
        <v>40237</v>
      </c>
      <c r="U124" s="312"/>
      <c r="V124" s="313" t="str">
        <f t="shared" si="32"/>
        <v/>
      </c>
      <c r="W124" s="314" t="str">
        <f t="shared" si="34"/>
        <v/>
      </c>
    </row>
    <row r="125" spans="1:23" s="272" customFormat="1" ht="21" customHeight="1" x14ac:dyDescent="0.2">
      <c r="A125" s="418">
        <v>269</v>
      </c>
      <c r="B125" s="335"/>
      <c r="C125" s="315" t="s">
        <v>422</v>
      </c>
      <c r="D125" s="431" t="s">
        <v>423</v>
      </c>
      <c r="E125" s="428" t="s">
        <v>30</v>
      </c>
      <c r="F125" s="301">
        <v>1.3530092592592587E-2</v>
      </c>
      <c r="G125" s="301">
        <v>1.3657407407407403E-2</v>
      </c>
      <c r="H125" s="302">
        <f t="shared" si="35"/>
        <v>1.3593749999999995E-2</v>
      </c>
      <c r="I125" s="303">
        <f t="shared" si="36"/>
        <v>7.5868055555555584E-3</v>
      </c>
      <c r="J125" s="304"/>
      <c r="K125" s="305" t="str">
        <f t="shared" si="33"/>
        <v/>
      </c>
      <c r="L125" s="306"/>
      <c r="M125" s="306"/>
      <c r="N125" s="307"/>
      <c r="O125" s="307"/>
      <c r="P125" s="307"/>
      <c r="Q125" s="308"/>
      <c r="R125" s="309">
        <f t="shared" si="31"/>
        <v>1.3530092592592587E-2</v>
      </c>
      <c r="S125" s="318"/>
      <c r="T125" s="311">
        <v>40390</v>
      </c>
      <c r="U125" s="312"/>
      <c r="V125" s="313" t="str">
        <f t="shared" si="32"/>
        <v/>
      </c>
      <c r="W125" s="314" t="str">
        <f t="shared" si="34"/>
        <v/>
      </c>
    </row>
    <row r="126" spans="1:23" s="272" customFormat="1" ht="21" customHeight="1" x14ac:dyDescent="0.2">
      <c r="A126" s="418">
        <v>28</v>
      </c>
      <c r="B126" s="335"/>
      <c r="C126" s="315" t="s">
        <v>201</v>
      </c>
      <c r="D126" s="431" t="s">
        <v>202</v>
      </c>
      <c r="E126" s="428" t="s">
        <v>30</v>
      </c>
      <c r="F126" s="319">
        <v>1.2719907407407411E-2</v>
      </c>
      <c r="G126" s="301">
        <v>1.4456018518518524E-2</v>
      </c>
      <c r="H126" s="302">
        <f t="shared" si="35"/>
        <v>1.3587962962962968E-2</v>
      </c>
      <c r="I126" s="303">
        <f t="shared" si="36"/>
        <v>7.5925925925925848E-3</v>
      </c>
      <c r="J126" s="304"/>
      <c r="K126" s="305" t="str">
        <f t="shared" si="33"/>
        <v/>
      </c>
      <c r="L126" s="306"/>
      <c r="M126" s="306"/>
      <c r="N126" s="307"/>
      <c r="O126" s="307"/>
      <c r="P126" s="321"/>
      <c r="Q126" s="308"/>
      <c r="R126" s="309">
        <f t="shared" si="31"/>
        <v>1.2719907407407411E-2</v>
      </c>
      <c r="S126" s="318"/>
      <c r="T126" s="311">
        <v>39721</v>
      </c>
      <c r="U126" s="312"/>
      <c r="V126" s="313" t="str">
        <f t="shared" si="32"/>
        <v/>
      </c>
      <c r="W126" s="314" t="str">
        <f t="shared" si="34"/>
        <v/>
      </c>
    </row>
    <row r="127" spans="1:23" s="272" customFormat="1" ht="21" customHeight="1" x14ac:dyDescent="0.2">
      <c r="A127" s="420">
        <v>236</v>
      </c>
      <c r="B127" s="335"/>
      <c r="C127" s="315" t="s">
        <v>512</v>
      </c>
      <c r="D127" s="431" t="s">
        <v>180</v>
      </c>
      <c r="E127" s="428" t="s">
        <v>30</v>
      </c>
      <c r="F127" s="301">
        <v>1.3547453703703704E-2</v>
      </c>
      <c r="G127" s="301">
        <v>1.3547453703703704E-2</v>
      </c>
      <c r="H127" s="302">
        <f t="shared" si="35"/>
        <v>1.3547453703703704E-2</v>
      </c>
      <c r="I127" s="303">
        <f t="shared" si="36"/>
        <v>7.6331018518518493E-3</v>
      </c>
      <c r="J127" s="304"/>
      <c r="K127" s="305" t="str">
        <f t="shared" si="33"/>
        <v/>
      </c>
      <c r="L127" s="306"/>
      <c r="M127" s="306"/>
      <c r="N127" s="307"/>
      <c r="O127" s="307"/>
      <c r="P127" s="307"/>
      <c r="Q127" s="308"/>
      <c r="R127" s="309">
        <f t="shared" si="31"/>
        <v>1.3547453703703704E-2</v>
      </c>
      <c r="S127" s="318"/>
      <c r="T127" s="311">
        <v>40268</v>
      </c>
      <c r="U127" s="312"/>
      <c r="V127" s="313" t="str">
        <f t="shared" si="32"/>
        <v/>
      </c>
      <c r="W127" s="314" t="str">
        <f t="shared" si="34"/>
        <v/>
      </c>
    </row>
    <row r="128" spans="1:23" s="272" customFormat="1" ht="21" customHeight="1" x14ac:dyDescent="0.2">
      <c r="A128" s="418">
        <v>262</v>
      </c>
      <c r="B128" s="335"/>
      <c r="C128" s="315" t="s">
        <v>389</v>
      </c>
      <c r="D128" s="431" t="s">
        <v>390</v>
      </c>
      <c r="E128" s="429" t="s">
        <v>30</v>
      </c>
      <c r="F128" s="301">
        <v>1.3368055555555557E-2</v>
      </c>
      <c r="G128" s="301">
        <v>1.3368055555555557E-2</v>
      </c>
      <c r="H128" s="302">
        <f t="shared" si="35"/>
        <v>1.3368055555555557E-2</v>
      </c>
      <c r="I128" s="303">
        <f t="shared" si="36"/>
        <v>7.8124999999999965E-3</v>
      </c>
      <c r="J128" s="304"/>
      <c r="K128" s="305" t="str">
        <f t="shared" si="33"/>
        <v/>
      </c>
      <c r="L128" s="306" t="str">
        <f>IF(J128&lt;&gt;"",K128-H128,"")</f>
        <v/>
      </c>
      <c r="M128" s="306" t="str">
        <f>IF(J128&lt;&gt;"",K128-F128,"")</f>
        <v/>
      </c>
      <c r="N128" s="307"/>
      <c r="O128" s="307"/>
      <c r="P128" s="307"/>
      <c r="Q128" s="308"/>
      <c r="R128" s="309">
        <f t="shared" si="31"/>
        <v>1.3368055555555557E-2</v>
      </c>
      <c r="S128" s="318"/>
      <c r="T128" s="311">
        <v>40298</v>
      </c>
      <c r="U128" s="312"/>
      <c r="V128" s="313" t="str">
        <f t="shared" si="32"/>
        <v/>
      </c>
      <c r="W128" s="314" t="str">
        <f t="shared" si="34"/>
        <v/>
      </c>
    </row>
    <row r="129" spans="1:23" s="272" customFormat="1" ht="21" customHeight="1" x14ac:dyDescent="0.2">
      <c r="A129" s="418">
        <v>223</v>
      </c>
      <c r="B129" s="335"/>
      <c r="C129" s="315" t="s">
        <v>296</v>
      </c>
      <c r="D129" s="431" t="s">
        <v>297</v>
      </c>
      <c r="E129" s="428" t="s">
        <v>30</v>
      </c>
      <c r="F129" s="301">
        <v>1.3364438657407402E-2</v>
      </c>
      <c r="G129" s="301">
        <v>1.3364438657407402E-2</v>
      </c>
      <c r="H129" s="302">
        <f t="shared" si="35"/>
        <v>1.3364438657407402E-2</v>
      </c>
      <c r="I129" s="303">
        <f t="shared" si="36"/>
        <v>7.816116898148151E-3</v>
      </c>
      <c r="J129" s="320"/>
      <c r="K129" s="305" t="str">
        <f t="shared" si="33"/>
        <v/>
      </c>
      <c r="L129" s="306"/>
      <c r="M129" s="306"/>
      <c r="N129" s="307"/>
      <c r="O129" s="307"/>
      <c r="P129" s="307"/>
      <c r="Q129" s="308"/>
      <c r="R129" s="309">
        <f t="shared" si="31"/>
        <v>1.3364438657407402E-2</v>
      </c>
      <c r="S129" s="318"/>
      <c r="T129" s="311">
        <v>40390</v>
      </c>
      <c r="U129" s="312"/>
      <c r="V129" s="313" t="str">
        <f t="shared" si="32"/>
        <v/>
      </c>
      <c r="W129" s="314" t="str">
        <f t="shared" si="34"/>
        <v/>
      </c>
    </row>
    <row r="130" spans="1:23" s="272" customFormat="1" ht="21" customHeight="1" x14ac:dyDescent="0.2">
      <c r="A130" s="418">
        <v>239</v>
      </c>
      <c r="B130" s="335"/>
      <c r="C130" s="315" t="s">
        <v>115</v>
      </c>
      <c r="D130" s="431" t="s">
        <v>316</v>
      </c>
      <c r="E130" s="428" t="s">
        <v>30</v>
      </c>
      <c r="F130" s="301">
        <v>1.3168402777777779E-2</v>
      </c>
      <c r="G130" s="301">
        <v>1.3168402777777779E-2</v>
      </c>
      <c r="H130" s="302">
        <f t="shared" si="35"/>
        <v>1.3168402777777779E-2</v>
      </c>
      <c r="I130" s="303">
        <f t="shared" si="36"/>
        <v>8.0121527777777743E-3</v>
      </c>
      <c r="J130" s="304"/>
      <c r="K130" s="305" t="str">
        <f t="shared" si="33"/>
        <v/>
      </c>
      <c r="L130" s="306"/>
      <c r="M130" s="306"/>
      <c r="N130" s="307"/>
      <c r="O130" s="307"/>
      <c r="P130" s="321"/>
      <c r="Q130" s="308"/>
      <c r="R130" s="309">
        <f t="shared" si="31"/>
        <v>1.3168402777777779E-2</v>
      </c>
      <c r="S130" s="318"/>
      <c r="T130" s="311">
        <v>40298</v>
      </c>
      <c r="U130" s="312"/>
      <c r="V130" s="313" t="str">
        <f t="shared" si="32"/>
        <v/>
      </c>
      <c r="W130" s="314" t="str">
        <f t="shared" si="34"/>
        <v/>
      </c>
    </row>
    <row r="131" spans="1:23" s="272" customFormat="1" ht="21" customHeight="1" x14ac:dyDescent="0.2">
      <c r="A131" s="418">
        <v>99</v>
      </c>
      <c r="B131" s="335"/>
      <c r="C131" s="315" t="s">
        <v>199</v>
      </c>
      <c r="D131" s="431" t="s">
        <v>200</v>
      </c>
      <c r="E131" s="428" t="s">
        <v>30</v>
      </c>
      <c r="F131" s="301">
        <v>1.292824074074074E-2</v>
      </c>
      <c r="G131" s="301">
        <v>1.292824074074074E-2</v>
      </c>
      <c r="H131" s="302">
        <f t="shared" si="35"/>
        <v>1.292824074074074E-2</v>
      </c>
      <c r="I131" s="303">
        <f t="shared" si="36"/>
        <v>8.252314814814813E-3</v>
      </c>
      <c r="J131" s="304"/>
      <c r="K131" s="305" t="str">
        <f t="shared" si="33"/>
        <v/>
      </c>
      <c r="L131" s="306" t="str">
        <f t="shared" ref="L131:L138" si="37">IF(J131&lt;&gt;"",K131-H131,"")</f>
        <v/>
      </c>
      <c r="M131" s="306" t="str">
        <f t="shared" ref="M131:M138" si="38">IF(J131&lt;&gt;"",K131-F131,"")</f>
        <v/>
      </c>
      <c r="N131" s="307"/>
      <c r="O131" s="307"/>
      <c r="P131" s="307"/>
      <c r="Q131" s="308"/>
      <c r="R131" s="309">
        <f t="shared" si="31"/>
        <v>1.292824074074074E-2</v>
      </c>
      <c r="S131" s="318"/>
      <c r="T131" s="311">
        <v>38929</v>
      </c>
      <c r="U131" s="312"/>
      <c r="V131" s="313" t="str">
        <f t="shared" si="32"/>
        <v/>
      </c>
      <c r="W131" s="314" t="str">
        <f t="shared" si="34"/>
        <v/>
      </c>
    </row>
    <row r="132" spans="1:23" s="272" customFormat="1" ht="21" customHeight="1" x14ac:dyDescent="0.2">
      <c r="A132" s="418">
        <v>57</v>
      </c>
      <c r="B132" s="335"/>
      <c r="C132" s="315" t="s">
        <v>204</v>
      </c>
      <c r="D132" s="431" t="s">
        <v>205</v>
      </c>
      <c r="E132" s="428" t="s">
        <v>30</v>
      </c>
      <c r="F132" s="301">
        <v>1.2638888888888892E-2</v>
      </c>
      <c r="G132" s="301">
        <v>1.3128117808589239E-2</v>
      </c>
      <c r="H132" s="302">
        <f t="shared" si="35"/>
        <v>1.2883503348739066E-2</v>
      </c>
      <c r="I132" s="303">
        <f t="shared" si="36"/>
        <v>8.2970522068164868E-3</v>
      </c>
      <c r="J132" s="320"/>
      <c r="K132" s="305" t="str">
        <f t="shared" si="33"/>
        <v/>
      </c>
      <c r="L132" s="306" t="str">
        <f t="shared" si="37"/>
        <v/>
      </c>
      <c r="M132" s="306" t="str">
        <f t="shared" si="38"/>
        <v/>
      </c>
      <c r="N132" s="307"/>
      <c r="O132" s="307"/>
      <c r="P132" s="307"/>
      <c r="Q132" s="308"/>
      <c r="R132" s="309">
        <f t="shared" si="31"/>
        <v>1.2638888888888892E-2</v>
      </c>
      <c r="S132" s="318"/>
      <c r="T132" s="311">
        <v>40421</v>
      </c>
      <c r="U132" s="312"/>
      <c r="V132" s="313" t="str">
        <f t="shared" si="32"/>
        <v/>
      </c>
      <c r="W132" s="314" t="str">
        <f t="shared" si="34"/>
        <v/>
      </c>
    </row>
    <row r="133" spans="1:23" s="272" customFormat="1" ht="21" customHeight="1" x14ac:dyDescent="0.2">
      <c r="A133" s="418">
        <v>222</v>
      </c>
      <c r="B133" s="335"/>
      <c r="C133" s="315" t="s">
        <v>351</v>
      </c>
      <c r="D133" s="431" t="s">
        <v>513</v>
      </c>
      <c r="E133" s="428" t="s">
        <v>30</v>
      </c>
      <c r="F133" s="301">
        <v>1.2818287037037041E-2</v>
      </c>
      <c r="G133" s="301">
        <v>1.2818287037037041E-2</v>
      </c>
      <c r="H133" s="302">
        <f t="shared" si="35"/>
        <v>1.2818287037037041E-2</v>
      </c>
      <c r="I133" s="303">
        <f t="shared" si="36"/>
        <v>8.3622685185185119E-3</v>
      </c>
      <c r="J133" s="304"/>
      <c r="K133" s="305" t="str">
        <f t="shared" si="33"/>
        <v/>
      </c>
      <c r="L133" s="306" t="str">
        <f t="shared" si="37"/>
        <v/>
      </c>
      <c r="M133" s="306" t="str">
        <f t="shared" si="38"/>
        <v/>
      </c>
      <c r="N133" s="307"/>
      <c r="O133" s="307"/>
      <c r="P133" s="321"/>
      <c r="Q133" s="308"/>
      <c r="R133" s="309">
        <f t="shared" si="31"/>
        <v>1.2818287037037041E-2</v>
      </c>
      <c r="S133" s="318"/>
      <c r="T133" s="311">
        <v>40359</v>
      </c>
      <c r="U133" s="312"/>
      <c r="V133" s="313" t="str">
        <f t="shared" si="32"/>
        <v/>
      </c>
      <c r="W133" s="314" t="str">
        <f t="shared" si="34"/>
        <v/>
      </c>
    </row>
    <row r="134" spans="1:23" s="272" customFormat="1" ht="21" customHeight="1" x14ac:dyDescent="0.2">
      <c r="A134" s="418">
        <v>211</v>
      </c>
      <c r="B134" s="335"/>
      <c r="C134" s="315" t="s">
        <v>244</v>
      </c>
      <c r="D134" s="431" t="s">
        <v>245</v>
      </c>
      <c r="E134" s="428" t="s">
        <v>30</v>
      </c>
      <c r="F134" s="319">
        <v>1.2499999999999999E-2</v>
      </c>
      <c r="G134" s="301">
        <v>1.3020833333333334E-2</v>
      </c>
      <c r="H134" s="302">
        <f t="shared" si="35"/>
        <v>1.2760416666666666E-2</v>
      </c>
      <c r="I134" s="303">
        <f t="shared" si="36"/>
        <v>8.4201388888888867E-3</v>
      </c>
      <c r="J134" s="304"/>
      <c r="K134" s="305" t="str">
        <f t="shared" si="33"/>
        <v/>
      </c>
      <c r="L134" s="306" t="str">
        <f t="shared" si="37"/>
        <v/>
      </c>
      <c r="M134" s="306" t="str">
        <f t="shared" si="38"/>
        <v/>
      </c>
      <c r="N134" s="307"/>
      <c r="O134" s="307"/>
      <c r="P134" s="321"/>
      <c r="Q134" s="308"/>
      <c r="R134" s="309">
        <f t="shared" si="31"/>
        <v>1.2499999999999999E-2</v>
      </c>
      <c r="S134" s="318"/>
      <c r="T134" s="311">
        <v>40390</v>
      </c>
      <c r="U134" s="312"/>
      <c r="V134" s="313" t="str">
        <f t="shared" ref="V134:V140" si="39">IF(OR(NOT(U134=""),NOT(K134="")),5,"")</f>
        <v/>
      </c>
      <c r="W134" s="314" t="str">
        <f t="shared" si="34"/>
        <v/>
      </c>
    </row>
    <row r="135" spans="1:23" s="272" customFormat="1" ht="21" customHeight="1" x14ac:dyDescent="0.2">
      <c r="A135" s="418">
        <v>292</v>
      </c>
      <c r="B135" s="335"/>
      <c r="C135" s="315" t="s">
        <v>459</v>
      </c>
      <c r="D135" s="431" t="s">
        <v>460</v>
      </c>
      <c r="E135" s="428" t="s">
        <v>30</v>
      </c>
      <c r="F135" s="319">
        <v>1.2499999999999999E-2</v>
      </c>
      <c r="G135" s="301">
        <v>1.3020833333333334E-2</v>
      </c>
      <c r="H135" s="302">
        <f t="shared" si="35"/>
        <v>1.2760416666666666E-2</v>
      </c>
      <c r="I135" s="303">
        <f t="shared" si="36"/>
        <v>8.4201388888888867E-3</v>
      </c>
      <c r="J135" s="304"/>
      <c r="K135" s="305" t="str">
        <f t="shared" si="33"/>
        <v/>
      </c>
      <c r="L135" s="306" t="str">
        <f t="shared" si="37"/>
        <v/>
      </c>
      <c r="M135" s="306" t="str">
        <f t="shared" si="38"/>
        <v/>
      </c>
      <c r="N135" s="307"/>
      <c r="O135" s="307"/>
      <c r="P135" s="321"/>
      <c r="Q135" s="308"/>
      <c r="R135" s="309">
        <f t="shared" si="31"/>
        <v>1.2499999999999999E-2</v>
      </c>
      <c r="S135" s="318"/>
      <c r="T135" s="311">
        <v>40329</v>
      </c>
      <c r="U135" s="312"/>
      <c r="V135" s="313" t="str">
        <f t="shared" si="39"/>
        <v/>
      </c>
      <c r="W135" s="314" t="str">
        <f t="shared" si="34"/>
        <v/>
      </c>
    </row>
    <row r="136" spans="1:23" s="272" customFormat="1" ht="21" customHeight="1" x14ac:dyDescent="0.2">
      <c r="A136" s="418">
        <v>53</v>
      </c>
      <c r="B136" s="335"/>
      <c r="C136" s="315" t="s">
        <v>130</v>
      </c>
      <c r="D136" s="431" t="s">
        <v>211</v>
      </c>
      <c r="E136" s="428" t="s">
        <v>30</v>
      </c>
      <c r="F136" s="319">
        <v>1.2499999999999999E-2</v>
      </c>
      <c r="G136" s="301">
        <v>1.3020833333333334E-2</v>
      </c>
      <c r="H136" s="302">
        <f t="shared" si="35"/>
        <v>1.2760416666666666E-2</v>
      </c>
      <c r="I136" s="303">
        <f t="shared" si="36"/>
        <v>8.4201388888888867E-3</v>
      </c>
      <c r="J136" s="304"/>
      <c r="K136" s="305" t="str">
        <f t="shared" si="33"/>
        <v/>
      </c>
      <c r="L136" s="306" t="str">
        <f t="shared" si="37"/>
        <v/>
      </c>
      <c r="M136" s="306" t="str">
        <f t="shared" si="38"/>
        <v/>
      </c>
      <c r="N136" s="307"/>
      <c r="O136" s="307"/>
      <c r="P136" s="321"/>
      <c r="Q136" s="308"/>
      <c r="R136" s="309">
        <f t="shared" si="31"/>
        <v>1.2499999999999999E-2</v>
      </c>
      <c r="S136" s="318"/>
      <c r="T136" s="311">
        <v>40117</v>
      </c>
      <c r="U136" s="312"/>
      <c r="V136" s="313" t="str">
        <f t="shared" si="39"/>
        <v/>
      </c>
      <c r="W136" s="314" t="str">
        <f t="shared" si="34"/>
        <v/>
      </c>
    </row>
    <row r="137" spans="1:23" s="272" customFormat="1" ht="21" customHeight="1" x14ac:dyDescent="0.2">
      <c r="A137" s="418">
        <v>103</v>
      </c>
      <c r="B137" s="335"/>
      <c r="C137" s="315" t="s">
        <v>79</v>
      </c>
      <c r="D137" s="431" t="s">
        <v>210</v>
      </c>
      <c r="E137" s="428" t="s">
        <v>30</v>
      </c>
      <c r="F137" s="319">
        <v>1.2499999999999999E-2</v>
      </c>
      <c r="G137" s="301">
        <v>1.3020833333333334E-2</v>
      </c>
      <c r="H137" s="302">
        <f t="shared" si="35"/>
        <v>1.2760416666666666E-2</v>
      </c>
      <c r="I137" s="303">
        <f t="shared" si="36"/>
        <v>8.4201388888888867E-3</v>
      </c>
      <c r="J137" s="304"/>
      <c r="K137" s="305" t="str">
        <f t="shared" si="33"/>
        <v/>
      </c>
      <c r="L137" s="306" t="str">
        <f t="shared" si="37"/>
        <v/>
      </c>
      <c r="M137" s="306" t="str">
        <f t="shared" si="38"/>
        <v/>
      </c>
      <c r="N137" s="307"/>
      <c r="O137" s="307"/>
      <c r="P137" s="321"/>
      <c r="Q137" s="308"/>
      <c r="R137" s="309">
        <f t="shared" si="31"/>
        <v>1.2499999999999999E-2</v>
      </c>
      <c r="S137" s="318"/>
      <c r="T137" s="311">
        <v>39355</v>
      </c>
      <c r="U137" s="312"/>
      <c r="V137" s="313" t="str">
        <f t="shared" si="39"/>
        <v/>
      </c>
      <c r="W137" s="314" t="str">
        <f t="shared" si="34"/>
        <v/>
      </c>
    </row>
    <row r="138" spans="1:23" s="272" customFormat="1" ht="21" customHeight="1" x14ac:dyDescent="0.2">
      <c r="A138" s="418">
        <v>315</v>
      </c>
      <c r="B138" s="335"/>
      <c r="C138" s="315" t="s">
        <v>477</v>
      </c>
      <c r="D138" s="431" t="s">
        <v>478</v>
      </c>
      <c r="E138" s="428" t="s">
        <v>30</v>
      </c>
      <c r="F138" s="319">
        <v>1.2013888888888888E-2</v>
      </c>
      <c r="G138" s="301">
        <v>1.2048611111111111E-2</v>
      </c>
      <c r="H138" s="302">
        <f t="shared" si="35"/>
        <v>1.203125E-2</v>
      </c>
      <c r="I138" s="303">
        <f t="shared" si="36"/>
        <v>9.1493055555555529E-3</v>
      </c>
      <c r="J138" s="320"/>
      <c r="K138" s="305" t="str">
        <f t="shared" ref="K138" si="40">IF(J138&lt;&gt;"",J138-I138,"")</f>
        <v/>
      </c>
      <c r="L138" s="306" t="str">
        <f t="shared" si="37"/>
        <v/>
      </c>
      <c r="M138" s="306" t="str">
        <f t="shared" si="38"/>
        <v/>
      </c>
      <c r="N138" s="307"/>
      <c r="O138" s="307"/>
      <c r="P138" s="307"/>
      <c r="Q138" s="308"/>
      <c r="R138" s="309">
        <f t="shared" si="31"/>
        <v>1.2013888888888888E-2</v>
      </c>
      <c r="S138" s="318"/>
      <c r="T138" s="311">
        <v>40421</v>
      </c>
      <c r="U138" s="312"/>
      <c r="V138" s="313" t="str">
        <f t="shared" si="39"/>
        <v/>
      </c>
      <c r="W138" s="314" t="str">
        <f t="shared" si="34"/>
        <v/>
      </c>
    </row>
    <row r="139" spans="1:23" s="272" customFormat="1" ht="21" customHeight="1" x14ac:dyDescent="0.2">
      <c r="A139" s="418"/>
      <c r="B139" s="335"/>
      <c r="C139" s="315"/>
      <c r="D139" s="431"/>
      <c r="E139" s="428"/>
      <c r="F139" s="301"/>
      <c r="G139" s="301"/>
      <c r="H139" s="302"/>
      <c r="I139" s="303"/>
      <c r="J139" s="304"/>
      <c r="K139" s="305"/>
      <c r="L139" s="306"/>
      <c r="M139" s="306"/>
      <c r="N139" s="307"/>
      <c r="O139" s="307"/>
      <c r="P139" s="307"/>
      <c r="Q139" s="308"/>
      <c r="R139" s="309"/>
      <c r="S139" s="318"/>
      <c r="T139" s="311"/>
      <c r="U139" s="312"/>
      <c r="V139" s="313" t="str">
        <f t="shared" si="39"/>
        <v/>
      </c>
      <c r="W139" s="314" t="str">
        <f t="shared" si="34"/>
        <v/>
      </c>
    </row>
    <row r="140" spans="1:23" s="272" customFormat="1" ht="21" customHeight="1" x14ac:dyDescent="0.2">
      <c r="A140" s="418"/>
      <c r="B140" s="335"/>
      <c r="C140" s="315"/>
      <c r="D140" s="431"/>
      <c r="E140" s="428"/>
      <c r="F140" s="301"/>
      <c r="G140" s="301"/>
      <c r="H140" s="302"/>
      <c r="I140" s="303"/>
      <c r="J140" s="304"/>
      <c r="K140" s="305"/>
      <c r="L140" s="306"/>
      <c r="M140" s="306"/>
      <c r="N140" s="307"/>
      <c r="O140" s="307"/>
      <c r="P140" s="307"/>
      <c r="Q140" s="308"/>
      <c r="R140" s="309"/>
      <c r="S140" s="318"/>
      <c r="T140" s="311"/>
      <c r="U140" s="312"/>
      <c r="V140" s="313" t="str">
        <f t="shared" si="39"/>
        <v/>
      </c>
      <c r="W140" s="314" t="str">
        <f t="shared" si="34"/>
        <v/>
      </c>
    </row>
    <row r="141" spans="1:23" s="272" customFormat="1" ht="21" customHeight="1" x14ac:dyDescent="0.2">
      <c r="A141" s="418">
        <v>123</v>
      </c>
      <c r="B141" s="335"/>
      <c r="C141" s="315" t="s">
        <v>24</v>
      </c>
      <c r="D141" s="431" t="s">
        <v>25</v>
      </c>
      <c r="E141" s="429" t="s">
        <v>14</v>
      </c>
      <c r="F141" s="301">
        <v>2.0023148148148148E-2</v>
      </c>
      <c r="G141" s="301">
        <v>2.0023148148148148E-2</v>
      </c>
      <c r="H141" s="302">
        <f>IF(G141&lt;&gt;"",(G141+F141)/2,F141)</f>
        <v>2.0023148148148148E-2</v>
      </c>
      <c r="I141" s="303">
        <f>$D$3-H141</f>
        <v>1.1574074074074056E-3</v>
      </c>
      <c r="J141" s="320"/>
      <c r="K141" s="305" t="str">
        <f>IF(J141&lt;&gt;"",J141-I141,"")</f>
        <v/>
      </c>
      <c r="L141" s="306" t="str">
        <f>IF(J141&lt;&gt;"",K141-H141,"")</f>
        <v/>
      </c>
      <c r="M141" s="306" t="str">
        <f>IF(J141&lt;&gt;"",K141-F141,"")</f>
        <v/>
      </c>
      <c r="N141" s="307"/>
      <c r="O141" s="307"/>
      <c r="P141" s="307"/>
      <c r="Q141" s="308"/>
      <c r="R141" s="309">
        <f>IF(J141&lt;&gt;"",MIN(F141,K141),F141)</f>
        <v>2.0023148148148148E-2</v>
      </c>
      <c r="S141" s="318"/>
      <c r="T141" s="311">
        <v>39202</v>
      </c>
      <c r="U141" s="312"/>
      <c r="V141" s="313"/>
      <c r="W141" s="314" t="str">
        <f t="shared" si="34"/>
        <v/>
      </c>
    </row>
    <row r="142" spans="1:23" s="272" customFormat="1" ht="21" customHeight="1" x14ac:dyDescent="0.2">
      <c r="A142" s="418"/>
      <c r="B142" s="335"/>
      <c r="C142" s="315"/>
      <c r="D142" s="431"/>
      <c r="E142" s="428"/>
      <c r="F142" s="301"/>
      <c r="G142" s="301"/>
      <c r="H142" s="302"/>
      <c r="I142" s="303"/>
      <c r="J142" s="320"/>
      <c r="K142" s="305"/>
      <c r="L142" s="306"/>
      <c r="M142" s="306"/>
      <c r="N142" s="307"/>
      <c r="O142" s="307"/>
      <c r="P142" s="307"/>
      <c r="Q142" s="308"/>
      <c r="R142" s="309"/>
      <c r="S142" s="318"/>
      <c r="T142" s="311"/>
      <c r="U142" s="312"/>
      <c r="V142" s="313"/>
      <c r="W142" s="314"/>
    </row>
    <row r="143" spans="1:23" s="272" customFormat="1" ht="21" customHeight="1" x14ac:dyDescent="0.2">
      <c r="A143" s="418"/>
      <c r="B143" s="335"/>
      <c r="C143" s="315"/>
      <c r="D143" s="431"/>
      <c r="E143" s="428"/>
      <c r="F143" s="301"/>
      <c r="G143" s="301"/>
      <c r="H143" s="302"/>
      <c r="I143" s="303"/>
      <c r="J143" s="320"/>
      <c r="K143" s="305"/>
      <c r="L143" s="306"/>
      <c r="M143" s="306"/>
      <c r="N143" s="307"/>
      <c r="O143" s="307"/>
      <c r="P143" s="307"/>
      <c r="Q143" s="308"/>
      <c r="R143" s="309"/>
      <c r="S143" s="318"/>
      <c r="T143" s="311"/>
      <c r="U143" s="312"/>
      <c r="V143" s="313"/>
      <c r="W143" s="314"/>
    </row>
    <row r="144" spans="1:23" s="272" customFormat="1" ht="21" customHeight="1" x14ac:dyDescent="0.2">
      <c r="A144" s="418"/>
      <c r="B144" s="335"/>
      <c r="C144" s="315"/>
      <c r="D144" s="431"/>
      <c r="E144" s="428"/>
      <c r="F144" s="301"/>
      <c r="G144" s="301"/>
      <c r="H144" s="302"/>
      <c r="I144" s="303"/>
      <c r="J144" s="320"/>
      <c r="K144" s="305" t="str">
        <f>IF(J144&lt;&gt;"",J144-I144,"")</f>
        <v/>
      </c>
      <c r="L144" s="306"/>
      <c r="M144" s="306"/>
      <c r="N144" s="307"/>
      <c r="O144" s="307"/>
      <c r="P144" s="307"/>
      <c r="Q144" s="308"/>
      <c r="R144" s="309"/>
      <c r="S144" s="318"/>
      <c r="T144" s="311"/>
      <c r="U144" s="312"/>
      <c r="V144" s="313"/>
      <c r="W144" s="314" t="str">
        <f>IF(V144=5,C144&amp;" "&amp;D144,"")</f>
        <v/>
      </c>
    </row>
    <row r="145" spans="1:23" s="272" customFormat="1" ht="21" customHeight="1" x14ac:dyDescent="0.2">
      <c r="A145" s="418"/>
      <c r="B145" s="335"/>
      <c r="C145" s="315"/>
      <c r="D145" s="431"/>
      <c r="E145" s="428"/>
      <c r="F145" s="319"/>
      <c r="G145" s="301"/>
      <c r="H145" s="302"/>
      <c r="I145" s="303"/>
      <c r="J145" s="320"/>
      <c r="K145" s="305"/>
      <c r="L145" s="306"/>
      <c r="M145" s="306"/>
      <c r="N145" s="307"/>
      <c r="O145" s="307"/>
      <c r="P145" s="307"/>
      <c r="Q145" s="308"/>
      <c r="R145" s="309"/>
      <c r="S145" s="318"/>
      <c r="T145" s="311"/>
      <c r="U145" s="312"/>
      <c r="V145" s="313"/>
      <c r="W145" s="314"/>
    </row>
    <row r="146" spans="1:23" s="272" customFormat="1" ht="21" customHeight="1" x14ac:dyDescent="0.2">
      <c r="A146" s="418"/>
      <c r="B146" s="335"/>
      <c r="C146" s="298"/>
      <c r="D146" s="432"/>
      <c r="E146" s="429"/>
      <c r="F146" s="301"/>
      <c r="G146" s="301"/>
      <c r="H146" s="302"/>
      <c r="I146" s="303"/>
      <c r="J146" s="320"/>
      <c r="K146" s="305"/>
      <c r="L146" s="306"/>
      <c r="M146" s="306"/>
      <c r="N146" s="307"/>
      <c r="O146" s="307"/>
      <c r="P146" s="307"/>
      <c r="Q146" s="308"/>
      <c r="R146" s="309"/>
      <c r="S146" s="318"/>
      <c r="T146" s="311"/>
      <c r="U146" s="312"/>
      <c r="V146" s="313"/>
      <c r="W146" s="314"/>
    </row>
    <row r="147" spans="1:23" s="272" customFormat="1" ht="21" customHeight="1" x14ac:dyDescent="0.2">
      <c r="A147" s="418"/>
      <c r="B147" s="335"/>
      <c r="C147" s="315"/>
      <c r="D147" s="431"/>
      <c r="E147" s="428"/>
      <c r="F147" s="301"/>
      <c r="G147" s="301"/>
      <c r="H147" s="302"/>
      <c r="I147" s="303"/>
      <c r="J147" s="304"/>
      <c r="K147" s="305"/>
      <c r="L147" s="306"/>
      <c r="M147" s="306"/>
      <c r="N147" s="307"/>
      <c r="O147" s="307"/>
      <c r="P147" s="321"/>
      <c r="Q147" s="308"/>
      <c r="R147" s="309"/>
      <c r="S147" s="318"/>
      <c r="T147" s="311"/>
      <c r="U147" s="312"/>
      <c r="V147" s="313"/>
      <c r="W147" s="314"/>
    </row>
    <row r="148" spans="1:23" s="272" customFormat="1" ht="21" customHeight="1" x14ac:dyDescent="0.2">
      <c r="A148" s="418"/>
      <c r="B148" s="335"/>
      <c r="C148" s="315"/>
      <c r="D148" s="431"/>
      <c r="E148" s="428"/>
      <c r="F148" s="301"/>
      <c r="G148" s="301"/>
      <c r="H148" s="302"/>
      <c r="I148" s="303"/>
      <c r="J148" s="304"/>
      <c r="K148" s="305"/>
      <c r="L148" s="306"/>
      <c r="M148" s="306"/>
      <c r="N148" s="307"/>
      <c r="O148" s="307"/>
      <c r="P148" s="321"/>
      <c r="Q148" s="308"/>
      <c r="R148" s="309"/>
      <c r="S148" s="318"/>
      <c r="T148" s="311"/>
      <c r="U148" s="312"/>
      <c r="V148" s="313"/>
      <c r="W148" s="314"/>
    </row>
    <row r="149" spans="1:23" s="272" customFormat="1" ht="21" customHeight="1" x14ac:dyDescent="0.2">
      <c r="A149" s="418"/>
      <c r="B149" s="335"/>
      <c r="C149" s="298"/>
      <c r="D149" s="432"/>
      <c r="E149" s="429"/>
      <c r="F149" s="301"/>
      <c r="G149" s="301"/>
      <c r="H149" s="302"/>
      <c r="I149" s="303"/>
      <c r="J149" s="320"/>
      <c r="K149" s="305"/>
      <c r="L149" s="306"/>
      <c r="M149" s="306"/>
      <c r="N149" s="307"/>
      <c r="O149" s="307"/>
      <c r="P149" s="307"/>
      <c r="Q149" s="308"/>
      <c r="R149" s="309"/>
      <c r="S149" s="318"/>
      <c r="T149" s="311"/>
      <c r="U149" s="312"/>
      <c r="V149" s="313"/>
      <c r="W149" s="314"/>
    </row>
    <row r="150" spans="1:23" s="272" customFormat="1" ht="21" customHeight="1" x14ac:dyDescent="0.2">
      <c r="A150" s="418"/>
      <c r="B150" s="335"/>
      <c r="C150" s="315"/>
      <c r="D150" s="431"/>
      <c r="E150" s="428"/>
      <c r="F150" s="301"/>
      <c r="G150" s="301"/>
      <c r="H150" s="302"/>
      <c r="I150" s="303"/>
      <c r="J150" s="304"/>
      <c r="K150" s="305"/>
      <c r="L150" s="306"/>
      <c r="M150" s="306"/>
      <c r="N150" s="307"/>
      <c r="O150" s="307"/>
      <c r="P150" s="307"/>
      <c r="Q150" s="325"/>
      <c r="R150" s="309"/>
      <c r="S150" s="318"/>
      <c r="T150" s="311"/>
      <c r="U150" s="312"/>
      <c r="V150" s="313"/>
      <c r="W150" s="314"/>
    </row>
    <row r="151" spans="1:23" s="272" customFormat="1" ht="21" customHeight="1" x14ac:dyDescent="0.2">
      <c r="A151" s="418"/>
      <c r="B151" s="335"/>
      <c r="C151" s="315"/>
      <c r="D151" s="431"/>
      <c r="E151" s="428"/>
      <c r="F151" s="301"/>
      <c r="G151" s="301"/>
      <c r="H151" s="302"/>
      <c r="I151" s="303"/>
      <c r="J151" s="304"/>
      <c r="K151" s="305"/>
      <c r="L151" s="306"/>
      <c r="M151" s="306"/>
      <c r="N151" s="307"/>
      <c r="O151" s="307"/>
      <c r="P151" s="307"/>
      <c r="Q151" s="308"/>
      <c r="R151" s="309"/>
      <c r="S151" s="318"/>
      <c r="T151" s="311"/>
      <c r="U151" s="312"/>
      <c r="V151" s="313"/>
      <c r="W151" s="314"/>
    </row>
    <row r="152" spans="1:23" s="272" customFormat="1" ht="21" customHeight="1" x14ac:dyDescent="0.2">
      <c r="A152" s="418"/>
      <c r="B152" s="335"/>
      <c r="C152" s="298"/>
      <c r="D152" s="432"/>
      <c r="E152" s="430"/>
      <c r="F152" s="301"/>
      <c r="G152" s="301"/>
      <c r="H152" s="302"/>
      <c r="I152" s="303"/>
      <c r="J152" s="320"/>
      <c r="K152" s="305"/>
      <c r="L152" s="306"/>
      <c r="M152" s="306"/>
      <c r="N152" s="307"/>
      <c r="O152" s="307"/>
      <c r="P152" s="307"/>
      <c r="Q152" s="308"/>
      <c r="R152" s="309"/>
      <c r="S152" s="318"/>
      <c r="T152" s="311"/>
      <c r="U152" s="312"/>
      <c r="V152" s="313"/>
      <c r="W152" s="314"/>
    </row>
    <row r="153" spans="1:23" s="272" customFormat="1" ht="21" customHeight="1" x14ac:dyDescent="0.2">
      <c r="A153" s="418"/>
      <c r="B153" s="335"/>
      <c r="C153" s="315"/>
      <c r="D153" s="431"/>
      <c r="E153" s="428"/>
      <c r="F153" s="301"/>
      <c r="G153" s="301"/>
      <c r="H153" s="302"/>
      <c r="I153" s="303"/>
      <c r="J153" s="320"/>
      <c r="K153" s="305"/>
      <c r="L153" s="306"/>
      <c r="M153" s="306"/>
      <c r="N153" s="307"/>
      <c r="O153" s="307"/>
      <c r="P153" s="307"/>
      <c r="Q153" s="308"/>
      <c r="R153" s="309"/>
      <c r="S153" s="318"/>
      <c r="T153" s="311"/>
      <c r="U153" s="312"/>
      <c r="V153" s="313"/>
      <c r="W153" s="314"/>
    </row>
    <row r="154" spans="1:23" s="272" customFormat="1" ht="21" customHeight="1" x14ac:dyDescent="0.2">
      <c r="A154" s="418"/>
      <c r="B154" s="335"/>
      <c r="C154" s="315"/>
      <c r="D154" s="431"/>
      <c r="E154" s="428"/>
      <c r="F154" s="301"/>
      <c r="G154" s="301"/>
      <c r="H154" s="302"/>
      <c r="I154" s="303"/>
      <c r="J154" s="320"/>
      <c r="K154" s="305"/>
      <c r="L154" s="306"/>
      <c r="M154" s="306"/>
      <c r="N154" s="307"/>
      <c r="O154" s="307"/>
      <c r="P154" s="307"/>
      <c r="Q154" s="308"/>
      <c r="R154" s="309"/>
      <c r="S154" s="318"/>
      <c r="T154" s="311"/>
      <c r="U154" s="312"/>
      <c r="V154" s="313"/>
      <c r="W154" s="314"/>
    </row>
    <row r="155" spans="1:23" s="272" customFormat="1" ht="21" customHeight="1" x14ac:dyDescent="0.2">
      <c r="A155" s="418"/>
      <c r="B155" s="335"/>
      <c r="C155" s="315"/>
      <c r="D155" s="431"/>
      <c r="E155" s="428"/>
      <c r="F155" s="301"/>
      <c r="G155" s="301"/>
      <c r="H155" s="302"/>
      <c r="I155" s="303"/>
      <c r="J155" s="304"/>
      <c r="K155" s="305"/>
      <c r="L155" s="306"/>
      <c r="M155" s="306"/>
      <c r="N155" s="307"/>
      <c r="O155" s="307"/>
      <c r="P155" s="307"/>
      <c r="Q155" s="308"/>
      <c r="R155" s="309"/>
      <c r="S155" s="318"/>
      <c r="T155" s="311"/>
      <c r="U155" s="312"/>
      <c r="V155" s="313"/>
      <c r="W155" s="314"/>
    </row>
    <row r="156" spans="1:23" s="272" customFormat="1" ht="21" customHeight="1" x14ac:dyDescent="0.2">
      <c r="A156" s="418"/>
      <c r="B156" s="337"/>
      <c r="C156" s="315"/>
      <c r="D156" s="316"/>
      <c r="E156" s="317"/>
      <c r="F156" s="301"/>
      <c r="G156" s="301"/>
      <c r="H156" s="302"/>
      <c r="I156" s="303"/>
      <c r="J156" s="304"/>
      <c r="K156" s="305"/>
      <c r="L156" s="306"/>
      <c r="M156" s="306"/>
      <c r="N156" s="307"/>
      <c r="O156" s="307"/>
      <c r="P156" s="307"/>
      <c r="Q156" s="308"/>
      <c r="R156" s="309"/>
      <c r="S156" s="318"/>
      <c r="T156" s="311"/>
      <c r="U156" s="312"/>
      <c r="V156" s="313"/>
      <c r="W156" s="314"/>
    </row>
    <row r="157" spans="1:23" s="272" customFormat="1" ht="21" customHeight="1" x14ac:dyDescent="0.2">
      <c r="A157" s="418"/>
      <c r="B157" s="337"/>
      <c r="C157" s="315"/>
      <c r="D157" s="316"/>
      <c r="E157" s="317"/>
      <c r="F157" s="301"/>
      <c r="G157" s="301"/>
      <c r="H157" s="302"/>
      <c r="I157" s="303"/>
      <c r="J157" s="304"/>
      <c r="K157" s="305"/>
      <c r="L157" s="306"/>
      <c r="M157" s="306"/>
      <c r="N157" s="307"/>
      <c r="O157" s="307"/>
      <c r="P157" s="307"/>
      <c r="Q157" s="308"/>
      <c r="R157" s="309"/>
      <c r="S157" s="318"/>
      <c r="T157" s="311"/>
      <c r="U157" s="312"/>
      <c r="V157" s="313"/>
      <c r="W157" s="314"/>
    </row>
    <row r="158" spans="1:23" s="272" customFormat="1" ht="21" customHeight="1" x14ac:dyDescent="0.2">
      <c r="A158" s="418"/>
      <c r="B158" s="337"/>
      <c r="C158" s="298"/>
      <c r="D158" s="299"/>
      <c r="E158" s="317"/>
      <c r="F158" s="301"/>
      <c r="G158" s="301"/>
      <c r="H158" s="302"/>
      <c r="I158" s="303"/>
      <c r="J158" s="320"/>
      <c r="K158" s="305"/>
      <c r="L158" s="306"/>
      <c r="M158" s="306"/>
      <c r="N158" s="307"/>
      <c r="O158" s="307"/>
      <c r="P158" s="307"/>
      <c r="Q158" s="308"/>
      <c r="R158" s="309"/>
      <c r="S158" s="318"/>
      <c r="T158" s="311"/>
      <c r="U158" s="312"/>
      <c r="V158" s="313"/>
      <c r="W158" s="314"/>
    </row>
    <row r="159" spans="1:23" s="272" customFormat="1" ht="21" customHeight="1" x14ac:dyDescent="0.2">
      <c r="A159" s="418"/>
      <c r="B159" s="337"/>
      <c r="C159" s="315"/>
      <c r="D159" s="316"/>
      <c r="E159" s="317"/>
      <c r="F159" s="301"/>
      <c r="G159" s="301"/>
      <c r="H159" s="302"/>
      <c r="I159" s="303"/>
      <c r="J159" s="304"/>
      <c r="K159" s="305"/>
      <c r="L159" s="306"/>
      <c r="M159" s="306"/>
      <c r="N159" s="307"/>
      <c r="O159" s="307"/>
      <c r="P159" s="321"/>
      <c r="Q159" s="308"/>
      <c r="R159" s="309"/>
      <c r="S159" s="318"/>
      <c r="T159" s="311"/>
      <c r="U159" s="312"/>
      <c r="V159" s="313"/>
      <c r="W159" s="314"/>
    </row>
    <row r="160" spans="1:23" s="272" customFormat="1" ht="21" customHeight="1" x14ac:dyDescent="0.2">
      <c r="A160" s="418"/>
      <c r="B160" s="337"/>
      <c r="C160" s="315"/>
      <c r="D160" s="316"/>
      <c r="E160" s="317"/>
      <c r="F160" s="301"/>
      <c r="G160" s="301"/>
      <c r="H160" s="302"/>
      <c r="I160" s="303"/>
      <c r="J160" s="320"/>
      <c r="K160" s="305"/>
      <c r="L160" s="306"/>
      <c r="M160" s="306"/>
      <c r="N160" s="307"/>
      <c r="O160" s="307"/>
      <c r="P160" s="307"/>
      <c r="Q160" s="308"/>
      <c r="R160" s="309"/>
      <c r="S160" s="318"/>
      <c r="T160" s="311"/>
      <c r="U160" s="312"/>
      <c r="V160" s="313"/>
      <c r="W160" s="314"/>
    </row>
    <row r="161" spans="1:23" s="272" customFormat="1" ht="21" customHeight="1" x14ac:dyDescent="0.2">
      <c r="A161" s="418"/>
      <c r="B161" s="337"/>
      <c r="C161" s="315"/>
      <c r="D161" s="316"/>
      <c r="E161" s="317"/>
      <c r="F161" s="301"/>
      <c r="G161" s="301"/>
      <c r="H161" s="302"/>
      <c r="I161" s="303"/>
      <c r="J161" s="320"/>
      <c r="K161" s="305"/>
      <c r="L161" s="306"/>
      <c r="M161" s="306"/>
      <c r="N161" s="307"/>
      <c r="O161" s="307"/>
      <c r="P161" s="307"/>
      <c r="Q161" s="308"/>
      <c r="R161" s="309"/>
      <c r="S161" s="318"/>
      <c r="T161" s="311"/>
      <c r="U161" s="312"/>
      <c r="V161" s="313"/>
      <c r="W161" s="314"/>
    </row>
    <row r="162" spans="1:23" s="272" customFormat="1" ht="21" customHeight="1" x14ac:dyDescent="0.2">
      <c r="A162" s="418"/>
      <c r="B162" s="337"/>
      <c r="C162" s="315"/>
      <c r="D162" s="316"/>
      <c r="E162" s="317"/>
      <c r="F162" s="301"/>
      <c r="G162" s="301"/>
      <c r="H162" s="302"/>
      <c r="I162" s="303"/>
      <c r="J162" s="304"/>
      <c r="K162" s="305"/>
      <c r="L162" s="306"/>
      <c r="M162" s="306"/>
      <c r="N162" s="307"/>
      <c r="O162" s="307"/>
      <c r="P162" s="321"/>
      <c r="Q162" s="308"/>
      <c r="R162" s="309"/>
      <c r="S162" s="318"/>
      <c r="T162" s="311"/>
      <c r="U162" s="312"/>
      <c r="V162" s="313"/>
      <c r="W162" s="314"/>
    </row>
    <row r="163" spans="1:23" s="272" customFormat="1" ht="21" customHeight="1" x14ac:dyDescent="0.2">
      <c r="A163" s="418"/>
      <c r="B163" s="337"/>
      <c r="C163" s="315"/>
      <c r="D163" s="316"/>
      <c r="E163" s="317"/>
      <c r="F163" s="301"/>
      <c r="G163" s="301"/>
      <c r="H163" s="302"/>
      <c r="I163" s="303"/>
      <c r="J163" s="304"/>
      <c r="K163" s="305"/>
      <c r="L163" s="306"/>
      <c r="M163" s="306"/>
      <c r="N163" s="307"/>
      <c r="O163" s="307"/>
      <c r="P163" s="307"/>
      <c r="Q163" s="308"/>
      <c r="R163" s="309"/>
      <c r="S163" s="318"/>
      <c r="T163" s="323"/>
      <c r="U163" s="312"/>
      <c r="V163" s="313"/>
      <c r="W163" s="314"/>
    </row>
    <row r="164" spans="1:23" s="272" customFormat="1" ht="21" customHeight="1" x14ac:dyDescent="0.2">
      <c r="A164" s="418"/>
      <c r="B164" s="337"/>
      <c r="C164" s="315"/>
      <c r="D164" s="316"/>
      <c r="E164" s="317"/>
      <c r="F164" s="301"/>
      <c r="G164" s="301"/>
      <c r="H164" s="302"/>
      <c r="I164" s="303"/>
      <c r="J164" s="320"/>
      <c r="K164" s="305"/>
      <c r="L164" s="306"/>
      <c r="M164" s="306"/>
      <c r="N164" s="307"/>
      <c r="O164" s="307"/>
      <c r="P164" s="307"/>
      <c r="Q164" s="308"/>
      <c r="R164" s="309"/>
      <c r="S164" s="318"/>
      <c r="T164" s="311"/>
      <c r="U164" s="312"/>
      <c r="V164" s="313"/>
      <c r="W164" s="314"/>
    </row>
    <row r="165" spans="1:23" s="272" customFormat="1" ht="21" customHeight="1" x14ac:dyDescent="0.2">
      <c r="A165" s="418"/>
      <c r="B165" s="337"/>
      <c r="C165" s="298"/>
      <c r="D165" s="299"/>
      <c r="E165" s="328"/>
      <c r="F165" s="301"/>
      <c r="G165" s="301"/>
      <c r="H165" s="302"/>
      <c r="I165" s="303"/>
      <c r="J165" s="304"/>
      <c r="K165" s="305"/>
      <c r="L165" s="306"/>
      <c r="M165" s="306"/>
      <c r="N165" s="307"/>
      <c r="O165" s="307"/>
      <c r="P165" s="321"/>
      <c r="Q165" s="308"/>
      <c r="R165" s="309"/>
      <c r="S165" s="318"/>
      <c r="T165" s="311"/>
      <c r="U165" s="312"/>
      <c r="V165" s="313"/>
      <c r="W165" s="314"/>
    </row>
    <row r="166" spans="1:23" ht="16.5" customHeight="1" x14ac:dyDescent="0.2">
      <c r="A166" s="419"/>
      <c r="B166" s="337"/>
      <c r="C166" s="408"/>
      <c r="D166" s="408"/>
      <c r="E166" s="411"/>
      <c r="F166" s="319"/>
      <c r="G166" s="319"/>
      <c r="H166" s="302"/>
      <c r="I166" s="303"/>
      <c r="J166" s="304"/>
      <c r="K166" s="305"/>
      <c r="L166" s="306"/>
      <c r="M166" s="306"/>
      <c r="N166" s="307"/>
      <c r="O166" s="307"/>
      <c r="P166" s="307"/>
      <c r="Q166" s="308"/>
      <c r="R166" s="309"/>
      <c r="S166" s="415"/>
      <c r="T166" s="402"/>
      <c r="U166" s="275"/>
      <c r="V166" s="403"/>
      <c r="W166" s="276"/>
    </row>
    <row r="167" spans="1:23" s="272" customFormat="1" ht="21" customHeight="1" x14ac:dyDescent="0.2">
      <c r="A167" s="418"/>
      <c r="B167" s="337"/>
      <c r="C167" s="315"/>
      <c r="D167" s="316"/>
      <c r="E167" s="317"/>
      <c r="F167" s="301"/>
      <c r="G167" s="301"/>
      <c r="H167" s="302"/>
      <c r="I167" s="303"/>
      <c r="J167" s="320"/>
      <c r="K167" s="305"/>
      <c r="L167" s="306"/>
      <c r="M167" s="306"/>
      <c r="N167" s="307"/>
      <c r="O167" s="307"/>
      <c r="P167" s="307"/>
      <c r="Q167" s="308"/>
      <c r="R167" s="309"/>
      <c r="S167" s="318"/>
      <c r="T167" s="311"/>
      <c r="U167" s="312"/>
      <c r="V167" s="313"/>
      <c r="W167" s="314" t="str">
        <f>IF(V167=5,C167&amp;" "&amp;D167,"")</f>
        <v/>
      </c>
    </row>
    <row r="168" spans="1:23" s="272" customFormat="1" ht="21" customHeight="1" x14ac:dyDescent="0.2">
      <c r="A168" s="421"/>
      <c r="B168" s="406"/>
      <c r="C168" s="407"/>
      <c r="D168" s="409"/>
      <c r="E168" s="410"/>
      <c r="F168" s="412"/>
      <c r="G168" s="412"/>
      <c r="H168" s="405"/>
      <c r="I168" s="410"/>
      <c r="J168" s="410"/>
      <c r="K168" s="410"/>
      <c r="L168" s="410"/>
      <c r="M168" s="410"/>
      <c r="N168" s="410"/>
      <c r="O168" s="410"/>
      <c r="P168" s="410"/>
      <c r="Q168" s="406"/>
      <c r="R168" s="413"/>
      <c r="S168" s="414"/>
      <c r="T168" s="416"/>
      <c r="U168" s="416"/>
      <c r="V168" s="416"/>
      <c r="W168" s="416"/>
    </row>
    <row r="169" spans="1:23" s="272" customFormat="1" ht="21" customHeight="1" x14ac:dyDescent="0.2">
      <c r="A169" s="418" t="s">
        <v>526</v>
      </c>
      <c r="B169" s="337"/>
      <c r="C169" s="298" t="s">
        <v>49</v>
      </c>
      <c r="D169" s="299" t="s">
        <v>311</v>
      </c>
      <c r="E169" s="317" t="s">
        <v>14</v>
      </c>
      <c r="F169" s="322">
        <v>2.6863425925925926E-2</v>
      </c>
      <c r="G169" s="301">
        <v>2.6863425925925926E-2</v>
      </c>
      <c r="H169" s="302">
        <f t="shared" ref="H169:H225" si="41">IF(G169&lt;&gt;"",(G169+F169)/2,F169)</f>
        <v>2.6863425925925926E-2</v>
      </c>
      <c r="I169" s="303">
        <f t="shared" ref="I169:I225" si="42">$D$3-H169</f>
        <v>-5.6828703703703728E-3</v>
      </c>
      <c r="J169" s="304"/>
      <c r="K169" s="305" t="str">
        <f t="shared" ref="K169:K225" si="43">IF(J169&lt;&gt;"",J169-I169,"")</f>
        <v/>
      </c>
      <c r="L169" s="306" t="str">
        <f>IF(J169&lt;&gt;"",K169-H169,"")</f>
        <v/>
      </c>
      <c r="M169" s="306" t="str">
        <f>IF(J169&lt;&gt;"",K169-F169,"")</f>
        <v/>
      </c>
      <c r="N169" s="307"/>
      <c r="O169" s="307"/>
      <c r="P169" s="321"/>
      <c r="Q169" s="308"/>
      <c r="R169" s="309">
        <f t="shared" ref="R169:R225" si="44">IF(J169&lt;&gt;"",MIN(F169,K169),F169)</f>
        <v>2.6863425925925926E-2</v>
      </c>
      <c r="S169" s="310"/>
      <c r="T169" s="311">
        <v>39691</v>
      </c>
      <c r="U169" s="312"/>
      <c r="V169" s="313" t="str">
        <f t="shared" ref="V169:V224" si="45">IF(OR(NOT(U169=""),NOT(K169="")),5,"")</f>
        <v/>
      </c>
      <c r="W169" s="314" t="str">
        <f t="shared" ref="W169:W178" si="46">IF(V169=5,C169&amp;" "&amp;D169,"")</f>
        <v/>
      </c>
    </row>
    <row r="170" spans="1:23" s="272" customFormat="1" ht="21" customHeight="1" x14ac:dyDescent="0.2">
      <c r="A170" s="418" t="s">
        <v>526</v>
      </c>
      <c r="B170" s="337"/>
      <c r="C170" s="298" t="s">
        <v>269</v>
      </c>
      <c r="D170" s="299" t="s">
        <v>270</v>
      </c>
      <c r="E170" s="317" t="s">
        <v>14</v>
      </c>
      <c r="F170" s="322">
        <v>2.2881944444444444E-2</v>
      </c>
      <c r="G170" s="301">
        <v>2.2881944444444444E-2</v>
      </c>
      <c r="H170" s="302">
        <f t="shared" si="41"/>
        <v>2.2881944444444444E-2</v>
      </c>
      <c r="I170" s="303">
        <f t="shared" si="42"/>
        <v>-1.7013888888888912E-3</v>
      </c>
      <c r="J170" s="304"/>
      <c r="K170" s="305" t="str">
        <f t="shared" si="43"/>
        <v/>
      </c>
      <c r="L170" s="306" t="str">
        <f>IF(J170&lt;&gt;"",K170-H170,"")</f>
        <v/>
      </c>
      <c r="M170" s="306" t="str">
        <f>IF(J170&lt;&gt;"",K170-F170,"")</f>
        <v/>
      </c>
      <c r="N170" s="307"/>
      <c r="O170" s="307"/>
      <c r="P170" s="321"/>
      <c r="Q170" s="308"/>
      <c r="R170" s="309">
        <f t="shared" si="44"/>
        <v>2.2881944444444444E-2</v>
      </c>
      <c r="S170" s="318"/>
      <c r="T170" s="311">
        <v>39538</v>
      </c>
      <c r="U170" s="312"/>
      <c r="V170" s="313" t="str">
        <f t="shared" si="45"/>
        <v/>
      </c>
      <c r="W170" s="314" t="str">
        <f t="shared" si="46"/>
        <v/>
      </c>
    </row>
    <row r="171" spans="1:23" s="272" customFormat="1" ht="21" customHeight="1" x14ac:dyDescent="0.2">
      <c r="A171" s="418" t="s">
        <v>526</v>
      </c>
      <c r="B171" s="337"/>
      <c r="C171" s="315" t="s">
        <v>17</v>
      </c>
      <c r="D171" s="316" t="s">
        <v>258</v>
      </c>
      <c r="E171" s="317" t="s">
        <v>14</v>
      </c>
      <c r="F171" s="322">
        <v>1.9710648148148147E-2</v>
      </c>
      <c r="G171" s="301">
        <v>2.4976851851851851E-2</v>
      </c>
      <c r="H171" s="302">
        <f t="shared" si="41"/>
        <v>2.2343749999999999E-2</v>
      </c>
      <c r="I171" s="303">
        <f t="shared" si="42"/>
        <v>-1.1631944444444459E-3</v>
      </c>
      <c r="J171" s="304"/>
      <c r="K171" s="305" t="str">
        <f t="shared" si="43"/>
        <v/>
      </c>
      <c r="L171" s="306" t="str">
        <f>IF(J171&lt;&gt;"",K171-H171,"")</f>
        <v/>
      </c>
      <c r="M171" s="306" t="str">
        <f>IF(J171&lt;&gt;"",K171-F171,"")</f>
        <v/>
      </c>
      <c r="N171" s="307"/>
      <c r="O171" s="307"/>
      <c r="P171" s="307"/>
      <c r="Q171" s="308"/>
      <c r="R171" s="309">
        <f t="shared" si="44"/>
        <v>1.9710648148148147E-2</v>
      </c>
      <c r="S171" s="318"/>
      <c r="T171" s="311">
        <v>39478</v>
      </c>
      <c r="U171" s="312"/>
      <c r="V171" s="313" t="str">
        <f t="shared" si="45"/>
        <v/>
      </c>
      <c r="W171" s="314" t="str">
        <f t="shared" si="46"/>
        <v/>
      </c>
    </row>
    <row r="172" spans="1:23" s="272" customFormat="1" ht="21" customHeight="1" x14ac:dyDescent="0.2">
      <c r="A172" s="418" t="s">
        <v>526</v>
      </c>
      <c r="B172" s="337"/>
      <c r="C172" s="298" t="s">
        <v>224</v>
      </c>
      <c r="D172" s="299" t="s">
        <v>192</v>
      </c>
      <c r="E172" s="300" t="s">
        <v>14</v>
      </c>
      <c r="F172" s="322">
        <v>2.0833333333333332E-2</v>
      </c>
      <c r="G172" s="301">
        <v>2.0833333333333332E-2</v>
      </c>
      <c r="H172" s="302">
        <f t="shared" si="41"/>
        <v>2.0833333333333332E-2</v>
      </c>
      <c r="I172" s="303">
        <f t="shared" si="42"/>
        <v>3.4722222222222099E-4</v>
      </c>
      <c r="J172" s="304"/>
      <c r="K172" s="305" t="str">
        <f t="shared" si="43"/>
        <v/>
      </c>
      <c r="L172" s="306" t="str">
        <f>IF(J172&lt;&gt;"",K172-H172,"")</f>
        <v/>
      </c>
      <c r="M172" s="306" t="str">
        <f>IF(J172&lt;&gt;"",K172-F172,"")</f>
        <v/>
      </c>
      <c r="N172" s="307"/>
      <c r="O172" s="307"/>
      <c r="P172" s="307"/>
      <c r="Q172" s="308"/>
      <c r="R172" s="309">
        <f t="shared" si="44"/>
        <v>2.0833333333333332E-2</v>
      </c>
      <c r="S172" s="318"/>
      <c r="T172" s="327" t="s">
        <v>212</v>
      </c>
      <c r="U172" s="312"/>
      <c r="V172" s="313" t="str">
        <f t="shared" si="45"/>
        <v/>
      </c>
      <c r="W172" s="314" t="str">
        <f t="shared" si="46"/>
        <v/>
      </c>
    </row>
    <row r="173" spans="1:23" s="272" customFormat="1" ht="21" customHeight="1" x14ac:dyDescent="0.2">
      <c r="A173" s="418" t="s">
        <v>526</v>
      </c>
      <c r="B173" s="337"/>
      <c r="C173" s="315" t="s">
        <v>20</v>
      </c>
      <c r="D173" s="316" t="s">
        <v>21</v>
      </c>
      <c r="E173" s="317" t="s">
        <v>14</v>
      </c>
      <c r="F173" s="322">
        <v>2.0821759259259259E-2</v>
      </c>
      <c r="G173" s="301">
        <v>2.0821759259259259E-2</v>
      </c>
      <c r="H173" s="302">
        <f t="shared" si="41"/>
        <v>2.0821759259259259E-2</v>
      </c>
      <c r="I173" s="303">
        <f t="shared" si="42"/>
        <v>3.5879629629629456E-4</v>
      </c>
      <c r="J173" s="304"/>
      <c r="K173" s="305" t="str">
        <f t="shared" si="43"/>
        <v/>
      </c>
      <c r="L173" s="306" t="str">
        <f>IF(J173&lt;&gt;"",K173-H173,"")</f>
        <v/>
      </c>
      <c r="M173" s="306" t="str">
        <f>IF(J173&lt;&gt;"",K173-F173,"")</f>
        <v/>
      </c>
      <c r="N173" s="307"/>
      <c r="O173" s="307"/>
      <c r="P173" s="307"/>
      <c r="Q173" s="308"/>
      <c r="R173" s="309">
        <f t="shared" si="44"/>
        <v>2.0821759259259259E-2</v>
      </c>
      <c r="S173" s="318"/>
      <c r="T173" s="311">
        <v>38868</v>
      </c>
      <c r="U173" s="312"/>
      <c r="V173" s="313" t="str">
        <f t="shared" si="45"/>
        <v/>
      </c>
      <c r="W173" s="314" t="str">
        <f t="shared" si="46"/>
        <v/>
      </c>
    </row>
    <row r="174" spans="1:23" s="272" customFormat="1" ht="21" customHeight="1" x14ac:dyDescent="0.2">
      <c r="A174" s="418" t="s">
        <v>526</v>
      </c>
      <c r="B174" s="337"/>
      <c r="C174" s="298" t="s">
        <v>44</v>
      </c>
      <c r="D174" s="299" t="s">
        <v>470</v>
      </c>
      <c r="E174" s="300" t="s">
        <v>14</v>
      </c>
      <c r="F174" s="322">
        <v>2.0123517071759259E-2</v>
      </c>
      <c r="G174" s="301">
        <v>2.0123517071759259E-2</v>
      </c>
      <c r="H174" s="302">
        <f t="shared" si="41"/>
        <v>2.0123517071759259E-2</v>
      </c>
      <c r="I174" s="303">
        <f t="shared" si="42"/>
        <v>1.0570384837962944E-3</v>
      </c>
      <c r="J174" s="304"/>
      <c r="K174" s="305" t="str">
        <f t="shared" si="43"/>
        <v/>
      </c>
      <c r="L174" s="306"/>
      <c r="M174" s="306"/>
      <c r="N174" s="307"/>
      <c r="O174" s="307"/>
      <c r="P174" s="307"/>
      <c r="Q174" s="308"/>
      <c r="R174" s="309">
        <f t="shared" si="44"/>
        <v>2.0123517071759259E-2</v>
      </c>
      <c r="S174" s="318"/>
      <c r="T174" s="311">
        <v>40056</v>
      </c>
      <c r="U174" s="312"/>
      <c r="V174" s="313" t="str">
        <f t="shared" si="45"/>
        <v/>
      </c>
      <c r="W174" s="314" t="str">
        <f t="shared" si="46"/>
        <v/>
      </c>
    </row>
    <row r="175" spans="1:23" s="272" customFormat="1" ht="21" customHeight="1" x14ac:dyDescent="0.2">
      <c r="A175" s="418" t="s">
        <v>526</v>
      </c>
      <c r="B175" s="337"/>
      <c r="C175" s="298" t="s">
        <v>31</v>
      </c>
      <c r="D175" s="299" t="s">
        <v>32</v>
      </c>
      <c r="E175" s="317" t="s">
        <v>14</v>
      </c>
      <c r="F175" s="322">
        <v>1.9988425925925927E-2</v>
      </c>
      <c r="G175" s="301">
        <v>1.9988425925925927E-2</v>
      </c>
      <c r="H175" s="302">
        <f t="shared" si="41"/>
        <v>1.9988425925925927E-2</v>
      </c>
      <c r="I175" s="303">
        <f t="shared" si="42"/>
        <v>1.1921296296296263E-3</v>
      </c>
      <c r="J175" s="304"/>
      <c r="K175" s="305" t="str">
        <f t="shared" si="43"/>
        <v/>
      </c>
      <c r="L175" s="306" t="str">
        <f>IF(J175&lt;&gt;"",K175-H175,"")</f>
        <v/>
      </c>
      <c r="M175" s="306" t="str">
        <f>IF(J175&lt;&gt;"",K175-F175,"")</f>
        <v/>
      </c>
      <c r="N175" s="307"/>
      <c r="O175" s="307"/>
      <c r="P175" s="307"/>
      <c r="Q175" s="308"/>
      <c r="R175" s="309">
        <f t="shared" si="44"/>
        <v>1.9988425925925927E-2</v>
      </c>
      <c r="S175" s="318"/>
      <c r="T175" s="311">
        <v>39172</v>
      </c>
      <c r="U175" s="312"/>
      <c r="V175" s="313" t="str">
        <f t="shared" si="45"/>
        <v/>
      </c>
      <c r="W175" s="314" t="str">
        <f t="shared" si="46"/>
        <v/>
      </c>
    </row>
    <row r="176" spans="1:23" s="272" customFormat="1" ht="21" customHeight="1" x14ac:dyDescent="0.2">
      <c r="A176" s="418" t="s">
        <v>526</v>
      </c>
      <c r="B176" s="337"/>
      <c r="C176" s="315" t="s">
        <v>33</v>
      </c>
      <c r="D176" s="316" t="s">
        <v>34</v>
      </c>
      <c r="E176" s="317" t="s">
        <v>14</v>
      </c>
      <c r="F176" s="322">
        <v>1.9814814814814816E-2</v>
      </c>
      <c r="G176" s="301">
        <v>1.9814814814814816E-2</v>
      </c>
      <c r="H176" s="302">
        <f t="shared" si="41"/>
        <v>1.9814814814814816E-2</v>
      </c>
      <c r="I176" s="303">
        <f t="shared" si="42"/>
        <v>1.3657407407407368E-3</v>
      </c>
      <c r="J176" s="304"/>
      <c r="K176" s="305" t="str">
        <f t="shared" si="43"/>
        <v/>
      </c>
      <c r="L176" s="306" t="str">
        <f>IF(J176&lt;&gt;"",K176-H176,"")</f>
        <v/>
      </c>
      <c r="M176" s="306" t="str">
        <f>IF(J176&lt;&gt;"",K176-F176,"")</f>
        <v/>
      </c>
      <c r="N176" s="307"/>
      <c r="O176" s="307"/>
      <c r="P176" s="307"/>
      <c r="Q176" s="308"/>
      <c r="R176" s="309">
        <f t="shared" si="44"/>
        <v>1.9814814814814816E-2</v>
      </c>
      <c r="S176" s="318"/>
      <c r="T176" s="311">
        <v>38748</v>
      </c>
      <c r="U176" s="312"/>
      <c r="V176" s="313" t="str">
        <f t="shared" si="45"/>
        <v/>
      </c>
      <c r="W176" s="314" t="str">
        <f t="shared" si="46"/>
        <v/>
      </c>
    </row>
    <row r="177" spans="1:23" s="272" customFormat="1" ht="21" customHeight="1" x14ac:dyDescent="0.2">
      <c r="A177" s="418" t="s">
        <v>526</v>
      </c>
      <c r="B177" s="337"/>
      <c r="C177" s="298" t="s">
        <v>38</v>
      </c>
      <c r="D177" s="299" t="s">
        <v>39</v>
      </c>
      <c r="E177" s="317" t="s">
        <v>14</v>
      </c>
      <c r="F177" s="322">
        <v>1.96875E-2</v>
      </c>
      <c r="G177" s="301">
        <v>1.96875E-2</v>
      </c>
      <c r="H177" s="302">
        <f t="shared" si="41"/>
        <v>1.96875E-2</v>
      </c>
      <c r="I177" s="303">
        <f t="shared" si="42"/>
        <v>1.493055555555553E-3</v>
      </c>
      <c r="J177" s="304"/>
      <c r="K177" s="305" t="str">
        <f t="shared" si="43"/>
        <v/>
      </c>
      <c r="L177" s="306" t="str">
        <f>IF(J177&lt;&gt;"",K177-H177,"")</f>
        <v/>
      </c>
      <c r="M177" s="306" t="str">
        <f>IF(J177&lt;&gt;"",K177-F177,"")</f>
        <v/>
      </c>
      <c r="N177" s="307"/>
      <c r="O177" s="307"/>
      <c r="P177" s="307"/>
      <c r="Q177" s="308"/>
      <c r="R177" s="309">
        <f t="shared" si="44"/>
        <v>1.96875E-2</v>
      </c>
      <c r="S177" s="318"/>
      <c r="T177" s="311">
        <v>39172</v>
      </c>
      <c r="U177" s="312"/>
      <c r="V177" s="313" t="str">
        <f t="shared" si="45"/>
        <v/>
      </c>
      <c r="W177" s="314" t="str">
        <f t="shared" si="46"/>
        <v/>
      </c>
    </row>
    <row r="178" spans="1:23" s="272" customFormat="1" ht="21" customHeight="1" x14ac:dyDescent="0.2">
      <c r="A178" s="418" t="s">
        <v>526</v>
      </c>
      <c r="B178" s="337"/>
      <c r="C178" s="298" t="s">
        <v>111</v>
      </c>
      <c r="D178" s="299" t="s">
        <v>313</v>
      </c>
      <c r="E178" s="300" t="s">
        <v>30</v>
      </c>
      <c r="F178" s="322">
        <v>1.9432870370370371E-2</v>
      </c>
      <c r="G178" s="301">
        <v>1.9432870370370371E-2</v>
      </c>
      <c r="H178" s="302">
        <f t="shared" si="41"/>
        <v>1.9432870370370371E-2</v>
      </c>
      <c r="I178" s="303">
        <f t="shared" si="42"/>
        <v>1.747685185185182E-3</v>
      </c>
      <c r="J178" s="304"/>
      <c r="K178" s="305" t="str">
        <f t="shared" si="43"/>
        <v/>
      </c>
      <c r="L178" s="306"/>
      <c r="M178" s="306"/>
      <c r="N178" s="307"/>
      <c r="O178" s="307"/>
      <c r="P178" s="307"/>
      <c r="Q178" s="308"/>
      <c r="R178" s="309">
        <f t="shared" si="44"/>
        <v>1.9432870370370371E-2</v>
      </c>
      <c r="S178" s="310"/>
      <c r="T178" s="311">
        <v>39691</v>
      </c>
      <c r="U178" s="312"/>
      <c r="V178" s="313" t="str">
        <f t="shared" si="45"/>
        <v/>
      </c>
      <c r="W178" s="314" t="str">
        <f t="shared" si="46"/>
        <v/>
      </c>
    </row>
    <row r="179" spans="1:23" s="272" customFormat="1" ht="21" customHeight="1" x14ac:dyDescent="0.2">
      <c r="A179" s="418" t="s">
        <v>526</v>
      </c>
      <c r="B179" s="337"/>
      <c r="C179" s="315" t="s">
        <v>292</v>
      </c>
      <c r="D179" s="316" t="s">
        <v>293</v>
      </c>
      <c r="E179" s="317" t="s">
        <v>14</v>
      </c>
      <c r="F179" s="322">
        <v>1.8854166666666661E-2</v>
      </c>
      <c r="G179" s="301">
        <v>1.8854166666666661E-2</v>
      </c>
      <c r="H179" s="302">
        <f t="shared" si="41"/>
        <v>1.8854166666666661E-2</v>
      </c>
      <c r="I179" s="303">
        <f t="shared" si="42"/>
        <v>2.3263888888888917E-3</v>
      </c>
      <c r="J179" s="304"/>
      <c r="K179" s="305" t="str">
        <f t="shared" si="43"/>
        <v/>
      </c>
      <c r="L179" s="306" t="str">
        <f t="shared" ref="L179:L201" si="47">IF(J179&lt;&gt;"",K179-H179,"")</f>
        <v/>
      </c>
      <c r="M179" s="306" t="str">
        <f t="shared" ref="M179:M201" si="48">IF(J179&lt;&gt;"",K179-F179,"")</f>
        <v/>
      </c>
      <c r="N179" s="307"/>
      <c r="O179" s="307"/>
      <c r="P179" s="307"/>
      <c r="Q179" s="308"/>
      <c r="R179" s="309">
        <f t="shared" si="44"/>
        <v>1.8854166666666661E-2</v>
      </c>
      <c r="S179" s="318"/>
      <c r="T179" s="311">
        <v>39629</v>
      </c>
      <c r="U179" s="312"/>
      <c r="V179" s="313" t="str">
        <f t="shared" si="45"/>
        <v/>
      </c>
      <c r="W179" s="314"/>
    </row>
    <row r="180" spans="1:23" s="272" customFormat="1" ht="21" customHeight="1" x14ac:dyDescent="0.2">
      <c r="A180" s="418" t="s">
        <v>526</v>
      </c>
      <c r="B180" s="337"/>
      <c r="C180" s="315" t="s">
        <v>53</v>
      </c>
      <c r="D180" s="316" t="s">
        <v>54</v>
      </c>
      <c r="E180" s="317" t="s">
        <v>14</v>
      </c>
      <c r="F180" s="322">
        <v>1.8692129629629631E-2</v>
      </c>
      <c r="G180" s="301">
        <v>1.8692129629629631E-2</v>
      </c>
      <c r="H180" s="302">
        <f t="shared" si="41"/>
        <v>1.8692129629629631E-2</v>
      </c>
      <c r="I180" s="303">
        <f t="shared" si="42"/>
        <v>2.4884259259259217E-3</v>
      </c>
      <c r="J180" s="304"/>
      <c r="K180" s="305" t="str">
        <f t="shared" si="43"/>
        <v/>
      </c>
      <c r="L180" s="306" t="str">
        <f t="shared" si="47"/>
        <v/>
      </c>
      <c r="M180" s="306" t="str">
        <f t="shared" si="48"/>
        <v/>
      </c>
      <c r="N180" s="307"/>
      <c r="O180" s="307"/>
      <c r="P180" s="307"/>
      <c r="Q180" s="308"/>
      <c r="R180" s="309">
        <f t="shared" si="44"/>
        <v>1.8692129629629631E-2</v>
      </c>
      <c r="S180" s="329"/>
      <c r="T180" s="311">
        <v>38990</v>
      </c>
      <c r="U180" s="312"/>
      <c r="V180" s="313" t="str">
        <f t="shared" si="45"/>
        <v/>
      </c>
      <c r="W180" s="314" t="str">
        <f>IF(V180=5,C180&amp;" "&amp;D180,"")</f>
        <v/>
      </c>
    </row>
    <row r="181" spans="1:23" s="272" customFormat="1" ht="21" customHeight="1" x14ac:dyDescent="0.2">
      <c r="A181" s="418" t="s">
        <v>526</v>
      </c>
      <c r="B181" s="337"/>
      <c r="C181" s="298" t="s">
        <v>155</v>
      </c>
      <c r="D181" s="299" t="s">
        <v>257</v>
      </c>
      <c r="E181" s="300" t="s">
        <v>30</v>
      </c>
      <c r="F181" s="322">
        <v>1.8206018518518514E-2</v>
      </c>
      <c r="G181" s="301">
        <v>1.8206018518518517E-2</v>
      </c>
      <c r="H181" s="302">
        <f t="shared" si="41"/>
        <v>1.8206018518518517E-2</v>
      </c>
      <c r="I181" s="303">
        <f t="shared" si="42"/>
        <v>2.974537037037036E-3</v>
      </c>
      <c r="J181" s="304"/>
      <c r="K181" s="305" t="str">
        <f t="shared" si="43"/>
        <v/>
      </c>
      <c r="L181" s="306" t="str">
        <f t="shared" si="47"/>
        <v/>
      </c>
      <c r="M181" s="306" t="str">
        <f t="shared" si="48"/>
        <v/>
      </c>
      <c r="N181" s="307"/>
      <c r="O181" s="307"/>
      <c r="P181" s="307"/>
      <c r="Q181" s="308"/>
      <c r="R181" s="309">
        <f t="shared" si="44"/>
        <v>1.8206018518518514E-2</v>
      </c>
      <c r="S181" s="318"/>
      <c r="T181" s="311">
        <v>39478</v>
      </c>
      <c r="U181" s="312"/>
      <c r="V181" s="313" t="str">
        <f t="shared" si="45"/>
        <v/>
      </c>
      <c r="W181" s="314" t="str">
        <f>IF(V181=5,C181&amp;" "&amp;D181,"")</f>
        <v/>
      </c>
    </row>
    <row r="182" spans="1:23" s="272" customFormat="1" ht="21" customHeight="1" x14ac:dyDescent="0.2">
      <c r="A182" s="418" t="s">
        <v>526</v>
      </c>
      <c r="B182" s="337"/>
      <c r="C182" s="315" t="s">
        <v>68</v>
      </c>
      <c r="D182" s="316" t="s">
        <v>69</v>
      </c>
      <c r="E182" s="317" t="s">
        <v>14</v>
      </c>
      <c r="F182" s="322">
        <v>1.8055555555555557E-2</v>
      </c>
      <c r="G182" s="301">
        <v>1.8055555555555557E-2</v>
      </c>
      <c r="H182" s="302">
        <f t="shared" si="41"/>
        <v>1.8055555555555557E-2</v>
      </c>
      <c r="I182" s="303">
        <f t="shared" si="42"/>
        <v>3.1249999999999958E-3</v>
      </c>
      <c r="J182" s="304"/>
      <c r="K182" s="305" t="str">
        <f t="shared" si="43"/>
        <v/>
      </c>
      <c r="L182" s="306" t="str">
        <f t="shared" si="47"/>
        <v/>
      </c>
      <c r="M182" s="306" t="str">
        <f t="shared" si="48"/>
        <v/>
      </c>
      <c r="N182" s="307"/>
      <c r="O182" s="307"/>
      <c r="P182" s="307"/>
      <c r="Q182" s="308"/>
      <c r="R182" s="309">
        <f t="shared" si="44"/>
        <v>1.8055555555555557E-2</v>
      </c>
      <c r="S182" s="318"/>
      <c r="T182" s="311">
        <v>38960</v>
      </c>
      <c r="U182" s="312"/>
      <c r="V182" s="313" t="str">
        <f t="shared" si="45"/>
        <v/>
      </c>
      <c r="W182" s="314" t="str">
        <f>IF(V182=5,C182&amp;" "&amp;D182,"")</f>
        <v/>
      </c>
    </row>
    <row r="183" spans="1:23" s="272" customFormat="1" ht="21" customHeight="1" x14ac:dyDescent="0.2">
      <c r="A183" s="418" t="s">
        <v>526</v>
      </c>
      <c r="B183" s="337"/>
      <c r="C183" s="315" t="s">
        <v>70</v>
      </c>
      <c r="D183" s="316" t="s">
        <v>71</v>
      </c>
      <c r="E183" s="317" t="s">
        <v>30</v>
      </c>
      <c r="F183" s="322">
        <v>1.7974537037037039E-2</v>
      </c>
      <c r="G183" s="301">
        <v>1.7974537037037039E-2</v>
      </c>
      <c r="H183" s="302">
        <f t="shared" si="41"/>
        <v>1.7974537037037039E-2</v>
      </c>
      <c r="I183" s="303">
        <f t="shared" si="42"/>
        <v>3.2060185185185143E-3</v>
      </c>
      <c r="J183" s="304"/>
      <c r="K183" s="305" t="str">
        <f t="shared" si="43"/>
        <v/>
      </c>
      <c r="L183" s="306" t="str">
        <f t="shared" si="47"/>
        <v/>
      </c>
      <c r="M183" s="306" t="str">
        <f t="shared" si="48"/>
        <v/>
      </c>
      <c r="N183" s="307"/>
      <c r="O183" s="307"/>
      <c r="P183" s="307"/>
      <c r="Q183" s="308"/>
      <c r="R183" s="309">
        <f t="shared" si="44"/>
        <v>1.7974537037037039E-2</v>
      </c>
      <c r="S183" s="318"/>
      <c r="T183" s="311">
        <v>39172</v>
      </c>
      <c r="U183" s="312"/>
      <c r="V183" s="313" t="str">
        <f t="shared" si="45"/>
        <v/>
      </c>
      <c r="W183" s="314" t="str">
        <f>IF(V183=5,C183&amp;" "&amp;D183,"")</f>
        <v/>
      </c>
    </row>
    <row r="184" spans="1:23" s="272" customFormat="1" ht="21" customHeight="1" x14ac:dyDescent="0.2">
      <c r="A184" s="418" t="s">
        <v>526</v>
      </c>
      <c r="B184" s="337"/>
      <c r="C184" s="315" t="s">
        <v>49</v>
      </c>
      <c r="D184" s="316" t="s">
        <v>81</v>
      </c>
      <c r="E184" s="317" t="s">
        <v>14</v>
      </c>
      <c r="F184" s="322">
        <v>1.758101851851852E-2</v>
      </c>
      <c r="G184" s="301">
        <v>1.8078703703703704E-2</v>
      </c>
      <c r="H184" s="302">
        <f t="shared" si="41"/>
        <v>1.7829861111111112E-2</v>
      </c>
      <c r="I184" s="303">
        <f t="shared" si="42"/>
        <v>3.3506944444444409E-3</v>
      </c>
      <c r="J184" s="304"/>
      <c r="K184" s="305" t="str">
        <f t="shared" si="43"/>
        <v/>
      </c>
      <c r="L184" s="306" t="str">
        <f t="shared" si="47"/>
        <v/>
      </c>
      <c r="M184" s="306" t="str">
        <f t="shared" si="48"/>
        <v/>
      </c>
      <c r="N184" s="307"/>
      <c r="O184" s="307"/>
      <c r="P184" s="307"/>
      <c r="Q184" s="308"/>
      <c r="R184" s="309">
        <f t="shared" si="44"/>
        <v>1.758101851851852E-2</v>
      </c>
      <c r="S184" s="318"/>
      <c r="T184" s="311">
        <v>39903</v>
      </c>
      <c r="U184" s="312"/>
      <c r="V184" s="313" t="str">
        <f t="shared" si="45"/>
        <v/>
      </c>
      <c r="W184" s="314"/>
    </row>
    <row r="185" spans="1:23" s="272" customFormat="1" ht="21" customHeight="1" x14ac:dyDescent="0.2">
      <c r="A185" s="418" t="s">
        <v>526</v>
      </c>
      <c r="B185" s="337"/>
      <c r="C185" s="315" t="s">
        <v>229</v>
      </c>
      <c r="D185" s="316" t="s">
        <v>281</v>
      </c>
      <c r="E185" s="300" t="s">
        <v>30</v>
      </c>
      <c r="F185" s="322">
        <v>1.7719907407407406E-2</v>
      </c>
      <c r="G185" s="301">
        <v>1.7719907407407406E-2</v>
      </c>
      <c r="H185" s="302">
        <f t="shared" si="41"/>
        <v>1.7719907407407406E-2</v>
      </c>
      <c r="I185" s="303">
        <f t="shared" si="42"/>
        <v>3.4606481481481467E-3</v>
      </c>
      <c r="J185" s="304"/>
      <c r="K185" s="305" t="str">
        <f t="shared" si="43"/>
        <v/>
      </c>
      <c r="L185" s="306" t="str">
        <f t="shared" si="47"/>
        <v/>
      </c>
      <c r="M185" s="306" t="str">
        <f t="shared" si="48"/>
        <v/>
      </c>
      <c r="N185" s="307"/>
      <c r="O185" s="307"/>
      <c r="P185" s="307"/>
      <c r="Q185" s="308"/>
      <c r="R185" s="309">
        <f t="shared" si="44"/>
        <v>1.7719907407407406E-2</v>
      </c>
      <c r="S185" s="318"/>
      <c r="T185" s="311">
        <v>39294</v>
      </c>
      <c r="U185" s="312"/>
      <c r="V185" s="313" t="str">
        <f t="shared" si="45"/>
        <v/>
      </c>
      <c r="W185" s="314" t="str">
        <f t="shared" ref="W185:W194" si="49">IF(V185=5,C185&amp;" "&amp;D185,"")</f>
        <v/>
      </c>
    </row>
    <row r="186" spans="1:23" s="272" customFormat="1" ht="21" customHeight="1" x14ac:dyDescent="0.2">
      <c r="A186" s="418" t="s">
        <v>526</v>
      </c>
      <c r="B186" s="337"/>
      <c r="C186" s="298" t="s">
        <v>374</v>
      </c>
      <c r="D186" s="299" t="s">
        <v>375</v>
      </c>
      <c r="E186" s="300" t="s">
        <v>14</v>
      </c>
      <c r="F186" s="322">
        <v>1.7685185185185189E-2</v>
      </c>
      <c r="G186" s="301">
        <v>1.7685185185185189E-2</v>
      </c>
      <c r="H186" s="302">
        <f t="shared" si="41"/>
        <v>1.7685185185185189E-2</v>
      </c>
      <c r="I186" s="303">
        <f t="shared" si="42"/>
        <v>3.495370370370364E-3</v>
      </c>
      <c r="J186" s="304"/>
      <c r="K186" s="305" t="str">
        <f t="shared" si="43"/>
        <v/>
      </c>
      <c r="L186" s="306" t="str">
        <f t="shared" si="47"/>
        <v/>
      </c>
      <c r="M186" s="306" t="str">
        <f t="shared" si="48"/>
        <v/>
      </c>
      <c r="N186" s="307"/>
      <c r="O186" s="307"/>
      <c r="P186" s="307"/>
      <c r="Q186" s="308"/>
      <c r="R186" s="309">
        <f t="shared" si="44"/>
        <v>1.7685185185185189E-2</v>
      </c>
      <c r="S186" s="310"/>
      <c r="T186" s="311">
        <v>39844</v>
      </c>
      <c r="U186" s="312"/>
      <c r="V186" s="313" t="str">
        <f t="shared" si="45"/>
        <v/>
      </c>
      <c r="W186" s="314" t="str">
        <f t="shared" si="49"/>
        <v/>
      </c>
    </row>
    <row r="187" spans="1:23" s="272" customFormat="1" ht="21" customHeight="1" x14ac:dyDescent="0.2">
      <c r="A187" s="418" t="s">
        <v>526</v>
      </c>
      <c r="B187" s="337"/>
      <c r="C187" s="315" t="s">
        <v>377</v>
      </c>
      <c r="D187" s="316" t="s">
        <v>378</v>
      </c>
      <c r="E187" s="300" t="s">
        <v>30</v>
      </c>
      <c r="F187" s="322">
        <v>1.7685185185185182E-2</v>
      </c>
      <c r="G187" s="301">
        <v>1.7685185185185182E-2</v>
      </c>
      <c r="H187" s="302">
        <f t="shared" si="41"/>
        <v>1.7685185185185182E-2</v>
      </c>
      <c r="I187" s="303">
        <f t="shared" si="42"/>
        <v>3.4953703703703709E-3</v>
      </c>
      <c r="J187" s="304"/>
      <c r="K187" s="305" t="str">
        <f t="shared" si="43"/>
        <v/>
      </c>
      <c r="L187" s="306" t="str">
        <f t="shared" si="47"/>
        <v/>
      </c>
      <c r="M187" s="306" t="str">
        <f t="shared" si="48"/>
        <v/>
      </c>
      <c r="N187" s="307"/>
      <c r="O187" s="307"/>
      <c r="P187" s="307"/>
      <c r="Q187" s="308"/>
      <c r="R187" s="309">
        <f t="shared" si="44"/>
        <v>1.7685185185185182E-2</v>
      </c>
      <c r="S187" s="318"/>
      <c r="T187" s="311">
        <v>39844</v>
      </c>
      <c r="U187" s="312"/>
      <c r="V187" s="313" t="str">
        <f t="shared" si="45"/>
        <v/>
      </c>
      <c r="W187" s="314" t="str">
        <f t="shared" si="49"/>
        <v/>
      </c>
    </row>
    <row r="188" spans="1:23" s="272" customFormat="1" ht="21" customHeight="1" x14ac:dyDescent="0.2">
      <c r="A188" s="418" t="s">
        <v>526</v>
      </c>
      <c r="B188" s="337"/>
      <c r="C188" s="315" t="s">
        <v>92</v>
      </c>
      <c r="D188" s="316" t="s">
        <v>93</v>
      </c>
      <c r="E188" s="317" t="s">
        <v>30</v>
      </c>
      <c r="F188" s="322">
        <v>1.7361111111111112E-2</v>
      </c>
      <c r="G188" s="301">
        <v>1.7361111111111112E-2</v>
      </c>
      <c r="H188" s="302">
        <f t="shared" si="41"/>
        <v>1.7361111111111112E-2</v>
      </c>
      <c r="I188" s="303">
        <f t="shared" si="42"/>
        <v>3.8194444444444413E-3</v>
      </c>
      <c r="J188" s="304"/>
      <c r="K188" s="305" t="str">
        <f t="shared" si="43"/>
        <v/>
      </c>
      <c r="L188" s="306" t="str">
        <f t="shared" si="47"/>
        <v/>
      </c>
      <c r="M188" s="306" t="str">
        <f t="shared" si="48"/>
        <v/>
      </c>
      <c r="N188" s="307"/>
      <c r="O188" s="307"/>
      <c r="P188" s="307"/>
      <c r="Q188" s="308"/>
      <c r="R188" s="309">
        <f t="shared" si="44"/>
        <v>1.7361111111111112E-2</v>
      </c>
      <c r="S188" s="318"/>
      <c r="T188" s="311">
        <v>39082</v>
      </c>
      <c r="U188" s="312"/>
      <c r="V188" s="313" t="str">
        <f t="shared" si="45"/>
        <v/>
      </c>
      <c r="W188" s="314" t="str">
        <f t="shared" si="49"/>
        <v/>
      </c>
    </row>
    <row r="189" spans="1:23" s="272" customFormat="1" ht="21" customHeight="1" x14ac:dyDescent="0.2">
      <c r="A189" s="418" t="s">
        <v>526</v>
      </c>
      <c r="B189" s="337"/>
      <c r="C189" s="315" t="s">
        <v>98</v>
      </c>
      <c r="D189" s="316" t="s">
        <v>99</v>
      </c>
      <c r="E189" s="317" t="s">
        <v>14</v>
      </c>
      <c r="F189" s="322">
        <v>1.7256944444444443E-2</v>
      </c>
      <c r="G189" s="301">
        <v>1.7256944444444443E-2</v>
      </c>
      <c r="H189" s="302">
        <f t="shared" si="41"/>
        <v>1.7256944444444443E-2</v>
      </c>
      <c r="I189" s="303">
        <f t="shared" si="42"/>
        <v>3.9236111111111104E-3</v>
      </c>
      <c r="J189" s="304"/>
      <c r="K189" s="305" t="str">
        <f t="shared" si="43"/>
        <v/>
      </c>
      <c r="L189" s="306" t="str">
        <f t="shared" si="47"/>
        <v/>
      </c>
      <c r="M189" s="306" t="str">
        <f t="shared" si="48"/>
        <v/>
      </c>
      <c r="N189" s="307"/>
      <c r="O189" s="307"/>
      <c r="P189" s="307"/>
      <c r="Q189" s="308"/>
      <c r="R189" s="309">
        <f t="shared" si="44"/>
        <v>1.7256944444444443E-2</v>
      </c>
      <c r="S189" s="318"/>
      <c r="T189" s="311">
        <v>39141</v>
      </c>
      <c r="U189" s="312"/>
      <c r="V189" s="313" t="str">
        <f t="shared" si="45"/>
        <v/>
      </c>
      <c r="W189" s="314" t="str">
        <f t="shared" si="49"/>
        <v/>
      </c>
    </row>
    <row r="190" spans="1:23" s="272" customFormat="1" ht="21" customHeight="1" x14ac:dyDescent="0.2">
      <c r="A190" s="418" t="s">
        <v>526</v>
      </c>
      <c r="B190" s="337"/>
      <c r="C190" s="315" t="s">
        <v>125</v>
      </c>
      <c r="D190" s="316" t="s">
        <v>132</v>
      </c>
      <c r="E190" s="317" t="s">
        <v>30</v>
      </c>
      <c r="F190" s="322">
        <v>1.6041666666666673E-2</v>
      </c>
      <c r="G190" s="301">
        <v>1.8402777777777785E-2</v>
      </c>
      <c r="H190" s="302">
        <f t="shared" si="41"/>
        <v>1.7222222222222229E-2</v>
      </c>
      <c r="I190" s="303">
        <f t="shared" si="42"/>
        <v>3.9583333333333241E-3</v>
      </c>
      <c r="J190" s="304"/>
      <c r="K190" s="305" t="str">
        <f t="shared" si="43"/>
        <v/>
      </c>
      <c r="L190" s="306" t="str">
        <f t="shared" si="47"/>
        <v/>
      </c>
      <c r="M190" s="306" t="str">
        <f t="shared" si="48"/>
        <v/>
      </c>
      <c r="N190" s="307"/>
      <c r="O190" s="307"/>
      <c r="P190" s="307"/>
      <c r="Q190" s="308"/>
      <c r="R190" s="309">
        <f t="shared" si="44"/>
        <v>1.6041666666666673E-2</v>
      </c>
      <c r="S190" s="318"/>
      <c r="T190" s="311">
        <v>39325</v>
      </c>
      <c r="U190" s="312"/>
      <c r="V190" s="313" t="str">
        <f t="shared" si="45"/>
        <v/>
      </c>
      <c r="W190" s="314" t="str">
        <f t="shared" si="49"/>
        <v/>
      </c>
    </row>
    <row r="191" spans="1:23" s="272" customFormat="1" ht="21" customHeight="1" x14ac:dyDescent="0.2">
      <c r="A191" s="418" t="s">
        <v>526</v>
      </c>
      <c r="B191" s="337"/>
      <c r="C191" s="315" t="s">
        <v>100</v>
      </c>
      <c r="D191" s="316" t="s">
        <v>101</v>
      </c>
      <c r="E191" s="317" t="s">
        <v>14</v>
      </c>
      <c r="F191" s="322">
        <v>1.7152777777777781E-2</v>
      </c>
      <c r="G191" s="301">
        <v>1.7152777777777781E-2</v>
      </c>
      <c r="H191" s="302">
        <f t="shared" si="41"/>
        <v>1.7152777777777781E-2</v>
      </c>
      <c r="I191" s="303">
        <f t="shared" si="42"/>
        <v>4.0277777777777725E-3</v>
      </c>
      <c r="J191" s="304"/>
      <c r="K191" s="305" t="str">
        <f t="shared" si="43"/>
        <v/>
      </c>
      <c r="L191" s="306" t="str">
        <f t="shared" si="47"/>
        <v/>
      </c>
      <c r="M191" s="306" t="str">
        <f t="shared" si="48"/>
        <v/>
      </c>
      <c r="N191" s="307"/>
      <c r="O191" s="307"/>
      <c r="P191" s="307"/>
      <c r="Q191" s="308"/>
      <c r="R191" s="309">
        <f t="shared" si="44"/>
        <v>1.7152777777777781E-2</v>
      </c>
      <c r="S191" s="318"/>
      <c r="T191" s="311">
        <v>39141</v>
      </c>
      <c r="U191" s="312"/>
      <c r="V191" s="313" t="str">
        <f t="shared" si="45"/>
        <v/>
      </c>
      <c r="W191" s="314" t="str">
        <f t="shared" si="49"/>
        <v/>
      </c>
    </row>
    <row r="192" spans="1:23" s="272" customFormat="1" ht="21" customHeight="1" x14ac:dyDescent="0.2">
      <c r="A192" s="418" t="s">
        <v>526</v>
      </c>
      <c r="B192" s="337"/>
      <c r="C192" s="315" t="s">
        <v>193</v>
      </c>
      <c r="D192" s="316" t="s">
        <v>470</v>
      </c>
      <c r="E192" s="300" t="s">
        <v>30</v>
      </c>
      <c r="F192" s="322">
        <v>1.7025462962962961E-2</v>
      </c>
      <c r="G192" s="301">
        <v>1.7025462962962961E-2</v>
      </c>
      <c r="H192" s="302">
        <f t="shared" si="41"/>
        <v>1.7025462962962961E-2</v>
      </c>
      <c r="I192" s="303">
        <f t="shared" si="42"/>
        <v>4.1550925925925922E-3</v>
      </c>
      <c r="J192" s="304"/>
      <c r="K192" s="305" t="str">
        <f t="shared" si="43"/>
        <v/>
      </c>
      <c r="L192" s="306" t="str">
        <f t="shared" si="47"/>
        <v/>
      </c>
      <c r="M192" s="306" t="str">
        <f t="shared" si="48"/>
        <v/>
      </c>
      <c r="N192" s="307"/>
      <c r="O192" s="307"/>
      <c r="P192" s="321"/>
      <c r="Q192" s="308"/>
      <c r="R192" s="309">
        <f t="shared" si="44"/>
        <v>1.7025462962962961E-2</v>
      </c>
      <c r="S192" s="318"/>
      <c r="T192" s="311">
        <v>40117</v>
      </c>
      <c r="U192" s="312"/>
      <c r="V192" s="313" t="str">
        <f t="shared" si="45"/>
        <v/>
      </c>
      <c r="W192" s="314" t="str">
        <f t="shared" si="49"/>
        <v/>
      </c>
    </row>
    <row r="193" spans="1:23" s="272" customFormat="1" ht="21" customHeight="1" x14ac:dyDescent="0.2">
      <c r="A193" s="418" t="s">
        <v>526</v>
      </c>
      <c r="B193" s="337"/>
      <c r="C193" s="315" t="s">
        <v>49</v>
      </c>
      <c r="D193" s="316" t="s">
        <v>294</v>
      </c>
      <c r="E193" s="317" t="s">
        <v>14</v>
      </c>
      <c r="F193" s="322">
        <v>1.7013888888888891E-2</v>
      </c>
      <c r="G193" s="322">
        <v>1.7013888888888891E-2</v>
      </c>
      <c r="H193" s="302">
        <f t="shared" si="41"/>
        <v>1.7013888888888891E-2</v>
      </c>
      <c r="I193" s="303">
        <f t="shared" si="42"/>
        <v>4.1666666666666623E-3</v>
      </c>
      <c r="J193" s="304"/>
      <c r="K193" s="305" t="str">
        <f t="shared" si="43"/>
        <v/>
      </c>
      <c r="L193" s="306" t="str">
        <f t="shared" si="47"/>
        <v/>
      </c>
      <c r="M193" s="306" t="str">
        <f t="shared" si="48"/>
        <v/>
      </c>
      <c r="N193" s="307"/>
      <c r="O193" s="307"/>
      <c r="P193" s="307"/>
      <c r="Q193" s="308"/>
      <c r="R193" s="309">
        <f t="shared" si="44"/>
        <v>1.7013888888888891E-2</v>
      </c>
      <c r="S193" s="318"/>
      <c r="T193" s="311">
        <v>39629</v>
      </c>
      <c r="U193" s="312"/>
      <c r="V193" s="313" t="str">
        <f t="shared" si="45"/>
        <v/>
      </c>
      <c r="W193" s="314" t="str">
        <f t="shared" si="49"/>
        <v/>
      </c>
    </row>
    <row r="194" spans="1:23" s="272" customFormat="1" ht="21" customHeight="1" x14ac:dyDescent="0.2">
      <c r="A194" s="418" t="s">
        <v>526</v>
      </c>
      <c r="B194" s="337"/>
      <c r="C194" s="315" t="s">
        <v>49</v>
      </c>
      <c r="D194" s="316" t="s">
        <v>105</v>
      </c>
      <c r="E194" s="317" t="s">
        <v>14</v>
      </c>
      <c r="F194" s="322">
        <v>1.6886574074074075E-2</v>
      </c>
      <c r="G194" s="301">
        <v>1.6886574074074075E-2</v>
      </c>
      <c r="H194" s="302">
        <f t="shared" si="41"/>
        <v>1.6886574074074075E-2</v>
      </c>
      <c r="I194" s="303">
        <f t="shared" si="42"/>
        <v>4.2939814814814785E-3</v>
      </c>
      <c r="J194" s="304"/>
      <c r="K194" s="305" t="str">
        <f t="shared" si="43"/>
        <v/>
      </c>
      <c r="L194" s="306" t="str">
        <f t="shared" si="47"/>
        <v/>
      </c>
      <c r="M194" s="306" t="str">
        <f t="shared" si="48"/>
        <v/>
      </c>
      <c r="N194" s="307"/>
      <c r="O194" s="307"/>
      <c r="P194" s="307"/>
      <c r="Q194" s="308"/>
      <c r="R194" s="309">
        <f t="shared" si="44"/>
        <v>1.6886574074074075E-2</v>
      </c>
      <c r="S194" s="318"/>
      <c r="T194" s="311">
        <v>38990</v>
      </c>
      <c r="U194" s="312"/>
      <c r="V194" s="313" t="str">
        <f t="shared" si="45"/>
        <v/>
      </c>
      <c r="W194" s="314" t="str">
        <f t="shared" si="49"/>
        <v/>
      </c>
    </row>
    <row r="195" spans="1:23" s="272" customFormat="1" ht="21" customHeight="1" x14ac:dyDescent="0.2">
      <c r="A195" s="336" t="s">
        <v>526</v>
      </c>
      <c r="B195" s="337"/>
      <c r="C195" s="315" t="s">
        <v>324</v>
      </c>
      <c r="D195" s="316" t="s">
        <v>325</v>
      </c>
      <c r="E195" s="317" t="s">
        <v>30</v>
      </c>
      <c r="F195" s="322">
        <v>1.6782407407407409E-2</v>
      </c>
      <c r="G195" s="301">
        <v>1.6782407407407409E-2</v>
      </c>
      <c r="H195" s="302">
        <f t="shared" si="41"/>
        <v>1.6782407407407409E-2</v>
      </c>
      <c r="I195" s="303">
        <f t="shared" si="42"/>
        <v>4.3981481481481441E-3</v>
      </c>
      <c r="J195" s="304"/>
      <c r="K195" s="305" t="str">
        <f t="shared" si="43"/>
        <v/>
      </c>
      <c r="L195" s="306" t="str">
        <f t="shared" si="47"/>
        <v/>
      </c>
      <c r="M195" s="306" t="str">
        <f t="shared" si="48"/>
        <v/>
      </c>
      <c r="N195" s="307"/>
      <c r="O195" s="307"/>
      <c r="P195" s="307"/>
      <c r="Q195" s="308"/>
      <c r="R195" s="309">
        <f t="shared" si="44"/>
        <v>1.6782407407407409E-2</v>
      </c>
      <c r="S195" s="318"/>
      <c r="T195" s="311">
        <v>39721</v>
      </c>
      <c r="U195" s="312"/>
      <c r="V195" s="313" t="str">
        <f t="shared" si="45"/>
        <v/>
      </c>
      <c r="W195" s="314"/>
    </row>
    <row r="196" spans="1:23" s="272" customFormat="1" ht="21" customHeight="1" x14ac:dyDescent="0.2">
      <c r="A196" s="336" t="s">
        <v>526</v>
      </c>
      <c r="B196" s="337"/>
      <c r="C196" s="315" t="s">
        <v>114</v>
      </c>
      <c r="D196" s="316" t="s">
        <v>220</v>
      </c>
      <c r="E196" s="317" t="s">
        <v>14</v>
      </c>
      <c r="F196" s="324">
        <v>1.6678240740740743E-2</v>
      </c>
      <c r="G196" s="319">
        <v>1.6678240740740743E-2</v>
      </c>
      <c r="H196" s="302">
        <f t="shared" si="41"/>
        <v>1.6678240740740743E-2</v>
      </c>
      <c r="I196" s="303">
        <f t="shared" si="42"/>
        <v>4.5023148148148097E-3</v>
      </c>
      <c r="J196" s="304"/>
      <c r="K196" s="305" t="str">
        <f t="shared" si="43"/>
        <v/>
      </c>
      <c r="L196" s="306" t="str">
        <f t="shared" si="47"/>
        <v/>
      </c>
      <c r="M196" s="306" t="str">
        <f t="shared" si="48"/>
        <v/>
      </c>
      <c r="N196" s="307"/>
      <c r="O196" s="307"/>
      <c r="P196" s="307"/>
      <c r="Q196" s="308"/>
      <c r="R196" s="309">
        <f t="shared" si="44"/>
        <v>1.6678240740740743E-2</v>
      </c>
      <c r="S196" s="318"/>
      <c r="T196" s="311">
        <v>38776</v>
      </c>
      <c r="U196" s="312"/>
      <c r="V196" s="313" t="str">
        <f t="shared" si="45"/>
        <v/>
      </c>
      <c r="W196" s="314" t="str">
        <f>IF(V196=5,C196&amp;" "&amp;D196,"")</f>
        <v/>
      </c>
    </row>
    <row r="197" spans="1:23" s="272" customFormat="1" ht="21" customHeight="1" x14ac:dyDescent="0.2">
      <c r="A197" s="336" t="s">
        <v>526</v>
      </c>
      <c r="B197" s="337"/>
      <c r="C197" s="315" t="s">
        <v>125</v>
      </c>
      <c r="D197" s="316" t="s">
        <v>444</v>
      </c>
      <c r="E197" s="300" t="s">
        <v>30</v>
      </c>
      <c r="F197" s="322">
        <v>1.6660879629629633E-2</v>
      </c>
      <c r="G197" s="301">
        <v>1.6660879629629633E-2</v>
      </c>
      <c r="H197" s="302">
        <f t="shared" si="41"/>
        <v>1.6660879629629633E-2</v>
      </c>
      <c r="I197" s="303">
        <f t="shared" si="42"/>
        <v>4.51967592592592E-3</v>
      </c>
      <c r="J197" s="304"/>
      <c r="K197" s="305" t="str">
        <f t="shared" si="43"/>
        <v/>
      </c>
      <c r="L197" s="306" t="str">
        <f t="shared" si="47"/>
        <v/>
      </c>
      <c r="M197" s="306" t="str">
        <f t="shared" si="48"/>
        <v/>
      </c>
      <c r="N197" s="307"/>
      <c r="O197" s="307"/>
      <c r="P197" s="307"/>
      <c r="Q197" s="308"/>
      <c r="R197" s="309">
        <f t="shared" si="44"/>
        <v>1.6660879629629633E-2</v>
      </c>
      <c r="S197" s="318"/>
      <c r="T197" s="311">
        <v>39325</v>
      </c>
      <c r="U197" s="312"/>
      <c r="V197" s="313" t="str">
        <f t="shared" si="45"/>
        <v/>
      </c>
      <c r="W197" s="314" t="str">
        <f>IF(V197=5,C197&amp;" "&amp;D197,"")</f>
        <v/>
      </c>
    </row>
    <row r="198" spans="1:23" s="272" customFormat="1" ht="21" customHeight="1" x14ac:dyDescent="0.2">
      <c r="A198" s="336" t="s">
        <v>526</v>
      </c>
      <c r="B198" s="337"/>
      <c r="C198" s="315" t="s">
        <v>182</v>
      </c>
      <c r="D198" s="316" t="s">
        <v>295</v>
      </c>
      <c r="E198" s="317" t="s">
        <v>30</v>
      </c>
      <c r="F198" s="322">
        <v>1.6527777777777773E-2</v>
      </c>
      <c r="G198" s="301">
        <v>1.6527777777777773E-2</v>
      </c>
      <c r="H198" s="302">
        <f t="shared" si="41"/>
        <v>1.6527777777777773E-2</v>
      </c>
      <c r="I198" s="303">
        <f t="shared" si="42"/>
        <v>4.65277777777778E-3</v>
      </c>
      <c r="J198" s="304"/>
      <c r="K198" s="305" t="str">
        <f t="shared" si="43"/>
        <v/>
      </c>
      <c r="L198" s="306" t="str">
        <f t="shared" si="47"/>
        <v/>
      </c>
      <c r="M198" s="306" t="str">
        <f t="shared" si="48"/>
        <v/>
      </c>
      <c r="N198" s="307"/>
      <c r="O198" s="307"/>
      <c r="P198" s="307"/>
      <c r="Q198" s="308"/>
      <c r="R198" s="309">
        <f t="shared" si="44"/>
        <v>1.6527777777777773E-2</v>
      </c>
      <c r="S198" s="318"/>
      <c r="T198" s="311">
        <v>39629</v>
      </c>
      <c r="U198" s="312"/>
      <c r="V198" s="313" t="str">
        <f t="shared" si="45"/>
        <v/>
      </c>
      <c r="W198" s="314"/>
    </row>
    <row r="199" spans="1:23" s="272" customFormat="1" ht="21" customHeight="1" x14ac:dyDescent="0.2">
      <c r="A199" s="336" t="s">
        <v>526</v>
      </c>
      <c r="B199" s="337"/>
      <c r="C199" s="315" t="s">
        <v>117</v>
      </c>
      <c r="D199" s="316" t="s">
        <v>118</v>
      </c>
      <c r="E199" s="317" t="s">
        <v>14</v>
      </c>
      <c r="F199" s="324">
        <v>1.6446759259259258E-2</v>
      </c>
      <c r="G199" s="319">
        <v>1.6446759259259258E-2</v>
      </c>
      <c r="H199" s="302">
        <f t="shared" si="41"/>
        <v>1.6446759259259258E-2</v>
      </c>
      <c r="I199" s="303">
        <f t="shared" si="42"/>
        <v>4.733796296296295E-3</v>
      </c>
      <c r="J199" s="304"/>
      <c r="K199" s="305" t="str">
        <f t="shared" si="43"/>
        <v/>
      </c>
      <c r="L199" s="306" t="str">
        <f t="shared" si="47"/>
        <v/>
      </c>
      <c r="M199" s="306" t="str">
        <f t="shared" si="48"/>
        <v/>
      </c>
      <c r="N199" s="307"/>
      <c r="O199" s="307"/>
      <c r="P199" s="307"/>
      <c r="Q199" s="308"/>
      <c r="R199" s="309">
        <f t="shared" si="44"/>
        <v>1.6446759259259258E-2</v>
      </c>
      <c r="S199" s="318"/>
      <c r="T199" s="311">
        <v>39141</v>
      </c>
      <c r="U199" s="312"/>
      <c r="V199" s="313" t="str">
        <f t="shared" si="45"/>
        <v/>
      </c>
      <c r="W199" s="314" t="str">
        <f t="shared" ref="W199:W211" si="50">IF(V199=5,C199&amp;" "&amp;D199,"")</f>
        <v/>
      </c>
    </row>
    <row r="200" spans="1:23" s="272" customFormat="1" ht="21" customHeight="1" x14ac:dyDescent="0.2">
      <c r="A200" s="336" t="s">
        <v>526</v>
      </c>
      <c r="B200" s="337"/>
      <c r="C200" s="315" t="s">
        <v>128</v>
      </c>
      <c r="D200" s="316" t="s">
        <v>129</v>
      </c>
      <c r="E200" s="317" t="s">
        <v>30</v>
      </c>
      <c r="F200" s="322">
        <v>1.6064814814814816E-2</v>
      </c>
      <c r="G200" s="301">
        <v>1.6064814814814816E-2</v>
      </c>
      <c r="H200" s="302">
        <f t="shared" si="41"/>
        <v>1.6064814814814816E-2</v>
      </c>
      <c r="I200" s="303">
        <f t="shared" si="42"/>
        <v>5.1157407407407367E-3</v>
      </c>
      <c r="J200" s="304"/>
      <c r="K200" s="305" t="str">
        <f t="shared" si="43"/>
        <v/>
      </c>
      <c r="L200" s="306" t="str">
        <f t="shared" si="47"/>
        <v/>
      </c>
      <c r="M200" s="306" t="str">
        <f t="shared" si="48"/>
        <v/>
      </c>
      <c r="N200" s="307"/>
      <c r="O200" s="307"/>
      <c r="P200" s="307"/>
      <c r="Q200" s="308"/>
      <c r="R200" s="309">
        <f t="shared" si="44"/>
        <v>1.6064814814814816E-2</v>
      </c>
      <c r="S200" s="318"/>
      <c r="T200" s="311">
        <v>38837</v>
      </c>
      <c r="U200" s="312"/>
      <c r="V200" s="313" t="str">
        <f t="shared" si="45"/>
        <v/>
      </c>
      <c r="W200" s="314" t="str">
        <f t="shared" si="50"/>
        <v/>
      </c>
    </row>
    <row r="201" spans="1:23" s="272" customFormat="1" ht="21" customHeight="1" x14ac:dyDescent="0.2">
      <c r="A201" s="336" t="s">
        <v>526</v>
      </c>
      <c r="B201" s="337"/>
      <c r="C201" s="315" t="s">
        <v>130</v>
      </c>
      <c r="D201" s="316" t="s">
        <v>131</v>
      </c>
      <c r="E201" s="317" t="s">
        <v>30</v>
      </c>
      <c r="F201" s="322">
        <v>1.6064814814814813E-2</v>
      </c>
      <c r="G201" s="301">
        <v>1.6064814814814813E-2</v>
      </c>
      <c r="H201" s="302">
        <f t="shared" si="41"/>
        <v>1.6064814814814813E-2</v>
      </c>
      <c r="I201" s="303">
        <f t="shared" si="42"/>
        <v>5.1157407407407401E-3</v>
      </c>
      <c r="J201" s="304"/>
      <c r="K201" s="305" t="str">
        <f t="shared" si="43"/>
        <v/>
      </c>
      <c r="L201" s="306" t="str">
        <f t="shared" si="47"/>
        <v/>
      </c>
      <c r="M201" s="306" t="str">
        <f t="shared" si="48"/>
        <v/>
      </c>
      <c r="N201" s="307"/>
      <c r="O201" s="307"/>
      <c r="P201" s="307"/>
      <c r="Q201" s="308"/>
      <c r="R201" s="309">
        <f t="shared" si="44"/>
        <v>1.6064814814814813E-2</v>
      </c>
      <c r="S201" s="318"/>
      <c r="T201" s="311">
        <v>38960</v>
      </c>
      <c r="U201" s="312"/>
      <c r="V201" s="313" t="str">
        <f t="shared" si="45"/>
        <v/>
      </c>
      <c r="W201" s="314" t="str">
        <f t="shared" si="50"/>
        <v/>
      </c>
    </row>
    <row r="202" spans="1:23" s="272" customFormat="1" ht="21" customHeight="1" x14ac:dyDescent="0.2">
      <c r="A202" s="336" t="s">
        <v>526</v>
      </c>
      <c r="B202" s="337"/>
      <c r="C202" s="315" t="s">
        <v>343</v>
      </c>
      <c r="D202" s="316" t="s">
        <v>315</v>
      </c>
      <c r="E202" s="317" t="s">
        <v>14</v>
      </c>
      <c r="F202" s="322">
        <v>1.5949074074074077E-2</v>
      </c>
      <c r="G202" s="301">
        <v>1.5949074074074077E-2</v>
      </c>
      <c r="H202" s="302">
        <f t="shared" si="41"/>
        <v>1.5949074074074077E-2</v>
      </c>
      <c r="I202" s="303">
        <f t="shared" si="42"/>
        <v>5.2314814814814758E-3</v>
      </c>
      <c r="J202" s="304"/>
      <c r="K202" s="305" t="str">
        <f t="shared" si="43"/>
        <v/>
      </c>
      <c r="L202" s="306"/>
      <c r="M202" s="306"/>
      <c r="N202" s="307"/>
      <c r="O202" s="307"/>
      <c r="P202" s="307"/>
      <c r="Q202" s="308"/>
      <c r="R202" s="309">
        <f t="shared" si="44"/>
        <v>1.5949074074074077E-2</v>
      </c>
      <c r="S202" s="318"/>
      <c r="T202" s="311">
        <v>39752</v>
      </c>
      <c r="U202" s="312"/>
      <c r="V202" s="313" t="str">
        <f t="shared" si="45"/>
        <v/>
      </c>
      <c r="W202" s="314" t="str">
        <f t="shared" si="50"/>
        <v/>
      </c>
    </row>
    <row r="203" spans="1:23" s="272" customFormat="1" ht="21" customHeight="1" x14ac:dyDescent="0.2">
      <c r="A203" s="336" t="s">
        <v>526</v>
      </c>
      <c r="B203" s="337"/>
      <c r="C203" s="315" t="s">
        <v>125</v>
      </c>
      <c r="D203" s="316" t="s">
        <v>126</v>
      </c>
      <c r="E203" s="317" t="s">
        <v>30</v>
      </c>
      <c r="F203" s="322">
        <v>1.5949074074074074E-2</v>
      </c>
      <c r="G203" s="301">
        <v>1.5949074074074074E-2</v>
      </c>
      <c r="H203" s="302">
        <f t="shared" si="41"/>
        <v>1.5949074074074074E-2</v>
      </c>
      <c r="I203" s="303">
        <f t="shared" si="42"/>
        <v>5.2314814814814793E-3</v>
      </c>
      <c r="J203" s="304"/>
      <c r="K203" s="305" t="str">
        <f t="shared" si="43"/>
        <v/>
      </c>
      <c r="L203" s="306" t="str">
        <f>IF(J203&lt;&gt;"",K203-H203,"")</f>
        <v/>
      </c>
      <c r="M203" s="306" t="str">
        <f>IF(J203&lt;&gt;"",K203-F203,"")</f>
        <v/>
      </c>
      <c r="N203" s="307"/>
      <c r="O203" s="307"/>
      <c r="P203" s="307"/>
      <c r="Q203" s="308"/>
      <c r="R203" s="309">
        <f t="shared" si="44"/>
        <v>1.5949074074074074E-2</v>
      </c>
      <c r="S203" s="318"/>
      <c r="T203" s="311">
        <v>39202</v>
      </c>
      <c r="U203" s="312"/>
      <c r="V203" s="313" t="str">
        <f t="shared" si="45"/>
        <v/>
      </c>
      <c r="W203" s="314" t="str">
        <f t="shared" si="50"/>
        <v/>
      </c>
    </row>
    <row r="204" spans="1:23" s="272" customFormat="1" ht="21" customHeight="1" x14ac:dyDescent="0.2">
      <c r="A204" s="336" t="s">
        <v>526</v>
      </c>
      <c r="B204" s="337"/>
      <c r="C204" s="315" t="s">
        <v>173</v>
      </c>
      <c r="D204" s="316" t="s">
        <v>445</v>
      </c>
      <c r="E204" s="317" t="s">
        <v>14</v>
      </c>
      <c r="F204" s="322">
        <v>1.4895833333333332E-2</v>
      </c>
      <c r="G204" s="301">
        <v>1.6481481481481479E-2</v>
      </c>
      <c r="H204" s="302">
        <f t="shared" si="41"/>
        <v>1.5688657407407405E-2</v>
      </c>
      <c r="I204" s="303">
        <f t="shared" si="42"/>
        <v>5.4918981481481485E-3</v>
      </c>
      <c r="J204" s="304"/>
      <c r="K204" s="305" t="str">
        <f t="shared" si="43"/>
        <v/>
      </c>
      <c r="L204" s="306" t="str">
        <f>IF(J204&lt;&gt;"",K204-H204,"")</f>
        <v/>
      </c>
      <c r="M204" s="306" t="str">
        <f>IF(J204&lt;&gt;"",K204-F204,"")</f>
        <v/>
      </c>
      <c r="N204" s="307"/>
      <c r="O204" s="307"/>
      <c r="P204" s="307"/>
      <c r="Q204" s="308"/>
      <c r="R204" s="309">
        <f t="shared" si="44"/>
        <v>1.4895833333333332E-2</v>
      </c>
      <c r="S204" s="318"/>
      <c r="T204" s="311">
        <v>39233</v>
      </c>
      <c r="U204" s="312"/>
      <c r="V204" s="313" t="str">
        <f t="shared" si="45"/>
        <v/>
      </c>
      <c r="W204" s="314" t="str">
        <f t="shared" si="50"/>
        <v/>
      </c>
    </row>
    <row r="205" spans="1:23" s="272" customFormat="1" ht="21" customHeight="1" x14ac:dyDescent="0.2">
      <c r="A205" s="336" t="s">
        <v>526</v>
      </c>
      <c r="B205" s="337"/>
      <c r="C205" s="315" t="s">
        <v>147</v>
      </c>
      <c r="D205" s="316" t="s">
        <v>148</v>
      </c>
      <c r="E205" s="317" t="s">
        <v>30</v>
      </c>
      <c r="F205" s="322">
        <v>1.5405092592592592E-2</v>
      </c>
      <c r="G205" s="301">
        <v>1.5613425925925926E-2</v>
      </c>
      <c r="H205" s="302">
        <f t="shared" si="41"/>
        <v>1.5509259259259259E-2</v>
      </c>
      <c r="I205" s="303">
        <f t="shared" si="42"/>
        <v>5.6712962962962941E-3</v>
      </c>
      <c r="J205" s="304"/>
      <c r="K205" s="305" t="str">
        <f t="shared" si="43"/>
        <v/>
      </c>
      <c r="L205" s="306" t="str">
        <f>IF(J205&lt;&gt;"",K205-H205,"")</f>
        <v/>
      </c>
      <c r="M205" s="306" t="str">
        <f>IF(J205&lt;&gt;"",K205-F205,"")</f>
        <v/>
      </c>
      <c r="N205" s="307"/>
      <c r="O205" s="307"/>
      <c r="P205" s="307"/>
      <c r="Q205" s="308"/>
      <c r="R205" s="309">
        <f t="shared" si="44"/>
        <v>1.5405092592592592E-2</v>
      </c>
      <c r="S205" s="318"/>
      <c r="T205" s="311">
        <v>39202</v>
      </c>
      <c r="U205" s="312"/>
      <c r="V205" s="313" t="str">
        <f t="shared" si="45"/>
        <v/>
      </c>
      <c r="W205" s="314" t="str">
        <f t="shared" si="50"/>
        <v/>
      </c>
    </row>
    <row r="206" spans="1:23" s="272" customFormat="1" ht="21" customHeight="1" x14ac:dyDescent="0.2">
      <c r="A206" s="336" t="s">
        <v>526</v>
      </c>
      <c r="B206" s="337"/>
      <c r="C206" s="298" t="s">
        <v>328</v>
      </c>
      <c r="D206" s="299" t="s">
        <v>226</v>
      </c>
      <c r="E206" s="300" t="s">
        <v>30</v>
      </c>
      <c r="F206" s="322">
        <v>1.5393518518518518E-2</v>
      </c>
      <c r="G206" s="301">
        <v>1.5393518518518518E-2</v>
      </c>
      <c r="H206" s="302">
        <f t="shared" si="41"/>
        <v>1.5393518518518518E-2</v>
      </c>
      <c r="I206" s="303">
        <f t="shared" si="42"/>
        <v>5.787037037037035E-3</v>
      </c>
      <c r="J206" s="304"/>
      <c r="K206" s="305" t="str">
        <f t="shared" si="43"/>
        <v/>
      </c>
      <c r="L206" s="306"/>
      <c r="M206" s="306"/>
      <c r="N206" s="307"/>
      <c r="O206" s="307"/>
      <c r="P206" s="307"/>
      <c r="Q206" s="325"/>
      <c r="R206" s="309">
        <f t="shared" si="44"/>
        <v>1.5393518518518518E-2</v>
      </c>
      <c r="S206" s="318"/>
      <c r="T206" s="311">
        <v>39721</v>
      </c>
      <c r="U206" s="312"/>
      <c r="V206" s="313" t="str">
        <f t="shared" si="45"/>
        <v/>
      </c>
      <c r="W206" s="314" t="str">
        <f t="shared" si="50"/>
        <v/>
      </c>
    </row>
    <row r="207" spans="1:23" s="272" customFormat="1" ht="21" customHeight="1" x14ac:dyDescent="0.2">
      <c r="A207" s="336" t="s">
        <v>526</v>
      </c>
      <c r="B207" s="337"/>
      <c r="C207" s="315" t="s">
        <v>155</v>
      </c>
      <c r="D207" s="316" t="s">
        <v>156</v>
      </c>
      <c r="E207" s="317" t="s">
        <v>30</v>
      </c>
      <c r="F207" s="324">
        <v>1.5196759259259264E-2</v>
      </c>
      <c r="G207" s="319">
        <v>1.5196759259259264E-2</v>
      </c>
      <c r="H207" s="302">
        <f t="shared" si="41"/>
        <v>1.5196759259259264E-2</v>
      </c>
      <c r="I207" s="303">
        <f t="shared" si="42"/>
        <v>5.9837962962962891E-3</v>
      </c>
      <c r="J207" s="304"/>
      <c r="K207" s="305" t="str">
        <f t="shared" si="43"/>
        <v/>
      </c>
      <c r="L207" s="306" t="str">
        <f t="shared" ref="L207:L218" si="51">IF(J207&lt;&gt;"",K207-H207,"")</f>
        <v/>
      </c>
      <c r="M207" s="306" t="str">
        <f t="shared" ref="M207:M218" si="52">IF(J207&lt;&gt;"",K207-F207,"")</f>
        <v/>
      </c>
      <c r="N207" s="307"/>
      <c r="O207" s="307"/>
      <c r="P207" s="307"/>
      <c r="Q207" s="308"/>
      <c r="R207" s="309">
        <f t="shared" si="44"/>
        <v>1.5196759259259264E-2</v>
      </c>
      <c r="S207" s="318"/>
      <c r="T207" s="311">
        <v>39113</v>
      </c>
      <c r="U207" s="312"/>
      <c r="V207" s="313" t="str">
        <f t="shared" si="45"/>
        <v/>
      </c>
      <c r="W207" s="314" t="str">
        <f t="shared" si="50"/>
        <v/>
      </c>
    </row>
    <row r="208" spans="1:23" s="272" customFormat="1" ht="21" customHeight="1" x14ac:dyDescent="0.2">
      <c r="A208" s="336" t="s">
        <v>526</v>
      </c>
      <c r="B208" s="337"/>
      <c r="C208" s="315" t="s">
        <v>145</v>
      </c>
      <c r="D208" s="316" t="s">
        <v>159</v>
      </c>
      <c r="E208" s="317" t="s">
        <v>14</v>
      </c>
      <c r="F208" s="322">
        <v>1.5115740740740742E-2</v>
      </c>
      <c r="G208" s="301">
        <v>1.5115740740740742E-2</v>
      </c>
      <c r="H208" s="302">
        <f t="shared" si="41"/>
        <v>1.5115740740740742E-2</v>
      </c>
      <c r="I208" s="303">
        <f t="shared" si="42"/>
        <v>6.0648148148148111E-3</v>
      </c>
      <c r="J208" s="304"/>
      <c r="K208" s="305" t="str">
        <f t="shared" si="43"/>
        <v/>
      </c>
      <c r="L208" s="306" t="str">
        <f t="shared" si="51"/>
        <v/>
      </c>
      <c r="M208" s="306" t="str">
        <f t="shared" si="52"/>
        <v/>
      </c>
      <c r="N208" s="307"/>
      <c r="O208" s="307"/>
      <c r="P208" s="307"/>
      <c r="Q208" s="308"/>
      <c r="R208" s="309">
        <f t="shared" si="44"/>
        <v>1.5115740740740742E-2</v>
      </c>
      <c r="S208" s="318"/>
      <c r="T208" s="311">
        <v>39141</v>
      </c>
      <c r="U208" s="312"/>
      <c r="V208" s="313" t="str">
        <f t="shared" si="45"/>
        <v/>
      </c>
      <c r="W208" s="314" t="str">
        <f t="shared" si="50"/>
        <v/>
      </c>
    </row>
    <row r="209" spans="1:23" s="272" customFormat="1" ht="21" customHeight="1" x14ac:dyDescent="0.2">
      <c r="A209" s="336" t="s">
        <v>526</v>
      </c>
      <c r="B209" s="337"/>
      <c r="C209" s="315" t="s">
        <v>268</v>
      </c>
      <c r="D209" s="316" t="s">
        <v>215</v>
      </c>
      <c r="E209" s="317" t="s">
        <v>30</v>
      </c>
      <c r="F209" s="322">
        <v>1.4583333333333332E-2</v>
      </c>
      <c r="G209" s="301">
        <v>1.5416666666666667E-2</v>
      </c>
      <c r="H209" s="302">
        <f t="shared" si="41"/>
        <v>1.4999999999999999E-2</v>
      </c>
      <c r="I209" s="303">
        <f t="shared" si="42"/>
        <v>6.1805555555555537E-3</v>
      </c>
      <c r="J209" s="304"/>
      <c r="K209" s="305" t="str">
        <f t="shared" si="43"/>
        <v/>
      </c>
      <c r="L209" s="306" t="str">
        <f t="shared" si="51"/>
        <v/>
      </c>
      <c r="M209" s="306" t="str">
        <f t="shared" si="52"/>
        <v/>
      </c>
      <c r="N209" s="307"/>
      <c r="O209" s="307"/>
      <c r="P209" s="307"/>
      <c r="Q209" s="308"/>
      <c r="R209" s="309">
        <f t="shared" si="44"/>
        <v>1.4583333333333332E-2</v>
      </c>
      <c r="S209" s="318"/>
      <c r="T209" s="311">
        <v>39507</v>
      </c>
      <c r="U209" s="312"/>
      <c r="V209" s="313" t="str">
        <f t="shared" si="45"/>
        <v/>
      </c>
      <c r="W209" s="314" t="str">
        <f t="shared" si="50"/>
        <v/>
      </c>
    </row>
    <row r="210" spans="1:23" s="272" customFormat="1" ht="21" customHeight="1" x14ac:dyDescent="0.2">
      <c r="A210" s="336" t="s">
        <v>526</v>
      </c>
      <c r="B210" s="337"/>
      <c r="C210" s="315" t="s">
        <v>169</v>
      </c>
      <c r="D210" s="316" t="s">
        <v>170</v>
      </c>
      <c r="E210" s="317" t="s">
        <v>30</v>
      </c>
      <c r="F210" s="322">
        <v>1.4895833333333337E-2</v>
      </c>
      <c r="G210" s="301">
        <v>1.5011574074074078E-2</v>
      </c>
      <c r="H210" s="302">
        <f t="shared" si="41"/>
        <v>1.4953703703703709E-2</v>
      </c>
      <c r="I210" s="303">
        <f t="shared" si="42"/>
        <v>6.2268518518518445E-3</v>
      </c>
      <c r="J210" s="304"/>
      <c r="K210" s="305" t="str">
        <f t="shared" si="43"/>
        <v/>
      </c>
      <c r="L210" s="306" t="str">
        <f t="shared" si="51"/>
        <v/>
      </c>
      <c r="M210" s="306" t="str">
        <f t="shared" si="52"/>
        <v/>
      </c>
      <c r="N210" s="307"/>
      <c r="O210" s="307"/>
      <c r="P210" s="307"/>
      <c r="Q210" s="308"/>
      <c r="R210" s="309">
        <f t="shared" si="44"/>
        <v>1.4895833333333337E-2</v>
      </c>
      <c r="S210" s="318"/>
      <c r="T210" s="311">
        <v>39568</v>
      </c>
      <c r="U210" s="312"/>
      <c r="V210" s="313" t="str">
        <f t="shared" si="45"/>
        <v/>
      </c>
      <c r="W210" s="314" t="str">
        <f t="shared" si="50"/>
        <v/>
      </c>
    </row>
    <row r="211" spans="1:23" s="272" customFormat="1" ht="21" customHeight="1" x14ac:dyDescent="0.2">
      <c r="A211" s="336" t="s">
        <v>526</v>
      </c>
      <c r="B211" s="337"/>
      <c r="C211" s="315" t="s">
        <v>227</v>
      </c>
      <c r="D211" s="316" t="s">
        <v>228</v>
      </c>
      <c r="E211" s="300" t="s">
        <v>30</v>
      </c>
      <c r="F211" s="322">
        <v>1.4930555555555556E-2</v>
      </c>
      <c r="G211" s="301">
        <v>1.4930555555555556E-2</v>
      </c>
      <c r="H211" s="302">
        <f t="shared" si="41"/>
        <v>1.4930555555555556E-2</v>
      </c>
      <c r="I211" s="303">
        <f t="shared" si="42"/>
        <v>6.2499999999999969E-3</v>
      </c>
      <c r="J211" s="304"/>
      <c r="K211" s="305" t="str">
        <f t="shared" si="43"/>
        <v/>
      </c>
      <c r="L211" s="306" t="str">
        <f t="shared" si="51"/>
        <v/>
      </c>
      <c r="M211" s="306" t="str">
        <f t="shared" si="52"/>
        <v/>
      </c>
      <c r="N211" s="307"/>
      <c r="O211" s="307"/>
      <c r="P211" s="307"/>
      <c r="Q211" s="308"/>
      <c r="R211" s="309">
        <f t="shared" si="44"/>
        <v>1.4930555555555556E-2</v>
      </c>
      <c r="S211" s="318"/>
      <c r="T211" s="311">
        <v>39263</v>
      </c>
      <c r="U211" s="312"/>
      <c r="V211" s="313" t="str">
        <f t="shared" si="45"/>
        <v/>
      </c>
      <c r="W211" s="314" t="str">
        <f t="shared" si="50"/>
        <v/>
      </c>
    </row>
    <row r="212" spans="1:23" s="272" customFormat="1" ht="21" customHeight="1" x14ac:dyDescent="0.2">
      <c r="A212" s="336" t="s">
        <v>526</v>
      </c>
      <c r="B212" s="337"/>
      <c r="C212" s="298" t="s">
        <v>268</v>
      </c>
      <c r="D212" s="299" t="s">
        <v>385</v>
      </c>
      <c r="E212" s="300" t="s">
        <v>30</v>
      </c>
      <c r="F212" s="322">
        <v>1.4652777777777778E-2</v>
      </c>
      <c r="G212" s="301">
        <v>1.4652777777777778E-2</v>
      </c>
      <c r="H212" s="302">
        <f t="shared" si="41"/>
        <v>1.4652777777777778E-2</v>
      </c>
      <c r="I212" s="303">
        <f t="shared" si="42"/>
        <v>6.5277777777777747E-3</v>
      </c>
      <c r="J212" s="304"/>
      <c r="K212" s="305" t="str">
        <f t="shared" si="43"/>
        <v/>
      </c>
      <c r="L212" s="306" t="str">
        <f t="shared" si="51"/>
        <v/>
      </c>
      <c r="M212" s="306" t="str">
        <f t="shared" si="52"/>
        <v/>
      </c>
      <c r="N212" s="307"/>
      <c r="O212" s="307"/>
      <c r="P212" s="307"/>
      <c r="Q212" s="308"/>
      <c r="R212" s="309">
        <f t="shared" si="44"/>
        <v>1.4652777777777778E-2</v>
      </c>
      <c r="S212" s="318"/>
      <c r="T212" s="311">
        <v>39844</v>
      </c>
      <c r="U212" s="312"/>
      <c r="V212" s="313" t="str">
        <f t="shared" si="45"/>
        <v/>
      </c>
      <c r="W212" s="314"/>
    </row>
    <row r="213" spans="1:23" s="272" customFormat="1" ht="21" customHeight="1" x14ac:dyDescent="0.2">
      <c r="A213" s="336" t="s">
        <v>526</v>
      </c>
      <c r="B213" s="337"/>
      <c r="C213" s="315" t="s">
        <v>155</v>
      </c>
      <c r="D213" s="316" t="s">
        <v>424</v>
      </c>
      <c r="E213" s="317" t="s">
        <v>30</v>
      </c>
      <c r="F213" s="319">
        <v>1.4560185185185179E-2</v>
      </c>
      <c r="G213" s="319">
        <v>1.4560185185185179E-2</v>
      </c>
      <c r="H213" s="302">
        <f t="shared" si="41"/>
        <v>1.4560185185185179E-2</v>
      </c>
      <c r="I213" s="303">
        <f t="shared" si="42"/>
        <v>6.6203703703703737E-3</v>
      </c>
      <c r="J213" s="304"/>
      <c r="K213" s="305" t="str">
        <f t="shared" si="43"/>
        <v/>
      </c>
      <c r="L213" s="306" t="str">
        <f t="shared" si="51"/>
        <v/>
      </c>
      <c r="M213" s="306" t="str">
        <f t="shared" si="52"/>
        <v/>
      </c>
      <c r="N213" s="307"/>
      <c r="O213" s="307"/>
      <c r="P213" s="307"/>
      <c r="Q213" s="308"/>
      <c r="R213" s="309">
        <f t="shared" si="44"/>
        <v>1.4560185185185179E-2</v>
      </c>
      <c r="S213" s="318"/>
      <c r="T213" s="311">
        <v>39933</v>
      </c>
      <c r="U213" s="312"/>
      <c r="V213" s="313" t="str">
        <f t="shared" si="45"/>
        <v/>
      </c>
      <c r="W213" s="314" t="str">
        <f>IF(V213=5,C213&amp;" "&amp;D213,"")</f>
        <v/>
      </c>
    </row>
    <row r="214" spans="1:23" s="272" customFormat="1" ht="21" customHeight="1" x14ac:dyDescent="0.2">
      <c r="A214" s="336" t="s">
        <v>526</v>
      </c>
      <c r="B214" s="337"/>
      <c r="C214" s="315" t="s">
        <v>155</v>
      </c>
      <c r="D214" s="316" t="s">
        <v>191</v>
      </c>
      <c r="E214" s="317" t="s">
        <v>30</v>
      </c>
      <c r="F214" s="301">
        <v>1.4189814814814815E-2</v>
      </c>
      <c r="G214" s="301">
        <v>1.4918981481481479E-2</v>
      </c>
      <c r="H214" s="302">
        <f t="shared" si="41"/>
        <v>1.4554398148148146E-2</v>
      </c>
      <c r="I214" s="303">
        <f t="shared" si="42"/>
        <v>6.626157407407407E-3</v>
      </c>
      <c r="J214" s="304"/>
      <c r="K214" s="305" t="str">
        <f t="shared" si="43"/>
        <v/>
      </c>
      <c r="L214" s="306" t="str">
        <f t="shared" si="51"/>
        <v/>
      </c>
      <c r="M214" s="306" t="str">
        <f t="shared" si="52"/>
        <v/>
      </c>
      <c r="N214" s="307"/>
      <c r="O214" s="307"/>
      <c r="P214" s="321"/>
      <c r="Q214" s="308"/>
      <c r="R214" s="309">
        <f t="shared" si="44"/>
        <v>1.4189814814814815E-2</v>
      </c>
      <c r="S214" s="318"/>
      <c r="T214" s="311">
        <v>39721</v>
      </c>
      <c r="U214" s="312"/>
      <c r="V214" s="313" t="str">
        <f t="shared" si="45"/>
        <v/>
      </c>
      <c r="W214" s="314" t="str">
        <f>IF(V214=5,C214&amp;" "&amp;D214,"")</f>
        <v/>
      </c>
    </row>
    <row r="215" spans="1:23" s="272" customFormat="1" ht="21" customHeight="1" x14ac:dyDescent="0.2">
      <c r="A215" s="336" t="s">
        <v>526</v>
      </c>
      <c r="B215" s="337"/>
      <c r="C215" s="315" t="s">
        <v>147</v>
      </c>
      <c r="D215" s="316" t="s">
        <v>175</v>
      </c>
      <c r="E215" s="317" t="s">
        <v>30</v>
      </c>
      <c r="F215" s="301">
        <v>1.4548611111111109E-2</v>
      </c>
      <c r="G215" s="301">
        <v>1.4548611111111109E-2</v>
      </c>
      <c r="H215" s="302">
        <f t="shared" si="41"/>
        <v>1.4548611111111109E-2</v>
      </c>
      <c r="I215" s="303">
        <f t="shared" si="42"/>
        <v>6.6319444444444438E-3</v>
      </c>
      <c r="J215" s="304"/>
      <c r="K215" s="305" t="str">
        <f t="shared" si="43"/>
        <v/>
      </c>
      <c r="L215" s="306" t="str">
        <f t="shared" si="51"/>
        <v/>
      </c>
      <c r="M215" s="306" t="str">
        <f t="shared" si="52"/>
        <v/>
      </c>
      <c r="N215" s="307"/>
      <c r="O215" s="307"/>
      <c r="P215" s="307"/>
      <c r="Q215" s="308"/>
      <c r="R215" s="309">
        <f t="shared" si="44"/>
        <v>1.4548611111111109E-2</v>
      </c>
      <c r="S215" s="318"/>
      <c r="T215" s="311">
        <v>40025</v>
      </c>
      <c r="U215" s="312"/>
      <c r="V215" s="313" t="str">
        <f t="shared" si="45"/>
        <v/>
      </c>
      <c r="W215" s="314" t="str">
        <f>IF(V215=5,C215&amp;" "&amp;D215,"")</f>
        <v/>
      </c>
    </row>
    <row r="216" spans="1:23" s="272" customFormat="1" ht="21" customHeight="1" x14ac:dyDescent="0.2">
      <c r="A216" s="336" t="s">
        <v>526</v>
      </c>
      <c r="B216" s="337"/>
      <c r="C216" s="315" t="s">
        <v>125</v>
      </c>
      <c r="D216" s="316" t="s">
        <v>185</v>
      </c>
      <c r="E216" s="317" t="s">
        <v>30</v>
      </c>
      <c r="F216" s="301">
        <v>1.3900462962962962E-2</v>
      </c>
      <c r="G216" s="301">
        <v>1.3900462962962962E-2</v>
      </c>
      <c r="H216" s="302">
        <f t="shared" si="41"/>
        <v>1.3900462962962962E-2</v>
      </c>
      <c r="I216" s="303">
        <f t="shared" si="42"/>
        <v>7.2800925925925915E-3</v>
      </c>
      <c r="J216" s="304"/>
      <c r="K216" s="305" t="str">
        <f t="shared" si="43"/>
        <v/>
      </c>
      <c r="L216" s="306" t="str">
        <f t="shared" si="51"/>
        <v/>
      </c>
      <c r="M216" s="306" t="str">
        <f t="shared" si="52"/>
        <v/>
      </c>
      <c r="N216" s="307"/>
      <c r="O216" s="307"/>
      <c r="P216" s="307"/>
      <c r="Q216" s="308"/>
      <c r="R216" s="309">
        <f t="shared" si="44"/>
        <v>1.3900462962962962E-2</v>
      </c>
      <c r="S216" s="318"/>
      <c r="T216" s="311">
        <v>39355</v>
      </c>
      <c r="U216" s="312"/>
      <c r="V216" s="313" t="str">
        <f t="shared" si="45"/>
        <v/>
      </c>
      <c r="W216" s="314"/>
    </row>
    <row r="217" spans="1:23" s="272" customFormat="1" ht="21" customHeight="1" x14ac:dyDescent="0.2">
      <c r="A217" s="336" t="s">
        <v>526</v>
      </c>
      <c r="B217" s="337"/>
      <c r="C217" s="315" t="s">
        <v>128</v>
      </c>
      <c r="D217" s="316" t="s">
        <v>195</v>
      </c>
      <c r="E217" s="317" t="s">
        <v>30</v>
      </c>
      <c r="F217" s="301">
        <v>1.3877314814814811E-2</v>
      </c>
      <c r="G217" s="301">
        <v>1.3877314814814811E-2</v>
      </c>
      <c r="H217" s="302">
        <f t="shared" si="41"/>
        <v>1.3877314814814811E-2</v>
      </c>
      <c r="I217" s="303">
        <f t="shared" si="42"/>
        <v>7.3032407407407421E-3</v>
      </c>
      <c r="J217" s="304"/>
      <c r="K217" s="305" t="str">
        <f t="shared" si="43"/>
        <v/>
      </c>
      <c r="L217" s="306" t="str">
        <f t="shared" si="51"/>
        <v/>
      </c>
      <c r="M217" s="306" t="str">
        <f t="shared" si="52"/>
        <v/>
      </c>
      <c r="N217" s="307"/>
      <c r="O217" s="307"/>
      <c r="P217" s="307"/>
      <c r="Q217" s="308"/>
      <c r="R217" s="309">
        <f t="shared" si="44"/>
        <v>1.3877314814814811E-2</v>
      </c>
      <c r="S217" s="318"/>
      <c r="T217" s="311">
        <v>38990</v>
      </c>
      <c r="U217" s="312"/>
      <c r="V217" s="313" t="str">
        <f t="shared" si="45"/>
        <v/>
      </c>
      <c r="W217" s="314"/>
    </row>
    <row r="218" spans="1:23" s="272" customFormat="1" ht="21" customHeight="1" x14ac:dyDescent="0.2">
      <c r="A218" s="336" t="s">
        <v>526</v>
      </c>
      <c r="B218" s="337"/>
      <c r="C218" s="315" t="s">
        <v>344</v>
      </c>
      <c r="D218" s="316" t="s">
        <v>345</v>
      </c>
      <c r="E218" s="317" t="s">
        <v>30</v>
      </c>
      <c r="F218" s="301">
        <v>1.3871527777777778E-2</v>
      </c>
      <c r="G218" s="301">
        <v>1.3871527777777778E-2</v>
      </c>
      <c r="H218" s="302">
        <f t="shared" si="41"/>
        <v>1.3871527777777778E-2</v>
      </c>
      <c r="I218" s="303">
        <f t="shared" si="42"/>
        <v>7.3090277777777754E-3</v>
      </c>
      <c r="J218" s="304"/>
      <c r="K218" s="305" t="str">
        <f t="shared" si="43"/>
        <v/>
      </c>
      <c r="L218" s="306" t="str">
        <f t="shared" si="51"/>
        <v/>
      </c>
      <c r="M218" s="306" t="str">
        <f t="shared" si="52"/>
        <v/>
      </c>
      <c r="N218" s="307"/>
      <c r="O218" s="307"/>
      <c r="P218" s="307"/>
      <c r="Q218" s="308"/>
      <c r="R218" s="309">
        <f t="shared" si="44"/>
        <v>1.3871527777777778E-2</v>
      </c>
      <c r="S218" s="318"/>
      <c r="T218" s="311">
        <v>39752</v>
      </c>
      <c r="U218" s="312"/>
      <c r="V218" s="313" t="str">
        <f t="shared" si="45"/>
        <v/>
      </c>
      <c r="W218" s="314"/>
    </row>
    <row r="219" spans="1:23" s="272" customFormat="1" ht="21" customHeight="1" x14ac:dyDescent="0.2">
      <c r="A219" s="336" t="s">
        <v>526</v>
      </c>
      <c r="B219" s="337"/>
      <c r="C219" s="315" t="s">
        <v>115</v>
      </c>
      <c r="D219" s="316" t="s">
        <v>221</v>
      </c>
      <c r="E219" s="317" t="s">
        <v>30</v>
      </c>
      <c r="F219" s="301">
        <v>1.2719907407407411E-2</v>
      </c>
      <c r="G219" s="301">
        <v>1.2719907407407411E-2</v>
      </c>
      <c r="H219" s="302">
        <f t="shared" si="41"/>
        <v>1.2719907407407411E-2</v>
      </c>
      <c r="I219" s="303">
        <f t="shared" si="42"/>
        <v>8.4606481481481425E-3</v>
      </c>
      <c r="J219" s="304"/>
      <c r="K219" s="305" t="str">
        <f t="shared" si="43"/>
        <v/>
      </c>
      <c r="L219" s="306"/>
      <c r="M219" s="306"/>
      <c r="N219" s="307"/>
      <c r="O219" s="307"/>
      <c r="P219" s="307"/>
      <c r="Q219" s="308"/>
      <c r="R219" s="309">
        <f t="shared" si="44"/>
        <v>1.2719907407407411E-2</v>
      </c>
      <c r="S219" s="318"/>
      <c r="T219" s="311">
        <v>39721</v>
      </c>
      <c r="U219" s="312"/>
      <c r="V219" s="313" t="str">
        <f t="shared" si="45"/>
        <v/>
      </c>
      <c r="W219" s="314" t="str">
        <f t="shared" ref="W219:W225" si="53">IF(V219=5,C219&amp;" "&amp;D219,"")</f>
        <v/>
      </c>
    </row>
    <row r="220" spans="1:23" s="272" customFormat="1" ht="21" customHeight="1" x14ac:dyDescent="0.2">
      <c r="A220" s="336" t="s">
        <v>526</v>
      </c>
      <c r="B220" s="337"/>
      <c r="C220" s="315" t="s">
        <v>55</v>
      </c>
      <c r="D220" s="316" t="s">
        <v>206</v>
      </c>
      <c r="E220" s="317" t="s">
        <v>30</v>
      </c>
      <c r="F220" s="301">
        <v>1.2442129629629629E-2</v>
      </c>
      <c r="G220" s="301">
        <v>1.2442129629629629E-2</v>
      </c>
      <c r="H220" s="302">
        <f t="shared" si="41"/>
        <v>1.2442129629629629E-2</v>
      </c>
      <c r="I220" s="303">
        <f t="shared" si="42"/>
        <v>8.7384259259259238E-3</v>
      </c>
      <c r="J220" s="304"/>
      <c r="K220" s="305" t="str">
        <f t="shared" si="43"/>
        <v/>
      </c>
      <c r="L220" s="306" t="str">
        <f>IF(J220&lt;&gt;"",K220-H220,"")</f>
        <v/>
      </c>
      <c r="M220" s="306" t="str">
        <f>IF(J220&lt;&gt;"",K220-F220,"")</f>
        <v/>
      </c>
      <c r="N220" s="307"/>
      <c r="O220" s="307"/>
      <c r="P220" s="307"/>
      <c r="Q220" s="308"/>
      <c r="R220" s="309">
        <f t="shared" si="44"/>
        <v>1.2442129629629629E-2</v>
      </c>
      <c r="S220" s="318"/>
      <c r="T220" s="311">
        <v>38960</v>
      </c>
      <c r="U220" s="312"/>
      <c r="V220" s="313" t="str">
        <f t="shared" si="45"/>
        <v/>
      </c>
      <c r="W220" s="314" t="str">
        <f t="shared" si="53"/>
        <v/>
      </c>
    </row>
    <row r="221" spans="1:23" s="272" customFormat="1" ht="21" customHeight="1" x14ac:dyDescent="0.2">
      <c r="A221" s="336" t="s">
        <v>526</v>
      </c>
      <c r="B221" s="337"/>
      <c r="C221" s="315" t="s">
        <v>155</v>
      </c>
      <c r="D221" s="316" t="s">
        <v>207</v>
      </c>
      <c r="E221" s="317" t="s">
        <v>30</v>
      </c>
      <c r="F221" s="301">
        <v>1.2326388888888895E-2</v>
      </c>
      <c r="G221" s="301">
        <v>1.2442129629629629E-2</v>
      </c>
      <c r="H221" s="302">
        <f t="shared" si="41"/>
        <v>1.2384259259259262E-2</v>
      </c>
      <c r="I221" s="303">
        <f t="shared" si="42"/>
        <v>8.7962962962962916E-3</v>
      </c>
      <c r="J221" s="304"/>
      <c r="K221" s="305" t="str">
        <f t="shared" si="43"/>
        <v/>
      </c>
      <c r="L221" s="306" t="str">
        <f>IF(J221&lt;&gt;"",K221-H221,"")</f>
        <v/>
      </c>
      <c r="M221" s="306" t="str">
        <f>IF(J221&lt;&gt;"",K221-F221,"")</f>
        <v/>
      </c>
      <c r="N221" s="307"/>
      <c r="O221" s="307"/>
      <c r="P221" s="307"/>
      <c r="Q221" s="308"/>
      <c r="R221" s="309">
        <f t="shared" si="44"/>
        <v>1.2326388888888895E-2</v>
      </c>
      <c r="S221" s="318"/>
      <c r="T221" s="311">
        <v>39386</v>
      </c>
      <c r="U221" s="312"/>
      <c r="V221" s="313" t="str">
        <f t="shared" si="45"/>
        <v/>
      </c>
      <c r="W221" s="314" t="str">
        <f t="shared" si="53"/>
        <v/>
      </c>
    </row>
    <row r="222" spans="1:23" s="272" customFormat="1" ht="21" customHeight="1" x14ac:dyDescent="0.2">
      <c r="A222" s="336" t="s">
        <v>526</v>
      </c>
      <c r="B222" s="337"/>
      <c r="C222" s="298" t="s">
        <v>312</v>
      </c>
      <c r="D222" s="299" t="s">
        <v>239</v>
      </c>
      <c r="E222" s="300" t="s">
        <v>14</v>
      </c>
      <c r="F222" s="301">
        <v>1.9432870370370371E-2</v>
      </c>
      <c r="G222" s="301">
        <v>1.9432870370370371E-2</v>
      </c>
      <c r="H222" s="302">
        <f t="shared" si="41"/>
        <v>1.9432870370370371E-2</v>
      </c>
      <c r="I222" s="303">
        <f t="shared" si="42"/>
        <v>1.747685185185182E-3</v>
      </c>
      <c r="J222" s="304"/>
      <c r="K222" s="305" t="str">
        <f t="shared" si="43"/>
        <v/>
      </c>
      <c r="L222" s="306"/>
      <c r="M222" s="306"/>
      <c r="N222" s="307"/>
      <c r="O222" s="307"/>
      <c r="P222" s="307"/>
      <c r="Q222" s="308"/>
      <c r="R222" s="309">
        <f t="shared" si="44"/>
        <v>1.9432870370370371E-2</v>
      </c>
      <c r="S222" s="310"/>
      <c r="T222" s="311">
        <v>39691</v>
      </c>
      <c r="U222" s="312"/>
      <c r="V222" s="313" t="str">
        <f t="shared" si="45"/>
        <v/>
      </c>
      <c r="W222" s="314" t="str">
        <f t="shared" si="53"/>
        <v/>
      </c>
    </row>
    <row r="223" spans="1:23" s="272" customFormat="1" ht="21" customHeight="1" x14ac:dyDescent="0.2">
      <c r="A223" s="336" t="s">
        <v>526</v>
      </c>
      <c r="B223" s="337"/>
      <c r="C223" s="315" t="s">
        <v>62</v>
      </c>
      <c r="D223" s="316" t="s">
        <v>63</v>
      </c>
      <c r="E223" s="317" t="s">
        <v>30</v>
      </c>
      <c r="F223" s="301">
        <v>1.8229166666666668E-2</v>
      </c>
      <c r="G223" s="301">
        <v>2.2804904513888894E-2</v>
      </c>
      <c r="H223" s="302">
        <f t="shared" si="41"/>
        <v>2.0517035590277781E-2</v>
      </c>
      <c r="I223" s="303">
        <f t="shared" si="42"/>
        <v>6.6351996527777221E-4</v>
      </c>
      <c r="J223" s="387"/>
      <c r="K223" s="305" t="str">
        <f t="shared" si="43"/>
        <v/>
      </c>
      <c r="L223" s="306" t="str">
        <f>IF(J223&lt;&gt;"",K223-H223,"")</f>
        <v/>
      </c>
      <c r="M223" s="306" t="str">
        <f>IF(J223&lt;&gt;"",K223-F223,"")</f>
        <v/>
      </c>
      <c r="N223" s="307"/>
      <c r="O223" s="307"/>
      <c r="P223" s="321"/>
      <c r="Q223" s="308"/>
      <c r="R223" s="309">
        <f t="shared" si="44"/>
        <v>1.8229166666666668E-2</v>
      </c>
      <c r="S223" s="318"/>
      <c r="T223" s="294">
        <v>39903</v>
      </c>
      <c r="U223" s="312"/>
      <c r="V223" s="313" t="str">
        <f t="shared" si="45"/>
        <v/>
      </c>
      <c r="W223" s="314" t="str">
        <f t="shared" si="53"/>
        <v/>
      </c>
    </row>
    <row r="224" spans="1:23" s="272" customFormat="1" ht="21" customHeight="1" x14ac:dyDescent="0.2">
      <c r="A224" s="336" t="s">
        <v>526</v>
      </c>
      <c r="B224" s="337"/>
      <c r="C224" s="315" t="s">
        <v>368</v>
      </c>
      <c r="D224" s="316" t="s">
        <v>271</v>
      </c>
      <c r="E224" s="300" t="s">
        <v>14</v>
      </c>
      <c r="F224" s="301">
        <v>1.7800925925925925E-2</v>
      </c>
      <c r="G224" s="301">
        <v>1.9250578703703697E-2</v>
      </c>
      <c r="H224" s="302">
        <f t="shared" si="41"/>
        <v>1.8525752314814813E-2</v>
      </c>
      <c r="I224" s="303">
        <f t="shared" si="42"/>
        <v>2.6548032407407406E-3</v>
      </c>
      <c r="J224" s="387"/>
      <c r="K224" s="305" t="str">
        <f t="shared" si="43"/>
        <v/>
      </c>
      <c r="L224" s="306" t="str">
        <f>IF(J224&lt;&gt;"",K224-H224,"")</f>
        <v/>
      </c>
      <c r="M224" s="306" t="str">
        <f>IF(J224&lt;&gt;"",K224-F224,"")</f>
        <v/>
      </c>
      <c r="N224" s="307"/>
      <c r="O224" s="307"/>
      <c r="P224" s="307"/>
      <c r="Q224" s="308"/>
      <c r="R224" s="309">
        <f t="shared" si="44"/>
        <v>1.7800925925925925E-2</v>
      </c>
      <c r="S224" s="318"/>
      <c r="T224" s="294">
        <v>40025</v>
      </c>
      <c r="U224" s="312"/>
      <c r="V224" s="313" t="str">
        <f t="shared" si="45"/>
        <v/>
      </c>
      <c r="W224" s="314" t="str">
        <f t="shared" si="53"/>
        <v/>
      </c>
    </row>
    <row r="225" spans="1:23" s="272" customFormat="1" ht="21" customHeight="1" x14ac:dyDescent="0.2">
      <c r="A225" s="336" t="s">
        <v>525</v>
      </c>
      <c r="B225" s="337"/>
      <c r="C225" s="315" t="s">
        <v>521</v>
      </c>
      <c r="D225" s="316" t="s">
        <v>520</v>
      </c>
      <c r="E225" s="317" t="s">
        <v>30</v>
      </c>
      <c r="F225" s="301">
        <v>1.5694444444444448E-2</v>
      </c>
      <c r="G225" s="301">
        <v>1.5694444444444448E-2</v>
      </c>
      <c r="H225" s="302">
        <f t="shared" si="41"/>
        <v>1.5694444444444448E-2</v>
      </c>
      <c r="I225" s="303">
        <f t="shared" si="42"/>
        <v>5.4861111111111048E-3</v>
      </c>
      <c r="J225" s="304"/>
      <c r="K225" s="305" t="str">
        <f t="shared" si="43"/>
        <v/>
      </c>
      <c r="L225" s="306"/>
      <c r="M225" s="306"/>
      <c r="N225" s="307"/>
      <c r="O225" s="307"/>
      <c r="P225" s="307"/>
      <c r="Q225" s="308"/>
      <c r="R225" s="309">
        <f t="shared" si="44"/>
        <v>1.5694444444444448E-2</v>
      </c>
      <c r="S225" s="318"/>
      <c r="T225" s="311">
        <v>40298</v>
      </c>
      <c r="U225" s="312"/>
      <c r="V225" s="313"/>
      <c r="W225" s="314" t="str">
        <f t="shared" si="53"/>
        <v/>
      </c>
    </row>
  </sheetData>
  <autoFilter ref="A5:W225"/>
  <sortState ref="A6:W24">
    <sortCondition ref="N6:N24"/>
  </sortState>
  <mergeCells count="2">
    <mergeCell ref="H3:Q3"/>
    <mergeCell ref="N4:Q4"/>
  </mergeCells>
  <conditionalFormatting sqref="L107:M107 L168:M225 L49:M62 L67:M90 L6:M40">
    <cfRule type="expression" dxfId="132" priority="15" stopIfTrue="1">
      <formula>L6=0</formula>
    </cfRule>
    <cfRule type="expression" dxfId="131" priority="16" stopIfTrue="1">
      <formula>L6&lt;0</formula>
    </cfRule>
    <cfRule type="expression" dxfId="130" priority="17" stopIfTrue="1">
      <formula>L6&gt;0</formula>
    </cfRule>
  </conditionalFormatting>
  <conditionalFormatting sqref="R49:R225 R6:R40">
    <cfRule type="expression" dxfId="129" priority="14" stopIfTrue="1">
      <formula>M6&lt;0</formula>
    </cfRule>
  </conditionalFormatting>
  <conditionalFormatting sqref="L91:M106 L108:M167">
    <cfRule type="expression" dxfId="128" priority="11" stopIfTrue="1">
      <formula>L91=0</formula>
    </cfRule>
    <cfRule type="expression" dxfId="127" priority="12" stopIfTrue="1">
      <formula>L91&lt;0</formula>
    </cfRule>
    <cfRule type="expression" dxfId="126" priority="13" stopIfTrue="1">
      <formula>L91&gt;0</formula>
    </cfRule>
  </conditionalFormatting>
  <conditionalFormatting sqref="R41:R48">
    <cfRule type="expression" dxfId="125" priority="10" stopIfTrue="1">
      <formula>M41&lt;0</formula>
    </cfRule>
  </conditionalFormatting>
  <conditionalFormatting sqref="L41:M48">
    <cfRule type="expression" dxfId="124" priority="7" stopIfTrue="1">
      <formula>L41=0</formula>
    </cfRule>
    <cfRule type="expression" dxfId="123" priority="8" stopIfTrue="1">
      <formula>L41&lt;0</formula>
    </cfRule>
    <cfRule type="expression" dxfId="122" priority="9" stopIfTrue="1">
      <formula>L41&gt;0</formula>
    </cfRule>
  </conditionalFormatting>
  <conditionalFormatting sqref="L63:M65">
    <cfRule type="expression" dxfId="121" priority="4" stopIfTrue="1">
      <formula>L63=0</formula>
    </cfRule>
    <cfRule type="expression" dxfId="120" priority="5" stopIfTrue="1">
      <formula>L63&lt;0</formula>
    </cfRule>
    <cfRule type="expression" dxfId="119" priority="6" stopIfTrue="1">
      <formula>L63&gt;0</formula>
    </cfRule>
  </conditionalFormatting>
  <conditionalFormatting sqref="L66:M66">
    <cfRule type="expression" dxfId="118" priority="1" stopIfTrue="1">
      <formula>L66=0</formula>
    </cfRule>
    <cfRule type="expression" dxfId="117" priority="2" stopIfTrue="1">
      <formula>L66&lt;0</formula>
    </cfRule>
    <cfRule type="expression" dxfId="116" priority="3" stopIfTrue="1">
      <formula>L66&gt;0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rowBreaks count="1" manualBreakCount="1">
    <brk id="194" max="9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W220"/>
  <sheetViews>
    <sheetView zoomScale="120" zoomScaleNormal="120" workbookViewId="0">
      <pane xSplit="4" ySplit="5" topLeftCell="G6" activePane="bottomRight" state="frozen"/>
      <selection activeCell="K6" sqref="K6"/>
      <selection pane="topRight" activeCell="K6" sqref="K6"/>
      <selection pane="bottomLeft" activeCell="K6" sqref="K6"/>
      <selection pane="bottomRight" activeCell="K21" sqref="K21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>
        <v>40480</v>
      </c>
      <c r="C3" s="332" t="s">
        <v>0</v>
      </c>
      <c r="D3" s="333">
        <v>2.1180555555555553E-2</v>
      </c>
      <c r="E3" s="359"/>
      <c r="F3" s="360"/>
      <c r="G3" s="361"/>
      <c r="H3" s="530" t="s">
        <v>553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2014 -Oct - winter route</v>
      </c>
      <c r="D4" s="139"/>
      <c r="E4" s="366"/>
      <c r="F4" s="437"/>
      <c r="G4" s="437"/>
      <c r="H4" s="367"/>
      <c r="I4" s="438"/>
      <c r="J4" s="368"/>
      <c r="K4" s="362"/>
      <c r="L4" s="358" t="s">
        <v>222</v>
      </c>
      <c r="M4" s="439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40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418">
        <v>225</v>
      </c>
      <c r="B6" s="335"/>
      <c r="C6" s="315" t="s">
        <v>121</v>
      </c>
      <c r="D6" s="431" t="s">
        <v>259</v>
      </c>
      <c r="E6" s="428" t="s">
        <v>14</v>
      </c>
      <c r="F6" s="301">
        <v>1.7088600441261575E-2</v>
      </c>
      <c r="G6" s="301">
        <v>1.9305555555555555E-2</v>
      </c>
      <c r="H6" s="302">
        <f>IF(G6&lt;&gt;"",(G6+F6)/2,F6)</f>
        <v>1.8197077998408563E-2</v>
      </c>
      <c r="I6" s="303">
        <f>$D$3-H6</f>
        <v>2.98347755714699E-3</v>
      </c>
      <c r="J6" s="378">
        <v>2.0243055555555552E-2</v>
      </c>
      <c r="K6" s="305">
        <f t="shared" ref="K6:K43" si="0">IF(J6&lt;&gt;"",J6-I6,"")</f>
        <v>1.7259577998408562E-2</v>
      </c>
      <c r="L6" s="306">
        <f>IF(J6&lt;&gt;"",K6-H6,"")</f>
        <v>-9.3750000000000083E-4</v>
      </c>
      <c r="M6" s="306">
        <f>IF(J6&lt;&gt;"",K6-F6,"")</f>
        <v>1.7097755714698751E-4</v>
      </c>
      <c r="N6" s="307">
        <v>1</v>
      </c>
      <c r="O6" s="307"/>
      <c r="P6" s="307">
        <v>2</v>
      </c>
      <c r="Q6" s="308"/>
      <c r="R6" s="309">
        <f t="shared" ref="R6:R37" si="1">IF(J6&lt;&gt;"",MIN(F6,K6),F6)</f>
        <v>1.7088600441261575E-2</v>
      </c>
      <c r="S6" s="318"/>
      <c r="T6" s="294">
        <v>40451</v>
      </c>
      <c r="U6" s="312"/>
      <c r="V6" s="313">
        <f t="shared" ref="V6:V37" si="2">IF(OR(NOT(U6=""),NOT(K6="")),5,"")</f>
        <v>5</v>
      </c>
      <c r="W6" s="314" t="str">
        <f t="shared" ref="W6:W37" si="3">IF(V6=5,C6&amp;" "&amp;D6,"")</f>
        <v>Jen Cunniff</v>
      </c>
    </row>
    <row r="7" spans="1:23" s="272" customFormat="1" ht="21" customHeight="1" x14ac:dyDescent="0.2">
      <c r="A7" s="418">
        <v>345</v>
      </c>
      <c r="B7" s="335"/>
      <c r="C7" s="315" t="s">
        <v>134</v>
      </c>
      <c r="D7" s="431" t="s">
        <v>540</v>
      </c>
      <c r="E7" s="429" t="s">
        <v>30</v>
      </c>
      <c r="F7" s="301">
        <v>1.5428240740740742E-2</v>
      </c>
      <c r="G7" s="301">
        <v>1.5428240740740742E-2</v>
      </c>
      <c r="H7" s="302">
        <f>IF(G7&lt;&gt;"",(G7+F7)/2,F7)</f>
        <v>1.5428240740740742E-2</v>
      </c>
      <c r="I7" s="303">
        <f>$D$3-H7</f>
        <v>5.7523148148148108E-3</v>
      </c>
      <c r="J7" s="387">
        <v>2.0266203703703703E-2</v>
      </c>
      <c r="K7" s="305">
        <f t="shared" si="0"/>
        <v>1.4513888888888892E-2</v>
      </c>
      <c r="L7" s="306">
        <f>IF(J7&lt;&gt;"",K7-H7,"")</f>
        <v>-9.1435185185185022E-4</v>
      </c>
      <c r="M7" s="306">
        <f>IF(J7&lt;&gt;"",K7-F7,"")</f>
        <v>-9.1435185185185022E-4</v>
      </c>
      <c r="N7" s="307">
        <v>2</v>
      </c>
      <c r="O7" s="307">
        <v>1</v>
      </c>
      <c r="P7" s="307"/>
      <c r="Q7" s="308">
        <v>2</v>
      </c>
      <c r="R7" s="309">
        <f t="shared" si="1"/>
        <v>1.4513888888888892E-2</v>
      </c>
      <c r="S7" s="318"/>
      <c r="T7" s="294">
        <v>40390</v>
      </c>
      <c r="U7" s="312"/>
      <c r="V7" s="313">
        <f t="shared" si="2"/>
        <v>5</v>
      </c>
      <c r="W7" s="314" t="str">
        <f t="shared" si="3"/>
        <v>Chris Sach</v>
      </c>
    </row>
    <row r="8" spans="1:23" s="272" customFormat="1" ht="21" customHeight="1" x14ac:dyDescent="0.2">
      <c r="A8" s="418">
        <v>116</v>
      </c>
      <c r="B8" s="335"/>
      <c r="C8" s="298" t="s">
        <v>153</v>
      </c>
      <c r="D8" s="432" t="s">
        <v>196</v>
      </c>
      <c r="E8" s="430" t="s">
        <v>14</v>
      </c>
      <c r="F8" s="301">
        <v>1.5005787037037043E-2</v>
      </c>
      <c r="G8" s="301">
        <v>1.5144675925925933E-2</v>
      </c>
      <c r="H8" s="369">
        <v>1.6203703703703703E-2</v>
      </c>
      <c r="I8" s="370">
        <v>4.9768518518518504E-3</v>
      </c>
      <c r="J8" s="387">
        <v>2.0335648148148148E-2</v>
      </c>
      <c r="K8" s="305">
        <f t="shared" si="0"/>
        <v>1.5358796296296297E-2</v>
      </c>
      <c r="L8" s="306">
        <f>IF(J8&lt;&gt;"",K8-H8,"")</f>
        <v>-8.4490740740740533E-4</v>
      </c>
      <c r="M8" s="306">
        <f>IF(J8&lt;&gt;"",K8-F8,"")</f>
        <v>3.530092592592543E-4</v>
      </c>
      <c r="N8" s="307">
        <v>3</v>
      </c>
      <c r="O8" s="307"/>
      <c r="P8" s="321">
        <v>1</v>
      </c>
      <c r="Q8" s="308"/>
      <c r="R8" s="309">
        <f t="shared" si="1"/>
        <v>1.5005787037037043E-2</v>
      </c>
      <c r="S8" s="318"/>
      <c r="T8" s="294">
        <v>40390</v>
      </c>
      <c r="U8" s="312"/>
      <c r="V8" s="313">
        <f t="shared" si="2"/>
        <v>5</v>
      </c>
      <c r="W8" s="314" t="str">
        <f t="shared" si="3"/>
        <v>Karen Wilkins</v>
      </c>
    </row>
    <row r="9" spans="1:23" s="272" customFormat="1" ht="21" customHeight="1" x14ac:dyDescent="0.2">
      <c r="A9" s="418" t="s">
        <v>535</v>
      </c>
      <c r="B9" s="335"/>
      <c r="C9" s="315" t="s">
        <v>560</v>
      </c>
      <c r="D9" s="431" t="s">
        <v>243</v>
      </c>
      <c r="E9" s="428" t="s">
        <v>30</v>
      </c>
      <c r="F9" s="301"/>
      <c r="G9" s="301"/>
      <c r="H9" s="369">
        <v>1.7013888888888891E-2</v>
      </c>
      <c r="I9" s="370">
        <v>4.1666666666666623E-3</v>
      </c>
      <c r="J9" s="378">
        <v>2.074074074074074E-2</v>
      </c>
      <c r="K9" s="305">
        <f t="shared" si="0"/>
        <v>1.6574074074074078E-2</v>
      </c>
      <c r="L9" s="306"/>
      <c r="M9" s="306"/>
      <c r="N9" s="307">
        <v>4</v>
      </c>
      <c r="O9" s="307"/>
      <c r="P9" s="307"/>
      <c r="Q9" s="308"/>
      <c r="R9" s="309">
        <f t="shared" si="1"/>
        <v>1.6574074074074078E-2</v>
      </c>
      <c r="S9" s="318"/>
      <c r="T9" s="294"/>
      <c r="U9" s="312"/>
      <c r="V9" s="313">
        <f t="shared" si="2"/>
        <v>5</v>
      </c>
      <c r="W9" s="314" t="str">
        <f t="shared" si="3"/>
        <v>Matthew Davies</v>
      </c>
    </row>
    <row r="10" spans="1:23" s="272" customFormat="1" ht="21" customHeight="1" x14ac:dyDescent="0.2">
      <c r="A10" s="418">
        <v>359</v>
      </c>
      <c r="B10" s="335"/>
      <c r="C10" s="315" t="s">
        <v>128</v>
      </c>
      <c r="D10" s="431" t="s">
        <v>556</v>
      </c>
      <c r="E10" s="428" t="s">
        <v>30</v>
      </c>
      <c r="F10" s="301">
        <v>1.8888888888888889E-2</v>
      </c>
      <c r="G10" s="301">
        <v>1.8888888888888889E-2</v>
      </c>
      <c r="H10" s="302">
        <f>IF(G10&lt;&gt;"",(G10+F10)/2,F10)</f>
        <v>1.8888888888888889E-2</v>
      </c>
      <c r="I10" s="303">
        <f>$D$3-H10</f>
        <v>2.2916666666666641E-3</v>
      </c>
      <c r="J10" s="378">
        <v>2.0798611111111111E-2</v>
      </c>
      <c r="K10" s="305">
        <f t="shared" si="0"/>
        <v>1.8506944444444447E-2</v>
      </c>
      <c r="L10" s="306">
        <f t="shared" ref="L10:L17" si="4">IF(J10&lt;&gt;"",K10-H10,"")</f>
        <v>-3.819444444444417E-4</v>
      </c>
      <c r="M10" s="306">
        <f t="shared" ref="M10:M17" si="5">IF(J10&lt;&gt;"",K10-F10,"")</f>
        <v>-3.819444444444417E-4</v>
      </c>
      <c r="N10" s="307">
        <v>5</v>
      </c>
      <c r="O10" s="307">
        <v>2</v>
      </c>
      <c r="P10" s="307"/>
      <c r="Q10" s="308"/>
      <c r="R10" s="309">
        <f t="shared" si="1"/>
        <v>1.8506944444444447E-2</v>
      </c>
      <c r="S10" s="318"/>
      <c r="T10" s="294">
        <v>40451</v>
      </c>
      <c r="U10" s="312"/>
      <c r="V10" s="313">
        <f t="shared" si="2"/>
        <v>5</v>
      </c>
      <c r="W10" s="314" t="str">
        <f t="shared" si="3"/>
        <v>Peter Rice</v>
      </c>
    </row>
    <row r="11" spans="1:23" s="272" customFormat="1" ht="21" customHeight="1" x14ac:dyDescent="0.2">
      <c r="A11" s="418">
        <v>238</v>
      </c>
      <c r="B11" s="335"/>
      <c r="C11" s="315" t="s">
        <v>326</v>
      </c>
      <c r="D11" s="431" t="s">
        <v>327</v>
      </c>
      <c r="E11" s="428" t="s">
        <v>30</v>
      </c>
      <c r="F11" s="301">
        <v>1.5907118055555551E-2</v>
      </c>
      <c r="G11" s="301">
        <v>1.6574074074074078E-2</v>
      </c>
      <c r="H11" s="302">
        <f>IF(G11&lt;&gt;"",(G11+F11)/2,F11)</f>
        <v>1.6240596064814816E-2</v>
      </c>
      <c r="I11" s="303">
        <f>$D$3-H11</f>
        <v>4.939959490740737E-3</v>
      </c>
      <c r="J11" s="378">
        <v>2.0856481481481479E-2</v>
      </c>
      <c r="K11" s="305">
        <f t="shared" si="0"/>
        <v>1.5916521990740742E-2</v>
      </c>
      <c r="L11" s="306">
        <f t="shared" si="4"/>
        <v>-3.2407407407407385E-4</v>
      </c>
      <c r="M11" s="306">
        <f t="shared" si="5"/>
        <v>9.4039351851912811E-6</v>
      </c>
      <c r="N11" s="307">
        <v>6</v>
      </c>
      <c r="O11" s="307"/>
      <c r="P11" s="307"/>
      <c r="Q11" s="308"/>
      <c r="R11" s="309">
        <f t="shared" si="1"/>
        <v>1.5907118055555551E-2</v>
      </c>
      <c r="S11" s="318"/>
      <c r="T11" s="294">
        <v>40451</v>
      </c>
      <c r="U11" s="312"/>
      <c r="V11" s="313">
        <f t="shared" si="2"/>
        <v>5</v>
      </c>
      <c r="W11" s="314" t="str">
        <f t="shared" si="3"/>
        <v>Chitra Dunn</v>
      </c>
    </row>
    <row r="12" spans="1:23" s="272" customFormat="1" ht="21" customHeight="1" x14ac:dyDescent="0.2">
      <c r="A12" s="418">
        <v>39</v>
      </c>
      <c r="B12" s="335"/>
      <c r="C12" s="315" t="s">
        <v>162</v>
      </c>
      <c r="D12" s="431" t="s">
        <v>161</v>
      </c>
      <c r="E12" s="428" t="s">
        <v>30</v>
      </c>
      <c r="F12" s="301">
        <v>1.501157407407408E-2</v>
      </c>
      <c r="G12" s="301">
        <v>1.6261494954427094E-2</v>
      </c>
      <c r="H12" s="302">
        <f>IF(G12&lt;&gt;"",(G12+F12)/2,F12)</f>
        <v>1.5636534514250587E-2</v>
      </c>
      <c r="I12" s="303">
        <f>$D$3-H12</f>
        <v>5.5440210413049661E-3</v>
      </c>
      <c r="J12" s="378">
        <v>2.0868055555555556E-2</v>
      </c>
      <c r="K12" s="305">
        <f t="shared" si="0"/>
        <v>1.532403451425059E-2</v>
      </c>
      <c r="L12" s="306">
        <f t="shared" si="4"/>
        <v>-3.1249999999999681E-4</v>
      </c>
      <c r="M12" s="306">
        <f t="shared" si="5"/>
        <v>3.1246044017651034E-4</v>
      </c>
      <c r="N12" s="307">
        <v>7</v>
      </c>
      <c r="O12" s="307"/>
      <c r="P12" s="307"/>
      <c r="Q12" s="308"/>
      <c r="R12" s="309">
        <f t="shared" si="1"/>
        <v>1.501157407407408E-2</v>
      </c>
      <c r="S12" s="318"/>
      <c r="T12" s="294">
        <v>40390</v>
      </c>
      <c r="U12" s="312"/>
      <c r="V12" s="313">
        <f t="shared" si="2"/>
        <v>5</v>
      </c>
      <c r="W12" s="314" t="str">
        <f t="shared" si="3"/>
        <v>Graham Harper</v>
      </c>
    </row>
    <row r="13" spans="1:23" s="272" customFormat="1" ht="21" customHeight="1" x14ac:dyDescent="0.2">
      <c r="A13" s="418">
        <v>342</v>
      </c>
      <c r="B13" s="335"/>
      <c r="C13" s="315" t="s">
        <v>533</v>
      </c>
      <c r="D13" s="431" t="s">
        <v>534</v>
      </c>
      <c r="E13" s="428" t="s">
        <v>30</v>
      </c>
      <c r="F13" s="301">
        <v>1.6203703703703703E-2</v>
      </c>
      <c r="G13" s="301">
        <v>1.6203703703703703E-2</v>
      </c>
      <c r="H13" s="302">
        <f>IF(G13&lt;&gt;"",(G13+F13)/2,F13)</f>
        <v>1.6203703703703703E-2</v>
      </c>
      <c r="I13" s="303">
        <f>$D$3-H13</f>
        <v>4.9768518518518504E-3</v>
      </c>
      <c r="J13" s="387">
        <v>2.0879629629629626E-2</v>
      </c>
      <c r="K13" s="305">
        <f t="shared" si="0"/>
        <v>1.5902777777777776E-2</v>
      </c>
      <c r="L13" s="306">
        <f t="shared" si="4"/>
        <v>-3.0092592592592671E-4</v>
      </c>
      <c r="M13" s="306">
        <f t="shared" si="5"/>
        <v>-3.0092592592592671E-4</v>
      </c>
      <c r="N13" s="307">
        <v>8</v>
      </c>
      <c r="O13" s="307">
        <v>3</v>
      </c>
      <c r="P13" s="321"/>
      <c r="Q13" s="308"/>
      <c r="R13" s="309">
        <f t="shared" si="1"/>
        <v>1.5902777777777776E-2</v>
      </c>
      <c r="S13" s="318"/>
      <c r="T13" s="294">
        <v>40390</v>
      </c>
      <c r="U13" s="312"/>
      <c r="V13" s="313">
        <f t="shared" si="2"/>
        <v>5</v>
      </c>
      <c r="W13" s="314" t="str">
        <f t="shared" si="3"/>
        <v>Steve  Hoskins</v>
      </c>
    </row>
    <row r="14" spans="1:23" s="272" customFormat="1" ht="21" customHeight="1" x14ac:dyDescent="0.2">
      <c r="A14" s="418">
        <v>239</v>
      </c>
      <c r="B14" s="335"/>
      <c r="C14" s="315" t="s">
        <v>115</v>
      </c>
      <c r="D14" s="431" t="s">
        <v>316</v>
      </c>
      <c r="E14" s="428" t="s">
        <v>30</v>
      </c>
      <c r="F14" s="301">
        <v>1.3168402777777779E-2</v>
      </c>
      <c r="G14" s="301">
        <v>1.3168402777777779E-2</v>
      </c>
      <c r="H14" s="369">
        <v>1.7013888888888891E-2</v>
      </c>
      <c r="I14" s="370">
        <v>4.1666666666666623E-3</v>
      </c>
      <c r="J14" s="387">
        <v>2.0891203703703703E-2</v>
      </c>
      <c r="K14" s="305">
        <f t="shared" si="0"/>
        <v>1.6724537037037041E-2</v>
      </c>
      <c r="L14" s="306">
        <f t="shared" si="4"/>
        <v>-2.8935185185184967E-4</v>
      </c>
      <c r="M14" s="306">
        <f t="shared" si="5"/>
        <v>3.5561342592592624E-3</v>
      </c>
      <c r="N14" s="307">
        <v>9</v>
      </c>
      <c r="O14" s="307"/>
      <c r="P14" s="321"/>
      <c r="Q14" s="308"/>
      <c r="R14" s="309">
        <f t="shared" si="1"/>
        <v>1.3168402777777779E-2</v>
      </c>
      <c r="S14" s="318"/>
      <c r="T14" s="311">
        <v>40298</v>
      </c>
      <c r="U14" s="312"/>
      <c r="V14" s="313">
        <f t="shared" si="2"/>
        <v>5</v>
      </c>
      <c r="W14" s="314" t="str">
        <f t="shared" si="3"/>
        <v>Andy Jordan</v>
      </c>
    </row>
    <row r="15" spans="1:23" s="272" customFormat="1" ht="21" customHeight="1" x14ac:dyDescent="0.2">
      <c r="A15" s="418">
        <v>233</v>
      </c>
      <c r="B15" s="335"/>
      <c r="C15" s="315" t="s">
        <v>284</v>
      </c>
      <c r="D15" s="431" t="s">
        <v>285</v>
      </c>
      <c r="E15" s="428" t="s">
        <v>30</v>
      </c>
      <c r="F15" s="301">
        <v>1.7013888888888891E-2</v>
      </c>
      <c r="G15" s="301">
        <v>1.7013888888888891E-2</v>
      </c>
      <c r="H15" s="302">
        <f>IF(G15&lt;&gt;"",(G15+F15)/2,F15)</f>
        <v>1.7013888888888891E-2</v>
      </c>
      <c r="I15" s="303">
        <f>$D$3-H15</f>
        <v>4.1666666666666623E-3</v>
      </c>
      <c r="J15" s="378">
        <v>2.1122685185185185E-2</v>
      </c>
      <c r="K15" s="305">
        <f t="shared" si="0"/>
        <v>1.6956018518518523E-2</v>
      </c>
      <c r="L15" s="306">
        <f t="shared" si="4"/>
        <v>-5.7870370370367852E-5</v>
      </c>
      <c r="M15" s="306">
        <f t="shared" si="5"/>
        <v>-5.7870370370367852E-5</v>
      </c>
      <c r="N15" s="307">
        <v>10</v>
      </c>
      <c r="O15" s="307">
        <v>4</v>
      </c>
      <c r="P15" s="307"/>
      <c r="Q15" s="308"/>
      <c r="R15" s="309">
        <f t="shared" si="1"/>
        <v>1.6956018518518523E-2</v>
      </c>
      <c r="S15" s="318"/>
      <c r="T15" s="294">
        <v>40390</v>
      </c>
      <c r="U15" s="312"/>
      <c r="V15" s="313">
        <f t="shared" si="2"/>
        <v>5</v>
      </c>
      <c r="W15" s="314" t="str">
        <f t="shared" si="3"/>
        <v>Pierre-Louis Gatti</v>
      </c>
    </row>
    <row r="16" spans="1:23" s="272" customFormat="1" ht="21" customHeight="1" x14ac:dyDescent="0.2">
      <c r="A16" s="418">
        <v>230</v>
      </c>
      <c r="B16" s="335"/>
      <c r="C16" s="298" t="s">
        <v>340</v>
      </c>
      <c r="D16" s="432" t="s">
        <v>341</v>
      </c>
      <c r="E16" s="429" t="s">
        <v>14</v>
      </c>
      <c r="F16" s="301">
        <v>1.802083333333333E-2</v>
      </c>
      <c r="G16" s="301">
        <v>1.9259259259259257E-2</v>
      </c>
      <c r="H16" s="302">
        <f>IF(G16&lt;&gt;"",(G16+F16)/2,F16)</f>
        <v>1.8640046296296293E-2</v>
      </c>
      <c r="I16" s="303">
        <f>$D$3-H16</f>
        <v>2.5405092592592597E-3</v>
      </c>
      <c r="J16" s="378">
        <v>2.1226851851851854E-2</v>
      </c>
      <c r="K16" s="305">
        <f t="shared" si="0"/>
        <v>1.8686342592592595E-2</v>
      </c>
      <c r="L16" s="306">
        <f t="shared" si="4"/>
        <v>4.629629629630122E-5</v>
      </c>
      <c r="M16" s="306">
        <f t="shared" si="5"/>
        <v>6.6550925925926499E-4</v>
      </c>
      <c r="N16" s="307">
        <v>11</v>
      </c>
      <c r="O16" s="307"/>
      <c r="P16" s="307">
        <v>3</v>
      </c>
      <c r="Q16" s="308"/>
      <c r="R16" s="309">
        <f t="shared" si="1"/>
        <v>1.802083333333333E-2</v>
      </c>
      <c r="S16" s="318"/>
      <c r="T16" s="294">
        <v>40451</v>
      </c>
      <c r="U16" s="312"/>
      <c r="V16" s="313">
        <f t="shared" si="2"/>
        <v>5</v>
      </c>
      <c r="W16" s="314" t="str">
        <f t="shared" si="3"/>
        <v>Dee Bretnall</v>
      </c>
    </row>
    <row r="17" spans="1:23" s="272" customFormat="1" ht="21" customHeight="1" x14ac:dyDescent="0.2">
      <c r="A17" s="418">
        <v>283</v>
      </c>
      <c r="B17" s="335"/>
      <c r="C17" s="315" t="s">
        <v>90</v>
      </c>
      <c r="D17" s="431" t="s">
        <v>549</v>
      </c>
      <c r="E17" s="428" t="s">
        <v>30</v>
      </c>
      <c r="F17" s="301">
        <v>1.3846209490740748E-2</v>
      </c>
      <c r="G17" s="301">
        <v>1.3846209490740748E-2</v>
      </c>
      <c r="H17" s="302">
        <f>IF(G17&lt;&gt;"",(G17+F17)/2,F17)</f>
        <v>1.3846209490740748E-2</v>
      </c>
      <c r="I17" s="303">
        <f>$D$3-H17</f>
        <v>7.3343460648148048E-3</v>
      </c>
      <c r="J17" s="378">
        <v>2.1354166666666664E-2</v>
      </c>
      <c r="K17" s="305">
        <f t="shared" si="0"/>
        <v>1.4019820601851859E-2</v>
      </c>
      <c r="L17" s="306">
        <f t="shared" si="4"/>
        <v>1.7361111111111049E-4</v>
      </c>
      <c r="M17" s="306">
        <f t="shared" si="5"/>
        <v>1.7361111111111049E-4</v>
      </c>
      <c r="N17" s="307">
        <v>12</v>
      </c>
      <c r="O17" s="307"/>
      <c r="P17" s="307"/>
      <c r="Q17" s="308">
        <v>1</v>
      </c>
      <c r="R17" s="309">
        <f t="shared" si="1"/>
        <v>1.3846209490740748E-2</v>
      </c>
      <c r="S17" s="318"/>
      <c r="T17" s="294">
        <v>40451</v>
      </c>
      <c r="U17" s="312"/>
      <c r="V17" s="313">
        <f t="shared" si="2"/>
        <v>5</v>
      </c>
      <c r="W17" s="314" t="str">
        <f t="shared" si="3"/>
        <v>Richard Moreton</v>
      </c>
    </row>
    <row r="18" spans="1:23" s="272" customFormat="1" ht="21" customHeight="1" x14ac:dyDescent="0.2">
      <c r="A18" s="418" t="s">
        <v>535</v>
      </c>
      <c r="B18" s="335"/>
      <c r="C18" s="298" t="s">
        <v>558</v>
      </c>
      <c r="D18" s="446" t="s">
        <v>559</v>
      </c>
      <c r="E18" s="429" t="s">
        <v>14</v>
      </c>
      <c r="F18" s="301"/>
      <c r="G18" s="301"/>
      <c r="H18" s="369">
        <v>1.8640046296296293E-2</v>
      </c>
      <c r="I18" s="370">
        <v>2.5405092592592597E-3</v>
      </c>
      <c r="J18" s="378">
        <v>2.1493055555555557E-2</v>
      </c>
      <c r="K18" s="305">
        <f t="shared" si="0"/>
        <v>1.8952546296296297E-2</v>
      </c>
      <c r="L18" s="306"/>
      <c r="M18" s="306"/>
      <c r="N18" s="307">
        <v>13</v>
      </c>
      <c r="O18" s="307"/>
      <c r="P18" s="307"/>
      <c r="Q18" s="308"/>
      <c r="R18" s="445">
        <f t="shared" si="1"/>
        <v>1.8952546296296297E-2</v>
      </c>
      <c r="S18" s="318"/>
      <c r="T18" s="294"/>
      <c r="U18" s="312"/>
      <c r="V18" s="313">
        <f t="shared" si="2"/>
        <v>5</v>
      </c>
      <c r="W18" s="314" t="str">
        <f t="shared" si="3"/>
        <v>Fiona Shaw</v>
      </c>
    </row>
    <row r="19" spans="1:23" s="272" customFormat="1" ht="21" customHeight="1" x14ac:dyDescent="0.2">
      <c r="A19" s="418">
        <v>1</v>
      </c>
      <c r="B19" s="335"/>
      <c r="C19" s="315" t="s">
        <v>166</v>
      </c>
      <c r="D19" s="431" t="s">
        <v>27</v>
      </c>
      <c r="E19" s="428" t="s">
        <v>30</v>
      </c>
      <c r="F19" s="301">
        <v>1.4672309027777795E-2</v>
      </c>
      <c r="G19" s="301">
        <v>1.4880642361111132E-2</v>
      </c>
      <c r="H19" s="302">
        <f>IF(G19&lt;&gt;"",(G19+F19)/2,F19)</f>
        <v>1.4776475694444464E-2</v>
      </c>
      <c r="I19" s="303">
        <f>$D$3-H19</f>
        <v>6.4040798611110887E-3</v>
      </c>
      <c r="J19" s="320">
        <v>2.1539351851851851E-2</v>
      </c>
      <c r="K19" s="305">
        <f t="shared" si="0"/>
        <v>1.5135271990740762E-2</v>
      </c>
      <c r="L19" s="306">
        <f>IF(J19&lt;&gt;"",K19-H19,"")</f>
        <v>3.5879629629629803E-4</v>
      </c>
      <c r="M19" s="306">
        <f>IF(J19&lt;&gt;"",K19-F19,"")</f>
        <v>4.629629629629671E-4</v>
      </c>
      <c r="N19" s="307">
        <v>14</v>
      </c>
      <c r="O19" s="307"/>
      <c r="P19" s="307"/>
      <c r="Q19" s="308">
        <v>3</v>
      </c>
      <c r="R19" s="445">
        <f t="shared" si="1"/>
        <v>1.4672309027777795E-2</v>
      </c>
      <c r="S19" s="318"/>
      <c r="T19" s="311">
        <v>40421</v>
      </c>
      <c r="U19" s="312"/>
      <c r="V19" s="313">
        <f t="shared" si="2"/>
        <v>5</v>
      </c>
      <c r="W19" s="314" t="str">
        <f t="shared" si="3"/>
        <v>Colin Wareham</v>
      </c>
    </row>
    <row r="20" spans="1:23" s="272" customFormat="1" ht="21" customHeight="1" x14ac:dyDescent="0.2">
      <c r="A20" s="418">
        <v>124</v>
      </c>
      <c r="B20" s="335"/>
      <c r="C20" s="315" t="s">
        <v>482</v>
      </c>
      <c r="D20" s="431" t="s">
        <v>25</v>
      </c>
      <c r="E20" s="428" t="s">
        <v>14</v>
      </c>
      <c r="F20" s="301">
        <v>1.8874421296296292E-2</v>
      </c>
      <c r="G20" s="301">
        <v>2.1145878544560189E-2</v>
      </c>
      <c r="H20" s="302">
        <f>IF(G20&lt;&gt;"",(G20+F20)/2,F20)</f>
        <v>2.0010149920428238E-2</v>
      </c>
      <c r="I20" s="303">
        <f>$D$3-H20</f>
        <v>1.1704056351273147E-3</v>
      </c>
      <c r="J20" s="320">
        <v>2.2175925925925929E-2</v>
      </c>
      <c r="K20" s="305">
        <f t="shared" si="0"/>
        <v>2.1005520290798614E-2</v>
      </c>
      <c r="L20" s="306">
        <f>IF(J20&lt;&gt;"",K20-H20,"")</f>
        <v>9.9537037037037562E-4</v>
      </c>
      <c r="M20" s="306">
        <f>IF(J20&lt;&gt;"",K20-F20,"")</f>
        <v>2.1310989945023222E-3</v>
      </c>
      <c r="N20" s="307">
        <v>15</v>
      </c>
      <c r="O20" s="307"/>
      <c r="P20" s="307"/>
      <c r="Q20" s="308"/>
      <c r="R20" s="445">
        <f t="shared" si="1"/>
        <v>1.8874421296296292E-2</v>
      </c>
      <c r="S20" s="318"/>
      <c r="T20" s="311">
        <v>40390</v>
      </c>
      <c r="U20" s="312"/>
      <c r="V20" s="313">
        <f t="shared" si="2"/>
        <v>5</v>
      </c>
      <c r="W20" s="314" t="str">
        <f t="shared" si="3"/>
        <v>Colette Pidgeon</v>
      </c>
    </row>
    <row r="21" spans="1:23" s="272" customFormat="1" ht="21" customHeight="1" x14ac:dyDescent="0.2">
      <c r="A21" s="418" t="s">
        <v>535</v>
      </c>
      <c r="B21" s="335"/>
      <c r="C21" s="315" t="s">
        <v>557</v>
      </c>
      <c r="D21" s="431" t="s">
        <v>56</v>
      </c>
      <c r="E21" s="428" t="s">
        <v>14</v>
      </c>
      <c r="F21" s="301"/>
      <c r="G21" s="301"/>
      <c r="H21" s="369">
        <v>1.8888888888888889E-2</v>
      </c>
      <c r="I21" s="370">
        <v>2.2916666666666641E-3</v>
      </c>
      <c r="J21" s="320">
        <v>2.2499999999999996E-2</v>
      </c>
      <c r="K21" s="305">
        <f t="shared" si="0"/>
        <v>2.0208333333333332E-2</v>
      </c>
      <c r="L21" s="306"/>
      <c r="M21" s="306"/>
      <c r="N21" s="307">
        <v>16</v>
      </c>
      <c r="O21" s="307"/>
      <c r="P21" s="307"/>
      <c r="Q21" s="308"/>
      <c r="R21" s="445">
        <f t="shared" si="1"/>
        <v>2.0208333333333332E-2</v>
      </c>
      <c r="S21" s="318"/>
      <c r="T21" s="311"/>
      <c r="U21" s="312"/>
      <c r="V21" s="313">
        <f t="shared" si="2"/>
        <v>5</v>
      </c>
      <c r="W21" s="314" t="str">
        <f t="shared" si="3"/>
        <v>Sheryl Norman</v>
      </c>
    </row>
    <row r="22" spans="1:23" s="272" customFormat="1" ht="21" customHeight="1" x14ac:dyDescent="0.2">
      <c r="A22" s="417">
        <v>347</v>
      </c>
      <c r="B22" s="335"/>
      <c r="C22" s="371" t="s">
        <v>545</v>
      </c>
      <c r="D22" s="444" t="s">
        <v>546</v>
      </c>
      <c r="E22" s="427" t="s">
        <v>14</v>
      </c>
      <c r="F22" s="301">
        <v>1.9890046296296298E-2</v>
      </c>
      <c r="G22" s="301">
        <v>1.9890046296296298E-2</v>
      </c>
      <c r="H22" s="302">
        <f t="shared" ref="H22:H53" si="6">IF(G22&lt;&gt;"",(G22+F22)/2,F22)</f>
        <v>1.9890046296296298E-2</v>
      </c>
      <c r="I22" s="303">
        <f t="shared" ref="I22:I53" si="7">$D$3-H22</f>
        <v>1.2905092592592551E-3</v>
      </c>
      <c r="J22" s="378"/>
      <c r="K22" s="305" t="str">
        <f t="shared" si="0"/>
        <v/>
      </c>
      <c r="L22" s="306" t="str">
        <f>IF(J22&lt;&gt;"",K22-H22,"")</f>
        <v/>
      </c>
      <c r="M22" s="306" t="str">
        <f>IF(J22&lt;&gt;"",K22-F22,"")</f>
        <v/>
      </c>
      <c r="N22" s="307"/>
      <c r="O22" s="307"/>
      <c r="P22" s="307"/>
      <c r="Q22" s="308"/>
      <c r="R22" s="445">
        <f t="shared" si="1"/>
        <v>1.9890046296296298E-2</v>
      </c>
      <c r="S22" s="318"/>
      <c r="T22" s="294">
        <v>40421</v>
      </c>
      <c r="U22" s="295" t="s">
        <v>30</v>
      </c>
      <c r="V22" s="313">
        <f t="shared" si="2"/>
        <v>5</v>
      </c>
      <c r="W22" s="314" t="str">
        <f t="shared" si="3"/>
        <v>Louisa Thompson</v>
      </c>
    </row>
    <row r="23" spans="1:23" s="272" customFormat="1" ht="21" customHeight="1" x14ac:dyDescent="0.2">
      <c r="A23" s="418">
        <v>120</v>
      </c>
      <c r="B23" s="335"/>
      <c r="C23" s="315" t="s">
        <v>28</v>
      </c>
      <c r="D23" s="431" t="s">
        <v>29</v>
      </c>
      <c r="E23" s="428" t="s">
        <v>30</v>
      </c>
      <c r="F23" s="301">
        <v>1.8576388888888889E-2</v>
      </c>
      <c r="G23" s="301">
        <v>2.0668402777777779E-2</v>
      </c>
      <c r="H23" s="302">
        <f t="shared" si="6"/>
        <v>1.9622395833333334E-2</v>
      </c>
      <c r="I23" s="303">
        <f t="shared" si="7"/>
        <v>1.5581597222222195E-3</v>
      </c>
      <c r="J23" s="378"/>
      <c r="K23" s="305" t="str">
        <f t="shared" si="0"/>
        <v/>
      </c>
      <c r="L23" s="306" t="str">
        <f>IF(J23&lt;&gt;"",K23-H23,"")</f>
        <v/>
      </c>
      <c r="M23" s="306" t="str">
        <f>IF(J23&lt;&gt;"",K23-F23,"")</f>
        <v/>
      </c>
      <c r="N23" s="307"/>
      <c r="O23" s="307"/>
      <c r="P23" s="307"/>
      <c r="Q23" s="308"/>
      <c r="R23" s="309">
        <f t="shared" si="1"/>
        <v>1.8576388888888889E-2</v>
      </c>
      <c r="S23" s="318"/>
      <c r="T23" s="294">
        <v>40451</v>
      </c>
      <c r="U23" s="312" t="s">
        <v>30</v>
      </c>
      <c r="V23" s="313">
        <f t="shared" si="2"/>
        <v>5</v>
      </c>
      <c r="W23" s="314" t="str">
        <f t="shared" si="3"/>
        <v>Brian Yates</v>
      </c>
    </row>
    <row r="24" spans="1:23" s="272" customFormat="1" ht="21" customHeight="1" x14ac:dyDescent="0.2">
      <c r="A24" s="418">
        <v>12</v>
      </c>
      <c r="B24" s="335"/>
      <c r="C24" s="315" t="s">
        <v>40</v>
      </c>
      <c r="D24" s="431" t="s">
        <v>41</v>
      </c>
      <c r="E24" s="428" t="s">
        <v>14</v>
      </c>
      <c r="F24" s="301">
        <v>1.9398148148148147E-2</v>
      </c>
      <c r="G24" s="301">
        <v>1.9398148148148147E-2</v>
      </c>
      <c r="H24" s="302">
        <f t="shared" si="6"/>
        <v>1.9398148148148147E-2</v>
      </c>
      <c r="I24" s="303">
        <f t="shared" si="7"/>
        <v>1.7824074074074062E-3</v>
      </c>
      <c r="J24" s="378"/>
      <c r="K24" s="305" t="str">
        <f t="shared" si="0"/>
        <v/>
      </c>
      <c r="L24" s="306"/>
      <c r="M24" s="306"/>
      <c r="N24" s="307"/>
      <c r="O24" s="307"/>
      <c r="P24" s="307"/>
      <c r="Q24" s="308"/>
      <c r="R24" s="309">
        <f t="shared" si="1"/>
        <v>1.9398148148148147E-2</v>
      </c>
      <c r="S24" s="318"/>
      <c r="T24" s="294">
        <v>40178</v>
      </c>
      <c r="U24" s="312" t="s">
        <v>30</v>
      </c>
      <c r="V24" s="313">
        <f t="shared" si="2"/>
        <v>5</v>
      </c>
      <c r="W24" s="314" t="str">
        <f t="shared" si="3"/>
        <v xml:space="preserve">Georgie Hamilton </v>
      </c>
    </row>
    <row r="25" spans="1:23" s="272" customFormat="1" ht="21" customHeight="1" x14ac:dyDescent="0.2">
      <c r="A25" s="418">
        <v>178</v>
      </c>
      <c r="B25" s="335"/>
      <c r="C25" s="315" t="s">
        <v>106</v>
      </c>
      <c r="D25" s="431" t="s">
        <v>426</v>
      </c>
      <c r="E25" s="428" t="s">
        <v>14</v>
      </c>
      <c r="F25" s="301">
        <v>1.6782407407407409E-2</v>
      </c>
      <c r="G25" s="301">
        <v>1.8356481481481484E-2</v>
      </c>
      <c r="H25" s="302">
        <f t="shared" si="6"/>
        <v>1.7569444444444447E-2</v>
      </c>
      <c r="I25" s="303">
        <f t="shared" si="7"/>
        <v>3.6111111111111066E-3</v>
      </c>
      <c r="J25" s="378"/>
      <c r="K25" s="305" t="str">
        <f t="shared" si="0"/>
        <v/>
      </c>
      <c r="L25" s="306"/>
      <c r="M25" s="306"/>
      <c r="N25" s="307"/>
      <c r="O25" s="307"/>
      <c r="P25" s="307"/>
      <c r="Q25" s="308"/>
      <c r="R25" s="309">
        <f t="shared" si="1"/>
        <v>1.6782407407407409E-2</v>
      </c>
      <c r="S25" s="318"/>
      <c r="T25" s="294">
        <v>40390</v>
      </c>
      <c r="U25" s="312" t="s">
        <v>30</v>
      </c>
      <c r="V25" s="313">
        <f t="shared" si="2"/>
        <v>5</v>
      </c>
      <c r="W25" s="314" t="str">
        <f t="shared" si="3"/>
        <v>Julia Duscherer-Scott</v>
      </c>
    </row>
    <row r="26" spans="1:23" s="272" customFormat="1" ht="21" customHeight="1" x14ac:dyDescent="0.2">
      <c r="A26" s="418">
        <v>232</v>
      </c>
      <c r="B26" s="335"/>
      <c r="C26" s="298" t="s">
        <v>342</v>
      </c>
      <c r="D26" s="432" t="s">
        <v>315</v>
      </c>
      <c r="E26" s="429" t="s">
        <v>14</v>
      </c>
      <c r="F26" s="301">
        <v>1.6121238425925929E-2</v>
      </c>
      <c r="G26" s="301">
        <v>1.6121238425925929E-2</v>
      </c>
      <c r="H26" s="302">
        <f t="shared" si="6"/>
        <v>1.6121238425925929E-2</v>
      </c>
      <c r="I26" s="303">
        <f t="shared" si="7"/>
        <v>5.0593171296296237E-3</v>
      </c>
      <c r="J26" s="378"/>
      <c r="K26" s="305" t="str">
        <f t="shared" si="0"/>
        <v/>
      </c>
      <c r="L26" s="306" t="str">
        <f>IF(J26&lt;&gt;"",K26-H26,"")</f>
        <v/>
      </c>
      <c r="M26" s="306" t="str">
        <f>IF(J26&lt;&gt;"",K26-F26,"")</f>
        <v/>
      </c>
      <c r="N26" s="307"/>
      <c r="O26" s="307"/>
      <c r="P26" s="307"/>
      <c r="Q26" s="308"/>
      <c r="R26" s="309">
        <f t="shared" si="1"/>
        <v>1.6121238425925929E-2</v>
      </c>
      <c r="S26" s="318"/>
      <c r="T26" s="294">
        <v>40237</v>
      </c>
      <c r="U26" s="312" t="s">
        <v>30</v>
      </c>
      <c r="V26" s="313">
        <f t="shared" si="2"/>
        <v>5</v>
      </c>
      <c r="W26" s="314" t="str">
        <f t="shared" si="3"/>
        <v>Philippa  O'Donovan</v>
      </c>
    </row>
    <row r="27" spans="1:23" s="272" customFormat="1" ht="21" customHeight="1" x14ac:dyDescent="0.2">
      <c r="A27" s="418">
        <v>287</v>
      </c>
      <c r="B27" s="335"/>
      <c r="C27" s="298" t="s">
        <v>55</v>
      </c>
      <c r="D27" s="432" t="s">
        <v>116</v>
      </c>
      <c r="E27" s="429" t="s">
        <v>30</v>
      </c>
      <c r="F27" s="301">
        <v>1.5358796296296294E-2</v>
      </c>
      <c r="G27" s="301">
        <v>1.5358796296296294E-2</v>
      </c>
      <c r="H27" s="302">
        <f t="shared" si="6"/>
        <v>1.5358796296296294E-2</v>
      </c>
      <c r="I27" s="303">
        <f t="shared" si="7"/>
        <v>5.8217592592592592E-3</v>
      </c>
      <c r="J27" s="387"/>
      <c r="K27" s="305" t="str">
        <f t="shared" si="0"/>
        <v/>
      </c>
      <c r="L27" s="306" t="str">
        <f>IF(J27&lt;&gt;"",K27-H27,"")</f>
        <v/>
      </c>
      <c r="M27" s="306" t="str">
        <f>IF(J27&lt;&gt;"",K27-F27,"")</f>
        <v/>
      </c>
      <c r="N27" s="307"/>
      <c r="O27" s="307"/>
      <c r="P27" s="307"/>
      <c r="Q27" s="308"/>
      <c r="R27" s="309">
        <f t="shared" si="1"/>
        <v>1.5358796296296294E-2</v>
      </c>
      <c r="S27" s="318"/>
      <c r="T27" s="294">
        <v>40268</v>
      </c>
      <c r="U27" s="312" t="s">
        <v>30</v>
      </c>
      <c r="V27" s="313">
        <f t="shared" si="2"/>
        <v>5</v>
      </c>
      <c r="W27" s="314" t="str">
        <f t="shared" si="3"/>
        <v>Paul  Hill</v>
      </c>
    </row>
    <row r="28" spans="1:23" s="272" customFormat="1" ht="21" customHeight="1" x14ac:dyDescent="0.2">
      <c r="A28" s="418">
        <v>119</v>
      </c>
      <c r="B28" s="335"/>
      <c r="C28" s="315" t="s">
        <v>53</v>
      </c>
      <c r="D28" s="431" t="s">
        <v>102</v>
      </c>
      <c r="E28" s="428" t="s">
        <v>14</v>
      </c>
      <c r="F28" s="301">
        <v>1.5254629629629628E-2</v>
      </c>
      <c r="G28" s="301">
        <v>1.5254629629629628E-2</v>
      </c>
      <c r="H28" s="302">
        <f t="shared" si="6"/>
        <v>1.5254629629629628E-2</v>
      </c>
      <c r="I28" s="303">
        <f t="shared" si="7"/>
        <v>5.9259259259259248E-3</v>
      </c>
      <c r="J28" s="378"/>
      <c r="K28" s="305" t="str">
        <f t="shared" si="0"/>
        <v/>
      </c>
      <c r="L28" s="306" t="str">
        <f>IF(J28&lt;&gt;"",K28-H28,"")</f>
        <v/>
      </c>
      <c r="M28" s="306" t="str">
        <f>IF(J28&lt;&gt;"",K28-F28,"")</f>
        <v/>
      </c>
      <c r="N28" s="307"/>
      <c r="O28" s="307"/>
      <c r="P28" s="307"/>
      <c r="Q28" s="308"/>
      <c r="R28" s="309">
        <f t="shared" si="1"/>
        <v>1.5254629629629628E-2</v>
      </c>
      <c r="S28" s="318"/>
      <c r="T28" s="294">
        <v>39507</v>
      </c>
      <c r="U28" s="312" t="s">
        <v>30</v>
      </c>
      <c r="V28" s="313">
        <f t="shared" si="2"/>
        <v>5</v>
      </c>
      <c r="W28" s="314" t="str">
        <f t="shared" si="3"/>
        <v>Louise Crosby</v>
      </c>
    </row>
    <row r="29" spans="1:23" s="272" customFormat="1" ht="21" customHeight="1" x14ac:dyDescent="0.2">
      <c r="A29" s="418">
        <v>73</v>
      </c>
      <c r="B29" s="335"/>
      <c r="C29" s="315" t="s">
        <v>203</v>
      </c>
      <c r="D29" s="431" t="s">
        <v>110</v>
      </c>
      <c r="E29" s="428" t="s">
        <v>30</v>
      </c>
      <c r="F29" s="301">
        <v>1.2259837962962958E-2</v>
      </c>
      <c r="G29" s="301">
        <v>1.5659360532407407E-2</v>
      </c>
      <c r="H29" s="302">
        <f t="shared" si="6"/>
        <v>1.3959599247685183E-2</v>
      </c>
      <c r="I29" s="303">
        <f t="shared" si="7"/>
        <v>7.2209563078703704E-3</v>
      </c>
      <c r="J29" s="378"/>
      <c r="K29" s="305" t="str">
        <f t="shared" si="0"/>
        <v/>
      </c>
      <c r="L29" s="306"/>
      <c r="M29" s="306"/>
      <c r="N29" s="307"/>
      <c r="O29" s="307"/>
      <c r="P29" s="307"/>
      <c r="Q29" s="308"/>
      <c r="R29" s="309">
        <f t="shared" si="1"/>
        <v>1.2259837962962958E-2</v>
      </c>
      <c r="S29" s="318"/>
      <c r="T29" s="294">
        <v>40359</v>
      </c>
      <c r="U29" s="312" t="s">
        <v>30</v>
      </c>
      <c r="V29" s="313">
        <f t="shared" si="2"/>
        <v>5</v>
      </c>
      <c r="W29" s="314" t="str">
        <f t="shared" si="3"/>
        <v>David Green</v>
      </c>
    </row>
    <row r="30" spans="1:23" s="272" customFormat="1" ht="21" customHeight="1" x14ac:dyDescent="0.2">
      <c r="A30" s="418">
        <v>223</v>
      </c>
      <c r="B30" s="335"/>
      <c r="C30" s="315" t="s">
        <v>296</v>
      </c>
      <c r="D30" s="431" t="s">
        <v>297</v>
      </c>
      <c r="E30" s="428" t="s">
        <v>30</v>
      </c>
      <c r="F30" s="301">
        <v>1.3364438657407402E-2</v>
      </c>
      <c r="G30" s="301">
        <v>1.3364438657407402E-2</v>
      </c>
      <c r="H30" s="302">
        <f t="shared" si="6"/>
        <v>1.3364438657407402E-2</v>
      </c>
      <c r="I30" s="303">
        <f t="shared" si="7"/>
        <v>7.816116898148151E-3</v>
      </c>
      <c r="J30" s="378"/>
      <c r="K30" s="305" t="str">
        <f t="shared" si="0"/>
        <v/>
      </c>
      <c r="L30" s="306" t="str">
        <f t="shared" ref="L30:L35" si="8">IF(J30&lt;&gt;"",K30-H30,"")</f>
        <v/>
      </c>
      <c r="M30" s="306" t="str">
        <f t="shared" ref="M30:M35" si="9">IF(J30&lt;&gt;"",K30-F30,"")</f>
        <v/>
      </c>
      <c r="N30" s="307"/>
      <c r="O30" s="307"/>
      <c r="P30" s="307"/>
      <c r="Q30" s="308"/>
      <c r="R30" s="309">
        <f t="shared" si="1"/>
        <v>1.3364438657407402E-2</v>
      </c>
      <c r="S30" s="318"/>
      <c r="T30" s="294">
        <v>40390</v>
      </c>
      <c r="U30" s="312" t="s">
        <v>30</v>
      </c>
      <c r="V30" s="313">
        <f t="shared" si="2"/>
        <v>5</v>
      </c>
      <c r="W30" s="314" t="str">
        <f t="shared" si="3"/>
        <v>Steve Bowran</v>
      </c>
    </row>
    <row r="31" spans="1:23" s="272" customFormat="1" ht="21" customHeight="1" x14ac:dyDescent="0.2">
      <c r="A31" s="418">
        <v>33</v>
      </c>
      <c r="B31" s="335"/>
      <c r="C31" s="298" t="s">
        <v>18</v>
      </c>
      <c r="D31" s="432" t="s">
        <v>19</v>
      </c>
      <c r="E31" s="428" t="s">
        <v>14</v>
      </c>
      <c r="F31" s="301">
        <v>2.1203703703703707E-2</v>
      </c>
      <c r="G31" s="301">
        <v>2.5358796296296296E-2</v>
      </c>
      <c r="H31" s="302">
        <f t="shared" si="6"/>
        <v>2.3281250000000003E-2</v>
      </c>
      <c r="I31" s="303">
        <f t="shared" si="7"/>
        <v>-2.1006944444444502E-3</v>
      </c>
      <c r="J31" s="378"/>
      <c r="K31" s="305" t="str">
        <f t="shared" si="0"/>
        <v/>
      </c>
      <c r="L31" s="306" t="str">
        <f t="shared" si="8"/>
        <v/>
      </c>
      <c r="M31" s="306" t="str">
        <f t="shared" si="9"/>
        <v/>
      </c>
      <c r="N31" s="307"/>
      <c r="O31" s="307"/>
      <c r="P31" s="307"/>
      <c r="Q31" s="308"/>
      <c r="R31" s="309">
        <f t="shared" si="1"/>
        <v>2.1203703703703707E-2</v>
      </c>
      <c r="S31" s="318"/>
      <c r="T31" s="294">
        <v>39478</v>
      </c>
      <c r="U31" s="312"/>
      <c r="V31" s="313" t="str">
        <f t="shared" si="2"/>
        <v/>
      </c>
      <c r="W31" s="314" t="str">
        <f t="shared" si="3"/>
        <v/>
      </c>
    </row>
    <row r="32" spans="1:23" s="272" customFormat="1" ht="21" customHeight="1" x14ac:dyDescent="0.2">
      <c r="A32" s="418">
        <v>270</v>
      </c>
      <c r="B32" s="335"/>
      <c r="C32" s="315" t="s">
        <v>358</v>
      </c>
      <c r="D32" s="431" t="s">
        <v>359</v>
      </c>
      <c r="E32" s="428" t="s">
        <v>14</v>
      </c>
      <c r="F32" s="301">
        <v>2.1504629629629624E-2</v>
      </c>
      <c r="G32" s="301">
        <v>2.1504629629629624E-2</v>
      </c>
      <c r="H32" s="302">
        <f t="shared" si="6"/>
        <v>2.1504629629629624E-2</v>
      </c>
      <c r="I32" s="303">
        <f t="shared" si="7"/>
        <v>-3.2407407407407038E-4</v>
      </c>
      <c r="J32" s="378"/>
      <c r="K32" s="305" t="str">
        <f t="shared" si="0"/>
        <v/>
      </c>
      <c r="L32" s="306" t="str">
        <f t="shared" si="8"/>
        <v/>
      </c>
      <c r="M32" s="306" t="str">
        <f t="shared" si="9"/>
        <v/>
      </c>
      <c r="N32" s="307"/>
      <c r="O32" s="307"/>
      <c r="P32" s="307"/>
      <c r="Q32" s="308"/>
      <c r="R32" s="309">
        <f t="shared" si="1"/>
        <v>2.1504629629629624E-2</v>
      </c>
      <c r="S32" s="318"/>
      <c r="T32" s="294">
        <v>39933</v>
      </c>
      <c r="U32" s="312"/>
      <c r="V32" s="313" t="str">
        <f t="shared" si="2"/>
        <v/>
      </c>
      <c r="W32" s="314" t="str">
        <f t="shared" si="3"/>
        <v/>
      </c>
    </row>
    <row r="33" spans="1:23" s="272" customFormat="1" ht="21" customHeight="1" x14ac:dyDescent="0.2">
      <c r="A33" s="418">
        <v>219</v>
      </c>
      <c r="B33" s="335"/>
      <c r="C33" s="298" t="s">
        <v>66</v>
      </c>
      <c r="D33" s="432" t="s">
        <v>165</v>
      </c>
      <c r="E33" s="429" t="s">
        <v>14</v>
      </c>
      <c r="F33" s="301">
        <v>1.9652777777777779E-2</v>
      </c>
      <c r="G33" s="301">
        <v>2.282407407407408E-2</v>
      </c>
      <c r="H33" s="302">
        <f t="shared" si="6"/>
        <v>2.1238425925925931E-2</v>
      </c>
      <c r="I33" s="303">
        <f t="shared" si="7"/>
        <v>-5.787037037037826E-5</v>
      </c>
      <c r="J33" s="378"/>
      <c r="K33" s="305" t="str">
        <f t="shared" si="0"/>
        <v/>
      </c>
      <c r="L33" s="306" t="str">
        <f t="shared" si="8"/>
        <v/>
      </c>
      <c r="M33" s="306" t="str">
        <f t="shared" si="9"/>
        <v/>
      </c>
      <c r="N33" s="307"/>
      <c r="O33" s="307"/>
      <c r="P33" s="307"/>
      <c r="Q33" s="308"/>
      <c r="R33" s="309">
        <f t="shared" si="1"/>
        <v>1.9652777777777779E-2</v>
      </c>
      <c r="S33" s="318"/>
      <c r="T33" s="294">
        <v>39872</v>
      </c>
      <c r="U33" s="312"/>
      <c r="V33" s="313" t="str">
        <f t="shared" si="2"/>
        <v/>
      </c>
      <c r="W33" s="314" t="str">
        <f t="shared" si="3"/>
        <v/>
      </c>
    </row>
    <row r="34" spans="1:23" s="272" customFormat="1" ht="21" customHeight="1" x14ac:dyDescent="0.2">
      <c r="A34" s="418">
        <v>352</v>
      </c>
      <c r="B34" s="335"/>
      <c r="C34" s="315" t="s">
        <v>552</v>
      </c>
      <c r="D34" s="431" t="s">
        <v>532</v>
      </c>
      <c r="E34" s="428" t="s">
        <v>14</v>
      </c>
      <c r="F34" s="301">
        <v>2.0242332175925939E-2</v>
      </c>
      <c r="G34" s="301">
        <v>2.0242332175925939E-2</v>
      </c>
      <c r="H34" s="302">
        <f t="shared" si="6"/>
        <v>2.0242332175925939E-2</v>
      </c>
      <c r="I34" s="303">
        <f t="shared" si="7"/>
        <v>9.3822337962961438E-4</v>
      </c>
      <c r="J34" s="378"/>
      <c r="K34" s="305" t="str">
        <f t="shared" si="0"/>
        <v/>
      </c>
      <c r="L34" s="306" t="str">
        <f t="shared" si="8"/>
        <v/>
      </c>
      <c r="M34" s="306" t="str">
        <f t="shared" si="9"/>
        <v/>
      </c>
      <c r="N34" s="307"/>
      <c r="O34" s="307"/>
      <c r="P34" s="307"/>
      <c r="Q34" s="308"/>
      <c r="R34" s="309">
        <f t="shared" si="1"/>
        <v>2.0242332175925939E-2</v>
      </c>
      <c r="S34" s="318"/>
      <c r="T34" s="294">
        <v>40421</v>
      </c>
      <c r="U34" s="312"/>
      <c r="V34" s="313" t="str">
        <f t="shared" si="2"/>
        <v/>
      </c>
      <c r="W34" s="314" t="str">
        <f t="shared" si="3"/>
        <v/>
      </c>
    </row>
    <row r="35" spans="1:23" s="272" customFormat="1" ht="21" customHeight="1" x14ac:dyDescent="0.2">
      <c r="A35" s="418">
        <v>240</v>
      </c>
      <c r="B35" s="335"/>
      <c r="C35" s="315" t="s">
        <v>199</v>
      </c>
      <c r="D35" s="431" t="s">
        <v>243</v>
      </c>
      <c r="E35" s="428" t="s">
        <v>30</v>
      </c>
      <c r="F35" s="301">
        <v>1.9108796296296301E-2</v>
      </c>
      <c r="G35" s="301">
        <v>2.074074074074074E-2</v>
      </c>
      <c r="H35" s="302">
        <f t="shared" si="6"/>
        <v>1.9924768518518522E-2</v>
      </c>
      <c r="I35" s="303">
        <f t="shared" si="7"/>
        <v>1.255787037037031E-3</v>
      </c>
      <c r="J35" s="378"/>
      <c r="K35" s="305" t="str">
        <f t="shared" si="0"/>
        <v/>
      </c>
      <c r="L35" s="306" t="str">
        <f t="shared" si="8"/>
        <v/>
      </c>
      <c r="M35" s="306" t="str">
        <f t="shared" si="9"/>
        <v/>
      </c>
      <c r="N35" s="307"/>
      <c r="O35" s="307"/>
      <c r="P35" s="307"/>
      <c r="Q35" s="308"/>
      <c r="R35" s="309">
        <f t="shared" si="1"/>
        <v>1.9108796296296301E-2</v>
      </c>
      <c r="S35" s="310"/>
      <c r="T35" s="294">
        <v>40451</v>
      </c>
      <c r="U35" s="312"/>
      <c r="V35" s="313" t="str">
        <f t="shared" si="2"/>
        <v/>
      </c>
      <c r="W35" s="314" t="str">
        <f t="shared" si="3"/>
        <v/>
      </c>
    </row>
    <row r="36" spans="1:23" s="272" customFormat="1" ht="21" customHeight="1" x14ac:dyDescent="0.2">
      <c r="A36" s="418">
        <v>93</v>
      </c>
      <c r="B36" s="335"/>
      <c r="C36" s="315" t="s">
        <v>56</v>
      </c>
      <c r="D36" s="431" t="s">
        <v>57</v>
      </c>
      <c r="E36" s="428" t="s">
        <v>30</v>
      </c>
      <c r="F36" s="301">
        <v>1.8518518518518521E-2</v>
      </c>
      <c r="G36" s="301">
        <v>2.1249276620370378E-2</v>
      </c>
      <c r="H36" s="302">
        <f t="shared" si="6"/>
        <v>1.9883897569444448E-2</v>
      </c>
      <c r="I36" s="303">
        <f t="shared" si="7"/>
        <v>1.2966579861111056E-3</v>
      </c>
      <c r="J36" s="378"/>
      <c r="K36" s="305" t="str">
        <f t="shared" si="0"/>
        <v/>
      </c>
      <c r="L36" s="306"/>
      <c r="M36" s="306"/>
      <c r="N36" s="307"/>
      <c r="O36" s="307"/>
      <c r="P36" s="307"/>
      <c r="Q36" s="308"/>
      <c r="R36" s="309">
        <f t="shared" si="1"/>
        <v>1.8518518518518521E-2</v>
      </c>
      <c r="S36" s="318"/>
      <c r="T36" s="294">
        <v>40390</v>
      </c>
      <c r="U36" s="312"/>
      <c r="V36" s="313" t="str">
        <f t="shared" si="2"/>
        <v/>
      </c>
      <c r="W36" s="314" t="str">
        <f t="shared" si="3"/>
        <v/>
      </c>
    </row>
    <row r="37" spans="1:23" s="272" customFormat="1" ht="21" customHeight="1" x14ac:dyDescent="0.2">
      <c r="A37" s="418">
        <v>201</v>
      </c>
      <c r="B37" s="335"/>
      <c r="C37" s="315" t="s">
        <v>96</v>
      </c>
      <c r="D37" s="431" t="s">
        <v>58</v>
      </c>
      <c r="E37" s="429" t="s">
        <v>14</v>
      </c>
      <c r="F37" s="301">
        <v>1.9774305555555555E-2</v>
      </c>
      <c r="G37" s="301">
        <v>1.9895833333333331E-2</v>
      </c>
      <c r="H37" s="302">
        <f t="shared" si="6"/>
        <v>1.9835069444444443E-2</v>
      </c>
      <c r="I37" s="303">
        <f t="shared" si="7"/>
        <v>1.3454861111111098E-3</v>
      </c>
      <c r="J37" s="387"/>
      <c r="K37" s="305" t="str">
        <f t="shared" si="0"/>
        <v/>
      </c>
      <c r="L37" s="306"/>
      <c r="M37" s="306"/>
      <c r="N37" s="307"/>
      <c r="O37" s="307"/>
      <c r="P37" s="307"/>
      <c r="Q37" s="308"/>
      <c r="R37" s="309">
        <f t="shared" si="1"/>
        <v>1.9774305555555555E-2</v>
      </c>
      <c r="S37" s="318"/>
      <c r="T37" s="294">
        <v>40390</v>
      </c>
      <c r="U37" s="312"/>
      <c r="V37" s="313" t="str">
        <f t="shared" si="2"/>
        <v/>
      </c>
      <c r="W37" s="314" t="str">
        <f t="shared" si="3"/>
        <v/>
      </c>
    </row>
    <row r="38" spans="1:23" s="272" customFormat="1" ht="21" customHeight="1" x14ac:dyDescent="0.2">
      <c r="A38" s="418">
        <v>320</v>
      </c>
      <c r="B38" s="335"/>
      <c r="C38" s="298" t="s">
        <v>480</v>
      </c>
      <c r="D38" s="432" t="s">
        <v>481</v>
      </c>
      <c r="E38" s="429" t="s">
        <v>14</v>
      </c>
      <c r="F38" s="301">
        <v>1.9710648148148147E-2</v>
      </c>
      <c r="G38" s="301">
        <v>1.9710648148148147E-2</v>
      </c>
      <c r="H38" s="302">
        <f t="shared" si="6"/>
        <v>1.9710648148148147E-2</v>
      </c>
      <c r="I38" s="303">
        <f t="shared" si="7"/>
        <v>1.4699074074074059E-3</v>
      </c>
      <c r="J38" s="378"/>
      <c r="K38" s="305" t="str">
        <f t="shared" si="0"/>
        <v/>
      </c>
      <c r="L38" s="306" t="str">
        <f t="shared" ref="L38:L43" si="10">IF(J38&lt;&gt;"",K38-H38,"")</f>
        <v/>
      </c>
      <c r="M38" s="306" t="str">
        <f t="shared" ref="M38:M43" si="11">IF(J38&lt;&gt;"",K38-F38,"")</f>
        <v/>
      </c>
      <c r="N38" s="307"/>
      <c r="O38" s="307"/>
      <c r="P38" s="307"/>
      <c r="Q38" s="308"/>
      <c r="R38" s="309">
        <f t="shared" ref="R38:R69" si="12">IF(J38&lt;&gt;"",MIN(F38,K38),F38)</f>
        <v>1.9710648148148147E-2</v>
      </c>
      <c r="S38" s="318"/>
      <c r="T38" s="294">
        <v>40117</v>
      </c>
      <c r="U38" s="312"/>
      <c r="V38" s="313" t="str">
        <f t="shared" ref="V38:V69" si="13">IF(OR(NOT(U38=""),NOT(K38="")),5,"")</f>
        <v/>
      </c>
      <c r="W38" s="314" t="str">
        <f t="shared" ref="W38:W60" si="14">IF(V38=5,C38&amp;" "&amp;D38,"")</f>
        <v/>
      </c>
    </row>
    <row r="39" spans="1:23" s="272" customFormat="1" ht="21" customHeight="1" x14ac:dyDescent="0.2">
      <c r="A39" s="418">
        <v>176</v>
      </c>
      <c r="B39" s="335"/>
      <c r="C39" s="298" t="s">
        <v>15</v>
      </c>
      <c r="D39" s="432" t="s">
        <v>35</v>
      </c>
      <c r="E39" s="428" t="s">
        <v>14</v>
      </c>
      <c r="F39" s="301">
        <v>1.9710648148148147E-2</v>
      </c>
      <c r="G39" s="301">
        <v>1.9710648148148147E-2</v>
      </c>
      <c r="H39" s="302">
        <f t="shared" si="6"/>
        <v>1.9710648148148147E-2</v>
      </c>
      <c r="I39" s="303">
        <f t="shared" si="7"/>
        <v>1.4699074074074059E-3</v>
      </c>
      <c r="J39" s="378"/>
      <c r="K39" s="305" t="str">
        <f t="shared" si="0"/>
        <v/>
      </c>
      <c r="L39" s="306" t="str">
        <f t="shared" si="10"/>
        <v/>
      </c>
      <c r="M39" s="306" t="str">
        <f t="shared" si="11"/>
        <v/>
      </c>
      <c r="N39" s="307"/>
      <c r="O39" s="307"/>
      <c r="P39" s="307"/>
      <c r="Q39" s="308"/>
      <c r="R39" s="309">
        <f t="shared" si="12"/>
        <v>1.9710648148148147E-2</v>
      </c>
      <c r="S39" s="318"/>
      <c r="T39" s="294">
        <v>39172</v>
      </c>
      <c r="U39" s="312"/>
      <c r="V39" s="313" t="str">
        <f t="shared" si="13"/>
        <v/>
      </c>
      <c r="W39" s="314" t="str">
        <f t="shared" si="14"/>
        <v/>
      </c>
    </row>
    <row r="40" spans="1:23" s="272" customFormat="1" ht="21" customHeight="1" x14ac:dyDescent="0.2">
      <c r="A40" s="418">
        <v>45</v>
      </c>
      <c r="B40" s="335"/>
      <c r="C40" s="315" t="s">
        <v>262</v>
      </c>
      <c r="D40" s="431" t="s">
        <v>46</v>
      </c>
      <c r="E40" s="428" t="s">
        <v>14</v>
      </c>
      <c r="F40" s="301">
        <v>1.8819444444444444E-2</v>
      </c>
      <c r="G40" s="301">
        <v>2.0295138888888887E-2</v>
      </c>
      <c r="H40" s="302">
        <f t="shared" si="6"/>
        <v>1.9557291666666664E-2</v>
      </c>
      <c r="I40" s="303">
        <f t="shared" si="7"/>
        <v>1.6232638888888894E-3</v>
      </c>
      <c r="J40" s="387"/>
      <c r="K40" s="305" t="str">
        <f t="shared" si="0"/>
        <v/>
      </c>
      <c r="L40" s="306" t="str">
        <f t="shared" si="10"/>
        <v/>
      </c>
      <c r="M40" s="306" t="str">
        <f t="shared" si="11"/>
        <v/>
      </c>
      <c r="N40" s="307"/>
      <c r="O40" s="307"/>
      <c r="P40" s="307"/>
      <c r="Q40" s="308"/>
      <c r="R40" s="309">
        <f t="shared" si="12"/>
        <v>1.8819444444444444E-2</v>
      </c>
      <c r="S40" s="318"/>
      <c r="T40" s="294">
        <v>39568</v>
      </c>
      <c r="U40" s="312"/>
      <c r="V40" s="313" t="str">
        <f t="shared" si="13"/>
        <v/>
      </c>
      <c r="W40" s="314" t="str">
        <f t="shared" si="14"/>
        <v/>
      </c>
    </row>
    <row r="41" spans="1:23" s="272" customFormat="1" ht="21" customHeight="1" x14ac:dyDescent="0.2">
      <c r="A41" s="419">
        <v>13</v>
      </c>
      <c r="B41" s="335"/>
      <c r="C41" s="408" t="s">
        <v>42</v>
      </c>
      <c r="D41" s="433" t="s">
        <v>43</v>
      </c>
      <c r="E41" s="411" t="s">
        <v>14</v>
      </c>
      <c r="F41" s="301">
        <v>1.9398148148148147E-2</v>
      </c>
      <c r="G41" s="301">
        <v>1.9398148148148147E-2</v>
      </c>
      <c r="H41" s="302">
        <f t="shared" si="6"/>
        <v>1.9398148148148147E-2</v>
      </c>
      <c r="I41" s="303">
        <f t="shared" si="7"/>
        <v>1.7824074074074062E-3</v>
      </c>
      <c r="J41" s="378"/>
      <c r="K41" s="305" t="str">
        <f t="shared" si="0"/>
        <v/>
      </c>
      <c r="L41" s="306" t="str">
        <f t="shared" si="10"/>
        <v/>
      </c>
      <c r="M41" s="306" t="str">
        <f t="shared" si="11"/>
        <v/>
      </c>
      <c r="N41" s="307"/>
      <c r="O41" s="307"/>
      <c r="P41" s="307"/>
      <c r="Q41" s="308"/>
      <c r="R41" s="309">
        <f t="shared" si="12"/>
        <v>1.9398148148148147E-2</v>
      </c>
      <c r="S41" s="415"/>
      <c r="T41" s="402">
        <v>38533</v>
      </c>
      <c r="U41" s="275"/>
      <c r="V41" s="313" t="str">
        <f t="shared" si="13"/>
        <v/>
      </c>
      <c r="W41" s="314" t="str">
        <f t="shared" si="14"/>
        <v/>
      </c>
    </row>
    <row r="42" spans="1:23" s="272" customFormat="1" ht="21" customHeight="1" x14ac:dyDescent="0.2">
      <c r="A42" s="419">
        <v>326</v>
      </c>
      <c r="B42" s="335"/>
      <c r="C42" s="408" t="s">
        <v>486</v>
      </c>
      <c r="D42" s="433" t="s">
        <v>487</v>
      </c>
      <c r="E42" s="411" t="s">
        <v>14</v>
      </c>
      <c r="F42" s="301">
        <v>1.9351851851851849E-2</v>
      </c>
      <c r="G42" s="301">
        <v>1.9351851851851849E-2</v>
      </c>
      <c r="H42" s="302">
        <f t="shared" si="6"/>
        <v>1.9351851851851849E-2</v>
      </c>
      <c r="I42" s="303">
        <f t="shared" si="7"/>
        <v>1.8287037037037039E-3</v>
      </c>
      <c r="J42" s="378"/>
      <c r="K42" s="305" t="str">
        <f t="shared" si="0"/>
        <v/>
      </c>
      <c r="L42" s="306" t="str">
        <f t="shared" si="10"/>
        <v/>
      </c>
      <c r="M42" s="306" t="str">
        <f t="shared" si="11"/>
        <v/>
      </c>
      <c r="N42" s="307"/>
      <c r="O42" s="307"/>
      <c r="P42" s="307"/>
      <c r="Q42" s="308"/>
      <c r="R42" s="309">
        <f t="shared" si="12"/>
        <v>1.9351851851851849E-2</v>
      </c>
      <c r="S42" s="415"/>
      <c r="T42" s="402">
        <v>40298</v>
      </c>
      <c r="U42" s="275"/>
      <c r="V42" s="313" t="str">
        <f t="shared" si="13"/>
        <v/>
      </c>
      <c r="W42" s="314" t="str">
        <f t="shared" si="14"/>
        <v/>
      </c>
    </row>
    <row r="43" spans="1:23" s="272" customFormat="1" ht="21" customHeight="1" x14ac:dyDescent="0.2">
      <c r="A43" s="419"/>
      <c r="B43" s="335"/>
      <c r="C43" s="425" t="s">
        <v>515</v>
      </c>
      <c r="D43" s="435" t="s">
        <v>516</v>
      </c>
      <c r="E43" s="436" t="s">
        <v>14</v>
      </c>
      <c r="F43" s="301">
        <v>1.9247685185185184E-2</v>
      </c>
      <c r="G43" s="301">
        <v>1.9247685185185184E-2</v>
      </c>
      <c r="H43" s="302">
        <f t="shared" si="6"/>
        <v>1.9247685185185184E-2</v>
      </c>
      <c r="I43" s="303">
        <f t="shared" si="7"/>
        <v>1.9328703703703695E-3</v>
      </c>
      <c r="J43" s="378"/>
      <c r="K43" s="305" t="str">
        <f t="shared" si="0"/>
        <v/>
      </c>
      <c r="L43" s="306" t="str">
        <f t="shared" si="10"/>
        <v/>
      </c>
      <c r="M43" s="306" t="str">
        <f t="shared" si="11"/>
        <v/>
      </c>
      <c r="N43" s="307"/>
      <c r="O43" s="307"/>
      <c r="P43" s="307"/>
      <c r="Q43" s="308"/>
      <c r="R43" s="309">
        <f t="shared" si="12"/>
        <v>1.9247685185185184E-2</v>
      </c>
      <c r="S43" s="415"/>
      <c r="T43" s="402">
        <v>40298</v>
      </c>
      <c r="U43" s="275"/>
      <c r="V43" s="313" t="str">
        <f t="shared" si="13"/>
        <v/>
      </c>
      <c r="W43" s="314" t="str">
        <f t="shared" si="14"/>
        <v/>
      </c>
    </row>
    <row r="44" spans="1:23" s="272" customFormat="1" ht="21" customHeight="1" x14ac:dyDescent="0.2">
      <c r="A44" s="419">
        <v>293</v>
      </c>
      <c r="B44" s="335"/>
      <c r="C44" s="408" t="s">
        <v>70</v>
      </c>
      <c r="D44" s="433" t="s">
        <v>471</v>
      </c>
      <c r="E44" s="411" t="s">
        <v>30</v>
      </c>
      <c r="F44" s="301">
        <v>1.9163230613425924E-2</v>
      </c>
      <c r="G44" s="301">
        <v>1.9163230613425924E-2</v>
      </c>
      <c r="H44" s="302">
        <f t="shared" si="6"/>
        <v>1.9163230613425924E-2</v>
      </c>
      <c r="I44" s="303">
        <f t="shared" si="7"/>
        <v>2.0173249421296287E-3</v>
      </c>
      <c r="J44" s="378"/>
      <c r="K44" s="305"/>
      <c r="L44" s="306"/>
      <c r="M44" s="306"/>
      <c r="N44" s="307"/>
      <c r="O44" s="307"/>
      <c r="P44" s="307"/>
      <c r="Q44" s="308"/>
      <c r="R44" s="309">
        <f t="shared" si="12"/>
        <v>1.9163230613425924E-2</v>
      </c>
      <c r="S44" s="415"/>
      <c r="T44" s="402">
        <v>40056</v>
      </c>
      <c r="U44" s="275"/>
      <c r="V44" s="403" t="str">
        <f t="shared" si="13"/>
        <v/>
      </c>
      <c r="W44" s="314" t="str">
        <f t="shared" si="14"/>
        <v/>
      </c>
    </row>
    <row r="45" spans="1:23" ht="24" customHeight="1" x14ac:dyDescent="0.2">
      <c r="A45" s="419">
        <v>328</v>
      </c>
      <c r="B45" s="335"/>
      <c r="C45" s="425" t="s">
        <v>18</v>
      </c>
      <c r="D45" s="435" t="s">
        <v>493</v>
      </c>
      <c r="E45" s="436" t="s">
        <v>14</v>
      </c>
      <c r="F45" s="301">
        <v>1.9108796296296301E-2</v>
      </c>
      <c r="G45" s="301">
        <v>1.9108796296296301E-2</v>
      </c>
      <c r="H45" s="302">
        <f t="shared" si="6"/>
        <v>1.9108796296296301E-2</v>
      </c>
      <c r="I45" s="303">
        <f t="shared" si="7"/>
        <v>2.0717592592592524E-3</v>
      </c>
      <c r="J45" s="378"/>
      <c r="K45" s="305" t="str">
        <f t="shared" ref="K45:K76" si="15">IF(J45&lt;&gt;"",J45-I45,"")</f>
        <v/>
      </c>
      <c r="L45" s="306" t="str">
        <f t="shared" ref="L45:L50" si="16">IF(J45&lt;&gt;"",K45-H45,"")</f>
        <v/>
      </c>
      <c r="M45" s="306" t="str">
        <f t="shared" ref="M45:M50" si="17">IF(J45&lt;&gt;"",K45-F45,"")</f>
        <v/>
      </c>
      <c r="N45" s="307"/>
      <c r="O45" s="307"/>
      <c r="P45" s="307"/>
      <c r="Q45" s="308"/>
      <c r="R45" s="309">
        <f t="shared" si="12"/>
        <v>1.9108796296296301E-2</v>
      </c>
      <c r="S45" s="415"/>
      <c r="T45" s="402">
        <v>40298</v>
      </c>
      <c r="U45" s="275"/>
      <c r="V45" s="403" t="str">
        <f t="shared" si="13"/>
        <v/>
      </c>
      <c r="W45" s="314" t="str">
        <f t="shared" si="14"/>
        <v/>
      </c>
    </row>
    <row r="46" spans="1:23" s="272" customFormat="1" ht="21" customHeight="1" x14ac:dyDescent="0.2">
      <c r="A46" s="418">
        <v>267</v>
      </c>
      <c r="B46" s="335"/>
      <c r="C46" s="315" t="s">
        <v>36</v>
      </c>
      <c r="D46" s="431" t="s">
        <v>81</v>
      </c>
      <c r="E46" s="428" t="s">
        <v>14</v>
      </c>
      <c r="F46" s="301">
        <v>1.9108796296296301E-2</v>
      </c>
      <c r="G46" s="301">
        <v>1.9108796296296301E-2</v>
      </c>
      <c r="H46" s="302">
        <f t="shared" si="6"/>
        <v>1.9108796296296301E-2</v>
      </c>
      <c r="I46" s="303">
        <f t="shared" si="7"/>
        <v>2.0717592592592524E-3</v>
      </c>
      <c r="J46" s="378"/>
      <c r="K46" s="305" t="str">
        <f t="shared" si="15"/>
        <v/>
      </c>
      <c r="L46" s="306" t="str">
        <f t="shared" si="16"/>
        <v/>
      </c>
      <c r="M46" s="306" t="str">
        <f t="shared" si="17"/>
        <v/>
      </c>
      <c r="N46" s="307"/>
      <c r="O46" s="307"/>
      <c r="P46" s="307"/>
      <c r="Q46" s="308"/>
      <c r="R46" s="309">
        <f t="shared" si="12"/>
        <v>1.9108796296296301E-2</v>
      </c>
      <c r="S46" s="318"/>
      <c r="T46" s="294">
        <v>40237</v>
      </c>
      <c r="U46" s="312"/>
      <c r="V46" s="313" t="str">
        <f t="shared" si="13"/>
        <v/>
      </c>
      <c r="W46" s="314" t="str">
        <f t="shared" si="14"/>
        <v/>
      </c>
    </row>
    <row r="47" spans="1:23" s="272" customFormat="1" ht="21" customHeight="1" x14ac:dyDescent="0.2">
      <c r="A47" s="418">
        <v>338</v>
      </c>
      <c r="B47" s="335"/>
      <c r="C47" s="315" t="s">
        <v>47</v>
      </c>
      <c r="D47" s="431" t="s">
        <v>504</v>
      </c>
      <c r="E47" s="428" t="s">
        <v>14</v>
      </c>
      <c r="F47" s="301">
        <v>1.9108796296296301E-2</v>
      </c>
      <c r="G47" s="301">
        <v>1.9108796296296301E-2</v>
      </c>
      <c r="H47" s="302">
        <f t="shared" si="6"/>
        <v>1.9108796296296301E-2</v>
      </c>
      <c r="I47" s="303">
        <f t="shared" si="7"/>
        <v>2.0717592592592524E-3</v>
      </c>
      <c r="J47" s="378"/>
      <c r="K47" s="305" t="str">
        <f t="shared" si="15"/>
        <v/>
      </c>
      <c r="L47" s="306" t="str">
        <f t="shared" si="16"/>
        <v/>
      </c>
      <c r="M47" s="306" t="str">
        <f t="shared" si="17"/>
        <v/>
      </c>
      <c r="N47" s="307"/>
      <c r="O47" s="307"/>
      <c r="P47" s="307"/>
      <c r="Q47" s="308"/>
      <c r="R47" s="309">
        <f t="shared" si="12"/>
        <v>1.9108796296296301E-2</v>
      </c>
      <c r="S47" s="318"/>
      <c r="T47" s="294">
        <v>40237</v>
      </c>
      <c r="U47" s="312"/>
      <c r="V47" s="313" t="str">
        <f t="shared" si="13"/>
        <v/>
      </c>
      <c r="W47" s="314" t="str">
        <f t="shared" si="14"/>
        <v/>
      </c>
    </row>
    <row r="48" spans="1:23" s="272" customFormat="1" ht="21" customHeight="1" x14ac:dyDescent="0.2">
      <c r="A48" s="418">
        <v>348</v>
      </c>
      <c r="B48" s="335"/>
      <c r="C48" s="315" t="s">
        <v>47</v>
      </c>
      <c r="D48" s="431" t="s">
        <v>542</v>
      </c>
      <c r="E48" s="428" t="s">
        <v>14</v>
      </c>
      <c r="F48" s="301">
        <v>1.9108796296296301E-2</v>
      </c>
      <c r="G48" s="301">
        <v>1.9108796296296301E-2</v>
      </c>
      <c r="H48" s="302">
        <f t="shared" si="6"/>
        <v>1.9108796296296301E-2</v>
      </c>
      <c r="I48" s="303">
        <f t="shared" si="7"/>
        <v>2.0717592592592524E-3</v>
      </c>
      <c r="J48" s="320"/>
      <c r="K48" s="305" t="str">
        <f t="shared" si="15"/>
        <v/>
      </c>
      <c r="L48" s="306" t="str">
        <f t="shared" si="16"/>
        <v/>
      </c>
      <c r="M48" s="306" t="str">
        <f t="shared" si="17"/>
        <v/>
      </c>
      <c r="N48" s="307"/>
      <c r="O48" s="307"/>
      <c r="P48" s="307"/>
      <c r="Q48" s="308"/>
      <c r="R48" s="309">
        <f t="shared" si="12"/>
        <v>1.9108796296296301E-2</v>
      </c>
      <c r="S48" s="318"/>
      <c r="T48" s="311">
        <v>40390</v>
      </c>
      <c r="U48" s="312"/>
      <c r="V48" s="313" t="str">
        <f t="shared" si="13"/>
        <v/>
      </c>
      <c r="W48" s="314" t="str">
        <f t="shared" si="14"/>
        <v/>
      </c>
    </row>
    <row r="49" spans="1:23" s="272" customFormat="1" ht="21" customHeight="1" x14ac:dyDescent="0.2">
      <c r="A49" s="418">
        <v>290</v>
      </c>
      <c r="B49" s="335"/>
      <c r="C49" s="315" t="s">
        <v>203</v>
      </c>
      <c r="D49" s="431" t="s">
        <v>457</v>
      </c>
      <c r="E49" s="428" t="s">
        <v>30</v>
      </c>
      <c r="F49" s="301">
        <v>1.8598632812500005E-2</v>
      </c>
      <c r="G49" s="301">
        <v>1.8598632812500005E-2</v>
      </c>
      <c r="H49" s="302">
        <f t="shared" si="6"/>
        <v>1.8598632812500005E-2</v>
      </c>
      <c r="I49" s="303">
        <f t="shared" si="7"/>
        <v>2.581922743055548E-3</v>
      </c>
      <c r="J49" s="387"/>
      <c r="K49" s="305" t="str">
        <f t="shared" si="15"/>
        <v/>
      </c>
      <c r="L49" s="306" t="str">
        <f t="shared" si="16"/>
        <v/>
      </c>
      <c r="M49" s="306" t="str">
        <f t="shared" si="17"/>
        <v/>
      </c>
      <c r="N49" s="307"/>
      <c r="O49" s="307"/>
      <c r="P49" s="321"/>
      <c r="Q49" s="308"/>
      <c r="R49" s="309">
        <f t="shared" si="12"/>
        <v>1.8598632812500005E-2</v>
      </c>
      <c r="S49" s="318"/>
      <c r="T49" s="294">
        <v>40359</v>
      </c>
      <c r="U49" s="312"/>
      <c r="V49" s="313" t="str">
        <f t="shared" si="13"/>
        <v/>
      </c>
      <c r="W49" s="314" t="str">
        <f t="shared" si="14"/>
        <v/>
      </c>
    </row>
    <row r="50" spans="1:23" s="272" customFormat="1" ht="21" customHeight="1" x14ac:dyDescent="0.2">
      <c r="A50" s="418">
        <v>275</v>
      </c>
      <c r="B50" s="335"/>
      <c r="C50" s="298" t="s">
        <v>418</v>
      </c>
      <c r="D50" s="432" t="s">
        <v>419</v>
      </c>
      <c r="E50" s="429" t="s">
        <v>14</v>
      </c>
      <c r="F50" s="301">
        <v>1.846064814814815E-2</v>
      </c>
      <c r="G50" s="301">
        <v>1.8525390625000006E-2</v>
      </c>
      <c r="H50" s="302">
        <f t="shared" si="6"/>
        <v>1.8493019386574078E-2</v>
      </c>
      <c r="I50" s="303">
        <f t="shared" si="7"/>
        <v>2.6875361689814754E-3</v>
      </c>
      <c r="J50" s="378"/>
      <c r="K50" s="305" t="str">
        <f t="shared" si="15"/>
        <v/>
      </c>
      <c r="L50" s="306" t="str">
        <f t="shared" si="16"/>
        <v/>
      </c>
      <c r="M50" s="306" t="str">
        <f t="shared" si="17"/>
        <v/>
      </c>
      <c r="N50" s="307"/>
      <c r="O50" s="307"/>
      <c r="P50" s="307"/>
      <c r="Q50" s="308"/>
      <c r="R50" s="309">
        <f t="shared" si="12"/>
        <v>1.846064814814815E-2</v>
      </c>
      <c r="S50" s="318"/>
      <c r="T50" s="294">
        <v>40359</v>
      </c>
      <c r="U50" s="312"/>
      <c r="V50" s="313" t="str">
        <f t="shared" si="13"/>
        <v/>
      </c>
      <c r="W50" s="314" t="str">
        <f t="shared" si="14"/>
        <v/>
      </c>
    </row>
    <row r="51" spans="1:23" s="272" customFormat="1" ht="21" customHeight="1" x14ac:dyDescent="0.2">
      <c r="A51" s="418">
        <v>46</v>
      </c>
      <c r="B51" s="335"/>
      <c r="C51" s="315" t="s">
        <v>72</v>
      </c>
      <c r="D51" s="431" t="s">
        <v>243</v>
      </c>
      <c r="E51" s="428" t="s">
        <v>14</v>
      </c>
      <c r="F51" s="301">
        <v>1.847222222222222E-2</v>
      </c>
      <c r="G51" s="301">
        <v>1.847222222222222E-2</v>
      </c>
      <c r="H51" s="302">
        <f t="shared" si="6"/>
        <v>1.847222222222222E-2</v>
      </c>
      <c r="I51" s="303">
        <f t="shared" si="7"/>
        <v>2.7083333333333334E-3</v>
      </c>
      <c r="J51" s="378"/>
      <c r="K51" s="305" t="str">
        <f t="shared" si="15"/>
        <v/>
      </c>
      <c r="L51" s="306"/>
      <c r="M51" s="306"/>
      <c r="N51" s="307"/>
      <c r="O51" s="307"/>
      <c r="P51" s="307"/>
      <c r="Q51" s="308"/>
      <c r="R51" s="309">
        <f t="shared" si="12"/>
        <v>1.847222222222222E-2</v>
      </c>
      <c r="S51" s="318"/>
      <c r="T51" s="294">
        <v>40451</v>
      </c>
      <c r="U51" s="312"/>
      <c r="V51" s="313" t="str">
        <f t="shared" si="13"/>
        <v/>
      </c>
      <c r="W51" s="314" t="str">
        <f t="shared" si="14"/>
        <v/>
      </c>
    </row>
    <row r="52" spans="1:23" s="272" customFormat="1" ht="21" customHeight="1" x14ac:dyDescent="0.2">
      <c r="A52" s="418">
        <v>149</v>
      </c>
      <c r="B52" s="335"/>
      <c r="C52" s="315" t="s">
        <v>36</v>
      </c>
      <c r="D52" s="431" t="s">
        <v>37</v>
      </c>
      <c r="E52" s="428" t="s">
        <v>14</v>
      </c>
      <c r="F52" s="301">
        <v>1.8275462962962959E-2</v>
      </c>
      <c r="G52" s="301">
        <v>1.8275462962962959E-2</v>
      </c>
      <c r="H52" s="302">
        <f t="shared" si="6"/>
        <v>1.8275462962962959E-2</v>
      </c>
      <c r="I52" s="303">
        <f t="shared" si="7"/>
        <v>2.9050925925925945E-3</v>
      </c>
      <c r="J52" s="378"/>
      <c r="K52" s="305" t="str">
        <f t="shared" si="15"/>
        <v/>
      </c>
      <c r="L52" s="306" t="str">
        <f>IF(J52&lt;&gt;"",K52-H52,"")</f>
        <v/>
      </c>
      <c r="M52" s="306" t="str">
        <f>IF(J52&lt;&gt;"",K52-F52,"")</f>
        <v/>
      </c>
      <c r="N52" s="307"/>
      <c r="O52" s="307"/>
      <c r="P52" s="307"/>
      <c r="Q52" s="308"/>
      <c r="R52" s="309">
        <f t="shared" si="12"/>
        <v>1.8275462962962959E-2</v>
      </c>
      <c r="S52" s="318"/>
      <c r="T52" s="294">
        <v>40025</v>
      </c>
      <c r="U52" s="312"/>
      <c r="V52" s="313" t="str">
        <f t="shared" si="13"/>
        <v/>
      </c>
      <c r="W52" s="314" t="str">
        <f t="shared" si="14"/>
        <v/>
      </c>
    </row>
    <row r="53" spans="1:23" s="272" customFormat="1" ht="21" customHeight="1" x14ac:dyDescent="0.2">
      <c r="A53" s="418">
        <v>278</v>
      </c>
      <c r="B53" s="335"/>
      <c r="C53" s="315" t="s">
        <v>508</v>
      </c>
      <c r="D53" s="431" t="s">
        <v>158</v>
      </c>
      <c r="E53" s="428" t="s">
        <v>14</v>
      </c>
      <c r="F53" s="301">
        <v>1.7962962962962962E-2</v>
      </c>
      <c r="G53" s="301">
        <v>1.7962962962962962E-2</v>
      </c>
      <c r="H53" s="302">
        <f t="shared" si="6"/>
        <v>1.7962962962962962E-2</v>
      </c>
      <c r="I53" s="303">
        <f t="shared" si="7"/>
        <v>3.2175925925925913E-3</v>
      </c>
      <c r="J53" s="378"/>
      <c r="K53" s="305" t="str">
        <f t="shared" si="15"/>
        <v/>
      </c>
      <c r="L53" s="306"/>
      <c r="M53" s="306"/>
      <c r="N53" s="307"/>
      <c r="O53" s="307"/>
      <c r="P53" s="307"/>
      <c r="Q53" s="308"/>
      <c r="R53" s="309">
        <f t="shared" si="12"/>
        <v>1.7962962962962962E-2</v>
      </c>
      <c r="S53" s="318"/>
      <c r="T53" s="294">
        <v>40268</v>
      </c>
      <c r="U53" s="312"/>
      <c r="V53" s="313" t="str">
        <f t="shared" si="13"/>
        <v/>
      </c>
      <c r="W53" s="314" t="str">
        <f t="shared" si="14"/>
        <v/>
      </c>
    </row>
    <row r="54" spans="1:23" s="272" customFormat="1" ht="21" customHeight="1" x14ac:dyDescent="0.2">
      <c r="A54" s="418">
        <v>94</v>
      </c>
      <c r="B54" s="335"/>
      <c r="C54" s="315" t="s">
        <v>64</v>
      </c>
      <c r="D54" s="431" t="s">
        <v>518</v>
      </c>
      <c r="E54" s="428" t="s">
        <v>14</v>
      </c>
      <c r="F54" s="319">
        <v>1.7638888888888888E-2</v>
      </c>
      <c r="G54" s="301">
        <v>1.8101851851851855E-2</v>
      </c>
      <c r="H54" s="302">
        <f t="shared" ref="H54:H85" si="18">IF(G54&lt;&gt;"",(G54+F54)/2,F54)</f>
        <v>1.787037037037037E-2</v>
      </c>
      <c r="I54" s="303">
        <f t="shared" ref="I54:I85" si="19">$D$3-H54</f>
        <v>3.3101851851851834E-3</v>
      </c>
      <c r="J54" s="378"/>
      <c r="K54" s="305" t="str">
        <f t="shared" si="15"/>
        <v/>
      </c>
      <c r="L54" s="306" t="str">
        <f>IF(J54&lt;&gt;"",K54-H54,"")</f>
        <v/>
      </c>
      <c r="M54" s="306" t="str">
        <f>IF(J54&lt;&gt;"",K54-F54,"")</f>
        <v/>
      </c>
      <c r="N54" s="307"/>
      <c r="O54" s="307"/>
      <c r="P54" s="307"/>
      <c r="Q54" s="308"/>
      <c r="R54" s="309">
        <f t="shared" si="12"/>
        <v>1.7638888888888888E-2</v>
      </c>
      <c r="S54" s="318"/>
      <c r="T54" s="294">
        <v>39872</v>
      </c>
      <c r="U54" s="312"/>
      <c r="V54" s="313" t="str">
        <f t="shared" si="13"/>
        <v/>
      </c>
      <c r="W54" s="314" t="str">
        <f t="shared" si="14"/>
        <v/>
      </c>
    </row>
    <row r="55" spans="1:23" s="272" customFormat="1" ht="21" customHeight="1" x14ac:dyDescent="0.2">
      <c r="A55" s="418">
        <v>224</v>
      </c>
      <c r="B55" s="335"/>
      <c r="C55" s="315" t="s">
        <v>554</v>
      </c>
      <c r="D55" s="431" t="s">
        <v>555</v>
      </c>
      <c r="E55" s="428" t="s">
        <v>14</v>
      </c>
      <c r="F55" s="301">
        <v>1.7754629629629631E-2</v>
      </c>
      <c r="G55" s="301">
        <v>1.7754629629629631E-2</v>
      </c>
      <c r="H55" s="302">
        <f t="shared" si="18"/>
        <v>1.7754629629629631E-2</v>
      </c>
      <c r="I55" s="303">
        <f t="shared" si="19"/>
        <v>3.4259259259259225E-3</v>
      </c>
      <c r="J55" s="378"/>
      <c r="K55" s="305" t="str">
        <f t="shared" si="15"/>
        <v/>
      </c>
      <c r="L55" s="306"/>
      <c r="M55" s="306"/>
      <c r="N55" s="307"/>
      <c r="O55" s="307"/>
      <c r="P55" s="307"/>
      <c r="Q55" s="308"/>
      <c r="R55" s="309">
        <f t="shared" si="12"/>
        <v>1.7754629629629631E-2</v>
      </c>
      <c r="S55" s="318"/>
      <c r="T55" s="294">
        <v>40451</v>
      </c>
      <c r="U55" s="312"/>
      <c r="V55" s="313" t="str">
        <f t="shared" si="13"/>
        <v/>
      </c>
      <c r="W55" s="314" t="str">
        <f t="shared" si="14"/>
        <v/>
      </c>
    </row>
    <row r="56" spans="1:23" s="272" customFormat="1" ht="21" customHeight="1" x14ac:dyDescent="0.2">
      <c r="A56" s="418">
        <v>264</v>
      </c>
      <c r="B56" s="335"/>
      <c r="C56" s="315" t="s">
        <v>416</v>
      </c>
      <c r="D56" s="431" t="s">
        <v>417</v>
      </c>
      <c r="E56" s="428" t="s">
        <v>30</v>
      </c>
      <c r="F56" s="301">
        <v>1.7387152777777776E-2</v>
      </c>
      <c r="G56" s="301">
        <v>1.7803819444444445E-2</v>
      </c>
      <c r="H56" s="302">
        <f t="shared" si="18"/>
        <v>1.759548611111111E-2</v>
      </c>
      <c r="I56" s="303">
        <f t="shared" si="19"/>
        <v>3.5850694444444428E-3</v>
      </c>
      <c r="J56" s="378"/>
      <c r="K56" s="305" t="str">
        <f t="shared" si="15"/>
        <v/>
      </c>
      <c r="L56" s="306" t="str">
        <f>IF(J56&lt;&gt;"",K56-H56,"")</f>
        <v/>
      </c>
      <c r="M56" s="306" t="str">
        <f>IF(J56&lt;&gt;"",K56-F56,"")</f>
        <v/>
      </c>
      <c r="N56" s="307"/>
      <c r="O56" s="307"/>
      <c r="P56" s="307"/>
      <c r="Q56" s="308"/>
      <c r="R56" s="309">
        <f t="shared" si="12"/>
        <v>1.7387152777777776E-2</v>
      </c>
      <c r="S56" s="318"/>
      <c r="T56" s="294">
        <v>40237</v>
      </c>
      <c r="U56" s="312"/>
      <c r="V56" s="313" t="str">
        <f t="shared" si="13"/>
        <v/>
      </c>
      <c r="W56" s="314" t="str">
        <f t="shared" si="14"/>
        <v/>
      </c>
    </row>
    <row r="57" spans="1:23" s="272" customFormat="1" ht="21" customHeight="1" x14ac:dyDescent="0.2">
      <c r="A57" s="418">
        <v>350</v>
      </c>
      <c r="B57" s="335"/>
      <c r="C57" s="315" t="s">
        <v>235</v>
      </c>
      <c r="D57" s="431" t="s">
        <v>541</v>
      </c>
      <c r="E57" s="428" t="s">
        <v>30</v>
      </c>
      <c r="F57" s="319">
        <v>1.759259259259259E-2</v>
      </c>
      <c r="G57" s="301">
        <v>1.759259259259259E-2</v>
      </c>
      <c r="H57" s="302">
        <f t="shared" si="18"/>
        <v>1.759259259259259E-2</v>
      </c>
      <c r="I57" s="303">
        <f t="shared" si="19"/>
        <v>3.5879629629629629E-3</v>
      </c>
      <c r="J57" s="387"/>
      <c r="K57" s="305" t="str">
        <f t="shared" si="15"/>
        <v/>
      </c>
      <c r="L57" s="306"/>
      <c r="M57" s="306"/>
      <c r="N57" s="307"/>
      <c r="O57" s="307"/>
      <c r="P57" s="321"/>
      <c r="Q57" s="308"/>
      <c r="R57" s="309">
        <f t="shared" si="12"/>
        <v>1.759259259259259E-2</v>
      </c>
      <c r="S57" s="318"/>
      <c r="T57" s="294">
        <v>40390</v>
      </c>
      <c r="U57" s="312"/>
      <c r="V57" s="313" t="str">
        <f t="shared" si="13"/>
        <v/>
      </c>
      <c r="W57" s="314" t="str">
        <f t="shared" si="14"/>
        <v/>
      </c>
    </row>
    <row r="58" spans="1:23" s="272" customFormat="1" ht="21" customHeight="1" x14ac:dyDescent="0.2">
      <c r="A58" s="418">
        <v>51</v>
      </c>
      <c r="B58" s="335"/>
      <c r="C58" s="315" t="s">
        <v>84</v>
      </c>
      <c r="D58" s="431" t="s">
        <v>85</v>
      </c>
      <c r="E58" s="428" t="s">
        <v>14</v>
      </c>
      <c r="F58" s="301">
        <v>1.7557870370370373E-2</v>
      </c>
      <c r="G58" s="301">
        <v>1.7557870370370373E-2</v>
      </c>
      <c r="H58" s="302">
        <f t="shared" si="18"/>
        <v>1.7557870370370373E-2</v>
      </c>
      <c r="I58" s="303">
        <f t="shared" si="19"/>
        <v>3.6226851851851802E-3</v>
      </c>
      <c r="J58" s="320"/>
      <c r="K58" s="305" t="str">
        <f t="shared" si="15"/>
        <v/>
      </c>
      <c r="L58" s="306" t="str">
        <f t="shared" ref="L58:L85" si="20">IF(J58&lt;&gt;"",K58-H58,"")</f>
        <v/>
      </c>
      <c r="M58" s="306" t="str">
        <f t="shared" ref="M58:M85" si="21">IF(J58&lt;&gt;"",K58-F58,"")</f>
        <v/>
      </c>
      <c r="N58" s="307"/>
      <c r="O58" s="307"/>
      <c r="P58" s="307"/>
      <c r="Q58" s="308"/>
      <c r="R58" s="309">
        <f t="shared" si="12"/>
        <v>1.7557870370370373E-2</v>
      </c>
      <c r="S58" s="318"/>
      <c r="T58" s="311">
        <v>38929</v>
      </c>
      <c r="U58" s="312"/>
      <c r="V58" s="313" t="str">
        <f t="shared" si="13"/>
        <v/>
      </c>
      <c r="W58" s="314" t="str">
        <f t="shared" si="14"/>
        <v/>
      </c>
    </row>
    <row r="59" spans="1:23" s="272" customFormat="1" ht="21" customHeight="1" x14ac:dyDescent="0.2">
      <c r="A59" s="418">
        <v>44</v>
      </c>
      <c r="B59" s="335"/>
      <c r="C59" s="315" t="s">
        <v>82</v>
      </c>
      <c r="D59" s="431" t="s">
        <v>83</v>
      </c>
      <c r="E59" s="428" t="s">
        <v>14</v>
      </c>
      <c r="F59" s="322">
        <v>1.7557870370370373E-2</v>
      </c>
      <c r="G59" s="301">
        <v>1.7557870370370373E-2</v>
      </c>
      <c r="H59" s="302">
        <f t="shared" si="18"/>
        <v>1.7557870370370373E-2</v>
      </c>
      <c r="I59" s="303">
        <f t="shared" si="19"/>
        <v>3.6226851851851802E-3</v>
      </c>
      <c r="J59" s="378"/>
      <c r="K59" s="305" t="str">
        <f t="shared" si="15"/>
        <v/>
      </c>
      <c r="L59" s="306" t="str">
        <f t="shared" si="20"/>
        <v/>
      </c>
      <c r="M59" s="306" t="str">
        <f t="shared" si="21"/>
        <v/>
      </c>
      <c r="N59" s="307"/>
      <c r="O59" s="307"/>
      <c r="P59" s="307"/>
      <c r="Q59" s="308"/>
      <c r="R59" s="309">
        <f t="shared" si="12"/>
        <v>1.7557870370370373E-2</v>
      </c>
      <c r="S59" s="318"/>
      <c r="T59" s="294">
        <v>38748</v>
      </c>
      <c r="U59" s="312"/>
      <c r="V59" s="313" t="str">
        <f t="shared" si="13"/>
        <v/>
      </c>
      <c r="W59" s="314" t="str">
        <f t="shared" si="14"/>
        <v/>
      </c>
    </row>
    <row r="60" spans="1:23" s="272" customFormat="1" ht="21" customHeight="1" x14ac:dyDescent="0.2">
      <c r="A60" s="418">
        <v>257</v>
      </c>
      <c r="B60" s="335"/>
      <c r="C60" s="315" t="s">
        <v>96</v>
      </c>
      <c r="D60" s="431" t="s">
        <v>396</v>
      </c>
      <c r="E60" s="428" t="s">
        <v>14</v>
      </c>
      <c r="F60" s="301">
        <v>1.7245370370370362E-2</v>
      </c>
      <c r="G60" s="301">
        <v>1.7824074074074065E-2</v>
      </c>
      <c r="H60" s="302">
        <f t="shared" si="18"/>
        <v>1.7534722222222215E-2</v>
      </c>
      <c r="I60" s="303">
        <f t="shared" si="19"/>
        <v>3.6458333333333377E-3</v>
      </c>
      <c r="J60" s="378"/>
      <c r="K60" s="305" t="str">
        <f t="shared" si="15"/>
        <v/>
      </c>
      <c r="L60" s="306" t="str">
        <f t="shared" si="20"/>
        <v/>
      </c>
      <c r="M60" s="306" t="str">
        <f t="shared" si="21"/>
        <v/>
      </c>
      <c r="N60" s="307"/>
      <c r="O60" s="307"/>
      <c r="P60" s="307"/>
      <c r="Q60" s="308"/>
      <c r="R60" s="309">
        <f t="shared" si="12"/>
        <v>1.7245370370370362E-2</v>
      </c>
      <c r="S60" s="318"/>
      <c r="T60" s="294">
        <v>40209</v>
      </c>
      <c r="U60" s="312"/>
      <c r="V60" s="313" t="str">
        <f t="shared" si="13"/>
        <v/>
      </c>
      <c r="W60" s="314" t="str">
        <f t="shared" si="14"/>
        <v/>
      </c>
    </row>
    <row r="61" spans="1:23" s="272" customFormat="1" ht="21" customHeight="1" x14ac:dyDescent="0.2">
      <c r="A61" s="418">
        <v>321</v>
      </c>
      <c r="B61" s="335"/>
      <c r="C61" s="298" t="s">
        <v>488</v>
      </c>
      <c r="D61" s="432" t="s">
        <v>489</v>
      </c>
      <c r="E61" s="429" t="s">
        <v>14</v>
      </c>
      <c r="F61" s="301">
        <v>1.7488425925925928E-2</v>
      </c>
      <c r="G61" s="301">
        <v>1.7488425925925928E-2</v>
      </c>
      <c r="H61" s="302">
        <f t="shared" si="18"/>
        <v>1.7488425925925928E-2</v>
      </c>
      <c r="I61" s="303">
        <f t="shared" si="19"/>
        <v>3.6921296296296251E-3</v>
      </c>
      <c r="J61" s="378"/>
      <c r="K61" s="305" t="str">
        <f t="shared" si="15"/>
        <v/>
      </c>
      <c r="L61" s="306" t="str">
        <f t="shared" si="20"/>
        <v/>
      </c>
      <c r="M61" s="306" t="str">
        <f t="shared" si="21"/>
        <v/>
      </c>
      <c r="N61" s="307"/>
      <c r="O61" s="307"/>
      <c r="P61" s="307"/>
      <c r="Q61" s="308"/>
      <c r="R61" s="309">
        <f t="shared" si="12"/>
        <v>1.7488425925925928E-2</v>
      </c>
      <c r="S61" s="318"/>
      <c r="T61" s="294">
        <v>40209</v>
      </c>
      <c r="U61" s="312"/>
      <c r="V61" s="313" t="str">
        <f t="shared" si="13"/>
        <v/>
      </c>
      <c r="W61" s="314"/>
    </row>
    <row r="62" spans="1:23" s="272" customFormat="1" ht="21" customHeight="1" x14ac:dyDescent="0.2">
      <c r="A62" s="418">
        <v>353</v>
      </c>
      <c r="B62" s="335"/>
      <c r="C62" s="298" t="s">
        <v>77</v>
      </c>
      <c r="D62" s="432" t="s">
        <v>547</v>
      </c>
      <c r="E62" s="429" t="s">
        <v>14</v>
      </c>
      <c r="F62" s="301">
        <v>1.7446469907407412E-2</v>
      </c>
      <c r="G62" s="301">
        <v>1.7446469907407412E-2</v>
      </c>
      <c r="H62" s="302">
        <f t="shared" si="18"/>
        <v>1.7446469907407412E-2</v>
      </c>
      <c r="I62" s="303">
        <f t="shared" si="19"/>
        <v>3.7340856481481409E-3</v>
      </c>
      <c r="J62" s="378"/>
      <c r="K62" s="305" t="str">
        <f t="shared" si="15"/>
        <v/>
      </c>
      <c r="L62" s="306" t="str">
        <f t="shared" si="20"/>
        <v/>
      </c>
      <c r="M62" s="306" t="str">
        <f t="shared" si="21"/>
        <v/>
      </c>
      <c r="N62" s="307"/>
      <c r="O62" s="307"/>
      <c r="P62" s="307"/>
      <c r="Q62" s="308"/>
      <c r="R62" s="309">
        <f t="shared" si="12"/>
        <v>1.7446469907407412E-2</v>
      </c>
      <c r="S62" s="318"/>
      <c r="T62" s="294">
        <v>40421</v>
      </c>
      <c r="U62" s="312"/>
      <c r="V62" s="313" t="str">
        <f t="shared" si="13"/>
        <v/>
      </c>
      <c r="W62" s="314" t="str">
        <f t="shared" ref="W62:W67" si="22">IF(V62=5,C62&amp;" "&amp;D62,"")</f>
        <v/>
      </c>
    </row>
    <row r="63" spans="1:23" s="272" customFormat="1" ht="21" customHeight="1" x14ac:dyDescent="0.2">
      <c r="A63" s="418">
        <v>284</v>
      </c>
      <c r="B63" s="335"/>
      <c r="C63" s="315" t="s">
        <v>447</v>
      </c>
      <c r="D63" s="431" t="s">
        <v>448</v>
      </c>
      <c r="E63" s="429" t="s">
        <v>14</v>
      </c>
      <c r="F63" s="301">
        <v>1.7337962962962961E-2</v>
      </c>
      <c r="G63" s="301">
        <v>1.7465277777777781E-2</v>
      </c>
      <c r="H63" s="302">
        <f t="shared" si="18"/>
        <v>1.7401620370370373E-2</v>
      </c>
      <c r="I63" s="303">
        <f t="shared" si="19"/>
        <v>3.7789351851851803E-3</v>
      </c>
      <c r="J63" s="387"/>
      <c r="K63" s="305" t="str">
        <f t="shared" si="15"/>
        <v/>
      </c>
      <c r="L63" s="306" t="str">
        <f t="shared" si="20"/>
        <v/>
      </c>
      <c r="M63" s="306" t="str">
        <f t="shared" si="21"/>
        <v/>
      </c>
      <c r="N63" s="307"/>
      <c r="O63" s="307"/>
      <c r="P63" s="321"/>
      <c r="Q63" s="308"/>
      <c r="R63" s="309">
        <f t="shared" si="12"/>
        <v>1.7337962962962961E-2</v>
      </c>
      <c r="S63" s="318"/>
      <c r="T63" s="294">
        <v>40359</v>
      </c>
      <c r="U63" s="312"/>
      <c r="V63" s="313" t="str">
        <f t="shared" si="13"/>
        <v/>
      </c>
      <c r="W63" s="314" t="str">
        <f t="shared" si="22"/>
        <v/>
      </c>
    </row>
    <row r="64" spans="1:23" s="272" customFormat="1" ht="21" customHeight="1" x14ac:dyDescent="0.2">
      <c r="A64" s="418">
        <v>318</v>
      </c>
      <c r="B64" s="335"/>
      <c r="C64" s="298" t="s">
        <v>509</v>
      </c>
      <c r="D64" s="432" t="s">
        <v>159</v>
      </c>
      <c r="E64" s="429" t="s">
        <v>14</v>
      </c>
      <c r="F64" s="301">
        <v>1.7388599537037041E-2</v>
      </c>
      <c r="G64" s="301">
        <v>1.7388599537037041E-2</v>
      </c>
      <c r="H64" s="302">
        <f t="shared" si="18"/>
        <v>1.7388599537037041E-2</v>
      </c>
      <c r="I64" s="303">
        <f t="shared" si="19"/>
        <v>3.7919560185185122E-3</v>
      </c>
      <c r="J64" s="387"/>
      <c r="K64" s="305" t="str">
        <f t="shared" si="15"/>
        <v/>
      </c>
      <c r="L64" s="306" t="str">
        <f t="shared" si="20"/>
        <v/>
      </c>
      <c r="M64" s="306" t="str">
        <f t="shared" si="21"/>
        <v/>
      </c>
      <c r="N64" s="307"/>
      <c r="O64" s="307"/>
      <c r="P64" s="321"/>
      <c r="Q64" s="308"/>
      <c r="R64" s="309">
        <f t="shared" si="12"/>
        <v>1.7388599537037041E-2</v>
      </c>
      <c r="S64" s="318"/>
      <c r="T64" s="294">
        <v>40298</v>
      </c>
      <c r="U64" s="312"/>
      <c r="V64" s="313" t="str">
        <f t="shared" si="13"/>
        <v/>
      </c>
      <c r="W64" s="314" t="str">
        <f t="shared" si="22"/>
        <v/>
      </c>
    </row>
    <row r="65" spans="1:23" s="272" customFormat="1" ht="21" customHeight="1" x14ac:dyDescent="0.2">
      <c r="A65" s="418">
        <v>152</v>
      </c>
      <c r="B65" s="335"/>
      <c r="C65" s="315" t="s">
        <v>90</v>
      </c>
      <c r="D65" s="431" t="s">
        <v>91</v>
      </c>
      <c r="E65" s="428" t="s">
        <v>30</v>
      </c>
      <c r="F65" s="301">
        <v>1.7384259259259256E-2</v>
      </c>
      <c r="G65" s="301">
        <v>1.7384259259259256E-2</v>
      </c>
      <c r="H65" s="302">
        <f t="shared" si="18"/>
        <v>1.7384259259259256E-2</v>
      </c>
      <c r="I65" s="303">
        <f t="shared" si="19"/>
        <v>3.7962962962962976E-3</v>
      </c>
      <c r="J65" s="387"/>
      <c r="K65" s="305" t="str">
        <f t="shared" si="15"/>
        <v/>
      </c>
      <c r="L65" s="306" t="str">
        <f t="shared" si="20"/>
        <v/>
      </c>
      <c r="M65" s="306" t="str">
        <f t="shared" si="21"/>
        <v/>
      </c>
      <c r="N65" s="307"/>
      <c r="O65" s="307"/>
      <c r="P65" s="307"/>
      <c r="Q65" s="308"/>
      <c r="R65" s="309">
        <f t="shared" si="12"/>
        <v>1.7384259259259256E-2</v>
      </c>
      <c r="S65" s="318"/>
      <c r="T65" s="426" t="s">
        <v>212</v>
      </c>
      <c r="U65" s="312"/>
      <c r="V65" s="313" t="str">
        <f t="shared" si="13"/>
        <v/>
      </c>
      <c r="W65" s="314" t="str">
        <f t="shared" si="22"/>
        <v/>
      </c>
    </row>
    <row r="66" spans="1:23" s="272" customFormat="1" ht="21" customHeight="1" x14ac:dyDescent="0.2">
      <c r="A66" s="418">
        <v>332</v>
      </c>
      <c r="B66" s="335"/>
      <c r="C66" s="315" t="s">
        <v>527</v>
      </c>
      <c r="D66" s="431" t="s">
        <v>517</v>
      </c>
      <c r="E66" s="428" t="s">
        <v>30</v>
      </c>
      <c r="F66" s="301">
        <v>1.7349537037037035E-2</v>
      </c>
      <c r="G66" s="301">
        <v>1.7372685185185189E-2</v>
      </c>
      <c r="H66" s="302">
        <f t="shared" si="18"/>
        <v>1.7361111111111112E-2</v>
      </c>
      <c r="I66" s="303">
        <f t="shared" si="19"/>
        <v>3.8194444444444413E-3</v>
      </c>
      <c r="J66" s="387"/>
      <c r="K66" s="305" t="str">
        <f t="shared" si="15"/>
        <v/>
      </c>
      <c r="L66" s="306" t="str">
        <f t="shared" si="20"/>
        <v/>
      </c>
      <c r="M66" s="306" t="str">
        <f t="shared" si="21"/>
        <v/>
      </c>
      <c r="N66" s="307"/>
      <c r="O66" s="307"/>
      <c r="P66" s="321"/>
      <c r="Q66" s="308"/>
      <c r="R66" s="309">
        <f t="shared" si="12"/>
        <v>1.7349537037037035E-2</v>
      </c>
      <c r="S66" s="318"/>
      <c r="T66" s="294">
        <v>40359</v>
      </c>
      <c r="U66" s="312"/>
      <c r="V66" s="313" t="str">
        <f t="shared" si="13"/>
        <v/>
      </c>
      <c r="W66" s="314" t="str">
        <f t="shared" si="22"/>
        <v/>
      </c>
    </row>
    <row r="67" spans="1:23" s="272" customFormat="1" ht="21" customHeight="1" x14ac:dyDescent="0.2">
      <c r="A67" s="418">
        <v>259</v>
      </c>
      <c r="B67" s="335"/>
      <c r="C67" s="315" t="s">
        <v>111</v>
      </c>
      <c r="D67" s="431" t="s">
        <v>360</v>
      </c>
      <c r="E67" s="428" t="s">
        <v>30</v>
      </c>
      <c r="F67" s="301">
        <v>1.7303240740740741E-2</v>
      </c>
      <c r="G67" s="301">
        <v>1.7303240740740741E-2</v>
      </c>
      <c r="H67" s="302">
        <f t="shared" si="18"/>
        <v>1.7303240740740741E-2</v>
      </c>
      <c r="I67" s="303">
        <f t="shared" si="19"/>
        <v>3.8773148148148126E-3</v>
      </c>
      <c r="J67" s="387"/>
      <c r="K67" s="305" t="str">
        <f t="shared" si="15"/>
        <v/>
      </c>
      <c r="L67" s="306" t="str">
        <f t="shared" si="20"/>
        <v/>
      </c>
      <c r="M67" s="306" t="str">
        <f t="shared" si="21"/>
        <v/>
      </c>
      <c r="N67" s="307"/>
      <c r="O67" s="307"/>
      <c r="P67" s="307"/>
      <c r="Q67" s="308"/>
      <c r="R67" s="309">
        <f t="shared" si="12"/>
        <v>1.7303240740740741E-2</v>
      </c>
      <c r="S67" s="318"/>
      <c r="T67" s="294"/>
      <c r="U67" s="312"/>
      <c r="V67" s="313" t="str">
        <f t="shared" si="13"/>
        <v/>
      </c>
      <c r="W67" s="314" t="str">
        <f t="shared" si="22"/>
        <v/>
      </c>
    </row>
    <row r="68" spans="1:23" s="272" customFormat="1" ht="21" customHeight="1" x14ac:dyDescent="0.2">
      <c r="A68" s="418">
        <v>285</v>
      </c>
      <c r="B68" s="335"/>
      <c r="C68" s="315" t="s">
        <v>408</v>
      </c>
      <c r="D68" s="431" t="s">
        <v>421</v>
      </c>
      <c r="E68" s="429" t="s">
        <v>30</v>
      </c>
      <c r="F68" s="301">
        <v>1.6493055555555552E-2</v>
      </c>
      <c r="G68" s="301">
        <v>1.7905092592592591E-2</v>
      </c>
      <c r="H68" s="302">
        <f t="shared" si="18"/>
        <v>1.7199074074074071E-2</v>
      </c>
      <c r="I68" s="303">
        <f t="shared" si="19"/>
        <v>3.9814814814814817E-3</v>
      </c>
      <c r="J68" s="387"/>
      <c r="K68" s="305" t="str">
        <f t="shared" si="15"/>
        <v/>
      </c>
      <c r="L68" s="306" t="str">
        <f t="shared" si="20"/>
        <v/>
      </c>
      <c r="M68" s="306" t="str">
        <f t="shared" si="21"/>
        <v/>
      </c>
      <c r="N68" s="307"/>
      <c r="O68" s="307"/>
      <c r="P68" s="321"/>
      <c r="Q68" s="308"/>
      <c r="R68" s="309">
        <f t="shared" si="12"/>
        <v>1.6493055555555552E-2</v>
      </c>
      <c r="S68" s="318"/>
      <c r="T68" s="294">
        <v>40117</v>
      </c>
      <c r="U68" s="312"/>
      <c r="V68" s="313" t="str">
        <f t="shared" si="13"/>
        <v/>
      </c>
      <c r="W68" s="314"/>
    </row>
    <row r="69" spans="1:23" s="272" customFormat="1" ht="21" customHeight="1" x14ac:dyDescent="0.2">
      <c r="A69" s="418">
        <v>185</v>
      </c>
      <c r="B69" s="335"/>
      <c r="C69" s="315" t="s">
        <v>155</v>
      </c>
      <c r="D69" s="431" t="s">
        <v>216</v>
      </c>
      <c r="E69" s="428" t="s">
        <v>30</v>
      </c>
      <c r="F69" s="301">
        <v>1.5810185185185184E-2</v>
      </c>
      <c r="G69" s="301">
        <v>1.8049768518518514E-2</v>
      </c>
      <c r="H69" s="302">
        <f t="shared" si="18"/>
        <v>1.6929976851851849E-2</v>
      </c>
      <c r="I69" s="303">
        <f t="shared" si="19"/>
        <v>4.2505787037037043E-3</v>
      </c>
      <c r="J69" s="387"/>
      <c r="K69" s="305" t="str">
        <f t="shared" si="15"/>
        <v/>
      </c>
      <c r="L69" s="306" t="str">
        <f t="shared" si="20"/>
        <v/>
      </c>
      <c r="M69" s="306" t="str">
        <f t="shared" si="21"/>
        <v/>
      </c>
      <c r="N69" s="307"/>
      <c r="O69" s="307"/>
      <c r="P69" s="307"/>
      <c r="Q69" s="308"/>
      <c r="R69" s="309">
        <f t="shared" si="12"/>
        <v>1.5810185185185184E-2</v>
      </c>
      <c r="S69" s="318"/>
      <c r="T69" s="294">
        <v>39994</v>
      </c>
      <c r="U69" s="312"/>
      <c r="V69" s="313" t="str">
        <f t="shared" si="13"/>
        <v/>
      </c>
      <c r="W69" s="314" t="str">
        <f t="shared" ref="W69:W77" si="23">IF(V69=5,C69&amp;" "&amp;D69,"")</f>
        <v/>
      </c>
    </row>
    <row r="70" spans="1:23" s="272" customFormat="1" ht="21" customHeight="1" x14ac:dyDescent="0.2">
      <c r="A70" s="418">
        <v>194</v>
      </c>
      <c r="B70" s="335"/>
      <c r="C70" s="315" t="s">
        <v>55</v>
      </c>
      <c r="D70" s="431" t="s">
        <v>226</v>
      </c>
      <c r="E70" s="428" t="s">
        <v>30</v>
      </c>
      <c r="F70" s="319">
        <v>1.6516203703703703E-2</v>
      </c>
      <c r="G70" s="301">
        <v>1.6782407407407409E-2</v>
      </c>
      <c r="H70" s="302">
        <f t="shared" si="18"/>
        <v>1.6649305555555556E-2</v>
      </c>
      <c r="I70" s="303">
        <f t="shared" si="19"/>
        <v>4.5312499999999971E-3</v>
      </c>
      <c r="J70" s="387"/>
      <c r="K70" s="305" t="str">
        <f t="shared" si="15"/>
        <v/>
      </c>
      <c r="L70" s="306" t="str">
        <f t="shared" si="20"/>
        <v/>
      </c>
      <c r="M70" s="306" t="str">
        <f t="shared" si="21"/>
        <v/>
      </c>
      <c r="N70" s="307"/>
      <c r="O70" s="307"/>
      <c r="P70" s="307"/>
      <c r="Q70" s="308"/>
      <c r="R70" s="309">
        <f t="shared" ref="R70:R101" si="24">IF(J70&lt;&gt;"",MIN(F70,K70),F70)</f>
        <v>1.6516203703703703E-2</v>
      </c>
      <c r="S70" s="318"/>
      <c r="T70" s="294">
        <v>40237</v>
      </c>
      <c r="U70" s="312"/>
      <c r="V70" s="313" t="str">
        <f t="shared" ref="V70:V101" si="25">IF(OR(NOT(U70=""),NOT(K70="")),5,"")</f>
        <v/>
      </c>
      <c r="W70" s="314" t="str">
        <f t="shared" si="23"/>
        <v/>
      </c>
    </row>
    <row r="71" spans="1:23" s="272" customFormat="1" ht="21" customHeight="1" x14ac:dyDescent="0.2">
      <c r="A71" s="418">
        <v>204</v>
      </c>
      <c r="B71" s="335"/>
      <c r="C71" s="298" t="s">
        <v>242</v>
      </c>
      <c r="D71" s="432" t="s">
        <v>395</v>
      </c>
      <c r="E71" s="428" t="s">
        <v>14</v>
      </c>
      <c r="F71" s="301">
        <v>1.6643518518518519E-2</v>
      </c>
      <c r="G71" s="301">
        <v>1.6643518518518519E-2</v>
      </c>
      <c r="H71" s="302">
        <f t="shared" si="18"/>
        <v>1.6643518518518519E-2</v>
      </c>
      <c r="I71" s="303">
        <f t="shared" si="19"/>
        <v>4.5370370370370339E-3</v>
      </c>
      <c r="J71" s="387"/>
      <c r="K71" s="305" t="str">
        <f t="shared" si="15"/>
        <v/>
      </c>
      <c r="L71" s="306" t="str">
        <f t="shared" si="20"/>
        <v/>
      </c>
      <c r="M71" s="306" t="str">
        <f t="shared" si="21"/>
        <v/>
      </c>
      <c r="N71" s="321"/>
      <c r="O71" s="307"/>
      <c r="P71" s="321"/>
      <c r="Q71" s="308"/>
      <c r="R71" s="309">
        <f t="shared" si="24"/>
        <v>1.6643518518518519E-2</v>
      </c>
      <c r="S71" s="318"/>
      <c r="T71" s="294">
        <v>39844</v>
      </c>
      <c r="U71" s="312"/>
      <c r="V71" s="313" t="str">
        <f t="shared" si="25"/>
        <v/>
      </c>
      <c r="W71" s="314" t="str">
        <f t="shared" si="23"/>
        <v/>
      </c>
    </row>
    <row r="72" spans="1:23" s="272" customFormat="1" ht="21" customHeight="1" x14ac:dyDescent="0.2">
      <c r="A72" s="418">
        <v>166</v>
      </c>
      <c r="B72" s="335"/>
      <c r="C72" s="315" t="s">
        <v>74</v>
      </c>
      <c r="D72" s="431" t="s">
        <v>86</v>
      </c>
      <c r="E72" s="428" t="s">
        <v>30</v>
      </c>
      <c r="F72" s="301">
        <v>1.6627604166666667E-2</v>
      </c>
      <c r="G72" s="301">
        <v>1.6627604166666667E-2</v>
      </c>
      <c r="H72" s="302">
        <f t="shared" si="18"/>
        <v>1.6627604166666667E-2</v>
      </c>
      <c r="I72" s="303">
        <f t="shared" si="19"/>
        <v>4.5529513888888859E-3</v>
      </c>
      <c r="J72" s="387"/>
      <c r="K72" s="305" t="str">
        <f t="shared" si="15"/>
        <v/>
      </c>
      <c r="L72" s="306" t="str">
        <f t="shared" si="20"/>
        <v/>
      </c>
      <c r="M72" s="306" t="str">
        <f t="shared" si="21"/>
        <v/>
      </c>
      <c r="N72" s="307"/>
      <c r="O72" s="307"/>
      <c r="P72" s="321"/>
      <c r="Q72" s="308"/>
      <c r="R72" s="309">
        <f t="shared" si="24"/>
        <v>1.6627604166666667E-2</v>
      </c>
      <c r="S72" s="318"/>
      <c r="T72" s="294">
        <v>40178</v>
      </c>
      <c r="U72" s="312"/>
      <c r="V72" s="313" t="str">
        <f t="shared" si="25"/>
        <v/>
      </c>
      <c r="W72" s="314" t="str">
        <f t="shared" si="23"/>
        <v/>
      </c>
    </row>
    <row r="73" spans="1:23" s="272" customFormat="1" ht="21" customHeight="1" x14ac:dyDescent="0.2">
      <c r="A73" s="418">
        <v>337</v>
      </c>
      <c r="B73" s="335"/>
      <c r="C73" s="315" t="s">
        <v>519</v>
      </c>
      <c r="D73" s="431" t="s">
        <v>325</v>
      </c>
      <c r="E73" s="428" t="s">
        <v>14</v>
      </c>
      <c r="F73" s="301">
        <v>1.6620370370370376E-2</v>
      </c>
      <c r="G73" s="301">
        <v>1.6620370370370376E-2</v>
      </c>
      <c r="H73" s="302">
        <f t="shared" si="18"/>
        <v>1.6620370370370376E-2</v>
      </c>
      <c r="I73" s="303">
        <f t="shared" si="19"/>
        <v>4.5601851851851775E-3</v>
      </c>
      <c r="J73" s="375"/>
      <c r="K73" s="305" t="str">
        <f t="shared" si="15"/>
        <v/>
      </c>
      <c r="L73" s="306" t="str">
        <f t="shared" si="20"/>
        <v/>
      </c>
      <c r="M73" s="306" t="str">
        <f t="shared" si="21"/>
        <v/>
      </c>
      <c r="N73" s="307"/>
      <c r="O73" s="307"/>
      <c r="P73" s="307"/>
      <c r="Q73" s="308"/>
      <c r="R73" s="309">
        <f t="shared" si="24"/>
        <v>1.6620370370370376E-2</v>
      </c>
      <c r="S73" s="318"/>
      <c r="T73" s="311">
        <v>40298</v>
      </c>
      <c r="U73" s="312"/>
      <c r="V73" s="313" t="str">
        <f t="shared" si="25"/>
        <v/>
      </c>
      <c r="W73" s="314" t="str">
        <f t="shared" si="23"/>
        <v/>
      </c>
    </row>
    <row r="74" spans="1:23" s="272" customFormat="1" ht="21" customHeight="1" x14ac:dyDescent="0.2">
      <c r="A74" s="418">
        <v>163</v>
      </c>
      <c r="B74" s="335"/>
      <c r="C74" s="315" t="s">
        <v>115</v>
      </c>
      <c r="D74" s="431" t="s">
        <v>116</v>
      </c>
      <c r="E74" s="428" t="s">
        <v>30</v>
      </c>
      <c r="F74" s="319">
        <v>1.6516203703703703E-2</v>
      </c>
      <c r="G74" s="319">
        <v>1.6516203703703703E-2</v>
      </c>
      <c r="H74" s="302">
        <f t="shared" si="18"/>
        <v>1.6516203703703703E-2</v>
      </c>
      <c r="I74" s="303">
        <f t="shared" si="19"/>
        <v>4.6643518518518501E-3</v>
      </c>
      <c r="J74" s="387"/>
      <c r="K74" s="305" t="str">
        <f t="shared" si="15"/>
        <v/>
      </c>
      <c r="L74" s="306" t="str">
        <f t="shared" si="20"/>
        <v/>
      </c>
      <c r="M74" s="306" t="str">
        <f t="shared" si="21"/>
        <v/>
      </c>
      <c r="N74" s="307"/>
      <c r="O74" s="307"/>
      <c r="P74" s="307"/>
      <c r="Q74" s="308"/>
      <c r="R74" s="309">
        <f t="shared" si="24"/>
        <v>1.6516203703703703E-2</v>
      </c>
      <c r="S74" s="318"/>
      <c r="T74" s="311">
        <v>38990</v>
      </c>
      <c r="U74" s="312"/>
      <c r="V74" s="313" t="str">
        <f t="shared" si="25"/>
        <v/>
      </c>
      <c r="W74" s="314" t="str">
        <f t="shared" si="23"/>
        <v/>
      </c>
    </row>
    <row r="75" spans="1:23" s="272" customFormat="1" ht="21" customHeight="1" x14ac:dyDescent="0.2">
      <c r="A75" s="418">
        <v>333</v>
      </c>
      <c r="B75" s="335"/>
      <c r="C75" s="315" t="s">
        <v>537</v>
      </c>
      <c r="D75" s="431" t="s">
        <v>538</v>
      </c>
      <c r="E75" s="428" t="s">
        <v>14</v>
      </c>
      <c r="F75" s="301">
        <v>1.6446759259259265E-2</v>
      </c>
      <c r="G75" s="301">
        <v>1.6446759259259265E-2</v>
      </c>
      <c r="H75" s="302">
        <f t="shared" si="18"/>
        <v>1.6446759259259265E-2</v>
      </c>
      <c r="I75" s="303">
        <f t="shared" si="19"/>
        <v>4.733796296296288E-3</v>
      </c>
      <c r="J75" s="387"/>
      <c r="K75" s="305" t="str">
        <f t="shared" si="15"/>
        <v/>
      </c>
      <c r="L75" s="306" t="str">
        <f t="shared" si="20"/>
        <v/>
      </c>
      <c r="M75" s="306" t="str">
        <f t="shared" si="21"/>
        <v/>
      </c>
      <c r="N75" s="307"/>
      <c r="O75" s="307"/>
      <c r="P75" s="321"/>
      <c r="Q75" s="308"/>
      <c r="R75" s="309">
        <f t="shared" si="24"/>
        <v>1.6446759259259265E-2</v>
      </c>
      <c r="S75" s="318"/>
      <c r="T75" s="311">
        <v>40359</v>
      </c>
      <c r="U75" s="312"/>
      <c r="V75" s="313" t="str">
        <f t="shared" si="25"/>
        <v/>
      </c>
      <c r="W75" s="314" t="str">
        <f t="shared" si="23"/>
        <v/>
      </c>
    </row>
    <row r="76" spans="1:23" s="272" customFormat="1" ht="21" customHeight="1" x14ac:dyDescent="0.2">
      <c r="A76" s="418">
        <v>96</v>
      </c>
      <c r="B76" s="335"/>
      <c r="C76" s="315" t="s">
        <v>119</v>
      </c>
      <c r="D76" s="431" t="s">
        <v>120</v>
      </c>
      <c r="E76" s="428" t="s">
        <v>30</v>
      </c>
      <c r="F76" s="301">
        <v>1.6400462962962964E-2</v>
      </c>
      <c r="G76" s="301">
        <v>1.6400462962962964E-2</v>
      </c>
      <c r="H76" s="302">
        <f t="shared" si="18"/>
        <v>1.6400462962962964E-2</v>
      </c>
      <c r="I76" s="303">
        <f t="shared" si="19"/>
        <v>4.7800925925925893E-3</v>
      </c>
      <c r="J76" s="387"/>
      <c r="K76" s="305" t="str">
        <f t="shared" si="15"/>
        <v/>
      </c>
      <c r="L76" s="306" t="str">
        <f t="shared" si="20"/>
        <v/>
      </c>
      <c r="M76" s="306" t="str">
        <f t="shared" si="21"/>
        <v/>
      </c>
      <c r="N76" s="307"/>
      <c r="O76" s="307"/>
      <c r="P76" s="307"/>
      <c r="Q76" s="308"/>
      <c r="R76" s="309">
        <f t="shared" si="24"/>
        <v>1.6400462962962964E-2</v>
      </c>
      <c r="S76" s="318"/>
      <c r="T76" s="311">
        <v>39113</v>
      </c>
      <c r="U76" s="312"/>
      <c r="V76" s="313" t="str">
        <f t="shared" si="25"/>
        <v/>
      </c>
      <c r="W76" s="314" t="str">
        <f t="shared" si="23"/>
        <v/>
      </c>
    </row>
    <row r="77" spans="1:23" s="272" customFormat="1" ht="21" customHeight="1" x14ac:dyDescent="0.2">
      <c r="A77" s="418">
        <v>150</v>
      </c>
      <c r="B77" s="335"/>
      <c r="C77" s="315" t="s">
        <v>96</v>
      </c>
      <c r="D77" s="431" t="s">
        <v>97</v>
      </c>
      <c r="E77" s="428" t="s">
        <v>14</v>
      </c>
      <c r="F77" s="301">
        <v>1.622685185185185E-2</v>
      </c>
      <c r="G77" s="301">
        <v>1.622685185185185E-2</v>
      </c>
      <c r="H77" s="302">
        <f t="shared" si="18"/>
        <v>1.622685185185185E-2</v>
      </c>
      <c r="I77" s="303">
        <f t="shared" si="19"/>
        <v>4.9537037037037032E-3</v>
      </c>
      <c r="J77" s="387"/>
      <c r="K77" s="305" t="str">
        <f t="shared" ref="K77:K108" si="26">IF(J77&lt;&gt;"",J77-I77,"")</f>
        <v/>
      </c>
      <c r="L77" s="306" t="str">
        <f t="shared" si="20"/>
        <v/>
      </c>
      <c r="M77" s="306" t="str">
        <f t="shared" si="21"/>
        <v/>
      </c>
      <c r="N77" s="321"/>
      <c r="O77" s="307"/>
      <c r="P77" s="321"/>
      <c r="Q77" s="308"/>
      <c r="R77" s="309">
        <f t="shared" si="24"/>
        <v>1.622685185185185E-2</v>
      </c>
      <c r="S77" s="318"/>
      <c r="T77" s="311">
        <v>39447</v>
      </c>
      <c r="U77" s="312"/>
      <c r="V77" s="313" t="str">
        <f t="shared" si="25"/>
        <v/>
      </c>
      <c r="W77" s="314" t="str">
        <f t="shared" si="23"/>
        <v/>
      </c>
    </row>
    <row r="78" spans="1:23" s="272" customFormat="1" ht="21" customHeight="1" x14ac:dyDescent="0.2">
      <c r="A78" s="418">
        <v>316</v>
      </c>
      <c r="B78" s="335"/>
      <c r="C78" s="298" t="s">
        <v>483</v>
      </c>
      <c r="D78" s="432" t="s">
        <v>484</v>
      </c>
      <c r="E78" s="428" t="s">
        <v>14</v>
      </c>
      <c r="F78" s="301">
        <v>1.6111111111111111E-2</v>
      </c>
      <c r="G78" s="301">
        <v>1.6111111111111111E-2</v>
      </c>
      <c r="H78" s="302">
        <f t="shared" si="18"/>
        <v>1.6111111111111111E-2</v>
      </c>
      <c r="I78" s="303">
        <f t="shared" si="19"/>
        <v>5.0694444444444424E-3</v>
      </c>
      <c r="J78" s="387"/>
      <c r="K78" s="305" t="str">
        <f t="shared" si="26"/>
        <v/>
      </c>
      <c r="L78" s="306" t="str">
        <f t="shared" si="20"/>
        <v/>
      </c>
      <c r="M78" s="306" t="str">
        <f t="shared" si="21"/>
        <v/>
      </c>
      <c r="N78" s="307"/>
      <c r="O78" s="307"/>
      <c r="P78" s="321"/>
      <c r="Q78" s="308"/>
      <c r="R78" s="309">
        <f t="shared" si="24"/>
        <v>1.6111111111111111E-2</v>
      </c>
      <c r="S78" s="318"/>
      <c r="T78" s="311">
        <v>40359</v>
      </c>
      <c r="U78" s="312"/>
      <c r="V78" s="313" t="str">
        <f t="shared" si="25"/>
        <v/>
      </c>
      <c r="W78" s="314"/>
    </row>
    <row r="79" spans="1:23" s="272" customFormat="1" ht="21" customHeight="1" x14ac:dyDescent="0.2">
      <c r="A79" s="418">
        <v>9</v>
      </c>
      <c r="B79" s="335"/>
      <c r="C79" s="315" t="s">
        <v>130</v>
      </c>
      <c r="D79" s="431" t="s">
        <v>133</v>
      </c>
      <c r="E79" s="428" t="s">
        <v>30</v>
      </c>
      <c r="F79" s="301">
        <v>1.5898437499999991E-2</v>
      </c>
      <c r="G79" s="301">
        <v>1.6259042245370357E-2</v>
      </c>
      <c r="H79" s="302">
        <f t="shared" si="18"/>
        <v>1.6078739872685176E-2</v>
      </c>
      <c r="I79" s="303">
        <f t="shared" si="19"/>
        <v>5.1018156828703774E-3</v>
      </c>
      <c r="J79" s="387"/>
      <c r="K79" s="305" t="str">
        <f t="shared" si="26"/>
        <v/>
      </c>
      <c r="L79" s="306" t="str">
        <f t="shared" si="20"/>
        <v/>
      </c>
      <c r="M79" s="306" t="str">
        <f t="shared" si="21"/>
        <v/>
      </c>
      <c r="N79" s="307"/>
      <c r="O79" s="307"/>
      <c r="P79" s="307"/>
      <c r="Q79" s="308"/>
      <c r="R79" s="309">
        <f t="shared" si="24"/>
        <v>1.5898437499999991E-2</v>
      </c>
      <c r="S79" s="318"/>
      <c r="T79" s="311">
        <v>40025</v>
      </c>
      <c r="U79" s="312"/>
      <c r="V79" s="313" t="str">
        <f t="shared" si="25"/>
        <v/>
      </c>
      <c r="W79" s="314" t="str">
        <f>IF(V79=5,C79&amp;" "&amp;D79,"")</f>
        <v/>
      </c>
    </row>
    <row r="80" spans="1:23" s="272" customFormat="1" ht="21" customHeight="1" x14ac:dyDescent="0.2">
      <c r="A80" s="418">
        <v>288</v>
      </c>
      <c r="B80" s="335"/>
      <c r="C80" s="298" t="s">
        <v>450</v>
      </c>
      <c r="D80" s="432" t="s">
        <v>110</v>
      </c>
      <c r="E80" s="429" t="s">
        <v>30</v>
      </c>
      <c r="F80" s="301">
        <v>1.6053240740740739E-2</v>
      </c>
      <c r="G80" s="301">
        <v>1.6053240740740739E-2</v>
      </c>
      <c r="H80" s="302">
        <f t="shared" si="18"/>
        <v>1.6053240740740739E-2</v>
      </c>
      <c r="I80" s="303">
        <f t="shared" si="19"/>
        <v>5.1273148148148137E-3</v>
      </c>
      <c r="J80" s="387"/>
      <c r="K80" s="305" t="str">
        <f t="shared" si="26"/>
        <v/>
      </c>
      <c r="L80" s="306" t="str">
        <f t="shared" si="20"/>
        <v/>
      </c>
      <c r="M80" s="306" t="str">
        <f t="shared" si="21"/>
        <v/>
      </c>
      <c r="N80" s="307"/>
      <c r="O80" s="307"/>
      <c r="P80" s="307"/>
      <c r="Q80" s="308"/>
      <c r="R80" s="309">
        <f t="shared" si="24"/>
        <v>1.6053240740740739E-2</v>
      </c>
      <c r="S80" s="318"/>
      <c r="T80" s="311">
        <v>39994</v>
      </c>
      <c r="U80" s="312"/>
      <c r="V80" s="313" t="str">
        <f t="shared" si="25"/>
        <v/>
      </c>
      <c r="W80" s="314" t="str">
        <f>IF(V80=5,C80&amp;" "&amp;D80,"")</f>
        <v/>
      </c>
    </row>
    <row r="81" spans="1:23" s="272" customFormat="1" ht="21" customHeight="1" x14ac:dyDescent="0.2">
      <c r="A81" s="418">
        <v>138</v>
      </c>
      <c r="B81" s="335"/>
      <c r="C81" s="298" t="s">
        <v>145</v>
      </c>
      <c r="D81" s="432" t="s">
        <v>146</v>
      </c>
      <c r="E81" s="429" t="s">
        <v>14</v>
      </c>
      <c r="F81" s="301">
        <v>1.6006944444444438E-2</v>
      </c>
      <c r="G81" s="301">
        <v>1.6006944444444438E-2</v>
      </c>
      <c r="H81" s="302">
        <f t="shared" si="18"/>
        <v>1.6006944444444438E-2</v>
      </c>
      <c r="I81" s="303">
        <f t="shared" si="19"/>
        <v>5.1736111111111149E-3</v>
      </c>
      <c r="J81" s="387"/>
      <c r="K81" s="305" t="str">
        <f t="shared" si="26"/>
        <v/>
      </c>
      <c r="L81" s="306" t="str">
        <f t="shared" si="20"/>
        <v/>
      </c>
      <c r="M81" s="306" t="str">
        <f t="shared" si="21"/>
        <v/>
      </c>
      <c r="N81" s="307"/>
      <c r="O81" s="307"/>
      <c r="P81" s="307"/>
      <c r="Q81" s="308"/>
      <c r="R81" s="309">
        <f t="shared" si="24"/>
        <v>1.6006944444444438E-2</v>
      </c>
      <c r="S81" s="318"/>
      <c r="T81" s="311">
        <v>40178</v>
      </c>
      <c r="U81" s="312"/>
      <c r="V81" s="313" t="str">
        <f t="shared" si="25"/>
        <v/>
      </c>
      <c r="W81" s="314" t="str">
        <f>IF(V81=5,C81&amp;" "&amp;D81,"")</f>
        <v/>
      </c>
    </row>
    <row r="82" spans="1:23" s="272" customFormat="1" ht="21" customHeight="1" x14ac:dyDescent="0.2">
      <c r="A82" s="418">
        <v>354</v>
      </c>
      <c r="B82" s="335"/>
      <c r="C82" s="298" t="s">
        <v>244</v>
      </c>
      <c r="D82" s="432" t="s">
        <v>547</v>
      </c>
      <c r="E82" s="429" t="s">
        <v>30</v>
      </c>
      <c r="F82" s="301">
        <v>1.5953414351851859E-2</v>
      </c>
      <c r="G82" s="301">
        <v>1.5953414351851859E-2</v>
      </c>
      <c r="H82" s="302">
        <f t="shared" si="18"/>
        <v>1.5953414351851859E-2</v>
      </c>
      <c r="I82" s="303">
        <f t="shared" si="19"/>
        <v>5.2271412037036939E-3</v>
      </c>
      <c r="J82" s="378"/>
      <c r="K82" s="305" t="str">
        <f t="shared" si="26"/>
        <v/>
      </c>
      <c r="L82" s="306" t="str">
        <f t="shared" si="20"/>
        <v/>
      </c>
      <c r="M82" s="306" t="str">
        <f t="shared" si="21"/>
        <v/>
      </c>
      <c r="N82" s="307"/>
      <c r="O82" s="307"/>
      <c r="P82" s="307"/>
      <c r="Q82" s="308"/>
      <c r="R82" s="309">
        <f t="shared" si="24"/>
        <v>1.5953414351851859E-2</v>
      </c>
      <c r="S82" s="318"/>
      <c r="T82" s="311">
        <v>40421</v>
      </c>
      <c r="U82" s="312"/>
      <c r="V82" s="313" t="str">
        <f t="shared" si="25"/>
        <v/>
      </c>
      <c r="W82" s="314" t="str">
        <f>IF(V82=5,C82&amp;" "&amp;D82,"")</f>
        <v/>
      </c>
    </row>
    <row r="83" spans="1:23" s="272" customFormat="1" ht="21" customHeight="1" x14ac:dyDescent="0.2">
      <c r="A83" s="418">
        <v>252</v>
      </c>
      <c r="B83" s="335"/>
      <c r="C83" s="315" t="s">
        <v>155</v>
      </c>
      <c r="D83" s="431" t="s">
        <v>361</v>
      </c>
      <c r="E83" s="428" t="s">
        <v>30</v>
      </c>
      <c r="F83" s="319">
        <v>1.5856481481481478E-2</v>
      </c>
      <c r="G83" s="319">
        <v>1.5856481481481478E-2</v>
      </c>
      <c r="H83" s="302">
        <f t="shared" si="18"/>
        <v>1.5856481481481478E-2</v>
      </c>
      <c r="I83" s="303">
        <f t="shared" si="19"/>
        <v>5.3240740740740748E-3</v>
      </c>
      <c r="J83" s="387"/>
      <c r="K83" s="305" t="str">
        <f t="shared" si="26"/>
        <v/>
      </c>
      <c r="L83" s="306" t="str">
        <f t="shared" si="20"/>
        <v/>
      </c>
      <c r="M83" s="306" t="str">
        <f t="shared" si="21"/>
        <v/>
      </c>
      <c r="N83" s="307"/>
      <c r="O83" s="307"/>
      <c r="P83" s="307"/>
      <c r="Q83" s="308"/>
      <c r="R83" s="309">
        <f t="shared" si="24"/>
        <v>1.5856481481481478E-2</v>
      </c>
      <c r="S83" s="318"/>
      <c r="T83" s="311">
        <v>39994</v>
      </c>
      <c r="U83" s="312"/>
      <c r="V83" s="313" t="str">
        <f t="shared" si="25"/>
        <v/>
      </c>
      <c r="W83" s="314" t="str">
        <f>IF(V83=5,C83&amp;" "&amp;D83,"")</f>
        <v/>
      </c>
    </row>
    <row r="84" spans="1:23" s="272" customFormat="1" ht="21" customHeight="1" x14ac:dyDescent="0.2">
      <c r="A84" s="418">
        <v>282</v>
      </c>
      <c r="B84" s="335"/>
      <c r="C84" s="298" t="s">
        <v>18</v>
      </c>
      <c r="D84" s="432" t="s">
        <v>449</v>
      </c>
      <c r="E84" s="429" t="s">
        <v>14</v>
      </c>
      <c r="F84" s="301">
        <v>1.5844907407407405E-2</v>
      </c>
      <c r="G84" s="301">
        <v>1.5844907407407405E-2</v>
      </c>
      <c r="H84" s="302">
        <f t="shared" si="18"/>
        <v>1.5844907407407405E-2</v>
      </c>
      <c r="I84" s="303">
        <f t="shared" si="19"/>
        <v>5.3356481481481484E-3</v>
      </c>
      <c r="J84" s="387"/>
      <c r="K84" s="305" t="str">
        <f t="shared" si="26"/>
        <v/>
      </c>
      <c r="L84" s="306" t="str">
        <f t="shared" si="20"/>
        <v/>
      </c>
      <c r="M84" s="306" t="str">
        <f t="shared" si="21"/>
        <v/>
      </c>
      <c r="N84" s="307"/>
      <c r="O84" s="307"/>
      <c r="P84" s="307"/>
      <c r="Q84" s="308"/>
      <c r="R84" s="309">
        <f t="shared" si="24"/>
        <v>1.5844907407407405E-2</v>
      </c>
      <c r="S84" s="318"/>
      <c r="T84" s="311">
        <v>39994</v>
      </c>
      <c r="U84" s="312"/>
      <c r="V84" s="313" t="str">
        <f t="shared" si="25"/>
        <v/>
      </c>
      <c r="W84" s="314"/>
    </row>
    <row r="85" spans="1:23" s="272" customFormat="1" ht="21" customHeight="1" x14ac:dyDescent="0.2">
      <c r="A85" s="418">
        <v>77</v>
      </c>
      <c r="B85" s="335"/>
      <c r="C85" s="315" t="s">
        <v>96</v>
      </c>
      <c r="D85" s="431" t="s">
        <v>141</v>
      </c>
      <c r="E85" s="428" t="s">
        <v>14</v>
      </c>
      <c r="F85" s="301">
        <v>1.5740740740740736E-2</v>
      </c>
      <c r="G85" s="301">
        <v>1.5877097800925929E-2</v>
      </c>
      <c r="H85" s="302">
        <f t="shared" si="18"/>
        <v>1.5808919270833333E-2</v>
      </c>
      <c r="I85" s="303">
        <f t="shared" si="19"/>
        <v>5.3716362847222206E-3</v>
      </c>
      <c r="J85" s="378"/>
      <c r="K85" s="305" t="str">
        <f t="shared" si="26"/>
        <v/>
      </c>
      <c r="L85" s="306" t="str">
        <f t="shared" si="20"/>
        <v/>
      </c>
      <c r="M85" s="306" t="str">
        <f t="shared" si="21"/>
        <v/>
      </c>
      <c r="N85" s="307"/>
      <c r="O85" s="307"/>
      <c r="P85" s="307"/>
      <c r="Q85" s="308"/>
      <c r="R85" s="309">
        <f t="shared" si="24"/>
        <v>1.5740740740740736E-2</v>
      </c>
      <c r="S85" s="318"/>
      <c r="T85" s="311">
        <v>40178</v>
      </c>
      <c r="U85" s="312"/>
      <c r="V85" s="313" t="str">
        <f t="shared" si="25"/>
        <v/>
      </c>
      <c r="W85" s="314" t="str">
        <f>IF(V85=5,C85&amp;" "&amp;D85,"")</f>
        <v/>
      </c>
    </row>
    <row r="86" spans="1:23" s="272" customFormat="1" ht="21" customHeight="1" x14ac:dyDescent="0.2">
      <c r="A86" s="418">
        <v>309</v>
      </c>
      <c r="B86" s="335"/>
      <c r="C86" s="315" t="s">
        <v>475</v>
      </c>
      <c r="D86" s="431" t="s">
        <v>476</v>
      </c>
      <c r="E86" s="428" t="s">
        <v>30</v>
      </c>
      <c r="F86" s="301">
        <v>1.5798611111111114E-2</v>
      </c>
      <c r="G86" s="301">
        <v>1.5798611111111114E-2</v>
      </c>
      <c r="H86" s="302">
        <f t="shared" ref="H86:H117" si="27">IF(G86&lt;&gt;"",(G86+F86)/2,F86)</f>
        <v>1.5798611111111114E-2</v>
      </c>
      <c r="I86" s="303">
        <f t="shared" ref="I86:I117" si="28">$D$3-H86</f>
        <v>5.3819444444444392E-3</v>
      </c>
      <c r="J86" s="387"/>
      <c r="K86" s="305" t="str">
        <f t="shared" si="26"/>
        <v/>
      </c>
      <c r="L86" s="306"/>
      <c r="M86" s="306"/>
      <c r="N86" s="307"/>
      <c r="O86" s="307"/>
      <c r="P86" s="307"/>
      <c r="Q86" s="308"/>
      <c r="R86" s="309">
        <f t="shared" si="24"/>
        <v>1.5798611111111114E-2</v>
      </c>
      <c r="S86" s="318"/>
      <c r="T86" s="311">
        <v>40086</v>
      </c>
      <c r="U86" s="312"/>
      <c r="V86" s="313" t="str">
        <f t="shared" si="25"/>
        <v/>
      </c>
      <c r="W86" s="314" t="str">
        <f>IF(V86=5,C86&amp;" "&amp;D86,"")</f>
        <v/>
      </c>
    </row>
    <row r="87" spans="1:23" s="272" customFormat="1" ht="21" customHeight="1" x14ac:dyDescent="0.2">
      <c r="A87" s="418">
        <v>187</v>
      </c>
      <c r="B87" s="335"/>
      <c r="C87" s="298" t="s">
        <v>351</v>
      </c>
      <c r="D87" s="432" t="s">
        <v>233</v>
      </c>
      <c r="E87" s="429" t="s">
        <v>30</v>
      </c>
      <c r="F87" s="301">
        <v>1.5787037037037037E-2</v>
      </c>
      <c r="G87" s="301">
        <v>1.5787037037037037E-2</v>
      </c>
      <c r="H87" s="302">
        <f t="shared" si="27"/>
        <v>1.5787037037037037E-2</v>
      </c>
      <c r="I87" s="303">
        <f t="shared" si="28"/>
        <v>5.3935185185185162E-3</v>
      </c>
      <c r="J87" s="387"/>
      <c r="K87" s="305" t="str">
        <f t="shared" si="26"/>
        <v/>
      </c>
      <c r="L87" s="306" t="str">
        <f t="shared" ref="L87:L95" si="29">IF(J87&lt;&gt;"",K87-H87,"")</f>
        <v/>
      </c>
      <c r="M87" s="306" t="str">
        <f t="shared" ref="M87:M95" si="30">IF(J87&lt;&gt;"",K87-F87,"")</f>
        <v/>
      </c>
      <c r="N87" s="307"/>
      <c r="O87" s="307"/>
      <c r="P87" s="307"/>
      <c r="Q87" s="308"/>
      <c r="R87" s="309">
        <f t="shared" si="24"/>
        <v>1.5787037037037037E-2</v>
      </c>
      <c r="S87" s="318"/>
      <c r="T87" s="311">
        <v>39994</v>
      </c>
      <c r="U87" s="312"/>
      <c r="V87" s="313" t="str">
        <f t="shared" si="25"/>
        <v/>
      </c>
      <c r="W87" s="314" t="str">
        <f>IF(V87=5,C87&amp;" "&amp;D87,"")</f>
        <v/>
      </c>
    </row>
    <row r="88" spans="1:23" s="272" customFormat="1" ht="21" customHeight="1" x14ac:dyDescent="0.2">
      <c r="A88" s="418">
        <v>112</v>
      </c>
      <c r="B88" s="335"/>
      <c r="C88" s="315" t="s">
        <v>134</v>
      </c>
      <c r="D88" s="431" t="s">
        <v>135</v>
      </c>
      <c r="E88" s="428" t="s">
        <v>30</v>
      </c>
      <c r="F88" s="301">
        <v>1.5706018518518518E-2</v>
      </c>
      <c r="G88" s="301">
        <v>1.5706018518518518E-2</v>
      </c>
      <c r="H88" s="302">
        <f t="shared" si="27"/>
        <v>1.5706018518518518E-2</v>
      </c>
      <c r="I88" s="303">
        <f t="shared" si="28"/>
        <v>5.4745370370370347E-3</v>
      </c>
      <c r="J88" s="387"/>
      <c r="K88" s="305" t="str">
        <f t="shared" si="26"/>
        <v/>
      </c>
      <c r="L88" s="306" t="str">
        <f t="shared" si="29"/>
        <v/>
      </c>
      <c r="M88" s="306" t="str">
        <f t="shared" si="30"/>
        <v/>
      </c>
      <c r="N88" s="307"/>
      <c r="O88" s="307"/>
      <c r="P88" s="307"/>
      <c r="Q88" s="308"/>
      <c r="R88" s="309">
        <f t="shared" si="24"/>
        <v>1.5706018518518518E-2</v>
      </c>
      <c r="S88" s="318"/>
      <c r="T88" s="323">
        <v>39294</v>
      </c>
      <c r="U88" s="312"/>
      <c r="V88" s="313" t="str">
        <f t="shared" si="25"/>
        <v/>
      </c>
      <c r="W88" s="314" t="str">
        <f>IF(V88=5,C88&amp;" "&amp;D88,"")</f>
        <v/>
      </c>
    </row>
    <row r="89" spans="1:23" s="272" customFormat="1" ht="21" customHeight="1" x14ac:dyDescent="0.2">
      <c r="A89" s="418">
        <v>142</v>
      </c>
      <c r="B89" s="335"/>
      <c r="C89" s="315" t="s">
        <v>149</v>
      </c>
      <c r="D89" s="431" t="s">
        <v>150</v>
      </c>
      <c r="E89" s="428" t="s">
        <v>14</v>
      </c>
      <c r="F89" s="301">
        <v>1.5370370370370368E-2</v>
      </c>
      <c r="G89" s="301">
        <v>1.5976562499999999E-2</v>
      </c>
      <c r="H89" s="302">
        <f t="shared" si="27"/>
        <v>1.5673466435185184E-2</v>
      </c>
      <c r="I89" s="303">
        <f t="shared" si="28"/>
        <v>5.5070891203703697E-3</v>
      </c>
      <c r="J89" s="387"/>
      <c r="K89" s="305" t="str">
        <f t="shared" si="26"/>
        <v/>
      </c>
      <c r="L89" s="306" t="str">
        <f t="shared" si="29"/>
        <v/>
      </c>
      <c r="M89" s="306" t="str">
        <f t="shared" si="30"/>
        <v/>
      </c>
      <c r="N89" s="307"/>
      <c r="O89" s="307"/>
      <c r="P89" s="307"/>
      <c r="Q89" s="325"/>
      <c r="R89" s="309">
        <f t="shared" si="24"/>
        <v>1.5370370370370368E-2</v>
      </c>
      <c r="S89" s="318"/>
      <c r="T89" s="311">
        <v>40086</v>
      </c>
      <c r="U89" s="312"/>
      <c r="V89" s="313" t="str">
        <f t="shared" si="25"/>
        <v/>
      </c>
      <c r="W89" s="314"/>
    </row>
    <row r="90" spans="1:23" s="272" customFormat="1" ht="21" customHeight="1" x14ac:dyDescent="0.2">
      <c r="A90" s="418">
        <v>140</v>
      </c>
      <c r="B90" s="335"/>
      <c r="C90" s="315" t="s">
        <v>143</v>
      </c>
      <c r="D90" s="431" t="s">
        <v>144</v>
      </c>
      <c r="E90" s="428" t="s">
        <v>14</v>
      </c>
      <c r="F90" s="319">
        <v>1.5497685185185186E-2</v>
      </c>
      <c r="G90" s="319">
        <v>1.5497685185185186E-2</v>
      </c>
      <c r="H90" s="302">
        <f t="shared" si="27"/>
        <v>1.5497685185185186E-2</v>
      </c>
      <c r="I90" s="303">
        <f t="shared" si="28"/>
        <v>5.6828703703703676E-3</v>
      </c>
      <c r="J90" s="387"/>
      <c r="K90" s="305" t="str">
        <f t="shared" si="26"/>
        <v/>
      </c>
      <c r="L90" s="306" t="str">
        <f t="shared" si="29"/>
        <v/>
      </c>
      <c r="M90" s="306" t="str">
        <f t="shared" si="30"/>
        <v/>
      </c>
      <c r="N90" s="307"/>
      <c r="O90" s="307"/>
      <c r="P90" s="307"/>
      <c r="Q90" s="308"/>
      <c r="R90" s="309">
        <f t="shared" si="24"/>
        <v>1.5497685185185186E-2</v>
      </c>
      <c r="S90" s="318"/>
      <c r="T90" s="311">
        <v>38776</v>
      </c>
      <c r="U90" s="312"/>
      <c r="V90" s="313" t="str">
        <f t="shared" si="25"/>
        <v/>
      </c>
      <c r="W90" s="314" t="str">
        <f>IF(V90=5,C90&amp;" "&amp;D90,"")</f>
        <v/>
      </c>
    </row>
    <row r="91" spans="1:23" s="272" customFormat="1" ht="21" customHeight="1" x14ac:dyDescent="0.2">
      <c r="A91" s="418">
        <v>203</v>
      </c>
      <c r="B91" s="335"/>
      <c r="C91" s="315" t="s">
        <v>199</v>
      </c>
      <c r="D91" s="431" t="s">
        <v>43</v>
      </c>
      <c r="E91" s="428" t="s">
        <v>30</v>
      </c>
      <c r="F91" s="301">
        <v>1.5460069444444446E-2</v>
      </c>
      <c r="G91" s="301">
        <v>1.5460069444444446E-2</v>
      </c>
      <c r="H91" s="302">
        <f t="shared" si="27"/>
        <v>1.5460069444444446E-2</v>
      </c>
      <c r="I91" s="303">
        <f t="shared" si="28"/>
        <v>5.7204861111111067E-3</v>
      </c>
      <c r="J91" s="378"/>
      <c r="K91" s="305" t="str">
        <f t="shared" si="26"/>
        <v/>
      </c>
      <c r="L91" s="306" t="str">
        <f t="shared" si="29"/>
        <v/>
      </c>
      <c r="M91" s="306" t="str">
        <f t="shared" si="30"/>
        <v/>
      </c>
      <c r="N91" s="307"/>
      <c r="O91" s="307"/>
      <c r="P91" s="307"/>
      <c r="Q91" s="308"/>
      <c r="R91" s="309">
        <f t="shared" si="24"/>
        <v>1.5460069444444446E-2</v>
      </c>
      <c r="S91" s="318"/>
      <c r="T91" s="311">
        <v>40329</v>
      </c>
      <c r="U91" s="312"/>
      <c r="V91" s="313" t="str">
        <f t="shared" si="25"/>
        <v/>
      </c>
      <c r="W91" s="314" t="str">
        <f>IF(V91=5,C91&amp;" "&amp;D91,"")</f>
        <v/>
      </c>
    </row>
    <row r="92" spans="1:23" s="272" customFormat="1" ht="21" customHeight="1" x14ac:dyDescent="0.2">
      <c r="A92" s="418">
        <v>36</v>
      </c>
      <c r="B92" s="335"/>
      <c r="C92" s="315" t="s">
        <v>107</v>
      </c>
      <c r="D92" s="431" t="s">
        <v>46</v>
      </c>
      <c r="E92" s="428" t="s">
        <v>30</v>
      </c>
      <c r="F92" s="301">
        <v>1.4479166666666668E-2</v>
      </c>
      <c r="G92" s="301">
        <v>1.6121238425925929E-2</v>
      </c>
      <c r="H92" s="302">
        <f t="shared" si="27"/>
        <v>1.5300202546296299E-2</v>
      </c>
      <c r="I92" s="303">
        <f t="shared" si="28"/>
        <v>5.8803530092592544E-3</v>
      </c>
      <c r="J92" s="378"/>
      <c r="K92" s="305" t="str">
        <f t="shared" si="26"/>
        <v/>
      </c>
      <c r="L92" s="306" t="str">
        <f t="shared" si="29"/>
        <v/>
      </c>
      <c r="M92" s="306" t="str">
        <f t="shared" si="30"/>
        <v/>
      </c>
      <c r="N92" s="307"/>
      <c r="O92" s="307"/>
      <c r="P92" s="307"/>
      <c r="Q92" s="308"/>
      <c r="R92" s="309">
        <f t="shared" si="24"/>
        <v>1.4479166666666668E-2</v>
      </c>
      <c r="S92" s="318"/>
      <c r="T92" s="311">
        <v>40237</v>
      </c>
      <c r="U92" s="312"/>
      <c r="V92" s="313" t="str">
        <f t="shared" si="25"/>
        <v/>
      </c>
      <c r="W92" s="314"/>
    </row>
    <row r="93" spans="1:23" s="272" customFormat="1" ht="21" customHeight="1" x14ac:dyDescent="0.2">
      <c r="A93" s="418">
        <v>167</v>
      </c>
      <c r="B93" s="335"/>
      <c r="C93" s="315" t="s">
        <v>94</v>
      </c>
      <c r="D93" s="431" t="s">
        <v>165</v>
      </c>
      <c r="E93" s="428" t="s">
        <v>30</v>
      </c>
      <c r="F93" s="301">
        <v>1.4699074074074074E-2</v>
      </c>
      <c r="G93" s="301">
        <v>1.5833333333333338E-2</v>
      </c>
      <c r="H93" s="302">
        <f t="shared" si="27"/>
        <v>1.5266203703703705E-2</v>
      </c>
      <c r="I93" s="303">
        <f t="shared" si="28"/>
        <v>5.9143518518518477E-3</v>
      </c>
      <c r="J93" s="387"/>
      <c r="K93" s="305" t="str">
        <f t="shared" si="26"/>
        <v/>
      </c>
      <c r="L93" s="306" t="str">
        <f t="shared" si="29"/>
        <v/>
      </c>
      <c r="M93" s="306" t="str">
        <f t="shared" si="30"/>
        <v/>
      </c>
      <c r="N93" s="307"/>
      <c r="O93" s="307"/>
      <c r="P93" s="307"/>
      <c r="Q93" s="308"/>
      <c r="R93" s="309">
        <f t="shared" si="24"/>
        <v>1.4699074074074074E-2</v>
      </c>
      <c r="S93" s="318"/>
      <c r="T93" s="311">
        <v>39872</v>
      </c>
      <c r="U93" s="312"/>
      <c r="V93" s="313" t="str">
        <f t="shared" si="25"/>
        <v/>
      </c>
      <c r="W93" s="314" t="str">
        <f t="shared" ref="W93:W99" si="31">IF(V93=5,C93&amp;" "&amp;D93,"")</f>
        <v/>
      </c>
    </row>
    <row r="94" spans="1:23" s="272" customFormat="1" ht="21" customHeight="1" x14ac:dyDescent="0.2">
      <c r="A94" s="418">
        <v>32</v>
      </c>
      <c r="B94" s="335"/>
      <c r="C94" s="315" t="s">
        <v>157</v>
      </c>
      <c r="D94" s="431" t="s">
        <v>158</v>
      </c>
      <c r="E94" s="428" t="s">
        <v>30</v>
      </c>
      <c r="F94" s="301">
        <v>1.5081018518518518E-2</v>
      </c>
      <c r="G94" s="301">
        <v>1.5393518518518518E-2</v>
      </c>
      <c r="H94" s="302">
        <f t="shared" si="27"/>
        <v>1.5237268518518518E-2</v>
      </c>
      <c r="I94" s="303">
        <f t="shared" si="28"/>
        <v>5.9432870370370351E-3</v>
      </c>
      <c r="J94" s="387"/>
      <c r="K94" s="305" t="str">
        <f t="shared" si="26"/>
        <v/>
      </c>
      <c r="L94" s="306" t="str">
        <f t="shared" si="29"/>
        <v/>
      </c>
      <c r="M94" s="306" t="str">
        <f t="shared" si="30"/>
        <v/>
      </c>
      <c r="N94" s="307"/>
      <c r="O94" s="307"/>
      <c r="P94" s="307"/>
      <c r="Q94" s="308"/>
      <c r="R94" s="309">
        <f t="shared" si="24"/>
        <v>1.5081018518518518E-2</v>
      </c>
      <c r="S94" s="318"/>
      <c r="T94" s="311">
        <v>40237</v>
      </c>
      <c r="U94" s="312"/>
      <c r="V94" s="313" t="str">
        <f t="shared" si="25"/>
        <v/>
      </c>
      <c r="W94" s="314" t="str">
        <f t="shared" si="31"/>
        <v/>
      </c>
    </row>
    <row r="95" spans="1:23" s="272" customFormat="1" ht="21" customHeight="1" x14ac:dyDescent="0.2">
      <c r="A95" s="418">
        <v>97</v>
      </c>
      <c r="B95" s="335"/>
      <c r="C95" s="315" t="s">
        <v>121</v>
      </c>
      <c r="D95" s="431" t="s">
        <v>122</v>
      </c>
      <c r="E95" s="428" t="s">
        <v>14</v>
      </c>
      <c r="F95" s="301">
        <v>1.5185185185185184E-2</v>
      </c>
      <c r="G95" s="301">
        <v>1.5185185185185184E-2</v>
      </c>
      <c r="H95" s="302">
        <f t="shared" si="27"/>
        <v>1.5185185185185184E-2</v>
      </c>
      <c r="I95" s="303">
        <f t="shared" si="28"/>
        <v>5.9953703703703697E-3</v>
      </c>
      <c r="J95" s="387"/>
      <c r="K95" s="305" t="str">
        <f t="shared" si="26"/>
        <v/>
      </c>
      <c r="L95" s="306" t="str">
        <f t="shared" si="29"/>
        <v/>
      </c>
      <c r="M95" s="306" t="str">
        <f t="shared" si="30"/>
        <v/>
      </c>
      <c r="N95" s="307"/>
      <c r="O95" s="307"/>
      <c r="P95" s="321"/>
      <c r="Q95" s="308"/>
      <c r="R95" s="309">
        <f t="shared" si="24"/>
        <v>1.5185185185185184E-2</v>
      </c>
      <c r="S95" s="318"/>
      <c r="T95" s="311">
        <v>40117</v>
      </c>
      <c r="U95" s="312"/>
      <c r="V95" s="313" t="str">
        <f t="shared" si="25"/>
        <v/>
      </c>
      <c r="W95" s="314" t="str">
        <f t="shared" si="31"/>
        <v/>
      </c>
    </row>
    <row r="96" spans="1:23" s="272" customFormat="1" ht="21" customHeight="1" x14ac:dyDescent="0.2">
      <c r="A96" s="418">
        <v>192</v>
      </c>
      <c r="B96" s="335"/>
      <c r="C96" s="315" t="s">
        <v>351</v>
      </c>
      <c r="D96" s="431" t="s">
        <v>458</v>
      </c>
      <c r="E96" s="428" t="s">
        <v>30</v>
      </c>
      <c r="F96" s="301">
        <v>1.4983362268518506E-2</v>
      </c>
      <c r="G96" s="301">
        <v>1.5284288194444436E-2</v>
      </c>
      <c r="H96" s="302">
        <f t="shared" si="27"/>
        <v>1.5133825231481471E-2</v>
      </c>
      <c r="I96" s="303">
        <f t="shared" si="28"/>
        <v>6.046730324074082E-3</v>
      </c>
      <c r="J96" s="387"/>
      <c r="K96" s="305" t="str">
        <f t="shared" si="26"/>
        <v/>
      </c>
      <c r="L96" s="306"/>
      <c r="M96" s="306"/>
      <c r="N96" s="307"/>
      <c r="O96" s="307"/>
      <c r="P96" s="307"/>
      <c r="Q96" s="308"/>
      <c r="R96" s="309">
        <f t="shared" si="24"/>
        <v>1.4983362268518506E-2</v>
      </c>
      <c r="S96" s="318"/>
      <c r="T96" s="311">
        <v>40390</v>
      </c>
      <c r="U96" s="312"/>
      <c r="V96" s="313" t="str">
        <f t="shared" si="25"/>
        <v/>
      </c>
      <c r="W96" s="314" t="str">
        <f t="shared" si="31"/>
        <v/>
      </c>
    </row>
    <row r="97" spans="1:23" s="272" customFormat="1" ht="21" customHeight="1" x14ac:dyDescent="0.2">
      <c r="A97" s="418">
        <v>256</v>
      </c>
      <c r="B97" s="335"/>
      <c r="C97" s="315" t="s">
        <v>409</v>
      </c>
      <c r="D97" s="431" t="s">
        <v>410</v>
      </c>
      <c r="E97" s="429" t="s">
        <v>14</v>
      </c>
      <c r="F97" s="319">
        <v>1.4965277777777779E-2</v>
      </c>
      <c r="G97" s="319">
        <v>1.5277777777777779E-2</v>
      </c>
      <c r="H97" s="302">
        <f t="shared" si="27"/>
        <v>1.5121527777777779E-2</v>
      </c>
      <c r="I97" s="303">
        <f t="shared" si="28"/>
        <v>6.0590277777777743E-3</v>
      </c>
      <c r="J97" s="378"/>
      <c r="K97" s="305" t="str">
        <f t="shared" si="26"/>
        <v/>
      </c>
      <c r="L97" s="306" t="str">
        <f>IF(J97&lt;&gt;"",K97-H97,"")</f>
        <v/>
      </c>
      <c r="M97" s="306" t="str">
        <f>IF(J97&lt;&gt;"",K97-F97,"")</f>
        <v/>
      </c>
      <c r="N97" s="307"/>
      <c r="O97" s="307"/>
      <c r="P97" s="307"/>
      <c r="Q97" s="308"/>
      <c r="R97" s="309">
        <f t="shared" si="24"/>
        <v>1.4965277777777779E-2</v>
      </c>
      <c r="S97" s="318"/>
      <c r="T97" s="311">
        <v>40209</v>
      </c>
      <c r="U97" s="312"/>
      <c r="V97" s="313" t="str">
        <f t="shared" si="25"/>
        <v/>
      </c>
      <c r="W97" s="314" t="str">
        <f t="shared" si="31"/>
        <v/>
      </c>
    </row>
    <row r="98" spans="1:23" s="272" customFormat="1" ht="21" customHeight="1" x14ac:dyDescent="0.2">
      <c r="A98" s="418">
        <v>255</v>
      </c>
      <c r="B98" s="335"/>
      <c r="C98" s="298" t="s">
        <v>90</v>
      </c>
      <c r="D98" s="432" t="s">
        <v>362</v>
      </c>
      <c r="E98" s="429" t="s">
        <v>30</v>
      </c>
      <c r="F98" s="301">
        <v>1.5046296296296297E-2</v>
      </c>
      <c r="G98" s="301">
        <v>1.5046296296296297E-2</v>
      </c>
      <c r="H98" s="302">
        <f t="shared" si="27"/>
        <v>1.5046296296296297E-2</v>
      </c>
      <c r="I98" s="303">
        <f t="shared" si="28"/>
        <v>6.134259259259256E-3</v>
      </c>
      <c r="J98" s="378"/>
      <c r="K98" s="305" t="str">
        <f t="shared" si="26"/>
        <v/>
      </c>
      <c r="L98" s="306" t="str">
        <f>IF(J98&lt;&gt;"",K98-H98,"")</f>
        <v/>
      </c>
      <c r="M98" s="306" t="str">
        <f>IF(J98&lt;&gt;"",K98-F98,"")</f>
        <v/>
      </c>
      <c r="N98" s="307"/>
      <c r="O98" s="307"/>
      <c r="P98" s="307"/>
      <c r="Q98" s="308"/>
      <c r="R98" s="309">
        <f t="shared" si="24"/>
        <v>1.5046296296296297E-2</v>
      </c>
      <c r="S98" s="318"/>
      <c r="T98" s="311">
        <v>40237</v>
      </c>
      <c r="U98" s="312"/>
      <c r="V98" s="313" t="str">
        <f t="shared" si="25"/>
        <v/>
      </c>
      <c r="W98" s="314" t="str">
        <f t="shared" si="31"/>
        <v/>
      </c>
    </row>
    <row r="99" spans="1:23" s="272" customFormat="1" ht="21" customHeight="1" x14ac:dyDescent="0.2">
      <c r="A99" s="418">
        <v>273</v>
      </c>
      <c r="B99" s="335"/>
      <c r="C99" s="315" t="s">
        <v>155</v>
      </c>
      <c r="D99" s="431" t="s">
        <v>425</v>
      </c>
      <c r="E99" s="428" t="s">
        <v>30</v>
      </c>
      <c r="F99" s="301">
        <v>1.4976851851851852E-2</v>
      </c>
      <c r="G99" s="301">
        <v>1.4976851851851852E-2</v>
      </c>
      <c r="H99" s="302">
        <f t="shared" si="27"/>
        <v>1.4976851851851852E-2</v>
      </c>
      <c r="I99" s="303">
        <f t="shared" si="28"/>
        <v>6.2037037037037009E-3</v>
      </c>
      <c r="J99" s="387"/>
      <c r="K99" s="305" t="str">
        <f t="shared" si="26"/>
        <v/>
      </c>
      <c r="L99" s="306" t="str">
        <f>IF(J99&lt;&gt;"",K99-H99,"")</f>
        <v/>
      </c>
      <c r="M99" s="306" t="str">
        <f>IF(J99&lt;&gt;"",K99-F99,"")</f>
        <v/>
      </c>
      <c r="N99" s="307"/>
      <c r="O99" s="307"/>
      <c r="P99" s="307"/>
      <c r="Q99" s="308"/>
      <c r="R99" s="309">
        <f t="shared" si="24"/>
        <v>1.4976851851851852E-2</v>
      </c>
      <c r="S99" s="318"/>
      <c r="T99" s="311">
        <v>39933</v>
      </c>
      <c r="U99" s="312"/>
      <c r="V99" s="313" t="str">
        <f t="shared" si="25"/>
        <v/>
      </c>
      <c r="W99" s="314" t="str">
        <f t="shared" si="31"/>
        <v/>
      </c>
    </row>
    <row r="100" spans="1:23" s="272" customFormat="1" ht="21" customHeight="1" x14ac:dyDescent="0.2">
      <c r="A100" s="418">
        <v>234</v>
      </c>
      <c r="B100" s="335"/>
      <c r="C100" s="315" t="s">
        <v>286</v>
      </c>
      <c r="D100" s="431" t="s">
        <v>287</v>
      </c>
      <c r="E100" s="428" t="s">
        <v>14</v>
      </c>
      <c r="F100" s="301">
        <v>1.4840856481481476E-2</v>
      </c>
      <c r="G100" s="301">
        <v>1.5092592592592591E-2</v>
      </c>
      <c r="H100" s="302">
        <f t="shared" si="27"/>
        <v>1.4966724537037034E-2</v>
      </c>
      <c r="I100" s="303">
        <f t="shared" si="28"/>
        <v>6.2138310185185196E-3</v>
      </c>
      <c r="J100" s="387"/>
      <c r="K100" s="305" t="str">
        <f t="shared" si="26"/>
        <v/>
      </c>
      <c r="L100" s="306" t="str">
        <f>IF(J100&lt;&gt;"",K100-H100,"")</f>
        <v/>
      </c>
      <c r="M100" s="306" t="str">
        <f>IF(J100&lt;&gt;"",K100-F100,"")</f>
        <v/>
      </c>
      <c r="N100" s="307"/>
      <c r="O100" s="307"/>
      <c r="P100" s="307"/>
      <c r="Q100" s="308"/>
      <c r="R100" s="309">
        <f t="shared" si="24"/>
        <v>1.4840856481481476E-2</v>
      </c>
      <c r="S100" s="318"/>
      <c r="T100" s="311">
        <v>40025</v>
      </c>
      <c r="U100" s="312"/>
      <c r="V100" s="313" t="str">
        <f t="shared" si="25"/>
        <v/>
      </c>
      <c r="W100" s="314"/>
    </row>
    <row r="101" spans="1:23" s="272" customFormat="1" ht="20.45" customHeight="1" x14ac:dyDescent="0.2">
      <c r="A101" s="418">
        <v>319</v>
      </c>
      <c r="B101" s="335"/>
      <c r="C101" s="298" t="s">
        <v>17</v>
      </c>
      <c r="D101" s="432" t="s">
        <v>491</v>
      </c>
      <c r="E101" s="430" t="s">
        <v>14</v>
      </c>
      <c r="F101" s="301">
        <v>1.4918981481481491E-2</v>
      </c>
      <c r="G101" s="301">
        <v>1.4918981481481491E-2</v>
      </c>
      <c r="H101" s="302">
        <f t="shared" si="27"/>
        <v>1.4918981481481491E-2</v>
      </c>
      <c r="I101" s="303">
        <f t="shared" si="28"/>
        <v>6.2615740740740618E-3</v>
      </c>
      <c r="J101" s="378"/>
      <c r="K101" s="305" t="str">
        <f t="shared" si="26"/>
        <v/>
      </c>
      <c r="L101" s="306"/>
      <c r="M101" s="306"/>
      <c r="N101" s="307"/>
      <c r="O101" s="307"/>
      <c r="P101" s="307"/>
      <c r="Q101" s="308"/>
      <c r="R101" s="309">
        <f t="shared" si="24"/>
        <v>1.4918981481481491E-2</v>
      </c>
      <c r="S101" s="318"/>
      <c r="T101" s="311">
        <v>40329</v>
      </c>
      <c r="U101" s="312"/>
      <c r="V101" s="313" t="str">
        <f t="shared" si="25"/>
        <v/>
      </c>
      <c r="W101" s="314" t="str">
        <f t="shared" ref="W101:W108" si="32">IF(V101=5,C101&amp;" "&amp;D101,"")</f>
        <v/>
      </c>
    </row>
    <row r="102" spans="1:23" s="272" customFormat="1" ht="21" customHeight="1" x14ac:dyDescent="0.2">
      <c r="A102" s="418">
        <v>339</v>
      </c>
      <c r="B102" s="335"/>
      <c r="C102" s="298" t="s">
        <v>203</v>
      </c>
      <c r="D102" s="432" t="s">
        <v>548</v>
      </c>
      <c r="E102" s="429" t="s">
        <v>30</v>
      </c>
      <c r="F102" s="301">
        <v>1.4918981481481478E-2</v>
      </c>
      <c r="G102" s="301">
        <v>1.4918981481481478E-2</v>
      </c>
      <c r="H102" s="302">
        <f t="shared" si="27"/>
        <v>1.4918981481481478E-2</v>
      </c>
      <c r="I102" s="303">
        <f t="shared" si="28"/>
        <v>6.2615740740740757E-3</v>
      </c>
      <c r="J102" s="378"/>
      <c r="K102" s="305" t="str">
        <f t="shared" si="26"/>
        <v/>
      </c>
      <c r="L102" s="306" t="str">
        <f t="shared" ref="L102:L141" si="33">IF(J102&lt;&gt;"",K102-H102,"")</f>
        <v/>
      </c>
      <c r="M102" s="306" t="str">
        <f t="shared" ref="M102:M141" si="34">IF(J102&lt;&gt;"",K102-F102,"")</f>
        <v/>
      </c>
      <c r="N102" s="307"/>
      <c r="O102" s="307"/>
      <c r="P102" s="307"/>
      <c r="Q102" s="308"/>
      <c r="R102" s="309">
        <f t="shared" ref="R102:R133" si="35">IF(J102&lt;&gt;"",MIN(F102,K102),F102)</f>
        <v>1.4918981481481478E-2</v>
      </c>
      <c r="S102" s="318"/>
      <c r="T102" s="311">
        <v>40421</v>
      </c>
      <c r="U102" s="312"/>
      <c r="V102" s="313" t="str">
        <f t="shared" ref="V102:V133" si="36">IF(OR(NOT(U102=""),NOT(K102="")),5,"")</f>
        <v/>
      </c>
      <c r="W102" s="314" t="str">
        <f t="shared" si="32"/>
        <v/>
      </c>
    </row>
    <row r="103" spans="1:23" s="272" customFormat="1" ht="21" customHeight="1" x14ac:dyDescent="0.2">
      <c r="A103" s="418">
        <v>237</v>
      </c>
      <c r="B103" s="335"/>
      <c r="C103" s="298" t="s">
        <v>178</v>
      </c>
      <c r="D103" s="432" t="s">
        <v>530</v>
      </c>
      <c r="E103" s="429" t="s">
        <v>30</v>
      </c>
      <c r="F103" s="301">
        <v>1.4988425925925929E-2</v>
      </c>
      <c r="G103" s="301">
        <v>1.4803240740740745E-2</v>
      </c>
      <c r="H103" s="302">
        <f t="shared" si="27"/>
        <v>1.4895833333333337E-2</v>
      </c>
      <c r="I103" s="303">
        <f t="shared" si="28"/>
        <v>6.2847222222222159E-3</v>
      </c>
      <c r="J103" s="387"/>
      <c r="K103" s="305" t="str">
        <f t="shared" si="26"/>
        <v/>
      </c>
      <c r="L103" s="306" t="str">
        <f t="shared" si="33"/>
        <v/>
      </c>
      <c r="M103" s="306" t="str">
        <f t="shared" si="34"/>
        <v/>
      </c>
      <c r="N103" s="307"/>
      <c r="O103" s="307"/>
      <c r="P103" s="307"/>
      <c r="Q103" s="308"/>
      <c r="R103" s="309">
        <f t="shared" si="35"/>
        <v>1.4988425925925929E-2</v>
      </c>
      <c r="S103" s="318"/>
      <c r="T103" s="311">
        <v>40086</v>
      </c>
      <c r="U103" s="312"/>
      <c r="V103" s="313" t="str">
        <f t="shared" si="36"/>
        <v/>
      </c>
      <c r="W103" s="314" t="str">
        <f t="shared" si="32"/>
        <v/>
      </c>
    </row>
    <row r="104" spans="1:23" s="272" customFormat="1" ht="21" customHeight="1" x14ac:dyDescent="0.2">
      <c r="A104" s="418">
        <v>289</v>
      </c>
      <c r="B104" s="335"/>
      <c r="C104" s="315" t="s">
        <v>451</v>
      </c>
      <c r="D104" s="431" t="s">
        <v>452</v>
      </c>
      <c r="E104" s="428" t="s">
        <v>30</v>
      </c>
      <c r="F104" s="319">
        <v>1.486111111111111E-2</v>
      </c>
      <c r="G104" s="319">
        <v>1.486111111111111E-2</v>
      </c>
      <c r="H104" s="302">
        <f t="shared" si="27"/>
        <v>1.486111111111111E-2</v>
      </c>
      <c r="I104" s="303">
        <f t="shared" si="28"/>
        <v>6.3194444444444435E-3</v>
      </c>
      <c r="J104" s="387"/>
      <c r="K104" s="305" t="str">
        <f t="shared" si="26"/>
        <v/>
      </c>
      <c r="L104" s="306" t="str">
        <f t="shared" si="33"/>
        <v/>
      </c>
      <c r="M104" s="306" t="str">
        <f t="shared" si="34"/>
        <v/>
      </c>
      <c r="N104" s="307"/>
      <c r="O104" s="307"/>
      <c r="P104" s="307"/>
      <c r="Q104" s="308"/>
      <c r="R104" s="309">
        <f t="shared" si="35"/>
        <v>1.486111111111111E-2</v>
      </c>
      <c r="S104" s="318"/>
      <c r="T104" s="311">
        <v>39994</v>
      </c>
      <c r="U104" s="312"/>
      <c r="V104" s="313" t="str">
        <f t="shared" si="36"/>
        <v/>
      </c>
      <c r="W104" s="314" t="str">
        <f t="shared" si="32"/>
        <v/>
      </c>
    </row>
    <row r="105" spans="1:23" s="272" customFormat="1" ht="21" customHeight="1" x14ac:dyDescent="0.2">
      <c r="A105" s="418">
        <v>134</v>
      </c>
      <c r="B105" s="335"/>
      <c r="C105" s="315" t="s">
        <v>176</v>
      </c>
      <c r="D105" s="431" t="s">
        <v>177</v>
      </c>
      <c r="E105" s="428" t="s">
        <v>30</v>
      </c>
      <c r="F105" s="301">
        <v>1.4745370370370372E-2</v>
      </c>
      <c r="G105" s="301">
        <v>1.488715277777778E-2</v>
      </c>
      <c r="H105" s="302">
        <f t="shared" si="27"/>
        <v>1.4816261574074077E-2</v>
      </c>
      <c r="I105" s="303">
        <f t="shared" si="28"/>
        <v>6.364293981481476E-3</v>
      </c>
      <c r="J105" s="387"/>
      <c r="K105" s="305" t="str">
        <f t="shared" si="26"/>
        <v/>
      </c>
      <c r="L105" s="306" t="str">
        <f t="shared" si="33"/>
        <v/>
      </c>
      <c r="M105" s="306" t="str">
        <f t="shared" si="34"/>
        <v/>
      </c>
      <c r="N105" s="307"/>
      <c r="O105" s="307"/>
      <c r="P105" s="307"/>
      <c r="Q105" s="308"/>
      <c r="R105" s="309">
        <f t="shared" si="35"/>
        <v>1.4745370370370372E-2</v>
      </c>
      <c r="S105" s="318"/>
      <c r="T105" s="311">
        <v>40298</v>
      </c>
      <c r="U105" s="312"/>
      <c r="V105" s="313" t="str">
        <f t="shared" si="36"/>
        <v/>
      </c>
      <c r="W105" s="314" t="str">
        <f t="shared" si="32"/>
        <v/>
      </c>
    </row>
    <row r="106" spans="1:23" s="272" customFormat="1" ht="21" customHeight="1" x14ac:dyDescent="0.2">
      <c r="A106" s="418">
        <v>175</v>
      </c>
      <c r="B106" s="335"/>
      <c r="C106" s="315" t="s">
        <v>167</v>
      </c>
      <c r="D106" s="431" t="s">
        <v>168</v>
      </c>
      <c r="E106" s="428" t="s">
        <v>30</v>
      </c>
      <c r="F106" s="301">
        <v>1.4814814814814814E-2</v>
      </c>
      <c r="G106" s="301">
        <v>1.4814814814814814E-2</v>
      </c>
      <c r="H106" s="302">
        <f t="shared" si="27"/>
        <v>1.4814814814814814E-2</v>
      </c>
      <c r="I106" s="303">
        <f t="shared" si="28"/>
        <v>6.3657407407407395E-3</v>
      </c>
      <c r="J106" s="387"/>
      <c r="K106" s="305" t="str">
        <f t="shared" si="26"/>
        <v/>
      </c>
      <c r="L106" s="306" t="str">
        <f t="shared" si="33"/>
        <v/>
      </c>
      <c r="M106" s="306" t="str">
        <f t="shared" si="34"/>
        <v/>
      </c>
      <c r="N106" s="307"/>
      <c r="O106" s="307"/>
      <c r="P106" s="307"/>
      <c r="Q106" s="308"/>
      <c r="R106" s="309">
        <f t="shared" si="35"/>
        <v>1.4814814814814814E-2</v>
      </c>
      <c r="S106" s="318"/>
      <c r="T106" s="311">
        <v>39294</v>
      </c>
      <c r="U106" s="312"/>
      <c r="V106" s="313" t="str">
        <f t="shared" si="36"/>
        <v/>
      </c>
      <c r="W106" s="314" t="str">
        <f t="shared" si="32"/>
        <v/>
      </c>
    </row>
    <row r="107" spans="1:23" s="272" customFormat="1" ht="21" customHeight="1" x14ac:dyDescent="0.2">
      <c r="A107" s="418">
        <v>72</v>
      </c>
      <c r="B107" s="335"/>
      <c r="C107" s="315" t="s">
        <v>163</v>
      </c>
      <c r="D107" s="431" t="s">
        <v>164</v>
      </c>
      <c r="E107" s="428" t="s">
        <v>30</v>
      </c>
      <c r="F107" s="301">
        <v>1.4814814814814814E-2</v>
      </c>
      <c r="G107" s="301">
        <v>1.4814814814814814E-2</v>
      </c>
      <c r="H107" s="302">
        <f t="shared" si="27"/>
        <v>1.4814814814814814E-2</v>
      </c>
      <c r="I107" s="303">
        <f t="shared" si="28"/>
        <v>6.3657407407407395E-3</v>
      </c>
      <c r="J107" s="387"/>
      <c r="K107" s="305" t="str">
        <f t="shared" si="26"/>
        <v/>
      </c>
      <c r="L107" s="306" t="str">
        <f t="shared" si="33"/>
        <v/>
      </c>
      <c r="M107" s="306" t="str">
        <f t="shared" si="34"/>
        <v/>
      </c>
      <c r="N107" s="307"/>
      <c r="O107" s="307"/>
      <c r="P107" s="307"/>
      <c r="Q107" s="308"/>
      <c r="R107" s="309">
        <f t="shared" si="35"/>
        <v>1.4814814814814814E-2</v>
      </c>
      <c r="S107" s="318"/>
      <c r="T107" s="311">
        <v>39599</v>
      </c>
      <c r="U107" s="312"/>
      <c r="V107" s="313" t="str">
        <f t="shared" si="36"/>
        <v/>
      </c>
      <c r="W107" s="314" t="str">
        <f t="shared" si="32"/>
        <v/>
      </c>
    </row>
    <row r="108" spans="1:23" s="272" customFormat="1" ht="21" customHeight="1" x14ac:dyDescent="0.2">
      <c r="A108" s="418">
        <v>141</v>
      </c>
      <c r="B108" s="335"/>
      <c r="C108" s="315" t="s">
        <v>180</v>
      </c>
      <c r="D108" s="431" t="s">
        <v>261</v>
      </c>
      <c r="E108" s="428" t="s">
        <v>30</v>
      </c>
      <c r="F108" s="301">
        <v>1.4537037037037032E-2</v>
      </c>
      <c r="G108" s="301">
        <v>1.4999999999999999E-2</v>
      </c>
      <c r="H108" s="302">
        <f t="shared" si="27"/>
        <v>1.4768518518518516E-2</v>
      </c>
      <c r="I108" s="303">
        <f t="shared" si="28"/>
        <v>6.4120370370370373E-3</v>
      </c>
      <c r="J108" s="304"/>
      <c r="K108" s="305" t="str">
        <f t="shared" si="26"/>
        <v/>
      </c>
      <c r="L108" s="306" t="str">
        <f t="shared" si="33"/>
        <v/>
      </c>
      <c r="M108" s="306" t="str">
        <f t="shared" si="34"/>
        <v/>
      </c>
      <c r="N108" s="307"/>
      <c r="O108" s="307"/>
      <c r="P108" s="321"/>
      <c r="Q108" s="308"/>
      <c r="R108" s="309">
        <f t="shared" si="35"/>
        <v>1.4537037037037032E-2</v>
      </c>
      <c r="S108" s="318"/>
      <c r="T108" s="311">
        <v>40117</v>
      </c>
      <c r="U108" s="312"/>
      <c r="V108" s="313" t="str">
        <f t="shared" si="36"/>
        <v/>
      </c>
      <c r="W108" s="314" t="str">
        <f t="shared" si="32"/>
        <v/>
      </c>
    </row>
    <row r="109" spans="1:23" s="272" customFormat="1" ht="21" customHeight="1" x14ac:dyDescent="0.2">
      <c r="A109" s="418">
        <v>291</v>
      </c>
      <c r="B109" s="335"/>
      <c r="C109" s="298" t="s">
        <v>474</v>
      </c>
      <c r="D109" s="432" t="s">
        <v>472</v>
      </c>
      <c r="E109" s="429" t="s">
        <v>30</v>
      </c>
      <c r="F109" s="301">
        <v>1.4733796296296287E-2</v>
      </c>
      <c r="G109" s="301">
        <v>1.4733796296296287E-2</v>
      </c>
      <c r="H109" s="302">
        <f t="shared" si="27"/>
        <v>1.4733796296296287E-2</v>
      </c>
      <c r="I109" s="303">
        <f t="shared" si="28"/>
        <v>6.4467592592592667E-3</v>
      </c>
      <c r="J109" s="304"/>
      <c r="K109" s="305" t="str">
        <f t="shared" ref="K109:K140" si="37">IF(J109&lt;&gt;"",J109-I109,"")</f>
        <v/>
      </c>
      <c r="L109" s="306" t="str">
        <f t="shared" si="33"/>
        <v/>
      </c>
      <c r="M109" s="306" t="str">
        <f t="shared" si="34"/>
        <v/>
      </c>
      <c r="N109" s="307"/>
      <c r="O109" s="307"/>
      <c r="P109" s="307"/>
      <c r="Q109" s="308"/>
      <c r="R109" s="309">
        <f t="shared" si="35"/>
        <v>1.4733796296296287E-2</v>
      </c>
      <c r="S109" s="318"/>
      <c r="T109" s="311">
        <v>40056</v>
      </c>
      <c r="U109" s="312"/>
      <c r="V109" s="313" t="str">
        <f t="shared" si="36"/>
        <v/>
      </c>
      <c r="W109" s="314"/>
    </row>
    <row r="110" spans="1:23" s="272" customFormat="1" ht="21" customHeight="1" x14ac:dyDescent="0.2">
      <c r="A110" s="418">
        <v>60</v>
      </c>
      <c r="B110" s="335"/>
      <c r="C110" s="315" t="s">
        <v>94</v>
      </c>
      <c r="D110" s="431" t="s">
        <v>186</v>
      </c>
      <c r="E110" s="428" t="s">
        <v>30</v>
      </c>
      <c r="F110" s="301">
        <v>1.4398148148148148E-2</v>
      </c>
      <c r="G110" s="301">
        <v>1.4965277777777779E-2</v>
      </c>
      <c r="H110" s="302">
        <f t="shared" si="27"/>
        <v>1.4681712962962962E-2</v>
      </c>
      <c r="I110" s="303">
        <f t="shared" si="28"/>
        <v>6.4988425925925908E-3</v>
      </c>
      <c r="J110" s="304"/>
      <c r="K110" s="305" t="str">
        <f t="shared" si="37"/>
        <v/>
      </c>
      <c r="L110" s="306" t="str">
        <f t="shared" si="33"/>
        <v/>
      </c>
      <c r="M110" s="306" t="str">
        <f t="shared" si="34"/>
        <v/>
      </c>
      <c r="N110" s="307"/>
      <c r="O110" s="307"/>
      <c r="P110" s="307"/>
      <c r="Q110" s="308"/>
      <c r="R110" s="309">
        <f t="shared" si="35"/>
        <v>1.4398148148148148E-2</v>
      </c>
      <c r="S110" s="318"/>
      <c r="T110" s="311">
        <v>39294</v>
      </c>
      <c r="U110" s="312"/>
      <c r="V110" s="313" t="str">
        <f t="shared" si="36"/>
        <v/>
      </c>
      <c r="W110" s="314" t="str">
        <f t="shared" ref="W110:W141" si="38">IF(V110=5,C110&amp;" "&amp;D110,"")</f>
        <v/>
      </c>
    </row>
    <row r="111" spans="1:23" s="272" customFormat="1" ht="21" customHeight="1" x14ac:dyDescent="0.2">
      <c r="A111" s="418">
        <v>327</v>
      </c>
      <c r="B111" s="335"/>
      <c r="C111" s="315" t="s">
        <v>134</v>
      </c>
      <c r="D111" s="431" t="s">
        <v>387</v>
      </c>
      <c r="E111" s="429" t="s">
        <v>30</v>
      </c>
      <c r="F111" s="301">
        <v>1.4409722222222223E-2</v>
      </c>
      <c r="G111" s="301">
        <v>1.4845196759259263E-2</v>
      </c>
      <c r="H111" s="302">
        <f t="shared" si="27"/>
        <v>1.4627459490740742E-2</v>
      </c>
      <c r="I111" s="303">
        <f t="shared" si="28"/>
        <v>6.5530960648148111E-3</v>
      </c>
      <c r="J111" s="304"/>
      <c r="K111" s="305" t="str">
        <f t="shared" si="37"/>
        <v/>
      </c>
      <c r="L111" s="306" t="str">
        <f t="shared" si="33"/>
        <v/>
      </c>
      <c r="M111" s="306" t="str">
        <f t="shared" si="34"/>
        <v/>
      </c>
      <c r="N111" s="307"/>
      <c r="O111" s="307"/>
      <c r="P111" s="307"/>
      <c r="Q111" s="308"/>
      <c r="R111" s="309">
        <f t="shared" si="35"/>
        <v>1.4409722222222223E-2</v>
      </c>
      <c r="S111" s="318"/>
      <c r="T111" s="311">
        <v>40359</v>
      </c>
      <c r="U111" s="312"/>
      <c r="V111" s="313" t="str">
        <f t="shared" si="36"/>
        <v/>
      </c>
      <c r="W111" s="314" t="str">
        <f t="shared" si="38"/>
        <v/>
      </c>
    </row>
    <row r="112" spans="1:23" s="272" customFormat="1" ht="21" customHeight="1" x14ac:dyDescent="0.2">
      <c r="A112" s="418">
        <v>243</v>
      </c>
      <c r="B112" s="335"/>
      <c r="C112" s="315" t="s">
        <v>346</v>
      </c>
      <c r="D112" s="431" t="s">
        <v>209</v>
      </c>
      <c r="E112" s="429" t="s">
        <v>30</v>
      </c>
      <c r="F112" s="301">
        <v>1.3981481481481482E-2</v>
      </c>
      <c r="G112" s="301">
        <v>1.5146846064814819E-2</v>
      </c>
      <c r="H112" s="302">
        <f t="shared" si="27"/>
        <v>1.4564163773148151E-2</v>
      </c>
      <c r="I112" s="303">
        <f t="shared" si="28"/>
        <v>6.616391782407402E-3</v>
      </c>
      <c r="J112" s="320"/>
      <c r="K112" s="305" t="str">
        <f t="shared" si="37"/>
        <v/>
      </c>
      <c r="L112" s="306" t="str">
        <f t="shared" si="33"/>
        <v/>
      </c>
      <c r="M112" s="306" t="str">
        <f t="shared" si="34"/>
        <v/>
      </c>
      <c r="N112" s="307"/>
      <c r="O112" s="307"/>
      <c r="P112" s="307"/>
      <c r="Q112" s="308"/>
      <c r="R112" s="309">
        <f t="shared" si="35"/>
        <v>1.3981481481481482E-2</v>
      </c>
      <c r="S112" s="318"/>
      <c r="T112" s="311">
        <v>40451</v>
      </c>
      <c r="U112" s="312"/>
      <c r="V112" s="313" t="str">
        <f t="shared" si="36"/>
        <v/>
      </c>
      <c r="W112" s="314" t="str">
        <f t="shared" si="38"/>
        <v/>
      </c>
    </row>
    <row r="113" spans="1:23" s="272" customFormat="1" ht="21" customHeight="1" x14ac:dyDescent="0.2">
      <c r="A113" s="418">
        <v>343</v>
      </c>
      <c r="B113" s="335"/>
      <c r="C113" s="315" t="s">
        <v>522</v>
      </c>
      <c r="D113" s="431" t="s">
        <v>523</v>
      </c>
      <c r="E113" s="428" t="s">
        <v>30</v>
      </c>
      <c r="F113" s="301">
        <v>1.4525462962962966E-2</v>
      </c>
      <c r="G113" s="301">
        <v>1.4525462962962966E-2</v>
      </c>
      <c r="H113" s="302">
        <f t="shared" si="27"/>
        <v>1.4525462962962966E-2</v>
      </c>
      <c r="I113" s="303">
        <f t="shared" si="28"/>
        <v>6.6550925925925875E-3</v>
      </c>
      <c r="J113" s="304"/>
      <c r="K113" s="305" t="str">
        <f t="shared" si="37"/>
        <v/>
      </c>
      <c r="L113" s="306" t="str">
        <f t="shared" si="33"/>
        <v/>
      </c>
      <c r="M113" s="306" t="str">
        <f t="shared" si="34"/>
        <v/>
      </c>
      <c r="N113" s="307"/>
      <c r="O113" s="307"/>
      <c r="P113" s="307"/>
      <c r="Q113" s="325"/>
      <c r="R113" s="309">
        <f t="shared" si="35"/>
        <v>1.4525462962962966E-2</v>
      </c>
      <c r="S113" s="318"/>
      <c r="T113" s="311">
        <v>40298</v>
      </c>
      <c r="U113" s="312"/>
      <c r="V113" s="313" t="str">
        <f t="shared" si="36"/>
        <v/>
      </c>
      <c r="W113" s="314" t="str">
        <f t="shared" si="38"/>
        <v/>
      </c>
    </row>
    <row r="114" spans="1:23" s="272" customFormat="1" ht="21" customHeight="1" x14ac:dyDescent="0.2">
      <c r="A114" s="418">
        <v>122</v>
      </c>
      <c r="B114" s="335"/>
      <c r="C114" s="315" t="s">
        <v>90</v>
      </c>
      <c r="D114" s="431" t="s">
        <v>231</v>
      </c>
      <c r="E114" s="429" t="s">
        <v>30</v>
      </c>
      <c r="F114" s="301">
        <v>1.4137731481481484E-2</v>
      </c>
      <c r="G114" s="301">
        <v>1.4474826388888883E-2</v>
      </c>
      <c r="H114" s="302">
        <f t="shared" si="27"/>
        <v>1.4306278935185183E-2</v>
      </c>
      <c r="I114" s="303">
        <f t="shared" si="28"/>
        <v>6.87427662037037E-3</v>
      </c>
      <c r="J114" s="304"/>
      <c r="K114" s="305" t="str">
        <f t="shared" si="37"/>
        <v/>
      </c>
      <c r="L114" s="306" t="str">
        <f t="shared" si="33"/>
        <v/>
      </c>
      <c r="M114" s="306" t="str">
        <f t="shared" si="34"/>
        <v/>
      </c>
      <c r="N114" s="307"/>
      <c r="O114" s="307"/>
      <c r="P114" s="307"/>
      <c r="Q114" s="308"/>
      <c r="R114" s="309">
        <f t="shared" si="35"/>
        <v>1.4137731481481484E-2</v>
      </c>
      <c r="S114" s="318"/>
      <c r="T114" s="311">
        <v>39933</v>
      </c>
      <c r="U114" s="312"/>
      <c r="V114" s="313" t="str">
        <f t="shared" si="36"/>
        <v/>
      </c>
      <c r="W114" s="314" t="str">
        <f t="shared" si="38"/>
        <v/>
      </c>
    </row>
    <row r="115" spans="1:23" s="272" customFormat="1" ht="21" customHeight="1" x14ac:dyDescent="0.2">
      <c r="A115" s="418">
        <v>263</v>
      </c>
      <c r="B115" s="335"/>
      <c r="C115" s="315" t="s">
        <v>403</v>
      </c>
      <c r="D115" s="431" t="s">
        <v>35</v>
      </c>
      <c r="E115" s="429" t="s">
        <v>30</v>
      </c>
      <c r="F115" s="301">
        <v>1.3975694444444454E-2</v>
      </c>
      <c r="G115" s="301">
        <v>1.4554398148148158E-2</v>
      </c>
      <c r="H115" s="302">
        <f t="shared" si="27"/>
        <v>1.4265046296296307E-2</v>
      </c>
      <c r="I115" s="303">
        <f t="shared" si="28"/>
        <v>6.9155092592592463E-3</v>
      </c>
      <c r="J115" s="304"/>
      <c r="K115" s="305" t="str">
        <f t="shared" si="37"/>
        <v/>
      </c>
      <c r="L115" s="306" t="str">
        <f t="shared" si="33"/>
        <v/>
      </c>
      <c r="M115" s="306" t="str">
        <f t="shared" si="34"/>
        <v/>
      </c>
      <c r="N115" s="307"/>
      <c r="O115" s="307"/>
      <c r="P115" s="321"/>
      <c r="Q115" s="308"/>
      <c r="R115" s="309">
        <f t="shared" si="35"/>
        <v>1.3975694444444454E-2</v>
      </c>
      <c r="S115" s="318"/>
      <c r="T115" s="311">
        <v>40268</v>
      </c>
      <c r="U115" s="312"/>
      <c r="V115" s="313" t="str">
        <f t="shared" si="36"/>
        <v/>
      </c>
      <c r="W115" s="314" t="str">
        <f t="shared" si="38"/>
        <v/>
      </c>
    </row>
    <row r="116" spans="1:23" s="272" customFormat="1" ht="21" customHeight="1" x14ac:dyDescent="0.2">
      <c r="A116" s="418">
        <v>208</v>
      </c>
      <c r="B116" s="335"/>
      <c r="C116" s="315" t="s">
        <v>130</v>
      </c>
      <c r="D116" s="431" t="s">
        <v>239</v>
      </c>
      <c r="E116" s="428" t="s">
        <v>30</v>
      </c>
      <c r="F116" s="301">
        <v>1.4189814814814813E-2</v>
      </c>
      <c r="G116" s="301">
        <v>1.4328703703703703E-2</v>
      </c>
      <c r="H116" s="302">
        <f t="shared" si="27"/>
        <v>1.4259259259259258E-2</v>
      </c>
      <c r="I116" s="303">
        <f t="shared" si="28"/>
        <v>6.9212962962962952E-3</v>
      </c>
      <c r="J116" s="320"/>
      <c r="K116" s="305" t="str">
        <f t="shared" si="37"/>
        <v/>
      </c>
      <c r="L116" s="306" t="str">
        <f t="shared" si="33"/>
        <v/>
      </c>
      <c r="M116" s="306" t="str">
        <f t="shared" si="34"/>
        <v/>
      </c>
      <c r="N116" s="307"/>
      <c r="O116" s="307"/>
      <c r="P116" s="307"/>
      <c r="Q116" s="308"/>
      <c r="R116" s="309">
        <f t="shared" si="35"/>
        <v>1.4189814814814813E-2</v>
      </c>
      <c r="S116" s="318"/>
      <c r="T116" s="311">
        <v>40298</v>
      </c>
      <c r="U116" s="312"/>
      <c r="V116" s="313" t="str">
        <f t="shared" si="36"/>
        <v/>
      </c>
      <c r="W116" s="314" t="str">
        <f t="shared" si="38"/>
        <v/>
      </c>
    </row>
    <row r="117" spans="1:23" s="272" customFormat="1" ht="21" customHeight="1" x14ac:dyDescent="0.2">
      <c r="A117" s="418">
        <v>324</v>
      </c>
      <c r="B117" s="335"/>
      <c r="C117" s="298" t="s">
        <v>495</v>
      </c>
      <c r="D117" s="432" t="s">
        <v>496</v>
      </c>
      <c r="E117" s="428" t="s">
        <v>30</v>
      </c>
      <c r="F117" s="301">
        <v>1.4189814814814817E-2</v>
      </c>
      <c r="G117" s="301">
        <v>1.4236111111111118E-2</v>
      </c>
      <c r="H117" s="302">
        <f t="shared" si="27"/>
        <v>1.4212962962962967E-2</v>
      </c>
      <c r="I117" s="303">
        <f t="shared" si="28"/>
        <v>6.967592592592586E-3</v>
      </c>
      <c r="J117" s="320"/>
      <c r="K117" s="305" t="str">
        <f t="shared" si="37"/>
        <v/>
      </c>
      <c r="L117" s="306" t="str">
        <f t="shared" si="33"/>
        <v/>
      </c>
      <c r="M117" s="306" t="str">
        <f t="shared" si="34"/>
        <v/>
      </c>
      <c r="N117" s="307"/>
      <c r="O117" s="307"/>
      <c r="P117" s="307"/>
      <c r="Q117" s="308"/>
      <c r="R117" s="309">
        <f t="shared" si="35"/>
        <v>1.4189814814814817E-2</v>
      </c>
      <c r="S117" s="318"/>
      <c r="T117" s="311">
        <v>40451</v>
      </c>
      <c r="U117" s="312"/>
      <c r="V117" s="313" t="str">
        <f t="shared" si="36"/>
        <v/>
      </c>
      <c r="W117" s="314" t="str">
        <f t="shared" si="38"/>
        <v/>
      </c>
    </row>
    <row r="118" spans="1:23" s="272" customFormat="1" ht="21" customHeight="1" x14ac:dyDescent="0.2">
      <c r="A118" s="418">
        <v>110</v>
      </c>
      <c r="B118" s="335"/>
      <c r="C118" s="315" t="s">
        <v>187</v>
      </c>
      <c r="D118" s="431" t="s">
        <v>188</v>
      </c>
      <c r="E118" s="428" t="s">
        <v>30</v>
      </c>
      <c r="F118" s="301">
        <v>1.3948115596064816E-2</v>
      </c>
      <c r="G118" s="301">
        <v>1.4387930410879638E-2</v>
      </c>
      <c r="H118" s="302">
        <f t="shared" ref="H118:H141" si="39">IF(G118&lt;&gt;"",(G118+F118)/2,F118)</f>
        <v>1.4168023003472228E-2</v>
      </c>
      <c r="I118" s="303">
        <f t="shared" ref="I118:I141" si="40">$D$3-H118</f>
        <v>7.0125325520833254E-3</v>
      </c>
      <c r="J118" s="320"/>
      <c r="K118" s="305" t="str">
        <f t="shared" si="37"/>
        <v/>
      </c>
      <c r="L118" s="306" t="str">
        <f t="shared" si="33"/>
        <v/>
      </c>
      <c r="M118" s="306" t="str">
        <f t="shared" si="34"/>
        <v/>
      </c>
      <c r="N118" s="307"/>
      <c r="O118" s="307"/>
      <c r="P118" s="307"/>
      <c r="Q118" s="308"/>
      <c r="R118" s="309">
        <f t="shared" si="35"/>
        <v>1.3948115596064816E-2</v>
      </c>
      <c r="S118" s="318"/>
      <c r="T118" s="311">
        <v>40329</v>
      </c>
      <c r="U118" s="312"/>
      <c r="V118" s="313" t="str">
        <f t="shared" si="36"/>
        <v/>
      </c>
      <c r="W118" s="314" t="str">
        <f t="shared" si="38"/>
        <v/>
      </c>
    </row>
    <row r="119" spans="1:23" s="272" customFormat="1" ht="21" customHeight="1" x14ac:dyDescent="0.2">
      <c r="A119" s="418">
        <v>107</v>
      </c>
      <c r="B119" s="335"/>
      <c r="C119" s="315" t="s">
        <v>115</v>
      </c>
      <c r="D119" s="431" t="s">
        <v>196</v>
      </c>
      <c r="E119" s="428" t="s">
        <v>30</v>
      </c>
      <c r="F119" s="301">
        <v>1.3738425925925923E-2</v>
      </c>
      <c r="G119" s="301">
        <v>1.4502314814814808E-2</v>
      </c>
      <c r="H119" s="302">
        <f t="shared" si="39"/>
        <v>1.4120370370370366E-2</v>
      </c>
      <c r="I119" s="303">
        <f t="shared" si="40"/>
        <v>7.0601851851851867E-3</v>
      </c>
      <c r="J119" s="320"/>
      <c r="K119" s="305" t="str">
        <f t="shared" si="37"/>
        <v/>
      </c>
      <c r="L119" s="306" t="str">
        <f t="shared" si="33"/>
        <v/>
      </c>
      <c r="M119" s="306" t="str">
        <f t="shared" si="34"/>
        <v/>
      </c>
      <c r="N119" s="307"/>
      <c r="O119" s="307"/>
      <c r="P119" s="307"/>
      <c r="Q119" s="308"/>
      <c r="R119" s="309">
        <f t="shared" si="35"/>
        <v>1.3738425925925923E-2</v>
      </c>
      <c r="S119" s="318"/>
      <c r="T119" s="311">
        <v>40209</v>
      </c>
      <c r="U119" s="312"/>
      <c r="V119" s="313" t="str">
        <f t="shared" si="36"/>
        <v/>
      </c>
      <c r="W119" s="314" t="str">
        <f t="shared" si="38"/>
        <v/>
      </c>
    </row>
    <row r="120" spans="1:23" s="272" customFormat="1" ht="21" customHeight="1" x14ac:dyDescent="0.2">
      <c r="A120" s="418">
        <v>330</v>
      </c>
      <c r="B120" s="335"/>
      <c r="C120" s="315" t="s">
        <v>510</v>
      </c>
      <c r="D120" s="431" t="s">
        <v>511</v>
      </c>
      <c r="E120" s="428" t="s">
        <v>30</v>
      </c>
      <c r="F120" s="301">
        <v>1.4091435185185189E-2</v>
      </c>
      <c r="G120" s="301">
        <v>1.4091435185185189E-2</v>
      </c>
      <c r="H120" s="302">
        <f t="shared" si="39"/>
        <v>1.4091435185185189E-2</v>
      </c>
      <c r="I120" s="303">
        <f t="shared" si="40"/>
        <v>7.0891203703703637E-3</v>
      </c>
      <c r="J120" s="304"/>
      <c r="K120" s="305" t="str">
        <f t="shared" si="37"/>
        <v/>
      </c>
      <c r="L120" s="306" t="str">
        <f t="shared" si="33"/>
        <v/>
      </c>
      <c r="M120" s="306" t="str">
        <f t="shared" si="34"/>
        <v/>
      </c>
      <c r="N120" s="307"/>
      <c r="O120" s="307"/>
      <c r="P120" s="307"/>
      <c r="Q120" s="308"/>
      <c r="R120" s="309">
        <f t="shared" si="35"/>
        <v>1.4091435185185189E-2</v>
      </c>
      <c r="S120" s="318"/>
      <c r="T120" s="311">
        <v>40268</v>
      </c>
      <c r="U120" s="312"/>
      <c r="V120" s="313" t="str">
        <f t="shared" si="36"/>
        <v/>
      </c>
      <c r="W120" s="314" t="str">
        <f t="shared" si="38"/>
        <v/>
      </c>
    </row>
    <row r="121" spans="1:23" s="272" customFormat="1" ht="21" customHeight="1" x14ac:dyDescent="0.2">
      <c r="A121" s="418">
        <v>336</v>
      </c>
      <c r="B121" s="335"/>
      <c r="C121" s="315" t="s">
        <v>197</v>
      </c>
      <c r="D121" s="431" t="s">
        <v>504</v>
      </c>
      <c r="E121" s="429" t="s">
        <v>30</v>
      </c>
      <c r="F121" s="301">
        <v>1.380787037037037E-2</v>
      </c>
      <c r="G121" s="301">
        <v>1.4369212962962966E-2</v>
      </c>
      <c r="H121" s="302">
        <f t="shared" si="39"/>
        <v>1.4088541666666668E-2</v>
      </c>
      <c r="I121" s="303">
        <f t="shared" si="40"/>
        <v>7.0920138888888856E-3</v>
      </c>
      <c r="J121" s="304"/>
      <c r="K121" s="305" t="str">
        <f t="shared" si="37"/>
        <v/>
      </c>
      <c r="L121" s="306" t="str">
        <f t="shared" si="33"/>
        <v/>
      </c>
      <c r="M121" s="306" t="str">
        <f t="shared" si="34"/>
        <v/>
      </c>
      <c r="N121" s="307"/>
      <c r="O121" s="307"/>
      <c r="P121" s="307"/>
      <c r="Q121" s="308"/>
      <c r="R121" s="309">
        <f t="shared" si="35"/>
        <v>1.380787037037037E-2</v>
      </c>
      <c r="S121" s="318"/>
      <c r="T121" s="311">
        <v>40298</v>
      </c>
      <c r="U121" s="312"/>
      <c r="V121" s="313" t="str">
        <f t="shared" si="36"/>
        <v/>
      </c>
      <c r="W121" s="314" t="str">
        <f t="shared" si="38"/>
        <v/>
      </c>
    </row>
    <row r="122" spans="1:23" s="272" customFormat="1" ht="21" customHeight="1" x14ac:dyDescent="0.2">
      <c r="A122" s="418">
        <v>54</v>
      </c>
      <c r="B122" s="335"/>
      <c r="C122" s="315" t="s">
        <v>214</v>
      </c>
      <c r="D122" s="431" t="s">
        <v>215</v>
      </c>
      <c r="E122" s="428" t="s">
        <v>14</v>
      </c>
      <c r="F122" s="301">
        <v>1.40625E-2</v>
      </c>
      <c r="G122" s="301">
        <v>1.40625E-2</v>
      </c>
      <c r="H122" s="302">
        <f t="shared" si="39"/>
        <v>1.40625E-2</v>
      </c>
      <c r="I122" s="303">
        <f t="shared" si="40"/>
        <v>7.1180555555555528E-3</v>
      </c>
      <c r="J122" s="304"/>
      <c r="K122" s="305" t="str">
        <f t="shared" si="37"/>
        <v/>
      </c>
      <c r="L122" s="306" t="str">
        <f t="shared" si="33"/>
        <v/>
      </c>
      <c r="M122" s="306" t="str">
        <f t="shared" si="34"/>
        <v/>
      </c>
      <c r="N122" s="307"/>
      <c r="O122" s="307"/>
      <c r="P122" s="307"/>
      <c r="Q122" s="308"/>
      <c r="R122" s="309">
        <f t="shared" si="35"/>
        <v>1.40625E-2</v>
      </c>
      <c r="S122" s="318"/>
      <c r="T122" s="311">
        <v>40025</v>
      </c>
      <c r="U122" s="312"/>
      <c r="V122" s="313" t="str">
        <f t="shared" si="36"/>
        <v/>
      </c>
      <c r="W122" s="314" t="str">
        <f t="shared" si="38"/>
        <v/>
      </c>
    </row>
    <row r="123" spans="1:23" s="272" customFormat="1" ht="21" customHeight="1" x14ac:dyDescent="0.2">
      <c r="A123" s="418">
        <v>351</v>
      </c>
      <c r="B123" s="335"/>
      <c r="C123" s="298" t="s">
        <v>550</v>
      </c>
      <c r="D123" s="432" t="s">
        <v>551</v>
      </c>
      <c r="E123" s="428" t="s">
        <v>30</v>
      </c>
      <c r="F123" s="301">
        <v>1.3865740740740743E-2</v>
      </c>
      <c r="G123" s="301">
        <v>1.3865740740740743E-2</v>
      </c>
      <c r="H123" s="302">
        <f t="shared" si="39"/>
        <v>1.3865740740740743E-2</v>
      </c>
      <c r="I123" s="303">
        <f t="shared" si="40"/>
        <v>7.3148148148148105E-3</v>
      </c>
      <c r="J123" s="320"/>
      <c r="K123" s="305" t="str">
        <f t="shared" si="37"/>
        <v/>
      </c>
      <c r="L123" s="306" t="str">
        <f t="shared" si="33"/>
        <v/>
      </c>
      <c r="M123" s="306" t="str">
        <f t="shared" si="34"/>
        <v/>
      </c>
      <c r="N123" s="307"/>
      <c r="O123" s="307"/>
      <c r="P123" s="307"/>
      <c r="Q123" s="308"/>
      <c r="R123" s="309">
        <f t="shared" si="35"/>
        <v>1.3865740740740743E-2</v>
      </c>
      <c r="S123" s="318"/>
      <c r="T123" s="311">
        <v>40421</v>
      </c>
      <c r="U123" s="312"/>
      <c r="V123" s="313" t="str">
        <f t="shared" si="36"/>
        <v/>
      </c>
      <c r="W123" s="314" t="str">
        <f t="shared" si="38"/>
        <v/>
      </c>
    </row>
    <row r="124" spans="1:23" s="272" customFormat="1" ht="21" customHeight="1" x14ac:dyDescent="0.2">
      <c r="A124" s="418">
        <v>100</v>
      </c>
      <c r="B124" s="335"/>
      <c r="C124" s="315" t="s">
        <v>189</v>
      </c>
      <c r="D124" s="431" t="s">
        <v>192</v>
      </c>
      <c r="E124" s="428" t="s">
        <v>30</v>
      </c>
      <c r="F124" s="301">
        <v>1.3408564814814811E-2</v>
      </c>
      <c r="G124" s="301">
        <v>1.421332465277777E-2</v>
      </c>
      <c r="H124" s="302">
        <f t="shared" si="39"/>
        <v>1.381094473379629E-2</v>
      </c>
      <c r="I124" s="303">
        <f t="shared" si="40"/>
        <v>7.3696108217592635E-3</v>
      </c>
      <c r="J124" s="304"/>
      <c r="K124" s="305" t="str">
        <f t="shared" si="37"/>
        <v/>
      </c>
      <c r="L124" s="306" t="str">
        <f t="shared" si="33"/>
        <v/>
      </c>
      <c r="M124" s="306" t="str">
        <f t="shared" si="34"/>
        <v/>
      </c>
      <c r="N124" s="307"/>
      <c r="O124" s="307"/>
      <c r="P124" s="321"/>
      <c r="Q124" s="308"/>
      <c r="R124" s="309">
        <f t="shared" si="35"/>
        <v>1.3408564814814811E-2</v>
      </c>
      <c r="S124" s="318"/>
      <c r="T124" s="311">
        <v>40237</v>
      </c>
      <c r="U124" s="312"/>
      <c r="V124" s="313" t="str">
        <f t="shared" si="36"/>
        <v/>
      </c>
      <c r="W124" s="314" t="str">
        <f t="shared" si="38"/>
        <v/>
      </c>
    </row>
    <row r="125" spans="1:23" s="272" customFormat="1" ht="21" customHeight="1" x14ac:dyDescent="0.2">
      <c r="A125" s="418">
        <v>114</v>
      </c>
      <c r="B125" s="335"/>
      <c r="C125" s="315" t="s">
        <v>160</v>
      </c>
      <c r="D125" s="431" t="s">
        <v>161</v>
      </c>
      <c r="E125" s="429" t="s">
        <v>30</v>
      </c>
      <c r="F125" s="301">
        <v>1.3745298032407408E-2</v>
      </c>
      <c r="G125" s="301">
        <v>1.3745298032407408E-2</v>
      </c>
      <c r="H125" s="302">
        <f t="shared" si="39"/>
        <v>1.3745298032407408E-2</v>
      </c>
      <c r="I125" s="303">
        <f t="shared" si="40"/>
        <v>7.4352575231481453E-3</v>
      </c>
      <c r="J125" s="304"/>
      <c r="K125" s="305" t="str">
        <f t="shared" si="37"/>
        <v/>
      </c>
      <c r="L125" s="306" t="str">
        <f t="shared" si="33"/>
        <v/>
      </c>
      <c r="M125" s="306" t="str">
        <f t="shared" si="34"/>
        <v/>
      </c>
      <c r="N125" s="307"/>
      <c r="O125" s="307"/>
      <c r="P125" s="307"/>
      <c r="Q125" s="308"/>
      <c r="R125" s="309">
        <f t="shared" si="35"/>
        <v>1.3745298032407408E-2</v>
      </c>
      <c r="S125" s="318"/>
      <c r="T125" s="311">
        <v>40056</v>
      </c>
      <c r="U125" s="312"/>
      <c r="V125" s="313" t="str">
        <f t="shared" si="36"/>
        <v/>
      </c>
      <c r="W125" s="314" t="str">
        <f t="shared" si="38"/>
        <v/>
      </c>
    </row>
    <row r="126" spans="1:23" s="272" customFormat="1" ht="21" customHeight="1" x14ac:dyDescent="0.2">
      <c r="A126" s="418">
        <v>253</v>
      </c>
      <c r="B126" s="335"/>
      <c r="C126" s="315" t="s">
        <v>392</v>
      </c>
      <c r="D126" s="431" t="s">
        <v>393</v>
      </c>
      <c r="E126" s="429" t="s">
        <v>30</v>
      </c>
      <c r="F126" s="322">
        <v>1.3726851851851853E-2</v>
      </c>
      <c r="G126" s="301">
        <v>1.3726851851851853E-2</v>
      </c>
      <c r="H126" s="302">
        <f t="shared" si="39"/>
        <v>1.3726851851851853E-2</v>
      </c>
      <c r="I126" s="303">
        <f t="shared" si="40"/>
        <v>7.4537037037037002E-3</v>
      </c>
      <c r="J126" s="304"/>
      <c r="K126" s="305" t="str">
        <f t="shared" si="37"/>
        <v/>
      </c>
      <c r="L126" s="306" t="str">
        <f t="shared" si="33"/>
        <v/>
      </c>
      <c r="M126" s="306" t="str">
        <f t="shared" si="34"/>
        <v/>
      </c>
      <c r="N126" s="307"/>
      <c r="O126" s="307"/>
      <c r="P126" s="307"/>
      <c r="Q126" s="308"/>
      <c r="R126" s="309">
        <f t="shared" si="35"/>
        <v>1.3726851851851853E-2</v>
      </c>
      <c r="S126" s="318"/>
      <c r="T126" s="311">
        <v>39844</v>
      </c>
      <c r="U126" s="312"/>
      <c r="V126" s="313" t="str">
        <f t="shared" si="36"/>
        <v/>
      </c>
      <c r="W126" s="314" t="str">
        <f t="shared" si="38"/>
        <v/>
      </c>
    </row>
    <row r="127" spans="1:23" s="272" customFormat="1" ht="21" customHeight="1" x14ac:dyDescent="0.2">
      <c r="A127" s="418">
        <v>322</v>
      </c>
      <c r="B127" s="335"/>
      <c r="C127" s="315" t="s">
        <v>180</v>
      </c>
      <c r="D127" s="431" t="s">
        <v>494</v>
      </c>
      <c r="E127" s="429" t="s">
        <v>30</v>
      </c>
      <c r="F127" s="301">
        <v>1.3634259259259263E-2</v>
      </c>
      <c r="G127" s="301">
        <v>1.3634259259259263E-2</v>
      </c>
      <c r="H127" s="302">
        <f t="shared" si="39"/>
        <v>1.3634259259259263E-2</v>
      </c>
      <c r="I127" s="303">
        <f t="shared" si="40"/>
        <v>7.5462962962962905E-3</v>
      </c>
      <c r="J127" s="320"/>
      <c r="K127" s="305" t="str">
        <f t="shared" si="37"/>
        <v/>
      </c>
      <c r="L127" s="306" t="str">
        <f t="shared" si="33"/>
        <v/>
      </c>
      <c r="M127" s="306" t="str">
        <f t="shared" si="34"/>
        <v/>
      </c>
      <c r="N127" s="307"/>
      <c r="O127" s="307"/>
      <c r="P127" s="307"/>
      <c r="Q127" s="308"/>
      <c r="R127" s="309">
        <f t="shared" si="35"/>
        <v>1.3634259259259263E-2</v>
      </c>
      <c r="S127" s="318"/>
      <c r="T127" s="311">
        <v>40237</v>
      </c>
      <c r="U127" s="312"/>
      <c r="V127" s="313" t="str">
        <f t="shared" si="36"/>
        <v/>
      </c>
      <c r="W127" s="314" t="str">
        <f t="shared" si="38"/>
        <v/>
      </c>
    </row>
    <row r="128" spans="1:23" s="272" customFormat="1" ht="21" customHeight="1" x14ac:dyDescent="0.2">
      <c r="A128" s="418">
        <v>231</v>
      </c>
      <c r="B128" s="335"/>
      <c r="C128" s="315" t="s">
        <v>304</v>
      </c>
      <c r="D128" s="431" t="s">
        <v>305</v>
      </c>
      <c r="E128" s="428" t="s">
        <v>30</v>
      </c>
      <c r="F128" s="301">
        <v>1.3562644675925932E-2</v>
      </c>
      <c r="G128" s="301">
        <v>1.3678385416666678E-2</v>
      </c>
      <c r="H128" s="302">
        <f t="shared" si="39"/>
        <v>1.3620515046296305E-2</v>
      </c>
      <c r="I128" s="303">
        <f t="shared" si="40"/>
        <v>7.5600405092592481E-3</v>
      </c>
      <c r="J128" s="320"/>
      <c r="K128" s="305" t="str">
        <f t="shared" si="37"/>
        <v/>
      </c>
      <c r="L128" s="306" t="str">
        <f t="shared" si="33"/>
        <v/>
      </c>
      <c r="M128" s="306" t="str">
        <f t="shared" si="34"/>
        <v/>
      </c>
      <c r="N128" s="307"/>
      <c r="O128" s="307"/>
      <c r="P128" s="307"/>
      <c r="Q128" s="308"/>
      <c r="R128" s="309">
        <f t="shared" si="35"/>
        <v>1.3562644675925932E-2</v>
      </c>
      <c r="S128" s="318"/>
      <c r="T128" s="311">
        <v>40451</v>
      </c>
      <c r="U128" s="312"/>
      <c r="V128" s="313" t="str">
        <f t="shared" si="36"/>
        <v/>
      </c>
      <c r="W128" s="314" t="str">
        <f t="shared" si="38"/>
        <v/>
      </c>
    </row>
    <row r="129" spans="1:23" s="272" customFormat="1" ht="21" customHeight="1" x14ac:dyDescent="0.2">
      <c r="A129" s="418">
        <v>269</v>
      </c>
      <c r="B129" s="335"/>
      <c r="C129" s="315" t="s">
        <v>422</v>
      </c>
      <c r="D129" s="431" t="s">
        <v>423</v>
      </c>
      <c r="E129" s="428" t="s">
        <v>30</v>
      </c>
      <c r="F129" s="301">
        <v>1.3530092592592587E-2</v>
      </c>
      <c r="G129" s="301">
        <v>1.3657407407407403E-2</v>
      </c>
      <c r="H129" s="302">
        <f t="shared" si="39"/>
        <v>1.3593749999999995E-2</v>
      </c>
      <c r="I129" s="303">
        <f t="shared" si="40"/>
        <v>7.5868055555555584E-3</v>
      </c>
      <c r="J129" s="304"/>
      <c r="K129" s="305" t="str">
        <f t="shared" si="37"/>
        <v/>
      </c>
      <c r="L129" s="306" t="str">
        <f t="shared" si="33"/>
        <v/>
      </c>
      <c r="M129" s="306" t="str">
        <f t="shared" si="34"/>
        <v/>
      </c>
      <c r="N129" s="307"/>
      <c r="O129" s="307"/>
      <c r="P129" s="307"/>
      <c r="Q129" s="308"/>
      <c r="R129" s="309">
        <f t="shared" si="35"/>
        <v>1.3530092592592587E-2</v>
      </c>
      <c r="S129" s="318"/>
      <c r="T129" s="311">
        <v>40390</v>
      </c>
      <c r="U129" s="312"/>
      <c r="V129" s="313" t="str">
        <f t="shared" si="36"/>
        <v/>
      </c>
      <c r="W129" s="314" t="str">
        <f t="shared" si="38"/>
        <v/>
      </c>
    </row>
    <row r="130" spans="1:23" s="272" customFormat="1" ht="21" customHeight="1" x14ac:dyDescent="0.2">
      <c r="A130" s="418">
        <v>28</v>
      </c>
      <c r="B130" s="335"/>
      <c r="C130" s="315" t="s">
        <v>201</v>
      </c>
      <c r="D130" s="431" t="s">
        <v>202</v>
      </c>
      <c r="E130" s="428" t="s">
        <v>30</v>
      </c>
      <c r="F130" s="319">
        <v>1.2719907407407411E-2</v>
      </c>
      <c r="G130" s="301">
        <v>1.4456018518518524E-2</v>
      </c>
      <c r="H130" s="302">
        <f t="shared" si="39"/>
        <v>1.3587962962962968E-2</v>
      </c>
      <c r="I130" s="303">
        <f t="shared" si="40"/>
        <v>7.5925925925925848E-3</v>
      </c>
      <c r="J130" s="304"/>
      <c r="K130" s="305" t="str">
        <f t="shared" si="37"/>
        <v/>
      </c>
      <c r="L130" s="306" t="str">
        <f t="shared" si="33"/>
        <v/>
      </c>
      <c r="M130" s="306" t="str">
        <f t="shared" si="34"/>
        <v/>
      </c>
      <c r="N130" s="307"/>
      <c r="O130" s="307"/>
      <c r="P130" s="321"/>
      <c r="Q130" s="308"/>
      <c r="R130" s="309">
        <f t="shared" si="35"/>
        <v>1.2719907407407411E-2</v>
      </c>
      <c r="S130" s="318"/>
      <c r="T130" s="311">
        <v>39721</v>
      </c>
      <c r="U130" s="312"/>
      <c r="V130" s="313" t="str">
        <f t="shared" si="36"/>
        <v/>
      </c>
      <c r="W130" s="314" t="str">
        <f t="shared" si="38"/>
        <v/>
      </c>
    </row>
    <row r="131" spans="1:23" s="272" customFormat="1" ht="21" customHeight="1" x14ac:dyDescent="0.2">
      <c r="A131" s="420">
        <v>236</v>
      </c>
      <c r="B131" s="335"/>
      <c r="C131" s="315" t="s">
        <v>512</v>
      </c>
      <c r="D131" s="431" t="s">
        <v>180</v>
      </c>
      <c r="E131" s="428" t="s">
        <v>30</v>
      </c>
      <c r="F131" s="301">
        <v>1.3547453703703704E-2</v>
      </c>
      <c r="G131" s="301">
        <v>1.3547453703703704E-2</v>
      </c>
      <c r="H131" s="302">
        <f t="shared" si="39"/>
        <v>1.3547453703703704E-2</v>
      </c>
      <c r="I131" s="303">
        <f t="shared" si="40"/>
        <v>7.6331018518518493E-3</v>
      </c>
      <c r="J131" s="304"/>
      <c r="K131" s="305" t="str">
        <f t="shared" si="37"/>
        <v/>
      </c>
      <c r="L131" s="306" t="str">
        <f t="shared" si="33"/>
        <v/>
      </c>
      <c r="M131" s="306" t="str">
        <f t="shared" si="34"/>
        <v/>
      </c>
      <c r="N131" s="307"/>
      <c r="O131" s="307"/>
      <c r="P131" s="307"/>
      <c r="Q131" s="308"/>
      <c r="R131" s="309">
        <f t="shared" si="35"/>
        <v>1.3547453703703704E-2</v>
      </c>
      <c r="S131" s="318"/>
      <c r="T131" s="311">
        <v>40268</v>
      </c>
      <c r="U131" s="312"/>
      <c r="V131" s="313" t="str">
        <f t="shared" si="36"/>
        <v/>
      </c>
      <c r="W131" s="314" t="str">
        <f t="shared" si="38"/>
        <v/>
      </c>
    </row>
    <row r="132" spans="1:23" s="272" customFormat="1" ht="21" customHeight="1" x14ac:dyDescent="0.2">
      <c r="A132" s="418">
        <v>212</v>
      </c>
      <c r="B132" s="335"/>
      <c r="C132" s="315" t="s">
        <v>178</v>
      </c>
      <c r="D132" s="431" t="s">
        <v>260</v>
      </c>
      <c r="E132" s="428" t="s">
        <v>30</v>
      </c>
      <c r="F132" s="301">
        <v>1.3480902777777788E-2</v>
      </c>
      <c r="G132" s="301">
        <v>1.3480902777777788E-2</v>
      </c>
      <c r="H132" s="302">
        <f t="shared" si="39"/>
        <v>1.3480902777777788E-2</v>
      </c>
      <c r="I132" s="303">
        <f t="shared" si="40"/>
        <v>7.6996527777777653E-3</v>
      </c>
      <c r="J132" s="304"/>
      <c r="K132" s="305" t="str">
        <f t="shared" si="37"/>
        <v/>
      </c>
      <c r="L132" s="306" t="str">
        <f t="shared" si="33"/>
        <v/>
      </c>
      <c r="M132" s="306" t="str">
        <f t="shared" si="34"/>
        <v/>
      </c>
      <c r="N132" s="307"/>
      <c r="O132" s="307"/>
      <c r="P132" s="321"/>
      <c r="Q132" s="308"/>
      <c r="R132" s="309">
        <f t="shared" si="35"/>
        <v>1.3480902777777788E-2</v>
      </c>
      <c r="S132" s="318"/>
      <c r="T132" s="311">
        <v>40451</v>
      </c>
      <c r="U132" s="312"/>
      <c r="V132" s="313" t="str">
        <f t="shared" si="36"/>
        <v/>
      </c>
      <c r="W132" s="314" t="str">
        <f t="shared" si="38"/>
        <v/>
      </c>
    </row>
    <row r="133" spans="1:23" s="272" customFormat="1" ht="21" customHeight="1" x14ac:dyDescent="0.2">
      <c r="A133" s="418">
        <v>262</v>
      </c>
      <c r="B133" s="335"/>
      <c r="C133" s="315" t="s">
        <v>389</v>
      </c>
      <c r="D133" s="431" t="s">
        <v>390</v>
      </c>
      <c r="E133" s="429" t="s">
        <v>30</v>
      </c>
      <c r="F133" s="301">
        <v>1.3368055555555557E-2</v>
      </c>
      <c r="G133" s="301">
        <v>1.3368055555555557E-2</v>
      </c>
      <c r="H133" s="302">
        <f t="shared" si="39"/>
        <v>1.3368055555555557E-2</v>
      </c>
      <c r="I133" s="303">
        <f t="shared" si="40"/>
        <v>7.8124999999999965E-3</v>
      </c>
      <c r="J133" s="304"/>
      <c r="K133" s="305" t="str">
        <f t="shared" si="37"/>
        <v/>
      </c>
      <c r="L133" s="306" t="str">
        <f t="shared" si="33"/>
        <v/>
      </c>
      <c r="M133" s="306" t="str">
        <f t="shared" si="34"/>
        <v/>
      </c>
      <c r="N133" s="307"/>
      <c r="O133" s="307"/>
      <c r="P133" s="307"/>
      <c r="Q133" s="308"/>
      <c r="R133" s="309">
        <f t="shared" si="35"/>
        <v>1.3368055555555557E-2</v>
      </c>
      <c r="S133" s="318"/>
      <c r="T133" s="311">
        <v>40298</v>
      </c>
      <c r="U133" s="312"/>
      <c r="V133" s="313" t="str">
        <f t="shared" si="36"/>
        <v/>
      </c>
      <c r="W133" s="314" t="str">
        <f t="shared" si="38"/>
        <v/>
      </c>
    </row>
    <row r="134" spans="1:23" s="272" customFormat="1" ht="21" customHeight="1" x14ac:dyDescent="0.2">
      <c r="A134" s="418">
        <v>99</v>
      </c>
      <c r="B134" s="335"/>
      <c r="C134" s="315" t="s">
        <v>199</v>
      </c>
      <c r="D134" s="431" t="s">
        <v>200</v>
      </c>
      <c r="E134" s="428" t="s">
        <v>30</v>
      </c>
      <c r="F134" s="301">
        <v>1.292824074074074E-2</v>
      </c>
      <c r="G134" s="301">
        <v>1.292824074074074E-2</v>
      </c>
      <c r="H134" s="302">
        <f t="shared" si="39"/>
        <v>1.292824074074074E-2</v>
      </c>
      <c r="I134" s="303">
        <f t="shared" si="40"/>
        <v>8.252314814814813E-3</v>
      </c>
      <c r="J134" s="304"/>
      <c r="K134" s="305" t="str">
        <f t="shared" si="37"/>
        <v/>
      </c>
      <c r="L134" s="306" t="str">
        <f t="shared" si="33"/>
        <v/>
      </c>
      <c r="M134" s="306" t="str">
        <f t="shared" si="34"/>
        <v/>
      </c>
      <c r="N134" s="307"/>
      <c r="O134" s="307"/>
      <c r="P134" s="307"/>
      <c r="Q134" s="308"/>
      <c r="R134" s="309">
        <f t="shared" ref="R134:R141" si="41">IF(J134&lt;&gt;"",MIN(F134,K134),F134)</f>
        <v>1.292824074074074E-2</v>
      </c>
      <c r="S134" s="318"/>
      <c r="T134" s="311">
        <v>38929</v>
      </c>
      <c r="U134" s="312"/>
      <c r="V134" s="313" t="str">
        <f t="shared" ref="V134:V141" si="42">IF(OR(NOT(U134=""),NOT(K134="")),5,"")</f>
        <v/>
      </c>
      <c r="W134" s="314" t="str">
        <f t="shared" si="38"/>
        <v/>
      </c>
    </row>
    <row r="135" spans="1:23" s="272" customFormat="1" ht="21" customHeight="1" x14ac:dyDescent="0.2">
      <c r="A135" s="418">
        <v>57</v>
      </c>
      <c r="B135" s="335"/>
      <c r="C135" s="315" t="s">
        <v>204</v>
      </c>
      <c r="D135" s="431" t="s">
        <v>205</v>
      </c>
      <c r="E135" s="428" t="s">
        <v>30</v>
      </c>
      <c r="F135" s="301">
        <v>1.2638888888888892E-2</v>
      </c>
      <c r="G135" s="301">
        <v>1.3128117808589239E-2</v>
      </c>
      <c r="H135" s="302">
        <f t="shared" si="39"/>
        <v>1.2883503348739066E-2</v>
      </c>
      <c r="I135" s="303">
        <f t="shared" si="40"/>
        <v>8.2970522068164868E-3</v>
      </c>
      <c r="J135" s="320"/>
      <c r="K135" s="305" t="str">
        <f t="shared" si="37"/>
        <v/>
      </c>
      <c r="L135" s="306" t="str">
        <f t="shared" si="33"/>
        <v/>
      </c>
      <c r="M135" s="306" t="str">
        <f t="shared" si="34"/>
        <v/>
      </c>
      <c r="N135" s="307"/>
      <c r="O135" s="307"/>
      <c r="P135" s="307"/>
      <c r="Q135" s="308"/>
      <c r="R135" s="309">
        <f t="shared" si="41"/>
        <v>1.2638888888888892E-2</v>
      </c>
      <c r="S135" s="318"/>
      <c r="T135" s="311">
        <v>40421</v>
      </c>
      <c r="U135" s="312"/>
      <c r="V135" s="313" t="str">
        <f t="shared" si="42"/>
        <v/>
      </c>
      <c r="W135" s="314" t="str">
        <f t="shared" si="38"/>
        <v/>
      </c>
    </row>
    <row r="136" spans="1:23" s="272" customFormat="1" ht="21" customHeight="1" x14ac:dyDescent="0.2">
      <c r="A136" s="418">
        <v>222</v>
      </c>
      <c r="B136" s="335"/>
      <c r="C136" s="315" t="s">
        <v>351</v>
      </c>
      <c r="D136" s="431" t="s">
        <v>513</v>
      </c>
      <c r="E136" s="428" t="s">
        <v>30</v>
      </c>
      <c r="F136" s="301">
        <v>1.2818287037037041E-2</v>
      </c>
      <c r="G136" s="301">
        <v>1.2818287037037041E-2</v>
      </c>
      <c r="H136" s="302">
        <f t="shared" si="39"/>
        <v>1.2818287037037041E-2</v>
      </c>
      <c r="I136" s="303">
        <f t="shared" si="40"/>
        <v>8.3622685185185119E-3</v>
      </c>
      <c r="J136" s="304"/>
      <c r="K136" s="305" t="str">
        <f t="shared" si="37"/>
        <v/>
      </c>
      <c r="L136" s="306" t="str">
        <f t="shared" si="33"/>
        <v/>
      </c>
      <c r="M136" s="306" t="str">
        <f t="shared" si="34"/>
        <v/>
      </c>
      <c r="N136" s="307"/>
      <c r="O136" s="307"/>
      <c r="P136" s="321"/>
      <c r="Q136" s="308"/>
      <c r="R136" s="309">
        <f t="shared" si="41"/>
        <v>1.2818287037037041E-2</v>
      </c>
      <c r="S136" s="318"/>
      <c r="T136" s="311">
        <v>40359</v>
      </c>
      <c r="U136" s="312"/>
      <c r="V136" s="313" t="str">
        <f t="shared" si="42"/>
        <v/>
      </c>
      <c r="W136" s="314" t="str">
        <f t="shared" si="38"/>
        <v/>
      </c>
    </row>
    <row r="137" spans="1:23" s="272" customFormat="1" ht="21" customHeight="1" x14ac:dyDescent="0.2">
      <c r="A137" s="418">
        <v>211</v>
      </c>
      <c r="B137" s="335"/>
      <c r="C137" s="315" t="s">
        <v>244</v>
      </c>
      <c r="D137" s="431" t="s">
        <v>245</v>
      </c>
      <c r="E137" s="428" t="s">
        <v>30</v>
      </c>
      <c r="F137" s="324">
        <v>1.2499999999999999E-2</v>
      </c>
      <c r="G137" s="301">
        <v>1.3020833333333334E-2</v>
      </c>
      <c r="H137" s="302">
        <f t="shared" si="39"/>
        <v>1.2760416666666666E-2</v>
      </c>
      <c r="I137" s="303">
        <f t="shared" si="40"/>
        <v>8.4201388888888867E-3</v>
      </c>
      <c r="J137" s="304"/>
      <c r="K137" s="305" t="str">
        <f t="shared" si="37"/>
        <v/>
      </c>
      <c r="L137" s="306" t="str">
        <f t="shared" si="33"/>
        <v/>
      </c>
      <c r="M137" s="306" t="str">
        <f t="shared" si="34"/>
        <v/>
      </c>
      <c r="N137" s="307"/>
      <c r="O137" s="307"/>
      <c r="P137" s="321"/>
      <c r="Q137" s="308"/>
      <c r="R137" s="309">
        <f t="shared" si="41"/>
        <v>1.2499999999999999E-2</v>
      </c>
      <c r="S137" s="318"/>
      <c r="T137" s="311">
        <v>40390</v>
      </c>
      <c r="U137" s="312"/>
      <c r="V137" s="313" t="str">
        <f t="shared" si="42"/>
        <v/>
      </c>
      <c r="W137" s="314" t="str">
        <f t="shared" si="38"/>
        <v/>
      </c>
    </row>
    <row r="138" spans="1:23" s="272" customFormat="1" ht="21" customHeight="1" x14ac:dyDescent="0.2">
      <c r="A138" s="418">
        <v>292</v>
      </c>
      <c r="B138" s="335"/>
      <c r="C138" s="315" t="s">
        <v>459</v>
      </c>
      <c r="D138" s="431" t="s">
        <v>460</v>
      </c>
      <c r="E138" s="428" t="s">
        <v>30</v>
      </c>
      <c r="F138" s="319">
        <v>1.2499999999999999E-2</v>
      </c>
      <c r="G138" s="301">
        <v>1.3020833333333334E-2</v>
      </c>
      <c r="H138" s="302">
        <f t="shared" si="39"/>
        <v>1.2760416666666666E-2</v>
      </c>
      <c r="I138" s="303">
        <f t="shared" si="40"/>
        <v>8.4201388888888867E-3</v>
      </c>
      <c r="J138" s="304"/>
      <c r="K138" s="305" t="str">
        <f t="shared" si="37"/>
        <v/>
      </c>
      <c r="L138" s="306" t="str">
        <f t="shared" si="33"/>
        <v/>
      </c>
      <c r="M138" s="306" t="str">
        <f t="shared" si="34"/>
        <v/>
      </c>
      <c r="N138" s="307"/>
      <c r="O138" s="307"/>
      <c r="P138" s="321"/>
      <c r="Q138" s="308"/>
      <c r="R138" s="309">
        <f t="shared" si="41"/>
        <v>1.2499999999999999E-2</v>
      </c>
      <c r="S138" s="318"/>
      <c r="T138" s="311">
        <v>40329</v>
      </c>
      <c r="U138" s="312"/>
      <c r="V138" s="313" t="str">
        <f t="shared" si="42"/>
        <v/>
      </c>
      <c r="W138" s="314" t="str">
        <f t="shared" si="38"/>
        <v/>
      </c>
    </row>
    <row r="139" spans="1:23" s="272" customFormat="1" ht="21" customHeight="1" x14ac:dyDescent="0.2">
      <c r="A139" s="418">
        <v>53</v>
      </c>
      <c r="B139" s="335"/>
      <c r="C139" s="315" t="s">
        <v>130</v>
      </c>
      <c r="D139" s="431" t="s">
        <v>211</v>
      </c>
      <c r="E139" s="428" t="s">
        <v>30</v>
      </c>
      <c r="F139" s="319">
        <v>1.2499999999999999E-2</v>
      </c>
      <c r="G139" s="301">
        <v>1.3020833333333334E-2</v>
      </c>
      <c r="H139" s="302">
        <f t="shared" si="39"/>
        <v>1.2760416666666666E-2</v>
      </c>
      <c r="I139" s="303">
        <f t="shared" si="40"/>
        <v>8.4201388888888867E-3</v>
      </c>
      <c r="J139" s="304"/>
      <c r="K139" s="305" t="str">
        <f t="shared" si="37"/>
        <v/>
      </c>
      <c r="L139" s="306" t="str">
        <f t="shared" si="33"/>
        <v/>
      </c>
      <c r="M139" s="306" t="str">
        <f t="shared" si="34"/>
        <v/>
      </c>
      <c r="N139" s="307"/>
      <c r="O139" s="307"/>
      <c r="P139" s="321"/>
      <c r="Q139" s="308"/>
      <c r="R139" s="309">
        <f t="shared" si="41"/>
        <v>1.2499999999999999E-2</v>
      </c>
      <c r="S139" s="318"/>
      <c r="T139" s="311">
        <v>40117</v>
      </c>
      <c r="U139" s="312"/>
      <c r="V139" s="313" t="str">
        <f t="shared" si="42"/>
        <v/>
      </c>
      <c r="W139" s="314" t="str">
        <f t="shared" si="38"/>
        <v/>
      </c>
    </row>
    <row r="140" spans="1:23" s="272" customFormat="1" ht="21" customHeight="1" x14ac:dyDescent="0.2">
      <c r="A140" s="418">
        <v>103</v>
      </c>
      <c r="B140" s="335"/>
      <c r="C140" s="315" t="s">
        <v>79</v>
      </c>
      <c r="D140" s="431" t="s">
        <v>210</v>
      </c>
      <c r="E140" s="428" t="s">
        <v>30</v>
      </c>
      <c r="F140" s="319">
        <v>1.2499999999999999E-2</v>
      </c>
      <c r="G140" s="301">
        <v>1.3020833333333334E-2</v>
      </c>
      <c r="H140" s="302">
        <f t="shared" si="39"/>
        <v>1.2760416666666666E-2</v>
      </c>
      <c r="I140" s="303">
        <f t="shared" si="40"/>
        <v>8.4201388888888867E-3</v>
      </c>
      <c r="J140" s="304"/>
      <c r="K140" s="305" t="str">
        <f t="shared" si="37"/>
        <v/>
      </c>
      <c r="L140" s="306" t="str">
        <f t="shared" si="33"/>
        <v/>
      </c>
      <c r="M140" s="306" t="str">
        <f t="shared" si="34"/>
        <v/>
      </c>
      <c r="N140" s="307"/>
      <c r="O140" s="307"/>
      <c r="P140" s="321"/>
      <c r="Q140" s="308"/>
      <c r="R140" s="309">
        <f t="shared" si="41"/>
        <v>1.2499999999999999E-2</v>
      </c>
      <c r="S140" s="318"/>
      <c r="T140" s="311">
        <v>39355</v>
      </c>
      <c r="U140" s="312"/>
      <c r="V140" s="313" t="str">
        <f t="shared" si="42"/>
        <v/>
      </c>
      <c r="W140" s="314" t="str">
        <f t="shared" si="38"/>
        <v/>
      </c>
    </row>
    <row r="141" spans="1:23" s="272" customFormat="1" ht="21" customHeight="1" x14ac:dyDescent="0.2">
      <c r="A141" s="418">
        <v>315</v>
      </c>
      <c r="B141" s="335"/>
      <c r="C141" s="315" t="s">
        <v>477</v>
      </c>
      <c r="D141" s="431" t="s">
        <v>478</v>
      </c>
      <c r="E141" s="428" t="s">
        <v>30</v>
      </c>
      <c r="F141" s="319">
        <v>1.2013888888888888E-2</v>
      </c>
      <c r="G141" s="301">
        <v>1.2048611111111111E-2</v>
      </c>
      <c r="H141" s="302">
        <f t="shared" si="39"/>
        <v>1.203125E-2</v>
      </c>
      <c r="I141" s="303">
        <f t="shared" si="40"/>
        <v>9.1493055555555529E-3</v>
      </c>
      <c r="J141" s="320"/>
      <c r="K141" s="305" t="str">
        <f t="shared" ref="K141" si="43">IF(J141&lt;&gt;"",J141-I141,"")</f>
        <v/>
      </c>
      <c r="L141" s="306" t="str">
        <f t="shared" si="33"/>
        <v/>
      </c>
      <c r="M141" s="306" t="str">
        <f t="shared" si="34"/>
        <v/>
      </c>
      <c r="N141" s="307"/>
      <c r="O141" s="307"/>
      <c r="P141" s="307"/>
      <c r="Q141" s="308"/>
      <c r="R141" s="309">
        <f t="shared" si="41"/>
        <v>1.2013888888888888E-2</v>
      </c>
      <c r="S141" s="318"/>
      <c r="T141" s="311">
        <v>40421</v>
      </c>
      <c r="U141" s="312"/>
      <c r="V141" s="313" t="str">
        <f t="shared" si="42"/>
        <v/>
      </c>
      <c r="W141" s="314" t="str">
        <f t="shared" si="38"/>
        <v/>
      </c>
    </row>
    <row r="142" spans="1:23" s="272" customFormat="1" ht="21" customHeight="1" x14ac:dyDescent="0.2">
      <c r="A142" s="418"/>
      <c r="B142" s="335"/>
      <c r="C142" s="298"/>
      <c r="D142" s="432"/>
      <c r="E142" s="429"/>
      <c r="F142" s="301"/>
      <c r="G142" s="301"/>
      <c r="H142" s="302"/>
      <c r="I142" s="303"/>
      <c r="J142" s="320"/>
      <c r="K142" s="305"/>
      <c r="L142" s="306"/>
      <c r="M142" s="306"/>
      <c r="N142" s="307"/>
      <c r="O142" s="307"/>
      <c r="P142" s="307"/>
      <c r="Q142" s="308"/>
      <c r="R142" s="309"/>
      <c r="S142" s="318"/>
      <c r="T142" s="311"/>
      <c r="U142" s="312"/>
      <c r="V142" s="313"/>
      <c r="W142" s="314"/>
    </row>
    <row r="143" spans="1:23" s="272" customFormat="1" ht="21" customHeight="1" x14ac:dyDescent="0.2">
      <c r="A143" s="418">
        <v>123</v>
      </c>
      <c r="B143" s="335"/>
      <c r="C143" s="315" t="s">
        <v>24</v>
      </c>
      <c r="D143" s="431" t="s">
        <v>25</v>
      </c>
      <c r="E143" s="429" t="s">
        <v>14</v>
      </c>
      <c r="F143" s="301">
        <v>2.0023148148148148E-2</v>
      </c>
      <c r="G143" s="301">
        <v>2.0023148148148148E-2</v>
      </c>
      <c r="H143" s="302">
        <f>IF(G143&lt;&gt;"",(G143+F143)/2,F143)</f>
        <v>2.0023148148148148E-2</v>
      </c>
      <c r="I143" s="303">
        <f>$D$3-H143</f>
        <v>1.1574074074074056E-3</v>
      </c>
      <c r="J143" s="320"/>
      <c r="K143" s="305" t="str">
        <f>IF(J143&lt;&gt;"",J143-I143,"")</f>
        <v/>
      </c>
      <c r="L143" s="306" t="str">
        <f>IF(J143&lt;&gt;"",K143-H143,"")</f>
        <v/>
      </c>
      <c r="M143" s="306" t="str">
        <f>IF(J143&lt;&gt;"",K143-F143,"")</f>
        <v/>
      </c>
      <c r="N143" s="307"/>
      <c r="O143" s="307"/>
      <c r="P143" s="307"/>
      <c r="Q143" s="308"/>
      <c r="R143" s="309">
        <f>IF(J143&lt;&gt;"",MIN(F143,K143),F143)</f>
        <v>2.0023148148148148E-2</v>
      </c>
      <c r="S143" s="318"/>
      <c r="T143" s="311">
        <v>39202</v>
      </c>
      <c r="U143" s="312"/>
      <c r="V143" s="313"/>
      <c r="W143" s="314" t="str">
        <f>IF(V143=5,C143&amp;" "&amp;D143,"")</f>
        <v/>
      </c>
    </row>
    <row r="144" spans="1:23" s="272" customFormat="1" ht="21" customHeight="1" x14ac:dyDescent="0.2">
      <c r="A144" s="418"/>
      <c r="B144" s="335"/>
      <c r="C144" s="315"/>
      <c r="D144" s="431"/>
      <c r="E144" s="429"/>
      <c r="F144" s="301"/>
      <c r="G144" s="301"/>
      <c r="H144" s="302"/>
      <c r="I144" s="303"/>
      <c r="J144" s="304"/>
      <c r="K144" s="305"/>
      <c r="L144" s="306"/>
      <c r="M144" s="306"/>
      <c r="N144" s="307"/>
      <c r="O144" s="307"/>
      <c r="P144" s="307"/>
      <c r="Q144" s="308"/>
      <c r="R144" s="309"/>
      <c r="S144" s="318"/>
      <c r="T144" s="311"/>
      <c r="U144" s="312"/>
      <c r="V144" s="313"/>
      <c r="W144" s="314"/>
    </row>
    <row r="145" spans="1:23" s="272" customFormat="1" ht="21" customHeight="1" x14ac:dyDescent="0.2">
      <c r="A145" s="418"/>
      <c r="B145" s="335"/>
      <c r="C145" s="298"/>
      <c r="D145" s="432"/>
      <c r="E145" s="429"/>
      <c r="F145" s="301"/>
      <c r="G145" s="301"/>
      <c r="H145" s="302"/>
      <c r="I145" s="303"/>
      <c r="J145" s="320"/>
      <c r="K145" s="305"/>
      <c r="L145" s="306"/>
      <c r="M145" s="306"/>
      <c r="N145" s="307"/>
      <c r="O145" s="307"/>
      <c r="P145" s="307"/>
      <c r="Q145" s="308"/>
      <c r="R145" s="309"/>
      <c r="S145" s="318"/>
      <c r="T145" s="311"/>
      <c r="U145" s="312"/>
      <c r="V145" s="313"/>
      <c r="W145" s="314"/>
    </row>
    <row r="146" spans="1:23" s="272" customFormat="1" ht="21" customHeight="1" x14ac:dyDescent="0.2">
      <c r="A146" s="418"/>
      <c r="B146" s="335"/>
      <c r="C146" s="315"/>
      <c r="D146" s="431"/>
      <c r="E146" s="428"/>
      <c r="F146" s="301"/>
      <c r="G146" s="301"/>
      <c r="H146" s="302"/>
      <c r="I146" s="303"/>
      <c r="J146" s="320"/>
      <c r="K146" s="305"/>
      <c r="L146" s="306"/>
      <c r="M146" s="306"/>
      <c r="N146" s="307"/>
      <c r="O146" s="307"/>
      <c r="P146" s="307"/>
      <c r="Q146" s="308"/>
      <c r="R146" s="309"/>
      <c r="S146" s="318"/>
      <c r="T146" s="311"/>
      <c r="U146" s="312"/>
      <c r="V146" s="313"/>
      <c r="W146" s="314"/>
    </row>
    <row r="147" spans="1:23" s="272" customFormat="1" ht="21" customHeight="1" x14ac:dyDescent="0.2">
      <c r="A147" s="418"/>
      <c r="B147" s="335"/>
      <c r="C147" s="315"/>
      <c r="D147" s="431"/>
      <c r="E147" s="428"/>
      <c r="F147" s="301"/>
      <c r="G147" s="301"/>
      <c r="H147" s="302"/>
      <c r="I147" s="303"/>
      <c r="J147" s="304"/>
      <c r="K147" s="305"/>
      <c r="L147" s="306"/>
      <c r="M147" s="306"/>
      <c r="N147" s="307"/>
      <c r="O147" s="307"/>
      <c r="P147" s="321"/>
      <c r="Q147" s="308"/>
      <c r="R147" s="309"/>
      <c r="S147" s="318"/>
      <c r="T147" s="311"/>
      <c r="U147" s="312"/>
      <c r="V147" s="313"/>
      <c r="W147" s="314"/>
    </row>
    <row r="148" spans="1:23" s="272" customFormat="1" ht="21" customHeight="1" x14ac:dyDescent="0.2">
      <c r="A148" s="418"/>
      <c r="B148" s="335"/>
      <c r="C148" s="315"/>
      <c r="D148" s="431"/>
      <c r="E148" s="428"/>
      <c r="F148" s="301"/>
      <c r="G148" s="301"/>
      <c r="H148" s="302"/>
      <c r="I148" s="303"/>
      <c r="J148" s="304"/>
      <c r="K148" s="305"/>
      <c r="L148" s="306"/>
      <c r="M148" s="306"/>
      <c r="N148" s="307"/>
      <c r="O148" s="307"/>
      <c r="P148" s="321"/>
      <c r="Q148" s="308"/>
      <c r="R148" s="309"/>
      <c r="S148" s="318"/>
      <c r="T148" s="311"/>
      <c r="U148" s="312"/>
      <c r="V148" s="313"/>
      <c r="W148" s="314"/>
    </row>
    <row r="149" spans="1:23" s="272" customFormat="1" ht="21" customHeight="1" x14ac:dyDescent="0.2">
      <c r="A149" s="418"/>
      <c r="B149" s="335"/>
      <c r="C149" s="315"/>
      <c r="D149" s="431"/>
      <c r="E149" s="428"/>
      <c r="F149" s="301"/>
      <c r="G149" s="301"/>
      <c r="H149" s="302"/>
      <c r="I149" s="303"/>
      <c r="J149" s="304"/>
      <c r="K149" s="305"/>
      <c r="L149" s="306"/>
      <c r="M149" s="306"/>
      <c r="N149" s="307"/>
      <c r="O149" s="307"/>
      <c r="P149" s="307"/>
      <c r="Q149" s="308"/>
      <c r="R149" s="309"/>
      <c r="S149" s="318"/>
      <c r="T149" s="311"/>
      <c r="U149" s="312"/>
      <c r="V149" s="313"/>
      <c r="W149" s="314"/>
    </row>
    <row r="150" spans="1:23" s="272" customFormat="1" ht="21" customHeight="1" x14ac:dyDescent="0.2">
      <c r="A150" s="418"/>
      <c r="B150" s="335"/>
      <c r="C150" s="298"/>
      <c r="D150" s="432"/>
      <c r="E150" s="428"/>
      <c r="F150" s="301"/>
      <c r="G150" s="301"/>
      <c r="H150" s="302"/>
      <c r="I150" s="303"/>
      <c r="J150" s="304"/>
      <c r="K150" s="305"/>
      <c r="L150" s="306"/>
      <c r="M150" s="306"/>
      <c r="N150" s="307"/>
      <c r="O150" s="307"/>
      <c r="P150" s="321"/>
      <c r="Q150" s="308"/>
      <c r="R150" s="309"/>
      <c r="S150" s="318"/>
      <c r="T150" s="311"/>
      <c r="U150" s="312"/>
      <c r="V150" s="313"/>
      <c r="W150" s="314"/>
    </row>
    <row r="151" spans="1:23" s="272" customFormat="1" ht="21" customHeight="1" x14ac:dyDescent="0.2">
      <c r="A151" s="418"/>
      <c r="B151" s="335"/>
      <c r="C151" s="315"/>
      <c r="D151" s="431"/>
      <c r="E151" s="428"/>
      <c r="F151" s="301"/>
      <c r="G151" s="301"/>
      <c r="H151" s="302"/>
      <c r="I151" s="303"/>
      <c r="J151" s="320"/>
      <c r="K151" s="305"/>
      <c r="L151" s="306"/>
      <c r="M151" s="306"/>
      <c r="N151" s="307"/>
      <c r="O151" s="307"/>
      <c r="P151" s="307"/>
      <c r="Q151" s="308"/>
      <c r="R151" s="309"/>
      <c r="S151" s="318"/>
      <c r="T151" s="311"/>
      <c r="U151" s="312"/>
      <c r="V151" s="313"/>
      <c r="W151" s="314"/>
    </row>
    <row r="152" spans="1:23" s="272" customFormat="1" ht="21" customHeight="1" x14ac:dyDescent="0.2">
      <c r="A152" s="418"/>
      <c r="B152" s="335"/>
      <c r="C152" s="315"/>
      <c r="D152" s="431"/>
      <c r="E152" s="428"/>
      <c r="F152" s="301"/>
      <c r="G152" s="301"/>
      <c r="H152" s="302"/>
      <c r="I152" s="303"/>
      <c r="J152" s="320"/>
      <c r="K152" s="305"/>
      <c r="L152" s="306"/>
      <c r="M152" s="306"/>
      <c r="N152" s="307"/>
      <c r="O152" s="307"/>
      <c r="P152" s="307"/>
      <c r="Q152" s="308"/>
      <c r="R152" s="309"/>
      <c r="S152" s="318"/>
      <c r="T152" s="311"/>
      <c r="U152" s="312"/>
      <c r="V152" s="313"/>
      <c r="W152" s="314"/>
    </row>
    <row r="153" spans="1:23" s="272" customFormat="1" ht="21" customHeight="1" x14ac:dyDescent="0.2">
      <c r="A153" s="418"/>
      <c r="B153" s="335"/>
      <c r="C153" s="315"/>
      <c r="D153" s="431"/>
      <c r="E153" s="428"/>
      <c r="F153" s="301"/>
      <c r="G153" s="301"/>
      <c r="H153" s="302"/>
      <c r="I153" s="303"/>
      <c r="J153" s="320"/>
      <c r="K153" s="305"/>
      <c r="L153" s="306" t="str">
        <f>IF(J153&lt;&gt;"",K153-H153,"")</f>
        <v/>
      </c>
      <c r="M153" s="306" t="str">
        <f>IF(J153&lt;&gt;"",K153-F153,"")</f>
        <v/>
      </c>
      <c r="N153" s="307"/>
      <c r="O153" s="307"/>
      <c r="P153" s="307"/>
      <c r="Q153" s="308"/>
      <c r="R153" s="309"/>
      <c r="S153" s="318"/>
      <c r="T153" s="311"/>
      <c r="U153" s="312"/>
      <c r="V153" s="313"/>
      <c r="W153" s="314"/>
    </row>
    <row r="154" spans="1:23" s="272" customFormat="1" ht="21" customHeight="1" x14ac:dyDescent="0.2">
      <c r="A154" s="418"/>
      <c r="B154" s="335"/>
      <c r="C154" s="298"/>
      <c r="D154" s="432"/>
      <c r="E154" s="429"/>
      <c r="F154" s="301"/>
      <c r="G154" s="301"/>
      <c r="H154" s="302"/>
      <c r="I154" s="303"/>
      <c r="J154" s="320"/>
      <c r="K154" s="305"/>
      <c r="L154" s="306" t="str">
        <f>IF(J154&lt;&gt;"",K154-H154,"")</f>
        <v/>
      </c>
      <c r="M154" s="306" t="str">
        <f>IF(J154&lt;&gt;"",K154-F154,"")</f>
        <v/>
      </c>
      <c r="N154" s="307"/>
      <c r="O154" s="307"/>
      <c r="P154" s="307"/>
      <c r="Q154" s="308"/>
      <c r="R154" s="309"/>
      <c r="S154" s="318"/>
      <c r="T154" s="311"/>
      <c r="U154" s="312"/>
      <c r="V154" s="313"/>
      <c r="W154" s="314"/>
    </row>
    <row r="155" spans="1:23" s="272" customFormat="1" ht="21" customHeight="1" x14ac:dyDescent="0.2">
      <c r="A155" s="418"/>
      <c r="B155" s="335"/>
      <c r="C155" s="315"/>
      <c r="D155" s="431"/>
      <c r="E155" s="428"/>
      <c r="F155" s="301"/>
      <c r="G155" s="301"/>
      <c r="H155" s="302"/>
      <c r="I155" s="303"/>
      <c r="J155" s="304"/>
      <c r="K155" s="305"/>
      <c r="L155" s="306"/>
      <c r="M155" s="306"/>
      <c r="N155" s="307"/>
      <c r="O155" s="307"/>
      <c r="P155" s="307"/>
      <c r="Q155" s="308"/>
      <c r="R155" s="309"/>
      <c r="S155" s="318"/>
      <c r="T155" s="311"/>
      <c r="U155" s="312"/>
      <c r="V155" s="313"/>
      <c r="W155" s="314"/>
    </row>
    <row r="156" spans="1:23" s="272" customFormat="1" ht="21" customHeight="1" x14ac:dyDescent="0.2">
      <c r="A156" s="418"/>
      <c r="B156" s="335"/>
      <c r="C156" s="315"/>
      <c r="D156" s="431"/>
      <c r="E156" s="428"/>
      <c r="F156" s="301"/>
      <c r="G156" s="301"/>
      <c r="H156" s="302"/>
      <c r="I156" s="303"/>
      <c r="J156" s="304"/>
      <c r="K156" s="305"/>
      <c r="L156" s="306"/>
      <c r="M156" s="306"/>
      <c r="N156" s="307"/>
      <c r="O156" s="307"/>
      <c r="P156" s="307"/>
      <c r="Q156" s="325"/>
      <c r="R156" s="309"/>
      <c r="S156" s="318"/>
      <c r="T156" s="311"/>
      <c r="U156" s="312"/>
      <c r="V156" s="313"/>
      <c r="W156" s="314"/>
    </row>
    <row r="157" spans="1:23" s="272" customFormat="1" ht="21" customHeight="1" x14ac:dyDescent="0.2">
      <c r="A157" s="418"/>
      <c r="B157" s="335"/>
      <c r="C157" s="315"/>
      <c r="D157" s="431"/>
      <c r="E157" s="428"/>
      <c r="F157" s="301"/>
      <c r="G157" s="301"/>
      <c r="H157" s="302"/>
      <c r="I157" s="303"/>
      <c r="J157" s="304"/>
      <c r="K157" s="305"/>
      <c r="L157" s="306"/>
      <c r="M157" s="306"/>
      <c r="N157" s="307"/>
      <c r="O157" s="307"/>
      <c r="P157" s="307"/>
      <c r="Q157" s="308"/>
      <c r="R157" s="309"/>
      <c r="S157" s="318"/>
      <c r="T157" s="311"/>
      <c r="U157" s="312"/>
      <c r="V157" s="313"/>
      <c r="W157" s="314"/>
    </row>
    <row r="158" spans="1:23" s="272" customFormat="1" ht="21" customHeight="1" x14ac:dyDescent="0.2">
      <c r="A158" s="418"/>
      <c r="B158" s="335"/>
      <c r="C158" s="315"/>
      <c r="D158" s="431"/>
      <c r="E158" s="429"/>
      <c r="F158" s="301"/>
      <c r="G158" s="301"/>
      <c r="H158" s="302"/>
      <c r="I158" s="303"/>
      <c r="J158" s="304"/>
      <c r="K158" s="305"/>
      <c r="L158" s="306" t="str">
        <f>IF(J158&lt;&gt;"",K158-H158,"")</f>
        <v/>
      </c>
      <c r="M158" s="306" t="str">
        <f>IF(J158&lt;&gt;"",K158-F158,"")</f>
        <v/>
      </c>
      <c r="N158" s="307"/>
      <c r="O158" s="307"/>
      <c r="P158" s="307"/>
      <c r="Q158" s="308"/>
      <c r="R158" s="309"/>
      <c r="S158" s="318"/>
      <c r="T158" s="311"/>
      <c r="U158" s="312"/>
      <c r="V158" s="313"/>
      <c r="W158" s="314"/>
    </row>
    <row r="159" spans="1:23" s="272" customFormat="1" ht="21" customHeight="1" x14ac:dyDescent="0.2">
      <c r="A159" s="418"/>
      <c r="B159" s="335"/>
      <c r="C159" s="315"/>
      <c r="D159" s="431"/>
      <c r="E159" s="428"/>
      <c r="F159" s="301"/>
      <c r="G159" s="301"/>
      <c r="H159" s="302"/>
      <c r="I159" s="303"/>
      <c r="J159" s="320"/>
      <c r="K159" s="305"/>
      <c r="L159" s="306" t="str">
        <f>IF(J159&lt;&gt;"",K159-H159,"")</f>
        <v/>
      </c>
      <c r="M159" s="306" t="str">
        <f>IF(J159&lt;&gt;"",K159-F159,"")</f>
        <v/>
      </c>
      <c r="N159" s="307"/>
      <c r="O159" s="307"/>
      <c r="P159" s="307"/>
      <c r="Q159" s="308"/>
      <c r="R159" s="309"/>
      <c r="S159" s="318"/>
      <c r="T159" s="311"/>
      <c r="U159" s="312"/>
      <c r="V159" s="313"/>
      <c r="W159" s="314"/>
    </row>
    <row r="160" spans="1:23" s="272" customFormat="1" ht="21" customHeight="1" x14ac:dyDescent="0.2">
      <c r="A160" s="418"/>
      <c r="B160" s="335"/>
      <c r="C160" s="315"/>
      <c r="D160" s="431"/>
      <c r="E160" s="428"/>
      <c r="F160" s="301"/>
      <c r="G160" s="301"/>
      <c r="H160" s="302"/>
      <c r="I160" s="303"/>
      <c r="J160" s="304"/>
      <c r="K160" s="305"/>
      <c r="L160" s="306" t="str">
        <f t="shared" ref="L160:L168" si="44">IF(J160&lt;&gt;"",K160-H160,"")</f>
        <v/>
      </c>
      <c r="M160" s="306" t="str">
        <f t="shared" ref="M160:M168" si="45">IF(J160&lt;&gt;"",K160-F160,"")</f>
        <v/>
      </c>
      <c r="N160" s="307"/>
      <c r="O160" s="307"/>
      <c r="P160" s="307"/>
      <c r="Q160" s="308"/>
      <c r="R160" s="309"/>
      <c r="S160" s="318"/>
      <c r="T160" s="311"/>
      <c r="U160" s="312"/>
      <c r="V160" s="313" t="str">
        <f t="shared" ref="V160:V161" si="46">IF(OR(NOT(U160=""),NOT(K160="")),5,"")</f>
        <v/>
      </c>
      <c r="W160" s="314" t="str">
        <f t="shared" ref="W160:W161" si="47">IF(V160=5,C160&amp;" "&amp;D160,"")</f>
        <v/>
      </c>
    </row>
    <row r="161" spans="1:23" s="272" customFormat="1" ht="21" customHeight="1" x14ac:dyDescent="0.2">
      <c r="A161" s="418"/>
      <c r="B161" s="335"/>
      <c r="C161" s="315"/>
      <c r="D161" s="431"/>
      <c r="E161" s="428"/>
      <c r="F161" s="301"/>
      <c r="G161" s="301"/>
      <c r="H161" s="302"/>
      <c r="I161" s="303"/>
      <c r="J161" s="304"/>
      <c r="K161" s="305"/>
      <c r="L161" s="306" t="str">
        <f t="shared" si="44"/>
        <v/>
      </c>
      <c r="M161" s="306" t="str">
        <f t="shared" si="45"/>
        <v/>
      </c>
      <c r="N161" s="307"/>
      <c r="O161" s="307"/>
      <c r="P161" s="307"/>
      <c r="Q161" s="308"/>
      <c r="R161" s="309"/>
      <c r="S161" s="318"/>
      <c r="T161" s="311"/>
      <c r="U161" s="312"/>
      <c r="V161" s="313" t="str">
        <f t="shared" si="46"/>
        <v/>
      </c>
      <c r="W161" s="314" t="str">
        <f t="shared" si="47"/>
        <v/>
      </c>
    </row>
    <row r="162" spans="1:23" s="272" customFormat="1" ht="21" customHeight="1" x14ac:dyDescent="0.2">
      <c r="A162" s="418"/>
      <c r="B162" s="335"/>
      <c r="C162" s="315"/>
      <c r="D162" s="431"/>
      <c r="E162" s="428"/>
      <c r="F162" s="301"/>
      <c r="G162" s="301"/>
      <c r="H162" s="302"/>
      <c r="I162" s="303"/>
      <c r="J162" s="320"/>
      <c r="K162" s="305"/>
      <c r="L162" s="306" t="str">
        <f t="shared" si="44"/>
        <v/>
      </c>
      <c r="M162" s="306" t="str">
        <f t="shared" si="45"/>
        <v/>
      </c>
      <c r="N162" s="307"/>
      <c r="O162" s="307"/>
      <c r="P162" s="307"/>
      <c r="Q162" s="308"/>
      <c r="R162" s="309"/>
      <c r="S162" s="318"/>
      <c r="T162" s="311"/>
      <c r="U162" s="312"/>
      <c r="V162" s="313"/>
      <c r="W162" s="314"/>
    </row>
    <row r="163" spans="1:23" s="272" customFormat="1" ht="21" customHeight="1" x14ac:dyDescent="0.2">
      <c r="A163" s="421"/>
      <c r="B163" s="406"/>
      <c r="C163" s="407"/>
      <c r="D163" s="409"/>
      <c r="E163" s="410"/>
      <c r="F163" s="412"/>
      <c r="G163" s="412"/>
      <c r="H163" s="405"/>
      <c r="I163" s="410"/>
      <c r="J163" s="410"/>
      <c r="K163" s="410"/>
      <c r="L163" s="306" t="str">
        <f t="shared" si="44"/>
        <v/>
      </c>
      <c r="M163" s="306" t="str">
        <f t="shared" si="45"/>
        <v/>
      </c>
      <c r="N163" s="410"/>
      <c r="O163" s="410"/>
      <c r="P163" s="410"/>
      <c r="Q163" s="406"/>
      <c r="R163" s="413"/>
      <c r="S163" s="414"/>
      <c r="T163" s="416"/>
      <c r="U163" s="416"/>
      <c r="V163" s="416"/>
      <c r="W163" s="416"/>
    </row>
    <row r="164" spans="1:23" s="272" customFormat="1" ht="21" customHeight="1" x14ac:dyDescent="0.2">
      <c r="A164" s="418" t="s">
        <v>526</v>
      </c>
      <c r="B164" s="337"/>
      <c r="C164" s="298" t="s">
        <v>49</v>
      </c>
      <c r="D164" s="299" t="s">
        <v>311</v>
      </c>
      <c r="E164" s="317" t="s">
        <v>14</v>
      </c>
      <c r="F164" s="322">
        <v>2.6863425925925926E-2</v>
      </c>
      <c r="G164" s="301">
        <v>2.6863425925925926E-2</v>
      </c>
      <c r="H164" s="302">
        <f t="shared" ref="H164:H220" si="48">IF(G164&lt;&gt;"",(G164+F164)/2,F164)</f>
        <v>2.6863425925925926E-2</v>
      </c>
      <c r="I164" s="303">
        <f t="shared" ref="I164:I220" si="49">$D$3-H164</f>
        <v>-5.6828703703703728E-3</v>
      </c>
      <c r="J164" s="304"/>
      <c r="K164" s="305" t="str">
        <f t="shared" ref="K164:K220" si="50">IF(J164&lt;&gt;"",J164-I164,"")</f>
        <v/>
      </c>
      <c r="L164" s="306" t="str">
        <f t="shared" si="44"/>
        <v/>
      </c>
      <c r="M164" s="306" t="str">
        <f t="shared" si="45"/>
        <v/>
      </c>
      <c r="N164" s="307"/>
      <c r="O164" s="307"/>
      <c r="P164" s="321"/>
      <c r="Q164" s="308"/>
      <c r="R164" s="309">
        <f t="shared" ref="R164:R220" si="51">IF(J164&lt;&gt;"",MIN(F164,K164),F164)</f>
        <v>2.6863425925925926E-2</v>
      </c>
      <c r="S164" s="310"/>
      <c r="T164" s="311">
        <v>39691</v>
      </c>
      <c r="U164" s="312"/>
      <c r="V164" s="313" t="str">
        <f t="shared" ref="V164:V219" si="52">IF(OR(NOT(U164=""),NOT(K164="")),5,"")</f>
        <v/>
      </c>
      <c r="W164" s="314" t="str">
        <f t="shared" ref="W164:W173" si="53">IF(V164=5,C164&amp;" "&amp;D164,"")</f>
        <v/>
      </c>
    </row>
    <row r="165" spans="1:23" s="272" customFormat="1" ht="21" customHeight="1" x14ac:dyDescent="0.2">
      <c r="A165" s="418" t="s">
        <v>526</v>
      </c>
      <c r="B165" s="337"/>
      <c r="C165" s="298" t="s">
        <v>269</v>
      </c>
      <c r="D165" s="299" t="s">
        <v>270</v>
      </c>
      <c r="E165" s="317" t="s">
        <v>14</v>
      </c>
      <c r="F165" s="322">
        <v>2.2881944444444444E-2</v>
      </c>
      <c r="G165" s="301">
        <v>2.2881944444444444E-2</v>
      </c>
      <c r="H165" s="302">
        <f t="shared" si="48"/>
        <v>2.2881944444444444E-2</v>
      </c>
      <c r="I165" s="303">
        <f t="shared" si="49"/>
        <v>-1.7013888888888912E-3</v>
      </c>
      <c r="J165" s="304"/>
      <c r="K165" s="305" t="str">
        <f t="shared" si="50"/>
        <v/>
      </c>
      <c r="L165" s="306" t="str">
        <f t="shared" si="44"/>
        <v/>
      </c>
      <c r="M165" s="306" t="str">
        <f t="shared" si="45"/>
        <v/>
      </c>
      <c r="N165" s="307"/>
      <c r="O165" s="307"/>
      <c r="P165" s="321"/>
      <c r="Q165" s="308"/>
      <c r="R165" s="309">
        <f t="shared" si="51"/>
        <v>2.2881944444444444E-2</v>
      </c>
      <c r="S165" s="318"/>
      <c r="T165" s="311">
        <v>39538</v>
      </c>
      <c r="U165" s="312"/>
      <c r="V165" s="313" t="str">
        <f t="shared" si="52"/>
        <v/>
      </c>
      <c r="W165" s="314" t="str">
        <f t="shared" si="53"/>
        <v/>
      </c>
    </row>
    <row r="166" spans="1:23" s="272" customFormat="1" ht="21" customHeight="1" x14ac:dyDescent="0.2">
      <c r="A166" s="418" t="s">
        <v>526</v>
      </c>
      <c r="B166" s="337"/>
      <c r="C166" s="315" t="s">
        <v>17</v>
      </c>
      <c r="D166" s="316" t="s">
        <v>258</v>
      </c>
      <c r="E166" s="317" t="s">
        <v>14</v>
      </c>
      <c r="F166" s="322">
        <v>1.9710648148148147E-2</v>
      </c>
      <c r="G166" s="301">
        <v>2.4976851851851851E-2</v>
      </c>
      <c r="H166" s="302">
        <f t="shared" si="48"/>
        <v>2.2343749999999999E-2</v>
      </c>
      <c r="I166" s="303">
        <f t="shared" si="49"/>
        <v>-1.1631944444444459E-3</v>
      </c>
      <c r="J166" s="304"/>
      <c r="K166" s="305" t="str">
        <f t="shared" si="50"/>
        <v/>
      </c>
      <c r="L166" s="306" t="str">
        <f t="shared" si="44"/>
        <v/>
      </c>
      <c r="M166" s="306" t="str">
        <f t="shared" si="45"/>
        <v/>
      </c>
      <c r="N166" s="307"/>
      <c r="O166" s="307"/>
      <c r="P166" s="307"/>
      <c r="Q166" s="308"/>
      <c r="R166" s="309">
        <f t="shared" si="51"/>
        <v>1.9710648148148147E-2</v>
      </c>
      <c r="S166" s="318"/>
      <c r="T166" s="311">
        <v>39478</v>
      </c>
      <c r="U166" s="312"/>
      <c r="V166" s="313" t="str">
        <f t="shared" si="52"/>
        <v/>
      </c>
      <c r="W166" s="314" t="str">
        <f t="shared" si="53"/>
        <v/>
      </c>
    </row>
    <row r="167" spans="1:23" s="272" customFormat="1" ht="21" customHeight="1" x14ac:dyDescent="0.2">
      <c r="A167" s="418" t="s">
        <v>526</v>
      </c>
      <c r="B167" s="337"/>
      <c r="C167" s="298" t="s">
        <v>224</v>
      </c>
      <c r="D167" s="299" t="s">
        <v>192</v>
      </c>
      <c r="E167" s="300" t="s">
        <v>14</v>
      </c>
      <c r="F167" s="322">
        <v>2.0833333333333332E-2</v>
      </c>
      <c r="G167" s="301">
        <v>2.0833333333333332E-2</v>
      </c>
      <c r="H167" s="302">
        <f t="shared" si="48"/>
        <v>2.0833333333333332E-2</v>
      </c>
      <c r="I167" s="303">
        <f t="shared" si="49"/>
        <v>3.4722222222222099E-4</v>
      </c>
      <c r="J167" s="304"/>
      <c r="K167" s="305" t="str">
        <f t="shared" si="50"/>
        <v/>
      </c>
      <c r="L167" s="306" t="str">
        <f t="shared" si="44"/>
        <v/>
      </c>
      <c r="M167" s="306" t="str">
        <f t="shared" si="45"/>
        <v/>
      </c>
      <c r="N167" s="307"/>
      <c r="O167" s="307"/>
      <c r="P167" s="307"/>
      <c r="Q167" s="308"/>
      <c r="R167" s="309">
        <f t="shared" si="51"/>
        <v>2.0833333333333332E-2</v>
      </c>
      <c r="S167" s="318"/>
      <c r="T167" s="327" t="s">
        <v>212</v>
      </c>
      <c r="U167" s="312"/>
      <c r="V167" s="313" t="str">
        <f t="shared" si="52"/>
        <v/>
      </c>
      <c r="W167" s="314" t="str">
        <f t="shared" si="53"/>
        <v/>
      </c>
    </row>
    <row r="168" spans="1:23" s="272" customFormat="1" ht="21" customHeight="1" x14ac:dyDescent="0.2">
      <c r="A168" s="418" t="s">
        <v>526</v>
      </c>
      <c r="B168" s="337"/>
      <c r="C168" s="315" t="s">
        <v>20</v>
      </c>
      <c r="D168" s="316" t="s">
        <v>21</v>
      </c>
      <c r="E168" s="317" t="s">
        <v>14</v>
      </c>
      <c r="F168" s="322">
        <v>2.0821759259259259E-2</v>
      </c>
      <c r="G168" s="301">
        <v>2.0821759259259259E-2</v>
      </c>
      <c r="H168" s="302">
        <f t="shared" si="48"/>
        <v>2.0821759259259259E-2</v>
      </c>
      <c r="I168" s="303">
        <f t="shared" si="49"/>
        <v>3.5879629629629456E-4</v>
      </c>
      <c r="J168" s="304"/>
      <c r="K168" s="305" t="str">
        <f t="shared" si="50"/>
        <v/>
      </c>
      <c r="L168" s="306" t="str">
        <f t="shared" si="44"/>
        <v/>
      </c>
      <c r="M168" s="306" t="str">
        <f t="shared" si="45"/>
        <v/>
      </c>
      <c r="N168" s="307"/>
      <c r="O168" s="307"/>
      <c r="P168" s="307"/>
      <c r="Q168" s="308"/>
      <c r="R168" s="309">
        <f t="shared" si="51"/>
        <v>2.0821759259259259E-2</v>
      </c>
      <c r="S168" s="318"/>
      <c r="T168" s="311">
        <v>38868</v>
      </c>
      <c r="U168" s="312"/>
      <c r="V168" s="313" t="str">
        <f t="shared" si="52"/>
        <v/>
      </c>
      <c r="W168" s="314" t="str">
        <f t="shared" si="53"/>
        <v/>
      </c>
    </row>
    <row r="169" spans="1:23" s="272" customFormat="1" ht="21" customHeight="1" x14ac:dyDescent="0.2">
      <c r="A169" s="418" t="s">
        <v>526</v>
      </c>
      <c r="B169" s="337"/>
      <c r="C169" s="298" t="s">
        <v>44</v>
      </c>
      <c r="D169" s="299" t="s">
        <v>470</v>
      </c>
      <c r="E169" s="300" t="s">
        <v>14</v>
      </c>
      <c r="F169" s="322">
        <v>2.0123517071759259E-2</v>
      </c>
      <c r="G169" s="301">
        <v>2.0123517071759259E-2</v>
      </c>
      <c r="H169" s="302">
        <f t="shared" si="48"/>
        <v>2.0123517071759259E-2</v>
      </c>
      <c r="I169" s="303">
        <f t="shared" si="49"/>
        <v>1.0570384837962944E-3</v>
      </c>
      <c r="J169" s="304"/>
      <c r="K169" s="305" t="str">
        <f t="shared" si="50"/>
        <v/>
      </c>
      <c r="L169" s="306"/>
      <c r="M169" s="306"/>
      <c r="N169" s="307"/>
      <c r="O169" s="307"/>
      <c r="P169" s="307"/>
      <c r="Q169" s="308"/>
      <c r="R169" s="309">
        <f t="shared" si="51"/>
        <v>2.0123517071759259E-2</v>
      </c>
      <c r="S169" s="318"/>
      <c r="T169" s="311">
        <v>40056</v>
      </c>
      <c r="U169" s="312"/>
      <c r="V169" s="313" t="str">
        <f t="shared" si="52"/>
        <v/>
      </c>
      <c r="W169" s="314" t="str">
        <f t="shared" si="53"/>
        <v/>
      </c>
    </row>
    <row r="170" spans="1:23" s="272" customFormat="1" ht="21" customHeight="1" x14ac:dyDescent="0.2">
      <c r="A170" s="418" t="s">
        <v>526</v>
      </c>
      <c r="B170" s="337"/>
      <c r="C170" s="298" t="s">
        <v>31</v>
      </c>
      <c r="D170" s="299" t="s">
        <v>32</v>
      </c>
      <c r="E170" s="317" t="s">
        <v>14</v>
      </c>
      <c r="F170" s="322">
        <v>1.9988425925925927E-2</v>
      </c>
      <c r="G170" s="301">
        <v>1.9988425925925927E-2</v>
      </c>
      <c r="H170" s="302">
        <f t="shared" si="48"/>
        <v>1.9988425925925927E-2</v>
      </c>
      <c r="I170" s="303">
        <f t="shared" si="49"/>
        <v>1.1921296296296263E-3</v>
      </c>
      <c r="J170" s="304"/>
      <c r="K170" s="305" t="str">
        <f t="shared" si="50"/>
        <v/>
      </c>
      <c r="L170" s="306" t="str">
        <f>IF(J170&lt;&gt;"",K170-H170,"")</f>
        <v/>
      </c>
      <c r="M170" s="306" t="str">
        <f>IF(J170&lt;&gt;"",K170-F170,"")</f>
        <v/>
      </c>
      <c r="N170" s="307"/>
      <c r="O170" s="307"/>
      <c r="P170" s="307"/>
      <c r="Q170" s="308"/>
      <c r="R170" s="309">
        <f t="shared" si="51"/>
        <v>1.9988425925925927E-2</v>
      </c>
      <c r="S170" s="318"/>
      <c r="T170" s="311">
        <v>39172</v>
      </c>
      <c r="U170" s="312"/>
      <c r="V170" s="313" t="str">
        <f t="shared" si="52"/>
        <v/>
      </c>
      <c r="W170" s="314" t="str">
        <f t="shared" si="53"/>
        <v/>
      </c>
    </row>
    <row r="171" spans="1:23" s="272" customFormat="1" ht="21" customHeight="1" x14ac:dyDescent="0.2">
      <c r="A171" s="418" t="s">
        <v>526</v>
      </c>
      <c r="B171" s="337"/>
      <c r="C171" s="315" t="s">
        <v>33</v>
      </c>
      <c r="D171" s="316" t="s">
        <v>34</v>
      </c>
      <c r="E171" s="317" t="s">
        <v>14</v>
      </c>
      <c r="F171" s="322">
        <v>1.9814814814814816E-2</v>
      </c>
      <c r="G171" s="301">
        <v>1.9814814814814816E-2</v>
      </c>
      <c r="H171" s="302">
        <f t="shared" si="48"/>
        <v>1.9814814814814816E-2</v>
      </c>
      <c r="I171" s="303">
        <f t="shared" si="49"/>
        <v>1.3657407407407368E-3</v>
      </c>
      <c r="J171" s="304"/>
      <c r="K171" s="305" t="str">
        <f t="shared" si="50"/>
        <v/>
      </c>
      <c r="L171" s="306" t="str">
        <f>IF(J171&lt;&gt;"",K171-H171,"")</f>
        <v/>
      </c>
      <c r="M171" s="306" t="str">
        <f>IF(J171&lt;&gt;"",K171-F171,"")</f>
        <v/>
      </c>
      <c r="N171" s="307"/>
      <c r="O171" s="307"/>
      <c r="P171" s="307"/>
      <c r="Q171" s="308"/>
      <c r="R171" s="309">
        <f t="shared" si="51"/>
        <v>1.9814814814814816E-2</v>
      </c>
      <c r="S171" s="318"/>
      <c r="T171" s="311">
        <v>38748</v>
      </c>
      <c r="U171" s="312"/>
      <c r="V171" s="313" t="str">
        <f t="shared" si="52"/>
        <v/>
      </c>
      <c r="W171" s="314" t="str">
        <f t="shared" si="53"/>
        <v/>
      </c>
    </row>
    <row r="172" spans="1:23" s="272" customFormat="1" ht="21" customHeight="1" x14ac:dyDescent="0.2">
      <c r="A172" s="418" t="s">
        <v>526</v>
      </c>
      <c r="B172" s="337"/>
      <c r="C172" s="298" t="s">
        <v>38</v>
      </c>
      <c r="D172" s="299" t="s">
        <v>39</v>
      </c>
      <c r="E172" s="317" t="s">
        <v>14</v>
      </c>
      <c r="F172" s="322">
        <v>1.96875E-2</v>
      </c>
      <c r="G172" s="301">
        <v>1.96875E-2</v>
      </c>
      <c r="H172" s="302">
        <f t="shared" si="48"/>
        <v>1.96875E-2</v>
      </c>
      <c r="I172" s="303">
        <f t="shared" si="49"/>
        <v>1.493055555555553E-3</v>
      </c>
      <c r="J172" s="304"/>
      <c r="K172" s="305" t="str">
        <f t="shared" si="50"/>
        <v/>
      </c>
      <c r="L172" s="306" t="str">
        <f>IF(J172&lt;&gt;"",K172-H172,"")</f>
        <v/>
      </c>
      <c r="M172" s="306" t="str">
        <f>IF(J172&lt;&gt;"",K172-F172,"")</f>
        <v/>
      </c>
      <c r="N172" s="307"/>
      <c r="O172" s="307"/>
      <c r="P172" s="307"/>
      <c r="Q172" s="308"/>
      <c r="R172" s="309">
        <f t="shared" si="51"/>
        <v>1.96875E-2</v>
      </c>
      <c r="S172" s="318"/>
      <c r="T172" s="311">
        <v>39172</v>
      </c>
      <c r="U172" s="312"/>
      <c r="V172" s="313" t="str">
        <f t="shared" si="52"/>
        <v/>
      </c>
      <c r="W172" s="314" t="str">
        <f t="shared" si="53"/>
        <v/>
      </c>
    </row>
    <row r="173" spans="1:23" s="272" customFormat="1" ht="21" customHeight="1" x14ac:dyDescent="0.2">
      <c r="A173" s="418" t="s">
        <v>526</v>
      </c>
      <c r="B173" s="337"/>
      <c r="C173" s="298" t="s">
        <v>111</v>
      </c>
      <c r="D173" s="299" t="s">
        <v>313</v>
      </c>
      <c r="E173" s="300" t="s">
        <v>30</v>
      </c>
      <c r="F173" s="322">
        <v>1.9432870370370371E-2</v>
      </c>
      <c r="G173" s="301">
        <v>1.9432870370370371E-2</v>
      </c>
      <c r="H173" s="302">
        <f t="shared" si="48"/>
        <v>1.9432870370370371E-2</v>
      </c>
      <c r="I173" s="303">
        <f t="shared" si="49"/>
        <v>1.747685185185182E-3</v>
      </c>
      <c r="J173" s="304"/>
      <c r="K173" s="305" t="str">
        <f t="shared" si="50"/>
        <v/>
      </c>
      <c r="L173" s="306"/>
      <c r="M173" s="306"/>
      <c r="N173" s="307"/>
      <c r="O173" s="307"/>
      <c r="P173" s="307"/>
      <c r="Q173" s="308"/>
      <c r="R173" s="309">
        <f t="shared" si="51"/>
        <v>1.9432870370370371E-2</v>
      </c>
      <c r="S173" s="310"/>
      <c r="T173" s="311">
        <v>39691</v>
      </c>
      <c r="U173" s="312"/>
      <c r="V173" s="313" t="str">
        <f t="shared" si="52"/>
        <v/>
      </c>
      <c r="W173" s="314" t="str">
        <f t="shared" si="53"/>
        <v/>
      </c>
    </row>
    <row r="174" spans="1:23" s="272" customFormat="1" ht="21" customHeight="1" x14ac:dyDescent="0.2">
      <c r="A174" s="418" t="s">
        <v>526</v>
      </c>
      <c r="B174" s="337"/>
      <c r="C174" s="315" t="s">
        <v>292</v>
      </c>
      <c r="D174" s="316" t="s">
        <v>293</v>
      </c>
      <c r="E174" s="317" t="s">
        <v>14</v>
      </c>
      <c r="F174" s="322">
        <v>1.8854166666666661E-2</v>
      </c>
      <c r="G174" s="301">
        <v>1.8854166666666661E-2</v>
      </c>
      <c r="H174" s="302">
        <f t="shared" si="48"/>
        <v>1.8854166666666661E-2</v>
      </c>
      <c r="I174" s="303">
        <f t="shared" si="49"/>
        <v>2.3263888888888917E-3</v>
      </c>
      <c r="J174" s="304"/>
      <c r="K174" s="305" t="str">
        <f t="shared" si="50"/>
        <v/>
      </c>
      <c r="L174" s="306" t="str">
        <f t="shared" ref="L174:L196" si="54">IF(J174&lt;&gt;"",K174-H174,"")</f>
        <v/>
      </c>
      <c r="M174" s="306" t="str">
        <f t="shared" ref="M174:M196" si="55">IF(J174&lt;&gt;"",K174-F174,"")</f>
        <v/>
      </c>
      <c r="N174" s="307"/>
      <c r="O174" s="307"/>
      <c r="P174" s="307"/>
      <c r="Q174" s="308"/>
      <c r="R174" s="309">
        <f t="shared" si="51"/>
        <v>1.8854166666666661E-2</v>
      </c>
      <c r="S174" s="318"/>
      <c r="T174" s="311">
        <v>39629</v>
      </c>
      <c r="U174" s="312"/>
      <c r="V174" s="313" t="str">
        <f t="shared" si="52"/>
        <v/>
      </c>
      <c r="W174" s="314"/>
    </row>
    <row r="175" spans="1:23" s="272" customFormat="1" ht="21" customHeight="1" x14ac:dyDescent="0.2">
      <c r="A175" s="418" t="s">
        <v>526</v>
      </c>
      <c r="B175" s="337"/>
      <c r="C175" s="315" t="s">
        <v>53</v>
      </c>
      <c r="D175" s="316" t="s">
        <v>54</v>
      </c>
      <c r="E175" s="317" t="s">
        <v>14</v>
      </c>
      <c r="F175" s="322">
        <v>1.8692129629629631E-2</v>
      </c>
      <c r="G175" s="301">
        <v>1.8692129629629631E-2</v>
      </c>
      <c r="H175" s="302">
        <f t="shared" si="48"/>
        <v>1.8692129629629631E-2</v>
      </c>
      <c r="I175" s="303">
        <f t="shared" si="49"/>
        <v>2.4884259259259217E-3</v>
      </c>
      <c r="J175" s="304"/>
      <c r="K175" s="305" t="str">
        <f t="shared" si="50"/>
        <v/>
      </c>
      <c r="L175" s="306" t="str">
        <f t="shared" si="54"/>
        <v/>
      </c>
      <c r="M175" s="306" t="str">
        <f t="shared" si="55"/>
        <v/>
      </c>
      <c r="N175" s="307"/>
      <c r="O175" s="307"/>
      <c r="P175" s="307"/>
      <c r="Q175" s="308"/>
      <c r="R175" s="309">
        <f t="shared" si="51"/>
        <v>1.8692129629629631E-2</v>
      </c>
      <c r="S175" s="329"/>
      <c r="T175" s="311">
        <v>38990</v>
      </c>
      <c r="U175" s="312"/>
      <c r="V175" s="313" t="str">
        <f t="shared" si="52"/>
        <v/>
      </c>
      <c r="W175" s="314" t="str">
        <f>IF(V175=5,C175&amp;" "&amp;D175,"")</f>
        <v/>
      </c>
    </row>
    <row r="176" spans="1:23" s="272" customFormat="1" ht="21" customHeight="1" x14ac:dyDescent="0.2">
      <c r="A176" s="418" t="s">
        <v>526</v>
      </c>
      <c r="B176" s="337"/>
      <c r="C176" s="298" t="s">
        <v>155</v>
      </c>
      <c r="D176" s="299" t="s">
        <v>257</v>
      </c>
      <c r="E176" s="300" t="s">
        <v>30</v>
      </c>
      <c r="F176" s="322">
        <v>1.8206018518518514E-2</v>
      </c>
      <c r="G176" s="301">
        <v>1.8206018518518517E-2</v>
      </c>
      <c r="H176" s="302">
        <f t="shared" si="48"/>
        <v>1.8206018518518517E-2</v>
      </c>
      <c r="I176" s="303">
        <f t="shared" si="49"/>
        <v>2.974537037037036E-3</v>
      </c>
      <c r="J176" s="304"/>
      <c r="K176" s="305" t="str">
        <f t="shared" si="50"/>
        <v/>
      </c>
      <c r="L176" s="306" t="str">
        <f t="shared" si="54"/>
        <v/>
      </c>
      <c r="M176" s="306" t="str">
        <f t="shared" si="55"/>
        <v/>
      </c>
      <c r="N176" s="307"/>
      <c r="O176" s="307"/>
      <c r="P176" s="307"/>
      <c r="Q176" s="308"/>
      <c r="R176" s="309">
        <f t="shared" si="51"/>
        <v>1.8206018518518514E-2</v>
      </c>
      <c r="S176" s="318"/>
      <c r="T176" s="311">
        <v>39478</v>
      </c>
      <c r="U176" s="312"/>
      <c r="V176" s="313" t="str">
        <f t="shared" si="52"/>
        <v/>
      </c>
      <c r="W176" s="314" t="str">
        <f>IF(V176=5,C176&amp;" "&amp;D176,"")</f>
        <v/>
      </c>
    </row>
    <row r="177" spans="1:23" s="272" customFormat="1" ht="21" customHeight="1" x14ac:dyDescent="0.2">
      <c r="A177" s="418" t="s">
        <v>526</v>
      </c>
      <c r="B177" s="337"/>
      <c r="C177" s="315" t="s">
        <v>68</v>
      </c>
      <c r="D177" s="316" t="s">
        <v>69</v>
      </c>
      <c r="E177" s="317" t="s">
        <v>14</v>
      </c>
      <c r="F177" s="322">
        <v>1.8055555555555557E-2</v>
      </c>
      <c r="G177" s="301">
        <v>1.8055555555555557E-2</v>
      </c>
      <c r="H177" s="302">
        <f t="shared" si="48"/>
        <v>1.8055555555555557E-2</v>
      </c>
      <c r="I177" s="303">
        <f t="shared" si="49"/>
        <v>3.1249999999999958E-3</v>
      </c>
      <c r="J177" s="304"/>
      <c r="K177" s="305" t="str">
        <f t="shared" si="50"/>
        <v/>
      </c>
      <c r="L177" s="306" t="str">
        <f t="shared" si="54"/>
        <v/>
      </c>
      <c r="M177" s="306" t="str">
        <f t="shared" si="55"/>
        <v/>
      </c>
      <c r="N177" s="307"/>
      <c r="O177" s="307"/>
      <c r="P177" s="307"/>
      <c r="Q177" s="308"/>
      <c r="R177" s="309">
        <f t="shared" si="51"/>
        <v>1.8055555555555557E-2</v>
      </c>
      <c r="S177" s="318"/>
      <c r="T177" s="311">
        <v>38960</v>
      </c>
      <c r="U177" s="312"/>
      <c r="V177" s="313" t="str">
        <f t="shared" si="52"/>
        <v/>
      </c>
      <c r="W177" s="314" t="str">
        <f>IF(V177=5,C177&amp;" "&amp;D177,"")</f>
        <v/>
      </c>
    </row>
    <row r="178" spans="1:23" s="272" customFormat="1" ht="21" customHeight="1" x14ac:dyDescent="0.2">
      <c r="A178" s="418" t="s">
        <v>526</v>
      </c>
      <c r="B178" s="337"/>
      <c r="C178" s="315" t="s">
        <v>70</v>
      </c>
      <c r="D178" s="316" t="s">
        <v>71</v>
      </c>
      <c r="E178" s="317" t="s">
        <v>30</v>
      </c>
      <c r="F178" s="322">
        <v>1.7974537037037039E-2</v>
      </c>
      <c r="G178" s="301">
        <v>1.7974537037037039E-2</v>
      </c>
      <c r="H178" s="302">
        <f t="shared" si="48"/>
        <v>1.7974537037037039E-2</v>
      </c>
      <c r="I178" s="303">
        <f t="shared" si="49"/>
        <v>3.2060185185185143E-3</v>
      </c>
      <c r="J178" s="304"/>
      <c r="K178" s="305" t="str">
        <f t="shared" si="50"/>
        <v/>
      </c>
      <c r="L178" s="306" t="str">
        <f t="shared" si="54"/>
        <v/>
      </c>
      <c r="M178" s="306" t="str">
        <f t="shared" si="55"/>
        <v/>
      </c>
      <c r="N178" s="307"/>
      <c r="O178" s="307"/>
      <c r="P178" s="307"/>
      <c r="Q178" s="308"/>
      <c r="R178" s="309">
        <f t="shared" si="51"/>
        <v>1.7974537037037039E-2</v>
      </c>
      <c r="S178" s="318"/>
      <c r="T178" s="311">
        <v>39172</v>
      </c>
      <c r="U178" s="312"/>
      <c r="V178" s="313" t="str">
        <f t="shared" si="52"/>
        <v/>
      </c>
      <c r="W178" s="314" t="str">
        <f>IF(V178=5,C178&amp;" "&amp;D178,"")</f>
        <v/>
      </c>
    </row>
    <row r="179" spans="1:23" s="272" customFormat="1" ht="21" customHeight="1" x14ac:dyDescent="0.2">
      <c r="A179" s="418" t="s">
        <v>526</v>
      </c>
      <c r="B179" s="337"/>
      <c r="C179" s="315" t="s">
        <v>49</v>
      </c>
      <c r="D179" s="316" t="s">
        <v>81</v>
      </c>
      <c r="E179" s="317" t="s">
        <v>14</v>
      </c>
      <c r="F179" s="322">
        <v>1.758101851851852E-2</v>
      </c>
      <c r="G179" s="301">
        <v>1.8078703703703704E-2</v>
      </c>
      <c r="H179" s="302">
        <f t="shared" si="48"/>
        <v>1.7829861111111112E-2</v>
      </c>
      <c r="I179" s="303">
        <f t="shared" si="49"/>
        <v>3.3506944444444409E-3</v>
      </c>
      <c r="J179" s="304"/>
      <c r="K179" s="305" t="str">
        <f t="shared" si="50"/>
        <v/>
      </c>
      <c r="L179" s="306" t="str">
        <f t="shared" si="54"/>
        <v/>
      </c>
      <c r="M179" s="306" t="str">
        <f t="shared" si="55"/>
        <v/>
      </c>
      <c r="N179" s="307"/>
      <c r="O179" s="307"/>
      <c r="P179" s="307"/>
      <c r="Q179" s="308"/>
      <c r="R179" s="309">
        <f t="shared" si="51"/>
        <v>1.758101851851852E-2</v>
      </c>
      <c r="S179" s="318"/>
      <c r="T179" s="311">
        <v>39903</v>
      </c>
      <c r="U179" s="312"/>
      <c r="V179" s="313" t="str">
        <f t="shared" si="52"/>
        <v/>
      </c>
      <c r="W179" s="314"/>
    </row>
    <row r="180" spans="1:23" s="272" customFormat="1" ht="21" customHeight="1" x14ac:dyDescent="0.2">
      <c r="A180" s="418" t="s">
        <v>526</v>
      </c>
      <c r="B180" s="337"/>
      <c r="C180" s="315" t="s">
        <v>229</v>
      </c>
      <c r="D180" s="316" t="s">
        <v>281</v>
      </c>
      <c r="E180" s="300" t="s">
        <v>30</v>
      </c>
      <c r="F180" s="322">
        <v>1.7719907407407406E-2</v>
      </c>
      <c r="G180" s="301">
        <v>1.7719907407407406E-2</v>
      </c>
      <c r="H180" s="302">
        <f t="shared" si="48"/>
        <v>1.7719907407407406E-2</v>
      </c>
      <c r="I180" s="303">
        <f t="shared" si="49"/>
        <v>3.4606481481481467E-3</v>
      </c>
      <c r="J180" s="304"/>
      <c r="K180" s="305" t="str">
        <f t="shared" si="50"/>
        <v/>
      </c>
      <c r="L180" s="306" t="str">
        <f t="shared" si="54"/>
        <v/>
      </c>
      <c r="M180" s="306" t="str">
        <f t="shared" si="55"/>
        <v/>
      </c>
      <c r="N180" s="307"/>
      <c r="O180" s="307"/>
      <c r="P180" s="307"/>
      <c r="Q180" s="308"/>
      <c r="R180" s="309">
        <f t="shared" si="51"/>
        <v>1.7719907407407406E-2</v>
      </c>
      <c r="S180" s="318"/>
      <c r="T180" s="311">
        <v>39294</v>
      </c>
      <c r="U180" s="312"/>
      <c r="V180" s="313" t="str">
        <f t="shared" si="52"/>
        <v/>
      </c>
      <c r="W180" s="314" t="str">
        <f t="shared" ref="W180:W189" si="56">IF(V180=5,C180&amp;" "&amp;D180,"")</f>
        <v/>
      </c>
    </row>
    <row r="181" spans="1:23" s="272" customFormat="1" ht="21" customHeight="1" x14ac:dyDescent="0.2">
      <c r="A181" s="418" t="s">
        <v>526</v>
      </c>
      <c r="B181" s="337"/>
      <c r="C181" s="298" t="s">
        <v>374</v>
      </c>
      <c r="D181" s="299" t="s">
        <v>375</v>
      </c>
      <c r="E181" s="300" t="s">
        <v>14</v>
      </c>
      <c r="F181" s="322">
        <v>1.7685185185185189E-2</v>
      </c>
      <c r="G181" s="301">
        <v>1.7685185185185189E-2</v>
      </c>
      <c r="H181" s="302">
        <f t="shared" si="48"/>
        <v>1.7685185185185189E-2</v>
      </c>
      <c r="I181" s="303">
        <f t="shared" si="49"/>
        <v>3.495370370370364E-3</v>
      </c>
      <c r="J181" s="304"/>
      <c r="K181" s="305" t="str">
        <f t="shared" si="50"/>
        <v/>
      </c>
      <c r="L181" s="306" t="str">
        <f t="shared" si="54"/>
        <v/>
      </c>
      <c r="M181" s="306" t="str">
        <f t="shared" si="55"/>
        <v/>
      </c>
      <c r="N181" s="307"/>
      <c r="O181" s="307"/>
      <c r="P181" s="307"/>
      <c r="Q181" s="308"/>
      <c r="R181" s="309">
        <f t="shared" si="51"/>
        <v>1.7685185185185189E-2</v>
      </c>
      <c r="S181" s="310"/>
      <c r="T181" s="311">
        <v>39844</v>
      </c>
      <c r="U181" s="312"/>
      <c r="V181" s="313" t="str">
        <f t="shared" si="52"/>
        <v/>
      </c>
      <c r="W181" s="314" t="str">
        <f t="shared" si="56"/>
        <v/>
      </c>
    </row>
    <row r="182" spans="1:23" s="272" customFormat="1" ht="21" customHeight="1" x14ac:dyDescent="0.2">
      <c r="A182" s="418" t="s">
        <v>526</v>
      </c>
      <c r="B182" s="337"/>
      <c r="C182" s="315" t="s">
        <v>377</v>
      </c>
      <c r="D182" s="316" t="s">
        <v>378</v>
      </c>
      <c r="E182" s="300" t="s">
        <v>30</v>
      </c>
      <c r="F182" s="322">
        <v>1.7685185185185182E-2</v>
      </c>
      <c r="G182" s="301">
        <v>1.7685185185185182E-2</v>
      </c>
      <c r="H182" s="302">
        <f t="shared" si="48"/>
        <v>1.7685185185185182E-2</v>
      </c>
      <c r="I182" s="303">
        <f t="shared" si="49"/>
        <v>3.4953703703703709E-3</v>
      </c>
      <c r="J182" s="304"/>
      <c r="K182" s="305" t="str">
        <f t="shared" si="50"/>
        <v/>
      </c>
      <c r="L182" s="306" t="str">
        <f t="shared" si="54"/>
        <v/>
      </c>
      <c r="M182" s="306" t="str">
        <f t="shared" si="55"/>
        <v/>
      </c>
      <c r="N182" s="307"/>
      <c r="O182" s="307"/>
      <c r="P182" s="307"/>
      <c r="Q182" s="308"/>
      <c r="R182" s="309">
        <f t="shared" si="51"/>
        <v>1.7685185185185182E-2</v>
      </c>
      <c r="S182" s="318"/>
      <c r="T182" s="311">
        <v>39844</v>
      </c>
      <c r="U182" s="312"/>
      <c r="V182" s="313" t="str">
        <f t="shared" si="52"/>
        <v/>
      </c>
      <c r="W182" s="314" t="str">
        <f t="shared" si="56"/>
        <v/>
      </c>
    </row>
    <row r="183" spans="1:23" s="272" customFormat="1" ht="21" customHeight="1" x14ac:dyDescent="0.2">
      <c r="A183" s="418" t="s">
        <v>526</v>
      </c>
      <c r="B183" s="337"/>
      <c r="C183" s="315" t="s">
        <v>92</v>
      </c>
      <c r="D183" s="316" t="s">
        <v>93</v>
      </c>
      <c r="E183" s="317" t="s">
        <v>30</v>
      </c>
      <c r="F183" s="322">
        <v>1.7361111111111112E-2</v>
      </c>
      <c r="G183" s="301">
        <v>1.7361111111111112E-2</v>
      </c>
      <c r="H183" s="302">
        <f t="shared" si="48"/>
        <v>1.7361111111111112E-2</v>
      </c>
      <c r="I183" s="303">
        <f t="shared" si="49"/>
        <v>3.8194444444444413E-3</v>
      </c>
      <c r="J183" s="304"/>
      <c r="K183" s="305" t="str">
        <f t="shared" si="50"/>
        <v/>
      </c>
      <c r="L183" s="306" t="str">
        <f t="shared" si="54"/>
        <v/>
      </c>
      <c r="M183" s="306" t="str">
        <f t="shared" si="55"/>
        <v/>
      </c>
      <c r="N183" s="307"/>
      <c r="O183" s="307"/>
      <c r="P183" s="307"/>
      <c r="Q183" s="308"/>
      <c r="R183" s="309">
        <f t="shared" si="51"/>
        <v>1.7361111111111112E-2</v>
      </c>
      <c r="S183" s="318"/>
      <c r="T183" s="311">
        <v>39082</v>
      </c>
      <c r="U183" s="312"/>
      <c r="V183" s="313" t="str">
        <f t="shared" si="52"/>
        <v/>
      </c>
      <c r="W183" s="314" t="str">
        <f t="shared" si="56"/>
        <v/>
      </c>
    </row>
    <row r="184" spans="1:23" s="272" customFormat="1" ht="21" customHeight="1" x14ac:dyDescent="0.2">
      <c r="A184" s="418" t="s">
        <v>526</v>
      </c>
      <c r="B184" s="337"/>
      <c r="C184" s="315" t="s">
        <v>98</v>
      </c>
      <c r="D184" s="316" t="s">
        <v>99</v>
      </c>
      <c r="E184" s="317" t="s">
        <v>14</v>
      </c>
      <c r="F184" s="322">
        <v>1.7256944444444443E-2</v>
      </c>
      <c r="G184" s="301">
        <v>1.7256944444444443E-2</v>
      </c>
      <c r="H184" s="302">
        <f t="shared" si="48"/>
        <v>1.7256944444444443E-2</v>
      </c>
      <c r="I184" s="303">
        <f t="shared" si="49"/>
        <v>3.9236111111111104E-3</v>
      </c>
      <c r="J184" s="304"/>
      <c r="K184" s="305" t="str">
        <f t="shared" si="50"/>
        <v/>
      </c>
      <c r="L184" s="306" t="str">
        <f t="shared" si="54"/>
        <v/>
      </c>
      <c r="M184" s="306" t="str">
        <f t="shared" si="55"/>
        <v/>
      </c>
      <c r="N184" s="307"/>
      <c r="O184" s="307"/>
      <c r="P184" s="307"/>
      <c r="Q184" s="308"/>
      <c r="R184" s="309">
        <f t="shared" si="51"/>
        <v>1.7256944444444443E-2</v>
      </c>
      <c r="S184" s="318"/>
      <c r="T184" s="311">
        <v>39141</v>
      </c>
      <c r="U184" s="312"/>
      <c r="V184" s="313" t="str">
        <f t="shared" si="52"/>
        <v/>
      </c>
      <c r="W184" s="314" t="str">
        <f t="shared" si="56"/>
        <v/>
      </c>
    </row>
    <row r="185" spans="1:23" s="272" customFormat="1" ht="21" customHeight="1" x14ac:dyDescent="0.2">
      <c r="A185" s="418" t="s">
        <v>526</v>
      </c>
      <c r="B185" s="337"/>
      <c r="C185" s="315" t="s">
        <v>125</v>
      </c>
      <c r="D185" s="316" t="s">
        <v>132</v>
      </c>
      <c r="E185" s="317" t="s">
        <v>30</v>
      </c>
      <c r="F185" s="322">
        <v>1.6041666666666673E-2</v>
      </c>
      <c r="G185" s="301">
        <v>1.8402777777777785E-2</v>
      </c>
      <c r="H185" s="302">
        <f t="shared" si="48"/>
        <v>1.7222222222222229E-2</v>
      </c>
      <c r="I185" s="303">
        <f t="shared" si="49"/>
        <v>3.9583333333333241E-3</v>
      </c>
      <c r="J185" s="304"/>
      <c r="K185" s="305" t="str">
        <f t="shared" si="50"/>
        <v/>
      </c>
      <c r="L185" s="306" t="str">
        <f t="shared" si="54"/>
        <v/>
      </c>
      <c r="M185" s="306" t="str">
        <f t="shared" si="55"/>
        <v/>
      </c>
      <c r="N185" s="307"/>
      <c r="O185" s="307"/>
      <c r="P185" s="307"/>
      <c r="Q185" s="308"/>
      <c r="R185" s="309">
        <f t="shared" si="51"/>
        <v>1.6041666666666673E-2</v>
      </c>
      <c r="S185" s="318"/>
      <c r="T185" s="311">
        <v>39325</v>
      </c>
      <c r="U185" s="312"/>
      <c r="V185" s="313" t="str">
        <f t="shared" si="52"/>
        <v/>
      </c>
      <c r="W185" s="314" t="str">
        <f t="shared" si="56"/>
        <v/>
      </c>
    </row>
    <row r="186" spans="1:23" s="272" customFormat="1" ht="21" customHeight="1" x14ac:dyDescent="0.2">
      <c r="A186" s="418" t="s">
        <v>526</v>
      </c>
      <c r="B186" s="337"/>
      <c r="C186" s="315" t="s">
        <v>100</v>
      </c>
      <c r="D186" s="316" t="s">
        <v>101</v>
      </c>
      <c r="E186" s="317" t="s">
        <v>14</v>
      </c>
      <c r="F186" s="322">
        <v>1.7152777777777781E-2</v>
      </c>
      <c r="G186" s="301">
        <v>1.7152777777777781E-2</v>
      </c>
      <c r="H186" s="302">
        <f t="shared" si="48"/>
        <v>1.7152777777777781E-2</v>
      </c>
      <c r="I186" s="303">
        <f t="shared" si="49"/>
        <v>4.0277777777777725E-3</v>
      </c>
      <c r="J186" s="304"/>
      <c r="K186" s="305" t="str">
        <f t="shared" si="50"/>
        <v/>
      </c>
      <c r="L186" s="306" t="str">
        <f t="shared" si="54"/>
        <v/>
      </c>
      <c r="M186" s="306" t="str">
        <f t="shared" si="55"/>
        <v/>
      </c>
      <c r="N186" s="307"/>
      <c r="O186" s="307"/>
      <c r="P186" s="307"/>
      <c r="Q186" s="308"/>
      <c r="R186" s="309">
        <f t="shared" si="51"/>
        <v>1.7152777777777781E-2</v>
      </c>
      <c r="S186" s="318"/>
      <c r="T186" s="311">
        <v>39141</v>
      </c>
      <c r="U186" s="312"/>
      <c r="V186" s="313" t="str">
        <f t="shared" si="52"/>
        <v/>
      </c>
      <c r="W186" s="314" t="str">
        <f t="shared" si="56"/>
        <v/>
      </c>
    </row>
    <row r="187" spans="1:23" s="272" customFormat="1" ht="21" customHeight="1" x14ac:dyDescent="0.2">
      <c r="A187" s="418" t="s">
        <v>526</v>
      </c>
      <c r="B187" s="337"/>
      <c r="C187" s="315" t="s">
        <v>193</v>
      </c>
      <c r="D187" s="316" t="s">
        <v>470</v>
      </c>
      <c r="E187" s="300" t="s">
        <v>30</v>
      </c>
      <c r="F187" s="322">
        <v>1.7025462962962961E-2</v>
      </c>
      <c r="G187" s="301">
        <v>1.7025462962962961E-2</v>
      </c>
      <c r="H187" s="302">
        <f t="shared" si="48"/>
        <v>1.7025462962962961E-2</v>
      </c>
      <c r="I187" s="303">
        <f t="shared" si="49"/>
        <v>4.1550925925925922E-3</v>
      </c>
      <c r="J187" s="304"/>
      <c r="K187" s="305" t="str">
        <f t="shared" si="50"/>
        <v/>
      </c>
      <c r="L187" s="306" t="str">
        <f t="shared" si="54"/>
        <v/>
      </c>
      <c r="M187" s="306" t="str">
        <f t="shared" si="55"/>
        <v/>
      </c>
      <c r="N187" s="307"/>
      <c r="O187" s="307"/>
      <c r="P187" s="321"/>
      <c r="Q187" s="308"/>
      <c r="R187" s="309">
        <f t="shared" si="51"/>
        <v>1.7025462962962961E-2</v>
      </c>
      <c r="S187" s="318"/>
      <c r="T187" s="311">
        <v>40117</v>
      </c>
      <c r="U187" s="312"/>
      <c r="V187" s="313" t="str">
        <f t="shared" si="52"/>
        <v/>
      </c>
      <c r="W187" s="314" t="str">
        <f t="shared" si="56"/>
        <v/>
      </c>
    </row>
    <row r="188" spans="1:23" s="272" customFormat="1" ht="21" customHeight="1" x14ac:dyDescent="0.2">
      <c r="A188" s="418" t="s">
        <v>526</v>
      </c>
      <c r="B188" s="337"/>
      <c r="C188" s="315" t="s">
        <v>49</v>
      </c>
      <c r="D188" s="316" t="s">
        <v>294</v>
      </c>
      <c r="E188" s="317" t="s">
        <v>14</v>
      </c>
      <c r="F188" s="322">
        <v>1.7013888888888891E-2</v>
      </c>
      <c r="G188" s="322">
        <v>1.7013888888888891E-2</v>
      </c>
      <c r="H188" s="302">
        <f t="shared" si="48"/>
        <v>1.7013888888888891E-2</v>
      </c>
      <c r="I188" s="303">
        <f t="shared" si="49"/>
        <v>4.1666666666666623E-3</v>
      </c>
      <c r="J188" s="304"/>
      <c r="K188" s="305" t="str">
        <f t="shared" si="50"/>
        <v/>
      </c>
      <c r="L188" s="306" t="str">
        <f t="shared" si="54"/>
        <v/>
      </c>
      <c r="M188" s="306" t="str">
        <f t="shared" si="55"/>
        <v/>
      </c>
      <c r="N188" s="307"/>
      <c r="O188" s="307"/>
      <c r="P188" s="307"/>
      <c r="Q188" s="308"/>
      <c r="R188" s="309">
        <f t="shared" si="51"/>
        <v>1.7013888888888891E-2</v>
      </c>
      <c r="S188" s="318"/>
      <c r="T188" s="311">
        <v>39629</v>
      </c>
      <c r="U188" s="312"/>
      <c r="V188" s="313" t="str">
        <f t="shared" si="52"/>
        <v/>
      </c>
      <c r="W188" s="314" t="str">
        <f t="shared" si="56"/>
        <v/>
      </c>
    </row>
    <row r="189" spans="1:23" s="272" customFormat="1" ht="21" customHeight="1" x14ac:dyDescent="0.2">
      <c r="A189" s="418" t="s">
        <v>526</v>
      </c>
      <c r="B189" s="337"/>
      <c r="C189" s="315" t="s">
        <v>49</v>
      </c>
      <c r="D189" s="316" t="s">
        <v>105</v>
      </c>
      <c r="E189" s="317" t="s">
        <v>14</v>
      </c>
      <c r="F189" s="322">
        <v>1.6886574074074075E-2</v>
      </c>
      <c r="G189" s="301">
        <v>1.6886574074074075E-2</v>
      </c>
      <c r="H189" s="302">
        <f t="shared" si="48"/>
        <v>1.6886574074074075E-2</v>
      </c>
      <c r="I189" s="303">
        <f t="shared" si="49"/>
        <v>4.2939814814814785E-3</v>
      </c>
      <c r="J189" s="304"/>
      <c r="K189" s="305" t="str">
        <f t="shared" si="50"/>
        <v/>
      </c>
      <c r="L189" s="306" t="str">
        <f t="shared" si="54"/>
        <v/>
      </c>
      <c r="M189" s="306" t="str">
        <f t="shared" si="55"/>
        <v/>
      </c>
      <c r="N189" s="307"/>
      <c r="O189" s="307"/>
      <c r="P189" s="307"/>
      <c r="Q189" s="308"/>
      <c r="R189" s="309">
        <f t="shared" si="51"/>
        <v>1.6886574074074075E-2</v>
      </c>
      <c r="S189" s="318"/>
      <c r="T189" s="311">
        <v>38990</v>
      </c>
      <c r="U189" s="312"/>
      <c r="V189" s="313" t="str">
        <f t="shared" si="52"/>
        <v/>
      </c>
      <c r="W189" s="314" t="str">
        <f t="shared" si="56"/>
        <v/>
      </c>
    </row>
    <row r="190" spans="1:23" s="272" customFormat="1" ht="21" customHeight="1" x14ac:dyDescent="0.2">
      <c r="A190" s="336" t="s">
        <v>526</v>
      </c>
      <c r="B190" s="337"/>
      <c r="C190" s="315" t="s">
        <v>324</v>
      </c>
      <c r="D190" s="316" t="s">
        <v>325</v>
      </c>
      <c r="E190" s="317" t="s">
        <v>30</v>
      </c>
      <c r="F190" s="322">
        <v>1.6782407407407409E-2</v>
      </c>
      <c r="G190" s="301">
        <v>1.6782407407407409E-2</v>
      </c>
      <c r="H190" s="302">
        <f t="shared" si="48"/>
        <v>1.6782407407407409E-2</v>
      </c>
      <c r="I190" s="303">
        <f t="shared" si="49"/>
        <v>4.3981481481481441E-3</v>
      </c>
      <c r="J190" s="304"/>
      <c r="K190" s="305" t="str">
        <f t="shared" si="50"/>
        <v/>
      </c>
      <c r="L190" s="306" t="str">
        <f t="shared" si="54"/>
        <v/>
      </c>
      <c r="M190" s="306" t="str">
        <f t="shared" si="55"/>
        <v/>
      </c>
      <c r="N190" s="307"/>
      <c r="O190" s="307"/>
      <c r="P190" s="307"/>
      <c r="Q190" s="308"/>
      <c r="R190" s="309">
        <f t="shared" si="51"/>
        <v>1.6782407407407409E-2</v>
      </c>
      <c r="S190" s="318"/>
      <c r="T190" s="311">
        <v>39721</v>
      </c>
      <c r="U190" s="312"/>
      <c r="V190" s="313" t="str">
        <f t="shared" si="52"/>
        <v/>
      </c>
      <c r="W190" s="314"/>
    </row>
    <row r="191" spans="1:23" s="272" customFormat="1" ht="21" customHeight="1" x14ac:dyDescent="0.2">
      <c r="A191" s="336" t="s">
        <v>526</v>
      </c>
      <c r="B191" s="337"/>
      <c r="C191" s="315" t="s">
        <v>114</v>
      </c>
      <c r="D191" s="316" t="s">
        <v>220</v>
      </c>
      <c r="E191" s="317" t="s">
        <v>14</v>
      </c>
      <c r="F191" s="324">
        <v>1.6678240740740743E-2</v>
      </c>
      <c r="G191" s="319">
        <v>1.6678240740740743E-2</v>
      </c>
      <c r="H191" s="302">
        <f t="shared" si="48"/>
        <v>1.6678240740740743E-2</v>
      </c>
      <c r="I191" s="303">
        <f t="shared" si="49"/>
        <v>4.5023148148148097E-3</v>
      </c>
      <c r="J191" s="304"/>
      <c r="K191" s="305" t="str">
        <f t="shared" si="50"/>
        <v/>
      </c>
      <c r="L191" s="306" t="str">
        <f t="shared" si="54"/>
        <v/>
      </c>
      <c r="M191" s="306" t="str">
        <f t="shared" si="55"/>
        <v/>
      </c>
      <c r="N191" s="307"/>
      <c r="O191" s="307"/>
      <c r="P191" s="307"/>
      <c r="Q191" s="308"/>
      <c r="R191" s="309">
        <f t="shared" si="51"/>
        <v>1.6678240740740743E-2</v>
      </c>
      <c r="S191" s="318"/>
      <c r="T191" s="311">
        <v>38776</v>
      </c>
      <c r="U191" s="312"/>
      <c r="V191" s="313" t="str">
        <f t="shared" si="52"/>
        <v/>
      </c>
      <c r="W191" s="314" t="str">
        <f>IF(V191=5,C191&amp;" "&amp;D191,"")</f>
        <v/>
      </c>
    </row>
    <row r="192" spans="1:23" s="272" customFormat="1" ht="21" customHeight="1" x14ac:dyDescent="0.2">
      <c r="A192" s="336" t="s">
        <v>526</v>
      </c>
      <c r="B192" s="337"/>
      <c r="C192" s="315" t="s">
        <v>125</v>
      </c>
      <c r="D192" s="316" t="s">
        <v>444</v>
      </c>
      <c r="E192" s="300" t="s">
        <v>30</v>
      </c>
      <c r="F192" s="322">
        <v>1.6660879629629633E-2</v>
      </c>
      <c r="G192" s="301">
        <v>1.6660879629629633E-2</v>
      </c>
      <c r="H192" s="302">
        <f t="shared" si="48"/>
        <v>1.6660879629629633E-2</v>
      </c>
      <c r="I192" s="303">
        <f t="shared" si="49"/>
        <v>4.51967592592592E-3</v>
      </c>
      <c r="J192" s="304"/>
      <c r="K192" s="305" t="str">
        <f t="shared" si="50"/>
        <v/>
      </c>
      <c r="L192" s="306" t="str">
        <f t="shared" si="54"/>
        <v/>
      </c>
      <c r="M192" s="306" t="str">
        <f t="shared" si="55"/>
        <v/>
      </c>
      <c r="N192" s="307"/>
      <c r="O192" s="307"/>
      <c r="P192" s="307"/>
      <c r="Q192" s="308"/>
      <c r="R192" s="309">
        <f t="shared" si="51"/>
        <v>1.6660879629629633E-2</v>
      </c>
      <c r="S192" s="318"/>
      <c r="T192" s="311">
        <v>39325</v>
      </c>
      <c r="U192" s="312"/>
      <c r="V192" s="313" t="str">
        <f t="shared" si="52"/>
        <v/>
      </c>
      <c r="W192" s="314" t="str">
        <f>IF(V192=5,C192&amp;" "&amp;D192,"")</f>
        <v/>
      </c>
    </row>
    <row r="193" spans="1:23" s="272" customFormat="1" ht="21" customHeight="1" x14ac:dyDescent="0.2">
      <c r="A193" s="336" t="s">
        <v>526</v>
      </c>
      <c r="B193" s="337"/>
      <c r="C193" s="315" t="s">
        <v>182</v>
      </c>
      <c r="D193" s="316" t="s">
        <v>295</v>
      </c>
      <c r="E193" s="317" t="s">
        <v>30</v>
      </c>
      <c r="F193" s="322">
        <v>1.6527777777777773E-2</v>
      </c>
      <c r="G193" s="301">
        <v>1.6527777777777773E-2</v>
      </c>
      <c r="H193" s="302">
        <f t="shared" si="48"/>
        <v>1.6527777777777773E-2</v>
      </c>
      <c r="I193" s="303">
        <f t="shared" si="49"/>
        <v>4.65277777777778E-3</v>
      </c>
      <c r="J193" s="304"/>
      <c r="K193" s="305" t="str">
        <f t="shared" si="50"/>
        <v/>
      </c>
      <c r="L193" s="306" t="str">
        <f t="shared" si="54"/>
        <v/>
      </c>
      <c r="M193" s="306" t="str">
        <f t="shared" si="55"/>
        <v/>
      </c>
      <c r="N193" s="307"/>
      <c r="O193" s="307"/>
      <c r="P193" s="307"/>
      <c r="Q193" s="308"/>
      <c r="R193" s="309">
        <f t="shared" si="51"/>
        <v>1.6527777777777773E-2</v>
      </c>
      <c r="S193" s="318"/>
      <c r="T193" s="311">
        <v>39629</v>
      </c>
      <c r="U193" s="312"/>
      <c r="V193" s="313" t="str">
        <f t="shared" si="52"/>
        <v/>
      </c>
      <c r="W193" s="314"/>
    </row>
    <row r="194" spans="1:23" s="272" customFormat="1" ht="21" customHeight="1" x14ac:dyDescent="0.2">
      <c r="A194" s="336" t="s">
        <v>526</v>
      </c>
      <c r="B194" s="337"/>
      <c r="C194" s="315" t="s">
        <v>117</v>
      </c>
      <c r="D194" s="316" t="s">
        <v>118</v>
      </c>
      <c r="E194" s="317" t="s">
        <v>14</v>
      </c>
      <c r="F194" s="324">
        <v>1.6446759259259258E-2</v>
      </c>
      <c r="G194" s="319">
        <v>1.6446759259259258E-2</v>
      </c>
      <c r="H194" s="302">
        <f t="shared" si="48"/>
        <v>1.6446759259259258E-2</v>
      </c>
      <c r="I194" s="303">
        <f t="shared" si="49"/>
        <v>4.733796296296295E-3</v>
      </c>
      <c r="J194" s="304"/>
      <c r="K194" s="305" t="str">
        <f t="shared" si="50"/>
        <v/>
      </c>
      <c r="L194" s="306" t="str">
        <f t="shared" si="54"/>
        <v/>
      </c>
      <c r="M194" s="306" t="str">
        <f t="shared" si="55"/>
        <v/>
      </c>
      <c r="N194" s="307"/>
      <c r="O194" s="307"/>
      <c r="P194" s="307"/>
      <c r="Q194" s="308"/>
      <c r="R194" s="309">
        <f t="shared" si="51"/>
        <v>1.6446759259259258E-2</v>
      </c>
      <c r="S194" s="318"/>
      <c r="T194" s="311">
        <v>39141</v>
      </c>
      <c r="U194" s="312"/>
      <c r="V194" s="313" t="str">
        <f t="shared" si="52"/>
        <v/>
      </c>
      <c r="W194" s="314" t="str">
        <f t="shared" ref="W194:W206" si="57">IF(V194=5,C194&amp;" "&amp;D194,"")</f>
        <v/>
      </c>
    </row>
    <row r="195" spans="1:23" s="272" customFormat="1" ht="21" customHeight="1" x14ac:dyDescent="0.2">
      <c r="A195" s="336" t="s">
        <v>526</v>
      </c>
      <c r="B195" s="337"/>
      <c r="C195" s="315" t="s">
        <v>128</v>
      </c>
      <c r="D195" s="316" t="s">
        <v>129</v>
      </c>
      <c r="E195" s="317" t="s">
        <v>30</v>
      </c>
      <c r="F195" s="322">
        <v>1.6064814814814816E-2</v>
      </c>
      <c r="G195" s="301">
        <v>1.6064814814814816E-2</v>
      </c>
      <c r="H195" s="302">
        <f t="shared" si="48"/>
        <v>1.6064814814814816E-2</v>
      </c>
      <c r="I195" s="303">
        <f t="shared" si="49"/>
        <v>5.1157407407407367E-3</v>
      </c>
      <c r="J195" s="304"/>
      <c r="K195" s="305" t="str">
        <f t="shared" si="50"/>
        <v/>
      </c>
      <c r="L195" s="306" t="str">
        <f t="shared" si="54"/>
        <v/>
      </c>
      <c r="M195" s="306" t="str">
        <f t="shared" si="55"/>
        <v/>
      </c>
      <c r="N195" s="307"/>
      <c r="O195" s="307"/>
      <c r="P195" s="307"/>
      <c r="Q195" s="308"/>
      <c r="R195" s="309">
        <f t="shared" si="51"/>
        <v>1.6064814814814816E-2</v>
      </c>
      <c r="S195" s="318"/>
      <c r="T195" s="311">
        <v>38837</v>
      </c>
      <c r="U195" s="312"/>
      <c r="V195" s="313" t="str">
        <f t="shared" si="52"/>
        <v/>
      </c>
      <c r="W195" s="314" t="str">
        <f t="shared" si="57"/>
        <v/>
      </c>
    </row>
    <row r="196" spans="1:23" s="272" customFormat="1" ht="21" customHeight="1" x14ac:dyDescent="0.2">
      <c r="A196" s="336" t="s">
        <v>526</v>
      </c>
      <c r="B196" s="337"/>
      <c r="C196" s="315" t="s">
        <v>130</v>
      </c>
      <c r="D196" s="316" t="s">
        <v>131</v>
      </c>
      <c r="E196" s="317" t="s">
        <v>30</v>
      </c>
      <c r="F196" s="322">
        <v>1.6064814814814813E-2</v>
      </c>
      <c r="G196" s="301">
        <v>1.6064814814814813E-2</v>
      </c>
      <c r="H196" s="302">
        <f t="shared" si="48"/>
        <v>1.6064814814814813E-2</v>
      </c>
      <c r="I196" s="303">
        <f t="shared" si="49"/>
        <v>5.1157407407407401E-3</v>
      </c>
      <c r="J196" s="304"/>
      <c r="K196" s="305" t="str">
        <f t="shared" si="50"/>
        <v/>
      </c>
      <c r="L196" s="306" t="str">
        <f t="shared" si="54"/>
        <v/>
      </c>
      <c r="M196" s="306" t="str">
        <f t="shared" si="55"/>
        <v/>
      </c>
      <c r="N196" s="307"/>
      <c r="O196" s="307"/>
      <c r="P196" s="307"/>
      <c r="Q196" s="308"/>
      <c r="R196" s="309">
        <f t="shared" si="51"/>
        <v>1.6064814814814813E-2</v>
      </c>
      <c r="S196" s="318"/>
      <c r="T196" s="311">
        <v>38960</v>
      </c>
      <c r="U196" s="312"/>
      <c r="V196" s="313" t="str">
        <f t="shared" si="52"/>
        <v/>
      </c>
      <c r="W196" s="314" t="str">
        <f t="shared" si="57"/>
        <v/>
      </c>
    </row>
    <row r="197" spans="1:23" s="272" customFormat="1" ht="21" customHeight="1" x14ac:dyDescent="0.2">
      <c r="A197" s="336" t="s">
        <v>526</v>
      </c>
      <c r="B197" s="337"/>
      <c r="C197" s="315" t="s">
        <v>343</v>
      </c>
      <c r="D197" s="316" t="s">
        <v>315</v>
      </c>
      <c r="E197" s="317" t="s">
        <v>14</v>
      </c>
      <c r="F197" s="322">
        <v>1.5949074074074077E-2</v>
      </c>
      <c r="G197" s="301">
        <v>1.5949074074074077E-2</v>
      </c>
      <c r="H197" s="302">
        <f t="shared" si="48"/>
        <v>1.5949074074074077E-2</v>
      </c>
      <c r="I197" s="303">
        <f t="shared" si="49"/>
        <v>5.2314814814814758E-3</v>
      </c>
      <c r="J197" s="304"/>
      <c r="K197" s="305" t="str">
        <f t="shared" si="50"/>
        <v/>
      </c>
      <c r="L197" s="306"/>
      <c r="M197" s="306"/>
      <c r="N197" s="307"/>
      <c r="O197" s="307"/>
      <c r="P197" s="307"/>
      <c r="Q197" s="308"/>
      <c r="R197" s="309">
        <f t="shared" si="51"/>
        <v>1.5949074074074077E-2</v>
      </c>
      <c r="S197" s="318"/>
      <c r="T197" s="311">
        <v>39752</v>
      </c>
      <c r="U197" s="312"/>
      <c r="V197" s="313" t="str">
        <f t="shared" si="52"/>
        <v/>
      </c>
      <c r="W197" s="314" t="str">
        <f t="shared" si="57"/>
        <v/>
      </c>
    </row>
    <row r="198" spans="1:23" s="272" customFormat="1" ht="21" customHeight="1" x14ac:dyDescent="0.2">
      <c r="A198" s="336" t="s">
        <v>526</v>
      </c>
      <c r="B198" s="337"/>
      <c r="C198" s="315" t="s">
        <v>125</v>
      </c>
      <c r="D198" s="316" t="s">
        <v>126</v>
      </c>
      <c r="E198" s="317" t="s">
        <v>30</v>
      </c>
      <c r="F198" s="322">
        <v>1.5949074074074074E-2</v>
      </c>
      <c r="G198" s="301">
        <v>1.5949074074074074E-2</v>
      </c>
      <c r="H198" s="302">
        <f t="shared" si="48"/>
        <v>1.5949074074074074E-2</v>
      </c>
      <c r="I198" s="303">
        <f t="shared" si="49"/>
        <v>5.2314814814814793E-3</v>
      </c>
      <c r="J198" s="304"/>
      <c r="K198" s="305" t="str">
        <f t="shared" si="50"/>
        <v/>
      </c>
      <c r="L198" s="306" t="str">
        <f>IF(J198&lt;&gt;"",K198-H198,"")</f>
        <v/>
      </c>
      <c r="M198" s="306" t="str">
        <f>IF(J198&lt;&gt;"",K198-F198,"")</f>
        <v/>
      </c>
      <c r="N198" s="307"/>
      <c r="O198" s="307"/>
      <c r="P198" s="307"/>
      <c r="Q198" s="308"/>
      <c r="R198" s="309">
        <f t="shared" si="51"/>
        <v>1.5949074074074074E-2</v>
      </c>
      <c r="S198" s="318"/>
      <c r="T198" s="311">
        <v>39202</v>
      </c>
      <c r="U198" s="312"/>
      <c r="V198" s="313" t="str">
        <f t="shared" si="52"/>
        <v/>
      </c>
      <c r="W198" s="314" t="str">
        <f t="shared" si="57"/>
        <v/>
      </c>
    </row>
    <row r="199" spans="1:23" s="272" customFormat="1" ht="21" customHeight="1" x14ac:dyDescent="0.2">
      <c r="A199" s="336" t="s">
        <v>526</v>
      </c>
      <c r="B199" s="337"/>
      <c r="C199" s="315" t="s">
        <v>173</v>
      </c>
      <c r="D199" s="316" t="s">
        <v>445</v>
      </c>
      <c r="E199" s="317" t="s">
        <v>14</v>
      </c>
      <c r="F199" s="322">
        <v>1.4895833333333332E-2</v>
      </c>
      <c r="G199" s="301">
        <v>1.6481481481481479E-2</v>
      </c>
      <c r="H199" s="302">
        <f t="shared" si="48"/>
        <v>1.5688657407407405E-2</v>
      </c>
      <c r="I199" s="303">
        <f t="shared" si="49"/>
        <v>5.4918981481481485E-3</v>
      </c>
      <c r="J199" s="304"/>
      <c r="K199" s="305" t="str">
        <f t="shared" si="50"/>
        <v/>
      </c>
      <c r="L199" s="306" t="str">
        <f>IF(J199&lt;&gt;"",K199-H199,"")</f>
        <v/>
      </c>
      <c r="M199" s="306" t="str">
        <f>IF(J199&lt;&gt;"",K199-F199,"")</f>
        <v/>
      </c>
      <c r="N199" s="307"/>
      <c r="O199" s="307"/>
      <c r="P199" s="307"/>
      <c r="Q199" s="308"/>
      <c r="R199" s="309">
        <f t="shared" si="51"/>
        <v>1.4895833333333332E-2</v>
      </c>
      <c r="S199" s="318"/>
      <c r="T199" s="311">
        <v>39233</v>
      </c>
      <c r="U199" s="312"/>
      <c r="V199" s="313" t="str">
        <f t="shared" si="52"/>
        <v/>
      </c>
      <c r="W199" s="314" t="str">
        <f t="shared" si="57"/>
        <v/>
      </c>
    </row>
    <row r="200" spans="1:23" s="272" customFormat="1" ht="21" customHeight="1" x14ac:dyDescent="0.2">
      <c r="A200" s="336" t="s">
        <v>526</v>
      </c>
      <c r="B200" s="337"/>
      <c r="C200" s="315" t="s">
        <v>147</v>
      </c>
      <c r="D200" s="316" t="s">
        <v>148</v>
      </c>
      <c r="E200" s="317" t="s">
        <v>30</v>
      </c>
      <c r="F200" s="322">
        <v>1.5405092592592592E-2</v>
      </c>
      <c r="G200" s="301">
        <v>1.5613425925925926E-2</v>
      </c>
      <c r="H200" s="302">
        <f t="shared" si="48"/>
        <v>1.5509259259259259E-2</v>
      </c>
      <c r="I200" s="303">
        <f t="shared" si="49"/>
        <v>5.6712962962962941E-3</v>
      </c>
      <c r="J200" s="304"/>
      <c r="K200" s="305" t="str">
        <f t="shared" si="50"/>
        <v/>
      </c>
      <c r="L200" s="306" t="str">
        <f>IF(J200&lt;&gt;"",K200-H200,"")</f>
        <v/>
      </c>
      <c r="M200" s="306" t="str">
        <f>IF(J200&lt;&gt;"",K200-F200,"")</f>
        <v/>
      </c>
      <c r="N200" s="307"/>
      <c r="O200" s="307"/>
      <c r="P200" s="307"/>
      <c r="Q200" s="308"/>
      <c r="R200" s="309">
        <f t="shared" si="51"/>
        <v>1.5405092592592592E-2</v>
      </c>
      <c r="S200" s="318"/>
      <c r="T200" s="311">
        <v>39202</v>
      </c>
      <c r="U200" s="312"/>
      <c r="V200" s="313" t="str">
        <f t="shared" si="52"/>
        <v/>
      </c>
      <c r="W200" s="314" t="str">
        <f t="shared" si="57"/>
        <v/>
      </c>
    </row>
    <row r="201" spans="1:23" s="272" customFormat="1" ht="21" customHeight="1" x14ac:dyDescent="0.2">
      <c r="A201" s="336" t="s">
        <v>526</v>
      </c>
      <c r="B201" s="337"/>
      <c r="C201" s="298" t="s">
        <v>328</v>
      </c>
      <c r="D201" s="299" t="s">
        <v>226</v>
      </c>
      <c r="E201" s="300" t="s">
        <v>30</v>
      </c>
      <c r="F201" s="322">
        <v>1.5393518518518518E-2</v>
      </c>
      <c r="G201" s="301">
        <v>1.5393518518518518E-2</v>
      </c>
      <c r="H201" s="302">
        <f t="shared" si="48"/>
        <v>1.5393518518518518E-2</v>
      </c>
      <c r="I201" s="303">
        <f t="shared" si="49"/>
        <v>5.787037037037035E-3</v>
      </c>
      <c r="J201" s="304"/>
      <c r="K201" s="305" t="str">
        <f t="shared" si="50"/>
        <v/>
      </c>
      <c r="L201" s="306"/>
      <c r="M201" s="306"/>
      <c r="N201" s="307"/>
      <c r="O201" s="307"/>
      <c r="P201" s="307"/>
      <c r="Q201" s="325"/>
      <c r="R201" s="309">
        <f t="shared" si="51"/>
        <v>1.5393518518518518E-2</v>
      </c>
      <c r="S201" s="318"/>
      <c r="T201" s="311">
        <v>39721</v>
      </c>
      <c r="U201" s="312"/>
      <c r="V201" s="313" t="str">
        <f t="shared" si="52"/>
        <v/>
      </c>
      <c r="W201" s="314" t="str">
        <f t="shared" si="57"/>
        <v/>
      </c>
    </row>
    <row r="202" spans="1:23" s="272" customFormat="1" ht="21" customHeight="1" x14ac:dyDescent="0.2">
      <c r="A202" s="336" t="s">
        <v>526</v>
      </c>
      <c r="B202" s="337"/>
      <c r="C202" s="315" t="s">
        <v>155</v>
      </c>
      <c r="D202" s="316" t="s">
        <v>156</v>
      </c>
      <c r="E202" s="317" t="s">
        <v>30</v>
      </c>
      <c r="F202" s="324">
        <v>1.5196759259259264E-2</v>
      </c>
      <c r="G202" s="319">
        <v>1.5196759259259264E-2</v>
      </c>
      <c r="H202" s="302">
        <f t="shared" si="48"/>
        <v>1.5196759259259264E-2</v>
      </c>
      <c r="I202" s="303">
        <f t="shared" si="49"/>
        <v>5.9837962962962891E-3</v>
      </c>
      <c r="J202" s="304"/>
      <c r="K202" s="305" t="str">
        <f t="shared" si="50"/>
        <v/>
      </c>
      <c r="L202" s="306" t="str">
        <f t="shared" ref="L202:L213" si="58">IF(J202&lt;&gt;"",K202-H202,"")</f>
        <v/>
      </c>
      <c r="M202" s="306" t="str">
        <f t="shared" ref="M202:M213" si="59">IF(J202&lt;&gt;"",K202-F202,"")</f>
        <v/>
      </c>
      <c r="N202" s="307"/>
      <c r="O202" s="307"/>
      <c r="P202" s="307"/>
      <c r="Q202" s="308"/>
      <c r="R202" s="309">
        <f t="shared" si="51"/>
        <v>1.5196759259259264E-2</v>
      </c>
      <c r="S202" s="318"/>
      <c r="T202" s="311">
        <v>39113</v>
      </c>
      <c r="U202" s="312"/>
      <c r="V202" s="313" t="str">
        <f t="shared" si="52"/>
        <v/>
      </c>
      <c r="W202" s="314" t="str">
        <f t="shared" si="57"/>
        <v/>
      </c>
    </row>
    <row r="203" spans="1:23" s="272" customFormat="1" ht="21" customHeight="1" x14ac:dyDescent="0.2">
      <c r="A203" s="336" t="s">
        <v>526</v>
      </c>
      <c r="B203" s="337"/>
      <c r="C203" s="315" t="s">
        <v>145</v>
      </c>
      <c r="D203" s="316" t="s">
        <v>159</v>
      </c>
      <c r="E203" s="317" t="s">
        <v>14</v>
      </c>
      <c r="F203" s="322">
        <v>1.5115740740740742E-2</v>
      </c>
      <c r="G203" s="301">
        <v>1.5115740740740742E-2</v>
      </c>
      <c r="H203" s="302">
        <f t="shared" si="48"/>
        <v>1.5115740740740742E-2</v>
      </c>
      <c r="I203" s="303">
        <f t="shared" si="49"/>
        <v>6.0648148148148111E-3</v>
      </c>
      <c r="J203" s="304"/>
      <c r="K203" s="305" t="str">
        <f t="shared" si="50"/>
        <v/>
      </c>
      <c r="L203" s="306" t="str">
        <f t="shared" si="58"/>
        <v/>
      </c>
      <c r="M203" s="306" t="str">
        <f t="shared" si="59"/>
        <v/>
      </c>
      <c r="N203" s="307"/>
      <c r="O203" s="307"/>
      <c r="P203" s="307"/>
      <c r="Q203" s="308"/>
      <c r="R203" s="309">
        <f t="shared" si="51"/>
        <v>1.5115740740740742E-2</v>
      </c>
      <c r="S203" s="318"/>
      <c r="T203" s="311">
        <v>39141</v>
      </c>
      <c r="U203" s="312"/>
      <c r="V203" s="313" t="str">
        <f t="shared" si="52"/>
        <v/>
      </c>
      <c r="W203" s="314" t="str">
        <f t="shared" si="57"/>
        <v/>
      </c>
    </row>
    <row r="204" spans="1:23" s="272" customFormat="1" ht="21" customHeight="1" x14ac:dyDescent="0.2">
      <c r="A204" s="336" t="s">
        <v>526</v>
      </c>
      <c r="B204" s="337"/>
      <c r="C204" s="315" t="s">
        <v>268</v>
      </c>
      <c r="D204" s="316" t="s">
        <v>215</v>
      </c>
      <c r="E204" s="317" t="s">
        <v>30</v>
      </c>
      <c r="F204" s="322">
        <v>1.4583333333333332E-2</v>
      </c>
      <c r="G204" s="301">
        <v>1.5416666666666667E-2</v>
      </c>
      <c r="H204" s="302">
        <f t="shared" si="48"/>
        <v>1.4999999999999999E-2</v>
      </c>
      <c r="I204" s="303">
        <f t="shared" si="49"/>
        <v>6.1805555555555537E-3</v>
      </c>
      <c r="J204" s="304"/>
      <c r="K204" s="305" t="str">
        <f t="shared" si="50"/>
        <v/>
      </c>
      <c r="L204" s="306" t="str">
        <f t="shared" si="58"/>
        <v/>
      </c>
      <c r="M204" s="306" t="str">
        <f t="shared" si="59"/>
        <v/>
      </c>
      <c r="N204" s="307"/>
      <c r="O204" s="307"/>
      <c r="P204" s="307"/>
      <c r="Q204" s="308"/>
      <c r="R204" s="309">
        <f t="shared" si="51"/>
        <v>1.4583333333333332E-2</v>
      </c>
      <c r="S204" s="318"/>
      <c r="T204" s="311">
        <v>39507</v>
      </c>
      <c r="U204" s="312"/>
      <c r="V204" s="313" t="str">
        <f t="shared" si="52"/>
        <v/>
      </c>
      <c r="W204" s="314" t="str">
        <f t="shared" si="57"/>
        <v/>
      </c>
    </row>
    <row r="205" spans="1:23" s="272" customFormat="1" ht="21" customHeight="1" x14ac:dyDescent="0.2">
      <c r="A205" s="336" t="s">
        <v>526</v>
      </c>
      <c r="B205" s="337"/>
      <c r="C205" s="315" t="s">
        <v>169</v>
      </c>
      <c r="D205" s="316" t="s">
        <v>170</v>
      </c>
      <c r="E205" s="317" t="s">
        <v>30</v>
      </c>
      <c r="F205" s="322">
        <v>1.4895833333333337E-2</v>
      </c>
      <c r="G205" s="301">
        <v>1.5011574074074078E-2</v>
      </c>
      <c r="H205" s="302">
        <f t="shared" si="48"/>
        <v>1.4953703703703709E-2</v>
      </c>
      <c r="I205" s="303">
        <f t="shared" si="49"/>
        <v>6.2268518518518445E-3</v>
      </c>
      <c r="J205" s="304"/>
      <c r="K205" s="305" t="str">
        <f t="shared" si="50"/>
        <v/>
      </c>
      <c r="L205" s="306" t="str">
        <f t="shared" si="58"/>
        <v/>
      </c>
      <c r="M205" s="306" t="str">
        <f t="shared" si="59"/>
        <v/>
      </c>
      <c r="N205" s="307"/>
      <c r="O205" s="307"/>
      <c r="P205" s="307"/>
      <c r="Q205" s="308"/>
      <c r="R205" s="309">
        <f t="shared" si="51"/>
        <v>1.4895833333333337E-2</v>
      </c>
      <c r="S205" s="318"/>
      <c r="T205" s="311">
        <v>39568</v>
      </c>
      <c r="U205" s="312"/>
      <c r="V205" s="313" t="str">
        <f t="shared" si="52"/>
        <v/>
      </c>
      <c r="W205" s="314" t="str">
        <f t="shared" si="57"/>
        <v/>
      </c>
    </row>
    <row r="206" spans="1:23" s="272" customFormat="1" ht="21" customHeight="1" x14ac:dyDescent="0.2">
      <c r="A206" s="336" t="s">
        <v>526</v>
      </c>
      <c r="B206" s="337"/>
      <c r="C206" s="315" t="s">
        <v>227</v>
      </c>
      <c r="D206" s="316" t="s">
        <v>228</v>
      </c>
      <c r="E206" s="300" t="s">
        <v>30</v>
      </c>
      <c r="F206" s="322">
        <v>1.4930555555555556E-2</v>
      </c>
      <c r="G206" s="301">
        <v>1.4930555555555556E-2</v>
      </c>
      <c r="H206" s="302">
        <f t="shared" si="48"/>
        <v>1.4930555555555556E-2</v>
      </c>
      <c r="I206" s="303">
        <f t="shared" si="49"/>
        <v>6.2499999999999969E-3</v>
      </c>
      <c r="J206" s="304"/>
      <c r="K206" s="305" t="str">
        <f t="shared" si="50"/>
        <v/>
      </c>
      <c r="L206" s="306" t="str">
        <f t="shared" si="58"/>
        <v/>
      </c>
      <c r="M206" s="306" t="str">
        <f t="shared" si="59"/>
        <v/>
      </c>
      <c r="N206" s="307"/>
      <c r="O206" s="307"/>
      <c r="P206" s="307"/>
      <c r="Q206" s="308"/>
      <c r="R206" s="309">
        <f t="shared" si="51"/>
        <v>1.4930555555555556E-2</v>
      </c>
      <c r="S206" s="318"/>
      <c r="T206" s="311">
        <v>39263</v>
      </c>
      <c r="U206" s="312"/>
      <c r="V206" s="313" t="str">
        <f t="shared" si="52"/>
        <v/>
      </c>
      <c r="W206" s="314" t="str">
        <f t="shared" si="57"/>
        <v/>
      </c>
    </row>
    <row r="207" spans="1:23" s="272" customFormat="1" ht="21" customHeight="1" x14ac:dyDescent="0.2">
      <c r="A207" s="336" t="s">
        <v>526</v>
      </c>
      <c r="B207" s="337"/>
      <c r="C207" s="298" t="s">
        <v>268</v>
      </c>
      <c r="D207" s="299" t="s">
        <v>385</v>
      </c>
      <c r="E207" s="300" t="s">
        <v>30</v>
      </c>
      <c r="F207" s="322">
        <v>1.4652777777777778E-2</v>
      </c>
      <c r="G207" s="301">
        <v>1.4652777777777778E-2</v>
      </c>
      <c r="H207" s="302">
        <f t="shared" si="48"/>
        <v>1.4652777777777778E-2</v>
      </c>
      <c r="I207" s="303">
        <f t="shared" si="49"/>
        <v>6.5277777777777747E-3</v>
      </c>
      <c r="J207" s="304"/>
      <c r="K207" s="305" t="str">
        <f t="shared" si="50"/>
        <v/>
      </c>
      <c r="L207" s="306" t="str">
        <f t="shared" si="58"/>
        <v/>
      </c>
      <c r="M207" s="306" t="str">
        <f t="shared" si="59"/>
        <v/>
      </c>
      <c r="N207" s="307"/>
      <c r="O207" s="307"/>
      <c r="P207" s="307"/>
      <c r="Q207" s="308"/>
      <c r="R207" s="309">
        <f t="shared" si="51"/>
        <v>1.4652777777777778E-2</v>
      </c>
      <c r="S207" s="318"/>
      <c r="T207" s="311">
        <v>39844</v>
      </c>
      <c r="U207" s="312"/>
      <c r="V207" s="313" t="str">
        <f t="shared" si="52"/>
        <v/>
      </c>
      <c r="W207" s="314"/>
    </row>
    <row r="208" spans="1:23" s="272" customFormat="1" ht="21" customHeight="1" x14ac:dyDescent="0.2">
      <c r="A208" s="336" t="s">
        <v>526</v>
      </c>
      <c r="B208" s="337"/>
      <c r="C208" s="315" t="s">
        <v>155</v>
      </c>
      <c r="D208" s="316" t="s">
        <v>424</v>
      </c>
      <c r="E208" s="317" t="s">
        <v>30</v>
      </c>
      <c r="F208" s="319">
        <v>1.4560185185185179E-2</v>
      </c>
      <c r="G208" s="319">
        <v>1.4560185185185179E-2</v>
      </c>
      <c r="H208" s="302">
        <f t="shared" si="48"/>
        <v>1.4560185185185179E-2</v>
      </c>
      <c r="I208" s="303">
        <f t="shared" si="49"/>
        <v>6.6203703703703737E-3</v>
      </c>
      <c r="J208" s="304"/>
      <c r="K208" s="305" t="str">
        <f t="shared" si="50"/>
        <v/>
      </c>
      <c r="L208" s="306" t="str">
        <f t="shared" si="58"/>
        <v/>
      </c>
      <c r="M208" s="306" t="str">
        <f t="shared" si="59"/>
        <v/>
      </c>
      <c r="N208" s="307"/>
      <c r="O208" s="307"/>
      <c r="P208" s="307"/>
      <c r="Q208" s="308"/>
      <c r="R208" s="309">
        <f t="shared" si="51"/>
        <v>1.4560185185185179E-2</v>
      </c>
      <c r="S208" s="318"/>
      <c r="T208" s="311">
        <v>39933</v>
      </c>
      <c r="U208" s="312"/>
      <c r="V208" s="313" t="str">
        <f t="shared" si="52"/>
        <v/>
      </c>
      <c r="W208" s="314" t="str">
        <f>IF(V208=5,C208&amp;" "&amp;D208,"")</f>
        <v/>
      </c>
    </row>
    <row r="209" spans="1:23" s="272" customFormat="1" ht="21" customHeight="1" x14ac:dyDescent="0.2">
      <c r="A209" s="336" t="s">
        <v>526</v>
      </c>
      <c r="B209" s="337"/>
      <c r="C209" s="315" t="s">
        <v>155</v>
      </c>
      <c r="D209" s="316" t="s">
        <v>191</v>
      </c>
      <c r="E209" s="317" t="s">
        <v>30</v>
      </c>
      <c r="F209" s="301">
        <v>1.4189814814814815E-2</v>
      </c>
      <c r="G209" s="301">
        <v>1.4918981481481479E-2</v>
      </c>
      <c r="H209" s="302">
        <f t="shared" si="48"/>
        <v>1.4554398148148146E-2</v>
      </c>
      <c r="I209" s="303">
        <f t="shared" si="49"/>
        <v>6.626157407407407E-3</v>
      </c>
      <c r="J209" s="304"/>
      <c r="K209" s="305" t="str">
        <f t="shared" si="50"/>
        <v/>
      </c>
      <c r="L209" s="306" t="str">
        <f t="shared" si="58"/>
        <v/>
      </c>
      <c r="M209" s="306" t="str">
        <f t="shared" si="59"/>
        <v/>
      </c>
      <c r="N209" s="307"/>
      <c r="O209" s="307"/>
      <c r="P209" s="321"/>
      <c r="Q209" s="308"/>
      <c r="R209" s="309">
        <f t="shared" si="51"/>
        <v>1.4189814814814815E-2</v>
      </c>
      <c r="S209" s="318"/>
      <c r="T209" s="311">
        <v>39721</v>
      </c>
      <c r="U209" s="312"/>
      <c r="V209" s="313" t="str">
        <f t="shared" si="52"/>
        <v/>
      </c>
      <c r="W209" s="314" t="str">
        <f>IF(V209=5,C209&amp;" "&amp;D209,"")</f>
        <v/>
      </c>
    </row>
    <row r="210" spans="1:23" s="272" customFormat="1" ht="21" customHeight="1" x14ac:dyDescent="0.2">
      <c r="A210" s="336" t="s">
        <v>526</v>
      </c>
      <c r="B210" s="337"/>
      <c r="C210" s="315" t="s">
        <v>147</v>
      </c>
      <c r="D210" s="316" t="s">
        <v>175</v>
      </c>
      <c r="E210" s="317" t="s">
        <v>30</v>
      </c>
      <c r="F210" s="301">
        <v>1.4548611111111109E-2</v>
      </c>
      <c r="G210" s="301">
        <v>1.4548611111111109E-2</v>
      </c>
      <c r="H210" s="302">
        <f t="shared" si="48"/>
        <v>1.4548611111111109E-2</v>
      </c>
      <c r="I210" s="303">
        <f t="shared" si="49"/>
        <v>6.6319444444444438E-3</v>
      </c>
      <c r="J210" s="304"/>
      <c r="K210" s="305" t="str">
        <f t="shared" si="50"/>
        <v/>
      </c>
      <c r="L210" s="306" t="str">
        <f t="shared" si="58"/>
        <v/>
      </c>
      <c r="M210" s="306" t="str">
        <f t="shared" si="59"/>
        <v/>
      </c>
      <c r="N210" s="307"/>
      <c r="O210" s="307"/>
      <c r="P210" s="307"/>
      <c r="Q210" s="308"/>
      <c r="R210" s="309">
        <f t="shared" si="51"/>
        <v>1.4548611111111109E-2</v>
      </c>
      <c r="S210" s="318"/>
      <c r="T210" s="311">
        <v>40025</v>
      </c>
      <c r="U210" s="312"/>
      <c r="V210" s="313" t="str">
        <f t="shared" si="52"/>
        <v/>
      </c>
      <c r="W210" s="314" t="str">
        <f>IF(V210=5,C210&amp;" "&amp;D210,"")</f>
        <v/>
      </c>
    </row>
    <row r="211" spans="1:23" s="272" customFormat="1" ht="21" customHeight="1" x14ac:dyDescent="0.2">
      <c r="A211" s="336" t="s">
        <v>526</v>
      </c>
      <c r="B211" s="337"/>
      <c r="C211" s="315" t="s">
        <v>125</v>
      </c>
      <c r="D211" s="316" t="s">
        <v>185</v>
      </c>
      <c r="E211" s="317" t="s">
        <v>30</v>
      </c>
      <c r="F211" s="301">
        <v>1.3900462962962962E-2</v>
      </c>
      <c r="G211" s="301">
        <v>1.3900462962962962E-2</v>
      </c>
      <c r="H211" s="302">
        <f t="shared" si="48"/>
        <v>1.3900462962962962E-2</v>
      </c>
      <c r="I211" s="303">
        <f t="shared" si="49"/>
        <v>7.2800925925925915E-3</v>
      </c>
      <c r="J211" s="304"/>
      <c r="K211" s="305" t="str">
        <f t="shared" si="50"/>
        <v/>
      </c>
      <c r="L211" s="306" t="str">
        <f t="shared" si="58"/>
        <v/>
      </c>
      <c r="M211" s="306" t="str">
        <f t="shared" si="59"/>
        <v/>
      </c>
      <c r="N211" s="307"/>
      <c r="O211" s="307"/>
      <c r="P211" s="307"/>
      <c r="Q211" s="308"/>
      <c r="R211" s="309">
        <f t="shared" si="51"/>
        <v>1.3900462962962962E-2</v>
      </c>
      <c r="S211" s="318"/>
      <c r="T211" s="311">
        <v>39355</v>
      </c>
      <c r="U211" s="312"/>
      <c r="V211" s="313" t="str">
        <f t="shared" si="52"/>
        <v/>
      </c>
      <c r="W211" s="314"/>
    </row>
    <row r="212" spans="1:23" s="272" customFormat="1" ht="21" customHeight="1" x14ac:dyDescent="0.2">
      <c r="A212" s="336" t="s">
        <v>526</v>
      </c>
      <c r="B212" s="337"/>
      <c r="C212" s="315" t="s">
        <v>128</v>
      </c>
      <c r="D212" s="316" t="s">
        <v>195</v>
      </c>
      <c r="E212" s="317" t="s">
        <v>30</v>
      </c>
      <c r="F212" s="301">
        <v>1.3877314814814811E-2</v>
      </c>
      <c r="G212" s="301">
        <v>1.3877314814814811E-2</v>
      </c>
      <c r="H212" s="302">
        <f t="shared" si="48"/>
        <v>1.3877314814814811E-2</v>
      </c>
      <c r="I212" s="303">
        <f t="shared" si="49"/>
        <v>7.3032407407407421E-3</v>
      </c>
      <c r="J212" s="304"/>
      <c r="K212" s="305" t="str">
        <f t="shared" si="50"/>
        <v/>
      </c>
      <c r="L212" s="306" t="str">
        <f t="shared" si="58"/>
        <v/>
      </c>
      <c r="M212" s="306" t="str">
        <f t="shared" si="59"/>
        <v/>
      </c>
      <c r="N212" s="307"/>
      <c r="O212" s="307"/>
      <c r="P212" s="307"/>
      <c r="Q212" s="308"/>
      <c r="R212" s="309">
        <f t="shared" si="51"/>
        <v>1.3877314814814811E-2</v>
      </c>
      <c r="S212" s="318"/>
      <c r="T212" s="311">
        <v>38990</v>
      </c>
      <c r="U212" s="312"/>
      <c r="V212" s="313" t="str">
        <f t="shared" si="52"/>
        <v/>
      </c>
      <c r="W212" s="314"/>
    </row>
    <row r="213" spans="1:23" s="272" customFormat="1" ht="21" customHeight="1" x14ac:dyDescent="0.2">
      <c r="A213" s="336" t="s">
        <v>526</v>
      </c>
      <c r="B213" s="337"/>
      <c r="C213" s="315" t="s">
        <v>344</v>
      </c>
      <c r="D213" s="316" t="s">
        <v>345</v>
      </c>
      <c r="E213" s="317" t="s">
        <v>30</v>
      </c>
      <c r="F213" s="301">
        <v>1.3871527777777778E-2</v>
      </c>
      <c r="G213" s="301">
        <v>1.3871527777777778E-2</v>
      </c>
      <c r="H213" s="302">
        <f t="shared" si="48"/>
        <v>1.3871527777777778E-2</v>
      </c>
      <c r="I213" s="303">
        <f t="shared" si="49"/>
        <v>7.3090277777777754E-3</v>
      </c>
      <c r="J213" s="304"/>
      <c r="K213" s="305" t="str">
        <f t="shared" si="50"/>
        <v/>
      </c>
      <c r="L213" s="306" t="str">
        <f t="shared" si="58"/>
        <v/>
      </c>
      <c r="M213" s="306" t="str">
        <f t="shared" si="59"/>
        <v/>
      </c>
      <c r="N213" s="307"/>
      <c r="O213" s="307"/>
      <c r="P213" s="307"/>
      <c r="Q213" s="308"/>
      <c r="R213" s="309">
        <f t="shared" si="51"/>
        <v>1.3871527777777778E-2</v>
      </c>
      <c r="S213" s="318"/>
      <c r="T213" s="311">
        <v>39752</v>
      </c>
      <c r="U213" s="312"/>
      <c r="V213" s="313" t="str">
        <f t="shared" si="52"/>
        <v/>
      </c>
      <c r="W213" s="314"/>
    </row>
    <row r="214" spans="1:23" s="272" customFormat="1" ht="21" customHeight="1" x14ac:dyDescent="0.2">
      <c r="A214" s="336" t="s">
        <v>526</v>
      </c>
      <c r="B214" s="337"/>
      <c r="C214" s="315" t="s">
        <v>115</v>
      </c>
      <c r="D214" s="316" t="s">
        <v>221</v>
      </c>
      <c r="E214" s="317" t="s">
        <v>30</v>
      </c>
      <c r="F214" s="301">
        <v>1.2719907407407411E-2</v>
      </c>
      <c r="G214" s="301">
        <v>1.2719907407407411E-2</v>
      </c>
      <c r="H214" s="302">
        <f t="shared" si="48"/>
        <v>1.2719907407407411E-2</v>
      </c>
      <c r="I214" s="303">
        <f t="shared" si="49"/>
        <v>8.4606481481481425E-3</v>
      </c>
      <c r="J214" s="304"/>
      <c r="K214" s="305" t="str">
        <f t="shared" si="50"/>
        <v/>
      </c>
      <c r="L214" s="306"/>
      <c r="M214" s="306"/>
      <c r="N214" s="307"/>
      <c r="O214" s="307"/>
      <c r="P214" s="307"/>
      <c r="Q214" s="308"/>
      <c r="R214" s="309">
        <f t="shared" si="51"/>
        <v>1.2719907407407411E-2</v>
      </c>
      <c r="S214" s="318"/>
      <c r="T214" s="311">
        <v>39721</v>
      </c>
      <c r="U214" s="312"/>
      <c r="V214" s="313" t="str">
        <f t="shared" si="52"/>
        <v/>
      </c>
      <c r="W214" s="314" t="str">
        <f t="shared" ref="W214:W220" si="60">IF(V214=5,C214&amp;" "&amp;D214,"")</f>
        <v/>
      </c>
    </row>
    <row r="215" spans="1:23" s="272" customFormat="1" ht="21" customHeight="1" x14ac:dyDescent="0.2">
      <c r="A215" s="336" t="s">
        <v>526</v>
      </c>
      <c r="B215" s="337"/>
      <c r="C215" s="315" t="s">
        <v>55</v>
      </c>
      <c r="D215" s="316" t="s">
        <v>206</v>
      </c>
      <c r="E215" s="317" t="s">
        <v>30</v>
      </c>
      <c r="F215" s="301">
        <v>1.2442129629629629E-2</v>
      </c>
      <c r="G215" s="301">
        <v>1.2442129629629629E-2</v>
      </c>
      <c r="H215" s="302">
        <f t="shared" si="48"/>
        <v>1.2442129629629629E-2</v>
      </c>
      <c r="I215" s="303">
        <f t="shared" si="49"/>
        <v>8.7384259259259238E-3</v>
      </c>
      <c r="J215" s="304"/>
      <c r="K215" s="305" t="str">
        <f t="shared" si="50"/>
        <v/>
      </c>
      <c r="L215" s="306" t="str">
        <f>IF(J215&lt;&gt;"",K215-H215,"")</f>
        <v/>
      </c>
      <c r="M215" s="306" t="str">
        <f>IF(J215&lt;&gt;"",K215-F215,"")</f>
        <v/>
      </c>
      <c r="N215" s="307"/>
      <c r="O215" s="307"/>
      <c r="P215" s="307"/>
      <c r="Q215" s="308"/>
      <c r="R215" s="309">
        <f t="shared" si="51"/>
        <v>1.2442129629629629E-2</v>
      </c>
      <c r="S215" s="318"/>
      <c r="T215" s="311">
        <v>38960</v>
      </c>
      <c r="U215" s="312"/>
      <c r="V215" s="313" t="str">
        <f t="shared" si="52"/>
        <v/>
      </c>
      <c r="W215" s="314" t="str">
        <f t="shared" si="60"/>
        <v/>
      </c>
    </row>
    <row r="216" spans="1:23" s="272" customFormat="1" ht="21" customHeight="1" x14ac:dyDescent="0.2">
      <c r="A216" s="336" t="s">
        <v>526</v>
      </c>
      <c r="B216" s="337"/>
      <c r="C216" s="315" t="s">
        <v>155</v>
      </c>
      <c r="D216" s="316" t="s">
        <v>207</v>
      </c>
      <c r="E216" s="317" t="s">
        <v>30</v>
      </c>
      <c r="F216" s="301">
        <v>1.2326388888888895E-2</v>
      </c>
      <c r="G216" s="301">
        <v>1.2442129629629629E-2</v>
      </c>
      <c r="H216" s="302">
        <f t="shared" si="48"/>
        <v>1.2384259259259262E-2</v>
      </c>
      <c r="I216" s="303">
        <f t="shared" si="49"/>
        <v>8.7962962962962916E-3</v>
      </c>
      <c r="J216" s="304"/>
      <c r="K216" s="305" t="str">
        <f t="shared" si="50"/>
        <v/>
      </c>
      <c r="L216" s="306" t="str">
        <f>IF(J216&lt;&gt;"",K216-H216,"")</f>
        <v/>
      </c>
      <c r="M216" s="306" t="str">
        <f>IF(J216&lt;&gt;"",K216-F216,"")</f>
        <v/>
      </c>
      <c r="N216" s="307"/>
      <c r="O216" s="307"/>
      <c r="P216" s="307"/>
      <c r="Q216" s="308"/>
      <c r="R216" s="309">
        <f t="shared" si="51"/>
        <v>1.2326388888888895E-2</v>
      </c>
      <c r="S216" s="318"/>
      <c r="T216" s="311">
        <v>39386</v>
      </c>
      <c r="U216" s="312"/>
      <c r="V216" s="313" t="str">
        <f t="shared" si="52"/>
        <v/>
      </c>
      <c r="W216" s="314" t="str">
        <f t="shared" si="60"/>
        <v/>
      </c>
    </row>
    <row r="217" spans="1:23" s="272" customFormat="1" ht="21" customHeight="1" x14ac:dyDescent="0.2">
      <c r="A217" s="336" t="s">
        <v>526</v>
      </c>
      <c r="B217" s="337"/>
      <c r="C217" s="298" t="s">
        <v>312</v>
      </c>
      <c r="D217" s="299" t="s">
        <v>239</v>
      </c>
      <c r="E217" s="300" t="s">
        <v>14</v>
      </c>
      <c r="F217" s="301">
        <v>1.9432870370370371E-2</v>
      </c>
      <c r="G217" s="301">
        <v>1.9432870370370371E-2</v>
      </c>
      <c r="H217" s="302">
        <f t="shared" si="48"/>
        <v>1.9432870370370371E-2</v>
      </c>
      <c r="I217" s="303">
        <f t="shared" si="49"/>
        <v>1.747685185185182E-3</v>
      </c>
      <c r="J217" s="304"/>
      <c r="K217" s="305" t="str">
        <f t="shared" si="50"/>
        <v/>
      </c>
      <c r="L217" s="306"/>
      <c r="M217" s="306"/>
      <c r="N217" s="307"/>
      <c r="O217" s="307"/>
      <c r="P217" s="307"/>
      <c r="Q217" s="308"/>
      <c r="R217" s="309">
        <f t="shared" si="51"/>
        <v>1.9432870370370371E-2</v>
      </c>
      <c r="S217" s="310"/>
      <c r="T217" s="311">
        <v>39691</v>
      </c>
      <c r="U217" s="312"/>
      <c r="V217" s="313" t="str">
        <f t="shared" si="52"/>
        <v/>
      </c>
      <c r="W217" s="314" t="str">
        <f t="shared" si="60"/>
        <v/>
      </c>
    </row>
    <row r="218" spans="1:23" s="272" customFormat="1" ht="21" customHeight="1" x14ac:dyDescent="0.2">
      <c r="A218" s="336" t="s">
        <v>526</v>
      </c>
      <c r="B218" s="337"/>
      <c r="C218" s="315" t="s">
        <v>62</v>
      </c>
      <c r="D218" s="316" t="s">
        <v>63</v>
      </c>
      <c r="E218" s="317" t="s">
        <v>30</v>
      </c>
      <c r="F218" s="301">
        <v>1.8229166666666668E-2</v>
      </c>
      <c r="G218" s="301">
        <v>2.2804904513888894E-2</v>
      </c>
      <c r="H218" s="302">
        <f t="shared" si="48"/>
        <v>2.0517035590277781E-2</v>
      </c>
      <c r="I218" s="303">
        <f t="shared" si="49"/>
        <v>6.6351996527777221E-4</v>
      </c>
      <c r="J218" s="387"/>
      <c r="K218" s="305" t="str">
        <f t="shared" si="50"/>
        <v/>
      </c>
      <c r="L218" s="306" t="str">
        <f>IF(J218&lt;&gt;"",K218-H218,"")</f>
        <v/>
      </c>
      <c r="M218" s="306" t="str">
        <f>IF(J218&lt;&gt;"",K218-F218,"")</f>
        <v/>
      </c>
      <c r="N218" s="307"/>
      <c r="O218" s="307"/>
      <c r="P218" s="321"/>
      <c r="Q218" s="308"/>
      <c r="R218" s="309">
        <f t="shared" si="51"/>
        <v>1.8229166666666668E-2</v>
      </c>
      <c r="S218" s="318"/>
      <c r="T218" s="294">
        <v>39903</v>
      </c>
      <c r="U218" s="312"/>
      <c r="V218" s="313" t="str">
        <f t="shared" si="52"/>
        <v/>
      </c>
      <c r="W218" s="314" t="str">
        <f t="shared" si="60"/>
        <v/>
      </c>
    </row>
    <row r="219" spans="1:23" s="272" customFormat="1" ht="21" customHeight="1" x14ac:dyDescent="0.2">
      <c r="A219" s="336" t="s">
        <v>526</v>
      </c>
      <c r="B219" s="337"/>
      <c r="C219" s="315" t="s">
        <v>368</v>
      </c>
      <c r="D219" s="316" t="s">
        <v>271</v>
      </c>
      <c r="E219" s="300" t="s">
        <v>14</v>
      </c>
      <c r="F219" s="301">
        <v>1.7800925925925925E-2</v>
      </c>
      <c r="G219" s="301">
        <v>1.9250578703703697E-2</v>
      </c>
      <c r="H219" s="302">
        <f t="shared" si="48"/>
        <v>1.8525752314814813E-2</v>
      </c>
      <c r="I219" s="303">
        <f t="shared" si="49"/>
        <v>2.6548032407407406E-3</v>
      </c>
      <c r="J219" s="387"/>
      <c r="K219" s="305" t="str">
        <f t="shared" si="50"/>
        <v/>
      </c>
      <c r="L219" s="306" t="str">
        <f>IF(J219&lt;&gt;"",K219-H219,"")</f>
        <v/>
      </c>
      <c r="M219" s="306" t="str">
        <f>IF(J219&lt;&gt;"",K219-F219,"")</f>
        <v/>
      </c>
      <c r="N219" s="307"/>
      <c r="O219" s="307"/>
      <c r="P219" s="307"/>
      <c r="Q219" s="308"/>
      <c r="R219" s="309">
        <f t="shared" si="51"/>
        <v>1.7800925925925925E-2</v>
      </c>
      <c r="S219" s="318"/>
      <c r="T219" s="294">
        <v>40025</v>
      </c>
      <c r="U219" s="312"/>
      <c r="V219" s="313" t="str">
        <f t="shared" si="52"/>
        <v/>
      </c>
      <c r="W219" s="314" t="str">
        <f t="shared" si="60"/>
        <v/>
      </c>
    </row>
    <row r="220" spans="1:23" s="272" customFormat="1" ht="21" customHeight="1" x14ac:dyDescent="0.2">
      <c r="A220" s="336" t="s">
        <v>525</v>
      </c>
      <c r="B220" s="337"/>
      <c r="C220" s="315" t="s">
        <v>521</v>
      </c>
      <c r="D220" s="316" t="s">
        <v>520</v>
      </c>
      <c r="E220" s="317" t="s">
        <v>30</v>
      </c>
      <c r="F220" s="301">
        <v>1.5694444444444448E-2</v>
      </c>
      <c r="G220" s="301">
        <v>1.5694444444444448E-2</v>
      </c>
      <c r="H220" s="302">
        <f t="shared" si="48"/>
        <v>1.5694444444444448E-2</v>
      </c>
      <c r="I220" s="303">
        <f t="shared" si="49"/>
        <v>5.4861111111111048E-3</v>
      </c>
      <c r="J220" s="304"/>
      <c r="K220" s="305" t="str">
        <f t="shared" si="50"/>
        <v/>
      </c>
      <c r="L220" s="306"/>
      <c r="M220" s="306"/>
      <c r="N220" s="307"/>
      <c r="O220" s="307"/>
      <c r="P220" s="307"/>
      <c r="Q220" s="308"/>
      <c r="R220" s="309">
        <f t="shared" si="51"/>
        <v>1.5694444444444448E-2</v>
      </c>
      <c r="S220" s="318"/>
      <c r="T220" s="311">
        <v>40298</v>
      </c>
      <c r="U220" s="312"/>
      <c r="V220" s="313"/>
      <c r="W220" s="314" t="str">
        <f t="shared" si="60"/>
        <v/>
      </c>
    </row>
  </sheetData>
  <autoFilter ref="A5:W220"/>
  <sortState ref="A6:W21">
    <sortCondition ref="N6:N21"/>
  </sortState>
  <mergeCells count="2">
    <mergeCell ref="H3:Q3"/>
    <mergeCell ref="N4:Q4"/>
  </mergeCells>
  <conditionalFormatting sqref="L58:M75 L81:M111 L126:M220 L6:M48">
    <cfRule type="expression" dxfId="115" priority="15" stopIfTrue="1">
      <formula>L6=0</formula>
    </cfRule>
    <cfRule type="expression" dxfId="114" priority="16" stopIfTrue="1">
      <formula>L6&lt;0</formula>
    </cfRule>
    <cfRule type="expression" dxfId="113" priority="17" stopIfTrue="1">
      <formula>L6&gt;0</formula>
    </cfRule>
  </conditionalFormatting>
  <conditionalFormatting sqref="R58:R220 R6:R48">
    <cfRule type="expression" dxfId="112" priority="14" stopIfTrue="1">
      <formula>M6&lt;0</formula>
    </cfRule>
  </conditionalFormatting>
  <conditionalFormatting sqref="L112:M125">
    <cfRule type="expression" dxfId="111" priority="11" stopIfTrue="1">
      <formula>L112=0</formula>
    </cfRule>
    <cfRule type="expression" dxfId="110" priority="12" stopIfTrue="1">
      <formula>L112&lt;0</formula>
    </cfRule>
    <cfRule type="expression" dxfId="109" priority="13" stopIfTrue="1">
      <formula>L112&gt;0</formula>
    </cfRule>
  </conditionalFormatting>
  <conditionalFormatting sqref="R49:R57">
    <cfRule type="expression" dxfId="108" priority="10" stopIfTrue="1">
      <formula>M49&lt;0</formula>
    </cfRule>
  </conditionalFormatting>
  <conditionalFormatting sqref="L49:M57">
    <cfRule type="expression" dxfId="107" priority="7" stopIfTrue="1">
      <formula>L49=0</formula>
    </cfRule>
    <cfRule type="expression" dxfId="106" priority="8" stopIfTrue="1">
      <formula>L49&lt;0</formula>
    </cfRule>
    <cfRule type="expression" dxfId="105" priority="9" stopIfTrue="1">
      <formula>L49&gt;0</formula>
    </cfRule>
  </conditionalFormatting>
  <conditionalFormatting sqref="L76:M78">
    <cfRule type="expression" dxfId="104" priority="4" stopIfTrue="1">
      <formula>L76=0</formula>
    </cfRule>
    <cfRule type="expression" dxfId="103" priority="5" stopIfTrue="1">
      <formula>L76&lt;0</formula>
    </cfRule>
    <cfRule type="expression" dxfId="102" priority="6" stopIfTrue="1">
      <formula>L76&gt;0</formula>
    </cfRule>
  </conditionalFormatting>
  <conditionalFormatting sqref="L79:M80">
    <cfRule type="expression" dxfId="101" priority="1" stopIfTrue="1">
      <formula>L79=0</formula>
    </cfRule>
    <cfRule type="expression" dxfId="100" priority="2" stopIfTrue="1">
      <formula>L79&lt;0</formula>
    </cfRule>
    <cfRule type="expression" dxfId="99" priority="3" stopIfTrue="1">
      <formula>L79&gt;0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rowBreaks count="1" manualBreakCount="1">
    <brk id="189" max="9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4"/>
  <sheetViews>
    <sheetView workbookViewId="0">
      <selection activeCell="C14" sqref="C14"/>
    </sheetView>
  </sheetViews>
  <sheetFormatPr defaultRowHeight="12.75" x14ac:dyDescent="0.2"/>
  <sheetData>
    <row r="14" spans="3:3" x14ac:dyDescent="0.2">
      <c r="C14" s="135" t="s">
        <v>574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W228"/>
  <sheetViews>
    <sheetView zoomScale="85" zoomScaleNormal="85" workbookViewId="0">
      <pane xSplit="4" ySplit="5" topLeftCell="E6" activePane="bottomRight" state="frozen"/>
      <selection pane="topRight" activeCell="C1" sqref="C1"/>
      <selection pane="bottomLeft" activeCell="A5" sqref="A5"/>
      <selection pane="bottomRight" activeCell="K6" sqref="K6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20.14062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</row>
    <row r="2" spans="1:23" ht="13.5" thickBot="1" x14ac:dyDescent="0.25">
      <c r="C2" s="271"/>
      <c r="D2" s="138"/>
      <c r="E2" s="138"/>
    </row>
    <row r="3" spans="1:23" ht="15.75" thickBot="1" x14ac:dyDescent="0.3">
      <c r="A3" t="s">
        <v>501</v>
      </c>
      <c r="B3" s="331">
        <v>40571</v>
      </c>
      <c r="C3" s="332" t="s">
        <v>0</v>
      </c>
      <c r="D3" s="333">
        <v>2.1180555555555553E-2</v>
      </c>
      <c r="E3" s="359"/>
      <c r="F3" s="360"/>
      <c r="G3" s="361"/>
      <c r="H3" s="530" t="s">
        <v>561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H3</f>
        <v>2015 - Jan - winter route</v>
      </c>
      <c r="D4" s="139"/>
      <c r="E4" s="366"/>
      <c r="F4" s="440"/>
      <c r="G4" s="440"/>
      <c r="H4" s="367"/>
      <c r="I4" s="441"/>
      <c r="J4" s="368"/>
      <c r="K4" s="362"/>
      <c r="L4" s="358" t="s">
        <v>222</v>
      </c>
      <c r="M4" s="442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254" t="s">
        <v>280</v>
      </c>
      <c r="U5" s="404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418">
        <v>224</v>
      </c>
      <c r="B6" s="335"/>
      <c r="C6" s="315" t="s">
        <v>554</v>
      </c>
      <c r="D6" s="431" t="s">
        <v>555</v>
      </c>
      <c r="E6" s="428" t="s">
        <v>14</v>
      </c>
      <c r="F6" s="301">
        <v>1.7754629629629631E-2</v>
      </c>
      <c r="G6" s="301">
        <v>1.7754629629629631E-2</v>
      </c>
      <c r="H6" s="302">
        <f>IF(G6&lt;&gt;"",(G6+F6)/2,F6)</f>
        <v>1.7754629629629631E-2</v>
      </c>
      <c r="I6" s="303">
        <f>$D$3-H6</f>
        <v>3.4259259259259225E-3</v>
      </c>
      <c r="J6" s="378">
        <v>2.0081018518518519E-2</v>
      </c>
      <c r="K6" s="305">
        <f t="shared" ref="K6:K36" si="0">IF(J6&lt;&gt;"",J6-I6,"")</f>
        <v>1.6655092592592596E-2</v>
      </c>
      <c r="L6" s="306">
        <f>IF(J6&lt;&gt;"",K6-H6,"")</f>
        <v>-1.0995370370370343E-3</v>
      </c>
      <c r="M6" s="306">
        <f>IF(J6&lt;&gt;"",K6-F6,"")</f>
        <v>-1.0995370370370343E-3</v>
      </c>
      <c r="N6" s="307">
        <v>1</v>
      </c>
      <c r="O6" s="307">
        <v>1</v>
      </c>
      <c r="P6" s="307">
        <v>2</v>
      </c>
      <c r="Q6" s="308"/>
      <c r="R6" s="309">
        <f t="shared" ref="R6:R36" si="1">IF(J6&lt;&gt;"",MIN(F6,K6),F6)</f>
        <v>1.6655092592592596E-2</v>
      </c>
      <c r="S6" s="318"/>
      <c r="T6" s="294">
        <v>40451</v>
      </c>
      <c r="U6" s="312"/>
      <c r="V6" s="313">
        <f t="shared" ref="V6:V37" si="2">IF(OR(NOT(U6=""),NOT(K6="")),5,"")</f>
        <v>5</v>
      </c>
      <c r="W6" s="314" t="str">
        <f t="shared" ref="W6:W37" si="3">IF(V6=5,C6&amp;" "&amp;D6,"")</f>
        <v>Anna Gilham</v>
      </c>
    </row>
    <row r="7" spans="1:23" s="272" customFormat="1" ht="21" customHeight="1" x14ac:dyDescent="0.2">
      <c r="A7" s="418">
        <v>359</v>
      </c>
      <c r="B7" s="335"/>
      <c r="C7" s="315" t="s">
        <v>128</v>
      </c>
      <c r="D7" s="431" t="s">
        <v>556</v>
      </c>
      <c r="E7" s="428" t="s">
        <v>30</v>
      </c>
      <c r="F7" s="301">
        <v>1.8506944444444447E-2</v>
      </c>
      <c r="G7" s="301">
        <v>1.8506944444444447E-2</v>
      </c>
      <c r="H7" s="302">
        <f>IF(G7&lt;&gt;"",(G7+F7)/2,F7)</f>
        <v>1.8506944444444447E-2</v>
      </c>
      <c r="I7" s="303">
        <f>$D$3-H7</f>
        <v>2.6736111111111058E-3</v>
      </c>
      <c r="J7" s="378">
        <v>2.0729166666666667E-2</v>
      </c>
      <c r="K7" s="305">
        <f t="shared" si="0"/>
        <v>1.8055555555555561E-2</v>
      </c>
      <c r="L7" s="306">
        <f>IF(J7&lt;&gt;"",K7-H7,"")</f>
        <v>-4.5138888888888659E-4</v>
      </c>
      <c r="M7" s="306">
        <f>IF(J7&lt;&gt;"",K7-F7,"")</f>
        <v>-4.5138888888888659E-4</v>
      </c>
      <c r="N7" s="307">
        <v>2</v>
      </c>
      <c r="O7" s="307">
        <v>2</v>
      </c>
      <c r="P7" s="307"/>
      <c r="Q7" s="308"/>
      <c r="R7" s="309">
        <f t="shared" si="1"/>
        <v>1.8055555555555561E-2</v>
      </c>
      <c r="S7" s="318"/>
      <c r="T7" s="294">
        <v>40482</v>
      </c>
      <c r="U7" s="312"/>
      <c r="V7" s="313">
        <f t="shared" si="2"/>
        <v>5</v>
      </c>
      <c r="W7" s="314" t="str">
        <f t="shared" si="3"/>
        <v>Peter Rice</v>
      </c>
    </row>
    <row r="8" spans="1:23" s="272" customFormat="1" ht="21" customHeight="1" x14ac:dyDescent="0.2">
      <c r="A8" s="418">
        <v>367</v>
      </c>
      <c r="B8" s="335"/>
      <c r="C8" s="315" t="s">
        <v>180</v>
      </c>
      <c r="D8" s="431" t="s">
        <v>564</v>
      </c>
      <c r="E8" s="428" t="s">
        <v>30</v>
      </c>
      <c r="F8" s="301"/>
      <c r="G8" s="301"/>
      <c r="H8" s="369">
        <v>1.4120370370370366E-2</v>
      </c>
      <c r="I8" s="370">
        <v>7.0601851851851867E-3</v>
      </c>
      <c r="J8" s="378">
        <v>2.0937499999999998E-2</v>
      </c>
      <c r="K8" s="305">
        <f t="shared" si="0"/>
        <v>1.3877314814814811E-2</v>
      </c>
      <c r="L8" s="306"/>
      <c r="M8" s="306"/>
      <c r="N8" s="307">
        <v>3</v>
      </c>
      <c r="O8" s="307"/>
      <c r="P8" s="307"/>
      <c r="Q8" s="308"/>
      <c r="R8" s="309">
        <f t="shared" si="1"/>
        <v>1.3877314814814811E-2</v>
      </c>
      <c r="S8" s="318"/>
      <c r="T8" s="294"/>
      <c r="U8" s="312"/>
      <c r="V8" s="313">
        <f t="shared" si="2"/>
        <v>5</v>
      </c>
      <c r="W8" s="314" t="str">
        <f t="shared" si="3"/>
        <v>James Izzard</v>
      </c>
    </row>
    <row r="9" spans="1:23" s="272" customFormat="1" ht="21" customHeight="1" x14ac:dyDescent="0.2">
      <c r="A9" s="418">
        <v>362</v>
      </c>
      <c r="B9" s="335"/>
      <c r="C9" s="315" t="s">
        <v>162</v>
      </c>
      <c r="D9" s="431" t="s">
        <v>563</v>
      </c>
      <c r="E9" s="428" t="s">
        <v>30</v>
      </c>
      <c r="F9" s="301"/>
      <c r="G9" s="301"/>
      <c r="H9" s="369">
        <v>1.4903790509259279E-2</v>
      </c>
      <c r="I9" s="370">
        <v>6.2767650462962742E-3</v>
      </c>
      <c r="J9" s="378">
        <v>2.0983796296296296E-2</v>
      </c>
      <c r="K9" s="305">
        <f t="shared" si="0"/>
        <v>1.4707031250000021E-2</v>
      </c>
      <c r="L9" s="306"/>
      <c r="M9" s="306"/>
      <c r="N9" s="307">
        <v>4</v>
      </c>
      <c r="O9" s="307"/>
      <c r="P9" s="307"/>
      <c r="Q9" s="308"/>
      <c r="R9" s="309">
        <f t="shared" si="1"/>
        <v>1.4707031250000021E-2</v>
      </c>
      <c r="S9" s="318"/>
      <c r="T9" s="294"/>
      <c r="U9" s="312"/>
      <c r="V9" s="313">
        <f t="shared" si="2"/>
        <v>5</v>
      </c>
      <c r="W9" s="314" t="str">
        <f t="shared" si="3"/>
        <v>Graham Halkyard</v>
      </c>
    </row>
    <row r="10" spans="1:23" s="272" customFormat="1" ht="21" customHeight="1" x14ac:dyDescent="0.2">
      <c r="A10" s="418">
        <v>373</v>
      </c>
      <c r="B10" s="335"/>
      <c r="C10" s="315" t="s">
        <v>562</v>
      </c>
      <c r="D10" s="431" t="s">
        <v>390</v>
      </c>
      <c r="E10" s="428" t="s">
        <v>30</v>
      </c>
      <c r="F10" s="301"/>
      <c r="G10" s="301"/>
      <c r="H10" s="369">
        <v>1.7384259259259256E-2</v>
      </c>
      <c r="I10" s="370">
        <v>3.7962962962962976E-3</v>
      </c>
      <c r="J10" s="387">
        <v>2.1319444444444443E-2</v>
      </c>
      <c r="K10" s="305">
        <f t="shared" si="0"/>
        <v>1.7523148148148145E-2</v>
      </c>
      <c r="L10" s="306"/>
      <c r="M10" s="306"/>
      <c r="N10" s="307">
        <v>5</v>
      </c>
      <c r="O10" s="307"/>
      <c r="P10" s="307"/>
      <c r="Q10" s="308"/>
      <c r="R10" s="309">
        <f t="shared" si="1"/>
        <v>1.7523148148148145E-2</v>
      </c>
      <c r="S10" s="318"/>
      <c r="T10" s="426"/>
      <c r="U10" s="312"/>
      <c r="V10" s="313">
        <f t="shared" si="2"/>
        <v>5</v>
      </c>
      <c r="W10" s="314" t="str">
        <f t="shared" si="3"/>
        <v>Gareth Alexander</v>
      </c>
    </row>
    <row r="11" spans="1:23" s="272" customFormat="1" ht="21" customHeight="1" x14ac:dyDescent="0.2">
      <c r="A11" s="418" t="s">
        <v>535</v>
      </c>
      <c r="B11" s="335"/>
      <c r="C11" s="315" t="s">
        <v>70</v>
      </c>
      <c r="D11" s="431" t="s">
        <v>565</v>
      </c>
      <c r="E11" s="429" t="s">
        <v>30</v>
      </c>
      <c r="F11" s="301"/>
      <c r="G11" s="301"/>
      <c r="H11" s="369">
        <v>1.3368055555555557E-2</v>
      </c>
      <c r="I11" s="370">
        <v>7.8124999999999965E-3</v>
      </c>
      <c r="J11" s="387">
        <v>2.1331018518518517E-2</v>
      </c>
      <c r="K11" s="305">
        <f t="shared" si="0"/>
        <v>1.351851851851852E-2</v>
      </c>
      <c r="L11" s="306"/>
      <c r="M11" s="306"/>
      <c r="N11" s="307">
        <v>6</v>
      </c>
      <c r="O11" s="307"/>
      <c r="P11" s="307"/>
      <c r="Q11" s="308">
        <v>1</v>
      </c>
      <c r="R11" s="309">
        <f t="shared" si="1"/>
        <v>1.351851851851852E-2</v>
      </c>
      <c r="S11" s="318"/>
      <c r="T11" s="294"/>
      <c r="U11" s="312"/>
      <c r="V11" s="313">
        <f t="shared" si="2"/>
        <v>5</v>
      </c>
      <c r="W11" s="314" t="str">
        <f t="shared" si="3"/>
        <v>Tom Cochrane</v>
      </c>
    </row>
    <row r="12" spans="1:23" s="272" customFormat="1" ht="21" customHeight="1" x14ac:dyDescent="0.2">
      <c r="A12" s="418">
        <v>283</v>
      </c>
      <c r="B12" s="335"/>
      <c r="C12" s="315" t="s">
        <v>90</v>
      </c>
      <c r="D12" s="431" t="s">
        <v>549</v>
      </c>
      <c r="E12" s="428" t="s">
        <v>30</v>
      </c>
      <c r="F12" s="301">
        <v>1.3846209490740748E-2</v>
      </c>
      <c r="G12" s="301">
        <v>1.4019820601851859E-2</v>
      </c>
      <c r="H12" s="302">
        <f t="shared" ref="H12:H36" si="4">IF(G12&lt;&gt;"",(G12+F12)/2,F12)</f>
        <v>1.3933015046296304E-2</v>
      </c>
      <c r="I12" s="303">
        <f t="shared" ref="I12:I36" si="5">$D$3-H12</f>
        <v>7.2475405092592496E-3</v>
      </c>
      <c r="J12" s="378">
        <v>2.1388888888888888E-2</v>
      </c>
      <c r="K12" s="305">
        <f t="shared" si="0"/>
        <v>1.4141348379629638E-2</v>
      </c>
      <c r="L12" s="306">
        <f t="shared" ref="L12:L20" si="6">IF(J12&lt;&gt;"",K12-H12,"")</f>
        <v>2.0833333333333467E-4</v>
      </c>
      <c r="M12" s="306">
        <f t="shared" ref="M12:M20" si="7">IF(J12&lt;&gt;"",K12-F12,"")</f>
        <v>2.9513888888888992E-4</v>
      </c>
      <c r="N12" s="307">
        <v>7</v>
      </c>
      <c r="O12" s="307"/>
      <c r="P12" s="307"/>
      <c r="Q12" s="308"/>
      <c r="R12" s="309">
        <f t="shared" si="1"/>
        <v>1.3846209490740748E-2</v>
      </c>
      <c r="S12" s="318"/>
      <c r="T12" s="294">
        <v>40482</v>
      </c>
      <c r="U12" s="312"/>
      <c r="V12" s="313">
        <f t="shared" si="2"/>
        <v>5</v>
      </c>
      <c r="W12" s="314" t="str">
        <f t="shared" si="3"/>
        <v>Richard Moreton</v>
      </c>
    </row>
    <row r="13" spans="1:23" s="272" customFormat="1" ht="21" customHeight="1" x14ac:dyDescent="0.2">
      <c r="A13" s="418">
        <v>187</v>
      </c>
      <c r="B13" s="335"/>
      <c r="C13" s="298" t="s">
        <v>351</v>
      </c>
      <c r="D13" s="432" t="s">
        <v>233</v>
      </c>
      <c r="E13" s="429" t="s">
        <v>30</v>
      </c>
      <c r="F13" s="301">
        <v>1.5787037037037037E-2</v>
      </c>
      <c r="G13" s="301">
        <v>1.5787037037037037E-2</v>
      </c>
      <c r="H13" s="302">
        <f t="shared" si="4"/>
        <v>1.5787037037037037E-2</v>
      </c>
      <c r="I13" s="303">
        <f t="shared" si="5"/>
        <v>5.3935185185185162E-3</v>
      </c>
      <c r="J13" s="387">
        <v>2.1527777777777781E-2</v>
      </c>
      <c r="K13" s="305">
        <f t="shared" si="0"/>
        <v>1.6134259259259265E-2</v>
      </c>
      <c r="L13" s="306">
        <f t="shared" si="6"/>
        <v>3.4722222222222793E-4</v>
      </c>
      <c r="M13" s="306">
        <f t="shared" si="7"/>
        <v>3.4722222222222793E-4</v>
      </c>
      <c r="N13" s="307">
        <v>8</v>
      </c>
      <c r="O13" s="307"/>
      <c r="P13" s="307"/>
      <c r="Q13" s="308"/>
      <c r="R13" s="309">
        <f t="shared" si="1"/>
        <v>1.5787037037037037E-2</v>
      </c>
      <c r="S13" s="318"/>
      <c r="T13" s="294">
        <v>39994</v>
      </c>
      <c r="U13" s="312"/>
      <c r="V13" s="313">
        <f t="shared" si="2"/>
        <v>5</v>
      </c>
      <c r="W13" s="314" t="str">
        <f t="shared" si="3"/>
        <v>Paul Geary</v>
      </c>
    </row>
    <row r="14" spans="1:23" s="272" customFormat="1" ht="21" customHeight="1" x14ac:dyDescent="0.2">
      <c r="A14" s="418">
        <v>225</v>
      </c>
      <c r="B14" s="335"/>
      <c r="C14" s="315" t="s">
        <v>121</v>
      </c>
      <c r="D14" s="431" t="s">
        <v>259</v>
      </c>
      <c r="E14" s="428" t="s">
        <v>14</v>
      </c>
      <c r="F14" s="301">
        <v>1.7088600441261575E-2</v>
      </c>
      <c r="G14" s="301">
        <v>1.7259577998408562E-2</v>
      </c>
      <c r="H14" s="302">
        <f t="shared" si="4"/>
        <v>1.717408921983507E-2</v>
      </c>
      <c r="I14" s="303">
        <f t="shared" si="5"/>
        <v>4.0064663357204829E-3</v>
      </c>
      <c r="J14" s="378">
        <v>2.1550925925925928E-2</v>
      </c>
      <c r="K14" s="305">
        <f t="shared" si="0"/>
        <v>1.7544459590205445E-2</v>
      </c>
      <c r="L14" s="306">
        <f t="shared" si="6"/>
        <v>3.7037037037037507E-4</v>
      </c>
      <c r="M14" s="306">
        <f t="shared" si="7"/>
        <v>4.5585914894387056E-4</v>
      </c>
      <c r="N14" s="307">
        <v>9</v>
      </c>
      <c r="O14" s="307"/>
      <c r="P14" s="307">
        <v>3</v>
      </c>
      <c r="Q14" s="308"/>
      <c r="R14" s="309">
        <f t="shared" si="1"/>
        <v>1.7088600441261575E-2</v>
      </c>
      <c r="S14" s="318"/>
      <c r="T14" s="294">
        <v>40482</v>
      </c>
      <c r="U14" s="312"/>
      <c r="V14" s="313">
        <f t="shared" si="2"/>
        <v>5</v>
      </c>
      <c r="W14" s="314" t="str">
        <f t="shared" si="3"/>
        <v>Jen Cunniff</v>
      </c>
    </row>
    <row r="15" spans="1:23" s="272" customFormat="1" ht="21" customHeight="1" x14ac:dyDescent="0.2">
      <c r="A15" s="418">
        <v>222</v>
      </c>
      <c r="B15" s="335"/>
      <c r="C15" s="315" t="s">
        <v>351</v>
      </c>
      <c r="D15" s="431" t="s">
        <v>513</v>
      </c>
      <c r="E15" s="428" t="s">
        <v>30</v>
      </c>
      <c r="F15" s="301">
        <v>1.2818287037037041E-2</v>
      </c>
      <c r="G15" s="301">
        <v>1.2818287037037041E-2</v>
      </c>
      <c r="H15" s="302">
        <f t="shared" si="4"/>
        <v>1.2818287037037041E-2</v>
      </c>
      <c r="I15" s="303">
        <f t="shared" si="5"/>
        <v>8.3622685185185119E-3</v>
      </c>
      <c r="J15" s="387">
        <v>2.193287037037037E-2</v>
      </c>
      <c r="K15" s="305">
        <f t="shared" si="0"/>
        <v>1.3570601851851858E-2</v>
      </c>
      <c r="L15" s="306">
        <f t="shared" si="6"/>
        <v>7.5231481481481677E-4</v>
      </c>
      <c r="M15" s="306">
        <f t="shared" si="7"/>
        <v>7.5231481481481677E-4</v>
      </c>
      <c r="N15" s="307">
        <v>10</v>
      </c>
      <c r="O15" s="307"/>
      <c r="P15" s="321"/>
      <c r="Q15" s="308">
        <v>2</v>
      </c>
      <c r="R15" s="309">
        <f t="shared" si="1"/>
        <v>1.2818287037037041E-2</v>
      </c>
      <c r="S15" s="318"/>
      <c r="T15" s="294">
        <v>40359</v>
      </c>
      <c r="U15" s="312"/>
      <c r="V15" s="313">
        <f t="shared" si="2"/>
        <v>5</v>
      </c>
      <c r="W15" s="314" t="str">
        <f t="shared" si="3"/>
        <v>Paul Goodwin</v>
      </c>
    </row>
    <row r="16" spans="1:23" s="272" customFormat="1" ht="21" customHeight="1" x14ac:dyDescent="0.2">
      <c r="A16" s="418">
        <v>57</v>
      </c>
      <c r="B16" s="335"/>
      <c r="C16" s="315" t="s">
        <v>204</v>
      </c>
      <c r="D16" s="431" t="s">
        <v>205</v>
      </c>
      <c r="E16" s="428" t="s">
        <v>30</v>
      </c>
      <c r="F16" s="301">
        <v>1.2638888888888892E-2</v>
      </c>
      <c r="G16" s="301">
        <v>1.3128117808589239E-2</v>
      </c>
      <c r="H16" s="302">
        <f t="shared" si="4"/>
        <v>1.2883503348739066E-2</v>
      </c>
      <c r="I16" s="303">
        <f t="shared" si="5"/>
        <v>8.2970522068164868E-3</v>
      </c>
      <c r="J16" s="378">
        <v>2.2037037037037036E-2</v>
      </c>
      <c r="K16" s="305">
        <f t="shared" si="0"/>
        <v>1.3739984830220549E-2</v>
      </c>
      <c r="L16" s="306">
        <f t="shared" si="6"/>
        <v>8.5648148148148237E-4</v>
      </c>
      <c r="M16" s="306">
        <f t="shared" si="7"/>
        <v>1.1010959413316566E-3</v>
      </c>
      <c r="N16" s="307">
        <v>11</v>
      </c>
      <c r="O16" s="307"/>
      <c r="P16" s="307"/>
      <c r="Q16" s="308">
        <v>3</v>
      </c>
      <c r="R16" s="309">
        <f t="shared" si="1"/>
        <v>1.2638888888888892E-2</v>
      </c>
      <c r="S16" s="318"/>
      <c r="T16" s="294">
        <v>40421</v>
      </c>
      <c r="U16" s="312"/>
      <c r="V16" s="313">
        <f t="shared" si="2"/>
        <v>5</v>
      </c>
      <c r="W16" s="314" t="str">
        <f t="shared" si="3"/>
        <v>Lee Scott</v>
      </c>
    </row>
    <row r="17" spans="1:23" s="272" customFormat="1" ht="21" customHeight="1" x14ac:dyDescent="0.2">
      <c r="A17" s="418">
        <v>256</v>
      </c>
      <c r="B17" s="335"/>
      <c r="C17" s="315" t="s">
        <v>409</v>
      </c>
      <c r="D17" s="431" t="s">
        <v>410</v>
      </c>
      <c r="E17" s="429" t="s">
        <v>14</v>
      </c>
      <c r="F17" s="319">
        <v>1.4965277777777779E-2</v>
      </c>
      <c r="G17" s="319">
        <v>1.5277777777777779E-2</v>
      </c>
      <c r="H17" s="302">
        <f t="shared" si="4"/>
        <v>1.5121527777777779E-2</v>
      </c>
      <c r="I17" s="303">
        <f t="shared" si="5"/>
        <v>6.0590277777777743E-3</v>
      </c>
      <c r="J17" s="378">
        <v>2.225694444444444E-2</v>
      </c>
      <c r="K17" s="305">
        <f t="shared" si="0"/>
        <v>1.6197916666666666E-2</v>
      </c>
      <c r="L17" s="306">
        <f t="shared" si="6"/>
        <v>1.0763888888888871E-3</v>
      </c>
      <c r="M17" s="306">
        <f t="shared" si="7"/>
        <v>1.2326388888888873E-3</v>
      </c>
      <c r="N17" s="307">
        <v>12</v>
      </c>
      <c r="O17" s="307"/>
      <c r="P17" s="307">
        <v>1</v>
      </c>
      <c r="Q17" s="308"/>
      <c r="R17" s="309">
        <f t="shared" si="1"/>
        <v>1.4965277777777779E-2</v>
      </c>
      <c r="S17" s="318"/>
      <c r="T17" s="294">
        <v>40209</v>
      </c>
      <c r="U17" s="312"/>
      <c r="V17" s="313">
        <f t="shared" si="2"/>
        <v>5</v>
      </c>
      <c r="W17" s="314" t="str">
        <f t="shared" si="3"/>
        <v>Alison Cole</v>
      </c>
    </row>
    <row r="18" spans="1:23" s="272" customFormat="1" ht="21" customHeight="1" x14ac:dyDescent="0.2">
      <c r="A18" s="418">
        <v>124</v>
      </c>
      <c r="B18" s="335"/>
      <c r="C18" s="315" t="s">
        <v>482</v>
      </c>
      <c r="D18" s="431" t="s">
        <v>25</v>
      </c>
      <c r="E18" s="428" t="s">
        <v>14</v>
      </c>
      <c r="F18" s="301">
        <v>1.8874421296296292E-2</v>
      </c>
      <c r="G18" s="301">
        <v>2.1005520290798614E-2</v>
      </c>
      <c r="H18" s="302">
        <f t="shared" si="4"/>
        <v>1.9939970793547451E-2</v>
      </c>
      <c r="I18" s="303">
        <f t="shared" si="5"/>
        <v>1.2405847620081019E-3</v>
      </c>
      <c r="J18" s="378">
        <v>2.2361111111111113E-2</v>
      </c>
      <c r="K18" s="305">
        <f t="shared" si="0"/>
        <v>2.1120526349103011E-2</v>
      </c>
      <c r="L18" s="306">
        <f t="shared" si="6"/>
        <v>1.1805555555555597E-3</v>
      </c>
      <c r="M18" s="306">
        <f t="shared" si="7"/>
        <v>2.246105052806719E-3</v>
      </c>
      <c r="N18" s="307">
        <v>13</v>
      </c>
      <c r="O18" s="307"/>
      <c r="P18" s="307"/>
      <c r="Q18" s="308"/>
      <c r="R18" s="309">
        <f t="shared" si="1"/>
        <v>1.8874421296296292E-2</v>
      </c>
      <c r="S18" s="318"/>
      <c r="T18" s="294">
        <v>40482</v>
      </c>
      <c r="U18" s="312"/>
      <c r="V18" s="313">
        <f t="shared" si="2"/>
        <v>5</v>
      </c>
      <c r="W18" s="314" t="str">
        <f t="shared" si="3"/>
        <v>Colette Pidgeon</v>
      </c>
    </row>
    <row r="19" spans="1:23" s="272" customFormat="1" ht="21" customHeight="1" x14ac:dyDescent="0.2">
      <c r="A19" s="418">
        <v>39</v>
      </c>
      <c r="B19" s="335"/>
      <c r="C19" s="315" t="s">
        <v>162</v>
      </c>
      <c r="D19" s="443" t="s">
        <v>161</v>
      </c>
      <c r="E19" s="428" t="s">
        <v>30</v>
      </c>
      <c r="F19" s="301">
        <v>1.501157407407408E-2</v>
      </c>
      <c r="G19" s="301">
        <v>1.532403451425059E-2</v>
      </c>
      <c r="H19" s="302">
        <f t="shared" si="4"/>
        <v>1.5167804294162335E-2</v>
      </c>
      <c r="I19" s="303">
        <f t="shared" si="5"/>
        <v>6.012751261393218E-3</v>
      </c>
      <c r="J19" s="378">
        <v>2.2430555555555554E-2</v>
      </c>
      <c r="K19" s="305">
        <f t="shared" si="0"/>
        <v>1.6417804294162334E-2</v>
      </c>
      <c r="L19" s="306">
        <f t="shared" si="6"/>
        <v>1.2499999999999994E-3</v>
      </c>
      <c r="M19" s="306">
        <f t="shared" si="7"/>
        <v>1.4062302200882545E-3</v>
      </c>
      <c r="N19" s="307">
        <v>14</v>
      </c>
      <c r="O19" s="307"/>
      <c r="P19" s="307"/>
      <c r="Q19" s="308"/>
      <c r="R19" s="445">
        <f t="shared" si="1"/>
        <v>1.501157407407408E-2</v>
      </c>
      <c r="S19" s="318"/>
      <c r="T19" s="294">
        <v>40482</v>
      </c>
      <c r="U19" s="312"/>
      <c r="V19" s="313">
        <f t="shared" si="2"/>
        <v>5</v>
      </c>
      <c r="W19" s="314" t="str">
        <f t="shared" si="3"/>
        <v>Graham Harper</v>
      </c>
    </row>
    <row r="20" spans="1:23" s="272" customFormat="1" ht="21" customHeight="1" x14ac:dyDescent="0.2">
      <c r="A20" s="418">
        <v>347</v>
      </c>
      <c r="B20" s="335"/>
      <c r="C20" s="315" t="s">
        <v>545</v>
      </c>
      <c r="D20" s="431" t="s">
        <v>546</v>
      </c>
      <c r="E20" s="428" t="s">
        <v>14</v>
      </c>
      <c r="F20" s="301">
        <v>1.9890046296296298E-2</v>
      </c>
      <c r="G20" s="301">
        <v>1.9890046296296298E-2</v>
      </c>
      <c r="H20" s="302">
        <f t="shared" si="4"/>
        <v>1.9890046296296298E-2</v>
      </c>
      <c r="I20" s="303">
        <f t="shared" si="5"/>
        <v>1.2905092592592551E-3</v>
      </c>
      <c r="J20" s="378"/>
      <c r="K20" s="305" t="str">
        <f t="shared" si="0"/>
        <v/>
      </c>
      <c r="L20" s="306" t="str">
        <f t="shared" si="6"/>
        <v/>
      </c>
      <c r="M20" s="306" t="str">
        <f t="shared" si="7"/>
        <v/>
      </c>
      <c r="N20" s="307"/>
      <c r="O20" s="307"/>
      <c r="P20" s="307"/>
      <c r="Q20" s="308"/>
      <c r="R20" s="445">
        <f t="shared" si="1"/>
        <v>1.9890046296296298E-2</v>
      </c>
      <c r="S20" s="318"/>
      <c r="T20" s="294">
        <v>40421</v>
      </c>
      <c r="U20" s="312" t="s">
        <v>30</v>
      </c>
      <c r="V20" s="313">
        <f t="shared" si="2"/>
        <v>5</v>
      </c>
      <c r="W20" s="314" t="str">
        <f t="shared" si="3"/>
        <v>Louisa Thompson</v>
      </c>
    </row>
    <row r="21" spans="1:23" s="272" customFormat="1" ht="21" customHeight="1" x14ac:dyDescent="0.2">
      <c r="A21" s="418">
        <v>12</v>
      </c>
      <c r="B21" s="335"/>
      <c r="C21" s="315" t="s">
        <v>40</v>
      </c>
      <c r="D21" s="431" t="s">
        <v>41</v>
      </c>
      <c r="E21" s="428" t="s">
        <v>14</v>
      </c>
      <c r="F21" s="301">
        <v>1.9398148148148147E-2</v>
      </c>
      <c r="G21" s="301">
        <v>1.9398148148148147E-2</v>
      </c>
      <c r="H21" s="302">
        <f t="shared" si="4"/>
        <v>1.9398148148148147E-2</v>
      </c>
      <c r="I21" s="303">
        <f t="shared" si="5"/>
        <v>1.7824074074074062E-3</v>
      </c>
      <c r="J21" s="378"/>
      <c r="K21" s="305" t="str">
        <f t="shared" si="0"/>
        <v/>
      </c>
      <c r="L21" s="306"/>
      <c r="M21" s="306"/>
      <c r="N21" s="307"/>
      <c r="O21" s="307"/>
      <c r="P21" s="307"/>
      <c r="Q21" s="308"/>
      <c r="R21" s="445">
        <f t="shared" si="1"/>
        <v>1.9398148148148147E-2</v>
      </c>
      <c r="S21" s="318"/>
      <c r="T21" s="294">
        <v>40178</v>
      </c>
      <c r="U21" s="312" t="s">
        <v>30</v>
      </c>
      <c r="V21" s="313">
        <f t="shared" si="2"/>
        <v>5</v>
      </c>
      <c r="W21" s="314" t="str">
        <f t="shared" si="3"/>
        <v xml:space="preserve">Georgie Hamilton </v>
      </c>
    </row>
    <row r="22" spans="1:23" s="272" customFormat="1" ht="21" customHeight="1" x14ac:dyDescent="0.2">
      <c r="A22" s="418">
        <v>178</v>
      </c>
      <c r="B22" s="335"/>
      <c r="C22" s="315" t="s">
        <v>106</v>
      </c>
      <c r="D22" s="431" t="s">
        <v>426</v>
      </c>
      <c r="E22" s="428" t="s">
        <v>14</v>
      </c>
      <c r="F22" s="301">
        <v>1.6782407407407409E-2</v>
      </c>
      <c r="G22" s="301">
        <v>1.8356481481481484E-2</v>
      </c>
      <c r="H22" s="302">
        <f t="shared" si="4"/>
        <v>1.7569444444444447E-2</v>
      </c>
      <c r="I22" s="303">
        <f t="shared" si="5"/>
        <v>3.6111111111111066E-3</v>
      </c>
      <c r="J22" s="378"/>
      <c r="K22" s="305" t="str">
        <f t="shared" si="0"/>
        <v/>
      </c>
      <c r="L22" s="306"/>
      <c r="M22" s="306"/>
      <c r="N22" s="307"/>
      <c r="O22" s="307"/>
      <c r="P22" s="307"/>
      <c r="Q22" s="308"/>
      <c r="R22" s="445">
        <f t="shared" si="1"/>
        <v>1.6782407407407409E-2</v>
      </c>
      <c r="S22" s="318"/>
      <c r="T22" s="294">
        <v>40390</v>
      </c>
      <c r="U22" s="312" t="s">
        <v>30</v>
      </c>
      <c r="V22" s="313">
        <f t="shared" si="2"/>
        <v>5</v>
      </c>
      <c r="W22" s="314" t="str">
        <f t="shared" si="3"/>
        <v>Julia Duscherer-Scott</v>
      </c>
    </row>
    <row r="23" spans="1:23" s="272" customFormat="1" ht="21" customHeight="1" x14ac:dyDescent="0.2">
      <c r="A23" s="417">
        <v>44</v>
      </c>
      <c r="B23" s="335"/>
      <c r="C23" s="371" t="s">
        <v>82</v>
      </c>
      <c r="D23" s="444" t="s">
        <v>83</v>
      </c>
      <c r="E23" s="427" t="s">
        <v>14</v>
      </c>
      <c r="F23" s="301">
        <v>1.7557870370370373E-2</v>
      </c>
      <c r="G23" s="301">
        <v>1.7557870370370373E-2</v>
      </c>
      <c r="H23" s="302">
        <f t="shared" si="4"/>
        <v>1.7557870370370373E-2</v>
      </c>
      <c r="I23" s="303">
        <f t="shared" si="5"/>
        <v>3.6226851851851802E-3</v>
      </c>
      <c r="J23" s="378"/>
      <c r="K23" s="305" t="str">
        <f t="shared" si="0"/>
        <v/>
      </c>
      <c r="L23" s="306" t="str">
        <f>IF(J23&lt;&gt;"",K23-H23,"")</f>
        <v/>
      </c>
      <c r="M23" s="306" t="str">
        <f>IF(J23&lt;&gt;"",K23-F23,"")</f>
        <v/>
      </c>
      <c r="N23" s="307"/>
      <c r="O23" s="307"/>
      <c r="P23" s="307"/>
      <c r="Q23" s="308"/>
      <c r="R23" s="445">
        <f t="shared" si="1"/>
        <v>1.7557870370370373E-2</v>
      </c>
      <c r="S23" s="318"/>
      <c r="T23" s="294">
        <v>38748</v>
      </c>
      <c r="U23" s="295" t="s">
        <v>30</v>
      </c>
      <c r="V23" s="313">
        <f t="shared" si="2"/>
        <v>5</v>
      </c>
      <c r="W23" s="314" t="str">
        <f t="shared" si="3"/>
        <v>Jillian Russell</v>
      </c>
    </row>
    <row r="24" spans="1:23" s="272" customFormat="1" ht="21" customHeight="1" x14ac:dyDescent="0.2">
      <c r="A24" s="417">
        <v>77</v>
      </c>
      <c r="B24" s="335"/>
      <c r="C24" s="371" t="s">
        <v>96</v>
      </c>
      <c r="D24" s="444" t="s">
        <v>141</v>
      </c>
      <c r="E24" s="427" t="s">
        <v>14</v>
      </c>
      <c r="F24" s="301">
        <v>1.5740740740740736E-2</v>
      </c>
      <c r="G24" s="301">
        <v>1.5877097800925929E-2</v>
      </c>
      <c r="H24" s="302">
        <f t="shared" si="4"/>
        <v>1.5808919270833333E-2</v>
      </c>
      <c r="I24" s="303">
        <f t="shared" si="5"/>
        <v>5.3716362847222206E-3</v>
      </c>
      <c r="J24" s="378"/>
      <c r="K24" s="305" t="str">
        <f t="shared" si="0"/>
        <v/>
      </c>
      <c r="L24" s="306" t="str">
        <f>IF(J24&lt;&gt;"",K24-H24,"")</f>
        <v/>
      </c>
      <c r="M24" s="306" t="str">
        <f>IF(J24&lt;&gt;"",K24-F24,"")</f>
        <v/>
      </c>
      <c r="N24" s="307"/>
      <c r="O24" s="307"/>
      <c r="P24" s="307"/>
      <c r="Q24" s="308"/>
      <c r="R24" s="445">
        <f t="shared" si="1"/>
        <v>1.5740740740740736E-2</v>
      </c>
      <c r="S24" s="318"/>
      <c r="T24" s="294">
        <v>40178</v>
      </c>
      <c r="U24" s="295" t="s">
        <v>30</v>
      </c>
      <c r="V24" s="313">
        <f t="shared" si="2"/>
        <v>5</v>
      </c>
      <c r="W24" s="314" t="str">
        <f t="shared" si="3"/>
        <v>Sarah Dumbrill</v>
      </c>
    </row>
    <row r="25" spans="1:23" s="272" customFormat="1" ht="21" customHeight="1" x14ac:dyDescent="0.2">
      <c r="A25" s="418">
        <v>119</v>
      </c>
      <c r="B25" s="335"/>
      <c r="C25" s="315" t="s">
        <v>53</v>
      </c>
      <c r="D25" s="431" t="s">
        <v>102</v>
      </c>
      <c r="E25" s="428" t="s">
        <v>14</v>
      </c>
      <c r="F25" s="301">
        <v>1.5254629629629628E-2</v>
      </c>
      <c r="G25" s="301">
        <v>1.5254629629629628E-2</v>
      </c>
      <c r="H25" s="302">
        <f t="shared" si="4"/>
        <v>1.5254629629629628E-2</v>
      </c>
      <c r="I25" s="303">
        <f t="shared" si="5"/>
        <v>5.9259259259259248E-3</v>
      </c>
      <c r="J25" s="378"/>
      <c r="K25" s="305" t="str">
        <f t="shared" si="0"/>
        <v/>
      </c>
      <c r="L25" s="306" t="str">
        <f>IF(J25&lt;&gt;"",K25-H25,"")</f>
        <v/>
      </c>
      <c r="M25" s="306" t="str">
        <f>IF(J25&lt;&gt;"",K25-F25,"")</f>
        <v/>
      </c>
      <c r="N25" s="307"/>
      <c r="O25" s="307"/>
      <c r="P25" s="307"/>
      <c r="Q25" s="308"/>
      <c r="R25" s="309">
        <f t="shared" si="1"/>
        <v>1.5254629629629628E-2</v>
      </c>
      <c r="S25" s="318"/>
      <c r="T25" s="294">
        <v>39507</v>
      </c>
      <c r="U25" s="312" t="s">
        <v>30</v>
      </c>
      <c r="V25" s="313">
        <f t="shared" si="2"/>
        <v>5</v>
      </c>
      <c r="W25" s="314" t="str">
        <f t="shared" si="3"/>
        <v>Louise Crosby</v>
      </c>
    </row>
    <row r="26" spans="1:23" s="272" customFormat="1" ht="21" customHeight="1" x14ac:dyDescent="0.2">
      <c r="A26" s="418">
        <v>1</v>
      </c>
      <c r="B26" s="335"/>
      <c r="C26" s="315" t="s">
        <v>166</v>
      </c>
      <c r="D26" s="431" t="s">
        <v>27</v>
      </c>
      <c r="E26" s="428" t="s">
        <v>30</v>
      </c>
      <c r="F26" s="301">
        <v>1.4672309027777795E-2</v>
      </c>
      <c r="G26" s="301">
        <v>1.5135271990740762E-2</v>
      </c>
      <c r="H26" s="302">
        <f t="shared" si="4"/>
        <v>1.4903790509259279E-2</v>
      </c>
      <c r="I26" s="303">
        <f t="shared" si="5"/>
        <v>6.2767650462962742E-3</v>
      </c>
      <c r="J26" s="378"/>
      <c r="K26" s="305" t="str">
        <f t="shared" si="0"/>
        <v/>
      </c>
      <c r="L26" s="306" t="str">
        <f>IF(J26&lt;&gt;"",K26-H26,"")</f>
        <v/>
      </c>
      <c r="M26" s="306" t="str">
        <f>IF(J26&lt;&gt;"",K26-F26,"")</f>
        <v/>
      </c>
      <c r="N26" s="307"/>
      <c r="O26" s="307"/>
      <c r="P26" s="307"/>
      <c r="Q26" s="308"/>
      <c r="R26" s="309">
        <f t="shared" si="1"/>
        <v>1.4672309027777795E-2</v>
      </c>
      <c r="S26" s="318"/>
      <c r="T26" s="294">
        <v>40482</v>
      </c>
      <c r="U26" s="312" t="s">
        <v>30</v>
      </c>
      <c r="V26" s="313">
        <f t="shared" si="2"/>
        <v>5</v>
      </c>
      <c r="W26" s="314" t="str">
        <f t="shared" si="3"/>
        <v>Colin Wareham</v>
      </c>
    </row>
    <row r="27" spans="1:23" s="272" customFormat="1" ht="21" customHeight="1" x14ac:dyDescent="0.2">
      <c r="A27" s="418">
        <v>73</v>
      </c>
      <c r="B27" s="335"/>
      <c r="C27" s="315" t="s">
        <v>203</v>
      </c>
      <c r="D27" s="431" t="s">
        <v>110</v>
      </c>
      <c r="E27" s="428" t="s">
        <v>30</v>
      </c>
      <c r="F27" s="301">
        <v>1.2259837962962958E-2</v>
      </c>
      <c r="G27" s="301">
        <v>1.5659360532407407E-2</v>
      </c>
      <c r="H27" s="302">
        <f t="shared" si="4"/>
        <v>1.3959599247685183E-2</v>
      </c>
      <c r="I27" s="303">
        <f t="shared" si="5"/>
        <v>7.2209563078703704E-3</v>
      </c>
      <c r="J27" s="378"/>
      <c r="K27" s="305" t="str">
        <f t="shared" si="0"/>
        <v/>
      </c>
      <c r="L27" s="306"/>
      <c r="M27" s="306"/>
      <c r="N27" s="307"/>
      <c r="O27" s="307"/>
      <c r="P27" s="307"/>
      <c r="Q27" s="308"/>
      <c r="R27" s="309">
        <f t="shared" si="1"/>
        <v>1.2259837962962958E-2</v>
      </c>
      <c r="S27" s="318"/>
      <c r="T27" s="294">
        <v>40359</v>
      </c>
      <c r="U27" s="312" t="s">
        <v>30</v>
      </c>
      <c r="V27" s="313">
        <f t="shared" si="2"/>
        <v>5</v>
      </c>
      <c r="W27" s="314" t="str">
        <f t="shared" si="3"/>
        <v>David Green</v>
      </c>
    </row>
    <row r="28" spans="1:23" s="272" customFormat="1" ht="21" customHeight="1" x14ac:dyDescent="0.2">
      <c r="A28" s="418">
        <v>231</v>
      </c>
      <c r="B28" s="335"/>
      <c r="C28" s="315" t="s">
        <v>304</v>
      </c>
      <c r="D28" s="431" t="s">
        <v>305</v>
      </c>
      <c r="E28" s="428" t="s">
        <v>30</v>
      </c>
      <c r="F28" s="301">
        <v>1.3562644675925932E-2</v>
      </c>
      <c r="G28" s="301">
        <v>1.3678385416666678E-2</v>
      </c>
      <c r="H28" s="302">
        <f t="shared" si="4"/>
        <v>1.3620515046296305E-2</v>
      </c>
      <c r="I28" s="303">
        <f t="shared" si="5"/>
        <v>7.5600405092592481E-3</v>
      </c>
      <c r="J28" s="378"/>
      <c r="K28" s="305" t="str">
        <f t="shared" si="0"/>
        <v/>
      </c>
      <c r="L28" s="306" t="str">
        <f>IF(J28&lt;&gt;"",K28-H28,"")</f>
        <v/>
      </c>
      <c r="M28" s="306" t="str">
        <f>IF(J28&lt;&gt;"",K28-F28,"")</f>
        <v/>
      </c>
      <c r="N28" s="307"/>
      <c r="O28" s="307"/>
      <c r="P28" s="307"/>
      <c r="Q28" s="308"/>
      <c r="R28" s="309">
        <f t="shared" si="1"/>
        <v>1.3562644675925932E-2</v>
      </c>
      <c r="S28" s="318"/>
      <c r="T28" s="294">
        <v>40451</v>
      </c>
      <c r="U28" s="312" t="s">
        <v>30</v>
      </c>
      <c r="V28" s="313">
        <f t="shared" si="2"/>
        <v>5</v>
      </c>
      <c r="W28" s="314" t="str">
        <f t="shared" si="3"/>
        <v>Ed Rhodes</v>
      </c>
    </row>
    <row r="29" spans="1:23" s="272" customFormat="1" ht="21" customHeight="1" x14ac:dyDescent="0.2">
      <c r="A29" s="418">
        <v>201</v>
      </c>
      <c r="B29" s="335"/>
      <c r="C29" s="315" t="s">
        <v>96</v>
      </c>
      <c r="D29" s="431" t="s">
        <v>58</v>
      </c>
      <c r="E29" s="429" t="s">
        <v>14</v>
      </c>
      <c r="F29" s="301">
        <v>1.9774305555555555E-2</v>
      </c>
      <c r="G29" s="301">
        <v>1.9895833333333331E-2</v>
      </c>
      <c r="H29" s="302">
        <f t="shared" si="4"/>
        <v>1.9835069444444443E-2</v>
      </c>
      <c r="I29" s="303">
        <f t="shared" si="5"/>
        <v>1.3454861111111098E-3</v>
      </c>
      <c r="J29" s="387"/>
      <c r="K29" s="305" t="str">
        <f t="shared" si="0"/>
        <v/>
      </c>
      <c r="L29" s="306"/>
      <c r="M29" s="306"/>
      <c r="N29" s="307"/>
      <c r="O29" s="307"/>
      <c r="P29" s="307"/>
      <c r="Q29" s="308"/>
      <c r="R29" s="309">
        <f t="shared" si="1"/>
        <v>1.9774305555555555E-2</v>
      </c>
      <c r="S29" s="318"/>
      <c r="T29" s="294">
        <v>40390</v>
      </c>
      <c r="U29" s="312" t="s">
        <v>30</v>
      </c>
      <c r="V29" s="313">
        <f t="shared" si="2"/>
        <v>5</v>
      </c>
      <c r="W29" s="314" t="str">
        <f t="shared" si="3"/>
        <v>Sarah Thomas</v>
      </c>
    </row>
    <row r="30" spans="1:23" s="272" customFormat="1" ht="21" customHeight="1" x14ac:dyDescent="0.2">
      <c r="A30" s="418">
        <v>33</v>
      </c>
      <c r="B30" s="335"/>
      <c r="C30" s="298" t="s">
        <v>18</v>
      </c>
      <c r="D30" s="432" t="s">
        <v>19</v>
      </c>
      <c r="E30" s="428" t="s">
        <v>14</v>
      </c>
      <c r="F30" s="301">
        <v>2.1203703703703707E-2</v>
      </c>
      <c r="G30" s="301">
        <v>2.5358796296296296E-2</v>
      </c>
      <c r="H30" s="302">
        <f t="shared" si="4"/>
        <v>2.3281250000000003E-2</v>
      </c>
      <c r="I30" s="303">
        <f t="shared" si="5"/>
        <v>-2.1006944444444502E-3</v>
      </c>
      <c r="J30" s="378"/>
      <c r="K30" s="305" t="str">
        <f t="shared" si="0"/>
        <v/>
      </c>
      <c r="L30" s="306" t="str">
        <f t="shared" ref="L30:L36" si="8">IF(J30&lt;&gt;"",K30-H30,"")</f>
        <v/>
      </c>
      <c r="M30" s="306" t="str">
        <f t="shared" ref="M30:M36" si="9">IF(J30&lt;&gt;"",K30-F30,"")</f>
        <v/>
      </c>
      <c r="N30" s="307"/>
      <c r="O30" s="307"/>
      <c r="P30" s="307"/>
      <c r="Q30" s="308"/>
      <c r="R30" s="309">
        <f t="shared" si="1"/>
        <v>2.1203703703703707E-2</v>
      </c>
      <c r="S30" s="318"/>
      <c r="T30" s="294">
        <v>39478</v>
      </c>
      <c r="U30" s="312"/>
      <c r="V30" s="313" t="str">
        <f t="shared" si="2"/>
        <v/>
      </c>
      <c r="W30" s="314" t="str">
        <f t="shared" si="3"/>
        <v/>
      </c>
    </row>
    <row r="31" spans="1:23" s="272" customFormat="1" ht="21" customHeight="1" x14ac:dyDescent="0.2">
      <c r="A31" s="418">
        <v>270</v>
      </c>
      <c r="B31" s="335"/>
      <c r="C31" s="315" t="s">
        <v>358</v>
      </c>
      <c r="D31" s="431" t="s">
        <v>359</v>
      </c>
      <c r="E31" s="428" t="s">
        <v>14</v>
      </c>
      <c r="F31" s="301">
        <v>2.1504629629629624E-2</v>
      </c>
      <c r="G31" s="301">
        <v>2.1504629629629624E-2</v>
      </c>
      <c r="H31" s="302">
        <f t="shared" si="4"/>
        <v>2.1504629629629624E-2</v>
      </c>
      <c r="I31" s="303">
        <f t="shared" si="5"/>
        <v>-3.2407407407407038E-4</v>
      </c>
      <c r="J31" s="378"/>
      <c r="K31" s="305" t="str">
        <f t="shared" si="0"/>
        <v/>
      </c>
      <c r="L31" s="306" t="str">
        <f t="shared" si="8"/>
        <v/>
      </c>
      <c r="M31" s="306" t="str">
        <f t="shared" si="9"/>
        <v/>
      </c>
      <c r="N31" s="307"/>
      <c r="O31" s="307"/>
      <c r="P31" s="307"/>
      <c r="Q31" s="308"/>
      <c r="R31" s="309">
        <f t="shared" si="1"/>
        <v>2.1504629629629624E-2</v>
      </c>
      <c r="S31" s="318"/>
      <c r="T31" s="294">
        <v>39933</v>
      </c>
      <c r="U31" s="312"/>
      <c r="V31" s="313" t="str">
        <f t="shared" si="2"/>
        <v/>
      </c>
      <c r="W31" s="314" t="str">
        <f t="shared" si="3"/>
        <v/>
      </c>
    </row>
    <row r="32" spans="1:23" s="272" customFormat="1" ht="21" customHeight="1" x14ac:dyDescent="0.2">
      <c r="A32" s="418">
        <v>219</v>
      </c>
      <c r="B32" s="335"/>
      <c r="C32" s="298" t="s">
        <v>66</v>
      </c>
      <c r="D32" s="432" t="s">
        <v>165</v>
      </c>
      <c r="E32" s="429" t="s">
        <v>14</v>
      </c>
      <c r="F32" s="301">
        <v>1.9652777777777779E-2</v>
      </c>
      <c r="G32" s="301">
        <v>2.282407407407408E-2</v>
      </c>
      <c r="H32" s="302">
        <f t="shared" si="4"/>
        <v>2.1238425925925931E-2</v>
      </c>
      <c r="I32" s="303">
        <f t="shared" si="5"/>
        <v>-5.787037037037826E-5</v>
      </c>
      <c r="J32" s="378"/>
      <c r="K32" s="305" t="str">
        <f t="shared" si="0"/>
        <v/>
      </c>
      <c r="L32" s="306" t="str">
        <f t="shared" si="8"/>
        <v/>
      </c>
      <c r="M32" s="306" t="str">
        <f t="shared" si="9"/>
        <v/>
      </c>
      <c r="N32" s="307"/>
      <c r="O32" s="307"/>
      <c r="P32" s="307"/>
      <c r="Q32" s="308"/>
      <c r="R32" s="309">
        <f t="shared" si="1"/>
        <v>1.9652777777777779E-2</v>
      </c>
      <c r="S32" s="318"/>
      <c r="T32" s="294">
        <v>39872</v>
      </c>
      <c r="U32" s="312"/>
      <c r="V32" s="313" t="str">
        <f t="shared" si="2"/>
        <v/>
      </c>
      <c r="W32" s="314" t="str">
        <f t="shared" si="3"/>
        <v/>
      </c>
    </row>
    <row r="33" spans="1:23" s="272" customFormat="1" ht="21" customHeight="1" x14ac:dyDescent="0.2">
      <c r="A33" s="418">
        <v>352</v>
      </c>
      <c r="B33" s="335"/>
      <c r="C33" s="315" t="s">
        <v>552</v>
      </c>
      <c r="D33" s="431" t="s">
        <v>532</v>
      </c>
      <c r="E33" s="428" t="s">
        <v>14</v>
      </c>
      <c r="F33" s="301">
        <v>2.0242332175925939E-2</v>
      </c>
      <c r="G33" s="301">
        <v>2.0242332175925939E-2</v>
      </c>
      <c r="H33" s="302">
        <f t="shared" si="4"/>
        <v>2.0242332175925939E-2</v>
      </c>
      <c r="I33" s="303">
        <f t="shared" si="5"/>
        <v>9.3822337962961438E-4</v>
      </c>
      <c r="J33" s="378"/>
      <c r="K33" s="305" t="str">
        <f t="shared" si="0"/>
        <v/>
      </c>
      <c r="L33" s="306" t="str">
        <f t="shared" si="8"/>
        <v/>
      </c>
      <c r="M33" s="306" t="str">
        <f t="shared" si="9"/>
        <v/>
      </c>
      <c r="N33" s="307"/>
      <c r="O33" s="307"/>
      <c r="P33" s="307"/>
      <c r="Q33" s="308"/>
      <c r="R33" s="309">
        <f t="shared" si="1"/>
        <v>2.0242332175925939E-2</v>
      </c>
      <c r="S33" s="318"/>
      <c r="T33" s="294">
        <v>40421</v>
      </c>
      <c r="U33" s="312"/>
      <c r="V33" s="313" t="str">
        <f t="shared" si="2"/>
        <v/>
      </c>
      <c r="W33" s="314" t="str">
        <f t="shared" si="3"/>
        <v/>
      </c>
    </row>
    <row r="34" spans="1:23" s="272" customFormat="1" ht="21" customHeight="1" x14ac:dyDescent="0.2">
      <c r="A34" s="418" t="s">
        <v>535</v>
      </c>
      <c r="B34" s="335"/>
      <c r="C34" s="315" t="s">
        <v>557</v>
      </c>
      <c r="D34" s="431" t="s">
        <v>56</v>
      </c>
      <c r="E34" s="428" t="s">
        <v>14</v>
      </c>
      <c r="F34" s="301">
        <v>2.0208333333333332E-2</v>
      </c>
      <c r="G34" s="301">
        <v>2.0208333333333332E-2</v>
      </c>
      <c r="H34" s="302">
        <f t="shared" si="4"/>
        <v>2.0208333333333332E-2</v>
      </c>
      <c r="I34" s="303">
        <f t="shared" si="5"/>
        <v>9.7222222222222154E-4</v>
      </c>
      <c r="J34" s="378"/>
      <c r="K34" s="305" t="str">
        <f t="shared" si="0"/>
        <v/>
      </c>
      <c r="L34" s="306" t="str">
        <f t="shared" si="8"/>
        <v/>
      </c>
      <c r="M34" s="306" t="str">
        <f t="shared" si="9"/>
        <v/>
      </c>
      <c r="N34" s="307"/>
      <c r="O34" s="307"/>
      <c r="P34" s="307"/>
      <c r="Q34" s="308"/>
      <c r="R34" s="309">
        <f t="shared" si="1"/>
        <v>2.0208333333333332E-2</v>
      </c>
      <c r="S34" s="318"/>
      <c r="T34" s="294">
        <v>40482</v>
      </c>
      <c r="U34" s="312"/>
      <c r="V34" s="313" t="str">
        <f t="shared" si="2"/>
        <v/>
      </c>
      <c r="W34" s="314" t="str">
        <f t="shared" si="3"/>
        <v/>
      </c>
    </row>
    <row r="35" spans="1:23" s="272" customFormat="1" ht="21" customHeight="1" x14ac:dyDescent="0.2">
      <c r="A35" s="418">
        <v>123</v>
      </c>
      <c r="B35" s="335"/>
      <c r="C35" s="315" t="s">
        <v>24</v>
      </c>
      <c r="D35" s="431" t="s">
        <v>25</v>
      </c>
      <c r="E35" s="429" t="s">
        <v>14</v>
      </c>
      <c r="F35" s="301">
        <v>2.0023148148148148E-2</v>
      </c>
      <c r="G35" s="301">
        <v>2.0023148148148148E-2</v>
      </c>
      <c r="H35" s="302">
        <f t="shared" si="4"/>
        <v>2.0023148148148148E-2</v>
      </c>
      <c r="I35" s="303">
        <f t="shared" si="5"/>
        <v>1.1574074074074056E-3</v>
      </c>
      <c r="J35" s="378"/>
      <c r="K35" s="305" t="str">
        <f t="shared" si="0"/>
        <v/>
      </c>
      <c r="L35" s="306" t="str">
        <f t="shared" si="8"/>
        <v/>
      </c>
      <c r="M35" s="306" t="str">
        <f t="shared" si="9"/>
        <v/>
      </c>
      <c r="N35" s="307"/>
      <c r="O35" s="307"/>
      <c r="P35" s="307"/>
      <c r="Q35" s="308"/>
      <c r="R35" s="309">
        <f t="shared" si="1"/>
        <v>2.0023148148148148E-2</v>
      </c>
      <c r="S35" s="318"/>
      <c r="T35" s="294">
        <v>39202</v>
      </c>
      <c r="U35" s="312"/>
      <c r="V35" s="313" t="str">
        <f t="shared" si="2"/>
        <v/>
      </c>
      <c r="W35" s="314" t="str">
        <f t="shared" si="3"/>
        <v/>
      </c>
    </row>
    <row r="36" spans="1:23" s="272" customFormat="1" ht="21" customHeight="1" x14ac:dyDescent="0.2">
      <c r="A36" s="418">
        <v>240</v>
      </c>
      <c r="B36" s="335"/>
      <c r="C36" s="315" t="s">
        <v>199</v>
      </c>
      <c r="D36" s="431" t="s">
        <v>243</v>
      </c>
      <c r="E36" s="428" t="s">
        <v>30</v>
      </c>
      <c r="F36" s="301">
        <v>1.9108796296296301E-2</v>
      </c>
      <c r="G36" s="301">
        <v>2.074074074074074E-2</v>
      </c>
      <c r="H36" s="302">
        <f t="shared" si="4"/>
        <v>1.9924768518518522E-2</v>
      </c>
      <c r="I36" s="303">
        <f t="shared" si="5"/>
        <v>1.255787037037031E-3</v>
      </c>
      <c r="J36" s="378"/>
      <c r="K36" s="305" t="str">
        <f t="shared" si="0"/>
        <v/>
      </c>
      <c r="L36" s="306" t="str">
        <f t="shared" si="8"/>
        <v/>
      </c>
      <c r="M36" s="306" t="str">
        <f t="shared" si="9"/>
        <v/>
      </c>
      <c r="N36" s="307"/>
      <c r="O36" s="307"/>
      <c r="P36" s="307"/>
      <c r="Q36" s="308"/>
      <c r="R36" s="309">
        <f t="shared" si="1"/>
        <v>1.9108796296296301E-2</v>
      </c>
      <c r="S36" s="310"/>
      <c r="T36" s="294">
        <v>40451</v>
      </c>
      <c r="U36" s="312"/>
      <c r="V36" s="313" t="str">
        <f t="shared" si="2"/>
        <v/>
      </c>
      <c r="W36" s="314" t="str">
        <f t="shared" si="3"/>
        <v/>
      </c>
    </row>
    <row r="37" spans="1:23" s="272" customFormat="1" ht="21" customHeight="1" x14ac:dyDescent="0.2">
      <c r="A37" s="418"/>
      <c r="B37" s="335"/>
      <c r="C37" s="315"/>
      <c r="D37" s="431"/>
      <c r="E37" s="428"/>
      <c r="F37" s="301"/>
      <c r="G37" s="301"/>
      <c r="H37" s="302"/>
      <c r="I37" s="303"/>
      <c r="J37" s="378"/>
      <c r="K37" s="305"/>
      <c r="L37" s="306"/>
      <c r="M37" s="306"/>
      <c r="N37" s="307"/>
      <c r="O37" s="307"/>
      <c r="P37" s="307"/>
      <c r="Q37" s="308"/>
      <c r="R37" s="309"/>
      <c r="S37" s="310"/>
      <c r="T37" s="294"/>
      <c r="U37" s="312"/>
      <c r="V37" s="313" t="str">
        <f t="shared" si="2"/>
        <v/>
      </c>
      <c r="W37" s="314" t="str">
        <f t="shared" si="3"/>
        <v/>
      </c>
    </row>
    <row r="38" spans="1:23" s="272" customFormat="1" ht="21" customHeight="1" x14ac:dyDescent="0.2">
      <c r="A38" s="418">
        <v>93</v>
      </c>
      <c r="B38" s="335"/>
      <c r="C38" s="315" t="s">
        <v>56</v>
      </c>
      <c r="D38" s="431" t="s">
        <v>57</v>
      </c>
      <c r="E38" s="428" t="s">
        <v>30</v>
      </c>
      <c r="F38" s="301">
        <v>1.8518518518518521E-2</v>
      </c>
      <c r="G38" s="301">
        <v>2.1249276620370378E-2</v>
      </c>
      <c r="H38" s="302">
        <f>IF(G38&lt;&gt;"",(G38+F38)/2,F38)</f>
        <v>1.9883897569444448E-2</v>
      </c>
      <c r="I38" s="303">
        <f>$D$3-H38</f>
        <v>1.2966579861111056E-3</v>
      </c>
      <c r="J38" s="378"/>
      <c r="K38" s="305" t="str">
        <f>IF(J38&lt;&gt;"",J38-I38,"")</f>
        <v/>
      </c>
      <c r="L38" s="306"/>
      <c r="M38" s="306"/>
      <c r="N38" s="307"/>
      <c r="O38" s="307"/>
      <c r="P38" s="307"/>
      <c r="Q38" s="308"/>
      <c r="R38" s="309">
        <f>IF(J38&lt;&gt;"",MIN(F38,K38),F38)</f>
        <v>1.8518518518518521E-2</v>
      </c>
      <c r="S38" s="318"/>
      <c r="T38" s="294">
        <v>40390</v>
      </c>
      <c r="U38" s="312"/>
      <c r="V38" s="313" t="str">
        <f t="shared" ref="V38:V69" si="10">IF(OR(NOT(U38=""),NOT(K38="")),5,"")</f>
        <v/>
      </c>
      <c r="W38" s="314" t="str">
        <f t="shared" ref="W38:W69" si="11">IF(V38=5,C38&amp;" "&amp;D38,"")</f>
        <v/>
      </c>
    </row>
    <row r="39" spans="1:23" s="272" customFormat="1" ht="21" customHeight="1" x14ac:dyDescent="0.2">
      <c r="A39" s="418">
        <v>320</v>
      </c>
      <c r="B39" s="335"/>
      <c r="C39" s="298" t="s">
        <v>480</v>
      </c>
      <c r="D39" s="432" t="s">
        <v>481</v>
      </c>
      <c r="E39" s="429" t="s">
        <v>14</v>
      </c>
      <c r="F39" s="301">
        <v>1.9710648148148147E-2</v>
      </c>
      <c r="G39" s="301">
        <v>1.9710648148148147E-2</v>
      </c>
      <c r="H39" s="302">
        <f>IF(G39&lt;&gt;"",(G39+F39)/2,F39)</f>
        <v>1.9710648148148147E-2</v>
      </c>
      <c r="I39" s="303">
        <f>$D$3-H39</f>
        <v>1.4699074074074059E-3</v>
      </c>
      <c r="J39" s="378"/>
      <c r="K39" s="305" t="str">
        <f>IF(J39&lt;&gt;"",J39-I39,"")</f>
        <v/>
      </c>
      <c r="L39" s="306" t="str">
        <f>IF(J39&lt;&gt;"",K39-H39,"")</f>
        <v/>
      </c>
      <c r="M39" s="306" t="str">
        <f>IF(J39&lt;&gt;"",K39-F39,"")</f>
        <v/>
      </c>
      <c r="N39" s="307"/>
      <c r="O39" s="307"/>
      <c r="P39" s="307"/>
      <c r="Q39" s="308"/>
      <c r="R39" s="309">
        <f>IF(J39&lt;&gt;"",MIN(F39,K39),F39)</f>
        <v>1.9710648148148147E-2</v>
      </c>
      <c r="S39" s="318"/>
      <c r="T39" s="294">
        <v>40117</v>
      </c>
      <c r="U39" s="312"/>
      <c r="V39" s="313" t="str">
        <f t="shared" si="10"/>
        <v/>
      </c>
      <c r="W39" s="314" t="str">
        <f t="shared" si="11"/>
        <v/>
      </c>
    </row>
    <row r="40" spans="1:23" s="272" customFormat="1" ht="21" customHeight="1" x14ac:dyDescent="0.2">
      <c r="A40" s="418">
        <v>176</v>
      </c>
      <c r="B40" s="335"/>
      <c r="C40" s="298" t="s">
        <v>15</v>
      </c>
      <c r="D40" s="432" t="s">
        <v>35</v>
      </c>
      <c r="E40" s="428" t="s">
        <v>14</v>
      </c>
      <c r="F40" s="301">
        <v>1.9710648148148147E-2</v>
      </c>
      <c r="G40" s="301">
        <v>1.9710648148148147E-2</v>
      </c>
      <c r="H40" s="302">
        <f>IF(G40&lt;&gt;"",(G40+F40)/2,F40)</f>
        <v>1.9710648148148147E-2</v>
      </c>
      <c r="I40" s="303">
        <f>$D$3-H40</f>
        <v>1.4699074074074059E-3</v>
      </c>
      <c r="J40" s="378"/>
      <c r="K40" s="305" t="str">
        <f>IF(J40&lt;&gt;"",J40-I40,"")</f>
        <v/>
      </c>
      <c r="L40" s="306" t="str">
        <f>IF(J40&lt;&gt;"",K40-H40,"")</f>
        <v/>
      </c>
      <c r="M40" s="306" t="str">
        <f>IF(J40&lt;&gt;"",K40-F40,"")</f>
        <v/>
      </c>
      <c r="N40" s="307"/>
      <c r="O40" s="307"/>
      <c r="P40" s="307"/>
      <c r="Q40" s="308"/>
      <c r="R40" s="309">
        <f>IF(J40&lt;&gt;"",MIN(F40,K40),F40)</f>
        <v>1.9710648148148147E-2</v>
      </c>
      <c r="S40" s="318"/>
      <c r="T40" s="294">
        <v>39172</v>
      </c>
      <c r="U40" s="312"/>
      <c r="V40" s="313" t="str">
        <f t="shared" si="10"/>
        <v/>
      </c>
      <c r="W40" s="314" t="str">
        <f t="shared" si="11"/>
        <v/>
      </c>
    </row>
    <row r="41" spans="1:23" s="272" customFormat="1" ht="21" customHeight="1" x14ac:dyDescent="0.2">
      <c r="A41" s="418">
        <v>120</v>
      </c>
      <c r="B41" s="335"/>
      <c r="C41" s="315" t="s">
        <v>28</v>
      </c>
      <c r="D41" s="431" t="s">
        <v>29</v>
      </c>
      <c r="E41" s="428" t="s">
        <v>30</v>
      </c>
      <c r="F41" s="301">
        <v>1.8576388888888889E-2</v>
      </c>
      <c r="G41" s="301">
        <v>2.0668402777777779E-2</v>
      </c>
      <c r="H41" s="302">
        <f>IF(G41&lt;&gt;"",(G41+F41)/2,F41)</f>
        <v>1.9622395833333334E-2</v>
      </c>
      <c r="I41" s="303">
        <f>$D$3-H41</f>
        <v>1.5581597222222195E-3</v>
      </c>
      <c r="J41" s="378"/>
      <c r="K41" s="305" t="str">
        <f>IF(J41&lt;&gt;"",J41-I41,"")</f>
        <v/>
      </c>
      <c r="L41" s="306" t="str">
        <f>IF(J41&lt;&gt;"",K41-H41,"")</f>
        <v/>
      </c>
      <c r="M41" s="306" t="str">
        <f>IF(J41&lt;&gt;"",K41-F41,"")</f>
        <v/>
      </c>
      <c r="N41" s="307"/>
      <c r="O41" s="307"/>
      <c r="P41" s="307"/>
      <c r="Q41" s="308"/>
      <c r="R41" s="309">
        <f>IF(J41&lt;&gt;"",MIN(F41,K41),F41)</f>
        <v>1.8576388888888889E-2</v>
      </c>
      <c r="S41" s="318"/>
      <c r="T41" s="294">
        <v>40451</v>
      </c>
      <c r="U41" s="312"/>
      <c r="V41" s="313" t="str">
        <f t="shared" si="10"/>
        <v/>
      </c>
      <c r="W41" s="314" t="str">
        <f t="shared" si="11"/>
        <v/>
      </c>
    </row>
    <row r="42" spans="1:23" s="272" customFormat="1" ht="21" customHeight="1" x14ac:dyDescent="0.2">
      <c r="A42" s="418">
        <v>45</v>
      </c>
      <c r="B42" s="335"/>
      <c r="C42" s="315" t="s">
        <v>262</v>
      </c>
      <c r="D42" s="431" t="s">
        <v>46</v>
      </c>
      <c r="E42" s="428" t="s">
        <v>14</v>
      </c>
      <c r="F42" s="301">
        <v>1.8819444444444444E-2</v>
      </c>
      <c r="G42" s="301">
        <v>2.0295138888888887E-2</v>
      </c>
      <c r="H42" s="302">
        <f>IF(G42&lt;&gt;"",(G42+F42)/2,F42)</f>
        <v>1.9557291666666664E-2</v>
      </c>
      <c r="I42" s="303">
        <f>$D$3-H42</f>
        <v>1.6232638888888894E-3</v>
      </c>
      <c r="J42" s="387"/>
      <c r="K42" s="305" t="str">
        <f>IF(J42&lt;&gt;"",J42-I42,"")</f>
        <v/>
      </c>
      <c r="L42" s="306" t="str">
        <f>IF(J42&lt;&gt;"",K42-H42,"")</f>
        <v/>
      </c>
      <c r="M42" s="306" t="str">
        <f>IF(J42&lt;&gt;"",K42-F42,"")</f>
        <v/>
      </c>
      <c r="N42" s="307"/>
      <c r="O42" s="307"/>
      <c r="P42" s="307"/>
      <c r="Q42" s="308"/>
      <c r="R42" s="309">
        <f>IF(J42&lt;&gt;"",MIN(F42,K42),F42)</f>
        <v>1.8819444444444444E-2</v>
      </c>
      <c r="S42" s="318"/>
      <c r="T42" s="294">
        <v>39568</v>
      </c>
      <c r="U42" s="312"/>
      <c r="V42" s="313" t="str">
        <f t="shared" si="10"/>
        <v/>
      </c>
      <c r="W42" s="314" t="str">
        <f t="shared" si="11"/>
        <v/>
      </c>
    </row>
    <row r="43" spans="1:23" s="272" customFormat="1" ht="21" customHeight="1" x14ac:dyDescent="0.2">
      <c r="A43" s="418"/>
      <c r="B43" s="335"/>
      <c r="C43" s="315"/>
      <c r="D43" s="431"/>
      <c r="E43" s="428"/>
      <c r="F43" s="301"/>
      <c r="G43" s="301"/>
      <c r="H43" s="302"/>
      <c r="I43" s="303"/>
      <c r="J43" s="378"/>
      <c r="K43" s="305"/>
      <c r="L43" s="306"/>
      <c r="M43" s="306"/>
      <c r="N43" s="307"/>
      <c r="O43" s="307"/>
      <c r="P43" s="307"/>
      <c r="Q43" s="308"/>
      <c r="R43" s="309"/>
      <c r="S43" s="318"/>
      <c r="T43" s="294"/>
      <c r="U43" s="312"/>
      <c r="V43" s="313" t="str">
        <f t="shared" si="10"/>
        <v/>
      </c>
      <c r="W43" s="314" t="str">
        <f t="shared" si="11"/>
        <v/>
      </c>
    </row>
    <row r="44" spans="1:23" s="272" customFormat="1" ht="21" customHeight="1" x14ac:dyDescent="0.2">
      <c r="A44" s="418">
        <v>13</v>
      </c>
      <c r="B44" s="335"/>
      <c r="C44" s="315" t="s">
        <v>42</v>
      </c>
      <c r="D44" s="431" t="s">
        <v>43</v>
      </c>
      <c r="E44" s="428" t="s">
        <v>14</v>
      </c>
      <c r="F44" s="301">
        <v>1.9398148148148147E-2</v>
      </c>
      <c r="G44" s="301">
        <v>1.9398148148148147E-2</v>
      </c>
      <c r="H44" s="302">
        <f t="shared" ref="H44:H49" si="12">IF(G44&lt;&gt;"",(G44+F44)/2,F44)</f>
        <v>1.9398148148148147E-2</v>
      </c>
      <c r="I44" s="303">
        <f t="shared" ref="I44:I49" si="13">$D$3-H44</f>
        <v>1.7824074074074062E-3</v>
      </c>
      <c r="J44" s="378"/>
      <c r="K44" s="305" t="str">
        <f>IF(J44&lt;&gt;"",J44-I44,"")</f>
        <v/>
      </c>
      <c r="L44" s="306" t="str">
        <f>IF(J44&lt;&gt;"",K44-H44,"")</f>
        <v/>
      </c>
      <c r="M44" s="306" t="str">
        <f>IF(J44&lt;&gt;"",K44-F44,"")</f>
        <v/>
      </c>
      <c r="N44" s="307"/>
      <c r="O44" s="307"/>
      <c r="P44" s="307"/>
      <c r="Q44" s="308"/>
      <c r="R44" s="309">
        <f t="shared" ref="R44:R49" si="14">IF(J44&lt;&gt;"",MIN(F44,K44),F44)</f>
        <v>1.9398148148148147E-2</v>
      </c>
      <c r="S44" s="318"/>
      <c r="T44" s="294">
        <v>38533</v>
      </c>
      <c r="U44" s="312"/>
      <c r="V44" s="313" t="str">
        <f t="shared" si="10"/>
        <v/>
      </c>
      <c r="W44" s="314" t="str">
        <f t="shared" si="11"/>
        <v/>
      </c>
    </row>
    <row r="45" spans="1:23" s="272" customFormat="1" ht="21" customHeight="1" x14ac:dyDescent="0.2">
      <c r="A45" s="418">
        <v>326</v>
      </c>
      <c r="B45" s="335"/>
      <c r="C45" s="315" t="s">
        <v>486</v>
      </c>
      <c r="D45" s="431" t="s">
        <v>487</v>
      </c>
      <c r="E45" s="428" t="s">
        <v>14</v>
      </c>
      <c r="F45" s="301">
        <v>1.9351851851851849E-2</v>
      </c>
      <c r="G45" s="301">
        <v>1.9351851851851849E-2</v>
      </c>
      <c r="H45" s="302">
        <f t="shared" si="12"/>
        <v>1.9351851851851849E-2</v>
      </c>
      <c r="I45" s="303">
        <f t="shared" si="13"/>
        <v>1.8287037037037039E-3</v>
      </c>
      <c r="J45" s="378"/>
      <c r="K45" s="305" t="str">
        <f>IF(J45&lt;&gt;"",J45-I45,"")</f>
        <v/>
      </c>
      <c r="L45" s="306" t="str">
        <f>IF(J45&lt;&gt;"",K45-H45,"")</f>
        <v/>
      </c>
      <c r="M45" s="306" t="str">
        <f>IF(J45&lt;&gt;"",K45-F45,"")</f>
        <v/>
      </c>
      <c r="N45" s="307"/>
      <c r="O45" s="307"/>
      <c r="P45" s="307"/>
      <c r="Q45" s="308"/>
      <c r="R45" s="309">
        <f t="shared" si="14"/>
        <v>1.9351851851851849E-2</v>
      </c>
      <c r="S45" s="318"/>
      <c r="T45" s="294">
        <v>40298</v>
      </c>
      <c r="U45" s="312"/>
      <c r="V45" s="313" t="str">
        <f t="shared" si="10"/>
        <v/>
      </c>
      <c r="W45" s="314" t="str">
        <f t="shared" si="11"/>
        <v/>
      </c>
    </row>
    <row r="46" spans="1:23" s="272" customFormat="1" ht="21" customHeight="1" x14ac:dyDescent="0.2">
      <c r="A46" s="419"/>
      <c r="B46" s="335"/>
      <c r="C46" s="425" t="s">
        <v>515</v>
      </c>
      <c r="D46" s="435" t="s">
        <v>516</v>
      </c>
      <c r="E46" s="436" t="s">
        <v>14</v>
      </c>
      <c r="F46" s="301">
        <v>1.9247685185185184E-2</v>
      </c>
      <c r="G46" s="301">
        <v>1.9247685185185184E-2</v>
      </c>
      <c r="H46" s="302">
        <f t="shared" si="12"/>
        <v>1.9247685185185184E-2</v>
      </c>
      <c r="I46" s="303">
        <f t="shared" si="13"/>
        <v>1.9328703703703695E-3</v>
      </c>
      <c r="J46" s="378"/>
      <c r="K46" s="305" t="str">
        <f>IF(J46&lt;&gt;"",J46-I46,"")</f>
        <v/>
      </c>
      <c r="L46" s="306" t="str">
        <f>IF(J46&lt;&gt;"",K46-H46,"")</f>
        <v/>
      </c>
      <c r="M46" s="306" t="str">
        <f>IF(J46&lt;&gt;"",K46-F46,"")</f>
        <v/>
      </c>
      <c r="N46" s="307"/>
      <c r="O46" s="307"/>
      <c r="P46" s="307"/>
      <c r="Q46" s="308"/>
      <c r="R46" s="309">
        <f t="shared" si="14"/>
        <v>1.9247685185185184E-2</v>
      </c>
      <c r="S46" s="415"/>
      <c r="T46" s="402">
        <v>40298</v>
      </c>
      <c r="U46" s="275"/>
      <c r="V46" s="313" t="str">
        <f t="shared" si="10"/>
        <v/>
      </c>
      <c r="W46" s="314" t="str">
        <f t="shared" si="11"/>
        <v/>
      </c>
    </row>
    <row r="47" spans="1:23" s="272" customFormat="1" ht="21" customHeight="1" x14ac:dyDescent="0.2">
      <c r="A47" s="419">
        <v>293</v>
      </c>
      <c r="B47" s="335"/>
      <c r="C47" s="408" t="s">
        <v>70</v>
      </c>
      <c r="D47" s="433" t="s">
        <v>471</v>
      </c>
      <c r="E47" s="411" t="s">
        <v>30</v>
      </c>
      <c r="F47" s="301">
        <v>1.9163230613425924E-2</v>
      </c>
      <c r="G47" s="301">
        <v>1.9163230613425924E-2</v>
      </c>
      <c r="H47" s="302">
        <f t="shared" si="12"/>
        <v>1.9163230613425924E-2</v>
      </c>
      <c r="I47" s="303">
        <f t="shared" si="13"/>
        <v>2.0173249421296287E-3</v>
      </c>
      <c r="J47" s="378"/>
      <c r="K47" s="305"/>
      <c r="L47" s="306"/>
      <c r="M47" s="306"/>
      <c r="N47" s="307"/>
      <c r="O47" s="307"/>
      <c r="P47" s="307"/>
      <c r="Q47" s="308"/>
      <c r="R47" s="309">
        <f t="shared" si="14"/>
        <v>1.9163230613425924E-2</v>
      </c>
      <c r="S47" s="415"/>
      <c r="T47" s="402">
        <v>40056</v>
      </c>
      <c r="U47" s="275"/>
      <c r="V47" s="313" t="str">
        <f t="shared" si="10"/>
        <v/>
      </c>
      <c r="W47" s="314" t="str">
        <f t="shared" si="11"/>
        <v/>
      </c>
    </row>
    <row r="48" spans="1:23" s="272" customFormat="1" ht="21" customHeight="1" x14ac:dyDescent="0.2">
      <c r="A48" s="419">
        <v>328</v>
      </c>
      <c r="B48" s="335"/>
      <c r="C48" s="425" t="s">
        <v>18</v>
      </c>
      <c r="D48" s="435" t="s">
        <v>493</v>
      </c>
      <c r="E48" s="436" t="s">
        <v>14</v>
      </c>
      <c r="F48" s="301">
        <v>1.9108796296296301E-2</v>
      </c>
      <c r="G48" s="301">
        <v>1.9108796296296301E-2</v>
      </c>
      <c r="H48" s="302">
        <f t="shared" si="12"/>
        <v>1.9108796296296301E-2</v>
      </c>
      <c r="I48" s="303">
        <f t="shared" si="13"/>
        <v>2.0717592592592524E-3</v>
      </c>
      <c r="J48" s="378"/>
      <c r="K48" s="305" t="str">
        <f>IF(J48&lt;&gt;"",J48-I48,"")</f>
        <v/>
      </c>
      <c r="L48" s="306" t="str">
        <f>IF(J48&lt;&gt;"",K48-H48,"")</f>
        <v/>
      </c>
      <c r="M48" s="306" t="str">
        <f>IF(J48&lt;&gt;"",K48-F48,"")</f>
        <v/>
      </c>
      <c r="N48" s="307"/>
      <c r="O48" s="307"/>
      <c r="P48" s="307"/>
      <c r="Q48" s="308"/>
      <c r="R48" s="309">
        <f t="shared" si="14"/>
        <v>1.9108796296296301E-2</v>
      </c>
      <c r="S48" s="415"/>
      <c r="T48" s="402">
        <v>40298</v>
      </c>
      <c r="U48" s="275"/>
      <c r="V48" s="313" t="str">
        <f t="shared" si="10"/>
        <v/>
      </c>
      <c r="W48" s="314" t="str">
        <f t="shared" si="11"/>
        <v/>
      </c>
    </row>
    <row r="49" spans="1:23" s="272" customFormat="1" ht="21" customHeight="1" x14ac:dyDescent="0.2">
      <c r="A49" s="419">
        <v>267</v>
      </c>
      <c r="B49" s="335"/>
      <c r="C49" s="408" t="s">
        <v>36</v>
      </c>
      <c r="D49" s="433" t="s">
        <v>81</v>
      </c>
      <c r="E49" s="411" t="s">
        <v>14</v>
      </c>
      <c r="F49" s="301">
        <v>1.9108796296296301E-2</v>
      </c>
      <c r="G49" s="301">
        <v>1.9108796296296301E-2</v>
      </c>
      <c r="H49" s="302">
        <f t="shared" si="12"/>
        <v>1.9108796296296301E-2</v>
      </c>
      <c r="I49" s="303">
        <f t="shared" si="13"/>
        <v>2.0717592592592524E-3</v>
      </c>
      <c r="J49" s="378"/>
      <c r="K49" s="305" t="str">
        <f>IF(J49&lt;&gt;"",J49-I49,"")</f>
        <v/>
      </c>
      <c r="L49" s="306" t="str">
        <f>IF(J49&lt;&gt;"",K49-H49,"")</f>
        <v/>
      </c>
      <c r="M49" s="306" t="str">
        <f>IF(J49&lt;&gt;"",K49-F49,"")</f>
        <v/>
      </c>
      <c r="N49" s="307"/>
      <c r="O49" s="307"/>
      <c r="P49" s="307"/>
      <c r="Q49" s="308"/>
      <c r="R49" s="309">
        <f t="shared" si="14"/>
        <v>1.9108796296296301E-2</v>
      </c>
      <c r="S49" s="415"/>
      <c r="T49" s="402">
        <v>40237</v>
      </c>
      <c r="U49" s="275"/>
      <c r="V49" s="313" t="str">
        <f t="shared" si="10"/>
        <v/>
      </c>
      <c r="W49" s="314" t="str">
        <f t="shared" si="11"/>
        <v/>
      </c>
    </row>
    <row r="50" spans="1:23" s="272" customFormat="1" ht="21" customHeight="1" x14ac:dyDescent="0.2">
      <c r="A50" s="419">
        <v>4</v>
      </c>
      <c r="B50" s="335"/>
      <c r="C50" s="408"/>
      <c r="D50" s="433"/>
      <c r="E50" s="411"/>
      <c r="F50" s="301"/>
      <c r="G50" s="301"/>
      <c r="H50" s="302"/>
      <c r="I50" s="303"/>
      <c r="J50" s="378"/>
      <c r="K50" s="305"/>
      <c r="L50" s="306"/>
      <c r="M50" s="306"/>
      <c r="N50" s="307"/>
      <c r="O50" s="307"/>
      <c r="P50" s="307"/>
      <c r="Q50" s="308"/>
      <c r="R50" s="309"/>
      <c r="S50" s="415"/>
      <c r="T50" s="402"/>
      <c r="U50" s="275"/>
      <c r="V50" s="313" t="str">
        <f t="shared" si="10"/>
        <v/>
      </c>
      <c r="W50" s="314" t="str">
        <f t="shared" si="11"/>
        <v/>
      </c>
    </row>
    <row r="51" spans="1:23" ht="24" customHeight="1" x14ac:dyDescent="0.2">
      <c r="A51" s="419"/>
      <c r="B51" s="335"/>
      <c r="C51" s="408"/>
      <c r="D51" s="433"/>
      <c r="E51" s="411"/>
      <c r="F51" s="301"/>
      <c r="G51" s="301"/>
      <c r="H51" s="302"/>
      <c r="I51" s="303"/>
      <c r="J51" s="378"/>
      <c r="K51" s="305"/>
      <c r="L51" s="306"/>
      <c r="M51" s="306"/>
      <c r="N51" s="307"/>
      <c r="O51" s="307"/>
      <c r="P51" s="307"/>
      <c r="Q51" s="308"/>
      <c r="R51" s="309"/>
      <c r="S51" s="415"/>
      <c r="T51" s="402"/>
      <c r="U51" s="275"/>
      <c r="V51" s="313" t="str">
        <f t="shared" si="10"/>
        <v/>
      </c>
      <c r="W51" s="314" t="str">
        <f t="shared" si="11"/>
        <v/>
      </c>
    </row>
    <row r="52" spans="1:23" s="272" customFormat="1" ht="21" customHeight="1" x14ac:dyDescent="0.2">
      <c r="A52" s="418">
        <v>338</v>
      </c>
      <c r="B52" s="335"/>
      <c r="C52" s="315" t="s">
        <v>47</v>
      </c>
      <c r="D52" s="431" t="s">
        <v>504</v>
      </c>
      <c r="E52" s="428" t="s">
        <v>14</v>
      </c>
      <c r="F52" s="322">
        <v>1.9062500000000003E-2</v>
      </c>
      <c r="G52" s="301">
        <v>1.9062500000000003E-2</v>
      </c>
      <c r="H52" s="302">
        <f t="shared" ref="H52:H57" si="15">IF(G52&lt;&gt;"",(G52+F52)/2,F52)</f>
        <v>1.9062500000000003E-2</v>
      </c>
      <c r="I52" s="303">
        <f t="shared" ref="I52:I57" si="16">$D$3-H52</f>
        <v>2.1180555555555501E-3</v>
      </c>
      <c r="J52" s="378"/>
      <c r="K52" s="305" t="str">
        <f t="shared" ref="K52:K57" si="17">IF(J52&lt;&gt;"",J52-I52,"")</f>
        <v/>
      </c>
      <c r="L52" s="306" t="str">
        <f>IF(J52&lt;&gt;"",K52-H52,"")</f>
        <v/>
      </c>
      <c r="M52" s="306" t="str">
        <f>IF(J52&lt;&gt;"",K52-F52,"")</f>
        <v/>
      </c>
      <c r="N52" s="307"/>
      <c r="O52" s="307"/>
      <c r="P52" s="307"/>
      <c r="Q52" s="308"/>
      <c r="R52" s="309">
        <f t="shared" ref="R52:R57" si="18">IF(J52&lt;&gt;"",MIN(F52,K52),F52)</f>
        <v>1.9062500000000003E-2</v>
      </c>
      <c r="S52" s="318"/>
      <c r="T52" s="294">
        <v>40237</v>
      </c>
      <c r="U52" s="312"/>
      <c r="V52" s="313" t="str">
        <f t="shared" si="10"/>
        <v/>
      </c>
      <c r="W52" s="314" t="str">
        <f t="shared" si="11"/>
        <v/>
      </c>
    </row>
    <row r="53" spans="1:23" s="272" customFormat="1" ht="21" customHeight="1" x14ac:dyDescent="0.2">
      <c r="A53" s="418">
        <v>348</v>
      </c>
      <c r="B53" s="335"/>
      <c r="C53" s="315" t="s">
        <v>47</v>
      </c>
      <c r="D53" s="431" t="s">
        <v>542</v>
      </c>
      <c r="E53" s="428" t="s">
        <v>14</v>
      </c>
      <c r="F53" s="301">
        <v>1.9108796296296301E-2</v>
      </c>
      <c r="G53" s="301">
        <v>1.9108796296296301E-2</v>
      </c>
      <c r="H53" s="302">
        <f t="shared" si="15"/>
        <v>1.9108796296296301E-2</v>
      </c>
      <c r="I53" s="303">
        <f t="shared" si="16"/>
        <v>2.0717592592592524E-3</v>
      </c>
      <c r="J53" s="378"/>
      <c r="K53" s="305" t="str">
        <f t="shared" si="17"/>
        <v/>
      </c>
      <c r="L53" s="306" t="str">
        <f>IF(J53&lt;&gt;"",K53-H53,"")</f>
        <v/>
      </c>
      <c r="M53" s="306" t="str">
        <f>IF(J53&lt;&gt;"",K53-F53,"")</f>
        <v/>
      </c>
      <c r="N53" s="307"/>
      <c r="O53" s="307"/>
      <c r="P53" s="307"/>
      <c r="Q53" s="308"/>
      <c r="R53" s="309">
        <f t="shared" si="18"/>
        <v>1.9108796296296301E-2</v>
      </c>
      <c r="S53" s="318"/>
      <c r="T53" s="294">
        <v>40390</v>
      </c>
      <c r="U53" s="312"/>
      <c r="V53" s="313" t="str">
        <f t="shared" si="10"/>
        <v/>
      </c>
      <c r="W53" s="314" t="str">
        <f t="shared" si="11"/>
        <v/>
      </c>
    </row>
    <row r="54" spans="1:23" s="272" customFormat="1" ht="21" customHeight="1" x14ac:dyDescent="0.2">
      <c r="A54" s="418" t="s">
        <v>535</v>
      </c>
      <c r="B54" s="335"/>
      <c r="C54" s="298" t="s">
        <v>558</v>
      </c>
      <c r="D54" s="432" t="s">
        <v>566</v>
      </c>
      <c r="E54" s="429" t="s">
        <v>14</v>
      </c>
      <c r="F54" s="301">
        <v>1.8952546296296297E-2</v>
      </c>
      <c r="G54" s="301">
        <v>1.8952546296296297E-2</v>
      </c>
      <c r="H54" s="302">
        <f t="shared" si="15"/>
        <v>1.8952546296296297E-2</v>
      </c>
      <c r="I54" s="303">
        <f t="shared" si="16"/>
        <v>2.228009259259256E-3</v>
      </c>
      <c r="J54" s="320"/>
      <c r="K54" s="305" t="str">
        <f t="shared" si="17"/>
        <v/>
      </c>
      <c r="L54" s="306" t="str">
        <f>IF(J54&lt;&gt;"",K54-H54,"")</f>
        <v/>
      </c>
      <c r="M54" s="306" t="str">
        <f>IF(J54&lt;&gt;"",K54-F54,"")</f>
        <v/>
      </c>
      <c r="N54" s="307"/>
      <c r="O54" s="307"/>
      <c r="P54" s="307"/>
      <c r="Q54" s="308"/>
      <c r="R54" s="309">
        <f t="shared" si="18"/>
        <v>1.8952546296296297E-2</v>
      </c>
      <c r="S54" s="318"/>
      <c r="T54" s="311">
        <v>40482</v>
      </c>
      <c r="U54" s="312"/>
      <c r="V54" s="313" t="str">
        <f t="shared" si="10"/>
        <v/>
      </c>
      <c r="W54" s="314" t="str">
        <f t="shared" si="11"/>
        <v/>
      </c>
    </row>
    <row r="55" spans="1:23" s="272" customFormat="1" ht="21" customHeight="1" x14ac:dyDescent="0.2">
      <c r="A55" s="418">
        <v>290</v>
      </c>
      <c r="B55" s="335"/>
      <c r="C55" s="315" t="s">
        <v>203</v>
      </c>
      <c r="D55" s="431" t="s">
        <v>457</v>
      </c>
      <c r="E55" s="428" t="s">
        <v>30</v>
      </c>
      <c r="F55" s="301">
        <v>1.8598632812500005E-2</v>
      </c>
      <c r="G55" s="301">
        <v>1.8598632812500005E-2</v>
      </c>
      <c r="H55" s="302">
        <f t="shared" si="15"/>
        <v>1.8598632812500005E-2</v>
      </c>
      <c r="I55" s="303">
        <f t="shared" si="16"/>
        <v>2.581922743055548E-3</v>
      </c>
      <c r="J55" s="387"/>
      <c r="K55" s="305" t="str">
        <f t="shared" si="17"/>
        <v/>
      </c>
      <c r="L55" s="306" t="str">
        <f>IF(J55&lt;&gt;"",K55-H55,"")</f>
        <v/>
      </c>
      <c r="M55" s="306" t="str">
        <f>IF(J55&lt;&gt;"",K55-F55,"")</f>
        <v/>
      </c>
      <c r="N55" s="307"/>
      <c r="O55" s="307"/>
      <c r="P55" s="321"/>
      <c r="Q55" s="308"/>
      <c r="R55" s="309">
        <f t="shared" si="18"/>
        <v>1.8598632812500005E-2</v>
      </c>
      <c r="S55" s="318"/>
      <c r="T55" s="294">
        <v>40359</v>
      </c>
      <c r="U55" s="312"/>
      <c r="V55" s="313" t="str">
        <f t="shared" si="10"/>
        <v/>
      </c>
      <c r="W55" s="314" t="str">
        <f t="shared" si="11"/>
        <v/>
      </c>
    </row>
    <row r="56" spans="1:23" s="272" customFormat="1" ht="21" customHeight="1" x14ac:dyDescent="0.2">
      <c r="A56" s="418">
        <v>275</v>
      </c>
      <c r="B56" s="335"/>
      <c r="C56" s="298" t="s">
        <v>418</v>
      </c>
      <c r="D56" s="432" t="s">
        <v>419</v>
      </c>
      <c r="E56" s="429" t="s">
        <v>14</v>
      </c>
      <c r="F56" s="301">
        <v>1.846064814814815E-2</v>
      </c>
      <c r="G56" s="301">
        <v>1.8525390625000006E-2</v>
      </c>
      <c r="H56" s="302">
        <f t="shared" si="15"/>
        <v>1.8493019386574078E-2</v>
      </c>
      <c r="I56" s="303">
        <f t="shared" si="16"/>
        <v>2.6875361689814754E-3</v>
      </c>
      <c r="J56" s="378"/>
      <c r="K56" s="305" t="str">
        <f t="shared" si="17"/>
        <v/>
      </c>
      <c r="L56" s="306" t="str">
        <f>IF(J56&lt;&gt;"",K56-H56,"")</f>
        <v/>
      </c>
      <c r="M56" s="306" t="str">
        <f>IF(J56&lt;&gt;"",K56-F56,"")</f>
        <v/>
      </c>
      <c r="N56" s="307"/>
      <c r="O56" s="307"/>
      <c r="P56" s="307"/>
      <c r="Q56" s="308"/>
      <c r="R56" s="309">
        <f t="shared" si="18"/>
        <v>1.846064814814815E-2</v>
      </c>
      <c r="S56" s="318"/>
      <c r="T56" s="294">
        <v>40359</v>
      </c>
      <c r="U56" s="312"/>
      <c r="V56" s="313" t="str">
        <f t="shared" si="10"/>
        <v/>
      </c>
      <c r="W56" s="314" t="str">
        <f t="shared" si="11"/>
        <v/>
      </c>
    </row>
    <row r="57" spans="1:23" s="272" customFormat="1" ht="21" customHeight="1" x14ac:dyDescent="0.2">
      <c r="A57" s="418">
        <v>46</v>
      </c>
      <c r="B57" s="335"/>
      <c r="C57" s="315" t="s">
        <v>72</v>
      </c>
      <c r="D57" s="431" t="s">
        <v>243</v>
      </c>
      <c r="E57" s="428" t="s">
        <v>14</v>
      </c>
      <c r="F57" s="301">
        <v>1.847222222222222E-2</v>
      </c>
      <c r="G57" s="301">
        <v>1.847222222222222E-2</v>
      </c>
      <c r="H57" s="302">
        <f t="shared" si="15"/>
        <v>1.847222222222222E-2</v>
      </c>
      <c r="I57" s="303">
        <f t="shared" si="16"/>
        <v>2.7083333333333334E-3</v>
      </c>
      <c r="J57" s="378"/>
      <c r="K57" s="305" t="str">
        <f t="shared" si="17"/>
        <v/>
      </c>
      <c r="L57" s="306"/>
      <c r="M57" s="306"/>
      <c r="N57" s="307"/>
      <c r="O57" s="307"/>
      <c r="P57" s="307"/>
      <c r="Q57" s="308"/>
      <c r="R57" s="309">
        <f t="shared" si="18"/>
        <v>1.847222222222222E-2</v>
      </c>
      <c r="S57" s="318"/>
      <c r="T57" s="294">
        <v>40451</v>
      </c>
      <c r="U57" s="312"/>
      <c r="V57" s="313" t="str">
        <f t="shared" si="10"/>
        <v/>
      </c>
      <c r="W57" s="314" t="str">
        <f t="shared" si="11"/>
        <v/>
      </c>
    </row>
    <row r="58" spans="1:23" s="272" customFormat="1" ht="21" customHeight="1" x14ac:dyDescent="0.2">
      <c r="A58" s="418"/>
      <c r="B58" s="335"/>
      <c r="C58" s="315"/>
      <c r="D58" s="431"/>
      <c r="E58" s="428"/>
      <c r="F58" s="301"/>
      <c r="G58" s="301"/>
      <c r="H58" s="302"/>
      <c r="I58" s="303"/>
      <c r="J58" s="378"/>
      <c r="K58" s="305"/>
      <c r="L58" s="306"/>
      <c r="M58" s="306"/>
      <c r="N58" s="307"/>
      <c r="O58" s="307"/>
      <c r="P58" s="307"/>
      <c r="Q58" s="308"/>
      <c r="R58" s="309"/>
      <c r="S58" s="318"/>
      <c r="T58" s="294"/>
      <c r="U58" s="312"/>
      <c r="V58" s="313" t="str">
        <f t="shared" si="10"/>
        <v/>
      </c>
      <c r="W58" s="314" t="str">
        <f t="shared" si="11"/>
        <v/>
      </c>
    </row>
    <row r="59" spans="1:23" s="272" customFormat="1" ht="21" customHeight="1" x14ac:dyDescent="0.2">
      <c r="A59" s="418">
        <v>230</v>
      </c>
      <c r="B59" s="335"/>
      <c r="C59" s="298" t="s">
        <v>340</v>
      </c>
      <c r="D59" s="432" t="s">
        <v>341</v>
      </c>
      <c r="E59" s="429" t="s">
        <v>14</v>
      </c>
      <c r="F59" s="301">
        <v>1.802083333333333E-2</v>
      </c>
      <c r="G59" s="301">
        <v>1.8686342592592595E-2</v>
      </c>
      <c r="H59" s="302">
        <f t="shared" ref="H59:H65" si="19">IF(G59&lt;&gt;"",(G59+F59)/2,F59)</f>
        <v>1.8353587962962964E-2</v>
      </c>
      <c r="I59" s="303">
        <f t="shared" ref="I59:I65" si="20">$D$3-H59</f>
        <v>2.8269675925925893E-3</v>
      </c>
      <c r="J59" s="378"/>
      <c r="K59" s="305" t="str">
        <f t="shared" ref="K59:K65" si="21">IF(J59&lt;&gt;"",J59-I59,"")</f>
        <v/>
      </c>
      <c r="L59" s="306" t="str">
        <f>IF(J59&lt;&gt;"",K59-H59,"")</f>
        <v/>
      </c>
      <c r="M59" s="306" t="str">
        <f>IF(J59&lt;&gt;"",K59-F59,"")</f>
        <v/>
      </c>
      <c r="N59" s="307"/>
      <c r="O59" s="307"/>
      <c r="P59" s="307"/>
      <c r="Q59" s="308"/>
      <c r="R59" s="309">
        <f t="shared" ref="R59:R65" si="22">IF(J59&lt;&gt;"",MIN(F59,K59),F59)</f>
        <v>1.802083333333333E-2</v>
      </c>
      <c r="S59" s="318"/>
      <c r="T59" s="294">
        <v>40482</v>
      </c>
      <c r="U59" s="312"/>
      <c r="V59" s="313" t="str">
        <f t="shared" si="10"/>
        <v/>
      </c>
      <c r="W59" s="314" t="str">
        <f t="shared" si="11"/>
        <v/>
      </c>
    </row>
    <row r="60" spans="1:23" s="272" customFormat="1" ht="21" customHeight="1" x14ac:dyDescent="0.2">
      <c r="A60" s="418">
        <v>149</v>
      </c>
      <c r="B60" s="335"/>
      <c r="C60" s="315" t="s">
        <v>36</v>
      </c>
      <c r="D60" s="431" t="s">
        <v>37</v>
      </c>
      <c r="E60" s="428" t="s">
        <v>14</v>
      </c>
      <c r="F60" s="301">
        <v>1.8275462962962959E-2</v>
      </c>
      <c r="G60" s="301">
        <v>1.8275462962962959E-2</v>
      </c>
      <c r="H60" s="302">
        <f t="shared" si="19"/>
        <v>1.8275462962962959E-2</v>
      </c>
      <c r="I60" s="303">
        <f t="shared" si="20"/>
        <v>2.9050925925925945E-3</v>
      </c>
      <c r="J60" s="378"/>
      <c r="K60" s="305" t="str">
        <f t="shared" si="21"/>
        <v/>
      </c>
      <c r="L60" s="306" t="str">
        <f>IF(J60&lt;&gt;"",K60-H60,"")</f>
        <v/>
      </c>
      <c r="M60" s="306" t="str">
        <f>IF(J60&lt;&gt;"",K60-F60,"")</f>
        <v/>
      </c>
      <c r="N60" s="307"/>
      <c r="O60" s="307"/>
      <c r="P60" s="307"/>
      <c r="Q60" s="308"/>
      <c r="R60" s="309">
        <f t="shared" si="22"/>
        <v>1.8275462962962959E-2</v>
      </c>
      <c r="S60" s="318"/>
      <c r="T60" s="294">
        <v>40025</v>
      </c>
      <c r="U60" s="312"/>
      <c r="V60" s="313" t="str">
        <f t="shared" si="10"/>
        <v/>
      </c>
      <c r="W60" s="314" t="str">
        <f t="shared" si="11"/>
        <v/>
      </c>
    </row>
    <row r="61" spans="1:23" s="272" customFormat="1" ht="21" customHeight="1" x14ac:dyDescent="0.2">
      <c r="A61" s="418">
        <v>278</v>
      </c>
      <c r="B61" s="335"/>
      <c r="C61" s="315" t="s">
        <v>508</v>
      </c>
      <c r="D61" s="431" t="s">
        <v>158</v>
      </c>
      <c r="E61" s="428" t="s">
        <v>14</v>
      </c>
      <c r="F61" s="301">
        <v>1.7962962962962962E-2</v>
      </c>
      <c r="G61" s="301">
        <v>1.7962962962962962E-2</v>
      </c>
      <c r="H61" s="302">
        <f t="shared" si="19"/>
        <v>1.7962962962962962E-2</v>
      </c>
      <c r="I61" s="303">
        <f t="shared" si="20"/>
        <v>3.2175925925925913E-3</v>
      </c>
      <c r="J61" s="378"/>
      <c r="K61" s="305" t="str">
        <f t="shared" si="21"/>
        <v/>
      </c>
      <c r="L61" s="306"/>
      <c r="M61" s="306"/>
      <c r="N61" s="307"/>
      <c r="O61" s="307"/>
      <c r="P61" s="307"/>
      <c r="Q61" s="308"/>
      <c r="R61" s="309">
        <f t="shared" si="22"/>
        <v>1.7962962962962962E-2</v>
      </c>
      <c r="S61" s="318"/>
      <c r="T61" s="294">
        <v>40268</v>
      </c>
      <c r="U61" s="312"/>
      <c r="V61" s="313" t="str">
        <f t="shared" si="10"/>
        <v/>
      </c>
      <c r="W61" s="314" t="str">
        <f t="shared" si="11"/>
        <v/>
      </c>
    </row>
    <row r="62" spans="1:23" s="272" customFormat="1" ht="21" customHeight="1" x14ac:dyDescent="0.2">
      <c r="A62" s="418">
        <v>94</v>
      </c>
      <c r="B62" s="335"/>
      <c r="C62" s="315" t="s">
        <v>64</v>
      </c>
      <c r="D62" s="431" t="s">
        <v>518</v>
      </c>
      <c r="E62" s="428" t="s">
        <v>14</v>
      </c>
      <c r="F62" s="319">
        <v>1.7638888888888888E-2</v>
      </c>
      <c r="G62" s="301">
        <v>1.8101851851851855E-2</v>
      </c>
      <c r="H62" s="302">
        <f t="shared" si="19"/>
        <v>1.787037037037037E-2</v>
      </c>
      <c r="I62" s="303">
        <f t="shared" si="20"/>
        <v>3.3101851851851834E-3</v>
      </c>
      <c r="J62" s="378"/>
      <c r="K62" s="305" t="str">
        <f t="shared" si="21"/>
        <v/>
      </c>
      <c r="L62" s="306" t="str">
        <f>IF(J62&lt;&gt;"",K62-H62,"")</f>
        <v/>
      </c>
      <c r="M62" s="306" t="str">
        <f>IF(J62&lt;&gt;"",K62-F62,"")</f>
        <v/>
      </c>
      <c r="N62" s="307"/>
      <c r="O62" s="307"/>
      <c r="P62" s="307"/>
      <c r="Q62" s="308"/>
      <c r="R62" s="309">
        <f t="shared" si="22"/>
        <v>1.7638888888888888E-2</v>
      </c>
      <c r="S62" s="318"/>
      <c r="T62" s="294">
        <v>39872</v>
      </c>
      <c r="U62" s="312"/>
      <c r="V62" s="313" t="str">
        <f t="shared" si="10"/>
        <v/>
      </c>
      <c r="W62" s="314" t="str">
        <f t="shared" si="11"/>
        <v/>
      </c>
    </row>
    <row r="63" spans="1:23" s="272" customFormat="1" ht="21" customHeight="1" x14ac:dyDescent="0.2">
      <c r="A63" s="418">
        <v>264</v>
      </c>
      <c r="B63" s="335"/>
      <c r="C63" s="315" t="s">
        <v>416</v>
      </c>
      <c r="D63" s="431" t="s">
        <v>417</v>
      </c>
      <c r="E63" s="428" t="s">
        <v>30</v>
      </c>
      <c r="F63" s="301">
        <v>1.7387152777777776E-2</v>
      </c>
      <c r="G63" s="301">
        <v>1.7803819444444445E-2</v>
      </c>
      <c r="H63" s="302">
        <f t="shared" si="19"/>
        <v>1.759548611111111E-2</v>
      </c>
      <c r="I63" s="303">
        <f t="shared" si="20"/>
        <v>3.5850694444444428E-3</v>
      </c>
      <c r="J63" s="378"/>
      <c r="K63" s="305" t="str">
        <f t="shared" si="21"/>
        <v/>
      </c>
      <c r="L63" s="306" t="str">
        <f>IF(J63&lt;&gt;"",K63-H63,"")</f>
        <v/>
      </c>
      <c r="M63" s="306" t="str">
        <f>IF(J63&lt;&gt;"",K63-F63,"")</f>
        <v/>
      </c>
      <c r="N63" s="307"/>
      <c r="O63" s="307"/>
      <c r="P63" s="307"/>
      <c r="Q63" s="308"/>
      <c r="R63" s="309">
        <f t="shared" si="22"/>
        <v>1.7387152777777776E-2</v>
      </c>
      <c r="S63" s="318"/>
      <c r="T63" s="294">
        <v>40237</v>
      </c>
      <c r="U63" s="312"/>
      <c r="V63" s="313" t="str">
        <f t="shared" si="10"/>
        <v/>
      </c>
      <c r="W63" s="314" t="str">
        <f t="shared" si="11"/>
        <v/>
      </c>
    </row>
    <row r="64" spans="1:23" s="272" customFormat="1" ht="21" customHeight="1" x14ac:dyDescent="0.2">
      <c r="A64" s="418">
        <v>350</v>
      </c>
      <c r="B64" s="335"/>
      <c r="C64" s="315" t="s">
        <v>235</v>
      </c>
      <c r="D64" s="431" t="s">
        <v>541</v>
      </c>
      <c r="E64" s="428" t="s">
        <v>30</v>
      </c>
      <c r="F64" s="319">
        <v>1.759259259259259E-2</v>
      </c>
      <c r="G64" s="301">
        <v>1.759259259259259E-2</v>
      </c>
      <c r="H64" s="302">
        <f t="shared" si="19"/>
        <v>1.759259259259259E-2</v>
      </c>
      <c r="I64" s="303">
        <f t="shared" si="20"/>
        <v>3.5879629629629629E-3</v>
      </c>
      <c r="J64" s="387"/>
      <c r="K64" s="305" t="str">
        <f t="shared" si="21"/>
        <v/>
      </c>
      <c r="L64" s="306"/>
      <c r="M64" s="306"/>
      <c r="N64" s="307"/>
      <c r="O64" s="307"/>
      <c r="P64" s="321"/>
      <c r="Q64" s="308"/>
      <c r="R64" s="309">
        <f t="shared" si="22"/>
        <v>1.759259259259259E-2</v>
      </c>
      <c r="S64" s="318"/>
      <c r="T64" s="294">
        <v>40390</v>
      </c>
      <c r="U64" s="312"/>
      <c r="V64" s="313" t="str">
        <f t="shared" si="10"/>
        <v/>
      </c>
      <c r="W64" s="314" t="str">
        <f t="shared" si="11"/>
        <v/>
      </c>
    </row>
    <row r="65" spans="1:23" s="272" customFormat="1" ht="21" customHeight="1" x14ac:dyDescent="0.2">
      <c r="A65" s="418">
        <v>51</v>
      </c>
      <c r="B65" s="335"/>
      <c r="C65" s="315" t="s">
        <v>84</v>
      </c>
      <c r="D65" s="431" t="s">
        <v>85</v>
      </c>
      <c r="E65" s="428" t="s">
        <v>14</v>
      </c>
      <c r="F65" s="301">
        <v>1.7557870370370373E-2</v>
      </c>
      <c r="G65" s="301">
        <v>1.7557870370370373E-2</v>
      </c>
      <c r="H65" s="302">
        <f t="shared" si="19"/>
        <v>1.7557870370370373E-2</v>
      </c>
      <c r="I65" s="303">
        <f t="shared" si="20"/>
        <v>3.6226851851851802E-3</v>
      </c>
      <c r="J65" s="320"/>
      <c r="K65" s="305" t="str">
        <f t="shared" si="21"/>
        <v/>
      </c>
      <c r="L65" s="306" t="str">
        <f>IF(J65&lt;&gt;"",K65-H65,"")</f>
        <v/>
      </c>
      <c r="M65" s="306" t="str">
        <f>IF(J65&lt;&gt;"",K65-F65,"")</f>
        <v/>
      </c>
      <c r="N65" s="307"/>
      <c r="O65" s="307"/>
      <c r="P65" s="307"/>
      <c r="Q65" s="308"/>
      <c r="R65" s="309">
        <f t="shared" si="22"/>
        <v>1.7557870370370373E-2</v>
      </c>
      <c r="S65" s="318"/>
      <c r="T65" s="311">
        <v>38929</v>
      </c>
      <c r="U65" s="312"/>
      <c r="V65" s="313" t="str">
        <f t="shared" si="10"/>
        <v/>
      </c>
      <c r="W65" s="314" t="str">
        <f t="shared" si="11"/>
        <v/>
      </c>
    </row>
    <row r="66" spans="1:23" s="272" customFormat="1" ht="21" customHeight="1" x14ac:dyDescent="0.2">
      <c r="A66" s="418"/>
      <c r="B66" s="335"/>
      <c r="C66" s="315"/>
      <c r="D66" s="431"/>
      <c r="E66" s="428"/>
      <c r="F66" s="301"/>
      <c r="G66" s="301"/>
      <c r="H66" s="302"/>
      <c r="I66" s="303"/>
      <c r="J66" s="378"/>
      <c r="K66" s="305"/>
      <c r="L66" s="306"/>
      <c r="M66" s="306"/>
      <c r="N66" s="307"/>
      <c r="O66" s="307"/>
      <c r="P66" s="307"/>
      <c r="Q66" s="308"/>
      <c r="R66" s="309"/>
      <c r="S66" s="318"/>
      <c r="T66" s="294"/>
      <c r="U66" s="312"/>
      <c r="V66" s="313" t="str">
        <f t="shared" si="10"/>
        <v/>
      </c>
      <c r="W66" s="314" t="str">
        <f t="shared" si="11"/>
        <v/>
      </c>
    </row>
    <row r="67" spans="1:23" s="272" customFormat="1" ht="21" customHeight="1" x14ac:dyDescent="0.2">
      <c r="A67" s="418">
        <v>257</v>
      </c>
      <c r="B67" s="335"/>
      <c r="C67" s="315" t="s">
        <v>96</v>
      </c>
      <c r="D67" s="431" t="s">
        <v>396</v>
      </c>
      <c r="E67" s="428" t="s">
        <v>14</v>
      </c>
      <c r="F67" s="322">
        <v>1.7245370370370362E-2</v>
      </c>
      <c r="G67" s="301">
        <v>1.7824074074074065E-2</v>
      </c>
      <c r="H67" s="302">
        <f t="shared" ref="H67:H79" si="23">IF(G67&lt;&gt;"",(G67+F67)/2,F67)</f>
        <v>1.7534722222222215E-2</v>
      </c>
      <c r="I67" s="303">
        <f t="shared" ref="I67:I79" si="24">$D$3-H67</f>
        <v>3.6458333333333377E-3</v>
      </c>
      <c r="J67" s="378"/>
      <c r="K67" s="305" t="str">
        <f t="shared" ref="K67:K79" si="25">IF(J67&lt;&gt;"",J67-I67,"")</f>
        <v/>
      </c>
      <c r="L67" s="306" t="str">
        <f t="shared" ref="L67:L79" si="26">IF(J67&lt;&gt;"",K67-H67,"")</f>
        <v/>
      </c>
      <c r="M67" s="306" t="str">
        <f t="shared" ref="M67:M79" si="27">IF(J67&lt;&gt;"",K67-F67,"")</f>
        <v/>
      </c>
      <c r="N67" s="307"/>
      <c r="O67" s="307"/>
      <c r="P67" s="307"/>
      <c r="Q67" s="308"/>
      <c r="R67" s="309">
        <f t="shared" ref="R67:R79" si="28">IF(J67&lt;&gt;"",MIN(F67,K67),F67)</f>
        <v>1.7245370370370362E-2</v>
      </c>
      <c r="S67" s="318"/>
      <c r="T67" s="294">
        <v>40209</v>
      </c>
      <c r="U67" s="312"/>
      <c r="V67" s="313" t="str">
        <f t="shared" si="10"/>
        <v/>
      </c>
      <c r="W67" s="314" t="str">
        <f t="shared" si="11"/>
        <v/>
      </c>
    </row>
    <row r="68" spans="1:23" s="272" customFormat="1" ht="21" customHeight="1" x14ac:dyDescent="0.2">
      <c r="A68" s="418">
        <v>321</v>
      </c>
      <c r="B68" s="335"/>
      <c r="C68" s="298" t="s">
        <v>488</v>
      </c>
      <c r="D68" s="432" t="s">
        <v>489</v>
      </c>
      <c r="E68" s="429" t="s">
        <v>14</v>
      </c>
      <c r="F68" s="301">
        <v>1.7488425925925928E-2</v>
      </c>
      <c r="G68" s="301">
        <v>1.7488425925925928E-2</v>
      </c>
      <c r="H68" s="302">
        <f t="shared" si="23"/>
        <v>1.7488425925925928E-2</v>
      </c>
      <c r="I68" s="303">
        <f t="shared" si="24"/>
        <v>3.6921296296296251E-3</v>
      </c>
      <c r="J68" s="378"/>
      <c r="K68" s="305" t="str">
        <f t="shared" si="25"/>
        <v/>
      </c>
      <c r="L68" s="306" t="str">
        <f t="shared" si="26"/>
        <v/>
      </c>
      <c r="M68" s="306" t="str">
        <f t="shared" si="27"/>
        <v/>
      </c>
      <c r="N68" s="307"/>
      <c r="O68" s="307"/>
      <c r="P68" s="307"/>
      <c r="Q68" s="308"/>
      <c r="R68" s="309">
        <f t="shared" si="28"/>
        <v>1.7488425925925928E-2</v>
      </c>
      <c r="S68" s="318"/>
      <c r="T68" s="294">
        <v>40209</v>
      </c>
      <c r="U68" s="312"/>
      <c r="V68" s="313" t="str">
        <f t="shared" si="10"/>
        <v/>
      </c>
      <c r="W68" s="314" t="str">
        <f t="shared" si="11"/>
        <v/>
      </c>
    </row>
    <row r="69" spans="1:23" s="272" customFormat="1" ht="21" customHeight="1" x14ac:dyDescent="0.2">
      <c r="A69" s="418">
        <v>353</v>
      </c>
      <c r="B69" s="335"/>
      <c r="C69" s="298" t="s">
        <v>77</v>
      </c>
      <c r="D69" s="432" t="s">
        <v>547</v>
      </c>
      <c r="E69" s="429" t="s">
        <v>14</v>
      </c>
      <c r="F69" s="301">
        <v>1.7446469907407412E-2</v>
      </c>
      <c r="G69" s="301">
        <v>1.7446469907407412E-2</v>
      </c>
      <c r="H69" s="302">
        <f t="shared" si="23"/>
        <v>1.7446469907407412E-2</v>
      </c>
      <c r="I69" s="303">
        <f t="shared" si="24"/>
        <v>3.7340856481481409E-3</v>
      </c>
      <c r="J69" s="378"/>
      <c r="K69" s="305" t="str">
        <f t="shared" si="25"/>
        <v/>
      </c>
      <c r="L69" s="306" t="str">
        <f t="shared" si="26"/>
        <v/>
      </c>
      <c r="M69" s="306" t="str">
        <f t="shared" si="27"/>
        <v/>
      </c>
      <c r="N69" s="307"/>
      <c r="O69" s="307"/>
      <c r="P69" s="307"/>
      <c r="Q69" s="308"/>
      <c r="R69" s="309">
        <f t="shared" si="28"/>
        <v>1.7446469907407412E-2</v>
      </c>
      <c r="S69" s="318"/>
      <c r="T69" s="294">
        <v>40421</v>
      </c>
      <c r="U69" s="312"/>
      <c r="V69" s="313" t="str">
        <f t="shared" si="10"/>
        <v/>
      </c>
      <c r="W69" s="314" t="str">
        <f t="shared" si="11"/>
        <v/>
      </c>
    </row>
    <row r="70" spans="1:23" s="272" customFormat="1" ht="21" customHeight="1" x14ac:dyDescent="0.2">
      <c r="A70" s="418">
        <v>284</v>
      </c>
      <c r="B70" s="335"/>
      <c r="C70" s="315" t="s">
        <v>447</v>
      </c>
      <c r="D70" s="431" t="s">
        <v>448</v>
      </c>
      <c r="E70" s="429" t="s">
        <v>14</v>
      </c>
      <c r="F70" s="301">
        <v>1.7337962962962961E-2</v>
      </c>
      <c r="G70" s="301">
        <v>1.7465277777777781E-2</v>
      </c>
      <c r="H70" s="302">
        <f t="shared" si="23"/>
        <v>1.7401620370370373E-2</v>
      </c>
      <c r="I70" s="303">
        <f t="shared" si="24"/>
        <v>3.7789351851851803E-3</v>
      </c>
      <c r="J70" s="387"/>
      <c r="K70" s="305" t="str">
        <f t="shared" si="25"/>
        <v/>
      </c>
      <c r="L70" s="306" t="str">
        <f t="shared" si="26"/>
        <v/>
      </c>
      <c r="M70" s="306" t="str">
        <f t="shared" si="27"/>
        <v/>
      </c>
      <c r="N70" s="307"/>
      <c r="O70" s="307"/>
      <c r="P70" s="321"/>
      <c r="Q70" s="308"/>
      <c r="R70" s="309">
        <f t="shared" si="28"/>
        <v>1.7337962962962961E-2</v>
      </c>
      <c r="S70" s="318"/>
      <c r="T70" s="294">
        <v>40359</v>
      </c>
      <c r="U70" s="312"/>
      <c r="V70" s="313" t="str">
        <f t="shared" ref="V70:V101" si="29">IF(OR(NOT(U70=""),NOT(K70="")),5,"")</f>
        <v/>
      </c>
      <c r="W70" s="314" t="str">
        <f t="shared" ref="W70:W101" si="30">IF(V70=5,C70&amp;" "&amp;D70,"")</f>
        <v/>
      </c>
    </row>
    <row r="71" spans="1:23" s="272" customFormat="1" ht="21" customHeight="1" x14ac:dyDescent="0.2">
      <c r="A71" s="418">
        <v>318</v>
      </c>
      <c r="B71" s="335"/>
      <c r="C71" s="298" t="s">
        <v>509</v>
      </c>
      <c r="D71" s="432" t="s">
        <v>159</v>
      </c>
      <c r="E71" s="429" t="s">
        <v>14</v>
      </c>
      <c r="F71" s="301">
        <v>1.7388599537037041E-2</v>
      </c>
      <c r="G71" s="301">
        <v>1.7388599537037041E-2</v>
      </c>
      <c r="H71" s="302">
        <f t="shared" si="23"/>
        <v>1.7388599537037041E-2</v>
      </c>
      <c r="I71" s="303">
        <f t="shared" si="24"/>
        <v>3.7919560185185122E-3</v>
      </c>
      <c r="J71" s="387"/>
      <c r="K71" s="305" t="str">
        <f t="shared" si="25"/>
        <v/>
      </c>
      <c r="L71" s="306" t="str">
        <f t="shared" si="26"/>
        <v/>
      </c>
      <c r="M71" s="306" t="str">
        <f t="shared" si="27"/>
        <v/>
      </c>
      <c r="N71" s="307"/>
      <c r="O71" s="307"/>
      <c r="P71" s="321"/>
      <c r="Q71" s="308"/>
      <c r="R71" s="309">
        <f t="shared" si="28"/>
        <v>1.7388599537037041E-2</v>
      </c>
      <c r="S71" s="318"/>
      <c r="T71" s="294">
        <v>40298</v>
      </c>
      <c r="U71" s="312"/>
      <c r="V71" s="313" t="str">
        <f t="shared" si="29"/>
        <v/>
      </c>
      <c r="W71" s="314" t="str">
        <f t="shared" si="30"/>
        <v/>
      </c>
    </row>
    <row r="72" spans="1:23" s="272" customFormat="1" ht="21" customHeight="1" x14ac:dyDescent="0.2">
      <c r="A72" s="418">
        <v>152</v>
      </c>
      <c r="B72" s="335"/>
      <c r="C72" s="315" t="s">
        <v>90</v>
      </c>
      <c r="D72" s="431" t="s">
        <v>91</v>
      </c>
      <c r="E72" s="428" t="s">
        <v>30</v>
      </c>
      <c r="F72" s="301">
        <v>1.7384259259259256E-2</v>
      </c>
      <c r="G72" s="301">
        <v>1.7384259259259256E-2</v>
      </c>
      <c r="H72" s="302">
        <f t="shared" si="23"/>
        <v>1.7384259259259256E-2</v>
      </c>
      <c r="I72" s="303">
        <f t="shared" si="24"/>
        <v>3.7962962962962976E-3</v>
      </c>
      <c r="J72" s="387"/>
      <c r="K72" s="305" t="str">
        <f t="shared" si="25"/>
        <v/>
      </c>
      <c r="L72" s="306" t="str">
        <f t="shared" si="26"/>
        <v/>
      </c>
      <c r="M72" s="306" t="str">
        <f t="shared" si="27"/>
        <v/>
      </c>
      <c r="N72" s="307"/>
      <c r="O72" s="307"/>
      <c r="P72" s="307"/>
      <c r="Q72" s="308"/>
      <c r="R72" s="309">
        <f t="shared" si="28"/>
        <v>1.7384259259259256E-2</v>
      </c>
      <c r="S72" s="318"/>
      <c r="T72" s="426" t="s">
        <v>212</v>
      </c>
      <c r="U72" s="312"/>
      <c r="V72" s="313" t="str">
        <f t="shared" si="29"/>
        <v/>
      </c>
      <c r="W72" s="314" t="str">
        <f t="shared" si="30"/>
        <v/>
      </c>
    </row>
    <row r="73" spans="1:23" s="272" customFormat="1" ht="21" customHeight="1" x14ac:dyDescent="0.2">
      <c r="A73" s="418">
        <v>332</v>
      </c>
      <c r="B73" s="335"/>
      <c r="C73" s="315" t="s">
        <v>527</v>
      </c>
      <c r="D73" s="431" t="s">
        <v>517</v>
      </c>
      <c r="E73" s="428" t="s">
        <v>30</v>
      </c>
      <c r="F73" s="301">
        <v>1.7349537037037035E-2</v>
      </c>
      <c r="G73" s="301">
        <v>1.7372685185185189E-2</v>
      </c>
      <c r="H73" s="302">
        <f t="shared" si="23"/>
        <v>1.7361111111111112E-2</v>
      </c>
      <c r="I73" s="303">
        <f t="shared" si="24"/>
        <v>3.8194444444444413E-3</v>
      </c>
      <c r="J73" s="387"/>
      <c r="K73" s="305" t="str">
        <f t="shared" si="25"/>
        <v/>
      </c>
      <c r="L73" s="306" t="str">
        <f t="shared" si="26"/>
        <v/>
      </c>
      <c r="M73" s="306" t="str">
        <f t="shared" si="27"/>
        <v/>
      </c>
      <c r="N73" s="307"/>
      <c r="O73" s="307"/>
      <c r="P73" s="321"/>
      <c r="Q73" s="308"/>
      <c r="R73" s="309">
        <f t="shared" si="28"/>
        <v>1.7349537037037035E-2</v>
      </c>
      <c r="S73" s="318"/>
      <c r="T73" s="294">
        <v>40359</v>
      </c>
      <c r="U73" s="312"/>
      <c r="V73" s="313" t="str">
        <f t="shared" si="29"/>
        <v/>
      </c>
      <c r="W73" s="314" t="str">
        <f t="shared" si="30"/>
        <v/>
      </c>
    </row>
    <row r="74" spans="1:23" s="272" customFormat="1" ht="21" customHeight="1" x14ac:dyDescent="0.2">
      <c r="A74" s="418">
        <v>259</v>
      </c>
      <c r="B74" s="335"/>
      <c r="C74" s="315" t="s">
        <v>111</v>
      </c>
      <c r="D74" s="431" t="s">
        <v>360</v>
      </c>
      <c r="E74" s="428" t="s">
        <v>30</v>
      </c>
      <c r="F74" s="301">
        <v>1.7303240740740741E-2</v>
      </c>
      <c r="G74" s="301">
        <v>1.7303240740740741E-2</v>
      </c>
      <c r="H74" s="302">
        <f t="shared" si="23"/>
        <v>1.7303240740740741E-2</v>
      </c>
      <c r="I74" s="303">
        <f t="shared" si="24"/>
        <v>3.8773148148148126E-3</v>
      </c>
      <c r="J74" s="387"/>
      <c r="K74" s="305" t="str">
        <f t="shared" si="25"/>
        <v/>
      </c>
      <c r="L74" s="306" t="str">
        <f t="shared" si="26"/>
        <v/>
      </c>
      <c r="M74" s="306" t="str">
        <f t="shared" si="27"/>
        <v/>
      </c>
      <c r="N74" s="307"/>
      <c r="O74" s="307"/>
      <c r="P74" s="307"/>
      <c r="Q74" s="308"/>
      <c r="R74" s="309">
        <f t="shared" si="28"/>
        <v>1.7303240740740741E-2</v>
      </c>
      <c r="S74" s="318"/>
      <c r="T74" s="294"/>
      <c r="U74" s="312"/>
      <c r="V74" s="313" t="str">
        <f t="shared" si="29"/>
        <v/>
      </c>
      <c r="W74" s="314" t="str">
        <f t="shared" si="30"/>
        <v/>
      </c>
    </row>
    <row r="75" spans="1:23" s="272" customFormat="1" ht="21" customHeight="1" x14ac:dyDescent="0.2">
      <c r="A75" s="418">
        <v>285</v>
      </c>
      <c r="B75" s="335"/>
      <c r="C75" s="315" t="s">
        <v>408</v>
      </c>
      <c r="D75" s="431" t="s">
        <v>421</v>
      </c>
      <c r="E75" s="429" t="s">
        <v>30</v>
      </c>
      <c r="F75" s="301">
        <v>1.6493055555555552E-2</v>
      </c>
      <c r="G75" s="301">
        <v>1.7905092592592591E-2</v>
      </c>
      <c r="H75" s="302">
        <f t="shared" si="23"/>
        <v>1.7199074074074071E-2</v>
      </c>
      <c r="I75" s="303">
        <f t="shared" si="24"/>
        <v>3.9814814814814817E-3</v>
      </c>
      <c r="J75" s="387"/>
      <c r="K75" s="305" t="str">
        <f t="shared" si="25"/>
        <v/>
      </c>
      <c r="L75" s="306" t="str">
        <f t="shared" si="26"/>
        <v/>
      </c>
      <c r="M75" s="306" t="str">
        <f t="shared" si="27"/>
        <v/>
      </c>
      <c r="N75" s="307"/>
      <c r="O75" s="307"/>
      <c r="P75" s="321"/>
      <c r="Q75" s="308"/>
      <c r="R75" s="309">
        <f t="shared" si="28"/>
        <v>1.6493055555555552E-2</v>
      </c>
      <c r="S75" s="318"/>
      <c r="T75" s="294">
        <v>40117</v>
      </c>
      <c r="U75" s="312"/>
      <c r="V75" s="313" t="str">
        <f t="shared" si="29"/>
        <v/>
      </c>
      <c r="W75" s="314" t="str">
        <f t="shared" si="30"/>
        <v/>
      </c>
    </row>
    <row r="76" spans="1:23" s="272" customFormat="1" ht="21" customHeight="1" x14ac:dyDescent="0.2">
      <c r="A76" s="418">
        <v>233</v>
      </c>
      <c r="B76" s="335"/>
      <c r="C76" s="315" t="s">
        <v>284</v>
      </c>
      <c r="D76" s="431" t="s">
        <v>285</v>
      </c>
      <c r="E76" s="428" t="s">
        <v>30</v>
      </c>
      <c r="F76" s="301">
        <v>1.6956018518518523E-2</v>
      </c>
      <c r="G76" s="301">
        <v>1.6956018518518523E-2</v>
      </c>
      <c r="H76" s="302">
        <f t="shared" si="23"/>
        <v>1.6956018518518523E-2</v>
      </c>
      <c r="I76" s="303">
        <f t="shared" si="24"/>
        <v>4.2245370370370301E-3</v>
      </c>
      <c r="J76" s="378"/>
      <c r="K76" s="305" t="str">
        <f t="shared" si="25"/>
        <v/>
      </c>
      <c r="L76" s="306" t="str">
        <f t="shared" si="26"/>
        <v/>
      </c>
      <c r="M76" s="306" t="str">
        <f t="shared" si="27"/>
        <v/>
      </c>
      <c r="N76" s="307"/>
      <c r="O76" s="307"/>
      <c r="P76" s="307"/>
      <c r="Q76" s="308"/>
      <c r="R76" s="309">
        <f t="shared" si="28"/>
        <v>1.6956018518518523E-2</v>
      </c>
      <c r="S76" s="318"/>
      <c r="T76" s="294">
        <v>40482</v>
      </c>
      <c r="U76" s="312"/>
      <c r="V76" s="313" t="str">
        <f t="shared" si="29"/>
        <v/>
      </c>
      <c r="W76" s="314" t="str">
        <f t="shared" si="30"/>
        <v/>
      </c>
    </row>
    <row r="77" spans="1:23" s="272" customFormat="1" ht="21" customHeight="1" x14ac:dyDescent="0.2">
      <c r="A77" s="418">
        <v>185</v>
      </c>
      <c r="B77" s="335"/>
      <c r="C77" s="315" t="s">
        <v>155</v>
      </c>
      <c r="D77" s="431" t="s">
        <v>216</v>
      </c>
      <c r="E77" s="428" t="s">
        <v>30</v>
      </c>
      <c r="F77" s="301">
        <v>1.5810185185185184E-2</v>
      </c>
      <c r="G77" s="301">
        <v>1.8049768518518514E-2</v>
      </c>
      <c r="H77" s="302">
        <f t="shared" si="23"/>
        <v>1.6929976851851849E-2</v>
      </c>
      <c r="I77" s="303">
        <f t="shared" si="24"/>
        <v>4.2505787037037043E-3</v>
      </c>
      <c r="J77" s="387"/>
      <c r="K77" s="305" t="str">
        <f t="shared" si="25"/>
        <v/>
      </c>
      <c r="L77" s="306" t="str">
        <f t="shared" si="26"/>
        <v/>
      </c>
      <c r="M77" s="306" t="str">
        <f t="shared" si="27"/>
        <v/>
      </c>
      <c r="N77" s="307"/>
      <c r="O77" s="307"/>
      <c r="P77" s="307"/>
      <c r="Q77" s="308"/>
      <c r="R77" s="309">
        <f t="shared" si="28"/>
        <v>1.5810185185185184E-2</v>
      </c>
      <c r="S77" s="318"/>
      <c r="T77" s="294">
        <v>39994</v>
      </c>
      <c r="U77" s="312"/>
      <c r="V77" s="313" t="str">
        <f t="shared" si="29"/>
        <v/>
      </c>
      <c r="W77" s="314" t="str">
        <f t="shared" si="30"/>
        <v/>
      </c>
    </row>
    <row r="78" spans="1:23" s="272" customFormat="1" ht="21" customHeight="1" x14ac:dyDescent="0.2">
      <c r="A78" s="418">
        <v>194</v>
      </c>
      <c r="B78" s="335"/>
      <c r="C78" s="315" t="s">
        <v>55</v>
      </c>
      <c r="D78" s="431" t="s">
        <v>226</v>
      </c>
      <c r="E78" s="428" t="s">
        <v>30</v>
      </c>
      <c r="F78" s="319">
        <v>1.6516203703703703E-2</v>
      </c>
      <c r="G78" s="301">
        <v>1.6782407407407409E-2</v>
      </c>
      <c r="H78" s="302">
        <f t="shared" si="23"/>
        <v>1.6649305555555556E-2</v>
      </c>
      <c r="I78" s="303">
        <f t="shared" si="24"/>
        <v>4.5312499999999971E-3</v>
      </c>
      <c r="J78" s="387"/>
      <c r="K78" s="305" t="str">
        <f t="shared" si="25"/>
        <v/>
      </c>
      <c r="L78" s="306" t="str">
        <f t="shared" si="26"/>
        <v/>
      </c>
      <c r="M78" s="306" t="str">
        <f t="shared" si="27"/>
        <v/>
      </c>
      <c r="N78" s="307"/>
      <c r="O78" s="307"/>
      <c r="P78" s="307"/>
      <c r="Q78" s="308"/>
      <c r="R78" s="309">
        <f t="shared" si="28"/>
        <v>1.6516203703703703E-2</v>
      </c>
      <c r="S78" s="318"/>
      <c r="T78" s="294">
        <v>40237</v>
      </c>
      <c r="U78" s="312"/>
      <c r="V78" s="313" t="str">
        <f t="shared" si="29"/>
        <v/>
      </c>
      <c r="W78" s="314" t="str">
        <f t="shared" si="30"/>
        <v/>
      </c>
    </row>
    <row r="79" spans="1:23" s="272" customFormat="1" ht="21" customHeight="1" x14ac:dyDescent="0.2">
      <c r="A79" s="418">
        <v>204</v>
      </c>
      <c r="B79" s="335"/>
      <c r="C79" s="298" t="s">
        <v>242</v>
      </c>
      <c r="D79" s="432" t="s">
        <v>395</v>
      </c>
      <c r="E79" s="428" t="s">
        <v>14</v>
      </c>
      <c r="F79" s="301">
        <v>1.6643518518518519E-2</v>
      </c>
      <c r="G79" s="301">
        <v>1.6643518518518519E-2</v>
      </c>
      <c r="H79" s="302">
        <f t="shared" si="23"/>
        <v>1.6643518518518519E-2</v>
      </c>
      <c r="I79" s="303">
        <f t="shared" si="24"/>
        <v>4.5370370370370339E-3</v>
      </c>
      <c r="J79" s="387"/>
      <c r="K79" s="305" t="str">
        <f t="shared" si="25"/>
        <v/>
      </c>
      <c r="L79" s="306" t="str">
        <f t="shared" si="26"/>
        <v/>
      </c>
      <c r="M79" s="306" t="str">
        <f t="shared" si="27"/>
        <v/>
      </c>
      <c r="N79" s="321"/>
      <c r="O79" s="307"/>
      <c r="P79" s="321"/>
      <c r="Q79" s="308"/>
      <c r="R79" s="309">
        <f t="shared" si="28"/>
        <v>1.6643518518518519E-2</v>
      </c>
      <c r="S79" s="318"/>
      <c r="T79" s="294">
        <v>39844</v>
      </c>
      <c r="U79" s="312"/>
      <c r="V79" s="313" t="str">
        <f t="shared" si="29"/>
        <v/>
      </c>
      <c r="W79" s="314" t="str">
        <f t="shared" si="30"/>
        <v/>
      </c>
    </row>
    <row r="80" spans="1:23" s="272" customFormat="1" ht="21" customHeight="1" x14ac:dyDescent="0.2">
      <c r="A80" s="418"/>
      <c r="B80" s="335"/>
      <c r="C80" s="298"/>
      <c r="D80" s="432"/>
      <c r="E80" s="428"/>
      <c r="F80" s="301"/>
      <c r="G80" s="301"/>
      <c r="H80" s="302"/>
      <c r="I80" s="303"/>
      <c r="J80" s="387"/>
      <c r="K80" s="305"/>
      <c r="L80" s="306"/>
      <c r="M80" s="306"/>
      <c r="N80" s="321"/>
      <c r="O80" s="307"/>
      <c r="P80" s="321"/>
      <c r="Q80" s="308"/>
      <c r="R80" s="309"/>
      <c r="S80" s="318"/>
      <c r="T80" s="294"/>
      <c r="U80" s="312"/>
      <c r="V80" s="313" t="str">
        <f t="shared" si="29"/>
        <v/>
      </c>
      <c r="W80" s="314" t="str">
        <f t="shared" si="30"/>
        <v/>
      </c>
    </row>
    <row r="81" spans="1:23" s="272" customFormat="1" ht="21" customHeight="1" x14ac:dyDescent="0.2">
      <c r="A81" s="418">
        <v>166</v>
      </c>
      <c r="B81" s="335"/>
      <c r="C81" s="315" t="s">
        <v>74</v>
      </c>
      <c r="D81" s="431" t="s">
        <v>86</v>
      </c>
      <c r="E81" s="428" t="s">
        <v>30</v>
      </c>
      <c r="F81" s="301">
        <v>1.6627604166666667E-2</v>
      </c>
      <c r="G81" s="301">
        <v>1.6627604166666667E-2</v>
      </c>
      <c r="H81" s="302">
        <f t="shared" ref="H81:H89" si="31">IF(G81&lt;&gt;"",(G81+F81)/2,F81)</f>
        <v>1.6627604166666667E-2</v>
      </c>
      <c r="I81" s="303">
        <f t="shared" ref="I81:I89" si="32">$D$3-H81</f>
        <v>4.5529513888888859E-3</v>
      </c>
      <c r="J81" s="387"/>
      <c r="K81" s="305" t="str">
        <f t="shared" ref="K81:K89" si="33">IF(J81&lt;&gt;"",J81-I81,"")</f>
        <v/>
      </c>
      <c r="L81" s="306" t="str">
        <f t="shared" ref="L81:L89" si="34">IF(J81&lt;&gt;"",K81-H81,"")</f>
        <v/>
      </c>
      <c r="M81" s="306" t="str">
        <f t="shared" ref="M81:M89" si="35">IF(J81&lt;&gt;"",K81-F81,"")</f>
        <v/>
      </c>
      <c r="N81" s="307"/>
      <c r="O81" s="307"/>
      <c r="P81" s="321"/>
      <c r="Q81" s="308"/>
      <c r="R81" s="309">
        <f t="shared" ref="R81:R89" si="36">IF(J81&lt;&gt;"",MIN(F81,K81),F81)</f>
        <v>1.6627604166666667E-2</v>
      </c>
      <c r="S81" s="318"/>
      <c r="T81" s="294">
        <v>40178</v>
      </c>
      <c r="U81" s="312"/>
      <c r="V81" s="313" t="str">
        <f t="shared" si="29"/>
        <v/>
      </c>
      <c r="W81" s="314" t="str">
        <f t="shared" si="30"/>
        <v/>
      </c>
    </row>
    <row r="82" spans="1:23" s="272" customFormat="1" ht="21" customHeight="1" x14ac:dyDescent="0.2">
      <c r="A82" s="418">
        <v>337</v>
      </c>
      <c r="B82" s="335"/>
      <c r="C82" s="315" t="s">
        <v>519</v>
      </c>
      <c r="D82" s="431" t="s">
        <v>325</v>
      </c>
      <c r="E82" s="428" t="s">
        <v>14</v>
      </c>
      <c r="F82" s="301">
        <v>1.6620370370370376E-2</v>
      </c>
      <c r="G82" s="301">
        <v>1.6620370370370376E-2</v>
      </c>
      <c r="H82" s="302">
        <f t="shared" si="31"/>
        <v>1.6620370370370376E-2</v>
      </c>
      <c r="I82" s="303">
        <f t="shared" si="32"/>
        <v>4.5601851851851775E-3</v>
      </c>
      <c r="J82" s="375"/>
      <c r="K82" s="305" t="str">
        <f t="shared" si="33"/>
        <v/>
      </c>
      <c r="L82" s="306" t="str">
        <f t="shared" si="34"/>
        <v/>
      </c>
      <c r="M82" s="306" t="str">
        <f t="shared" si="35"/>
        <v/>
      </c>
      <c r="N82" s="307"/>
      <c r="O82" s="307"/>
      <c r="P82" s="307"/>
      <c r="Q82" s="308"/>
      <c r="R82" s="309">
        <f t="shared" si="36"/>
        <v>1.6620370370370376E-2</v>
      </c>
      <c r="S82" s="318"/>
      <c r="T82" s="311">
        <v>40298</v>
      </c>
      <c r="U82" s="312"/>
      <c r="V82" s="313" t="str">
        <f t="shared" si="29"/>
        <v/>
      </c>
      <c r="W82" s="314" t="str">
        <f t="shared" si="30"/>
        <v/>
      </c>
    </row>
    <row r="83" spans="1:23" s="272" customFormat="1" ht="21" customHeight="1" x14ac:dyDescent="0.2">
      <c r="A83" s="418" t="s">
        <v>535</v>
      </c>
      <c r="B83" s="335"/>
      <c r="C83" s="315" t="s">
        <v>560</v>
      </c>
      <c r="D83" s="431" t="s">
        <v>243</v>
      </c>
      <c r="E83" s="428" t="s">
        <v>30</v>
      </c>
      <c r="F83" s="301">
        <v>1.6574074074074078E-2</v>
      </c>
      <c r="G83" s="301">
        <v>1.6574074074074078E-2</v>
      </c>
      <c r="H83" s="302">
        <f t="shared" si="31"/>
        <v>1.6574074074074078E-2</v>
      </c>
      <c r="I83" s="303">
        <f t="shared" si="32"/>
        <v>4.6064814814814753E-3</v>
      </c>
      <c r="J83" s="378"/>
      <c r="K83" s="305" t="str">
        <f t="shared" si="33"/>
        <v/>
      </c>
      <c r="L83" s="306" t="str">
        <f t="shared" si="34"/>
        <v/>
      </c>
      <c r="M83" s="306" t="str">
        <f t="shared" si="35"/>
        <v/>
      </c>
      <c r="N83" s="307"/>
      <c r="O83" s="307"/>
      <c r="P83" s="307"/>
      <c r="Q83" s="308"/>
      <c r="R83" s="309">
        <f t="shared" si="36"/>
        <v>1.6574074074074078E-2</v>
      </c>
      <c r="S83" s="318"/>
      <c r="T83" s="311">
        <v>40482</v>
      </c>
      <c r="U83" s="312"/>
      <c r="V83" s="313" t="str">
        <f t="shared" si="29"/>
        <v/>
      </c>
      <c r="W83" s="314" t="str">
        <f t="shared" si="30"/>
        <v/>
      </c>
    </row>
    <row r="84" spans="1:23" s="272" customFormat="1" ht="21" customHeight="1" x14ac:dyDescent="0.2">
      <c r="A84" s="418">
        <v>163</v>
      </c>
      <c r="B84" s="335"/>
      <c r="C84" s="315" t="s">
        <v>115</v>
      </c>
      <c r="D84" s="431" t="s">
        <v>116</v>
      </c>
      <c r="E84" s="428" t="s">
        <v>30</v>
      </c>
      <c r="F84" s="319">
        <v>1.6516203703703703E-2</v>
      </c>
      <c r="G84" s="319">
        <v>1.6516203703703703E-2</v>
      </c>
      <c r="H84" s="302">
        <f t="shared" si="31"/>
        <v>1.6516203703703703E-2</v>
      </c>
      <c r="I84" s="303">
        <f t="shared" si="32"/>
        <v>4.6643518518518501E-3</v>
      </c>
      <c r="J84" s="387"/>
      <c r="K84" s="305" t="str">
        <f t="shared" si="33"/>
        <v/>
      </c>
      <c r="L84" s="306" t="str">
        <f t="shared" si="34"/>
        <v/>
      </c>
      <c r="M84" s="306" t="str">
        <f t="shared" si="35"/>
        <v/>
      </c>
      <c r="N84" s="307"/>
      <c r="O84" s="307"/>
      <c r="P84" s="307"/>
      <c r="Q84" s="308"/>
      <c r="R84" s="309">
        <f t="shared" si="36"/>
        <v>1.6516203703703703E-2</v>
      </c>
      <c r="S84" s="318"/>
      <c r="T84" s="311">
        <v>38990</v>
      </c>
      <c r="U84" s="312"/>
      <c r="V84" s="313" t="str">
        <f t="shared" si="29"/>
        <v/>
      </c>
      <c r="W84" s="314" t="str">
        <f t="shared" si="30"/>
        <v/>
      </c>
    </row>
    <row r="85" spans="1:23" s="272" customFormat="1" ht="21" customHeight="1" x14ac:dyDescent="0.2">
      <c r="A85" s="418">
        <v>333</v>
      </c>
      <c r="B85" s="335"/>
      <c r="C85" s="315" t="s">
        <v>537</v>
      </c>
      <c r="D85" s="431" t="s">
        <v>538</v>
      </c>
      <c r="E85" s="428" t="s">
        <v>14</v>
      </c>
      <c r="F85" s="301">
        <v>1.6446759259259265E-2</v>
      </c>
      <c r="G85" s="301">
        <v>1.6446759259259265E-2</v>
      </c>
      <c r="H85" s="302">
        <f t="shared" si="31"/>
        <v>1.6446759259259265E-2</v>
      </c>
      <c r="I85" s="303">
        <f t="shared" si="32"/>
        <v>4.733796296296288E-3</v>
      </c>
      <c r="J85" s="387"/>
      <c r="K85" s="305" t="str">
        <f t="shared" si="33"/>
        <v/>
      </c>
      <c r="L85" s="306" t="str">
        <f t="shared" si="34"/>
        <v/>
      </c>
      <c r="M85" s="306" t="str">
        <f t="shared" si="35"/>
        <v/>
      </c>
      <c r="N85" s="307"/>
      <c r="O85" s="307"/>
      <c r="P85" s="321"/>
      <c r="Q85" s="308"/>
      <c r="R85" s="309">
        <f t="shared" si="36"/>
        <v>1.6446759259259265E-2</v>
      </c>
      <c r="S85" s="318"/>
      <c r="T85" s="311">
        <v>40359</v>
      </c>
      <c r="U85" s="312"/>
      <c r="V85" s="313" t="str">
        <f t="shared" si="29"/>
        <v/>
      </c>
      <c r="W85" s="314" t="str">
        <f t="shared" si="30"/>
        <v/>
      </c>
    </row>
    <row r="86" spans="1:23" s="272" customFormat="1" ht="21" customHeight="1" x14ac:dyDescent="0.2">
      <c r="A86" s="418">
        <v>96</v>
      </c>
      <c r="B86" s="335"/>
      <c r="C86" s="315" t="s">
        <v>119</v>
      </c>
      <c r="D86" s="431" t="s">
        <v>120</v>
      </c>
      <c r="E86" s="428" t="s">
        <v>30</v>
      </c>
      <c r="F86" s="301">
        <v>1.6400462962962964E-2</v>
      </c>
      <c r="G86" s="301">
        <v>1.6400462962962964E-2</v>
      </c>
      <c r="H86" s="302">
        <f t="shared" si="31"/>
        <v>1.6400462962962964E-2</v>
      </c>
      <c r="I86" s="303">
        <f t="shared" si="32"/>
        <v>4.7800925925925893E-3</v>
      </c>
      <c r="J86" s="387"/>
      <c r="K86" s="305" t="str">
        <f t="shared" si="33"/>
        <v/>
      </c>
      <c r="L86" s="306" t="str">
        <f t="shared" si="34"/>
        <v/>
      </c>
      <c r="M86" s="306" t="str">
        <f t="shared" si="35"/>
        <v/>
      </c>
      <c r="N86" s="307"/>
      <c r="O86" s="307"/>
      <c r="P86" s="307"/>
      <c r="Q86" s="308"/>
      <c r="R86" s="309">
        <f t="shared" si="36"/>
        <v>1.6400462962962964E-2</v>
      </c>
      <c r="S86" s="318"/>
      <c r="T86" s="311">
        <v>39113</v>
      </c>
      <c r="U86" s="312"/>
      <c r="V86" s="313" t="str">
        <f t="shared" si="29"/>
        <v/>
      </c>
      <c r="W86" s="314" t="str">
        <f t="shared" si="30"/>
        <v/>
      </c>
    </row>
    <row r="87" spans="1:23" s="272" customFormat="1" ht="21" customHeight="1" x14ac:dyDescent="0.2">
      <c r="A87" s="418">
        <v>150</v>
      </c>
      <c r="B87" s="335"/>
      <c r="C87" s="315" t="s">
        <v>96</v>
      </c>
      <c r="D87" s="431" t="s">
        <v>97</v>
      </c>
      <c r="E87" s="428" t="s">
        <v>14</v>
      </c>
      <c r="F87" s="301">
        <v>1.622685185185185E-2</v>
      </c>
      <c r="G87" s="301">
        <v>1.622685185185185E-2</v>
      </c>
      <c r="H87" s="302">
        <f t="shared" si="31"/>
        <v>1.622685185185185E-2</v>
      </c>
      <c r="I87" s="303">
        <f t="shared" si="32"/>
        <v>4.9537037037037032E-3</v>
      </c>
      <c r="J87" s="387"/>
      <c r="K87" s="305" t="str">
        <f t="shared" si="33"/>
        <v/>
      </c>
      <c r="L87" s="306" t="str">
        <f t="shared" si="34"/>
        <v/>
      </c>
      <c r="M87" s="306" t="str">
        <f t="shared" si="35"/>
        <v/>
      </c>
      <c r="N87" s="321"/>
      <c r="O87" s="307"/>
      <c r="P87" s="321"/>
      <c r="Q87" s="308"/>
      <c r="R87" s="309">
        <f t="shared" si="36"/>
        <v>1.622685185185185E-2</v>
      </c>
      <c r="S87" s="318"/>
      <c r="T87" s="311">
        <v>39447</v>
      </c>
      <c r="U87" s="312"/>
      <c r="V87" s="313" t="str">
        <f t="shared" si="29"/>
        <v/>
      </c>
      <c r="W87" s="314" t="str">
        <f t="shared" si="30"/>
        <v/>
      </c>
    </row>
    <row r="88" spans="1:23" s="272" customFormat="1" ht="21" customHeight="1" x14ac:dyDescent="0.2">
      <c r="A88" s="418">
        <v>232</v>
      </c>
      <c r="B88" s="335"/>
      <c r="C88" s="298" t="s">
        <v>342</v>
      </c>
      <c r="D88" s="432" t="s">
        <v>315</v>
      </c>
      <c r="E88" s="429" t="s">
        <v>14</v>
      </c>
      <c r="F88" s="301">
        <v>1.6121238425925929E-2</v>
      </c>
      <c r="G88" s="301">
        <v>1.6121238425925929E-2</v>
      </c>
      <c r="H88" s="302">
        <f t="shared" si="31"/>
        <v>1.6121238425925929E-2</v>
      </c>
      <c r="I88" s="303">
        <f t="shared" si="32"/>
        <v>5.0593171296296237E-3</v>
      </c>
      <c r="J88" s="378"/>
      <c r="K88" s="305" t="str">
        <f t="shared" si="33"/>
        <v/>
      </c>
      <c r="L88" s="306" t="str">
        <f t="shared" si="34"/>
        <v/>
      </c>
      <c r="M88" s="306" t="str">
        <f t="shared" si="35"/>
        <v/>
      </c>
      <c r="N88" s="307"/>
      <c r="O88" s="307"/>
      <c r="P88" s="307"/>
      <c r="Q88" s="308"/>
      <c r="R88" s="309">
        <f t="shared" si="36"/>
        <v>1.6121238425925929E-2</v>
      </c>
      <c r="S88" s="318"/>
      <c r="T88" s="311">
        <v>40237</v>
      </c>
      <c r="U88" s="312"/>
      <c r="V88" s="313" t="str">
        <f t="shared" si="29"/>
        <v/>
      </c>
      <c r="W88" s="314" t="str">
        <f t="shared" si="30"/>
        <v/>
      </c>
    </row>
    <row r="89" spans="1:23" s="272" customFormat="1" ht="21" customHeight="1" x14ac:dyDescent="0.2">
      <c r="A89" s="418">
        <v>316</v>
      </c>
      <c r="B89" s="335"/>
      <c r="C89" s="298" t="s">
        <v>483</v>
      </c>
      <c r="D89" s="432" t="s">
        <v>484</v>
      </c>
      <c r="E89" s="428" t="s">
        <v>14</v>
      </c>
      <c r="F89" s="301">
        <v>1.6111111111111111E-2</v>
      </c>
      <c r="G89" s="301">
        <v>1.6111111111111111E-2</v>
      </c>
      <c r="H89" s="302">
        <f t="shared" si="31"/>
        <v>1.6111111111111111E-2</v>
      </c>
      <c r="I89" s="303">
        <f t="shared" si="32"/>
        <v>5.0694444444444424E-3</v>
      </c>
      <c r="J89" s="387"/>
      <c r="K89" s="305" t="str">
        <f t="shared" si="33"/>
        <v/>
      </c>
      <c r="L89" s="306" t="str">
        <f t="shared" si="34"/>
        <v/>
      </c>
      <c r="M89" s="306" t="str">
        <f t="shared" si="35"/>
        <v/>
      </c>
      <c r="N89" s="307"/>
      <c r="O89" s="307"/>
      <c r="P89" s="321"/>
      <c r="Q89" s="308"/>
      <c r="R89" s="309">
        <f t="shared" si="36"/>
        <v>1.6111111111111111E-2</v>
      </c>
      <c r="S89" s="318"/>
      <c r="T89" s="311">
        <v>40359</v>
      </c>
      <c r="U89" s="312"/>
      <c r="V89" s="313" t="str">
        <f t="shared" si="29"/>
        <v/>
      </c>
      <c r="W89" s="314" t="str">
        <f t="shared" si="30"/>
        <v/>
      </c>
    </row>
    <row r="90" spans="1:23" s="272" customFormat="1" ht="21" customHeight="1" x14ac:dyDescent="0.2">
      <c r="A90" s="418"/>
      <c r="B90" s="335"/>
      <c r="C90" s="298"/>
      <c r="D90" s="432"/>
      <c r="E90" s="428"/>
      <c r="F90" s="301"/>
      <c r="G90" s="301"/>
      <c r="H90" s="302"/>
      <c r="I90" s="303"/>
      <c r="J90" s="387"/>
      <c r="K90" s="305"/>
      <c r="L90" s="306"/>
      <c r="M90" s="306"/>
      <c r="N90" s="307"/>
      <c r="O90" s="307"/>
      <c r="P90" s="321"/>
      <c r="Q90" s="308"/>
      <c r="R90" s="309"/>
      <c r="S90" s="318"/>
      <c r="T90" s="311"/>
      <c r="U90" s="312"/>
      <c r="V90" s="313" t="str">
        <f t="shared" si="29"/>
        <v/>
      </c>
      <c r="W90" s="314" t="str">
        <f t="shared" si="30"/>
        <v/>
      </c>
    </row>
    <row r="91" spans="1:23" s="272" customFormat="1" ht="21" customHeight="1" x14ac:dyDescent="0.2">
      <c r="A91" s="418">
        <v>9</v>
      </c>
      <c r="B91" s="335"/>
      <c r="C91" s="315" t="s">
        <v>130</v>
      </c>
      <c r="D91" s="431" t="s">
        <v>133</v>
      </c>
      <c r="E91" s="428" t="s">
        <v>30</v>
      </c>
      <c r="F91" s="301">
        <v>1.5898437499999991E-2</v>
      </c>
      <c r="G91" s="301">
        <v>1.6259042245370357E-2</v>
      </c>
      <c r="H91" s="302">
        <f t="shared" ref="H91:H98" si="37">IF(G91&lt;&gt;"",(G91+F91)/2,F91)</f>
        <v>1.6078739872685176E-2</v>
      </c>
      <c r="I91" s="303">
        <f t="shared" ref="I91:I98" si="38">$D$3-H91</f>
        <v>5.1018156828703774E-3</v>
      </c>
      <c r="J91" s="387"/>
      <c r="K91" s="305" t="str">
        <f t="shared" ref="K91:K98" si="39">IF(J91&lt;&gt;"",J91-I91,"")</f>
        <v/>
      </c>
      <c r="L91" s="306" t="str">
        <f t="shared" ref="L91:L98" si="40">IF(J91&lt;&gt;"",K91-H91,"")</f>
        <v/>
      </c>
      <c r="M91" s="306" t="str">
        <f t="shared" ref="M91:M98" si="41">IF(J91&lt;&gt;"",K91-F91,"")</f>
        <v/>
      </c>
      <c r="N91" s="307"/>
      <c r="O91" s="307"/>
      <c r="P91" s="307"/>
      <c r="Q91" s="308"/>
      <c r="R91" s="309">
        <f t="shared" ref="R91:R98" si="42">IF(J91&lt;&gt;"",MIN(F91,K91),F91)</f>
        <v>1.5898437499999991E-2</v>
      </c>
      <c r="S91" s="318"/>
      <c r="T91" s="311">
        <v>40025</v>
      </c>
      <c r="U91" s="312"/>
      <c r="V91" s="313" t="str">
        <f t="shared" si="29"/>
        <v/>
      </c>
      <c r="W91" s="314" t="str">
        <f t="shared" si="30"/>
        <v/>
      </c>
    </row>
    <row r="92" spans="1:23" s="272" customFormat="1" ht="21" customHeight="1" x14ac:dyDescent="0.2">
      <c r="A92" s="418">
        <v>288</v>
      </c>
      <c r="B92" s="335"/>
      <c r="C92" s="298" t="s">
        <v>450</v>
      </c>
      <c r="D92" s="432" t="s">
        <v>110</v>
      </c>
      <c r="E92" s="429" t="s">
        <v>30</v>
      </c>
      <c r="F92" s="301">
        <v>1.6053240740740739E-2</v>
      </c>
      <c r="G92" s="301">
        <v>1.6053240740740739E-2</v>
      </c>
      <c r="H92" s="302">
        <f t="shared" si="37"/>
        <v>1.6053240740740739E-2</v>
      </c>
      <c r="I92" s="303">
        <f t="shared" si="38"/>
        <v>5.1273148148148137E-3</v>
      </c>
      <c r="J92" s="387"/>
      <c r="K92" s="305" t="str">
        <f t="shared" si="39"/>
        <v/>
      </c>
      <c r="L92" s="306" t="str">
        <f t="shared" si="40"/>
        <v/>
      </c>
      <c r="M92" s="306" t="str">
        <f t="shared" si="41"/>
        <v/>
      </c>
      <c r="N92" s="307"/>
      <c r="O92" s="307"/>
      <c r="P92" s="307"/>
      <c r="Q92" s="308"/>
      <c r="R92" s="309">
        <f t="shared" si="42"/>
        <v>1.6053240740740739E-2</v>
      </c>
      <c r="S92" s="318"/>
      <c r="T92" s="311">
        <v>39994</v>
      </c>
      <c r="U92" s="312"/>
      <c r="V92" s="313" t="str">
        <f t="shared" si="29"/>
        <v/>
      </c>
      <c r="W92" s="314" t="str">
        <f t="shared" si="30"/>
        <v/>
      </c>
    </row>
    <row r="93" spans="1:23" s="272" customFormat="1" ht="21" customHeight="1" x14ac:dyDescent="0.2">
      <c r="A93" s="418">
        <v>138</v>
      </c>
      <c r="B93" s="335"/>
      <c r="C93" s="298" t="s">
        <v>145</v>
      </c>
      <c r="D93" s="432" t="s">
        <v>146</v>
      </c>
      <c r="E93" s="429" t="s">
        <v>14</v>
      </c>
      <c r="F93" s="301">
        <v>1.6006944444444438E-2</v>
      </c>
      <c r="G93" s="301">
        <v>1.6006944444444438E-2</v>
      </c>
      <c r="H93" s="302">
        <f t="shared" si="37"/>
        <v>1.6006944444444438E-2</v>
      </c>
      <c r="I93" s="303">
        <f t="shared" si="38"/>
        <v>5.1736111111111149E-3</v>
      </c>
      <c r="J93" s="387"/>
      <c r="K93" s="305" t="str">
        <f t="shared" si="39"/>
        <v/>
      </c>
      <c r="L93" s="306" t="str">
        <f t="shared" si="40"/>
        <v/>
      </c>
      <c r="M93" s="306" t="str">
        <f t="shared" si="41"/>
        <v/>
      </c>
      <c r="N93" s="307"/>
      <c r="O93" s="307"/>
      <c r="P93" s="307"/>
      <c r="Q93" s="308"/>
      <c r="R93" s="309">
        <f t="shared" si="42"/>
        <v>1.6006944444444438E-2</v>
      </c>
      <c r="S93" s="318"/>
      <c r="T93" s="311">
        <v>40178</v>
      </c>
      <c r="U93" s="312"/>
      <c r="V93" s="313" t="str">
        <f t="shared" si="29"/>
        <v/>
      </c>
      <c r="W93" s="314" t="str">
        <f t="shared" si="30"/>
        <v/>
      </c>
    </row>
    <row r="94" spans="1:23" s="272" customFormat="1" ht="21" customHeight="1" x14ac:dyDescent="0.2">
      <c r="A94" s="418">
        <v>354</v>
      </c>
      <c r="B94" s="335"/>
      <c r="C94" s="298" t="s">
        <v>244</v>
      </c>
      <c r="D94" s="432" t="s">
        <v>547</v>
      </c>
      <c r="E94" s="429" t="s">
        <v>30</v>
      </c>
      <c r="F94" s="301">
        <v>1.5953414351851859E-2</v>
      </c>
      <c r="G94" s="301">
        <v>1.5953414351851859E-2</v>
      </c>
      <c r="H94" s="302">
        <f t="shared" si="37"/>
        <v>1.5953414351851859E-2</v>
      </c>
      <c r="I94" s="303">
        <f t="shared" si="38"/>
        <v>5.2271412037036939E-3</v>
      </c>
      <c r="J94" s="378"/>
      <c r="K94" s="305" t="str">
        <f t="shared" si="39"/>
        <v/>
      </c>
      <c r="L94" s="306" t="str">
        <f t="shared" si="40"/>
        <v/>
      </c>
      <c r="M94" s="306" t="str">
        <f t="shared" si="41"/>
        <v/>
      </c>
      <c r="N94" s="307"/>
      <c r="O94" s="307"/>
      <c r="P94" s="307"/>
      <c r="Q94" s="308"/>
      <c r="R94" s="309">
        <f t="shared" si="42"/>
        <v>1.5953414351851859E-2</v>
      </c>
      <c r="S94" s="318"/>
      <c r="T94" s="311">
        <v>40421</v>
      </c>
      <c r="U94" s="312"/>
      <c r="V94" s="313" t="str">
        <f t="shared" si="29"/>
        <v/>
      </c>
      <c r="W94" s="314" t="str">
        <f t="shared" si="30"/>
        <v/>
      </c>
    </row>
    <row r="95" spans="1:23" s="272" customFormat="1" ht="21" customHeight="1" x14ac:dyDescent="0.2">
      <c r="A95" s="418">
        <v>238</v>
      </c>
      <c r="B95" s="335"/>
      <c r="C95" s="315" t="s">
        <v>326</v>
      </c>
      <c r="D95" s="431" t="s">
        <v>327</v>
      </c>
      <c r="E95" s="428" t="s">
        <v>30</v>
      </c>
      <c r="F95" s="301">
        <v>1.5907118055555551E-2</v>
      </c>
      <c r="G95" s="301">
        <v>1.5916521990740742E-2</v>
      </c>
      <c r="H95" s="302">
        <f t="shared" si="37"/>
        <v>1.5911820023148147E-2</v>
      </c>
      <c r="I95" s="303">
        <f t="shared" si="38"/>
        <v>5.2687355324074064E-3</v>
      </c>
      <c r="J95" s="378"/>
      <c r="K95" s="305" t="str">
        <f t="shared" si="39"/>
        <v/>
      </c>
      <c r="L95" s="306" t="str">
        <f t="shared" si="40"/>
        <v/>
      </c>
      <c r="M95" s="306" t="str">
        <f t="shared" si="41"/>
        <v/>
      </c>
      <c r="N95" s="307"/>
      <c r="O95" s="307"/>
      <c r="P95" s="307"/>
      <c r="Q95" s="308"/>
      <c r="R95" s="309">
        <f t="shared" si="42"/>
        <v>1.5907118055555551E-2</v>
      </c>
      <c r="S95" s="318"/>
      <c r="T95" s="311">
        <v>40482</v>
      </c>
      <c r="U95" s="312"/>
      <c r="V95" s="313" t="str">
        <f t="shared" si="29"/>
        <v/>
      </c>
      <c r="W95" s="314" t="str">
        <f t="shared" si="30"/>
        <v/>
      </c>
    </row>
    <row r="96" spans="1:23" s="272" customFormat="1" ht="21" customHeight="1" x14ac:dyDescent="0.2">
      <c r="A96" s="418">
        <v>342</v>
      </c>
      <c r="B96" s="335"/>
      <c r="C96" s="315" t="s">
        <v>533</v>
      </c>
      <c r="D96" s="431" t="s">
        <v>534</v>
      </c>
      <c r="E96" s="428" t="s">
        <v>30</v>
      </c>
      <c r="F96" s="301">
        <v>1.5902777777777776E-2</v>
      </c>
      <c r="G96" s="301">
        <v>1.5902777777777776E-2</v>
      </c>
      <c r="H96" s="302">
        <f t="shared" si="37"/>
        <v>1.5902777777777776E-2</v>
      </c>
      <c r="I96" s="303">
        <f t="shared" si="38"/>
        <v>5.2777777777777771E-3</v>
      </c>
      <c r="J96" s="378"/>
      <c r="K96" s="305" t="str">
        <f t="shared" si="39"/>
        <v/>
      </c>
      <c r="L96" s="306" t="str">
        <f t="shared" si="40"/>
        <v/>
      </c>
      <c r="M96" s="306" t="str">
        <f t="shared" si="41"/>
        <v/>
      </c>
      <c r="N96" s="307"/>
      <c r="O96" s="307"/>
      <c r="P96" s="321"/>
      <c r="Q96" s="308"/>
      <c r="R96" s="309">
        <f t="shared" si="42"/>
        <v>1.5902777777777776E-2</v>
      </c>
      <c r="S96" s="318"/>
      <c r="T96" s="311">
        <v>40482</v>
      </c>
      <c r="U96" s="312"/>
      <c r="V96" s="313" t="str">
        <f t="shared" si="29"/>
        <v/>
      </c>
      <c r="W96" s="314" t="str">
        <f t="shared" si="30"/>
        <v/>
      </c>
    </row>
    <row r="97" spans="1:23" s="272" customFormat="1" ht="21" customHeight="1" x14ac:dyDescent="0.2">
      <c r="A97" s="418">
        <v>252</v>
      </c>
      <c r="B97" s="335"/>
      <c r="C97" s="315" t="s">
        <v>155</v>
      </c>
      <c r="D97" s="431" t="s">
        <v>361</v>
      </c>
      <c r="E97" s="428" t="s">
        <v>30</v>
      </c>
      <c r="F97" s="319">
        <v>1.5856481481481478E-2</v>
      </c>
      <c r="G97" s="319">
        <v>1.5856481481481478E-2</v>
      </c>
      <c r="H97" s="302">
        <f t="shared" si="37"/>
        <v>1.5856481481481478E-2</v>
      </c>
      <c r="I97" s="303">
        <f t="shared" si="38"/>
        <v>5.3240740740740748E-3</v>
      </c>
      <c r="J97" s="387"/>
      <c r="K97" s="305" t="str">
        <f t="shared" si="39"/>
        <v/>
      </c>
      <c r="L97" s="306" t="str">
        <f t="shared" si="40"/>
        <v/>
      </c>
      <c r="M97" s="306" t="str">
        <f t="shared" si="41"/>
        <v/>
      </c>
      <c r="N97" s="307"/>
      <c r="O97" s="307"/>
      <c r="P97" s="307"/>
      <c r="Q97" s="308"/>
      <c r="R97" s="309">
        <f t="shared" si="42"/>
        <v>1.5856481481481478E-2</v>
      </c>
      <c r="S97" s="318"/>
      <c r="T97" s="311">
        <v>39994</v>
      </c>
      <c r="U97" s="312"/>
      <c r="V97" s="313" t="str">
        <f t="shared" si="29"/>
        <v/>
      </c>
      <c r="W97" s="314" t="str">
        <f t="shared" si="30"/>
        <v/>
      </c>
    </row>
    <row r="98" spans="1:23" s="272" customFormat="1" ht="21" customHeight="1" x14ac:dyDescent="0.2">
      <c r="A98" s="418">
        <v>282</v>
      </c>
      <c r="B98" s="335"/>
      <c r="C98" s="298" t="s">
        <v>18</v>
      </c>
      <c r="D98" s="432" t="s">
        <v>449</v>
      </c>
      <c r="E98" s="429" t="s">
        <v>14</v>
      </c>
      <c r="F98" s="301">
        <v>1.5844907407407405E-2</v>
      </c>
      <c r="G98" s="301">
        <v>1.5844907407407405E-2</v>
      </c>
      <c r="H98" s="302">
        <f t="shared" si="37"/>
        <v>1.5844907407407405E-2</v>
      </c>
      <c r="I98" s="303">
        <f t="shared" si="38"/>
        <v>5.3356481481481484E-3</v>
      </c>
      <c r="J98" s="387"/>
      <c r="K98" s="305" t="str">
        <f t="shared" si="39"/>
        <v/>
      </c>
      <c r="L98" s="306" t="str">
        <f t="shared" si="40"/>
        <v/>
      </c>
      <c r="M98" s="306" t="str">
        <f t="shared" si="41"/>
        <v/>
      </c>
      <c r="N98" s="307"/>
      <c r="O98" s="307"/>
      <c r="P98" s="307"/>
      <c r="Q98" s="308"/>
      <c r="R98" s="309">
        <f t="shared" si="42"/>
        <v>1.5844907407407405E-2</v>
      </c>
      <c r="S98" s="318"/>
      <c r="T98" s="311">
        <v>39994</v>
      </c>
      <c r="U98" s="312"/>
      <c r="V98" s="313" t="str">
        <f t="shared" si="29"/>
        <v/>
      </c>
      <c r="W98" s="314" t="str">
        <f t="shared" si="30"/>
        <v/>
      </c>
    </row>
    <row r="99" spans="1:23" s="272" customFormat="1" ht="21" customHeight="1" x14ac:dyDescent="0.2">
      <c r="A99" s="418"/>
      <c r="B99" s="335"/>
      <c r="C99" s="315"/>
      <c r="D99" s="431"/>
      <c r="E99" s="428"/>
      <c r="F99" s="301"/>
      <c r="G99" s="301"/>
      <c r="H99" s="302"/>
      <c r="I99" s="303"/>
      <c r="J99" s="378"/>
      <c r="K99" s="305"/>
      <c r="L99" s="306"/>
      <c r="M99" s="306"/>
      <c r="N99" s="307"/>
      <c r="O99" s="307"/>
      <c r="P99" s="307"/>
      <c r="Q99" s="308"/>
      <c r="R99" s="309"/>
      <c r="S99" s="318"/>
      <c r="T99" s="311"/>
      <c r="U99" s="312"/>
      <c r="V99" s="313" t="str">
        <f t="shared" si="29"/>
        <v/>
      </c>
      <c r="W99" s="314" t="str">
        <f t="shared" si="30"/>
        <v/>
      </c>
    </row>
    <row r="100" spans="1:23" s="272" customFormat="1" ht="21" customHeight="1" x14ac:dyDescent="0.2">
      <c r="A100" s="418">
        <v>309</v>
      </c>
      <c r="B100" s="335"/>
      <c r="C100" s="315" t="s">
        <v>475</v>
      </c>
      <c r="D100" s="431" t="s">
        <v>476</v>
      </c>
      <c r="E100" s="428" t="s">
        <v>30</v>
      </c>
      <c r="F100" s="301">
        <v>1.5798611111111114E-2</v>
      </c>
      <c r="G100" s="301">
        <v>1.5798611111111114E-2</v>
      </c>
      <c r="H100" s="302">
        <f t="shared" ref="H100:H105" si="43">IF(G100&lt;&gt;"",(G100+F100)/2,F100)</f>
        <v>1.5798611111111114E-2</v>
      </c>
      <c r="I100" s="303">
        <f t="shared" ref="I100:I105" si="44">$D$3-H100</f>
        <v>5.3819444444444392E-3</v>
      </c>
      <c r="J100" s="387"/>
      <c r="K100" s="305" t="str">
        <f t="shared" ref="K100:K105" si="45">IF(J100&lt;&gt;"",J100-I100,"")</f>
        <v/>
      </c>
      <c r="L100" s="306"/>
      <c r="M100" s="306"/>
      <c r="N100" s="307"/>
      <c r="O100" s="307"/>
      <c r="P100" s="307"/>
      <c r="Q100" s="308"/>
      <c r="R100" s="309">
        <f t="shared" ref="R100:R105" si="46">IF(J100&lt;&gt;"",MIN(F100,K100),F100)</f>
        <v>1.5798611111111114E-2</v>
      </c>
      <c r="S100" s="318"/>
      <c r="T100" s="311">
        <v>40086</v>
      </c>
      <c r="U100" s="312"/>
      <c r="V100" s="313" t="str">
        <f t="shared" si="29"/>
        <v/>
      </c>
      <c r="W100" s="314" t="str">
        <f t="shared" si="30"/>
        <v/>
      </c>
    </row>
    <row r="101" spans="1:23" s="272" customFormat="1" ht="21" customHeight="1" x14ac:dyDescent="0.2">
      <c r="A101" s="418">
        <v>112</v>
      </c>
      <c r="B101" s="335"/>
      <c r="C101" s="315" t="s">
        <v>134</v>
      </c>
      <c r="D101" s="431" t="s">
        <v>135</v>
      </c>
      <c r="E101" s="428" t="s">
        <v>30</v>
      </c>
      <c r="F101" s="301">
        <v>1.5706018518518518E-2</v>
      </c>
      <c r="G101" s="301">
        <v>1.5706018518518518E-2</v>
      </c>
      <c r="H101" s="302">
        <f t="shared" si="43"/>
        <v>1.5706018518518518E-2</v>
      </c>
      <c r="I101" s="303">
        <f t="shared" si="44"/>
        <v>5.4745370370370347E-3</v>
      </c>
      <c r="J101" s="387"/>
      <c r="K101" s="305" t="str">
        <f t="shared" si="45"/>
        <v/>
      </c>
      <c r="L101" s="306" t="str">
        <f>IF(J101&lt;&gt;"",K101-H101,"")</f>
        <v/>
      </c>
      <c r="M101" s="306" t="str">
        <f>IF(J101&lt;&gt;"",K101-F101,"")</f>
        <v/>
      </c>
      <c r="N101" s="307"/>
      <c r="O101" s="307"/>
      <c r="P101" s="307"/>
      <c r="Q101" s="308"/>
      <c r="R101" s="309">
        <f t="shared" si="46"/>
        <v>1.5706018518518518E-2</v>
      </c>
      <c r="S101" s="318"/>
      <c r="T101" s="323">
        <v>39294</v>
      </c>
      <c r="U101" s="312"/>
      <c r="V101" s="313" t="str">
        <f t="shared" si="29"/>
        <v/>
      </c>
      <c r="W101" s="314" t="str">
        <f t="shared" si="30"/>
        <v/>
      </c>
    </row>
    <row r="102" spans="1:23" s="272" customFormat="1" ht="21" customHeight="1" x14ac:dyDescent="0.2">
      <c r="A102" s="418">
        <v>142</v>
      </c>
      <c r="B102" s="335"/>
      <c r="C102" s="315" t="s">
        <v>149</v>
      </c>
      <c r="D102" s="431" t="s">
        <v>150</v>
      </c>
      <c r="E102" s="428" t="s">
        <v>14</v>
      </c>
      <c r="F102" s="301">
        <v>1.5370370370370368E-2</v>
      </c>
      <c r="G102" s="301">
        <v>1.5976562499999999E-2</v>
      </c>
      <c r="H102" s="302">
        <f t="shared" si="43"/>
        <v>1.5673466435185184E-2</v>
      </c>
      <c r="I102" s="303">
        <f t="shared" si="44"/>
        <v>5.5070891203703697E-3</v>
      </c>
      <c r="J102" s="387"/>
      <c r="K102" s="305" t="str">
        <f t="shared" si="45"/>
        <v/>
      </c>
      <c r="L102" s="306" t="str">
        <f>IF(J102&lt;&gt;"",K102-H102,"")</f>
        <v/>
      </c>
      <c r="M102" s="306" t="str">
        <f>IF(J102&lt;&gt;"",K102-F102,"")</f>
        <v/>
      </c>
      <c r="N102" s="307"/>
      <c r="O102" s="307"/>
      <c r="P102" s="307"/>
      <c r="Q102" s="325"/>
      <c r="R102" s="309">
        <f t="shared" si="46"/>
        <v>1.5370370370370368E-2</v>
      </c>
      <c r="S102" s="318"/>
      <c r="T102" s="311">
        <v>40086</v>
      </c>
      <c r="U102" s="312"/>
      <c r="V102" s="313" t="str">
        <f t="shared" ref="V102:V133" si="47">IF(OR(NOT(U102=""),NOT(K102="")),5,"")</f>
        <v/>
      </c>
      <c r="W102" s="314" t="str">
        <f t="shared" ref="W102:W133" si="48">IF(V102=5,C102&amp;" "&amp;D102,"")</f>
        <v/>
      </c>
    </row>
    <row r="103" spans="1:23" s="272" customFormat="1" ht="21" customHeight="1" x14ac:dyDescent="0.2">
      <c r="A103" s="418">
        <v>140</v>
      </c>
      <c r="B103" s="335"/>
      <c r="C103" s="315" t="s">
        <v>143</v>
      </c>
      <c r="D103" s="431" t="s">
        <v>144</v>
      </c>
      <c r="E103" s="428" t="s">
        <v>14</v>
      </c>
      <c r="F103" s="319">
        <v>1.5497685185185186E-2</v>
      </c>
      <c r="G103" s="319">
        <v>1.5497685185185186E-2</v>
      </c>
      <c r="H103" s="302">
        <f t="shared" si="43"/>
        <v>1.5497685185185186E-2</v>
      </c>
      <c r="I103" s="303">
        <f t="shared" si="44"/>
        <v>5.6828703703703676E-3</v>
      </c>
      <c r="J103" s="387"/>
      <c r="K103" s="305" t="str">
        <f t="shared" si="45"/>
        <v/>
      </c>
      <c r="L103" s="306" t="str">
        <f>IF(J103&lt;&gt;"",K103-H103,"")</f>
        <v/>
      </c>
      <c r="M103" s="306" t="str">
        <f>IF(J103&lt;&gt;"",K103-F103,"")</f>
        <v/>
      </c>
      <c r="N103" s="307"/>
      <c r="O103" s="307"/>
      <c r="P103" s="307"/>
      <c r="Q103" s="308"/>
      <c r="R103" s="309">
        <f t="shared" si="46"/>
        <v>1.5497685185185186E-2</v>
      </c>
      <c r="S103" s="318"/>
      <c r="T103" s="311">
        <v>38776</v>
      </c>
      <c r="U103" s="312"/>
      <c r="V103" s="313" t="str">
        <f t="shared" si="47"/>
        <v/>
      </c>
      <c r="W103" s="314" t="str">
        <f t="shared" si="48"/>
        <v/>
      </c>
    </row>
    <row r="104" spans="1:23" s="272" customFormat="1" ht="21" customHeight="1" x14ac:dyDescent="0.2">
      <c r="A104" s="418">
        <v>203</v>
      </c>
      <c r="B104" s="335"/>
      <c r="C104" s="315" t="s">
        <v>199</v>
      </c>
      <c r="D104" s="431" t="s">
        <v>43</v>
      </c>
      <c r="E104" s="428" t="s">
        <v>30</v>
      </c>
      <c r="F104" s="301">
        <v>1.5460069444444446E-2</v>
      </c>
      <c r="G104" s="301">
        <v>1.5460069444444446E-2</v>
      </c>
      <c r="H104" s="302">
        <f t="shared" si="43"/>
        <v>1.5460069444444446E-2</v>
      </c>
      <c r="I104" s="303">
        <f t="shared" si="44"/>
        <v>5.7204861111111067E-3</v>
      </c>
      <c r="J104" s="378"/>
      <c r="K104" s="305" t="str">
        <f t="shared" si="45"/>
        <v/>
      </c>
      <c r="L104" s="306" t="str">
        <f>IF(J104&lt;&gt;"",K104-H104,"")</f>
        <v/>
      </c>
      <c r="M104" s="306" t="str">
        <f>IF(J104&lt;&gt;"",K104-F104,"")</f>
        <v/>
      </c>
      <c r="N104" s="307"/>
      <c r="O104" s="307"/>
      <c r="P104" s="307"/>
      <c r="Q104" s="308"/>
      <c r="R104" s="309">
        <f t="shared" si="46"/>
        <v>1.5460069444444446E-2</v>
      </c>
      <c r="S104" s="318"/>
      <c r="T104" s="311">
        <v>40329</v>
      </c>
      <c r="U104" s="312"/>
      <c r="V104" s="313" t="str">
        <f t="shared" si="47"/>
        <v/>
      </c>
      <c r="W104" s="314" t="str">
        <f t="shared" si="48"/>
        <v/>
      </c>
    </row>
    <row r="105" spans="1:23" s="272" customFormat="1" ht="21" customHeight="1" x14ac:dyDescent="0.2">
      <c r="A105" s="418">
        <v>287</v>
      </c>
      <c r="B105" s="335"/>
      <c r="C105" s="298" t="s">
        <v>55</v>
      </c>
      <c r="D105" s="432" t="s">
        <v>116</v>
      </c>
      <c r="E105" s="429" t="s">
        <v>30</v>
      </c>
      <c r="F105" s="301">
        <v>1.5358796296296294E-2</v>
      </c>
      <c r="G105" s="301">
        <v>1.5358796296296294E-2</v>
      </c>
      <c r="H105" s="302">
        <f t="shared" si="43"/>
        <v>1.5358796296296294E-2</v>
      </c>
      <c r="I105" s="303">
        <f t="shared" si="44"/>
        <v>5.8217592592592592E-3</v>
      </c>
      <c r="J105" s="387"/>
      <c r="K105" s="305" t="str">
        <f t="shared" si="45"/>
        <v/>
      </c>
      <c r="L105" s="306" t="str">
        <f>IF(J105&lt;&gt;"",K105-H105,"")</f>
        <v/>
      </c>
      <c r="M105" s="306" t="str">
        <f>IF(J105&lt;&gt;"",K105-F105,"")</f>
        <v/>
      </c>
      <c r="N105" s="307"/>
      <c r="O105" s="307"/>
      <c r="P105" s="307"/>
      <c r="Q105" s="308"/>
      <c r="R105" s="309">
        <f t="shared" si="46"/>
        <v>1.5358796296296294E-2</v>
      </c>
      <c r="S105" s="318"/>
      <c r="T105" s="311">
        <v>40268</v>
      </c>
      <c r="U105" s="312"/>
      <c r="V105" s="313" t="str">
        <f t="shared" si="47"/>
        <v/>
      </c>
      <c r="W105" s="314" t="str">
        <f t="shared" si="48"/>
        <v/>
      </c>
    </row>
    <row r="106" spans="1:23" s="272" customFormat="1" ht="21" customHeight="1" x14ac:dyDescent="0.2">
      <c r="A106" s="418"/>
      <c r="B106" s="335"/>
      <c r="C106" s="298"/>
      <c r="D106" s="432"/>
      <c r="E106" s="429"/>
      <c r="F106" s="301"/>
      <c r="G106" s="301"/>
      <c r="H106" s="302"/>
      <c r="I106" s="303"/>
      <c r="J106" s="387"/>
      <c r="K106" s="305"/>
      <c r="L106" s="306"/>
      <c r="M106" s="306"/>
      <c r="N106" s="307"/>
      <c r="O106" s="307"/>
      <c r="P106" s="307"/>
      <c r="Q106" s="308"/>
      <c r="R106" s="309"/>
      <c r="S106" s="318"/>
      <c r="T106" s="311"/>
      <c r="U106" s="312"/>
      <c r="V106" s="313" t="str">
        <f t="shared" si="47"/>
        <v/>
      </c>
      <c r="W106" s="314" t="str">
        <f t="shared" si="48"/>
        <v/>
      </c>
    </row>
    <row r="107" spans="1:23" s="272" customFormat="1" ht="21" customHeight="1" x14ac:dyDescent="0.2">
      <c r="A107" s="418">
        <v>36</v>
      </c>
      <c r="B107" s="335"/>
      <c r="C107" s="315" t="s">
        <v>107</v>
      </c>
      <c r="D107" s="431" t="s">
        <v>46</v>
      </c>
      <c r="E107" s="428" t="s">
        <v>30</v>
      </c>
      <c r="F107" s="301">
        <v>1.4479166666666668E-2</v>
      </c>
      <c r="G107" s="301">
        <v>1.6121238425925929E-2</v>
      </c>
      <c r="H107" s="302">
        <f t="shared" ref="H107:H112" si="49">IF(G107&lt;&gt;"",(G107+F107)/2,F107)</f>
        <v>1.5300202546296299E-2</v>
      </c>
      <c r="I107" s="303">
        <f t="shared" ref="I107:I112" si="50">$D$3-H107</f>
        <v>5.8803530092592544E-3</v>
      </c>
      <c r="J107" s="378"/>
      <c r="K107" s="305" t="str">
        <f t="shared" ref="K107:K112" si="51">IF(J107&lt;&gt;"",J107-I107,"")</f>
        <v/>
      </c>
      <c r="L107" s="306" t="str">
        <f>IF(J107&lt;&gt;"",K107-H107,"")</f>
        <v/>
      </c>
      <c r="M107" s="306" t="str">
        <f>IF(J107&lt;&gt;"",K107-F107,"")</f>
        <v/>
      </c>
      <c r="N107" s="307"/>
      <c r="O107" s="307"/>
      <c r="P107" s="307"/>
      <c r="Q107" s="308"/>
      <c r="R107" s="309">
        <f t="shared" ref="R107:R112" si="52">IF(J107&lt;&gt;"",MIN(F107,K107),F107)</f>
        <v>1.4479166666666668E-2</v>
      </c>
      <c r="S107" s="318"/>
      <c r="T107" s="311">
        <v>40237</v>
      </c>
      <c r="U107" s="312"/>
      <c r="V107" s="313" t="str">
        <f t="shared" si="47"/>
        <v/>
      </c>
      <c r="W107" s="314" t="str">
        <f t="shared" si="48"/>
        <v/>
      </c>
    </row>
    <row r="108" spans="1:23" s="272" customFormat="1" ht="21" customHeight="1" x14ac:dyDescent="0.2">
      <c r="A108" s="418">
        <v>167</v>
      </c>
      <c r="B108" s="335"/>
      <c r="C108" s="315" t="s">
        <v>94</v>
      </c>
      <c r="D108" s="431" t="s">
        <v>165</v>
      </c>
      <c r="E108" s="428" t="s">
        <v>30</v>
      </c>
      <c r="F108" s="301">
        <v>1.4699074074074074E-2</v>
      </c>
      <c r="G108" s="301">
        <v>1.5833333333333338E-2</v>
      </c>
      <c r="H108" s="302">
        <f t="shared" si="49"/>
        <v>1.5266203703703705E-2</v>
      </c>
      <c r="I108" s="303">
        <f t="shared" si="50"/>
        <v>5.9143518518518477E-3</v>
      </c>
      <c r="J108" s="387"/>
      <c r="K108" s="305" t="str">
        <f t="shared" si="51"/>
        <v/>
      </c>
      <c r="L108" s="306" t="str">
        <f>IF(J108&lt;&gt;"",K108-H108,"")</f>
        <v/>
      </c>
      <c r="M108" s="306" t="str">
        <f>IF(J108&lt;&gt;"",K108-F108,"")</f>
        <v/>
      </c>
      <c r="N108" s="307"/>
      <c r="O108" s="307"/>
      <c r="P108" s="307"/>
      <c r="Q108" s="308"/>
      <c r="R108" s="309">
        <f t="shared" si="52"/>
        <v>1.4699074074074074E-2</v>
      </c>
      <c r="S108" s="318"/>
      <c r="T108" s="311">
        <v>39872</v>
      </c>
      <c r="U108" s="312"/>
      <c r="V108" s="313" t="str">
        <f t="shared" si="47"/>
        <v/>
      </c>
      <c r="W108" s="314" t="str">
        <f t="shared" si="48"/>
        <v/>
      </c>
    </row>
    <row r="109" spans="1:23" s="272" customFormat="1" ht="21" customHeight="1" x14ac:dyDescent="0.2">
      <c r="A109" s="418">
        <v>32</v>
      </c>
      <c r="B109" s="335"/>
      <c r="C109" s="315" t="s">
        <v>157</v>
      </c>
      <c r="D109" s="431" t="s">
        <v>158</v>
      </c>
      <c r="E109" s="428" t="s">
        <v>30</v>
      </c>
      <c r="F109" s="301">
        <v>1.5081018518518518E-2</v>
      </c>
      <c r="G109" s="301">
        <v>1.5393518518518518E-2</v>
      </c>
      <c r="H109" s="302">
        <f t="shared" si="49"/>
        <v>1.5237268518518518E-2</v>
      </c>
      <c r="I109" s="303">
        <f t="shared" si="50"/>
        <v>5.9432870370370351E-3</v>
      </c>
      <c r="J109" s="387"/>
      <c r="K109" s="305" t="str">
        <f t="shared" si="51"/>
        <v/>
      </c>
      <c r="L109" s="306" t="str">
        <f>IF(J109&lt;&gt;"",K109-H109,"")</f>
        <v/>
      </c>
      <c r="M109" s="306" t="str">
        <f>IF(J109&lt;&gt;"",K109-F109,"")</f>
        <v/>
      </c>
      <c r="N109" s="307"/>
      <c r="O109" s="307"/>
      <c r="P109" s="307"/>
      <c r="Q109" s="308"/>
      <c r="R109" s="309">
        <f t="shared" si="52"/>
        <v>1.5081018518518518E-2</v>
      </c>
      <c r="S109" s="318"/>
      <c r="T109" s="311">
        <v>40237</v>
      </c>
      <c r="U109" s="312"/>
      <c r="V109" s="313" t="str">
        <f t="shared" si="47"/>
        <v/>
      </c>
      <c r="W109" s="314" t="str">
        <f t="shared" si="48"/>
        <v/>
      </c>
    </row>
    <row r="110" spans="1:23" s="272" customFormat="1" ht="21" customHeight="1" x14ac:dyDescent="0.2">
      <c r="A110" s="418">
        <v>97</v>
      </c>
      <c r="B110" s="335"/>
      <c r="C110" s="315" t="s">
        <v>121</v>
      </c>
      <c r="D110" s="431" t="s">
        <v>122</v>
      </c>
      <c r="E110" s="428" t="s">
        <v>14</v>
      </c>
      <c r="F110" s="301">
        <v>1.5185185185185184E-2</v>
      </c>
      <c r="G110" s="301">
        <v>1.5185185185185184E-2</v>
      </c>
      <c r="H110" s="302">
        <f t="shared" si="49"/>
        <v>1.5185185185185184E-2</v>
      </c>
      <c r="I110" s="303">
        <f t="shared" si="50"/>
        <v>5.9953703703703697E-3</v>
      </c>
      <c r="J110" s="387"/>
      <c r="K110" s="305" t="str">
        <f t="shared" si="51"/>
        <v/>
      </c>
      <c r="L110" s="306" t="str">
        <f>IF(J110&lt;&gt;"",K110-H110,"")</f>
        <v/>
      </c>
      <c r="M110" s="306" t="str">
        <f>IF(J110&lt;&gt;"",K110-F110,"")</f>
        <v/>
      </c>
      <c r="N110" s="307"/>
      <c r="O110" s="307"/>
      <c r="P110" s="321"/>
      <c r="Q110" s="308"/>
      <c r="R110" s="309">
        <f t="shared" si="52"/>
        <v>1.5185185185185184E-2</v>
      </c>
      <c r="S110" s="318"/>
      <c r="T110" s="311">
        <v>40117</v>
      </c>
      <c r="U110" s="312"/>
      <c r="V110" s="313" t="str">
        <f t="shared" si="47"/>
        <v/>
      </c>
      <c r="W110" s="314" t="str">
        <f t="shared" si="48"/>
        <v/>
      </c>
    </row>
    <row r="111" spans="1:23" s="272" customFormat="1" ht="21" customHeight="1" x14ac:dyDescent="0.2">
      <c r="A111" s="418">
        <v>116</v>
      </c>
      <c r="B111" s="335"/>
      <c r="C111" s="298" t="s">
        <v>153</v>
      </c>
      <c r="D111" s="432" t="s">
        <v>196</v>
      </c>
      <c r="E111" s="430" t="s">
        <v>14</v>
      </c>
      <c r="F111" s="301">
        <v>1.5005787037037043E-2</v>
      </c>
      <c r="G111" s="301">
        <v>1.5358796296296297E-2</v>
      </c>
      <c r="H111" s="302">
        <f t="shared" si="49"/>
        <v>1.518229166666667E-2</v>
      </c>
      <c r="I111" s="303">
        <f t="shared" si="50"/>
        <v>5.9982638888888828E-3</v>
      </c>
      <c r="J111" s="378"/>
      <c r="K111" s="305" t="str">
        <f t="shared" si="51"/>
        <v/>
      </c>
      <c r="L111" s="306" t="str">
        <f>IF(J111&lt;&gt;"",K111-H111,"")</f>
        <v/>
      </c>
      <c r="M111" s="306" t="str">
        <f>IF(J111&lt;&gt;"",K111-F111,"")</f>
        <v/>
      </c>
      <c r="N111" s="307"/>
      <c r="O111" s="307"/>
      <c r="P111" s="321"/>
      <c r="Q111" s="308"/>
      <c r="R111" s="309">
        <f t="shared" si="52"/>
        <v>1.5005787037037043E-2</v>
      </c>
      <c r="S111" s="318"/>
      <c r="T111" s="311">
        <v>40482</v>
      </c>
      <c r="U111" s="312"/>
      <c r="V111" s="313" t="str">
        <f t="shared" si="47"/>
        <v/>
      </c>
      <c r="W111" s="314" t="str">
        <f t="shared" si="48"/>
        <v/>
      </c>
    </row>
    <row r="112" spans="1:23" s="272" customFormat="1" ht="21" customHeight="1" x14ac:dyDescent="0.2">
      <c r="A112" s="418">
        <v>192</v>
      </c>
      <c r="B112" s="335"/>
      <c r="C112" s="315" t="s">
        <v>351</v>
      </c>
      <c r="D112" s="431" t="s">
        <v>458</v>
      </c>
      <c r="E112" s="428" t="s">
        <v>30</v>
      </c>
      <c r="F112" s="301">
        <v>1.4983362268518506E-2</v>
      </c>
      <c r="G112" s="301">
        <v>1.5284288194444436E-2</v>
      </c>
      <c r="H112" s="302">
        <f t="shared" si="49"/>
        <v>1.5133825231481471E-2</v>
      </c>
      <c r="I112" s="303">
        <f t="shared" si="50"/>
        <v>6.046730324074082E-3</v>
      </c>
      <c r="J112" s="387"/>
      <c r="K112" s="305" t="str">
        <f t="shared" si="51"/>
        <v/>
      </c>
      <c r="L112" s="306"/>
      <c r="M112" s="306"/>
      <c r="N112" s="307"/>
      <c r="O112" s="307"/>
      <c r="P112" s="307"/>
      <c r="Q112" s="308"/>
      <c r="R112" s="309">
        <f t="shared" si="52"/>
        <v>1.4983362268518506E-2</v>
      </c>
      <c r="S112" s="318"/>
      <c r="T112" s="311">
        <v>40390</v>
      </c>
      <c r="U112" s="312"/>
      <c r="V112" s="313" t="str">
        <f t="shared" si="47"/>
        <v/>
      </c>
      <c r="W112" s="314" t="str">
        <f t="shared" si="48"/>
        <v/>
      </c>
    </row>
    <row r="113" spans="1:23" s="272" customFormat="1" ht="21" customHeight="1" x14ac:dyDescent="0.2">
      <c r="A113" s="418"/>
      <c r="B113" s="335"/>
      <c r="C113" s="315"/>
      <c r="D113" s="431"/>
      <c r="E113" s="428"/>
      <c r="F113" s="301"/>
      <c r="G113" s="301"/>
      <c r="H113" s="302"/>
      <c r="I113" s="303"/>
      <c r="J113" s="387"/>
      <c r="K113" s="305"/>
      <c r="L113" s="306"/>
      <c r="M113" s="306"/>
      <c r="N113" s="307"/>
      <c r="O113" s="307"/>
      <c r="P113" s="307"/>
      <c r="Q113" s="308"/>
      <c r="R113" s="309"/>
      <c r="S113" s="318"/>
      <c r="T113" s="311"/>
      <c r="U113" s="312"/>
      <c r="V113" s="313" t="str">
        <f t="shared" si="47"/>
        <v/>
      </c>
      <c r="W113" s="314" t="str">
        <f t="shared" si="48"/>
        <v/>
      </c>
    </row>
    <row r="114" spans="1:23" s="272" customFormat="1" ht="20.45" customHeight="1" x14ac:dyDescent="0.2">
      <c r="A114" s="418">
        <v>255</v>
      </c>
      <c r="B114" s="335"/>
      <c r="C114" s="298" t="s">
        <v>90</v>
      </c>
      <c r="D114" s="432" t="s">
        <v>362</v>
      </c>
      <c r="E114" s="429" t="s">
        <v>30</v>
      </c>
      <c r="F114" s="301">
        <v>1.5046296296296297E-2</v>
      </c>
      <c r="G114" s="301">
        <v>1.5046296296296297E-2</v>
      </c>
      <c r="H114" s="302">
        <f t="shared" ref="H114:H128" si="53">IF(G114&lt;&gt;"",(G114+F114)/2,F114)</f>
        <v>1.5046296296296297E-2</v>
      </c>
      <c r="I114" s="303">
        <f t="shared" ref="I114:I128" si="54">$D$3-H114</f>
        <v>6.134259259259256E-3</v>
      </c>
      <c r="J114" s="378"/>
      <c r="K114" s="305" t="str">
        <f t="shared" ref="K114:K128" si="55">IF(J114&lt;&gt;"",J114-I114,"")</f>
        <v/>
      </c>
      <c r="L114" s="306" t="str">
        <f>IF(J114&lt;&gt;"",K114-H114,"")</f>
        <v/>
      </c>
      <c r="M114" s="306" t="str">
        <f>IF(J114&lt;&gt;"",K114-F114,"")</f>
        <v/>
      </c>
      <c r="N114" s="307"/>
      <c r="O114" s="307"/>
      <c r="P114" s="307"/>
      <c r="Q114" s="308"/>
      <c r="R114" s="309">
        <f t="shared" ref="R114:R128" si="56">IF(J114&lt;&gt;"",MIN(F114,K114),F114)</f>
        <v>1.5046296296296297E-2</v>
      </c>
      <c r="S114" s="318"/>
      <c r="T114" s="311">
        <v>40237</v>
      </c>
      <c r="U114" s="312"/>
      <c r="V114" s="313" t="str">
        <f t="shared" si="47"/>
        <v/>
      </c>
      <c r="W114" s="314" t="str">
        <f t="shared" si="48"/>
        <v/>
      </c>
    </row>
    <row r="115" spans="1:23" s="272" customFormat="1" ht="21" customHeight="1" x14ac:dyDescent="0.2">
      <c r="A115" s="418">
        <v>273</v>
      </c>
      <c r="B115" s="335"/>
      <c r="C115" s="315" t="s">
        <v>155</v>
      </c>
      <c r="D115" s="431" t="s">
        <v>425</v>
      </c>
      <c r="E115" s="428" t="s">
        <v>30</v>
      </c>
      <c r="F115" s="301">
        <v>1.4976851851851852E-2</v>
      </c>
      <c r="G115" s="301">
        <v>1.4976851851851852E-2</v>
      </c>
      <c r="H115" s="302">
        <f t="shared" si="53"/>
        <v>1.4976851851851852E-2</v>
      </c>
      <c r="I115" s="303">
        <f t="shared" si="54"/>
        <v>6.2037037037037009E-3</v>
      </c>
      <c r="J115" s="387"/>
      <c r="K115" s="305" t="str">
        <f t="shared" si="55"/>
        <v/>
      </c>
      <c r="L115" s="306" t="str">
        <f>IF(J115&lt;&gt;"",K115-H115,"")</f>
        <v/>
      </c>
      <c r="M115" s="306" t="str">
        <f>IF(J115&lt;&gt;"",K115-F115,"")</f>
        <v/>
      </c>
      <c r="N115" s="307"/>
      <c r="O115" s="307"/>
      <c r="P115" s="307"/>
      <c r="Q115" s="308"/>
      <c r="R115" s="309">
        <f t="shared" si="56"/>
        <v>1.4976851851851852E-2</v>
      </c>
      <c r="S115" s="318"/>
      <c r="T115" s="311">
        <v>39933</v>
      </c>
      <c r="U115" s="312"/>
      <c r="V115" s="313" t="str">
        <f t="shared" si="47"/>
        <v/>
      </c>
      <c r="W115" s="314" t="str">
        <f t="shared" si="48"/>
        <v/>
      </c>
    </row>
    <row r="116" spans="1:23" s="272" customFormat="1" ht="21" customHeight="1" x14ac:dyDescent="0.2">
      <c r="A116" s="418">
        <v>234</v>
      </c>
      <c r="B116" s="335"/>
      <c r="C116" s="315" t="s">
        <v>286</v>
      </c>
      <c r="D116" s="431" t="s">
        <v>287</v>
      </c>
      <c r="E116" s="428" t="s">
        <v>14</v>
      </c>
      <c r="F116" s="301">
        <v>1.4840856481481476E-2</v>
      </c>
      <c r="G116" s="301">
        <v>1.5092592592592591E-2</v>
      </c>
      <c r="H116" s="302">
        <f t="shared" si="53"/>
        <v>1.4966724537037034E-2</v>
      </c>
      <c r="I116" s="303">
        <f t="shared" si="54"/>
        <v>6.2138310185185196E-3</v>
      </c>
      <c r="J116" s="387"/>
      <c r="K116" s="305" t="str">
        <f t="shared" si="55"/>
        <v/>
      </c>
      <c r="L116" s="306" t="str">
        <f>IF(J116&lt;&gt;"",K116-H116,"")</f>
        <v/>
      </c>
      <c r="M116" s="306" t="str">
        <f>IF(J116&lt;&gt;"",K116-F116,"")</f>
        <v/>
      </c>
      <c r="N116" s="307"/>
      <c r="O116" s="307"/>
      <c r="P116" s="307"/>
      <c r="Q116" s="308"/>
      <c r="R116" s="309">
        <f t="shared" si="56"/>
        <v>1.4840856481481476E-2</v>
      </c>
      <c r="S116" s="318"/>
      <c r="T116" s="311">
        <v>40025</v>
      </c>
      <c r="U116" s="312"/>
      <c r="V116" s="313" t="str">
        <f t="shared" si="47"/>
        <v/>
      </c>
      <c r="W116" s="314" t="str">
        <f t="shared" si="48"/>
        <v/>
      </c>
    </row>
    <row r="117" spans="1:23" s="272" customFormat="1" ht="21" customHeight="1" x14ac:dyDescent="0.2">
      <c r="A117" s="418">
        <v>239</v>
      </c>
      <c r="B117" s="335"/>
      <c r="C117" s="315" t="s">
        <v>115</v>
      </c>
      <c r="D117" s="431" t="s">
        <v>316</v>
      </c>
      <c r="E117" s="428" t="s">
        <v>30</v>
      </c>
      <c r="F117" s="301">
        <v>1.3168402777777779E-2</v>
      </c>
      <c r="G117" s="301">
        <v>1.6724537037037041E-2</v>
      </c>
      <c r="H117" s="302">
        <f t="shared" si="53"/>
        <v>1.494646990740741E-2</v>
      </c>
      <c r="I117" s="303">
        <f t="shared" si="54"/>
        <v>6.2340856481481431E-3</v>
      </c>
      <c r="J117" s="378"/>
      <c r="K117" s="305" t="str">
        <f t="shared" si="55"/>
        <v/>
      </c>
      <c r="L117" s="306" t="str">
        <f>IF(J117&lt;&gt;"",K117-H117,"")</f>
        <v/>
      </c>
      <c r="M117" s="306" t="str">
        <f>IF(J117&lt;&gt;"",K117-F117,"")</f>
        <v/>
      </c>
      <c r="N117" s="307"/>
      <c r="O117" s="307"/>
      <c r="P117" s="321"/>
      <c r="Q117" s="308"/>
      <c r="R117" s="309">
        <f t="shared" si="56"/>
        <v>1.3168402777777779E-2</v>
      </c>
      <c r="S117" s="318"/>
      <c r="T117" s="311">
        <v>40482</v>
      </c>
      <c r="U117" s="312"/>
      <c r="V117" s="313" t="str">
        <f t="shared" si="47"/>
        <v/>
      </c>
      <c r="W117" s="314" t="str">
        <f t="shared" si="48"/>
        <v/>
      </c>
    </row>
    <row r="118" spans="1:23" s="272" customFormat="1" ht="21" customHeight="1" x14ac:dyDescent="0.2">
      <c r="A118" s="418">
        <v>319</v>
      </c>
      <c r="B118" s="335"/>
      <c r="C118" s="298" t="s">
        <v>17</v>
      </c>
      <c r="D118" s="432" t="s">
        <v>491</v>
      </c>
      <c r="E118" s="430" t="s">
        <v>14</v>
      </c>
      <c r="F118" s="301">
        <v>1.4918981481481491E-2</v>
      </c>
      <c r="G118" s="301">
        <v>1.4918981481481491E-2</v>
      </c>
      <c r="H118" s="302">
        <f t="shared" si="53"/>
        <v>1.4918981481481491E-2</v>
      </c>
      <c r="I118" s="303">
        <f t="shared" si="54"/>
        <v>6.2615740740740618E-3</v>
      </c>
      <c r="J118" s="378"/>
      <c r="K118" s="305" t="str">
        <f t="shared" si="55"/>
        <v/>
      </c>
      <c r="L118" s="306"/>
      <c r="M118" s="306"/>
      <c r="N118" s="307"/>
      <c r="O118" s="307"/>
      <c r="P118" s="307"/>
      <c r="Q118" s="308"/>
      <c r="R118" s="309">
        <f t="shared" si="56"/>
        <v>1.4918981481481491E-2</v>
      </c>
      <c r="S118" s="318"/>
      <c r="T118" s="311">
        <v>40329</v>
      </c>
      <c r="U118" s="312"/>
      <c r="V118" s="313" t="str">
        <f t="shared" si="47"/>
        <v/>
      </c>
      <c r="W118" s="314" t="str">
        <f t="shared" si="48"/>
        <v/>
      </c>
    </row>
    <row r="119" spans="1:23" s="272" customFormat="1" ht="21" customHeight="1" x14ac:dyDescent="0.2">
      <c r="A119" s="418">
        <v>339</v>
      </c>
      <c r="B119" s="335"/>
      <c r="C119" s="298" t="s">
        <v>203</v>
      </c>
      <c r="D119" s="432" t="s">
        <v>548</v>
      </c>
      <c r="E119" s="429" t="s">
        <v>30</v>
      </c>
      <c r="F119" s="301">
        <v>1.4918981481481478E-2</v>
      </c>
      <c r="G119" s="301">
        <v>1.4918981481481478E-2</v>
      </c>
      <c r="H119" s="302">
        <f t="shared" si="53"/>
        <v>1.4918981481481478E-2</v>
      </c>
      <c r="I119" s="303">
        <f t="shared" si="54"/>
        <v>6.2615740740740757E-3</v>
      </c>
      <c r="J119" s="378"/>
      <c r="K119" s="305" t="str">
        <f t="shared" si="55"/>
        <v/>
      </c>
      <c r="L119" s="306" t="str">
        <f t="shared" ref="L119:L128" si="57">IF(J119&lt;&gt;"",K119-H119,"")</f>
        <v/>
      </c>
      <c r="M119" s="306" t="str">
        <f t="shared" ref="M119:M128" si="58">IF(J119&lt;&gt;"",K119-F119,"")</f>
        <v/>
      </c>
      <c r="N119" s="307"/>
      <c r="O119" s="307"/>
      <c r="P119" s="307"/>
      <c r="Q119" s="308"/>
      <c r="R119" s="309">
        <f t="shared" si="56"/>
        <v>1.4918981481481478E-2</v>
      </c>
      <c r="S119" s="318"/>
      <c r="T119" s="311">
        <v>40421</v>
      </c>
      <c r="U119" s="312"/>
      <c r="V119" s="313" t="str">
        <f t="shared" si="47"/>
        <v/>
      </c>
      <c r="W119" s="314" t="str">
        <f t="shared" si="48"/>
        <v/>
      </c>
    </row>
    <row r="120" spans="1:23" s="272" customFormat="1" ht="21" customHeight="1" x14ac:dyDescent="0.2">
      <c r="A120" s="418">
        <v>237</v>
      </c>
      <c r="B120" s="335"/>
      <c r="C120" s="298" t="s">
        <v>178</v>
      </c>
      <c r="D120" s="432" t="s">
        <v>530</v>
      </c>
      <c r="E120" s="429" t="s">
        <v>30</v>
      </c>
      <c r="F120" s="301">
        <v>1.4988425925925929E-2</v>
      </c>
      <c r="G120" s="301">
        <v>1.4803240740740745E-2</v>
      </c>
      <c r="H120" s="302">
        <f t="shared" si="53"/>
        <v>1.4895833333333337E-2</v>
      </c>
      <c r="I120" s="303">
        <f t="shared" si="54"/>
        <v>6.2847222222222159E-3</v>
      </c>
      <c r="J120" s="387"/>
      <c r="K120" s="305" t="str">
        <f t="shared" si="55"/>
        <v/>
      </c>
      <c r="L120" s="306" t="str">
        <f t="shared" si="57"/>
        <v/>
      </c>
      <c r="M120" s="306" t="str">
        <f t="shared" si="58"/>
        <v/>
      </c>
      <c r="N120" s="307"/>
      <c r="O120" s="307"/>
      <c r="P120" s="307"/>
      <c r="Q120" s="308"/>
      <c r="R120" s="309">
        <f t="shared" si="56"/>
        <v>1.4988425925925929E-2</v>
      </c>
      <c r="S120" s="318"/>
      <c r="T120" s="311">
        <v>40086</v>
      </c>
      <c r="U120" s="312"/>
      <c r="V120" s="313" t="str">
        <f t="shared" si="47"/>
        <v/>
      </c>
      <c r="W120" s="314" t="str">
        <f t="shared" si="48"/>
        <v/>
      </c>
    </row>
    <row r="121" spans="1:23" s="272" customFormat="1" ht="21" customHeight="1" x14ac:dyDescent="0.2">
      <c r="A121" s="418">
        <v>289</v>
      </c>
      <c r="B121" s="335"/>
      <c r="C121" s="315" t="s">
        <v>451</v>
      </c>
      <c r="D121" s="431" t="s">
        <v>452</v>
      </c>
      <c r="E121" s="428" t="s">
        <v>30</v>
      </c>
      <c r="F121" s="319">
        <v>1.486111111111111E-2</v>
      </c>
      <c r="G121" s="319">
        <v>1.486111111111111E-2</v>
      </c>
      <c r="H121" s="302">
        <f t="shared" si="53"/>
        <v>1.486111111111111E-2</v>
      </c>
      <c r="I121" s="303">
        <f t="shared" si="54"/>
        <v>6.3194444444444435E-3</v>
      </c>
      <c r="J121" s="304"/>
      <c r="K121" s="305" t="str">
        <f t="shared" si="55"/>
        <v/>
      </c>
      <c r="L121" s="306" t="str">
        <f t="shared" si="57"/>
        <v/>
      </c>
      <c r="M121" s="306" t="str">
        <f t="shared" si="58"/>
        <v/>
      </c>
      <c r="N121" s="307"/>
      <c r="O121" s="307"/>
      <c r="P121" s="307"/>
      <c r="Q121" s="308"/>
      <c r="R121" s="309">
        <f t="shared" si="56"/>
        <v>1.486111111111111E-2</v>
      </c>
      <c r="S121" s="318"/>
      <c r="T121" s="311">
        <v>39994</v>
      </c>
      <c r="U121" s="312"/>
      <c r="V121" s="313" t="str">
        <f t="shared" si="47"/>
        <v/>
      </c>
      <c r="W121" s="314" t="str">
        <f t="shared" si="48"/>
        <v/>
      </c>
    </row>
    <row r="122" spans="1:23" s="272" customFormat="1" ht="21" customHeight="1" x14ac:dyDescent="0.2">
      <c r="A122" s="418">
        <v>134</v>
      </c>
      <c r="B122" s="335"/>
      <c r="C122" s="315" t="s">
        <v>176</v>
      </c>
      <c r="D122" s="431" t="s">
        <v>177</v>
      </c>
      <c r="E122" s="428" t="s">
        <v>30</v>
      </c>
      <c r="F122" s="301">
        <v>1.4745370370370372E-2</v>
      </c>
      <c r="G122" s="301">
        <v>1.488715277777778E-2</v>
      </c>
      <c r="H122" s="302">
        <f t="shared" si="53"/>
        <v>1.4816261574074077E-2</v>
      </c>
      <c r="I122" s="303">
        <f t="shared" si="54"/>
        <v>6.364293981481476E-3</v>
      </c>
      <c r="J122" s="304"/>
      <c r="K122" s="305" t="str">
        <f t="shared" si="55"/>
        <v/>
      </c>
      <c r="L122" s="306" t="str">
        <f t="shared" si="57"/>
        <v/>
      </c>
      <c r="M122" s="306" t="str">
        <f t="shared" si="58"/>
        <v/>
      </c>
      <c r="N122" s="307"/>
      <c r="O122" s="307"/>
      <c r="P122" s="307"/>
      <c r="Q122" s="308"/>
      <c r="R122" s="309">
        <f t="shared" si="56"/>
        <v>1.4745370370370372E-2</v>
      </c>
      <c r="S122" s="318"/>
      <c r="T122" s="311">
        <v>40298</v>
      </c>
      <c r="U122" s="312"/>
      <c r="V122" s="313" t="str">
        <f t="shared" si="47"/>
        <v/>
      </c>
      <c r="W122" s="314" t="str">
        <f t="shared" si="48"/>
        <v/>
      </c>
    </row>
    <row r="123" spans="1:23" s="272" customFormat="1" ht="21" customHeight="1" x14ac:dyDescent="0.2">
      <c r="A123" s="418">
        <v>175</v>
      </c>
      <c r="B123" s="335"/>
      <c r="C123" s="315" t="s">
        <v>167</v>
      </c>
      <c r="D123" s="431" t="s">
        <v>168</v>
      </c>
      <c r="E123" s="428" t="s">
        <v>30</v>
      </c>
      <c r="F123" s="301">
        <v>1.4814814814814814E-2</v>
      </c>
      <c r="G123" s="301">
        <v>1.4814814814814814E-2</v>
      </c>
      <c r="H123" s="302">
        <f t="shared" si="53"/>
        <v>1.4814814814814814E-2</v>
      </c>
      <c r="I123" s="303">
        <f t="shared" si="54"/>
        <v>6.3657407407407395E-3</v>
      </c>
      <c r="J123" s="304"/>
      <c r="K123" s="305" t="str">
        <f t="shared" si="55"/>
        <v/>
      </c>
      <c r="L123" s="306" t="str">
        <f t="shared" si="57"/>
        <v/>
      </c>
      <c r="M123" s="306" t="str">
        <f t="shared" si="58"/>
        <v/>
      </c>
      <c r="N123" s="307"/>
      <c r="O123" s="307"/>
      <c r="P123" s="307"/>
      <c r="Q123" s="308"/>
      <c r="R123" s="309">
        <f t="shared" si="56"/>
        <v>1.4814814814814814E-2</v>
      </c>
      <c r="S123" s="318"/>
      <c r="T123" s="311">
        <v>39294</v>
      </c>
      <c r="U123" s="312"/>
      <c r="V123" s="313" t="str">
        <f t="shared" si="47"/>
        <v/>
      </c>
      <c r="W123" s="314" t="str">
        <f t="shared" si="48"/>
        <v/>
      </c>
    </row>
    <row r="124" spans="1:23" s="272" customFormat="1" ht="21" customHeight="1" x14ac:dyDescent="0.2">
      <c r="A124" s="418">
        <v>72</v>
      </c>
      <c r="B124" s="335"/>
      <c r="C124" s="315" t="s">
        <v>163</v>
      </c>
      <c r="D124" s="431" t="s">
        <v>164</v>
      </c>
      <c r="E124" s="428" t="s">
        <v>30</v>
      </c>
      <c r="F124" s="301">
        <v>1.4814814814814814E-2</v>
      </c>
      <c r="G124" s="301">
        <v>1.4814814814814814E-2</v>
      </c>
      <c r="H124" s="302">
        <f t="shared" si="53"/>
        <v>1.4814814814814814E-2</v>
      </c>
      <c r="I124" s="303">
        <f t="shared" si="54"/>
        <v>6.3657407407407395E-3</v>
      </c>
      <c r="J124" s="304"/>
      <c r="K124" s="305" t="str">
        <f t="shared" si="55"/>
        <v/>
      </c>
      <c r="L124" s="306" t="str">
        <f t="shared" si="57"/>
        <v/>
      </c>
      <c r="M124" s="306" t="str">
        <f t="shared" si="58"/>
        <v/>
      </c>
      <c r="N124" s="307"/>
      <c r="O124" s="307"/>
      <c r="P124" s="307"/>
      <c r="Q124" s="308"/>
      <c r="R124" s="309">
        <f t="shared" si="56"/>
        <v>1.4814814814814814E-2</v>
      </c>
      <c r="S124" s="318"/>
      <c r="T124" s="311">
        <v>39599</v>
      </c>
      <c r="U124" s="312"/>
      <c r="V124" s="313" t="str">
        <f t="shared" si="47"/>
        <v/>
      </c>
      <c r="W124" s="314" t="str">
        <f t="shared" si="48"/>
        <v/>
      </c>
    </row>
    <row r="125" spans="1:23" s="272" customFormat="1" ht="21" customHeight="1" x14ac:dyDescent="0.2">
      <c r="A125" s="418">
        <v>141</v>
      </c>
      <c r="B125" s="335"/>
      <c r="C125" s="315" t="s">
        <v>180</v>
      </c>
      <c r="D125" s="431" t="s">
        <v>261</v>
      </c>
      <c r="E125" s="428" t="s">
        <v>30</v>
      </c>
      <c r="F125" s="301">
        <v>1.4537037037037032E-2</v>
      </c>
      <c r="G125" s="301">
        <v>1.4999999999999999E-2</v>
      </c>
      <c r="H125" s="302">
        <f t="shared" si="53"/>
        <v>1.4768518518518516E-2</v>
      </c>
      <c r="I125" s="303">
        <f t="shared" si="54"/>
        <v>6.4120370370370373E-3</v>
      </c>
      <c r="J125" s="304"/>
      <c r="K125" s="305" t="str">
        <f t="shared" si="55"/>
        <v/>
      </c>
      <c r="L125" s="306" t="str">
        <f t="shared" si="57"/>
        <v/>
      </c>
      <c r="M125" s="306" t="str">
        <f t="shared" si="58"/>
        <v/>
      </c>
      <c r="N125" s="307"/>
      <c r="O125" s="307"/>
      <c r="P125" s="321"/>
      <c r="Q125" s="308"/>
      <c r="R125" s="309">
        <f t="shared" si="56"/>
        <v>1.4537037037037032E-2</v>
      </c>
      <c r="S125" s="318"/>
      <c r="T125" s="311">
        <v>40117</v>
      </c>
      <c r="U125" s="312"/>
      <c r="V125" s="313" t="str">
        <f t="shared" si="47"/>
        <v/>
      </c>
      <c r="W125" s="314" t="str">
        <f t="shared" si="48"/>
        <v/>
      </c>
    </row>
    <row r="126" spans="1:23" s="272" customFormat="1" ht="21" customHeight="1" x14ac:dyDescent="0.2">
      <c r="A126" s="418">
        <v>291</v>
      </c>
      <c r="B126" s="335"/>
      <c r="C126" s="298" t="s">
        <v>474</v>
      </c>
      <c r="D126" s="432" t="s">
        <v>472</v>
      </c>
      <c r="E126" s="429" t="s">
        <v>30</v>
      </c>
      <c r="F126" s="301">
        <v>1.4733796296296287E-2</v>
      </c>
      <c r="G126" s="301">
        <v>1.4733796296296287E-2</v>
      </c>
      <c r="H126" s="302">
        <f t="shared" si="53"/>
        <v>1.4733796296296287E-2</v>
      </c>
      <c r="I126" s="303">
        <f t="shared" si="54"/>
        <v>6.4467592592592667E-3</v>
      </c>
      <c r="J126" s="304"/>
      <c r="K126" s="305" t="str">
        <f t="shared" si="55"/>
        <v/>
      </c>
      <c r="L126" s="306" t="str">
        <f t="shared" si="57"/>
        <v/>
      </c>
      <c r="M126" s="306" t="str">
        <f t="shared" si="58"/>
        <v/>
      </c>
      <c r="N126" s="307"/>
      <c r="O126" s="307"/>
      <c r="P126" s="307"/>
      <c r="Q126" s="308"/>
      <c r="R126" s="309">
        <f t="shared" si="56"/>
        <v>1.4733796296296287E-2</v>
      </c>
      <c r="S126" s="318"/>
      <c r="T126" s="311">
        <v>40056</v>
      </c>
      <c r="U126" s="312"/>
      <c r="V126" s="313" t="str">
        <f t="shared" si="47"/>
        <v/>
      </c>
      <c r="W126" s="314" t="str">
        <f t="shared" si="48"/>
        <v/>
      </c>
    </row>
    <row r="127" spans="1:23" s="272" customFormat="1" ht="21" customHeight="1" x14ac:dyDescent="0.2">
      <c r="A127" s="418">
        <v>60</v>
      </c>
      <c r="B127" s="335"/>
      <c r="C127" s="315" t="s">
        <v>94</v>
      </c>
      <c r="D127" s="431" t="s">
        <v>186</v>
      </c>
      <c r="E127" s="428" t="s">
        <v>30</v>
      </c>
      <c r="F127" s="301">
        <v>1.4398148148148148E-2</v>
      </c>
      <c r="G127" s="301">
        <v>1.4965277777777779E-2</v>
      </c>
      <c r="H127" s="302">
        <f t="shared" si="53"/>
        <v>1.4681712962962962E-2</v>
      </c>
      <c r="I127" s="303">
        <f t="shared" si="54"/>
        <v>6.4988425925925908E-3</v>
      </c>
      <c r="J127" s="304"/>
      <c r="K127" s="305" t="str">
        <f t="shared" si="55"/>
        <v/>
      </c>
      <c r="L127" s="306" t="str">
        <f t="shared" si="57"/>
        <v/>
      </c>
      <c r="M127" s="306" t="str">
        <f t="shared" si="58"/>
        <v/>
      </c>
      <c r="N127" s="307"/>
      <c r="O127" s="307"/>
      <c r="P127" s="307"/>
      <c r="Q127" s="308"/>
      <c r="R127" s="309">
        <f t="shared" si="56"/>
        <v>1.4398148148148148E-2</v>
      </c>
      <c r="S127" s="318"/>
      <c r="T127" s="311">
        <v>39294</v>
      </c>
      <c r="U127" s="312"/>
      <c r="V127" s="313" t="str">
        <f t="shared" si="47"/>
        <v/>
      </c>
      <c r="W127" s="314" t="str">
        <f t="shared" si="48"/>
        <v/>
      </c>
    </row>
    <row r="128" spans="1:23" s="272" customFormat="1" ht="21" customHeight="1" x14ac:dyDescent="0.2">
      <c r="A128" s="418">
        <v>327</v>
      </c>
      <c r="B128" s="335"/>
      <c r="C128" s="315" t="s">
        <v>134</v>
      </c>
      <c r="D128" s="431" t="s">
        <v>387</v>
      </c>
      <c r="E128" s="429" t="s">
        <v>30</v>
      </c>
      <c r="F128" s="301">
        <v>1.4409722222222223E-2</v>
      </c>
      <c r="G128" s="301">
        <v>1.4845196759259263E-2</v>
      </c>
      <c r="H128" s="302">
        <f t="shared" si="53"/>
        <v>1.4627459490740742E-2</v>
      </c>
      <c r="I128" s="303">
        <f t="shared" si="54"/>
        <v>6.5530960648148111E-3</v>
      </c>
      <c r="J128" s="304"/>
      <c r="K128" s="305" t="str">
        <f t="shared" si="55"/>
        <v/>
      </c>
      <c r="L128" s="306" t="str">
        <f t="shared" si="57"/>
        <v/>
      </c>
      <c r="M128" s="306" t="str">
        <f t="shared" si="58"/>
        <v/>
      </c>
      <c r="N128" s="307"/>
      <c r="O128" s="307"/>
      <c r="P128" s="307"/>
      <c r="Q128" s="308"/>
      <c r="R128" s="309">
        <f t="shared" si="56"/>
        <v>1.4409722222222223E-2</v>
      </c>
      <c r="S128" s="318"/>
      <c r="T128" s="311">
        <v>40359</v>
      </c>
      <c r="U128" s="312"/>
      <c r="V128" s="313" t="str">
        <f t="shared" si="47"/>
        <v/>
      </c>
      <c r="W128" s="314" t="str">
        <f t="shared" si="48"/>
        <v/>
      </c>
    </row>
    <row r="129" spans="1:23" s="272" customFormat="1" ht="21" customHeight="1" x14ac:dyDescent="0.2">
      <c r="A129" s="418"/>
      <c r="B129" s="335"/>
      <c r="C129" s="315"/>
      <c r="D129" s="431"/>
      <c r="E129" s="429"/>
      <c r="F129" s="301"/>
      <c r="G129" s="301"/>
      <c r="H129" s="302"/>
      <c r="I129" s="303"/>
      <c r="J129" s="304"/>
      <c r="K129" s="305"/>
      <c r="L129" s="306"/>
      <c r="M129" s="306"/>
      <c r="N129" s="307"/>
      <c r="O129" s="307"/>
      <c r="P129" s="307"/>
      <c r="Q129" s="308"/>
      <c r="R129" s="309"/>
      <c r="S129" s="318"/>
      <c r="T129" s="311"/>
      <c r="U129" s="312"/>
      <c r="V129" s="313" t="str">
        <f t="shared" si="47"/>
        <v/>
      </c>
      <c r="W129" s="314" t="str">
        <f t="shared" si="48"/>
        <v/>
      </c>
    </row>
    <row r="130" spans="1:23" s="272" customFormat="1" ht="21" customHeight="1" x14ac:dyDescent="0.2">
      <c r="A130" s="418">
        <v>243</v>
      </c>
      <c r="B130" s="335"/>
      <c r="C130" s="315" t="s">
        <v>346</v>
      </c>
      <c r="D130" s="431" t="s">
        <v>209</v>
      </c>
      <c r="E130" s="429" t="s">
        <v>30</v>
      </c>
      <c r="F130" s="301">
        <v>1.3981481481481482E-2</v>
      </c>
      <c r="G130" s="301">
        <v>1.5146846064814819E-2</v>
      </c>
      <c r="H130" s="302">
        <f t="shared" ref="H130:H144" si="59">IF(G130&lt;&gt;"",(G130+F130)/2,F130)</f>
        <v>1.4564163773148151E-2</v>
      </c>
      <c r="I130" s="303">
        <f t="shared" ref="I130:I144" si="60">$D$3-H130</f>
        <v>6.616391782407402E-3</v>
      </c>
      <c r="J130" s="320"/>
      <c r="K130" s="305" t="str">
        <f t="shared" ref="K130:K144" si="61">IF(J130&lt;&gt;"",J130-I130,"")</f>
        <v/>
      </c>
      <c r="L130" s="306" t="str">
        <f t="shared" ref="L130:L144" si="62">IF(J130&lt;&gt;"",K130-H130,"")</f>
        <v/>
      </c>
      <c r="M130" s="306" t="str">
        <f t="shared" ref="M130:M144" si="63">IF(J130&lt;&gt;"",K130-F130,"")</f>
        <v/>
      </c>
      <c r="N130" s="307"/>
      <c r="O130" s="307"/>
      <c r="P130" s="307"/>
      <c r="Q130" s="308"/>
      <c r="R130" s="309">
        <f t="shared" ref="R130:R144" si="64">IF(J130&lt;&gt;"",MIN(F130,K130),F130)</f>
        <v>1.3981481481481482E-2</v>
      </c>
      <c r="S130" s="318"/>
      <c r="T130" s="311">
        <v>40451</v>
      </c>
      <c r="U130" s="312"/>
      <c r="V130" s="313" t="str">
        <f t="shared" si="47"/>
        <v/>
      </c>
      <c r="W130" s="314" t="str">
        <f t="shared" si="48"/>
        <v/>
      </c>
    </row>
    <row r="131" spans="1:23" s="272" customFormat="1" ht="21" customHeight="1" x14ac:dyDescent="0.2">
      <c r="A131" s="418">
        <v>343</v>
      </c>
      <c r="B131" s="335"/>
      <c r="C131" s="315" t="s">
        <v>522</v>
      </c>
      <c r="D131" s="431" t="s">
        <v>523</v>
      </c>
      <c r="E131" s="428" t="s">
        <v>30</v>
      </c>
      <c r="F131" s="301">
        <v>1.4525462962962966E-2</v>
      </c>
      <c r="G131" s="301">
        <v>1.4525462962962966E-2</v>
      </c>
      <c r="H131" s="302">
        <f t="shared" si="59"/>
        <v>1.4525462962962966E-2</v>
      </c>
      <c r="I131" s="303">
        <f t="shared" si="60"/>
        <v>6.6550925925925875E-3</v>
      </c>
      <c r="J131" s="304"/>
      <c r="K131" s="305" t="str">
        <f t="shared" si="61"/>
        <v/>
      </c>
      <c r="L131" s="306" t="str">
        <f t="shared" si="62"/>
        <v/>
      </c>
      <c r="M131" s="306" t="str">
        <f t="shared" si="63"/>
        <v/>
      </c>
      <c r="N131" s="307"/>
      <c r="O131" s="307"/>
      <c r="P131" s="307"/>
      <c r="Q131" s="325"/>
      <c r="R131" s="309">
        <f t="shared" si="64"/>
        <v>1.4525462962962966E-2</v>
      </c>
      <c r="S131" s="318"/>
      <c r="T131" s="311">
        <v>40298</v>
      </c>
      <c r="U131" s="312"/>
      <c r="V131" s="313" t="str">
        <f t="shared" si="47"/>
        <v/>
      </c>
      <c r="W131" s="314" t="str">
        <f t="shared" si="48"/>
        <v/>
      </c>
    </row>
    <row r="132" spans="1:23" s="272" customFormat="1" ht="21" customHeight="1" x14ac:dyDescent="0.2">
      <c r="A132" s="418">
        <v>345</v>
      </c>
      <c r="B132" s="335"/>
      <c r="C132" s="315" t="s">
        <v>134</v>
      </c>
      <c r="D132" s="431" t="s">
        <v>540</v>
      </c>
      <c r="E132" s="429" t="s">
        <v>30</v>
      </c>
      <c r="F132" s="301">
        <v>1.4513888888888892E-2</v>
      </c>
      <c r="G132" s="301">
        <v>1.4513888888888892E-2</v>
      </c>
      <c r="H132" s="302">
        <f t="shared" si="59"/>
        <v>1.4513888888888892E-2</v>
      </c>
      <c r="I132" s="303">
        <f t="shared" si="60"/>
        <v>6.666666666666661E-3</v>
      </c>
      <c r="J132" s="320"/>
      <c r="K132" s="305" t="str">
        <f t="shared" si="61"/>
        <v/>
      </c>
      <c r="L132" s="306" t="str">
        <f t="shared" si="62"/>
        <v/>
      </c>
      <c r="M132" s="306" t="str">
        <f t="shared" si="63"/>
        <v/>
      </c>
      <c r="N132" s="307"/>
      <c r="O132" s="307"/>
      <c r="P132" s="307"/>
      <c r="Q132" s="308"/>
      <c r="R132" s="309">
        <f t="shared" si="64"/>
        <v>1.4513888888888892E-2</v>
      </c>
      <c r="S132" s="318"/>
      <c r="T132" s="311">
        <v>40482</v>
      </c>
      <c r="U132" s="312"/>
      <c r="V132" s="313" t="str">
        <f t="shared" si="47"/>
        <v/>
      </c>
      <c r="W132" s="314" t="str">
        <f t="shared" si="48"/>
        <v/>
      </c>
    </row>
    <row r="133" spans="1:23" s="272" customFormat="1" ht="21" customHeight="1" x14ac:dyDescent="0.2">
      <c r="A133" s="418">
        <v>122</v>
      </c>
      <c r="B133" s="335"/>
      <c r="C133" s="315" t="s">
        <v>90</v>
      </c>
      <c r="D133" s="431" t="s">
        <v>231</v>
      </c>
      <c r="E133" s="429" t="s">
        <v>30</v>
      </c>
      <c r="F133" s="301">
        <v>1.4137731481481484E-2</v>
      </c>
      <c r="G133" s="301">
        <v>1.4474826388888883E-2</v>
      </c>
      <c r="H133" s="302">
        <f t="shared" si="59"/>
        <v>1.4306278935185183E-2</v>
      </c>
      <c r="I133" s="303">
        <f t="shared" si="60"/>
        <v>6.87427662037037E-3</v>
      </c>
      <c r="J133" s="304"/>
      <c r="K133" s="305" t="str">
        <f t="shared" si="61"/>
        <v/>
      </c>
      <c r="L133" s="306" t="str">
        <f t="shared" si="62"/>
        <v/>
      </c>
      <c r="M133" s="306" t="str">
        <f t="shared" si="63"/>
        <v/>
      </c>
      <c r="N133" s="307"/>
      <c r="O133" s="307"/>
      <c r="P133" s="307"/>
      <c r="Q133" s="308"/>
      <c r="R133" s="309">
        <f t="shared" si="64"/>
        <v>1.4137731481481484E-2</v>
      </c>
      <c r="S133" s="318"/>
      <c r="T133" s="311">
        <v>39933</v>
      </c>
      <c r="U133" s="312"/>
      <c r="V133" s="313" t="str">
        <f t="shared" si="47"/>
        <v/>
      </c>
      <c r="W133" s="314" t="str">
        <f t="shared" si="48"/>
        <v/>
      </c>
    </row>
    <row r="134" spans="1:23" s="272" customFormat="1" ht="21" customHeight="1" x14ac:dyDescent="0.2">
      <c r="A134" s="418">
        <v>263</v>
      </c>
      <c r="B134" s="335"/>
      <c r="C134" s="315" t="s">
        <v>403</v>
      </c>
      <c r="D134" s="431" t="s">
        <v>35</v>
      </c>
      <c r="E134" s="429" t="s">
        <v>30</v>
      </c>
      <c r="F134" s="301">
        <v>1.3975694444444454E-2</v>
      </c>
      <c r="G134" s="301">
        <v>1.4554398148148158E-2</v>
      </c>
      <c r="H134" s="302">
        <f t="shared" si="59"/>
        <v>1.4265046296296307E-2</v>
      </c>
      <c r="I134" s="303">
        <f t="shared" si="60"/>
        <v>6.9155092592592463E-3</v>
      </c>
      <c r="J134" s="304"/>
      <c r="K134" s="305" t="str">
        <f t="shared" si="61"/>
        <v/>
      </c>
      <c r="L134" s="306" t="str">
        <f t="shared" si="62"/>
        <v/>
      </c>
      <c r="M134" s="306" t="str">
        <f t="shared" si="63"/>
        <v/>
      </c>
      <c r="N134" s="307"/>
      <c r="O134" s="307"/>
      <c r="P134" s="321"/>
      <c r="Q134" s="308"/>
      <c r="R134" s="309">
        <f t="shared" si="64"/>
        <v>1.3975694444444454E-2</v>
      </c>
      <c r="S134" s="318"/>
      <c r="T134" s="311">
        <v>40268</v>
      </c>
      <c r="U134" s="312"/>
      <c r="V134" s="313" t="str">
        <f t="shared" ref="V134:V159" si="65">IF(OR(NOT(U134=""),NOT(K134="")),5,"")</f>
        <v/>
      </c>
      <c r="W134" s="314" t="str">
        <f t="shared" ref="W134:W159" si="66">IF(V134=5,C134&amp;" "&amp;D134,"")</f>
        <v/>
      </c>
    </row>
    <row r="135" spans="1:23" s="272" customFormat="1" ht="21" customHeight="1" x14ac:dyDescent="0.2">
      <c r="A135" s="418">
        <v>208</v>
      </c>
      <c r="B135" s="335"/>
      <c r="C135" s="315" t="s">
        <v>130</v>
      </c>
      <c r="D135" s="431" t="s">
        <v>239</v>
      </c>
      <c r="E135" s="428" t="s">
        <v>30</v>
      </c>
      <c r="F135" s="301">
        <v>1.4189814814814813E-2</v>
      </c>
      <c r="G135" s="301">
        <v>1.4328703703703703E-2</v>
      </c>
      <c r="H135" s="302">
        <f t="shared" si="59"/>
        <v>1.4259259259259258E-2</v>
      </c>
      <c r="I135" s="303">
        <f t="shared" si="60"/>
        <v>6.9212962962962952E-3</v>
      </c>
      <c r="J135" s="320"/>
      <c r="K135" s="305" t="str">
        <f t="shared" si="61"/>
        <v/>
      </c>
      <c r="L135" s="306" t="str">
        <f t="shared" si="62"/>
        <v/>
      </c>
      <c r="M135" s="306" t="str">
        <f t="shared" si="63"/>
        <v/>
      </c>
      <c r="N135" s="307"/>
      <c r="O135" s="307"/>
      <c r="P135" s="307"/>
      <c r="Q135" s="308"/>
      <c r="R135" s="309">
        <f t="shared" si="64"/>
        <v>1.4189814814814813E-2</v>
      </c>
      <c r="S135" s="318"/>
      <c r="T135" s="311">
        <v>40298</v>
      </c>
      <c r="U135" s="312"/>
      <c r="V135" s="313" t="str">
        <f t="shared" si="65"/>
        <v/>
      </c>
      <c r="W135" s="314" t="str">
        <f t="shared" si="66"/>
        <v/>
      </c>
    </row>
    <row r="136" spans="1:23" s="272" customFormat="1" ht="21" customHeight="1" x14ac:dyDescent="0.2">
      <c r="A136" s="418">
        <v>324</v>
      </c>
      <c r="B136" s="335"/>
      <c r="C136" s="298" t="s">
        <v>495</v>
      </c>
      <c r="D136" s="432" t="s">
        <v>496</v>
      </c>
      <c r="E136" s="428" t="s">
        <v>30</v>
      </c>
      <c r="F136" s="301">
        <v>1.4189814814814817E-2</v>
      </c>
      <c r="G136" s="301">
        <v>1.4236111111111118E-2</v>
      </c>
      <c r="H136" s="302">
        <f t="shared" si="59"/>
        <v>1.4212962962962967E-2</v>
      </c>
      <c r="I136" s="303">
        <f t="shared" si="60"/>
        <v>6.967592592592586E-3</v>
      </c>
      <c r="J136" s="320"/>
      <c r="K136" s="305" t="str">
        <f t="shared" si="61"/>
        <v/>
      </c>
      <c r="L136" s="306" t="str">
        <f t="shared" si="62"/>
        <v/>
      </c>
      <c r="M136" s="306" t="str">
        <f t="shared" si="63"/>
        <v/>
      </c>
      <c r="N136" s="307"/>
      <c r="O136" s="307"/>
      <c r="P136" s="307"/>
      <c r="Q136" s="308"/>
      <c r="R136" s="309">
        <f t="shared" si="64"/>
        <v>1.4189814814814817E-2</v>
      </c>
      <c r="S136" s="318"/>
      <c r="T136" s="311">
        <v>40451</v>
      </c>
      <c r="U136" s="312"/>
      <c r="V136" s="313" t="str">
        <f t="shared" si="65"/>
        <v/>
      </c>
      <c r="W136" s="314" t="str">
        <f t="shared" si="66"/>
        <v/>
      </c>
    </row>
    <row r="137" spans="1:23" s="272" customFormat="1" ht="21" customHeight="1" x14ac:dyDescent="0.2">
      <c r="A137" s="418">
        <v>110</v>
      </c>
      <c r="B137" s="335"/>
      <c r="C137" s="315" t="s">
        <v>187</v>
      </c>
      <c r="D137" s="431" t="s">
        <v>188</v>
      </c>
      <c r="E137" s="428" t="s">
        <v>30</v>
      </c>
      <c r="F137" s="301">
        <v>1.3948115596064816E-2</v>
      </c>
      <c r="G137" s="301">
        <v>1.4387930410879638E-2</v>
      </c>
      <c r="H137" s="302">
        <f t="shared" si="59"/>
        <v>1.4168023003472228E-2</v>
      </c>
      <c r="I137" s="303">
        <f t="shared" si="60"/>
        <v>7.0125325520833254E-3</v>
      </c>
      <c r="J137" s="320"/>
      <c r="K137" s="305" t="str">
        <f t="shared" si="61"/>
        <v/>
      </c>
      <c r="L137" s="306" t="str">
        <f t="shared" si="62"/>
        <v/>
      </c>
      <c r="M137" s="306" t="str">
        <f t="shared" si="63"/>
        <v/>
      </c>
      <c r="N137" s="307"/>
      <c r="O137" s="307"/>
      <c r="P137" s="307"/>
      <c r="Q137" s="308"/>
      <c r="R137" s="309">
        <f t="shared" si="64"/>
        <v>1.3948115596064816E-2</v>
      </c>
      <c r="S137" s="318"/>
      <c r="T137" s="311">
        <v>40329</v>
      </c>
      <c r="U137" s="312"/>
      <c r="V137" s="313" t="str">
        <f t="shared" si="65"/>
        <v/>
      </c>
      <c r="W137" s="314" t="str">
        <f t="shared" si="66"/>
        <v/>
      </c>
    </row>
    <row r="138" spans="1:23" s="272" customFormat="1" ht="21" customHeight="1" x14ac:dyDescent="0.2">
      <c r="A138" s="418">
        <v>107</v>
      </c>
      <c r="B138" s="335"/>
      <c r="C138" s="315" t="s">
        <v>115</v>
      </c>
      <c r="D138" s="431" t="s">
        <v>196</v>
      </c>
      <c r="E138" s="428" t="s">
        <v>30</v>
      </c>
      <c r="F138" s="301">
        <v>1.3738425925925923E-2</v>
      </c>
      <c r="G138" s="301">
        <v>1.4502314814814808E-2</v>
      </c>
      <c r="H138" s="302">
        <f t="shared" si="59"/>
        <v>1.4120370370370366E-2</v>
      </c>
      <c r="I138" s="303">
        <f t="shared" si="60"/>
        <v>7.0601851851851867E-3</v>
      </c>
      <c r="J138" s="320"/>
      <c r="K138" s="305" t="str">
        <f t="shared" si="61"/>
        <v/>
      </c>
      <c r="L138" s="306" t="str">
        <f t="shared" si="62"/>
        <v/>
      </c>
      <c r="M138" s="306" t="str">
        <f t="shared" si="63"/>
        <v/>
      </c>
      <c r="N138" s="307"/>
      <c r="O138" s="307"/>
      <c r="P138" s="307"/>
      <c r="Q138" s="308"/>
      <c r="R138" s="309">
        <f t="shared" si="64"/>
        <v>1.3738425925925923E-2</v>
      </c>
      <c r="S138" s="318"/>
      <c r="T138" s="311">
        <v>40209</v>
      </c>
      <c r="U138" s="312"/>
      <c r="V138" s="313" t="str">
        <f t="shared" si="65"/>
        <v/>
      </c>
      <c r="W138" s="314" t="str">
        <f t="shared" si="66"/>
        <v/>
      </c>
    </row>
    <row r="139" spans="1:23" s="272" customFormat="1" ht="21" customHeight="1" x14ac:dyDescent="0.2">
      <c r="A139" s="418">
        <v>330</v>
      </c>
      <c r="B139" s="335"/>
      <c r="C139" s="315" t="s">
        <v>510</v>
      </c>
      <c r="D139" s="431" t="s">
        <v>511</v>
      </c>
      <c r="E139" s="428" t="s">
        <v>30</v>
      </c>
      <c r="F139" s="301">
        <v>1.4091435185185189E-2</v>
      </c>
      <c r="G139" s="301">
        <v>1.4091435185185189E-2</v>
      </c>
      <c r="H139" s="302">
        <f t="shared" si="59"/>
        <v>1.4091435185185189E-2</v>
      </c>
      <c r="I139" s="303">
        <f t="shared" si="60"/>
        <v>7.0891203703703637E-3</v>
      </c>
      <c r="J139" s="304"/>
      <c r="K139" s="305" t="str">
        <f t="shared" si="61"/>
        <v/>
      </c>
      <c r="L139" s="306" t="str">
        <f t="shared" si="62"/>
        <v/>
      </c>
      <c r="M139" s="306" t="str">
        <f t="shared" si="63"/>
        <v/>
      </c>
      <c r="N139" s="307"/>
      <c r="O139" s="307"/>
      <c r="P139" s="307"/>
      <c r="Q139" s="308"/>
      <c r="R139" s="309">
        <f t="shared" si="64"/>
        <v>1.4091435185185189E-2</v>
      </c>
      <c r="S139" s="318"/>
      <c r="T139" s="311">
        <v>40268</v>
      </c>
      <c r="U139" s="312"/>
      <c r="V139" s="313" t="str">
        <f t="shared" si="65"/>
        <v/>
      </c>
      <c r="W139" s="314" t="str">
        <f t="shared" si="66"/>
        <v/>
      </c>
    </row>
    <row r="140" spans="1:23" s="272" customFormat="1" ht="21" customHeight="1" x14ac:dyDescent="0.2">
      <c r="A140" s="418">
        <v>336</v>
      </c>
      <c r="B140" s="335"/>
      <c r="C140" s="315" t="s">
        <v>197</v>
      </c>
      <c r="D140" s="431" t="s">
        <v>504</v>
      </c>
      <c r="E140" s="429" t="s">
        <v>30</v>
      </c>
      <c r="F140" s="301">
        <v>1.380787037037037E-2</v>
      </c>
      <c r="G140" s="301">
        <v>1.4369212962962966E-2</v>
      </c>
      <c r="H140" s="302">
        <f t="shared" si="59"/>
        <v>1.4088541666666668E-2</v>
      </c>
      <c r="I140" s="303">
        <f t="shared" si="60"/>
        <v>7.0920138888888856E-3</v>
      </c>
      <c r="J140" s="304"/>
      <c r="K140" s="305" t="str">
        <f t="shared" si="61"/>
        <v/>
      </c>
      <c r="L140" s="306" t="str">
        <f t="shared" si="62"/>
        <v/>
      </c>
      <c r="M140" s="306" t="str">
        <f t="shared" si="63"/>
        <v/>
      </c>
      <c r="N140" s="307"/>
      <c r="O140" s="307"/>
      <c r="P140" s="307"/>
      <c r="Q140" s="308"/>
      <c r="R140" s="309">
        <f t="shared" si="64"/>
        <v>1.380787037037037E-2</v>
      </c>
      <c r="S140" s="318"/>
      <c r="T140" s="311">
        <v>40298</v>
      </c>
      <c r="U140" s="312"/>
      <c r="V140" s="313" t="str">
        <f t="shared" si="65"/>
        <v/>
      </c>
      <c r="W140" s="314" t="str">
        <f t="shared" si="66"/>
        <v/>
      </c>
    </row>
    <row r="141" spans="1:23" s="272" customFormat="1" ht="21" customHeight="1" x14ac:dyDescent="0.2">
      <c r="A141" s="418">
        <v>54</v>
      </c>
      <c r="B141" s="335"/>
      <c r="C141" s="315" t="s">
        <v>214</v>
      </c>
      <c r="D141" s="431" t="s">
        <v>215</v>
      </c>
      <c r="E141" s="428" t="s">
        <v>14</v>
      </c>
      <c r="F141" s="301">
        <v>1.40625E-2</v>
      </c>
      <c r="G141" s="301">
        <v>1.40625E-2</v>
      </c>
      <c r="H141" s="302">
        <f t="shared" si="59"/>
        <v>1.40625E-2</v>
      </c>
      <c r="I141" s="303">
        <f t="shared" si="60"/>
        <v>7.1180555555555528E-3</v>
      </c>
      <c r="J141" s="304"/>
      <c r="K141" s="305" t="str">
        <f t="shared" si="61"/>
        <v/>
      </c>
      <c r="L141" s="306" t="str">
        <f t="shared" si="62"/>
        <v/>
      </c>
      <c r="M141" s="306" t="str">
        <f t="shared" si="63"/>
        <v/>
      </c>
      <c r="N141" s="307"/>
      <c r="O141" s="307"/>
      <c r="P141" s="307"/>
      <c r="Q141" s="308"/>
      <c r="R141" s="309">
        <f t="shared" si="64"/>
        <v>1.40625E-2</v>
      </c>
      <c r="S141" s="318"/>
      <c r="T141" s="311">
        <v>40025</v>
      </c>
      <c r="U141" s="312"/>
      <c r="V141" s="313" t="str">
        <f t="shared" si="65"/>
        <v/>
      </c>
      <c r="W141" s="314" t="str">
        <f t="shared" si="66"/>
        <v/>
      </c>
    </row>
    <row r="142" spans="1:23" s="272" customFormat="1" ht="21" customHeight="1" x14ac:dyDescent="0.2">
      <c r="A142" s="418">
        <v>351</v>
      </c>
      <c r="B142" s="335"/>
      <c r="C142" s="298" t="s">
        <v>550</v>
      </c>
      <c r="D142" s="432" t="s">
        <v>551</v>
      </c>
      <c r="E142" s="428" t="s">
        <v>30</v>
      </c>
      <c r="F142" s="322">
        <v>1.3865740740740743E-2</v>
      </c>
      <c r="G142" s="301">
        <v>1.3865740740740743E-2</v>
      </c>
      <c r="H142" s="302">
        <f t="shared" si="59"/>
        <v>1.3865740740740743E-2</v>
      </c>
      <c r="I142" s="303">
        <f t="shared" si="60"/>
        <v>7.3148148148148105E-3</v>
      </c>
      <c r="J142" s="320"/>
      <c r="K142" s="305" t="str">
        <f t="shared" si="61"/>
        <v/>
      </c>
      <c r="L142" s="306" t="str">
        <f t="shared" si="62"/>
        <v/>
      </c>
      <c r="M142" s="306" t="str">
        <f t="shared" si="63"/>
        <v/>
      </c>
      <c r="N142" s="307"/>
      <c r="O142" s="307"/>
      <c r="P142" s="307"/>
      <c r="Q142" s="308"/>
      <c r="R142" s="309">
        <f t="shared" si="64"/>
        <v>1.3865740740740743E-2</v>
      </c>
      <c r="S142" s="318"/>
      <c r="T142" s="311">
        <v>40421</v>
      </c>
      <c r="U142" s="312"/>
      <c r="V142" s="313" t="str">
        <f t="shared" si="65"/>
        <v/>
      </c>
      <c r="W142" s="314" t="str">
        <f t="shared" si="66"/>
        <v/>
      </c>
    </row>
    <row r="143" spans="1:23" s="272" customFormat="1" ht="21" customHeight="1" x14ac:dyDescent="0.2">
      <c r="A143" s="418">
        <v>100</v>
      </c>
      <c r="B143" s="335"/>
      <c r="C143" s="315" t="s">
        <v>189</v>
      </c>
      <c r="D143" s="431" t="s">
        <v>192</v>
      </c>
      <c r="E143" s="428" t="s">
        <v>30</v>
      </c>
      <c r="F143" s="301">
        <v>1.3408564814814811E-2</v>
      </c>
      <c r="G143" s="301">
        <v>1.421332465277777E-2</v>
      </c>
      <c r="H143" s="302">
        <f t="shared" si="59"/>
        <v>1.381094473379629E-2</v>
      </c>
      <c r="I143" s="303">
        <f t="shared" si="60"/>
        <v>7.3696108217592635E-3</v>
      </c>
      <c r="J143" s="304"/>
      <c r="K143" s="305" t="str">
        <f t="shared" si="61"/>
        <v/>
      </c>
      <c r="L143" s="306" t="str">
        <f t="shared" si="62"/>
        <v/>
      </c>
      <c r="M143" s="306" t="str">
        <f t="shared" si="63"/>
        <v/>
      </c>
      <c r="N143" s="307"/>
      <c r="O143" s="307"/>
      <c r="P143" s="321"/>
      <c r="Q143" s="308"/>
      <c r="R143" s="309">
        <f t="shared" si="64"/>
        <v>1.3408564814814811E-2</v>
      </c>
      <c r="S143" s="318"/>
      <c r="T143" s="311">
        <v>40237</v>
      </c>
      <c r="U143" s="312"/>
      <c r="V143" s="313" t="str">
        <f t="shared" si="65"/>
        <v/>
      </c>
      <c r="W143" s="314" t="str">
        <f t="shared" si="66"/>
        <v/>
      </c>
    </row>
    <row r="144" spans="1:23" s="272" customFormat="1" ht="21" customHeight="1" x14ac:dyDescent="0.2">
      <c r="A144" s="418">
        <v>114</v>
      </c>
      <c r="B144" s="335"/>
      <c r="C144" s="315" t="s">
        <v>160</v>
      </c>
      <c r="D144" s="431" t="s">
        <v>161</v>
      </c>
      <c r="E144" s="429" t="s">
        <v>30</v>
      </c>
      <c r="F144" s="301">
        <v>1.3745298032407408E-2</v>
      </c>
      <c r="G144" s="301">
        <v>1.3745298032407408E-2</v>
      </c>
      <c r="H144" s="302">
        <f t="shared" si="59"/>
        <v>1.3745298032407408E-2</v>
      </c>
      <c r="I144" s="303">
        <f t="shared" si="60"/>
        <v>7.4352575231481453E-3</v>
      </c>
      <c r="J144" s="304"/>
      <c r="K144" s="305" t="str">
        <f t="shared" si="61"/>
        <v/>
      </c>
      <c r="L144" s="306" t="str">
        <f t="shared" si="62"/>
        <v/>
      </c>
      <c r="M144" s="306" t="str">
        <f t="shared" si="63"/>
        <v/>
      </c>
      <c r="N144" s="307"/>
      <c r="O144" s="307"/>
      <c r="P144" s="307"/>
      <c r="Q144" s="308"/>
      <c r="R144" s="309">
        <f t="shared" si="64"/>
        <v>1.3745298032407408E-2</v>
      </c>
      <c r="S144" s="318"/>
      <c r="T144" s="311">
        <v>40056</v>
      </c>
      <c r="U144" s="312"/>
      <c r="V144" s="313" t="str">
        <f t="shared" si="65"/>
        <v/>
      </c>
      <c r="W144" s="314" t="str">
        <f t="shared" si="66"/>
        <v/>
      </c>
    </row>
    <row r="145" spans="1:23" s="272" customFormat="1" ht="21" customHeight="1" x14ac:dyDescent="0.2">
      <c r="A145" s="418"/>
      <c r="B145" s="335"/>
      <c r="C145" s="315"/>
      <c r="D145" s="431"/>
      <c r="E145" s="429"/>
      <c r="F145" s="301"/>
      <c r="G145" s="301"/>
      <c r="H145" s="302"/>
      <c r="I145" s="303"/>
      <c r="J145" s="304"/>
      <c r="K145" s="305"/>
      <c r="L145" s="306"/>
      <c r="M145" s="306"/>
      <c r="N145" s="307"/>
      <c r="O145" s="307"/>
      <c r="P145" s="307"/>
      <c r="Q145" s="308"/>
      <c r="R145" s="309"/>
      <c r="S145" s="318"/>
      <c r="T145" s="311"/>
      <c r="U145" s="312"/>
      <c r="V145" s="313" t="str">
        <f t="shared" si="65"/>
        <v/>
      </c>
      <c r="W145" s="314" t="str">
        <f t="shared" si="66"/>
        <v/>
      </c>
    </row>
    <row r="146" spans="1:23" s="272" customFormat="1" ht="21" customHeight="1" x14ac:dyDescent="0.2">
      <c r="A146" s="418">
        <v>253</v>
      </c>
      <c r="B146" s="335"/>
      <c r="C146" s="315" t="s">
        <v>392</v>
      </c>
      <c r="D146" s="431" t="s">
        <v>393</v>
      </c>
      <c r="E146" s="429" t="s">
        <v>30</v>
      </c>
      <c r="F146" s="301">
        <v>1.3726851851851853E-2</v>
      </c>
      <c r="G146" s="301">
        <v>1.3726851851851853E-2</v>
      </c>
      <c r="H146" s="302">
        <f t="shared" ref="H146:H159" si="67">IF(G146&lt;&gt;"",(G146+F146)/2,F146)</f>
        <v>1.3726851851851853E-2</v>
      </c>
      <c r="I146" s="303">
        <f t="shared" ref="I146:I159" si="68">$D$3-H146</f>
        <v>7.4537037037037002E-3</v>
      </c>
      <c r="J146" s="304"/>
      <c r="K146" s="305" t="str">
        <f t="shared" ref="K146:K159" si="69">IF(J146&lt;&gt;"",J146-I146,"")</f>
        <v/>
      </c>
      <c r="L146" s="306" t="str">
        <f t="shared" ref="L146:L159" si="70">IF(J146&lt;&gt;"",K146-H146,"")</f>
        <v/>
      </c>
      <c r="M146" s="306" t="str">
        <f t="shared" ref="M146:M159" si="71">IF(J146&lt;&gt;"",K146-F146,"")</f>
        <v/>
      </c>
      <c r="N146" s="307"/>
      <c r="O146" s="307"/>
      <c r="P146" s="307"/>
      <c r="Q146" s="308"/>
      <c r="R146" s="309">
        <f t="shared" ref="R146:R159" si="72">IF(J146&lt;&gt;"",MIN(F146,K146),F146)</f>
        <v>1.3726851851851853E-2</v>
      </c>
      <c r="S146" s="318"/>
      <c r="T146" s="311">
        <v>39844</v>
      </c>
      <c r="U146" s="312"/>
      <c r="V146" s="313" t="str">
        <f t="shared" si="65"/>
        <v/>
      </c>
      <c r="W146" s="314" t="str">
        <f t="shared" si="66"/>
        <v/>
      </c>
    </row>
    <row r="147" spans="1:23" s="272" customFormat="1" ht="21" customHeight="1" x14ac:dyDescent="0.2">
      <c r="A147" s="418">
        <v>322</v>
      </c>
      <c r="B147" s="335"/>
      <c r="C147" s="315" t="s">
        <v>180</v>
      </c>
      <c r="D147" s="431" t="s">
        <v>494</v>
      </c>
      <c r="E147" s="429" t="s">
        <v>30</v>
      </c>
      <c r="F147" s="301">
        <v>1.3634259259259263E-2</v>
      </c>
      <c r="G147" s="301">
        <v>1.3634259259259263E-2</v>
      </c>
      <c r="H147" s="302">
        <f t="shared" si="67"/>
        <v>1.3634259259259263E-2</v>
      </c>
      <c r="I147" s="303">
        <f t="shared" si="68"/>
        <v>7.5462962962962905E-3</v>
      </c>
      <c r="J147" s="320"/>
      <c r="K147" s="305" t="str">
        <f t="shared" si="69"/>
        <v/>
      </c>
      <c r="L147" s="306" t="str">
        <f t="shared" si="70"/>
        <v/>
      </c>
      <c r="M147" s="306" t="str">
        <f t="shared" si="71"/>
        <v/>
      </c>
      <c r="N147" s="307"/>
      <c r="O147" s="307"/>
      <c r="P147" s="307"/>
      <c r="Q147" s="308"/>
      <c r="R147" s="309">
        <f t="shared" si="72"/>
        <v>1.3634259259259263E-2</v>
      </c>
      <c r="S147" s="318"/>
      <c r="T147" s="311">
        <v>40237</v>
      </c>
      <c r="U147" s="312"/>
      <c r="V147" s="313" t="str">
        <f t="shared" si="65"/>
        <v/>
      </c>
      <c r="W147" s="314" t="str">
        <f t="shared" si="66"/>
        <v/>
      </c>
    </row>
    <row r="148" spans="1:23" s="272" customFormat="1" ht="21" customHeight="1" x14ac:dyDescent="0.2">
      <c r="A148" s="418">
        <v>269</v>
      </c>
      <c r="B148" s="335"/>
      <c r="C148" s="315" t="s">
        <v>422</v>
      </c>
      <c r="D148" s="431" t="s">
        <v>423</v>
      </c>
      <c r="E148" s="428" t="s">
        <v>30</v>
      </c>
      <c r="F148" s="301">
        <v>1.3530092592592587E-2</v>
      </c>
      <c r="G148" s="301">
        <v>1.3657407407407403E-2</v>
      </c>
      <c r="H148" s="302">
        <f t="shared" si="67"/>
        <v>1.3593749999999995E-2</v>
      </c>
      <c r="I148" s="303">
        <f t="shared" si="68"/>
        <v>7.5868055555555584E-3</v>
      </c>
      <c r="J148" s="304"/>
      <c r="K148" s="305" t="str">
        <f t="shared" si="69"/>
        <v/>
      </c>
      <c r="L148" s="306" t="str">
        <f t="shared" si="70"/>
        <v/>
      </c>
      <c r="M148" s="306" t="str">
        <f t="shared" si="71"/>
        <v/>
      </c>
      <c r="N148" s="307"/>
      <c r="O148" s="307"/>
      <c r="P148" s="307"/>
      <c r="Q148" s="308"/>
      <c r="R148" s="309">
        <f t="shared" si="72"/>
        <v>1.3530092592592587E-2</v>
      </c>
      <c r="S148" s="318"/>
      <c r="T148" s="311">
        <v>40390</v>
      </c>
      <c r="U148" s="312"/>
      <c r="V148" s="313" t="str">
        <f t="shared" si="65"/>
        <v/>
      </c>
      <c r="W148" s="314" t="str">
        <f t="shared" si="66"/>
        <v/>
      </c>
    </row>
    <row r="149" spans="1:23" s="272" customFormat="1" ht="21" customHeight="1" x14ac:dyDescent="0.2">
      <c r="A149" s="418">
        <v>28</v>
      </c>
      <c r="B149" s="335"/>
      <c r="C149" s="315" t="s">
        <v>201</v>
      </c>
      <c r="D149" s="431" t="s">
        <v>202</v>
      </c>
      <c r="E149" s="428" t="s">
        <v>30</v>
      </c>
      <c r="F149" s="319">
        <v>1.2719907407407411E-2</v>
      </c>
      <c r="G149" s="301">
        <v>1.4456018518518524E-2</v>
      </c>
      <c r="H149" s="302">
        <f t="shared" si="67"/>
        <v>1.3587962962962968E-2</v>
      </c>
      <c r="I149" s="303">
        <f t="shared" si="68"/>
        <v>7.5925925925925848E-3</v>
      </c>
      <c r="J149" s="304"/>
      <c r="K149" s="305" t="str">
        <f t="shared" si="69"/>
        <v/>
      </c>
      <c r="L149" s="306" t="str">
        <f t="shared" si="70"/>
        <v/>
      </c>
      <c r="M149" s="306" t="str">
        <f t="shared" si="71"/>
        <v/>
      </c>
      <c r="N149" s="307"/>
      <c r="O149" s="307"/>
      <c r="P149" s="321"/>
      <c r="Q149" s="308"/>
      <c r="R149" s="309">
        <f t="shared" si="72"/>
        <v>1.2719907407407411E-2</v>
      </c>
      <c r="S149" s="318"/>
      <c r="T149" s="311">
        <v>39721</v>
      </c>
      <c r="U149" s="312"/>
      <c r="V149" s="313" t="str">
        <f t="shared" si="65"/>
        <v/>
      </c>
      <c r="W149" s="314" t="str">
        <f t="shared" si="66"/>
        <v/>
      </c>
    </row>
    <row r="150" spans="1:23" s="272" customFormat="1" ht="21" customHeight="1" x14ac:dyDescent="0.2">
      <c r="A150" s="420">
        <v>236</v>
      </c>
      <c r="B150" s="335"/>
      <c r="C150" s="315" t="s">
        <v>512</v>
      </c>
      <c r="D150" s="431" t="s">
        <v>180</v>
      </c>
      <c r="E150" s="428" t="s">
        <v>30</v>
      </c>
      <c r="F150" s="301">
        <v>1.3547453703703704E-2</v>
      </c>
      <c r="G150" s="301">
        <v>1.3547453703703704E-2</v>
      </c>
      <c r="H150" s="302">
        <f t="shared" si="67"/>
        <v>1.3547453703703704E-2</v>
      </c>
      <c r="I150" s="303">
        <f t="shared" si="68"/>
        <v>7.6331018518518493E-3</v>
      </c>
      <c r="J150" s="304"/>
      <c r="K150" s="305" t="str">
        <f t="shared" si="69"/>
        <v/>
      </c>
      <c r="L150" s="306" t="str">
        <f t="shared" si="70"/>
        <v/>
      </c>
      <c r="M150" s="306" t="str">
        <f t="shared" si="71"/>
        <v/>
      </c>
      <c r="N150" s="307"/>
      <c r="O150" s="307"/>
      <c r="P150" s="307"/>
      <c r="Q150" s="308"/>
      <c r="R150" s="309">
        <f t="shared" si="72"/>
        <v>1.3547453703703704E-2</v>
      </c>
      <c r="S150" s="318"/>
      <c r="T150" s="311">
        <v>40268</v>
      </c>
      <c r="U150" s="312"/>
      <c r="V150" s="313" t="str">
        <f t="shared" si="65"/>
        <v/>
      </c>
      <c r="W150" s="314" t="str">
        <f t="shared" si="66"/>
        <v/>
      </c>
    </row>
    <row r="151" spans="1:23" s="272" customFormat="1" ht="21" customHeight="1" x14ac:dyDescent="0.2">
      <c r="A151" s="418">
        <v>212</v>
      </c>
      <c r="B151" s="335"/>
      <c r="C151" s="315" t="s">
        <v>178</v>
      </c>
      <c r="D151" s="431" t="s">
        <v>260</v>
      </c>
      <c r="E151" s="428" t="s">
        <v>30</v>
      </c>
      <c r="F151" s="301">
        <v>1.3480902777777788E-2</v>
      </c>
      <c r="G151" s="301">
        <v>1.3480902777777788E-2</v>
      </c>
      <c r="H151" s="302">
        <f t="shared" si="67"/>
        <v>1.3480902777777788E-2</v>
      </c>
      <c r="I151" s="303">
        <f t="shared" si="68"/>
        <v>7.6996527777777653E-3</v>
      </c>
      <c r="J151" s="304"/>
      <c r="K151" s="305" t="str">
        <f t="shared" si="69"/>
        <v/>
      </c>
      <c r="L151" s="306" t="str">
        <f t="shared" si="70"/>
        <v/>
      </c>
      <c r="M151" s="306" t="str">
        <f t="shared" si="71"/>
        <v/>
      </c>
      <c r="N151" s="307"/>
      <c r="O151" s="307"/>
      <c r="P151" s="321"/>
      <c r="Q151" s="308"/>
      <c r="R151" s="309">
        <f t="shared" si="72"/>
        <v>1.3480902777777788E-2</v>
      </c>
      <c r="S151" s="318"/>
      <c r="T151" s="311">
        <v>40451</v>
      </c>
      <c r="U151" s="312"/>
      <c r="V151" s="313" t="str">
        <f t="shared" si="65"/>
        <v/>
      </c>
      <c r="W151" s="314" t="str">
        <f t="shared" si="66"/>
        <v/>
      </c>
    </row>
    <row r="152" spans="1:23" s="272" customFormat="1" ht="21" customHeight="1" x14ac:dyDescent="0.2">
      <c r="A152" s="418">
        <v>262</v>
      </c>
      <c r="B152" s="335"/>
      <c r="C152" s="315" t="s">
        <v>389</v>
      </c>
      <c r="D152" s="431" t="s">
        <v>390</v>
      </c>
      <c r="E152" s="429" t="s">
        <v>30</v>
      </c>
      <c r="F152" s="301">
        <v>1.3368055555555557E-2</v>
      </c>
      <c r="G152" s="301">
        <v>1.3368055555555557E-2</v>
      </c>
      <c r="H152" s="302">
        <f t="shared" si="67"/>
        <v>1.3368055555555557E-2</v>
      </c>
      <c r="I152" s="303">
        <f t="shared" si="68"/>
        <v>7.8124999999999965E-3</v>
      </c>
      <c r="J152" s="304"/>
      <c r="K152" s="305" t="str">
        <f t="shared" si="69"/>
        <v/>
      </c>
      <c r="L152" s="306" t="str">
        <f t="shared" si="70"/>
        <v/>
      </c>
      <c r="M152" s="306" t="str">
        <f t="shared" si="71"/>
        <v/>
      </c>
      <c r="N152" s="307"/>
      <c r="O152" s="307"/>
      <c r="P152" s="307"/>
      <c r="Q152" s="308"/>
      <c r="R152" s="309">
        <f t="shared" si="72"/>
        <v>1.3368055555555557E-2</v>
      </c>
      <c r="S152" s="318"/>
      <c r="T152" s="311">
        <v>40298</v>
      </c>
      <c r="U152" s="312"/>
      <c r="V152" s="313" t="str">
        <f t="shared" si="65"/>
        <v/>
      </c>
      <c r="W152" s="314" t="str">
        <f t="shared" si="66"/>
        <v/>
      </c>
    </row>
    <row r="153" spans="1:23" s="272" customFormat="1" ht="21" customHeight="1" x14ac:dyDescent="0.2">
      <c r="A153" s="418">
        <v>223</v>
      </c>
      <c r="B153" s="335"/>
      <c r="C153" s="315" t="s">
        <v>296</v>
      </c>
      <c r="D153" s="431" t="s">
        <v>297</v>
      </c>
      <c r="E153" s="428" t="s">
        <v>30</v>
      </c>
      <c r="F153" s="301">
        <v>1.3364438657407402E-2</v>
      </c>
      <c r="G153" s="301">
        <v>1.3364438657407402E-2</v>
      </c>
      <c r="H153" s="302">
        <f t="shared" si="67"/>
        <v>1.3364438657407402E-2</v>
      </c>
      <c r="I153" s="303">
        <f t="shared" si="68"/>
        <v>7.816116898148151E-3</v>
      </c>
      <c r="J153" s="320"/>
      <c r="K153" s="305" t="str">
        <f t="shared" si="69"/>
        <v/>
      </c>
      <c r="L153" s="306" t="str">
        <f t="shared" si="70"/>
        <v/>
      </c>
      <c r="M153" s="306" t="str">
        <f t="shared" si="71"/>
        <v/>
      </c>
      <c r="N153" s="307"/>
      <c r="O153" s="307"/>
      <c r="P153" s="307"/>
      <c r="Q153" s="308"/>
      <c r="R153" s="309">
        <f t="shared" si="72"/>
        <v>1.3364438657407402E-2</v>
      </c>
      <c r="S153" s="318"/>
      <c r="T153" s="311">
        <v>40390</v>
      </c>
      <c r="U153" s="312"/>
      <c r="V153" s="313" t="str">
        <f t="shared" si="65"/>
        <v/>
      </c>
      <c r="W153" s="314" t="str">
        <f t="shared" si="66"/>
        <v/>
      </c>
    </row>
    <row r="154" spans="1:23" s="272" customFormat="1" ht="21" customHeight="1" x14ac:dyDescent="0.2">
      <c r="A154" s="418">
        <v>99</v>
      </c>
      <c r="B154" s="335"/>
      <c r="C154" s="315" t="s">
        <v>199</v>
      </c>
      <c r="D154" s="431" t="s">
        <v>200</v>
      </c>
      <c r="E154" s="428" t="s">
        <v>30</v>
      </c>
      <c r="F154" s="322">
        <v>1.292824074074074E-2</v>
      </c>
      <c r="G154" s="301">
        <v>1.292824074074074E-2</v>
      </c>
      <c r="H154" s="302">
        <f t="shared" si="67"/>
        <v>1.292824074074074E-2</v>
      </c>
      <c r="I154" s="303">
        <f t="shared" si="68"/>
        <v>8.252314814814813E-3</v>
      </c>
      <c r="J154" s="304"/>
      <c r="K154" s="305" t="str">
        <f t="shared" si="69"/>
        <v/>
      </c>
      <c r="L154" s="306" t="str">
        <f t="shared" si="70"/>
        <v/>
      </c>
      <c r="M154" s="306" t="str">
        <f t="shared" si="71"/>
        <v/>
      </c>
      <c r="N154" s="307"/>
      <c r="O154" s="307"/>
      <c r="P154" s="307"/>
      <c r="Q154" s="308"/>
      <c r="R154" s="309">
        <f t="shared" si="72"/>
        <v>1.292824074074074E-2</v>
      </c>
      <c r="S154" s="318"/>
      <c r="T154" s="311">
        <v>38929</v>
      </c>
      <c r="U154" s="312"/>
      <c r="V154" s="313" t="str">
        <f t="shared" si="65"/>
        <v/>
      </c>
      <c r="W154" s="314" t="str">
        <f t="shared" si="66"/>
        <v/>
      </c>
    </row>
    <row r="155" spans="1:23" s="272" customFormat="1" ht="21" customHeight="1" x14ac:dyDescent="0.2">
      <c r="A155" s="418">
        <v>211</v>
      </c>
      <c r="B155" s="335"/>
      <c r="C155" s="315" t="s">
        <v>244</v>
      </c>
      <c r="D155" s="431" t="s">
        <v>245</v>
      </c>
      <c r="E155" s="428" t="s">
        <v>30</v>
      </c>
      <c r="F155" s="319">
        <v>1.2499999999999999E-2</v>
      </c>
      <c r="G155" s="301">
        <v>1.3020833333333334E-2</v>
      </c>
      <c r="H155" s="302">
        <f t="shared" si="67"/>
        <v>1.2760416666666666E-2</v>
      </c>
      <c r="I155" s="303">
        <f t="shared" si="68"/>
        <v>8.4201388888888867E-3</v>
      </c>
      <c r="J155" s="304"/>
      <c r="K155" s="305" t="str">
        <f t="shared" si="69"/>
        <v/>
      </c>
      <c r="L155" s="306" t="str">
        <f t="shared" si="70"/>
        <v/>
      </c>
      <c r="M155" s="306" t="str">
        <f t="shared" si="71"/>
        <v/>
      </c>
      <c r="N155" s="307"/>
      <c r="O155" s="307"/>
      <c r="P155" s="321"/>
      <c r="Q155" s="308"/>
      <c r="R155" s="309">
        <f t="shared" si="72"/>
        <v>1.2499999999999999E-2</v>
      </c>
      <c r="S155" s="318"/>
      <c r="T155" s="311">
        <v>40390</v>
      </c>
      <c r="U155" s="312"/>
      <c r="V155" s="313" t="str">
        <f t="shared" si="65"/>
        <v/>
      </c>
      <c r="W155" s="314" t="str">
        <f t="shared" si="66"/>
        <v/>
      </c>
    </row>
    <row r="156" spans="1:23" s="272" customFormat="1" ht="21" customHeight="1" x14ac:dyDescent="0.2">
      <c r="A156" s="418">
        <v>292</v>
      </c>
      <c r="B156" s="335"/>
      <c r="C156" s="315" t="s">
        <v>459</v>
      </c>
      <c r="D156" s="431" t="s">
        <v>460</v>
      </c>
      <c r="E156" s="428" t="s">
        <v>30</v>
      </c>
      <c r="F156" s="319">
        <v>1.2499999999999999E-2</v>
      </c>
      <c r="G156" s="301">
        <v>1.3020833333333334E-2</v>
      </c>
      <c r="H156" s="302">
        <f t="shared" si="67"/>
        <v>1.2760416666666666E-2</v>
      </c>
      <c r="I156" s="303">
        <f t="shared" si="68"/>
        <v>8.4201388888888867E-3</v>
      </c>
      <c r="J156" s="304"/>
      <c r="K156" s="305" t="str">
        <f t="shared" si="69"/>
        <v/>
      </c>
      <c r="L156" s="306" t="str">
        <f t="shared" si="70"/>
        <v/>
      </c>
      <c r="M156" s="306" t="str">
        <f t="shared" si="71"/>
        <v/>
      </c>
      <c r="N156" s="307"/>
      <c r="O156" s="307"/>
      <c r="P156" s="321"/>
      <c r="Q156" s="308"/>
      <c r="R156" s="309">
        <f t="shared" si="72"/>
        <v>1.2499999999999999E-2</v>
      </c>
      <c r="S156" s="318"/>
      <c r="T156" s="311">
        <v>40329</v>
      </c>
      <c r="U156" s="312"/>
      <c r="V156" s="313" t="str">
        <f t="shared" si="65"/>
        <v/>
      </c>
      <c r="W156" s="314" t="str">
        <f t="shared" si="66"/>
        <v/>
      </c>
    </row>
    <row r="157" spans="1:23" s="272" customFormat="1" ht="21" customHeight="1" x14ac:dyDescent="0.2">
      <c r="A157" s="418">
        <v>53</v>
      </c>
      <c r="B157" s="335"/>
      <c r="C157" s="315" t="s">
        <v>130</v>
      </c>
      <c r="D157" s="431" t="s">
        <v>211</v>
      </c>
      <c r="E157" s="428" t="s">
        <v>30</v>
      </c>
      <c r="F157" s="319">
        <v>1.2499999999999999E-2</v>
      </c>
      <c r="G157" s="301">
        <v>1.3020833333333334E-2</v>
      </c>
      <c r="H157" s="302">
        <f t="shared" si="67"/>
        <v>1.2760416666666666E-2</v>
      </c>
      <c r="I157" s="303">
        <f t="shared" si="68"/>
        <v>8.4201388888888867E-3</v>
      </c>
      <c r="J157" s="304"/>
      <c r="K157" s="305" t="str">
        <f t="shared" si="69"/>
        <v/>
      </c>
      <c r="L157" s="306" t="str">
        <f t="shared" si="70"/>
        <v/>
      </c>
      <c r="M157" s="306" t="str">
        <f t="shared" si="71"/>
        <v/>
      </c>
      <c r="N157" s="307"/>
      <c r="O157" s="307"/>
      <c r="P157" s="321"/>
      <c r="Q157" s="308"/>
      <c r="R157" s="309">
        <f t="shared" si="72"/>
        <v>1.2499999999999999E-2</v>
      </c>
      <c r="S157" s="318"/>
      <c r="T157" s="311">
        <v>40117</v>
      </c>
      <c r="U157" s="312"/>
      <c r="V157" s="313" t="str">
        <f t="shared" si="65"/>
        <v/>
      </c>
      <c r="W157" s="314" t="str">
        <f t="shared" si="66"/>
        <v/>
      </c>
    </row>
    <row r="158" spans="1:23" s="272" customFormat="1" ht="21" customHeight="1" x14ac:dyDescent="0.2">
      <c r="A158" s="418">
        <v>103</v>
      </c>
      <c r="B158" s="335"/>
      <c r="C158" s="315" t="s">
        <v>79</v>
      </c>
      <c r="D158" s="431" t="s">
        <v>210</v>
      </c>
      <c r="E158" s="428" t="s">
        <v>30</v>
      </c>
      <c r="F158" s="319">
        <v>1.2499999999999999E-2</v>
      </c>
      <c r="G158" s="301">
        <v>1.3020833333333334E-2</v>
      </c>
      <c r="H158" s="302">
        <f t="shared" si="67"/>
        <v>1.2760416666666666E-2</v>
      </c>
      <c r="I158" s="303">
        <f t="shared" si="68"/>
        <v>8.4201388888888867E-3</v>
      </c>
      <c r="J158" s="304"/>
      <c r="K158" s="305" t="str">
        <f t="shared" si="69"/>
        <v/>
      </c>
      <c r="L158" s="306" t="str">
        <f t="shared" si="70"/>
        <v/>
      </c>
      <c r="M158" s="306" t="str">
        <f t="shared" si="71"/>
        <v/>
      </c>
      <c r="N158" s="307"/>
      <c r="O158" s="307"/>
      <c r="P158" s="321"/>
      <c r="Q158" s="308"/>
      <c r="R158" s="309">
        <f t="shared" si="72"/>
        <v>1.2499999999999999E-2</v>
      </c>
      <c r="S158" s="318"/>
      <c r="T158" s="311">
        <v>39355</v>
      </c>
      <c r="U158" s="312"/>
      <c r="V158" s="313" t="str">
        <f t="shared" si="65"/>
        <v/>
      </c>
      <c r="W158" s="314" t="str">
        <f t="shared" si="66"/>
        <v/>
      </c>
    </row>
    <row r="159" spans="1:23" s="272" customFormat="1" ht="21" customHeight="1" x14ac:dyDescent="0.2">
      <c r="A159" s="418">
        <v>315</v>
      </c>
      <c r="B159" s="335"/>
      <c r="C159" s="315" t="s">
        <v>477</v>
      </c>
      <c r="D159" s="431" t="s">
        <v>478</v>
      </c>
      <c r="E159" s="428" t="s">
        <v>30</v>
      </c>
      <c r="F159" s="319">
        <v>1.2013888888888888E-2</v>
      </c>
      <c r="G159" s="301">
        <v>1.2048611111111111E-2</v>
      </c>
      <c r="H159" s="302">
        <f t="shared" si="67"/>
        <v>1.203125E-2</v>
      </c>
      <c r="I159" s="303">
        <f t="shared" si="68"/>
        <v>9.1493055555555529E-3</v>
      </c>
      <c r="J159" s="320"/>
      <c r="K159" s="305" t="str">
        <f t="shared" si="69"/>
        <v/>
      </c>
      <c r="L159" s="306" t="str">
        <f t="shared" si="70"/>
        <v/>
      </c>
      <c r="M159" s="306" t="str">
        <f t="shared" si="71"/>
        <v/>
      </c>
      <c r="N159" s="307"/>
      <c r="O159" s="307"/>
      <c r="P159" s="307"/>
      <c r="Q159" s="308"/>
      <c r="R159" s="309">
        <f t="shared" si="72"/>
        <v>1.2013888888888888E-2</v>
      </c>
      <c r="S159" s="318"/>
      <c r="T159" s="311">
        <v>40421</v>
      </c>
      <c r="U159" s="312"/>
      <c r="V159" s="313" t="str">
        <f t="shared" si="65"/>
        <v/>
      </c>
      <c r="W159" s="314" t="str">
        <f t="shared" si="66"/>
        <v/>
      </c>
    </row>
    <row r="160" spans="1:23" s="272" customFormat="1" ht="21" customHeight="1" x14ac:dyDescent="0.2">
      <c r="A160" s="418"/>
      <c r="B160" s="335"/>
      <c r="C160" s="298"/>
      <c r="D160" s="432"/>
      <c r="E160" s="429"/>
      <c r="F160" s="301"/>
      <c r="G160" s="301"/>
      <c r="H160" s="302"/>
      <c r="I160" s="303"/>
      <c r="J160" s="320"/>
      <c r="K160" s="305"/>
      <c r="L160" s="306"/>
      <c r="M160" s="306"/>
      <c r="N160" s="307"/>
      <c r="O160" s="307"/>
      <c r="P160" s="307"/>
      <c r="Q160" s="308"/>
      <c r="R160" s="309"/>
      <c r="S160" s="318"/>
      <c r="T160" s="311"/>
      <c r="U160" s="312"/>
      <c r="V160" s="313"/>
      <c r="W160" s="314"/>
    </row>
    <row r="161" spans="1:23" s="272" customFormat="1" ht="21" customHeight="1" x14ac:dyDescent="0.2">
      <c r="A161" s="418"/>
      <c r="B161" s="335"/>
      <c r="C161" s="315"/>
      <c r="D161" s="431"/>
      <c r="E161" s="429"/>
      <c r="F161" s="301"/>
      <c r="G161" s="301"/>
      <c r="H161" s="302"/>
      <c r="I161" s="303"/>
      <c r="J161" s="304"/>
      <c r="K161" s="305"/>
      <c r="L161" s="306"/>
      <c r="M161" s="306"/>
      <c r="N161" s="307"/>
      <c r="O161" s="307"/>
      <c r="P161" s="307"/>
      <c r="Q161" s="308"/>
      <c r="R161" s="309"/>
      <c r="S161" s="318"/>
      <c r="T161" s="311"/>
      <c r="U161" s="312"/>
      <c r="V161" s="313"/>
      <c r="W161" s="314"/>
    </row>
    <row r="162" spans="1:23" s="272" customFormat="1" ht="21" customHeight="1" x14ac:dyDescent="0.2">
      <c r="A162" s="418"/>
      <c r="B162" s="335"/>
      <c r="C162" s="298"/>
      <c r="D162" s="432"/>
      <c r="E162" s="429"/>
      <c r="F162" s="301"/>
      <c r="G162" s="301"/>
      <c r="H162" s="302"/>
      <c r="I162" s="303"/>
      <c r="J162" s="320"/>
      <c r="K162" s="305"/>
      <c r="L162" s="306"/>
      <c r="M162" s="306"/>
      <c r="N162" s="307"/>
      <c r="O162" s="307"/>
      <c r="P162" s="307"/>
      <c r="Q162" s="308"/>
      <c r="R162" s="309"/>
      <c r="S162" s="318"/>
      <c r="T162" s="311"/>
      <c r="U162" s="312"/>
      <c r="V162" s="313"/>
      <c r="W162" s="314"/>
    </row>
    <row r="163" spans="1:23" s="272" customFormat="1" ht="21" customHeight="1" x14ac:dyDescent="0.2">
      <c r="A163" s="418"/>
      <c r="B163" s="335"/>
      <c r="C163" s="315"/>
      <c r="D163" s="431"/>
      <c r="E163" s="428"/>
      <c r="F163" s="301"/>
      <c r="G163" s="301"/>
      <c r="H163" s="302"/>
      <c r="I163" s="303"/>
      <c r="J163" s="320"/>
      <c r="K163" s="305"/>
      <c r="L163" s="306"/>
      <c r="M163" s="306"/>
      <c r="N163" s="307"/>
      <c r="O163" s="307"/>
      <c r="P163" s="307"/>
      <c r="Q163" s="308"/>
      <c r="R163" s="309"/>
      <c r="S163" s="318"/>
      <c r="T163" s="311"/>
      <c r="U163" s="312"/>
      <c r="V163" s="313"/>
      <c r="W163" s="314"/>
    </row>
    <row r="164" spans="1:23" s="272" customFormat="1" ht="21" customHeight="1" x14ac:dyDescent="0.2">
      <c r="A164" s="418"/>
      <c r="B164" s="335"/>
      <c r="C164" s="315"/>
      <c r="D164" s="431"/>
      <c r="E164" s="428"/>
      <c r="F164" s="301"/>
      <c r="G164" s="301"/>
      <c r="H164" s="302"/>
      <c r="I164" s="303"/>
      <c r="J164" s="304"/>
      <c r="K164" s="305"/>
      <c r="L164" s="306"/>
      <c r="M164" s="306"/>
      <c r="N164" s="307"/>
      <c r="O164" s="307"/>
      <c r="P164" s="321"/>
      <c r="Q164" s="308"/>
      <c r="R164" s="309"/>
      <c r="S164" s="318"/>
      <c r="T164" s="311"/>
      <c r="U164" s="312"/>
      <c r="V164" s="313"/>
      <c r="W164" s="314"/>
    </row>
    <row r="165" spans="1:23" s="272" customFormat="1" ht="21" customHeight="1" x14ac:dyDescent="0.2">
      <c r="A165" s="418"/>
      <c r="B165" s="335"/>
      <c r="C165" s="315"/>
      <c r="D165" s="431"/>
      <c r="E165" s="428"/>
      <c r="F165" s="301"/>
      <c r="G165" s="301"/>
      <c r="H165" s="302"/>
      <c r="I165" s="303"/>
      <c r="J165" s="304"/>
      <c r="K165" s="305"/>
      <c r="L165" s="306"/>
      <c r="M165" s="306"/>
      <c r="N165" s="307"/>
      <c r="O165" s="307"/>
      <c r="P165" s="321"/>
      <c r="Q165" s="308"/>
      <c r="R165" s="309"/>
      <c r="S165" s="318"/>
      <c r="T165" s="311"/>
      <c r="U165" s="312"/>
      <c r="V165" s="313"/>
      <c r="W165" s="314"/>
    </row>
    <row r="166" spans="1:23" s="272" customFormat="1" ht="21" customHeight="1" x14ac:dyDescent="0.2">
      <c r="A166" s="418"/>
      <c r="B166" s="335"/>
      <c r="C166" s="315"/>
      <c r="D166" s="431"/>
      <c r="E166" s="428"/>
      <c r="F166" s="301"/>
      <c r="G166" s="301"/>
      <c r="H166" s="302"/>
      <c r="I166" s="303"/>
      <c r="J166" s="304"/>
      <c r="K166" s="305"/>
      <c r="L166" s="306"/>
      <c r="M166" s="306"/>
      <c r="N166" s="307"/>
      <c r="O166" s="307"/>
      <c r="P166" s="307"/>
      <c r="Q166" s="308"/>
      <c r="R166" s="309"/>
      <c r="S166" s="318"/>
      <c r="T166" s="311"/>
      <c r="U166" s="312"/>
      <c r="V166" s="313"/>
      <c r="W166" s="314"/>
    </row>
    <row r="167" spans="1:23" s="272" customFormat="1" ht="21" customHeight="1" x14ac:dyDescent="0.2">
      <c r="A167" s="418"/>
      <c r="B167" s="335"/>
      <c r="C167" s="298"/>
      <c r="D167" s="432"/>
      <c r="E167" s="428"/>
      <c r="F167" s="301"/>
      <c r="G167" s="301"/>
      <c r="H167" s="302"/>
      <c r="I167" s="303"/>
      <c r="J167" s="304"/>
      <c r="K167" s="305"/>
      <c r="L167" s="306"/>
      <c r="M167" s="306"/>
      <c r="N167" s="307"/>
      <c r="O167" s="307"/>
      <c r="P167" s="321"/>
      <c r="Q167" s="308"/>
      <c r="R167" s="309"/>
      <c r="S167" s="318"/>
      <c r="T167" s="311"/>
      <c r="U167" s="312"/>
      <c r="V167" s="313"/>
      <c r="W167" s="314"/>
    </row>
    <row r="168" spans="1:23" s="272" customFormat="1" ht="21" customHeight="1" x14ac:dyDescent="0.2">
      <c r="A168" s="418"/>
      <c r="B168" s="335"/>
      <c r="C168" s="315"/>
      <c r="D168" s="431"/>
      <c r="E168" s="428"/>
      <c r="F168" s="301"/>
      <c r="G168" s="301"/>
      <c r="H168" s="302"/>
      <c r="I168" s="303"/>
      <c r="J168" s="320"/>
      <c r="K168" s="305"/>
      <c r="L168" s="306"/>
      <c r="M168" s="306"/>
      <c r="N168" s="307"/>
      <c r="O168" s="307"/>
      <c r="P168" s="307"/>
      <c r="Q168" s="308"/>
      <c r="R168" s="309"/>
      <c r="S168" s="318"/>
      <c r="T168" s="311"/>
      <c r="U168" s="312"/>
      <c r="V168" s="313"/>
      <c r="W168" s="314"/>
    </row>
    <row r="169" spans="1:23" s="272" customFormat="1" ht="21" customHeight="1" x14ac:dyDescent="0.2">
      <c r="A169" s="418"/>
      <c r="B169" s="335"/>
      <c r="C169" s="315"/>
      <c r="D169" s="431"/>
      <c r="E169" s="428"/>
      <c r="F169" s="301"/>
      <c r="G169" s="301"/>
      <c r="H169" s="302"/>
      <c r="I169" s="303"/>
      <c r="J169" s="320"/>
      <c r="K169" s="305"/>
      <c r="L169" s="306"/>
      <c r="M169" s="306"/>
      <c r="N169" s="307"/>
      <c r="O169" s="307"/>
      <c r="P169" s="307"/>
      <c r="Q169" s="308"/>
      <c r="R169" s="309"/>
      <c r="S169" s="318"/>
      <c r="T169" s="311"/>
      <c r="U169" s="312"/>
      <c r="V169" s="313"/>
      <c r="W169" s="314"/>
    </row>
    <row r="170" spans="1:23" s="272" customFormat="1" ht="21" customHeight="1" x14ac:dyDescent="0.2">
      <c r="A170" s="418"/>
      <c r="B170" s="335"/>
      <c r="C170" s="315"/>
      <c r="D170" s="431"/>
      <c r="E170" s="428"/>
      <c r="F170" s="301"/>
      <c r="G170" s="301"/>
      <c r="H170" s="302"/>
      <c r="I170" s="303"/>
      <c r="J170" s="320"/>
      <c r="K170" s="305"/>
      <c r="L170" s="306" t="str">
        <f>IF(J170&lt;&gt;"",K170-H170,"")</f>
        <v/>
      </c>
      <c r="M170" s="306" t="str">
        <f>IF(J170&lt;&gt;"",K170-F170,"")</f>
        <v/>
      </c>
      <c r="N170" s="307"/>
      <c r="O170" s="307"/>
      <c r="P170" s="307"/>
      <c r="Q170" s="308"/>
      <c r="R170" s="309"/>
      <c r="S170" s="318"/>
      <c r="T170" s="311"/>
      <c r="U170" s="312"/>
      <c r="V170" s="313"/>
      <c r="W170" s="314"/>
    </row>
    <row r="171" spans="1:23" s="272" customFormat="1" ht="21" customHeight="1" x14ac:dyDescent="0.2">
      <c r="A171" s="421"/>
      <c r="B171" s="406"/>
      <c r="C171" s="407"/>
      <c r="D171" s="409"/>
      <c r="E171" s="410"/>
      <c r="F171" s="412"/>
      <c r="G171" s="412"/>
      <c r="H171" s="405"/>
      <c r="I171" s="410"/>
      <c r="J171" s="410"/>
      <c r="K171" s="410"/>
      <c r="L171" s="306" t="str">
        <f t="shared" ref="L171:L176" si="73">IF(J171&lt;&gt;"",K171-H171,"")</f>
        <v/>
      </c>
      <c r="M171" s="306" t="str">
        <f t="shared" ref="M171:M176" si="74">IF(J171&lt;&gt;"",K171-F171,"")</f>
        <v/>
      </c>
      <c r="N171" s="410"/>
      <c r="O171" s="410"/>
      <c r="P171" s="410"/>
      <c r="Q171" s="406"/>
      <c r="R171" s="413"/>
      <c r="S171" s="414"/>
      <c r="T171" s="416"/>
      <c r="U171" s="416"/>
      <c r="V171" s="416"/>
      <c r="W171" s="416"/>
    </row>
    <row r="172" spans="1:23" s="272" customFormat="1" ht="21" customHeight="1" x14ac:dyDescent="0.2">
      <c r="A172" s="418" t="s">
        <v>526</v>
      </c>
      <c r="B172" s="337"/>
      <c r="C172" s="298" t="s">
        <v>49</v>
      </c>
      <c r="D172" s="299" t="s">
        <v>311</v>
      </c>
      <c r="E172" s="317" t="s">
        <v>14</v>
      </c>
      <c r="F172" s="322">
        <v>2.6863425925925926E-2</v>
      </c>
      <c r="G172" s="301">
        <v>2.6863425925925926E-2</v>
      </c>
      <c r="H172" s="302">
        <f t="shared" ref="H172:H228" si="75">IF(G172&lt;&gt;"",(G172+F172)/2,F172)</f>
        <v>2.6863425925925926E-2</v>
      </c>
      <c r="I172" s="303">
        <f t="shared" ref="I172:I228" si="76">$D$3-H172</f>
        <v>-5.6828703703703728E-3</v>
      </c>
      <c r="J172" s="304"/>
      <c r="K172" s="305" t="str">
        <f t="shared" ref="K172:K228" si="77">IF(J172&lt;&gt;"",J172-I172,"")</f>
        <v/>
      </c>
      <c r="L172" s="306" t="str">
        <f t="shared" si="73"/>
        <v/>
      </c>
      <c r="M172" s="306" t="str">
        <f t="shared" si="74"/>
        <v/>
      </c>
      <c r="N172" s="307"/>
      <c r="O172" s="307"/>
      <c r="P172" s="321"/>
      <c r="Q172" s="308"/>
      <c r="R172" s="309">
        <f t="shared" ref="R172:R228" si="78">IF(J172&lt;&gt;"",MIN(F172,K172),F172)</f>
        <v>2.6863425925925926E-2</v>
      </c>
      <c r="S172" s="310"/>
      <c r="T172" s="311">
        <v>39691</v>
      </c>
      <c r="U172" s="312"/>
      <c r="V172" s="313" t="str">
        <f t="shared" ref="V172:V227" si="79">IF(OR(NOT(U172=""),NOT(K172="")),5,"")</f>
        <v/>
      </c>
      <c r="W172" s="314" t="str">
        <f t="shared" ref="W172:W181" si="80">IF(V172=5,C172&amp;" "&amp;D172,"")</f>
        <v/>
      </c>
    </row>
    <row r="173" spans="1:23" s="272" customFormat="1" ht="21" customHeight="1" x14ac:dyDescent="0.2">
      <c r="A173" s="418" t="s">
        <v>526</v>
      </c>
      <c r="B173" s="337"/>
      <c r="C173" s="298" t="s">
        <v>269</v>
      </c>
      <c r="D173" s="299" t="s">
        <v>270</v>
      </c>
      <c r="E173" s="317" t="s">
        <v>14</v>
      </c>
      <c r="F173" s="322">
        <v>2.2881944444444444E-2</v>
      </c>
      <c r="G173" s="301">
        <v>2.2881944444444444E-2</v>
      </c>
      <c r="H173" s="302">
        <f t="shared" si="75"/>
        <v>2.2881944444444444E-2</v>
      </c>
      <c r="I173" s="303">
        <f t="shared" si="76"/>
        <v>-1.7013888888888912E-3</v>
      </c>
      <c r="J173" s="304"/>
      <c r="K173" s="305" t="str">
        <f t="shared" si="77"/>
        <v/>
      </c>
      <c r="L173" s="306" t="str">
        <f t="shared" si="73"/>
        <v/>
      </c>
      <c r="M173" s="306" t="str">
        <f t="shared" si="74"/>
        <v/>
      </c>
      <c r="N173" s="307"/>
      <c r="O173" s="307"/>
      <c r="P173" s="321"/>
      <c r="Q173" s="308"/>
      <c r="R173" s="309">
        <f t="shared" si="78"/>
        <v>2.2881944444444444E-2</v>
      </c>
      <c r="S173" s="318"/>
      <c r="T173" s="311">
        <v>39538</v>
      </c>
      <c r="U173" s="312"/>
      <c r="V173" s="313" t="str">
        <f t="shared" si="79"/>
        <v/>
      </c>
      <c r="W173" s="314" t="str">
        <f t="shared" si="80"/>
        <v/>
      </c>
    </row>
    <row r="174" spans="1:23" s="272" customFormat="1" ht="21" customHeight="1" x14ac:dyDescent="0.2">
      <c r="A174" s="418" t="s">
        <v>526</v>
      </c>
      <c r="B174" s="337"/>
      <c r="C174" s="315" t="s">
        <v>17</v>
      </c>
      <c r="D174" s="316" t="s">
        <v>258</v>
      </c>
      <c r="E174" s="317" t="s">
        <v>14</v>
      </c>
      <c r="F174" s="322">
        <v>1.9710648148148147E-2</v>
      </c>
      <c r="G174" s="301">
        <v>2.4976851851851851E-2</v>
      </c>
      <c r="H174" s="302">
        <f t="shared" si="75"/>
        <v>2.2343749999999999E-2</v>
      </c>
      <c r="I174" s="303">
        <f t="shared" si="76"/>
        <v>-1.1631944444444459E-3</v>
      </c>
      <c r="J174" s="304"/>
      <c r="K174" s="305" t="str">
        <f t="shared" si="77"/>
        <v/>
      </c>
      <c r="L174" s="306" t="str">
        <f t="shared" si="73"/>
        <v/>
      </c>
      <c r="M174" s="306" t="str">
        <f t="shared" si="74"/>
        <v/>
      </c>
      <c r="N174" s="307"/>
      <c r="O174" s="307"/>
      <c r="P174" s="307"/>
      <c r="Q174" s="308"/>
      <c r="R174" s="309">
        <f t="shared" si="78"/>
        <v>1.9710648148148147E-2</v>
      </c>
      <c r="S174" s="318"/>
      <c r="T174" s="311">
        <v>39478</v>
      </c>
      <c r="U174" s="312"/>
      <c r="V174" s="313" t="str">
        <f t="shared" si="79"/>
        <v/>
      </c>
      <c r="W174" s="314" t="str">
        <f t="shared" si="80"/>
        <v/>
      </c>
    </row>
    <row r="175" spans="1:23" s="272" customFormat="1" ht="21" customHeight="1" x14ac:dyDescent="0.2">
      <c r="A175" s="418" t="s">
        <v>526</v>
      </c>
      <c r="B175" s="337"/>
      <c r="C175" s="298" t="s">
        <v>224</v>
      </c>
      <c r="D175" s="299" t="s">
        <v>192</v>
      </c>
      <c r="E175" s="300" t="s">
        <v>14</v>
      </c>
      <c r="F175" s="322">
        <v>2.0833333333333332E-2</v>
      </c>
      <c r="G175" s="301">
        <v>2.0833333333333332E-2</v>
      </c>
      <c r="H175" s="302">
        <f t="shared" si="75"/>
        <v>2.0833333333333332E-2</v>
      </c>
      <c r="I175" s="303">
        <f t="shared" si="76"/>
        <v>3.4722222222222099E-4</v>
      </c>
      <c r="J175" s="304"/>
      <c r="K175" s="305" t="str">
        <f t="shared" si="77"/>
        <v/>
      </c>
      <c r="L175" s="306" t="str">
        <f t="shared" si="73"/>
        <v/>
      </c>
      <c r="M175" s="306" t="str">
        <f t="shared" si="74"/>
        <v/>
      </c>
      <c r="N175" s="307"/>
      <c r="O175" s="307"/>
      <c r="P175" s="307"/>
      <c r="Q175" s="308"/>
      <c r="R175" s="309">
        <f t="shared" si="78"/>
        <v>2.0833333333333332E-2</v>
      </c>
      <c r="S175" s="318"/>
      <c r="T175" s="327" t="s">
        <v>212</v>
      </c>
      <c r="U175" s="312"/>
      <c r="V175" s="313" t="str">
        <f t="shared" si="79"/>
        <v/>
      </c>
      <c r="W175" s="314" t="str">
        <f t="shared" si="80"/>
        <v/>
      </c>
    </row>
    <row r="176" spans="1:23" s="272" customFormat="1" ht="21" customHeight="1" x14ac:dyDescent="0.2">
      <c r="A176" s="418" t="s">
        <v>526</v>
      </c>
      <c r="B176" s="337"/>
      <c r="C176" s="315" t="s">
        <v>20</v>
      </c>
      <c r="D176" s="316" t="s">
        <v>21</v>
      </c>
      <c r="E176" s="317" t="s">
        <v>14</v>
      </c>
      <c r="F176" s="322">
        <v>2.0821759259259259E-2</v>
      </c>
      <c r="G176" s="301">
        <v>2.0821759259259259E-2</v>
      </c>
      <c r="H176" s="302">
        <f t="shared" si="75"/>
        <v>2.0821759259259259E-2</v>
      </c>
      <c r="I176" s="303">
        <f t="shared" si="76"/>
        <v>3.5879629629629456E-4</v>
      </c>
      <c r="J176" s="304"/>
      <c r="K176" s="305" t="str">
        <f t="shared" si="77"/>
        <v/>
      </c>
      <c r="L176" s="306" t="str">
        <f t="shared" si="73"/>
        <v/>
      </c>
      <c r="M176" s="306" t="str">
        <f t="shared" si="74"/>
        <v/>
      </c>
      <c r="N176" s="307"/>
      <c r="O176" s="307"/>
      <c r="P176" s="307"/>
      <c r="Q176" s="308"/>
      <c r="R176" s="309">
        <f t="shared" si="78"/>
        <v>2.0821759259259259E-2</v>
      </c>
      <c r="S176" s="318"/>
      <c r="T176" s="311">
        <v>38868</v>
      </c>
      <c r="U176" s="312"/>
      <c r="V176" s="313" t="str">
        <f t="shared" si="79"/>
        <v/>
      </c>
      <c r="W176" s="314" t="str">
        <f t="shared" si="80"/>
        <v/>
      </c>
    </row>
    <row r="177" spans="1:23" s="272" customFormat="1" ht="21" customHeight="1" x14ac:dyDescent="0.2">
      <c r="A177" s="418" t="s">
        <v>526</v>
      </c>
      <c r="B177" s="337"/>
      <c r="C177" s="298" t="s">
        <v>44</v>
      </c>
      <c r="D177" s="299" t="s">
        <v>470</v>
      </c>
      <c r="E177" s="300" t="s">
        <v>14</v>
      </c>
      <c r="F177" s="322">
        <v>2.0123517071759259E-2</v>
      </c>
      <c r="G177" s="301">
        <v>2.0123517071759259E-2</v>
      </c>
      <c r="H177" s="302">
        <f t="shared" si="75"/>
        <v>2.0123517071759259E-2</v>
      </c>
      <c r="I177" s="303">
        <f t="shared" si="76"/>
        <v>1.0570384837962944E-3</v>
      </c>
      <c r="J177" s="304"/>
      <c r="K177" s="305" t="str">
        <f t="shared" si="77"/>
        <v/>
      </c>
      <c r="L177" s="306"/>
      <c r="M177" s="306"/>
      <c r="N177" s="307"/>
      <c r="O177" s="307"/>
      <c r="P177" s="307"/>
      <c r="Q177" s="308"/>
      <c r="R177" s="309">
        <f t="shared" si="78"/>
        <v>2.0123517071759259E-2</v>
      </c>
      <c r="S177" s="318"/>
      <c r="T177" s="311">
        <v>40056</v>
      </c>
      <c r="U177" s="312"/>
      <c r="V177" s="313" t="str">
        <f t="shared" si="79"/>
        <v/>
      </c>
      <c r="W177" s="314" t="str">
        <f t="shared" si="80"/>
        <v/>
      </c>
    </row>
    <row r="178" spans="1:23" s="272" customFormat="1" ht="21" customHeight="1" x14ac:dyDescent="0.2">
      <c r="A178" s="418" t="s">
        <v>526</v>
      </c>
      <c r="B178" s="337"/>
      <c r="C178" s="298" t="s">
        <v>31</v>
      </c>
      <c r="D178" s="299" t="s">
        <v>32</v>
      </c>
      <c r="E178" s="317" t="s">
        <v>14</v>
      </c>
      <c r="F178" s="322">
        <v>1.9988425925925927E-2</v>
      </c>
      <c r="G178" s="301">
        <v>1.9988425925925927E-2</v>
      </c>
      <c r="H178" s="302">
        <f t="shared" si="75"/>
        <v>1.9988425925925927E-2</v>
      </c>
      <c r="I178" s="303">
        <f t="shared" si="76"/>
        <v>1.1921296296296263E-3</v>
      </c>
      <c r="J178" s="304"/>
      <c r="K178" s="305" t="str">
        <f t="shared" si="77"/>
        <v/>
      </c>
      <c r="L178" s="306" t="str">
        <f>IF(J178&lt;&gt;"",K178-H178,"")</f>
        <v/>
      </c>
      <c r="M178" s="306" t="str">
        <f>IF(J178&lt;&gt;"",K178-F178,"")</f>
        <v/>
      </c>
      <c r="N178" s="307"/>
      <c r="O178" s="307"/>
      <c r="P178" s="307"/>
      <c r="Q178" s="308"/>
      <c r="R178" s="309">
        <f t="shared" si="78"/>
        <v>1.9988425925925927E-2</v>
      </c>
      <c r="S178" s="318"/>
      <c r="T178" s="311">
        <v>39172</v>
      </c>
      <c r="U178" s="312"/>
      <c r="V178" s="313" t="str">
        <f t="shared" si="79"/>
        <v/>
      </c>
      <c r="W178" s="314" t="str">
        <f t="shared" si="80"/>
        <v/>
      </c>
    </row>
    <row r="179" spans="1:23" s="272" customFormat="1" ht="21" customHeight="1" x14ac:dyDescent="0.2">
      <c r="A179" s="418" t="s">
        <v>526</v>
      </c>
      <c r="B179" s="337"/>
      <c r="C179" s="315" t="s">
        <v>33</v>
      </c>
      <c r="D179" s="316" t="s">
        <v>34</v>
      </c>
      <c r="E179" s="317" t="s">
        <v>14</v>
      </c>
      <c r="F179" s="322">
        <v>1.9814814814814816E-2</v>
      </c>
      <c r="G179" s="301">
        <v>1.9814814814814816E-2</v>
      </c>
      <c r="H179" s="302">
        <f t="shared" si="75"/>
        <v>1.9814814814814816E-2</v>
      </c>
      <c r="I179" s="303">
        <f t="shared" si="76"/>
        <v>1.3657407407407368E-3</v>
      </c>
      <c r="J179" s="304"/>
      <c r="K179" s="305" t="str">
        <f t="shared" si="77"/>
        <v/>
      </c>
      <c r="L179" s="306" t="str">
        <f>IF(J179&lt;&gt;"",K179-H179,"")</f>
        <v/>
      </c>
      <c r="M179" s="306" t="str">
        <f>IF(J179&lt;&gt;"",K179-F179,"")</f>
        <v/>
      </c>
      <c r="N179" s="307"/>
      <c r="O179" s="307"/>
      <c r="P179" s="307"/>
      <c r="Q179" s="308"/>
      <c r="R179" s="309">
        <f t="shared" si="78"/>
        <v>1.9814814814814816E-2</v>
      </c>
      <c r="S179" s="318"/>
      <c r="T179" s="311">
        <v>38748</v>
      </c>
      <c r="U179" s="312"/>
      <c r="V179" s="313" t="str">
        <f t="shared" si="79"/>
        <v/>
      </c>
      <c r="W179" s="314" t="str">
        <f t="shared" si="80"/>
        <v/>
      </c>
    </row>
    <row r="180" spans="1:23" s="272" customFormat="1" ht="21" customHeight="1" x14ac:dyDescent="0.2">
      <c r="A180" s="418" t="s">
        <v>526</v>
      </c>
      <c r="B180" s="337"/>
      <c r="C180" s="298" t="s">
        <v>38</v>
      </c>
      <c r="D180" s="299" t="s">
        <v>39</v>
      </c>
      <c r="E180" s="317" t="s">
        <v>14</v>
      </c>
      <c r="F180" s="322">
        <v>1.96875E-2</v>
      </c>
      <c r="G180" s="301">
        <v>1.96875E-2</v>
      </c>
      <c r="H180" s="302">
        <f t="shared" si="75"/>
        <v>1.96875E-2</v>
      </c>
      <c r="I180" s="303">
        <f t="shared" si="76"/>
        <v>1.493055555555553E-3</v>
      </c>
      <c r="J180" s="304"/>
      <c r="K180" s="305" t="str">
        <f t="shared" si="77"/>
        <v/>
      </c>
      <c r="L180" s="306" t="str">
        <f>IF(J180&lt;&gt;"",K180-H180,"")</f>
        <v/>
      </c>
      <c r="M180" s="306" t="str">
        <f>IF(J180&lt;&gt;"",K180-F180,"")</f>
        <v/>
      </c>
      <c r="N180" s="307"/>
      <c r="O180" s="307"/>
      <c r="P180" s="307"/>
      <c r="Q180" s="308"/>
      <c r="R180" s="309">
        <f t="shared" si="78"/>
        <v>1.96875E-2</v>
      </c>
      <c r="S180" s="318"/>
      <c r="T180" s="311">
        <v>39172</v>
      </c>
      <c r="U180" s="312"/>
      <c r="V180" s="313" t="str">
        <f t="shared" si="79"/>
        <v/>
      </c>
      <c r="W180" s="314" t="str">
        <f t="shared" si="80"/>
        <v/>
      </c>
    </row>
    <row r="181" spans="1:23" s="272" customFormat="1" ht="21" customHeight="1" x14ac:dyDescent="0.2">
      <c r="A181" s="418" t="s">
        <v>526</v>
      </c>
      <c r="B181" s="337"/>
      <c r="C181" s="298" t="s">
        <v>111</v>
      </c>
      <c r="D181" s="299" t="s">
        <v>313</v>
      </c>
      <c r="E181" s="300" t="s">
        <v>30</v>
      </c>
      <c r="F181" s="322">
        <v>1.9432870370370371E-2</v>
      </c>
      <c r="G181" s="301">
        <v>1.9432870370370371E-2</v>
      </c>
      <c r="H181" s="302">
        <f t="shared" si="75"/>
        <v>1.9432870370370371E-2</v>
      </c>
      <c r="I181" s="303">
        <f t="shared" si="76"/>
        <v>1.747685185185182E-3</v>
      </c>
      <c r="J181" s="304"/>
      <c r="K181" s="305" t="str">
        <f t="shared" si="77"/>
        <v/>
      </c>
      <c r="L181" s="306"/>
      <c r="M181" s="306"/>
      <c r="N181" s="307"/>
      <c r="O181" s="307"/>
      <c r="P181" s="307"/>
      <c r="Q181" s="308"/>
      <c r="R181" s="309">
        <f t="shared" si="78"/>
        <v>1.9432870370370371E-2</v>
      </c>
      <c r="S181" s="310"/>
      <c r="T181" s="311">
        <v>39691</v>
      </c>
      <c r="U181" s="312"/>
      <c r="V181" s="313" t="str">
        <f t="shared" si="79"/>
        <v/>
      </c>
      <c r="W181" s="314" t="str">
        <f t="shared" si="80"/>
        <v/>
      </c>
    </row>
    <row r="182" spans="1:23" s="272" customFormat="1" ht="21" customHeight="1" x14ac:dyDescent="0.2">
      <c r="A182" s="418" t="s">
        <v>526</v>
      </c>
      <c r="B182" s="337"/>
      <c r="C182" s="315" t="s">
        <v>292</v>
      </c>
      <c r="D182" s="316" t="s">
        <v>293</v>
      </c>
      <c r="E182" s="317" t="s">
        <v>14</v>
      </c>
      <c r="F182" s="322">
        <v>1.8854166666666661E-2</v>
      </c>
      <c r="G182" s="301">
        <v>1.8854166666666661E-2</v>
      </c>
      <c r="H182" s="302">
        <f t="shared" si="75"/>
        <v>1.8854166666666661E-2</v>
      </c>
      <c r="I182" s="303">
        <f t="shared" si="76"/>
        <v>2.3263888888888917E-3</v>
      </c>
      <c r="J182" s="304"/>
      <c r="K182" s="305" t="str">
        <f t="shared" si="77"/>
        <v/>
      </c>
      <c r="L182" s="306" t="str">
        <f t="shared" ref="L182:L204" si="81">IF(J182&lt;&gt;"",K182-H182,"")</f>
        <v/>
      </c>
      <c r="M182" s="306" t="str">
        <f t="shared" ref="M182:M204" si="82">IF(J182&lt;&gt;"",K182-F182,"")</f>
        <v/>
      </c>
      <c r="N182" s="307"/>
      <c r="O182" s="307"/>
      <c r="P182" s="307"/>
      <c r="Q182" s="308"/>
      <c r="R182" s="309">
        <f t="shared" si="78"/>
        <v>1.8854166666666661E-2</v>
      </c>
      <c r="S182" s="318"/>
      <c r="T182" s="311">
        <v>39629</v>
      </c>
      <c r="U182" s="312"/>
      <c r="V182" s="313" t="str">
        <f t="shared" si="79"/>
        <v/>
      </c>
      <c r="W182" s="314"/>
    </row>
    <row r="183" spans="1:23" s="272" customFormat="1" ht="21" customHeight="1" x14ac:dyDescent="0.2">
      <c r="A183" s="418" t="s">
        <v>526</v>
      </c>
      <c r="B183" s="337"/>
      <c r="C183" s="315" t="s">
        <v>53</v>
      </c>
      <c r="D183" s="316" t="s">
        <v>54</v>
      </c>
      <c r="E183" s="317" t="s">
        <v>14</v>
      </c>
      <c r="F183" s="322">
        <v>1.8692129629629631E-2</v>
      </c>
      <c r="G183" s="301">
        <v>1.8692129629629631E-2</v>
      </c>
      <c r="H183" s="302">
        <f t="shared" si="75"/>
        <v>1.8692129629629631E-2</v>
      </c>
      <c r="I183" s="303">
        <f t="shared" si="76"/>
        <v>2.4884259259259217E-3</v>
      </c>
      <c r="J183" s="304"/>
      <c r="K183" s="305" t="str">
        <f t="shared" si="77"/>
        <v/>
      </c>
      <c r="L183" s="306" t="str">
        <f t="shared" si="81"/>
        <v/>
      </c>
      <c r="M183" s="306" t="str">
        <f t="shared" si="82"/>
        <v/>
      </c>
      <c r="N183" s="307"/>
      <c r="O183" s="307"/>
      <c r="P183" s="307"/>
      <c r="Q183" s="308"/>
      <c r="R183" s="309">
        <f t="shared" si="78"/>
        <v>1.8692129629629631E-2</v>
      </c>
      <c r="S183" s="329"/>
      <c r="T183" s="311">
        <v>38990</v>
      </c>
      <c r="U183" s="312"/>
      <c r="V183" s="313" t="str">
        <f t="shared" si="79"/>
        <v/>
      </c>
      <c r="W183" s="314" t="str">
        <f>IF(V183=5,C183&amp;" "&amp;D183,"")</f>
        <v/>
      </c>
    </row>
    <row r="184" spans="1:23" s="272" customFormat="1" ht="21" customHeight="1" x14ac:dyDescent="0.2">
      <c r="A184" s="418" t="s">
        <v>526</v>
      </c>
      <c r="B184" s="337"/>
      <c r="C184" s="298" t="s">
        <v>155</v>
      </c>
      <c r="D184" s="299" t="s">
        <v>257</v>
      </c>
      <c r="E184" s="300" t="s">
        <v>30</v>
      </c>
      <c r="F184" s="322">
        <v>1.8206018518518514E-2</v>
      </c>
      <c r="G184" s="301">
        <v>1.8206018518518517E-2</v>
      </c>
      <c r="H184" s="302">
        <f t="shared" si="75"/>
        <v>1.8206018518518517E-2</v>
      </c>
      <c r="I184" s="303">
        <f t="shared" si="76"/>
        <v>2.974537037037036E-3</v>
      </c>
      <c r="J184" s="304"/>
      <c r="K184" s="305" t="str">
        <f t="shared" si="77"/>
        <v/>
      </c>
      <c r="L184" s="306" t="str">
        <f t="shared" si="81"/>
        <v/>
      </c>
      <c r="M184" s="306" t="str">
        <f t="shared" si="82"/>
        <v/>
      </c>
      <c r="N184" s="307"/>
      <c r="O184" s="307"/>
      <c r="P184" s="307"/>
      <c r="Q184" s="308"/>
      <c r="R184" s="309">
        <f t="shared" si="78"/>
        <v>1.8206018518518514E-2</v>
      </c>
      <c r="S184" s="318"/>
      <c r="T184" s="311">
        <v>39478</v>
      </c>
      <c r="U184" s="312"/>
      <c r="V184" s="313" t="str">
        <f t="shared" si="79"/>
        <v/>
      </c>
      <c r="W184" s="314" t="str">
        <f>IF(V184=5,C184&amp;" "&amp;D184,"")</f>
        <v/>
      </c>
    </row>
    <row r="185" spans="1:23" s="272" customFormat="1" ht="21" customHeight="1" x14ac:dyDescent="0.2">
      <c r="A185" s="418" t="s">
        <v>526</v>
      </c>
      <c r="B185" s="337"/>
      <c r="C185" s="315" t="s">
        <v>68</v>
      </c>
      <c r="D185" s="316" t="s">
        <v>69</v>
      </c>
      <c r="E185" s="317" t="s">
        <v>14</v>
      </c>
      <c r="F185" s="322">
        <v>1.8055555555555557E-2</v>
      </c>
      <c r="G185" s="301">
        <v>1.8055555555555557E-2</v>
      </c>
      <c r="H185" s="302">
        <f t="shared" si="75"/>
        <v>1.8055555555555557E-2</v>
      </c>
      <c r="I185" s="303">
        <f t="shared" si="76"/>
        <v>3.1249999999999958E-3</v>
      </c>
      <c r="J185" s="304"/>
      <c r="K185" s="305" t="str">
        <f t="shared" si="77"/>
        <v/>
      </c>
      <c r="L185" s="306" t="str">
        <f t="shared" si="81"/>
        <v/>
      </c>
      <c r="M185" s="306" t="str">
        <f t="shared" si="82"/>
        <v/>
      </c>
      <c r="N185" s="307"/>
      <c r="O185" s="307"/>
      <c r="P185" s="307"/>
      <c r="Q185" s="308"/>
      <c r="R185" s="309">
        <f t="shared" si="78"/>
        <v>1.8055555555555557E-2</v>
      </c>
      <c r="S185" s="318"/>
      <c r="T185" s="311">
        <v>38960</v>
      </c>
      <c r="U185" s="312"/>
      <c r="V185" s="313" t="str">
        <f t="shared" si="79"/>
        <v/>
      </c>
      <c r="W185" s="314" t="str">
        <f>IF(V185=5,C185&amp;" "&amp;D185,"")</f>
        <v/>
      </c>
    </row>
    <row r="186" spans="1:23" s="272" customFormat="1" ht="21" customHeight="1" x14ac:dyDescent="0.2">
      <c r="A186" s="418" t="s">
        <v>526</v>
      </c>
      <c r="B186" s="337"/>
      <c r="C186" s="315" t="s">
        <v>70</v>
      </c>
      <c r="D186" s="316" t="s">
        <v>71</v>
      </c>
      <c r="E186" s="317" t="s">
        <v>30</v>
      </c>
      <c r="F186" s="322">
        <v>1.7974537037037039E-2</v>
      </c>
      <c r="G186" s="301">
        <v>1.7974537037037039E-2</v>
      </c>
      <c r="H186" s="302">
        <f t="shared" si="75"/>
        <v>1.7974537037037039E-2</v>
      </c>
      <c r="I186" s="303">
        <f t="shared" si="76"/>
        <v>3.2060185185185143E-3</v>
      </c>
      <c r="J186" s="304"/>
      <c r="K186" s="305" t="str">
        <f t="shared" si="77"/>
        <v/>
      </c>
      <c r="L186" s="306" t="str">
        <f t="shared" si="81"/>
        <v/>
      </c>
      <c r="M186" s="306" t="str">
        <f t="shared" si="82"/>
        <v/>
      </c>
      <c r="N186" s="307"/>
      <c r="O186" s="307"/>
      <c r="P186" s="307"/>
      <c r="Q186" s="308"/>
      <c r="R186" s="309">
        <f t="shared" si="78"/>
        <v>1.7974537037037039E-2</v>
      </c>
      <c r="S186" s="318"/>
      <c r="T186" s="311">
        <v>39172</v>
      </c>
      <c r="U186" s="312"/>
      <c r="V186" s="313" t="str">
        <f t="shared" si="79"/>
        <v/>
      </c>
      <c r="W186" s="314" t="str">
        <f>IF(V186=5,C186&amp;" "&amp;D186,"")</f>
        <v/>
      </c>
    </row>
    <row r="187" spans="1:23" s="272" customFormat="1" ht="21" customHeight="1" x14ac:dyDescent="0.2">
      <c r="A187" s="418" t="s">
        <v>526</v>
      </c>
      <c r="B187" s="337"/>
      <c r="C187" s="315" t="s">
        <v>49</v>
      </c>
      <c r="D187" s="316" t="s">
        <v>81</v>
      </c>
      <c r="E187" s="317" t="s">
        <v>14</v>
      </c>
      <c r="F187" s="322">
        <v>1.758101851851852E-2</v>
      </c>
      <c r="G187" s="301">
        <v>1.8078703703703704E-2</v>
      </c>
      <c r="H187" s="302">
        <f t="shared" si="75"/>
        <v>1.7829861111111112E-2</v>
      </c>
      <c r="I187" s="303">
        <f t="shared" si="76"/>
        <v>3.3506944444444409E-3</v>
      </c>
      <c r="J187" s="304"/>
      <c r="K187" s="305" t="str">
        <f t="shared" si="77"/>
        <v/>
      </c>
      <c r="L187" s="306" t="str">
        <f t="shared" si="81"/>
        <v/>
      </c>
      <c r="M187" s="306" t="str">
        <f t="shared" si="82"/>
        <v/>
      </c>
      <c r="N187" s="307"/>
      <c r="O187" s="307"/>
      <c r="P187" s="307"/>
      <c r="Q187" s="308"/>
      <c r="R187" s="309">
        <f t="shared" si="78"/>
        <v>1.758101851851852E-2</v>
      </c>
      <c r="S187" s="318"/>
      <c r="T187" s="311">
        <v>39903</v>
      </c>
      <c r="U187" s="312"/>
      <c r="V187" s="313" t="str">
        <f t="shared" si="79"/>
        <v/>
      </c>
      <c r="W187" s="314"/>
    </row>
    <row r="188" spans="1:23" s="272" customFormat="1" ht="21" customHeight="1" x14ac:dyDescent="0.2">
      <c r="A188" s="418" t="s">
        <v>526</v>
      </c>
      <c r="B188" s="337"/>
      <c r="C188" s="315" t="s">
        <v>229</v>
      </c>
      <c r="D188" s="316" t="s">
        <v>281</v>
      </c>
      <c r="E188" s="300" t="s">
        <v>30</v>
      </c>
      <c r="F188" s="322">
        <v>1.7719907407407406E-2</v>
      </c>
      <c r="G188" s="301">
        <v>1.7719907407407406E-2</v>
      </c>
      <c r="H188" s="302">
        <f t="shared" si="75"/>
        <v>1.7719907407407406E-2</v>
      </c>
      <c r="I188" s="303">
        <f t="shared" si="76"/>
        <v>3.4606481481481467E-3</v>
      </c>
      <c r="J188" s="304"/>
      <c r="K188" s="305" t="str">
        <f t="shared" si="77"/>
        <v/>
      </c>
      <c r="L188" s="306" t="str">
        <f t="shared" si="81"/>
        <v/>
      </c>
      <c r="M188" s="306" t="str">
        <f t="shared" si="82"/>
        <v/>
      </c>
      <c r="N188" s="307"/>
      <c r="O188" s="307"/>
      <c r="P188" s="307"/>
      <c r="Q188" s="308"/>
      <c r="R188" s="309">
        <f t="shared" si="78"/>
        <v>1.7719907407407406E-2</v>
      </c>
      <c r="S188" s="318"/>
      <c r="T188" s="311">
        <v>39294</v>
      </c>
      <c r="U188" s="312"/>
      <c r="V188" s="313" t="str">
        <f t="shared" si="79"/>
        <v/>
      </c>
      <c r="W188" s="314" t="str">
        <f t="shared" ref="W188:W197" si="83">IF(V188=5,C188&amp;" "&amp;D188,"")</f>
        <v/>
      </c>
    </row>
    <row r="189" spans="1:23" s="272" customFormat="1" ht="21" customHeight="1" x14ac:dyDescent="0.2">
      <c r="A189" s="418" t="s">
        <v>526</v>
      </c>
      <c r="B189" s="337"/>
      <c r="C189" s="298" t="s">
        <v>374</v>
      </c>
      <c r="D189" s="299" t="s">
        <v>375</v>
      </c>
      <c r="E189" s="300" t="s">
        <v>14</v>
      </c>
      <c r="F189" s="322">
        <v>1.7685185185185189E-2</v>
      </c>
      <c r="G189" s="301">
        <v>1.7685185185185189E-2</v>
      </c>
      <c r="H189" s="302">
        <f t="shared" si="75"/>
        <v>1.7685185185185189E-2</v>
      </c>
      <c r="I189" s="303">
        <f t="shared" si="76"/>
        <v>3.495370370370364E-3</v>
      </c>
      <c r="J189" s="304"/>
      <c r="K189" s="305" t="str">
        <f t="shared" si="77"/>
        <v/>
      </c>
      <c r="L189" s="306" t="str">
        <f t="shared" si="81"/>
        <v/>
      </c>
      <c r="M189" s="306" t="str">
        <f t="shared" si="82"/>
        <v/>
      </c>
      <c r="N189" s="307"/>
      <c r="O189" s="307"/>
      <c r="P189" s="307"/>
      <c r="Q189" s="308"/>
      <c r="R189" s="309">
        <f t="shared" si="78"/>
        <v>1.7685185185185189E-2</v>
      </c>
      <c r="S189" s="310"/>
      <c r="T189" s="311">
        <v>39844</v>
      </c>
      <c r="U189" s="312"/>
      <c r="V189" s="313" t="str">
        <f t="shared" si="79"/>
        <v/>
      </c>
      <c r="W189" s="314" t="str">
        <f t="shared" si="83"/>
        <v/>
      </c>
    </row>
    <row r="190" spans="1:23" s="272" customFormat="1" ht="21" customHeight="1" x14ac:dyDescent="0.2">
      <c r="A190" s="418" t="s">
        <v>526</v>
      </c>
      <c r="B190" s="337"/>
      <c r="C190" s="315" t="s">
        <v>377</v>
      </c>
      <c r="D190" s="316" t="s">
        <v>378</v>
      </c>
      <c r="E190" s="300" t="s">
        <v>30</v>
      </c>
      <c r="F190" s="322">
        <v>1.7685185185185182E-2</v>
      </c>
      <c r="G190" s="301">
        <v>1.7685185185185182E-2</v>
      </c>
      <c r="H190" s="302">
        <f t="shared" si="75"/>
        <v>1.7685185185185182E-2</v>
      </c>
      <c r="I190" s="303">
        <f t="shared" si="76"/>
        <v>3.4953703703703709E-3</v>
      </c>
      <c r="J190" s="304"/>
      <c r="K190" s="305" t="str">
        <f t="shared" si="77"/>
        <v/>
      </c>
      <c r="L190" s="306" t="str">
        <f t="shared" si="81"/>
        <v/>
      </c>
      <c r="M190" s="306" t="str">
        <f t="shared" si="82"/>
        <v/>
      </c>
      <c r="N190" s="307"/>
      <c r="O190" s="307"/>
      <c r="P190" s="307"/>
      <c r="Q190" s="308"/>
      <c r="R190" s="309">
        <f t="shared" si="78"/>
        <v>1.7685185185185182E-2</v>
      </c>
      <c r="S190" s="318"/>
      <c r="T190" s="311">
        <v>39844</v>
      </c>
      <c r="U190" s="312"/>
      <c r="V190" s="313" t="str">
        <f t="shared" si="79"/>
        <v/>
      </c>
      <c r="W190" s="314" t="str">
        <f t="shared" si="83"/>
        <v/>
      </c>
    </row>
    <row r="191" spans="1:23" s="272" customFormat="1" ht="21" customHeight="1" x14ac:dyDescent="0.2">
      <c r="A191" s="418" t="s">
        <v>526</v>
      </c>
      <c r="B191" s="337"/>
      <c r="C191" s="315" t="s">
        <v>92</v>
      </c>
      <c r="D191" s="316" t="s">
        <v>93</v>
      </c>
      <c r="E191" s="317" t="s">
        <v>30</v>
      </c>
      <c r="F191" s="322">
        <v>1.7361111111111112E-2</v>
      </c>
      <c r="G191" s="301">
        <v>1.7361111111111112E-2</v>
      </c>
      <c r="H191" s="302">
        <f t="shared" si="75"/>
        <v>1.7361111111111112E-2</v>
      </c>
      <c r="I191" s="303">
        <f t="shared" si="76"/>
        <v>3.8194444444444413E-3</v>
      </c>
      <c r="J191" s="304"/>
      <c r="K191" s="305" t="str">
        <f t="shared" si="77"/>
        <v/>
      </c>
      <c r="L191" s="306" t="str">
        <f t="shared" si="81"/>
        <v/>
      </c>
      <c r="M191" s="306" t="str">
        <f t="shared" si="82"/>
        <v/>
      </c>
      <c r="N191" s="307"/>
      <c r="O191" s="307"/>
      <c r="P191" s="307"/>
      <c r="Q191" s="308"/>
      <c r="R191" s="309">
        <f t="shared" si="78"/>
        <v>1.7361111111111112E-2</v>
      </c>
      <c r="S191" s="318"/>
      <c r="T191" s="311">
        <v>39082</v>
      </c>
      <c r="U191" s="312"/>
      <c r="V191" s="313" t="str">
        <f t="shared" si="79"/>
        <v/>
      </c>
      <c r="W191" s="314" t="str">
        <f t="shared" si="83"/>
        <v/>
      </c>
    </row>
    <row r="192" spans="1:23" s="272" customFormat="1" ht="21" customHeight="1" x14ac:dyDescent="0.2">
      <c r="A192" s="418" t="s">
        <v>526</v>
      </c>
      <c r="B192" s="337"/>
      <c r="C192" s="315" t="s">
        <v>98</v>
      </c>
      <c r="D192" s="316" t="s">
        <v>99</v>
      </c>
      <c r="E192" s="317" t="s">
        <v>14</v>
      </c>
      <c r="F192" s="322">
        <v>1.7256944444444443E-2</v>
      </c>
      <c r="G192" s="301">
        <v>1.7256944444444443E-2</v>
      </c>
      <c r="H192" s="302">
        <f t="shared" si="75"/>
        <v>1.7256944444444443E-2</v>
      </c>
      <c r="I192" s="303">
        <f t="shared" si="76"/>
        <v>3.9236111111111104E-3</v>
      </c>
      <c r="J192" s="304"/>
      <c r="K192" s="305" t="str">
        <f t="shared" si="77"/>
        <v/>
      </c>
      <c r="L192" s="306" t="str">
        <f t="shared" si="81"/>
        <v/>
      </c>
      <c r="M192" s="306" t="str">
        <f t="shared" si="82"/>
        <v/>
      </c>
      <c r="N192" s="307"/>
      <c r="O192" s="307"/>
      <c r="P192" s="307"/>
      <c r="Q192" s="308"/>
      <c r="R192" s="309">
        <f t="shared" si="78"/>
        <v>1.7256944444444443E-2</v>
      </c>
      <c r="S192" s="318"/>
      <c r="T192" s="311">
        <v>39141</v>
      </c>
      <c r="U192" s="312"/>
      <c r="V192" s="313" t="str">
        <f t="shared" si="79"/>
        <v/>
      </c>
      <c r="W192" s="314" t="str">
        <f t="shared" si="83"/>
        <v/>
      </c>
    </row>
    <row r="193" spans="1:23" s="272" customFormat="1" ht="21" customHeight="1" x14ac:dyDescent="0.2">
      <c r="A193" s="418" t="s">
        <v>526</v>
      </c>
      <c r="B193" s="337"/>
      <c r="C193" s="315" t="s">
        <v>125</v>
      </c>
      <c r="D193" s="316" t="s">
        <v>132</v>
      </c>
      <c r="E193" s="317" t="s">
        <v>30</v>
      </c>
      <c r="F193" s="322">
        <v>1.6041666666666673E-2</v>
      </c>
      <c r="G193" s="301">
        <v>1.8402777777777785E-2</v>
      </c>
      <c r="H193" s="302">
        <f t="shared" si="75"/>
        <v>1.7222222222222229E-2</v>
      </c>
      <c r="I193" s="303">
        <f t="shared" si="76"/>
        <v>3.9583333333333241E-3</v>
      </c>
      <c r="J193" s="304"/>
      <c r="K193" s="305" t="str">
        <f t="shared" si="77"/>
        <v/>
      </c>
      <c r="L193" s="306" t="str">
        <f t="shared" si="81"/>
        <v/>
      </c>
      <c r="M193" s="306" t="str">
        <f t="shared" si="82"/>
        <v/>
      </c>
      <c r="N193" s="307"/>
      <c r="O193" s="307"/>
      <c r="P193" s="307"/>
      <c r="Q193" s="308"/>
      <c r="R193" s="309">
        <f t="shared" si="78"/>
        <v>1.6041666666666673E-2</v>
      </c>
      <c r="S193" s="318"/>
      <c r="T193" s="311">
        <v>39325</v>
      </c>
      <c r="U193" s="312"/>
      <c r="V193" s="313" t="str">
        <f t="shared" si="79"/>
        <v/>
      </c>
      <c r="W193" s="314" t="str">
        <f t="shared" si="83"/>
        <v/>
      </c>
    </row>
    <row r="194" spans="1:23" s="272" customFormat="1" ht="21" customHeight="1" x14ac:dyDescent="0.2">
      <c r="A194" s="418" t="s">
        <v>526</v>
      </c>
      <c r="B194" s="337"/>
      <c r="C194" s="315" t="s">
        <v>100</v>
      </c>
      <c r="D194" s="316" t="s">
        <v>101</v>
      </c>
      <c r="E194" s="317" t="s">
        <v>14</v>
      </c>
      <c r="F194" s="322">
        <v>1.7152777777777781E-2</v>
      </c>
      <c r="G194" s="301">
        <v>1.7152777777777781E-2</v>
      </c>
      <c r="H194" s="302">
        <f t="shared" si="75"/>
        <v>1.7152777777777781E-2</v>
      </c>
      <c r="I194" s="303">
        <f t="shared" si="76"/>
        <v>4.0277777777777725E-3</v>
      </c>
      <c r="J194" s="304"/>
      <c r="K194" s="305" t="str">
        <f t="shared" si="77"/>
        <v/>
      </c>
      <c r="L194" s="306" t="str">
        <f t="shared" si="81"/>
        <v/>
      </c>
      <c r="M194" s="306" t="str">
        <f t="shared" si="82"/>
        <v/>
      </c>
      <c r="N194" s="307"/>
      <c r="O194" s="307"/>
      <c r="P194" s="307"/>
      <c r="Q194" s="308"/>
      <c r="R194" s="309">
        <f t="shared" si="78"/>
        <v>1.7152777777777781E-2</v>
      </c>
      <c r="S194" s="318"/>
      <c r="T194" s="311">
        <v>39141</v>
      </c>
      <c r="U194" s="312"/>
      <c r="V194" s="313" t="str">
        <f t="shared" si="79"/>
        <v/>
      </c>
      <c r="W194" s="314" t="str">
        <f t="shared" si="83"/>
        <v/>
      </c>
    </row>
    <row r="195" spans="1:23" s="272" customFormat="1" ht="21" customHeight="1" x14ac:dyDescent="0.2">
      <c r="A195" s="418" t="s">
        <v>526</v>
      </c>
      <c r="B195" s="337"/>
      <c r="C195" s="315" t="s">
        <v>193</v>
      </c>
      <c r="D195" s="316" t="s">
        <v>470</v>
      </c>
      <c r="E195" s="300" t="s">
        <v>30</v>
      </c>
      <c r="F195" s="322">
        <v>1.7025462962962961E-2</v>
      </c>
      <c r="G195" s="301">
        <v>1.7025462962962961E-2</v>
      </c>
      <c r="H195" s="302">
        <f t="shared" si="75"/>
        <v>1.7025462962962961E-2</v>
      </c>
      <c r="I195" s="303">
        <f t="shared" si="76"/>
        <v>4.1550925925925922E-3</v>
      </c>
      <c r="J195" s="304"/>
      <c r="K195" s="305" t="str">
        <f t="shared" si="77"/>
        <v/>
      </c>
      <c r="L195" s="306" t="str">
        <f t="shared" si="81"/>
        <v/>
      </c>
      <c r="M195" s="306" t="str">
        <f t="shared" si="82"/>
        <v/>
      </c>
      <c r="N195" s="307"/>
      <c r="O195" s="307"/>
      <c r="P195" s="321"/>
      <c r="Q195" s="308"/>
      <c r="R195" s="309">
        <f t="shared" si="78"/>
        <v>1.7025462962962961E-2</v>
      </c>
      <c r="S195" s="318"/>
      <c r="T195" s="311">
        <v>40117</v>
      </c>
      <c r="U195" s="312"/>
      <c r="V195" s="313" t="str">
        <f t="shared" si="79"/>
        <v/>
      </c>
      <c r="W195" s="314" t="str">
        <f t="shared" si="83"/>
        <v/>
      </c>
    </row>
    <row r="196" spans="1:23" s="272" customFormat="1" ht="21" customHeight="1" x14ac:dyDescent="0.2">
      <c r="A196" s="418" t="s">
        <v>526</v>
      </c>
      <c r="B196" s="337"/>
      <c r="C196" s="315" t="s">
        <v>49</v>
      </c>
      <c r="D196" s="316" t="s">
        <v>294</v>
      </c>
      <c r="E196" s="317" t="s">
        <v>14</v>
      </c>
      <c r="F196" s="322">
        <v>1.7013888888888891E-2</v>
      </c>
      <c r="G196" s="322">
        <v>1.7013888888888891E-2</v>
      </c>
      <c r="H196" s="302">
        <f t="shared" si="75"/>
        <v>1.7013888888888891E-2</v>
      </c>
      <c r="I196" s="303">
        <f t="shared" si="76"/>
        <v>4.1666666666666623E-3</v>
      </c>
      <c r="J196" s="304"/>
      <c r="K196" s="305" t="str">
        <f t="shared" si="77"/>
        <v/>
      </c>
      <c r="L196" s="306" t="str">
        <f t="shared" si="81"/>
        <v/>
      </c>
      <c r="M196" s="306" t="str">
        <f t="shared" si="82"/>
        <v/>
      </c>
      <c r="N196" s="307"/>
      <c r="O196" s="307"/>
      <c r="P196" s="307"/>
      <c r="Q196" s="308"/>
      <c r="R196" s="309">
        <f t="shared" si="78"/>
        <v>1.7013888888888891E-2</v>
      </c>
      <c r="S196" s="318"/>
      <c r="T196" s="311">
        <v>39629</v>
      </c>
      <c r="U196" s="312"/>
      <c r="V196" s="313" t="str">
        <f t="shared" si="79"/>
        <v/>
      </c>
      <c r="W196" s="314" t="str">
        <f t="shared" si="83"/>
        <v/>
      </c>
    </row>
    <row r="197" spans="1:23" s="272" customFormat="1" ht="21" customHeight="1" x14ac:dyDescent="0.2">
      <c r="A197" s="418" t="s">
        <v>526</v>
      </c>
      <c r="B197" s="337"/>
      <c r="C197" s="315" t="s">
        <v>49</v>
      </c>
      <c r="D197" s="316" t="s">
        <v>105</v>
      </c>
      <c r="E197" s="317" t="s">
        <v>14</v>
      </c>
      <c r="F197" s="322">
        <v>1.6886574074074075E-2</v>
      </c>
      <c r="G197" s="301">
        <v>1.6886574074074075E-2</v>
      </c>
      <c r="H197" s="302">
        <f t="shared" si="75"/>
        <v>1.6886574074074075E-2</v>
      </c>
      <c r="I197" s="303">
        <f t="shared" si="76"/>
        <v>4.2939814814814785E-3</v>
      </c>
      <c r="J197" s="304"/>
      <c r="K197" s="305" t="str">
        <f t="shared" si="77"/>
        <v/>
      </c>
      <c r="L197" s="306" t="str">
        <f t="shared" si="81"/>
        <v/>
      </c>
      <c r="M197" s="306" t="str">
        <f t="shared" si="82"/>
        <v/>
      </c>
      <c r="N197" s="307"/>
      <c r="O197" s="307"/>
      <c r="P197" s="307"/>
      <c r="Q197" s="308"/>
      <c r="R197" s="309">
        <f t="shared" si="78"/>
        <v>1.6886574074074075E-2</v>
      </c>
      <c r="S197" s="318"/>
      <c r="T197" s="311">
        <v>38990</v>
      </c>
      <c r="U197" s="312"/>
      <c r="V197" s="313" t="str">
        <f t="shared" si="79"/>
        <v/>
      </c>
      <c r="W197" s="314" t="str">
        <f t="shared" si="83"/>
        <v/>
      </c>
    </row>
    <row r="198" spans="1:23" s="272" customFormat="1" ht="21" customHeight="1" x14ac:dyDescent="0.2">
      <c r="A198" s="336" t="s">
        <v>526</v>
      </c>
      <c r="B198" s="337"/>
      <c r="C198" s="315" t="s">
        <v>324</v>
      </c>
      <c r="D198" s="316" t="s">
        <v>325</v>
      </c>
      <c r="E198" s="317" t="s">
        <v>30</v>
      </c>
      <c r="F198" s="322">
        <v>1.6782407407407409E-2</v>
      </c>
      <c r="G198" s="301">
        <v>1.6782407407407409E-2</v>
      </c>
      <c r="H198" s="302">
        <f t="shared" si="75"/>
        <v>1.6782407407407409E-2</v>
      </c>
      <c r="I198" s="303">
        <f t="shared" si="76"/>
        <v>4.3981481481481441E-3</v>
      </c>
      <c r="J198" s="304"/>
      <c r="K198" s="305" t="str">
        <f t="shared" si="77"/>
        <v/>
      </c>
      <c r="L198" s="306" t="str">
        <f t="shared" si="81"/>
        <v/>
      </c>
      <c r="M198" s="306" t="str">
        <f t="shared" si="82"/>
        <v/>
      </c>
      <c r="N198" s="307"/>
      <c r="O198" s="307"/>
      <c r="P198" s="307"/>
      <c r="Q198" s="308"/>
      <c r="R198" s="309">
        <f t="shared" si="78"/>
        <v>1.6782407407407409E-2</v>
      </c>
      <c r="S198" s="318"/>
      <c r="T198" s="311">
        <v>39721</v>
      </c>
      <c r="U198" s="312"/>
      <c r="V198" s="313" t="str">
        <f t="shared" si="79"/>
        <v/>
      </c>
      <c r="W198" s="314"/>
    </row>
    <row r="199" spans="1:23" s="272" customFormat="1" ht="21" customHeight="1" x14ac:dyDescent="0.2">
      <c r="A199" s="336" t="s">
        <v>526</v>
      </c>
      <c r="B199" s="337"/>
      <c r="C199" s="315" t="s">
        <v>114</v>
      </c>
      <c r="D199" s="316" t="s">
        <v>220</v>
      </c>
      <c r="E199" s="317" t="s">
        <v>14</v>
      </c>
      <c r="F199" s="324">
        <v>1.6678240740740743E-2</v>
      </c>
      <c r="G199" s="319">
        <v>1.6678240740740743E-2</v>
      </c>
      <c r="H199" s="302">
        <f t="shared" si="75"/>
        <v>1.6678240740740743E-2</v>
      </c>
      <c r="I199" s="303">
        <f t="shared" si="76"/>
        <v>4.5023148148148097E-3</v>
      </c>
      <c r="J199" s="304"/>
      <c r="K199" s="305" t="str">
        <f t="shared" si="77"/>
        <v/>
      </c>
      <c r="L199" s="306" t="str">
        <f t="shared" si="81"/>
        <v/>
      </c>
      <c r="M199" s="306" t="str">
        <f t="shared" si="82"/>
        <v/>
      </c>
      <c r="N199" s="307"/>
      <c r="O199" s="307"/>
      <c r="P199" s="307"/>
      <c r="Q199" s="308"/>
      <c r="R199" s="309">
        <f t="shared" si="78"/>
        <v>1.6678240740740743E-2</v>
      </c>
      <c r="S199" s="318"/>
      <c r="T199" s="311">
        <v>38776</v>
      </c>
      <c r="U199" s="312"/>
      <c r="V199" s="313" t="str">
        <f t="shared" si="79"/>
        <v/>
      </c>
      <c r="W199" s="314" t="str">
        <f>IF(V199=5,C199&amp;" "&amp;D199,"")</f>
        <v/>
      </c>
    </row>
    <row r="200" spans="1:23" s="272" customFormat="1" ht="21" customHeight="1" x14ac:dyDescent="0.2">
      <c r="A200" s="336" t="s">
        <v>526</v>
      </c>
      <c r="B200" s="337"/>
      <c r="C200" s="315" t="s">
        <v>125</v>
      </c>
      <c r="D200" s="316" t="s">
        <v>444</v>
      </c>
      <c r="E200" s="300" t="s">
        <v>30</v>
      </c>
      <c r="F200" s="322">
        <v>1.6660879629629633E-2</v>
      </c>
      <c r="G200" s="301">
        <v>1.6660879629629633E-2</v>
      </c>
      <c r="H200" s="302">
        <f t="shared" si="75"/>
        <v>1.6660879629629633E-2</v>
      </c>
      <c r="I200" s="303">
        <f t="shared" si="76"/>
        <v>4.51967592592592E-3</v>
      </c>
      <c r="J200" s="304"/>
      <c r="K200" s="305" t="str">
        <f t="shared" si="77"/>
        <v/>
      </c>
      <c r="L200" s="306" t="str">
        <f t="shared" si="81"/>
        <v/>
      </c>
      <c r="M200" s="306" t="str">
        <f t="shared" si="82"/>
        <v/>
      </c>
      <c r="N200" s="307"/>
      <c r="O200" s="307"/>
      <c r="P200" s="307"/>
      <c r="Q200" s="308"/>
      <c r="R200" s="309">
        <f t="shared" si="78"/>
        <v>1.6660879629629633E-2</v>
      </c>
      <c r="S200" s="318"/>
      <c r="T200" s="311">
        <v>39325</v>
      </c>
      <c r="U200" s="312"/>
      <c r="V200" s="313" t="str">
        <f t="shared" si="79"/>
        <v/>
      </c>
      <c r="W200" s="314" t="str">
        <f>IF(V200=5,C200&amp;" "&amp;D200,"")</f>
        <v/>
      </c>
    </row>
    <row r="201" spans="1:23" s="272" customFormat="1" ht="21" customHeight="1" x14ac:dyDescent="0.2">
      <c r="A201" s="336" t="s">
        <v>526</v>
      </c>
      <c r="B201" s="337"/>
      <c r="C201" s="315" t="s">
        <v>182</v>
      </c>
      <c r="D201" s="316" t="s">
        <v>295</v>
      </c>
      <c r="E201" s="317" t="s">
        <v>30</v>
      </c>
      <c r="F201" s="322">
        <v>1.6527777777777773E-2</v>
      </c>
      <c r="G201" s="301">
        <v>1.6527777777777773E-2</v>
      </c>
      <c r="H201" s="302">
        <f t="shared" si="75"/>
        <v>1.6527777777777773E-2</v>
      </c>
      <c r="I201" s="303">
        <f t="shared" si="76"/>
        <v>4.65277777777778E-3</v>
      </c>
      <c r="J201" s="304"/>
      <c r="K201" s="305" t="str">
        <f t="shared" si="77"/>
        <v/>
      </c>
      <c r="L201" s="306" t="str">
        <f t="shared" si="81"/>
        <v/>
      </c>
      <c r="M201" s="306" t="str">
        <f t="shared" si="82"/>
        <v/>
      </c>
      <c r="N201" s="307"/>
      <c r="O201" s="307"/>
      <c r="P201" s="307"/>
      <c r="Q201" s="308"/>
      <c r="R201" s="309">
        <f t="shared" si="78"/>
        <v>1.6527777777777773E-2</v>
      </c>
      <c r="S201" s="318"/>
      <c r="T201" s="311">
        <v>39629</v>
      </c>
      <c r="U201" s="312"/>
      <c r="V201" s="313" t="str">
        <f t="shared" si="79"/>
        <v/>
      </c>
      <c r="W201" s="314"/>
    </row>
    <row r="202" spans="1:23" s="272" customFormat="1" ht="21" customHeight="1" x14ac:dyDescent="0.2">
      <c r="A202" s="336" t="s">
        <v>526</v>
      </c>
      <c r="B202" s="337"/>
      <c r="C202" s="315" t="s">
        <v>117</v>
      </c>
      <c r="D202" s="316" t="s">
        <v>118</v>
      </c>
      <c r="E202" s="317" t="s">
        <v>14</v>
      </c>
      <c r="F202" s="324">
        <v>1.6446759259259258E-2</v>
      </c>
      <c r="G202" s="319">
        <v>1.6446759259259258E-2</v>
      </c>
      <c r="H202" s="302">
        <f t="shared" si="75"/>
        <v>1.6446759259259258E-2</v>
      </c>
      <c r="I202" s="303">
        <f t="shared" si="76"/>
        <v>4.733796296296295E-3</v>
      </c>
      <c r="J202" s="304"/>
      <c r="K202" s="305" t="str">
        <f t="shared" si="77"/>
        <v/>
      </c>
      <c r="L202" s="306" t="str">
        <f t="shared" si="81"/>
        <v/>
      </c>
      <c r="M202" s="306" t="str">
        <f t="shared" si="82"/>
        <v/>
      </c>
      <c r="N202" s="307"/>
      <c r="O202" s="307"/>
      <c r="P202" s="307"/>
      <c r="Q202" s="308"/>
      <c r="R202" s="309">
        <f t="shared" si="78"/>
        <v>1.6446759259259258E-2</v>
      </c>
      <c r="S202" s="318"/>
      <c r="T202" s="311">
        <v>39141</v>
      </c>
      <c r="U202" s="312"/>
      <c r="V202" s="313" t="str">
        <f t="shared" si="79"/>
        <v/>
      </c>
      <c r="W202" s="314" t="str">
        <f t="shared" ref="W202:W214" si="84">IF(V202=5,C202&amp;" "&amp;D202,"")</f>
        <v/>
      </c>
    </row>
    <row r="203" spans="1:23" s="272" customFormat="1" ht="21" customHeight="1" x14ac:dyDescent="0.2">
      <c r="A203" s="336" t="s">
        <v>526</v>
      </c>
      <c r="B203" s="337"/>
      <c r="C203" s="315" t="s">
        <v>128</v>
      </c>
      <c r="D203" s="316" t="s">
        <v>129</v>
      </c>
      <c r="E203" s="317" t="s">
        <v>30</v>
      </c>
      <c r="F203" s="322">
        <v>1.6064814814814816E-2</v>
      </c>
      <c r="G203" s="301">
        <v>1.6064814814814816E-2</v>
      </c>
      <c r="H203" s="302">
        <f t="shared" si="75"/>
        <v>1.6064814814814816E-2</v>
      </c>
      <c r="I203" s="303">
        <f t="shared" si="76"/>
        <v>5.1157407407407367E-3</v>
      </c>
      <c r="J203" s="304"/>
      <c r="K203" s="305" t="str">
        <f t="shared" si="77"/>
        <v/>
      </c>
      <c r="L203" s="306" t="str">
        <f t="shared" si="81"/>
        <v/>
      </c>
      <c r="M203" s="306" t="str">
        <f t="shared" si="82"/>
        <v/>
      </c>
      <c r="N203" s="307"/>
      <c r="O203" s="307"/>
      <c r="P203" s="307"/>
      <c r="Q203" s="308"/>
      <c r="R203" s="309">
        <f t="shared" si="78"/>
        <v>1.6064814814814816E-2</v>
      </c>
      <c r="S203" s="318"/>
      <c r="T203" s="311">
        <v>38837</v>
      </c>
      <c r="U203" s="312"/>
      <c r="V203" s="313" t="str">
        <f t="shared" si="79"/>
        <v/>
      </c>
      <c r="W203" s="314" t="str">
        <f t="shared" si="84"/>
        <v/>
      </c>
    </row>
    <row r="204" spans="1:23" s="272" customFormat="1" ht="21" customHeight="1" x14ac:dyDescent="0.2">
      <c r="A204" s="336" t="s">
        <v>526</v>
      </c>
      <c r="B204" s="337"/>
      <c r="C204" s="315" t="s">
        <v>130</v>
      </c>
      <c r="D204" s="316" t="s">
        <v>131</v>
      </c>
      <c r="E204" s="317" t="s">
        <v>30</v>
      </c>
      <c r="F204" s="322">
        <v>1.6064814814814813E-2</v>
      </c>
      <c r="G204" s="301">
        <v>1.6064814814814813E-2</v>
      </c>
      <c r="H204" s="302">
        <f t="shared" si="75"/>
        <v>1.6064814814814813E-2</v>
      </c>
      <c r="I204" s="303">
        <f t="shared" si="76"/>
        <v>5.1157407407407401E-3</v>
      </c>
      <c r="J204" s="304"/>
      <c r="K204" s="305" t="str">
        <f t="shared" si="77"/>
        <v/>
      </c>
      <c r="L204" s="306" t="str">
        <f t="shared" si="81"/>
        <v/>
      </c>
      <c r="M204" s="306" t="str">
        <f t="shared" si="82"/>
        <v/>
      </c>
      <c r="N204" s="307"/>
      <c r="O204" s="307"/>
      <c r="P204" s="307"/>
      <c r="Q204" s="308"/>
      <c r="R204" s="309">
        <f t="shared" si="78"/>
        <v>1.6064814814814813E-2</v>
      </c>
      <c r="S204" s="318"/>
      <c r="T204" s="311">
        <v>38960</v>
      </c>
      <c r="U204" s="312"/>
      <c r="V204" s="313" t="str">
        <f t="shared" si="79"/>
        <v/>
      </c>
      <c r="W204" s="314" t="str">
        <f t="shared" si="84"/>
        <v/>
      </c>
    </row>
    <row r="205" spans="1:23" s="272" customFormat="1" ht="21" customHeight="1" x14ac:dyDescent="0.2">
      <c r="A205" s="336" t="s">
        <v>526</v>
      </c>
      <c r="B205" s="337"/>
      <c r="C205" s="315" t="s">
        <v>343</v>
      </c>
      <c r="D205" s="316" t="s">
        <v>315</v>
      </c>
      <c r="E205" s="317" t="s">
        <v>14</v>
      </c>
      <c r="F205" s="322">
        <v>1.5949074074074077E-2</v>
      </c>
      <c r="G205" s="301">
        <v>1.5949074074074077E-2</v>
      </c>
      <c r="H205" s="302">
        <f t="shared" si="75"/>
        <v>1.5949074074074077E-2</v>
      </c>
      <c r="I205" s="303">
        <f t="shared" si="76"/>
        <v>5.2314814814814758E-3</v>
      </c>
      <c r="J205" s="304"/>
      <c r="K205" s="305" t="str">
        <f t="shared" si="77"/>
        <v/>
      </c>
      <c r="L205" s="306"/>
      <c r="M205" s="306"/>
      <c r="N205" s="307"/>
      <c r="O205" s="307"/>
      <c r="P205" s="307"/>
      <c r="Q205" s="308"/>
      <c r="R205" s="309">
        <f t="shared" si="78"/>
        <v>1.5949074074074077E-2</v>
      </c>
      <c r="S205" s="318"/>
      <c r="T205" s="311">
        <v>39752</v>
      </c>
      <c r="U205" s="312"/>
      <c r="V205" s="313" t="str">
        <f t="shared" si="79"/>
        <v/>
      </c>
      <c r="W205" s="314" t="str">
        <f t="shared" si="84"/>
        <v/>
      </c>
    </row>
    <row r="206" spans="1:23" s="272" customFormat="1" ht="21" customHeight="1" x14ac:dyDescent="0.2">
      <c r="A206" s="336" t="s">
        <v>526</v>
      </c>
      <c r="B206" s="337"/>
      <c r="C206" s="315" t="s">
        <v>125</v>
      </c>
      <c r="D206" s="316" t="s">
        <v>126</v>
      </c>
      <c r="E206" s="317" t="s">
        <v>30</v>
      </c>
      <c r="F206" s="322">
        <v>1.5949074074074074E-2</v>
      </c>
      <c r="G206" s="301">
        <v>1.5949074074074074E-2</v>
      </c>
      <c r="H206" s="302">
        <f t="shared" si="75"/>
        <v>1.5949074074074074E-2</v>
      </c>
      <c r="I206" s="303">
        <f t="shared" si="76"/>
        <v>5.2314814814814793E-3</v>
      </c>
      <c r="J206" s="304"/>
      <c r="K206" s="305" t="str">
        <f t="shared" si="77"/>
        <v/>
      </c>
      <c r="L206" s="306" t="str">
        <f>IF(J206&lt;&gt;"",K206-H206,"")</f>
        <v/>
      </c>
      <c r="M206" s="306" t="str">
        <f>IF(J206&lt;&gt;"",K206-F206,"")</f>
        <v/>
      </c>
      <c r="N206" s="307"/>
      <c r="O206" s="307"/>
      <c r="P206" s="307"/>
      <c r="Q206" s="308"/>
      <c r="R206" s="309">
        <f t="shared" si="78"/>
        <v>1.5949074074074074E-2</v>
      </c>
      <c r="S206" s="318"/>
      <c r="T206" s="311">
        <v>39202</v>
      </c>
      <c r="U206" s="312"/>
      <c r="V206" s="313" t="str">
        <f t="shared" si="79"/>
        <v/>
      </c>
      <c r="W206" s="314" t="str">
        <f t="shared" si="84"/>
        <v/>
      </c>
    </row>
    <row r="207" spans="1:23" s="272" customFormat="1" ht="21" customHeight="1" x14ac:dyDescent="0.2">
      <c r="A207" s="336" t="s">
        <v>526</v>
      </c>
      <c r="B207" s="337"/>
      <c r="C207" s="315" t="s">
        <v>173</v>
      </c>
      <c r="D207" s="316" t="s">
        <v>445</v>
      </c>
      <c r="E207" s="317" t="s">
        <v>14</v>
      </c>
      <c r="F207" s="322">
        <v>1.4895833333333332E-2</v>
      </c>
      <c r="G207" s="301">
        <v>1.6481481481481479E-2</v>
      </c>
      <c r="H207" s="302">
        <f t="shared" si="75"/>
        <v>1.5688657407407405E-2</v>
      </c>
      <c r="I207" s="303">
        <f t="shared" si="76"/>
        <v>5.4918981481481485E-3</v>
      </c>
      <c r="J207" s="304"/>
      <c r="K207" s="305" t="str">
        <f t="shared" si="77"/>
        <v/>
      </c>
      <c r="L207" s="306" t="str">
        <f>IF(J207&lt;&gt;"",K207-H207,"")</f>
        <v/>
      </c>
      <c r="M207" s="306" t="str">
        <f>IF(J207&lt;&gt;"",K207-F207,"")</f>
        <v/>
      </c>
      <c r="N207" s="307"/>
      <c r="O207" s="307"/>
      <c r="P207" s="307"/>
      <c r="Q207" s="308"/>
      <c r="R207" s="309">
        <f t="shared" si="78"/>
        <v>1.4895833333333332E-2</v>
      </c>
      <c r="S207" s="318"/>
      <c r="T207" s="311">
        <v>39233</v>
      </c>
      <c r="U207" s="312"/>
      <c r="V207" s="313" t="str">
        <f t="shared" si="79"/>
        <v/>
      </c>
      <c r="W207" s="314" t="str">
        <f t="shared" si="84"/>
        <v/>
      </c>
    </row>
    <row r="208" spans="1:23" s="272" customFormat="1" ht="21" customHeight="1" x14ac:dyDescent="0.2">
      <c r="A208" s="336" t="s">
        <v>526</v>
      </c>
      <c r="B208" s="337"/>
      <c r="C208" s="315" t="s">
        <v>147</v>
      </c>
      <c r="D208" s="316" t="s">
        <v>148</v>
      </c>
      <c r="E208" s="317" t="s">
        <v>30</v>
      </c>
      <c r="F208" s="322">
        <v>1.5405092592592592E-2</v>
      </c>
      <c r="G208" s="301">
        <v>1.5613425925925926E-2</v>
      </c>
      <c r="H208" s="302">
        <f t="shared" si="75"/>
        <v>1.5509259259259259E-2</v>
      </c>
      <c r="I208" s="303">
        <f t="shared" si="76"/>
        <v>5.6712962962962941E-3</v>
      </c>
      <c r="J208" s="304"/>
      <c r="K208" s="305" t="str">
        <f t="shared" si="77"/>
        <v/>
      </c>
      <c r="L208" s="306" t="str">
        <f>IF(J208&lt;&gt;"",K208-H208,"")</f>
        <v/>
      </c>
      <c r="M208" s="306" t="str">
        <f>IF(J208&lt;&gt;"",K208-F208,"")</f>
        <v/>
      </c>
      <c r="N208" s="307"/>
      <c r="O208" s="307"/>
      <c r="P208" s="307"/>
      <c r="Q208" s="308"/>
      <c r="R208" s="309">
        <f t="shared" si="78"/>
        <v>1.5405092592592592E-2</v>
      </c>
      <c r="S208" s="318"/>
      <c r="T208" s="311">
        <v>39202</v>
      </c>
      <c r="U208" s="312"/>
      <c r="V208" s="313" t="str">
        <f t="shared" si="79"/>
        <v/>
      </c>
      <c r="W208" s="314" t="str">
        <f t="shared" si="84"/>
        <v/>
      </c>
    </row>
    <row r="209" spans="1:23" s="272" customFormat="1" ht="21" customHeight="1" x14ac:dyDescent="0.2">
      <c r="A209" s="336" t="s">
        <v>526</v>
      </c>
      <c r="B209" s="337"/>
      <c r="C209" s="298" t="s">
        <v>328</v>
      </c>
      <c r="D209" s="299" t="s">
        <v>226</v>
      </c>
      <c r="E209" s="300" t="s">
        <v>30</v>
      </c>
      <c r="F209" s="322">
        <v>1.5393518518518518E-2</v>
      </c>
      <c r="G209" s="301">
        <v>1.5393518518518518E-2</v>
      </c>
      <c r="H209" s="302">
        <f t="shared" si="75"/>
        <v>1.5393518518518518E-2</v>
      </c>
      <c r="I209" s="303">
        <f t="shared" si="76"/>
        <v>5.787037037037035E-3</v>
      </c>
      <c r="J209" s="304"/>
      <c r="K209" s="305" t="str">
        <f t="shared" si="77"/>
        <v/>
      </c>
      <c r="L209" s="306"/>
      <c r="M209" s="306"/>
      <c r="N209" s="307"/>
      <c r="O209" s="307"/>
      <c r="P209" s="307"/>
      <c r="Q209" s="325"/>
      <c r="R209" s="309">
        <f t="shared" si="78"/>
        <v>1.5393518518518518E-2</v>
      </c>
      <c r="S209" s="318"/>
      <c r="T209" s="311">
        <v>39721</v>
      </c>
      <c r="U209" s="312"/>
      <c r="V209" s="313" t="str">
        <f t="shared" si="79"/>
        <v/>
      </c>
      <c r="W209" s="314" t="str">
        <f t="shared" si="84"/>
        <v/>
      </c>
    </row>
    <row r="210" spans="1:23" s="272" customFormat="1" ht="21" customHeight="1" x14ac:dyDescent="0.2">
      <c r="A210" s="336" t="s">
        <v>526</v>
      </c>
      <c r="B210" s="337"/>
      <c r="C210" s="315" t="s">
        <v>155</v>
      </c>
      <c r="D210" s="316" t="s">
        <v>156</v>
      </c>
      <c r="E210" s="317" t="s">
        <v>30</v>
      </c>
      <c r="F210" s="324">
        <v>1.5196759259259264E-2</v>
      </c>
      <c r="G210" s="319">
        <v>1.5196759259259264E-2</v>
      </c>
      <c r="H210" s="302">
        <f t="shared" si="75"/>
        <v>1.5196759259259264E-2</v>
      </c>
      <c r="I210" s="303">
        <f t="shared" si="76"/>
        <v>5.9837962962962891E-3</v>
      </c>
      <c r="J210" s="304"/>
      <c r="K210" s="305" t="str">
        <f t="shared" si="77"/>
        <v/>
      </c>
      <c r="L210" s="306" t="str">
        <f t="shared" ref="L210:L221" si="85">IF(J210&lt;&gt;"",K210-H210,"")</f>
        <v/>
      </c>
      <c r="M210" s="306" t="str">
        <f t="shared" ref="M210:M221" si="86">IF(J210&lt;&gt;"",K210-F210,"")</f>
        <v/>
      </c>
      <c r="N210" s="307"/>
      <c r="O210" s="307"/>
      <c r="P210" s="307"/>
      <c r="Q210" s="308"/>
      <c r="R210" s="309">
        <f t="shared" si="78"/>
        <v>1.5196759259259264E-2</v>
      </c>
      <c r="S210" s="318"/>
      <c r="T210" s="311">
        <v>39113</v>
      </c>
      <c r="U210" s="312"/>
      <c r="V210" s="313" t="str">
        <f t="shared" si="79"/>
        <v/>
      </c>
      <c r="W210" s="314" t="str">
        <f t="shared" si="84"/>
        <v/>
      </c>
    </row>
    <row r="211" spans="1:23" s="272" customFormat="1" ht="21" customHeight="1" x14ac:dyDescent="0.2">
      <c r="A211" s="336" t="s">
        <v>526</v>
      </c>
      <c r="B211" s="337"/>
      <c r="C211" s="315" t="s">
        <v>145</v>
      </c>
      <c r="D211" s="316" t="s">
        <v>159</v>
      </c>
      <c r="E211" s="317" t="s">
        <v>14</v>
      </c>
      <c r="F211" s="322">
        <v>1.5115740740740742E-2</v>
      </c>
      <c r="G211" s="301">
        <v>1.5115740740740742E-2</v>
      </c>
      <c r="H211" s="302">
        <f t="shared" si="75"/>
        <v>1.5115740740740742E-2</v>
      </c>
      <c r="I211" s="303">
        <f t="shared" si="76"/>
        <v>6.0648148148148111E-3</v>
      </c>
      <c r="J211" s="304"/>
      <c r="K211" s="305" t="str">
        <f t="shared" si="77"/>
        <v/>
      </c>
      <c r="L211" s="306" t="str">
        <f t="shared" si="85"/>
        <v/>
      </c>
      <c r="M211" s="306" t="str">
        <f t="shared" si="86"/>
        <v/>
      </c>
      <c r="N211" s="307"/>
      <c r="O211" s="307"/>
      <c r="P211" s="307"/>
      <c r="Q211" s="308"/>
      <c r="R211" s="309">
        <f t="shared" si="78"/>
        <v>1.5115740740740742E-2</v>
      </c>
      <c r="S211" s="318"/>
      <c r="T211" s="311">
        <v>39141</v>
      </c>
      <c r="U211" s="312"/>
      <c r="V211" s="313" t="str">
        <f t="shared" si="79"/>
        <v/>
      </c>
      <c r="W211" s="314" t="str">
        <f t="shared" si="84"/>
        <v/>
      </c>
    </row>
    <row r="212" spans="1:23" s="272" customFormat="1" ht="21" customHeight="1" x14ac:dyDescent="0.2">
      <c r="A212" s="336" t="s">
        <v>526</v>
      </c>
      <c r="B212" s="337"/>
      <c r="C212" s="315" t="s">
        <v>268</v>
      </c>
      <c r="D212" s="316" t="s">
        <v>215</v>
      </c>
      <c r="E212" s="317" t="s">
        <v>30</v>
      </c>
      <c r="F212" s="322">
        <v>1.4583333333333332E-2</v>
      </c>
      <c r="G212" s="301">
        <v>1.5416666666666667E-2</v>
      </c>
      <c r="H212" s="302">
        <f t="shared" si="75"/>
        <v>1.4999999999999999E-2</v>
      </c>
      <c r="I212" s="303">
        <f t="shared" si="76"/>
        <v>6.1805555555555537E-3</v>
      </c>
      <c r="J212" s="304"/>
      <c r="K212" s="305" t="str">
        <f t="shared" si="77"/>
        <v/>
      </c>
      <c r="L212" s="306" t="str">
        <f t="shared" si="85"/>
        <v/>
      </c>
      <c r="M212" s="306" t="str">
        <f t="shared" si="86"/>
        <v/>
      </c>
      <c r="N212" s="307"/>
      <c r="O212" s="307"/>
      <c r="P212" s="307"/>
      <c r="Q212" s="308"/>
      <c r="R212" s="309">
        <f t="shared" si="78"/>
        <v>1.4583333333333332E-2</v>
      </c>
      <c r="S212" s="318"/>
      <c r="T212" s="311">
        <v>39507</v>
      </c>
      <c r="U212" s="312"/>
      <c r="V212" s="313" t="str">
        <f t="shared" si="79"/>
        <v/>
      </c>
      <c r="W212" s="314" t="str">
        <f t="shared" si="84"/>
        <v/>
      </c>
    </row>
    <row r="213" spans="1:23" s="272" customFormat="1" ht="21" customHeight="1" x14ac:dyDescent="0.2">
      <c r="A213" s="336" t="s">
        <v>526</v>
      </c>
      <c r="B213" s="337"/>
      <c r="C213" s="315" t="s">
        <v>169</v>
      </c>
      <c r="D213" s="316" t="s">
        <v>170</v>
      </c>
      <c r="E213" s="317" t="s">
        <v>30</v>
      </c>
      <c r="F213" s="322">
        <v>1.4895833333333337E-2</v>
      </c>
      <c r="G213" s="301">
        <v>1.5011574074074078E-2</v>
      </c>
      <c r="H213" s="302">
        <f t="shared" si="75"/>
        <v>1.4953703703703709E-2</v>
      </c>
      <c r="I213" s="303">
        <f t="shared" si="76"/>
        <v>6.2268518518518445E-3</v>
      </c>
      <c r="J213" s="304"/>
      <c r="K213" s="305" t="str">
        <f t="shared" si="77"/>
        <v/>
      </c>
      <c r="L213" s="306" t="str">
        <f t="shared" si="85"/>
        <v/>
      </c>
      <c r="M213" s="306" t="str">
        <f t="shared" si="86"/>
        <v/>
      </c>
      <c r="N213" s="307"/>
      <c r="O213" s="307"/>
      <c r="P213" s="307"/>
      <c r="Q213" s="308"/>
      <c r="R213" s="309">
        <f t="shared" si="78"/>
        <v>1.4895833333333337E-2</v>
      </c>
      <c r="S213" s="318"/>
      <c r="T213" s="311">
        <v>39568</v>
      </c>
      <c r="U213" s="312"/>
      <c r="V213" s="313" t="str">
        <f t="shared" si="79"/>
        <v/>
      </c>
      <c r="W213" s="314" t="str">
        <f t="shared" si="84"/>
        <v/>
      </c>
    </row>
    <row r="214" spans="1:23" s="272" customFormat="1" ht="21" customHeight="1" x14ac:dyDescent="0.2">
      <c r="A214" s="336" t="s">
        <v>526</v>
      </c>
      <c r="B214" s="337"/>
      <c r="C214" s="315" t="s">
        <v>227</v>
      </c>
      <c r="D214" s="316" t="s">
        <v>228</v>
      </c>
      <c r="E214" s="300" t="s">
        <v>30</v>
      </c>
      <c r="F214" s="322">
        <v>1.4930555555555556E-2</v>
      </c>
      <c r="G214" s="301">
        <v>1.4930555555555556E-2</v>
      </c>
      <c r="H214" s="302">
        <f t="shared" si="75"/>
        <v>1.4930555555555556E-2</v>
      </c>
      <c r="I214" s="303">
        <f t="shared" si="76"/>
        <v>6.2499999999999969E-3</v>
      </c>
      <c r="J214" s="304"/>
      <c r="K214" s="305" t="str">
        <f t="shared" si="77"/>
        <v/>
      </c>
      <c r="L214" s="306" t="str">
        <f t="shared" si="85"/>
        <v/>
      </c>
      <c r="M214" s="306" t="str">
        <f t="shared" si="86"/>
        <v/>
      </c>
      <c r="N214" s="307"/>
      <c r="O214" s="307"/>
      <c r="P214" s="307"/>
      <c r="Q214" s="308"/>
      <c r="R214" s="309">
        <f t="shared" si="78"/>
        <v>1.4930555555555556E-2</v>
      </c>
      <c r="S214" s="318"/>
      <c r="T214" s="311">
        <v>39263</v>
      </c>
      <c r="U214" s="312"/>
      <c r="V214" s="313" t="str">
        <f t="shared" si="79"/>
        <v/>
      </c>
      <c r="W214" s="314" t="str">
        <f t="shared" si="84"/>
        <v/>
      </c>
    </row>
    <row r="215" spans="1:23" s="272" customFormat="1" ht="21" customHeight="1" x14ac:dyDescent="0.2">
      <c r="A215" s="336" t="s">
        <v>526</v>
      </c>
      <c r="B215" s="337"/>
      <c r="C215" s="298" t="s">
        <v>268</v>
      </c>
      <c r="D215" s="299" t="s">
        <v>385</v>
      </c>
      <c r="E215" s="300" t="s">
        <v>30</v>
      </c>
      <c r="F215" s="322">
        <v>1.4652777777777778E-2</v>
      </c>
      <c r="G215" s="301">
        <v>1.4652777777777778E-2</v>
      </c>
      <c r="H215" s="302">
        <f t="shared" si="75"/>
        <v>1.4652777777777778E-2</v>
      </c>
      <c r="I215" s="303">
        <f t="shared" si="76"/>
        <v>6.5277777777777747E-3</v>
      </c>
      <c r="J215" s="304"/>
      <c r="K215" s="305" t="str">
        <f t="shared" si="77"/>
        <v/>
      </c>
      <c r="L215" s="306" t="str">
        <f t="shared" si="85"/>
        <v/>
      </c>
      <c r="M215" s="306" t="str">
        <f t="shared" si="86"/>
        <v/>
      </c>
      <c r="N215" s="307"/>
      <c r="O215" s="307"/>
      <c r="P215" s="307"/>
      <c r="Q215" s="308"/>
      <c r="R215" s="309">
        <f t="shared" si="78"/>
        <v>1.4652777777777778E-2</v>
      </c>
      <c r="S215" s="318"/>
      <c r="T215" s="311">
        <v>39844</v>
      </c>
      <c r="U215" s="312"/>
      <c r="V215" s="313" t="str">
        <f t="shared" si="79"/>
        <v/>
      </c>
      <c r="W215" s="314"/>
    </row>
    <row r="216" spans="1:23" s="272" customFormat="1" ht="21" customHeight="1" x14ac:dyDescent="0.2">
      <c r="A216" s="336" t="s">
        <v>526</v>
      </c>
      <c r="B216" s="337"/>
      <c r="C216" s="315" t="s">
        <v>155</v>
      </c>
      <c r="D216" s="316" t="s">
        <v>424</v>
      </c>
      <c r="E216" s="317" t="s">
        <v>30</v>
      </c>
      <c r="F216" s="319">
        <v>1.4560185185185179E-2</v>
      </c>
      <c r="G216" s="319">
        <v>1.4560185185185179E-2</v>
      </c>
      <c r="H216" s="302">
        <f t="shared" si="75"/>
        <v>1.4560185185185179E-2</v>
      </c>
      <c r="I216" s="303">
        <f t="shared" si="76"/>
        <v>6.6203703703703737E-3</v>
      </c>
      <c r="J216" s="304"/>
      <c r="K216" s="305" t="str">
        <f t="shared" si="77"/>
        <v/>
      </c>
      <c r="L216" s="306" t="str">
        <f t="shared" si="85"/>
        <v/>
      </c>
      <c r="M216" s="306" t="str">
        <f t="shared" si="86"/>
        <v/>
      </c>
      <c r="N216" s="307"/>
      <c r="O216" s="307"/>
      <c r="P216" s="307"/>
      <c r="Q216" s="308"/>
      <c r="R216" s="309">
        <f t="shared" si="78"/>
        <v>1.4560185185185179E-2</v>
      </c>
      <c r="S216" s="318"/>
      <c r="T216" s="311">
        <v>39933</v>
      </c>
      <c r="U216" s="312"/>
      <c r="V216" s="313" t="str">
        <f t="shared" si="79"/>
        <v/>
      </c>
      <c r="W216" s="314" t="str">
        <f>IF(V216=5,C216&amp;" "&amp;D216,"")</f>
        <v/>
      </c>
    </row>
    <row r="217" spans="1:23" s="272" customFormat="1" ht="21" customHeight="1" x14ac:dyDescent="0.2">
      <c r="A217" s="336" t="s">
        <v>526</v>
      </c>
      <c r="B217" s="337"/>
      <c r="C217" s="315" t="s">
        <v>155</v>
      </c>
      <c r="D217" s="316" t="s">
        <v>191</v>
      </c>
      <c r="E217" s="317" t="s">
        <v>30</v>
      </c>
      <c r="F217" s="301">
        <v>1.4189814814814815E-2</v>
      </c>
      <c r="G217" s="301">
        <v>1.4918981481481479E-2</v>
      </c>
      <c r="H217" s="302">
        <f t="shared" si="75"/>
        <v>1.4554398148148146E-2</v>
      </c>
      <c r="I217" s="303">
        <f t="shared" si="76"/>
        <v>6.626157407407407E-3</v>
      </c>
      <c r="J217" s="304"/>
      <c r="K217" s="305" t="str">
        <f t="shared" si="77"/>
        <v/>
      </c>
      <c r="L217" s="306" t="str">
        <f t="shared" si="85"/>
        <v/>
      </c>
      <c r="M217" s="306" t="str">
        <f t="shared" si="86"/>
        <v/>
      </c>
      <c r="N217" s="307"/>
      <c r="O217" s="307"/>
      <c r="P217" s="321"/>
      <c r="Q217" s="308"/>
      <c r="R217" s="309">
        <f t="shared" si="78"/>
        <v>1.4189814814814815E-2</v>
      </c>
      <c r="S217" s="318"/>
      <c r="T217" s="311">
        <v>39721</v>
      </c>
      <c r="U217" s="312"/>
      <c r="V217" s="313" t="str">
        <f t="shared" si="79"/>
        <v/>
      </c>
      <c r="W217" s="314" t="str">
        <f>IF(V217=5,C217&amp;" "&amp;D217,"")</f>
        <v/>
      </c>
    </row>
    <row r="218" spans="1:23" s="272" customFormat="1" ht="21" customHeight="1" x14ac:dyDescent="0.2">
      <c r="A218" s="336" t="s">
        <v>526</v>
      </c>
      <c r="B218" s="337"/>
      <c r="C218" s="315" t="s">
        <v>147</v>
      </c>
      <c r="D218" s="316" t="s">
        <v>175</v>
      </c>
      <c r="E218" s="317" t="s">
        <v>30</v>
      </c>
      <c r="F218" s="301">
        <v>1.4548611111111109E-2</v>
      </c>
      <c r="G218" s="301">
        <v>1.4548611111111109E-2</v>
      </c>
      <c r="H218" s="302">
        <f t="shared" si="75"/>
        <v>1.4548611111111109E-2</v>
      </c>
      <c r="I218" s="303">
        <f t="shared" si="76"/>
        <v>6.6319444444444438E-3</v>
      </c>
      <c r="J218" s="304"/>
      <c r="K218" s="305" t="str">
        <f t="shared" si="77"/>
        <v/>
      </c>
      <c r="L218" s="306" t="str">
        <f t="shared" si="85"/>
        <v/>
      </c>
      <c r="M218" s="306" t="str">
        <f t="shared" si="86"/>
        <v/>
      </c>
      <c r="N218" s="307"/>
      <c r="O218" s="307"/>
      <c r="P218" s="307"/>
      <c r="Q218" s="308"/>
      <c r="R218" s="309">
        <f t="shared" si="78"/>
        <v>1.4548611111111109E-2</v>
      </c>
      <c r="S218" s="318"/>
      <c r="T218" s="311">
        <v>40025</v>
      </c>
      <c r="U218" s="312"/>
      <c r="V218" s="313" t="str">
        <f t="shared" si="79"/>
        <v/>
      </c>
      <c r="W218" s="314" t="str">
        <f>IF(V218=5,C218&amp;" "&amp;D218,"")</f>
        <v/>
      </c>
    </row>
    <row r="219" spans="1:23" s="272" customFormat="1" ht="21" customHeight="1" x14ac:dyDescent="0.2">
      <c r="A219" s="336" t="s">
        <v>526</v>
      </c>
      <c r="B219" s="337"/>
      <c r="C219" s="315" t="s">
        <v>125</v>
      </c>
      <c r="D219" s="316" t="s">
        <v>185</v>
      </c>
      <c r="E219" s="317" t="s">
        <v>30</v>
      </c>
      <c r="F219" s="301">
        <v>1.3900462962962962E-2</v>
      </c>
      <c r="G219" s="301">
        <v>1.3900462962962962E-2</v>
      </c>
      <c r="H219" s="302">
        <f t="shared" si="75"/>
        <v>1.3900462962962962E-2</v>
      </c>
      <c r="I219" s="303">
        <f t="shared" si="76"/>
        <v>7.2800925925925915E-3</v>
      </c>
      <c r="J219" s="304"/>
      <c r="K219" s="305" t="str">
        <f t="shared" si="77"/>
        <v/>
      </c>
      <c r="L219" s="306" t="str">
        <f t="shared" si="85"/>
        <v/>
      </c>
      <c r="M219" s="306" t="str">
        <f t="shared" si="86"/>
        <v/>
      </c>
      <c r="N219" s="307"/>
      <c r="O219" s="307"/>
      <c r="P219" s="307"/>
      <c r="Q219" s="308"/>
      <c r="R219" s="309">
        <f t="shared" si="78"/>
        <v>1.3900462962962962E-2</v>
      </c>
      <c r="S219" s="318"/>
      <c r="T219" s="311">
        <v>39355</v>
      </c>
      <c r="U219" s="312"/>
      <c r="V219" s="313" t="str">
        <f t="shared" si="79"/>
        <v/>
      </c>
      <c r="W219" s="314"/>
    </row>
    <row r="220" spans="1:23" s="272" customFormat="1" ht="21" customHeight="1" x14ac:dyDescent="0.2">
      <c r="A220" s="336" t="s">
        <v>526</v>
      </c>
      <c r="B220" s="337"/>
      <c r="C220" s="315" t="s">
        <v>128</v>
      </c>
      <c r="D220" s="316" t="s">
        <v>195</v>
      </c>
      <c r="E220" s="317" t="s">
        <v>30</v>
      </c>
      <c r="F220" s="301">
        <v>1.3877314814814811E-2</v>
      </c>
      <c r="G220" s="301">
        <v>1.3877314814814811E-2</v>
      </c>
      <c r="H220" s="302">
        <f t="shared" si="75"/>
        <v>1.3877314814814811E-2</v>
      </c>
      <c r="I220" s="303">
        <f t="shared" si="76"/>
        <v>7.3032407407407421E-3</v>
      </c>
      <c r="J220" s="304"/>
      <c r="K220" s="305" t="str">
        <f t="shared" si="77"/>
        <v/>
      </c>
      <c r="L220" s="306" t="str">
        <f t="shared" si="85"/>
        <v/>
      </c>
      <c r="M220" s="306" t="str">
        <f t="shared" si="86"/>
        <v/>
      </c>
      <c r="N220" s="307"/>
      <c r="O220" s="307"/>
      <c r="P220" s="307"/>
      <c r="Q220" s="308"/>
      <c r="R220" s="309">
        <f t="shared" si="78"/>
        <v>1.3877314814814811E-2</v>
      </c>
      <c r="S220" s="318"/>
      <c r="T220" s="311">
        <v>38990</v>
      </c>
      <c r="U220" s="312"/>
      <c r="V220" s="313" t="str">
        <f t="shared" si="79"/>
        <v/>
      </c>
      <c r="W220" s="314"/>
    </row>
    <row r="221" spans="1:23" s="272" customFormat="1" ht="21" customHeight="1" x14ac:dyDescent="0.2">
      <c r="A221" s="336" t="s">
        <v>526</v>
      </c>
      <c r="B221" s="337"/>
      <c r="C221" s="315" t="s">
        <v>344</v>
      </c>
      <c r="D221" s="316" t="s">
        <v>345</v>
      </c>
      <c r="E221" s="317" t="s">
        <v>30</v>
      </c>
      <c r="F221" s="301">
        <v>1.3871527777777778E-2</v>
      </c>
      <c r="G221" s="301">
        <v>1.3871527777777778E-2</v>
      </c>
      <c r="H221" s="302">
        <f t="shared" si="75"/>
        <v>1.3871527777777778E-2</v>
      </c>
      <c r="I221" s="303">
        <f t="shared" si="76"/>
        <v>7.3090277777777754E-3</v>
      </c>
      <c r="J221" s="304"/>
      <c r="K221" s="305" t="str">
        <f t="shared" si="77"/>
        <v/>
      </c>
      <c r="L221" s="306" t="str">
        <f t="shared" si="85"/>
        <v/>
      </c>
      <c r="M221" s="306" t="str">
        <f t="shared" si="86"/>
        <v/>
      </c>
      <c r="N221" s="307"/>
      <c r="O221" s="307"/>
      <c r="P221" s="307"/>
      <c r="Q221" s="308"/>
      <c r="R221" s="309">
        <f t="shared" si="78"/>
        <v>1.3871527777777778E-2</v>
      </c>
      <c r="S221" s="318"/>
      <c r="T221" s="311">
        <v>39752</v>
      </c>
      <c r="U221" s="312"/>
      <c r="V221" s="313" t="str">
        <f t="shared" si="79"/>
        <v/>
      </c>
      <c r="W221" s="314"/>
    </row>
    <row r="222" spans="1:23" s="272" customFormat="1" ht="21" customHeight="1" x14ac:dyDescent="0.2">
      <c r="A222" s="336" t="s">
        <v>526</v>
      </c>
      <c r="B222" s="337"/>
      <c r="C222" s="315" t="s">
        <v>115</v>
      </c>
      <c r="D222" s="316" t="s">
        <v>221</v>
      </c>
      <c r="E222" s="317" t="s">
        <v>30</v>
      </c>
      <c r="F222" s="301">
        <v>1.2719907407407411E-2</v>
      </c>
      <c r="G222" s="301">
        <v>1.2719907407407411E-2</v>
      </c>
      <c r="H222" s="302">
        <f t="shared" si="75"/>
        <v>1.2719907407407411E-2</v>
      </c>
      <c r="I222" s="303">
        <f t="shared" si="76"/>
        <v>8.4606481481481425E-3</v>
      </c>
      <c r="J222" s="304"/>
      <c r="K222" s="305" t="str">
        <f t="shared" si="77"/>
        <v/>
      </c>
      <c r="L222" s="306"/>
      <c r="M222" s="306"/>
      <c r="N222" s="307"/>
      <c r="O222" s="307"/>
      <c r="P222" s="307"/>
      <c r="Q222" s="308"/>
      <c r="R222" s="309">
        <f t="shared" si="78"/>
        <v>1.2719907407407411E-2</v>
      </c>
      <c r="S222" s="318"/>
      <c r="T222" s="311">
        <v>39721</v>
      </c>
      <c r="U222" s="312"/>
      <c r="V222" s="313" t="str">
        <f t="shared" si="79"/>
        <v/>
      </c>
      <c r="W222" s="314" t="str">
        <f t="shared" ref="W222:W228" si="87">IF(V222=5,C222&amp;" "&amp;D222,"")</f>
        <v/>
      </c>
    </row>
    <row r="223" spans="1:23" s="272" customFormat="1" ht="21" customHeight="1" x14ac:dyDescent="0.2">
      <c r="A223" s="336" t="s">
        <v>526</v>
      </c>
      <c r="B223" s="337"/>
      <c r="C223" s="315" t="s">
        <v>55</v>
      </c>
      <c r="D223" s="316" t="s">
        <v>206</v>
      </c>
      <c r="E223" s="317" t="s">
        <v>30</v>
      </c>
      <c r="F223" s="301">
        <v>1.2442129629629629E-2</v>
      </c>
      <c r="G223" s="301">
        <v>1.2442129629629629E-2</v>
      </c>
      <c r="H223" s="302">
        <f t="shared" si="75"/>
        <v>1.2442129629629629E-2</v>
      </c>
      <c r="I223" s="303">
        <f t="shared" si="76"/>
        <v>8.7384259259259238E-3</v>
      </c>
      <c r="J223" s="304"/>
      <c r="K223" s="305" t="str">
        <f t="shared" si="77"/>
        <v/>
      </c>
      <c r="L223" s="306" t="str">
        <f>IF(J223&lt;&gt;"",K223-H223,"")</f>
        <v/>
      </c>
      <c r="M223" s="306" t="str">
        <f>IF(J223&lt;&gt;"",K223-F223,"")</f>
        <v/>
      </c>
      <c r="N223" s="307"/>
      <c r="O223" s="307"/>
      <c r="P223" s="307"/>
      <c r="Q223" s="308"/>
      <c r="R223" s="309">
        <f t="shared" si="78"/>
        <v>1.2442129629629629E-2</v>
      </c>
      <c r="S223" s="318"/>
      <c r="T223" s="311">
        <v>38960</v>
      </c>
      <c r="U223" s="312"/>
      <c r="V223" s="313" t="str">
        <f t="shared" si="79"/>
        <v/>
      </c>
      <c r="W223" s="314" t="str">
        <f t="shared" si="87"/>
        <v/>
      </c>
    </row>
    <row r="224" spans="1:23" s="272" customFormat="1" ht="21" customHeight="1" x14ac:dyDescent="0.2">
      <c r="A224" s="336" t="s">
        <v>526</v>
      </c>
      <c r="B224" s="337"/>
      <c r="C224" s="315" t="s">
        <v>155</v>
      </c>
      <c r="D224" s="316" t="s">
        <v>207</v>
      </c>
      <c r="E224" s="317" t="s">
        <v>30</v>
      </c>
      <c r="F224" s="301">
        <v>1.2326388888888895E-2</v>
      </c>
      <c r="G224" s="301">
        <v>1.2442129629629629E-2</v>
      </c>
      <c r="H224" s="302">
        <f t="shared" si="75"/>
        <v>1.2384259259259262E-2</v>
      </c>
      <c r="I224" s="303">
        <f t="shared" si="76"/>
        <v>8.7962962962962916E-3</v>
      </c>
      <c r="J224" s="304"/>
      <c r="K224" s="305" t="str">
        <f t="shared" si="77"/>
        <v/>
      </c>
      <c r="L224" s="306" t="str">
        <f>IF(J224&lt;&gt;"",K224-H224,"")</f>
        <v/>
      </c>
      <c r="M224" s="306" t="str">
        <f>IF(J224&lt;&gt;"",K224-F224,"")</f>
        <v/>
      </c>
      <c r="N224" s="307"/>
      <c r="O224" s="307"/>
      <c r="P224" s="307"/>
      <c r="Q224" s="308"/>
      <c r="R224" s="309">
        <f t="shared" si="78"/>
        <v>1.2326388888888895E-2</v>
      </c>
      <c r="S224" s="318"/>
      <c r="T224" s="311">
        <v>39386</v>
      </c>
      <c r="U224" s="312"/>
      <c r="V224" s="313" t="str">
        <f t="shared" si="79"/>
        <v/>
      </c>
      <c r="W224" s="314" t="str">
        <f t="shared" si="87"/>
        <v/>
      </c>
    </row>
    <row r="225" spans="1:23" s="272" customFormat="1" ht="21" customHeight="1" x14ac:dyDescent="0.2">
      <c r="A225" s="336" t="s">
        <v>526</v>
      </c>
      <c r="B225" s="337"/>
      <c r="C225" s="298" t="s">
        <v>312</v>
      </c>
      <c r="D225" s="299" t="s">
        <v>239</v>
      </c>
      <c r="E225" s="300" t="s">
        <v>14</v>
      </c>
      <c r="F225" s="301">
        <v>1.9432870370370371E-2</v>
      </c>
      <c r="G225" s="301">
        <v>1.9432870370370371E-2</v>
      </c>
      <c r="H225" s="302">
        <f t="shared" si="75"/>
        <v>1.9432870370370371E-2</v>
      </c>
      <c r="I225" s="303">
        <f t="shared" si="76"/>
        <v>1.747685185185182E-3</v>
      </c>
      <c r="J225" s="304"/>
      <c r="K225" s="305" t="str">
        <f t="shared" si="77"/>
        <v/>
      </c>
      <c r="L225" s="306"/>
      <c r="M225" s="306"/>
      <c r="N225" s="307"/>
      <c r="O225" s="307"/>
      <c r="P225" s="307"/>
      <c r="Q225" s="308"/>
      <c r="R225" s="309">
        <f t="shared" si="78"/>
        <v>1.9432870370370371E-2</v>
      </c>
      <c r="S225" s="310"/>
      <c r="T225" s="311">
        <v>39691</v>
      </c>
      <c r="U225" s="312"/>
      <c r="V225" s="313" t="str">
        <f t="shared" si="79"/>
        <v/>
      </c>
      <c r="W225" s="314" t="str">
        <f t="shared" si="87"/>
        <v/>
      </c>
    </row>
    <row r="226" spans="1:23" s="272" customFormat="1" ht="21" customHeight="1" x14ac:dyDescent="0.2">
      <c r="A226" s="336" t="s">
        <v>526</v>
      </c>
      <c r="B226" s="337"/>
      <c r="C226" s="315" t="s">
        <v>62</v>
      </c>
      <c r="D226" s="316" t="s">
        <v>63</v>
      </c>
      <c r="E226" s="317" t="s">
        <v>30</v>
      </c>
      <c r="F226" s="301">
        <v>1.8229166666666668E-2</v>
      </c>
      <c r="G226" s="301">
        <v>2.2804904513888894E-2</v>
      </c>
      <c r="H226" s="302">
        <f t="shared" si="75"/>
        <v>2.0517035590277781E-2</v>
      </c>
      <c r="I226" s="303">
        <f t="shared" si="76"/>
        <v>6.6351996527777221E-4</v>
      </c>
      <c r="J226" s="387"/>
      <c r="K226" s="305" t="str">
        <f t="shared" si="77"/>
        <v/>
      </c>
      <c r="L226" s="306" t="str">
        <f>IF(J226&lt;&gt;"",K226-H226,"")</f>
        <v/>
      </c>
      <c r="M226" s="306" t="str">
        <f>IF(J226&lt;&gt;"",K226-F226,"")</f>
        <v/>
      </c>
      <c r="N226" s="307"/>
      <c r="O226" s="307"/>
      <c r="P226" s="321"/>
      <c r="Q226" s="308"/>
      <c r="R226" s="309">
        <f t="shared" si="78"/>
        <v>1.8229166666666668E-2</v>
      </c>
      <c r="S226" s="318"/>
      <c r="T226" s="294">
        <v>39903</v>
      </c>
      <c r="U226" s="312"/>
      <c r="V226" s="313" t="str">
        <f t="shared" si="79"/>
        <v/>
      </c>
      <c r="W226" s="314" t="str">
        <f t="shared" si="87"/>
        <v/>
      </c>
    </row>
    <row r="227" spans="1:23" s="272" customFormat="1" ht="21" customHeight="1" x14ac:dyDescent="0.2">
      <c r="A227" s="336" t="s">
        <v>526</v>
      </c>
      <c r="B227" s="337"/>
      <c r="C227" s="315" t="s">
        <v>368</v>
      </c>
      <c r="D227" s="316" t="s">
        <v>271</v>
      </c>
      <c r="E227" s="300" t="s">
        <v>14</v>
      </c>
      <c r="F227" s="301">
        <v>1.7800925925925925E-2</v>
      </c>
      <c r="G227" s="301">
        <v>1.9250578703703697E-2</v>
      </c>
      <c r="H227" s="302">
        <f t="shared" si="75"/>
        <v>1.8525752314814813E-2</v>
      </c>
      <c r="I227" s="303">
        <f t="shared" si="76"/>
        <v>2.6548032407407406E-3</v>
      </c>
      <c r="J227" s="387"/>
      <c r="K227" s="305" t="str">
        <f t="shared" si="77"/>
        <v/>
      </c>
      <c r="L227" s="306" t="str">
        <f>IF(J227&lt;&gt;"",K227-H227,"")</f>
        <v/>
      </c>
      <c r="M227" s="306" t="str">
        <f>IF(J227&lt;&gt;"",K227-F227,"")</f>
        <v/>
      </c>
      <c r="N227" s="307"/>
      <c r="O227" s="307"/>
      <c r="P227" s="307"/>
      <c r="Q227" s="308"/>
      <c r="R227" s="309">
        <f t="shared" si="78"/>
        <v>1.7800925925925925E-2</v>
      </c>
      <c r="S227" s="318"/>
      <c r="T227" s="294">
        <v>40025</v>
      </c>
      <c r="U227" s="312"/>
      <c r="V227" s="313" t="str">
        <f t="shared" si="79"/>
        <v/>
      </c>
      <c r="W227" s="314" t="str">
        <f t="shared" si="87"/>
        <v/>
      </c>
    </row>
    <row r="228" spans="1:23" s="272" customFormat="1" ht="21" customHeight="1" x14ac:dyDescent="0.2">
      <c r="A228" s="336" t="s">
        <v>525</v>
      </c>
      <c r="B228" s="337"/>
      <c r="C228" s="315" t="s">
        <v>521</v>
      </c>
      <c r="D228" s="316" t="s">
        <v>520</v>
      </c>
      <c r="E228" s="317" t="s">
        <v>30</v>
      </c>
      <c r="F228" s="301">
        <v>1.5694444444444448E-2</v>
      </c>
      <c r="G228" s="301">
        <v>1.5694444444444448E-2</v>
      </c>
      <c r="H228" s="302">
        <f t="shared" si="75"/>
        <v>1.5694444444444448E-2</v>
      </c>
      <c r="I228" s="303">
        <f t="shared" si="76"/>
        <v>5.4861111111111048E-3</v>
      </c>
      <c r="J228" s="304"/>
      <c r="K228" s="305" t="str">
        <f t="shared" si="77"/>
        <v/>
      </c>
      <c r="L228" s="306"/>
      <c r="M228" s="306"/>
      <c r="N228" s="307"/>
      <c r="O228" s="307"/>
      <c r="P228" s="307"/>
      <c r="Q228" s="308"/>
      <c r="R228" s="309">
        <f t="shared" si="78"/>
        <v>1.5694444444444448E-2</v>
      </c>
      <c r="S228" s="318"/>
      <c r="T228" s="311">
        <v>40298</v>
      </c>
      <c r="U228" s="312"/>
      <c r="V228" s="313"/>
      <c r="W228" s="314" t="str">
        <f t="shared" si="87"/>
        <v/>
      </c>
    </row>
  </sheetData>
  <autoFilter ref="A5:W228"/>
  <sortState ref="A20:W159">
    <sortCondition ref="U20:U159"/>
  </sortState>
  <mergeCells count="2">
    <mergeCell ref="H3:Q3"/>
    <mergeCell ref="N4:Q4"/>
  </mergeCells>
  <conditionalFormatting sqref="L65:M84 L91:M125 L142:M228 L6:M54">
    <cfRule type="expression" dxfId="98" priority="15" stopIfTrue="1">
      <formula>L6=0</formula>
    </cfRule>
    <cfRule type="expression" dxfId="97" priority="16" stopIfTrue="1">
      <formula>L6&lt;0</formula>
    </cfRule>
    <cfRule type="expression" dxfId="96" priority="17" stopIfTrue="1">
      <formula>L6&gt;0</formula>
    </cfRule>
  </conditionalFormatting>
  <conditionalFormatting sqref="R65:R228 R6:R54">
    <cfRule type="expression" dxfId="95" priority="14" stopIfTrue="1">
      <formula>M6&lt;0</formula>
    </cfRule>
  </conditionalFormatting>
  <conditionalFormatting sqref="L126:M141">
    <cfRule type="expression" dxfId="94" priority="11" stopIfTrue="1">
      <formula>L126=0</formula>
    </cfRule>
    <cfRule type="expression" dxfId="93" priority="12" stopIfTrue="1">
      <formula>L126&lt;0</formula>
    </cfRule>
    <cfRule type="expression" dxfId="92" priority="13" stopIfTrue="1">
      <formula>L126&gt;0</formula>
    </cfRule>
  </conditionalFormatting>
  <conditionalFormatting sqref="R55:R64">
    <cfRule type="expression" dxfId="91" priority="10" stopIfTrue="1">
      <formula>M55&lt;0</formula>
    </cfRule>
  </conditionalFormatting>
  <conditionalFormatting sqref="L55:M64">
    <cfRule type="expression" dxfId="90" priority="7" stopIfTrue="1">
      <formula>L55=0</formula>
    </cfRule>
    <cfRule type="expression" dxfId="89" priority="8" stopIfTrue="1">
      <formula>L55&lt;0</formula>
    </cfRule>
    <cfRule type="expression" dxfId="88" priority="9" stopIfTrue="1">
      <formula>L55&gt;0</formula>
    </cfRule>
  </conditionalFormatting>
  <conditionalFormatting sqref="L85:M88">
    <cfRule type="expression" dxfId="87" priority="4" stopIfTrue="1">
      <formula>L85=0</formula>
    </cfRule>
    <cfRule type="expression" dxfId="86" priority="5" stopIfTrue="1">
      <formula>L85&lt;0</formula>
    </cfRule>
    <cfRule type="expression" dxfId="85" priority="6" stopIfTrue="1">
      <formula>L85&gt;0</formula>
    </cfRule>
  </conditionalFormatting>
  <conditionalFormatting sqref="L89:M90">
    <cfRule type="expression" dxfId="84" priority="1" stopIfTrue="1">
      <formula>L89=0</formula>
    </cfRule>
    <cfRule type="expression" dxfId="83" priority="2" stopIfTrue="1">
      <formula>L89&lt;0</formula>
    </cfRule>
    <cfRule type="expression" dxfId="82" priority="3" stopIfTrue="1">
      <formula>L89&gt;0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rowBreaks count="1" manualBreakCount="1">
    <brk id="197" max="9" man="1"/>
  </row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09"/>
  <sheetViews>
    <sheetView zoomScale="80" zoomScaleNormal="80" workbookViewId="0">
      <pane xSplit="4" ySplit="5" topLeftCell="E6" activePane="bottomRight" state="frozen"/>
      <selection activeCell="F23" sqref="F23"/>
      <selection pane="topRight" activeCell="F23" sqref="F23"/>
      <selection pane="bottomLeft" activeCell="F23" sqref="F23"/>
      <selection pane="bottomRight" activeCell="D7" sqref="D7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9" width="9.140625" customWidth="1"/>
    <col min="10" max="10" width="9.85546875" customWidth="1"/>
    <col min="12" max="13" width="9.140625" customWidth="1"/>
    <col min="15" max="15" width="9.7109375" customWidth="1"/>
    <col min="19" max="19" width="5.85546875" style="210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  <c r="V1" s="447"/>
    </row>
    <row r="2" spans="1:23" ht="13.5" thickBot="1" x14ac:dyDescent="0.25">
      <c r="A2" t="s">
        <v>575</v>
      </c>
      <c r="B2" s="454" t="s">
        <v>573</v>
      </c>
      <c r="C2" s="271"/>
      <c r="D2" s="138"/>
      <c r="E2" s="138"/>
    </row>
    <row r="3" spans="1:23" ht="15.75" thickBot="1" x14ac:dyDescent="0.3">
      <c r="A3" t="s">
        <v>576</v>
      </c>
      <c r="B3" s="455" t="s">
        <v>579</v>
      </c>
      <c r="C3" s="332" t="s">
        <v>0</v>
      </c>
      <c r="D3" s="456">
        <v>2.1180555555555553E-2</v>
      </c>
      <c r="E3" s="359"/>
      <c r="F3" s="360"/>
      <c r="G3" s="361"/>
      <c r="H3" s="530" t="str">
        <f>B2&amp;" - "&amp;B3&amp;" route"</f>
        <v>Feb 2015 - Winter route</v>
      </c>
      <c r="I3" s="531"/>
      <c r="J3" s="530"/>
      <c r="K3" s="532"/>
      <c r="L3" s="530"/>
      <c r="M3" s="530"/>
      <c r="N3" s="530"/>
      <c r="O3" s="530"/>
      <c r="P3" s="530"/>
      <c r="Q3" s="533"/>
      <c r="R3" s="83"/>
      <c r="S3" s="204"/>
      <c r="T3" s="132"/>
      <c r="U3" s="132"/>
      <c r="V3" s="226"/>
    </row>
    <row r="4" spans="1:23" ht="15.75" thickBot="1" x14ac:dyDescent="0.3">
      <c r="C4" s="147" t="str">
        <f>B2&amp;" - "&amp;B3&amp;" route"</f>
        <v>Feb 2015 - Winter route</v>
      </c>
      <c r="D4" s="139"/>
      <c r="E4" s="366"/>
      <c r="F4" s="448"/>
      <c r="G4" s="448"/>
      <c r="H4" s="367"/>
      <c r="I4" s="449"/>
      <c r="J4" s="368"/>
      <c r="K4" s="362"/>
      <c r="L4" s="358" t="s">
        <v>222</v>
      </c>
      <c r="M4" s="450" t="s">
        <v>223</v>
      </c>
      <c r="N4" s="534" t="s">
        <v>2</v>
      </c>
      <c r="O4" s="535"/>
      <c r="P4" s="535"/>
      <c r="Q4" s="536"/>
      <c r="R4" s="83"/>
      <c r="S4" s="204"/>
      <c r="T4" s="269" t="s">
        <v>497</v>
      </c>
      <c r="U4" s="132"/>
      <c r="V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248"/>
      <c r="T5" s="461" t="s">
        <v>280</v>
      </c>
      <c r="U5" s="457" t="s">
        <v>367</v>
      </c>
      <c r="V5" s="255" t="s">
        <v>369</v>
      </c>
      <c r="W5" s="230" t="s">
        <v>371</v>
      </c>
    </row>
    <row r="6" spans="1:23" s="272" customFormat="1" ht="21" customHeight="1" x14ac:dyDescent="0.2">
      <c r="A6" s="418">
        <v>373</v>
      </c>
      <c r="B6" s="335"/>
      <c r="C6" s="315" t="s">
        <v>562</v>
      </c>
      <c r="D6" s="431" t="s">
        <v>390</v>
      </c>
      <c r="E6" s="428" t="s">
        <v>30</v>
      </c>
      <c r="F6" s="301">
        <v>1.7523148148148145E-2</v>
      </c>
      <c r="G6" s="301">
        <v>1.7523148148148145E-2</v>
      </c>
      <c r="H6" s="302">
        <f>IF(G6&lt;&gt;"",(G6+F6)/2,F6)</f>
        <v>1.7523148148148145E-2</v>
      </c>
      <c r="I6" s="303">
        <f>$D$3-H6</f>
        <v>3.6574074074074078E-3</v>
      </c>
      <c r="J6" s="387">
        <v>1.9756944444444445E-2</v>
      </c>
      <c r="K6" s="305">
        <f t="shared" ref="K6:K27" si="0">IF(J6&lt;&gt;"",J6-I6,"")</f>
        <v>1.6099537037037037E-2</v>
      </c>
      <c r="L6" s="306">
        <f>IF(J6&lt;&gt;"",K6-H6,"")</f>
        <v>-1.4236111111111081E-3</v>
      </c>
      <c r="M6" s="306">
        <f>IF(J6&lt;&gt;"",K6-F6,"")</f>
        <v>-1.4236111111111081E-3</v>
      </c>
      <c r="N6" s="307">
        <v>1</v>
      </c>
      <c r="O6" s="307">
        <v>1</v>
      </c>
      <c r="P6" s="307"/>
      <c r="Q6" s="308"/>
      <c r="R6" s="309">
        <f t="shared" ref="R6:R27" si="1">IF(J6&lt;&gt;"",MIN(F6,K6),F6)</f>
        <v>1.6099537037037037E-2</v>
      </c>
      <c r="S6" s="318"/>
      <c r="T6" s="462">
        <v>40543</v>
      </c>
      <c r="U6" s="458"/>
      <c r="V6" s="313">
        <f t="shared" ref="V6:V37" si="2">IF(OR(NOT(U6=""),NOT(K6="")),5,"")</f>
        <v>5</v>
      </c>
      <c r="W6" s="314" t="str">
        <f t="shared" ref="W6:W37" si="3">IF(V6=5,C6&amp;" "&amp;D6,"")</f>
        <v>Gareth Alexander</v>
      </c>
    </row>
    <row r="7" spans="1:23" s="272" customFormat="1" ht="21" customHeight="1" x14ac:dyDescent="0.2">
      <c r="A7" s="418" t="s">
        <v>535</v>
      </c>
      <c r="B7" s="335"/>
      <c r="C7" s="315" t="s">
        <v>567</v>
      </c>
      <c r="D7" s="431" t="s">
        <v>568</v>
      </c>
      <c r="E7" s="428" t="s">
        <v>14</v>
      </c>
      <c r="F7" s="301"/>
      <c r="G7" s="301"/>
      <c r="H7" s="369">
        <v>1.9997473822699653E-2</v>
      </c>
      <c r="I7" s="370">
        <v>1.1830817328559E-3</v>
      </c>
      <c r="J7" s="378">
        <v>2.0324074074074074E-2</v>
      </c>
      <c r="K7" s="305">
        <f t="shared" si="0"/>
        <v>1.9140992341218174E-2</v>
      </c>
      <c r="L7" s="306"/>
      <c r="M7" s="306"/>
      <c r="N7" s="307">
        <v>2</v>
      </c>
      <c r="O7" s="307"/>
      <c r="P7" s="307"/>
      <c r="Q7" s="308"/>
      <c r="R7" s="309">
        <f t="shared" si="1"/>
        <v>1.9140992341218174E-2</v>
      </c>
      <c r="S7" s="318"/>
      <c r="T7" s="462"/>
      <c r="U7" s="458"/>
      <c r="V7" s="313">
        <f t="shared" si="2"/>
        <v>5</v>
      </c>
      <c r="W7" s="314" t="str">
        <f t="shared" si="3"/>
        <v>Margaret Cowan</v>
      </c>
    </row>
    <row r="8" spans="1:23" s="272" customFormat="1" ht="21" customHeight="1" x14ac:dyDescent="0.2">
      <c r="A8" s="418">
        <v>347</v>
      </c>
      <c r="B8" s="335"/>
      <c r="C8" s="315" t="s">
        <v>545</v>
      </c>
      <c r="D8" s="431" t="s">
        <v>546</v>
      </c>
      <c r="E8" s="428" t="s">
        <v>14</v>
      </c>
      <c r="F8" s="301">
        <v>1.9890046296296298E-2</v>
      </c>
      <c r="G8" s="301">
        <v>1.9890046296296298E-2</v>
      </c>
      <c r="H8" s="302">
        <f>IF(G8&lt;&gt;"",(G8+F8)/2,F8)</f>
        <v>1.9890046296296298E-2</v>
      </c>
      <c r="I8" s="303">
        <f>$D$3-H8</f>
        <v>1.2905092592592551E-3</v>
      </c>
      <c r="J8" s="378">
        <v>2.045138888888889E-2</v>
      </c>
      <c r="K8" s="305">
        <f t="shared" si="0"/>
        <v>1.9160879629629635E-2</v>
      </c>
      <c r="L8" s="306">
        <f>IF(J8&lt;&gt;"",K8-H8,"")</f>
        <v>-7.2916666666666269E-4</v>
      </c>
      <c r="M8" s="306">
        <f>IF(J8&lt;&gt;"",K8-F8,"")</f>
        <v>-7.2916666666666269E-4</v>
      </c>
      <c r="N8" s="307">
        <v>3</v>
      </c>
      <c r="O8" s="307">
        <v>2</v>
      </c>
      <c r="P8" s="307"/>
      <c r="Q8" s="308"/>
      <c r="R8" s="309">
        <f t="shared" si="1"/>
        <v>1.9160879629629635E-2</v>
      </c>
      <c r="S8" s="318"/>
      <c r="T8" s="462">
        <v>40421</v>
      </c>
      <c r="U8" s="458"/>
      <c r="V8" s="313">
        <f t="shared" si="2"/>
        <v>5</v>
      </c>
      <c r="W8" s="314" t="str">
        <f t="shared" si="3"/>
        <v>Louisa Thompson</v>
      </c>
    </row>
    <row r="9" spans="1:23" s="272" customFormat="1" ht="21" customHeight="1" x14ac:dyDescent="0.2">
      <c r="A9" s="418">
        <v>369</v>
      </c>
      <c r="B9" s="335"/>
      <c r="C9" s="315" t="s">
        <v>111</v>
      </c>
      <c r="D9" s="431" t="s">
        <v>570</v>
      </c>
      <c r="E9" s="428" t="s">
        <v>14</v>
      </c>
      <c r="F9" s="301"/>
      <c r="G9" s="301"/>
      <c r="H9" s="369">
        <v>1.7361111111111112E-2</v>
      </c>
      <c r="I9" s="370">
        <v>3.8194444444444413E-3</v>
      </c>
      <c r="J9" s="387">
        <v>2.0474537037037038E-2</v>
      </c>
      <c r="K9" s="305">
        <f t="shared" si="0"/>
        <v>1.6655092592592596E-2</v>
      </c>
      <c r="L9" s="306"/>
      <c r="M9" s="306"/>
      <c r="N9" s="307">
        <v>4</v>
      </c>
      <c r="O9" s="307"/>
      <c r="P9" s="307">
        <v>2</v>
      </c>
      <c r="Q9" s="308"/>
      <c r="R9" s="309">
        <f t="shared" si="1"/>
        <v>1.6655092592592596E-2</v>
      </c>
      <c r="S9" s="318"/>
      <c r="T9" s="462"/>
      <c r="U9" s="458"/>
      <c r="V9" s="313">
        <f t="shared" si="2"/>
        <v>5</v>
      </c>
      <c r="W9" s="314" t="str">
        <f t="shared" si="3"/>
        <v>Alex Duffy</v>
      </c>
    </row>
    <row r="10" spans="1:23" s="272" customFormat="1" ht="21" customHeight="1" x14ac:dyDescent="0.2">
      <c r="A10" s="418">
        <v>232</v>
      </c>
      <c r="B10" s="335"/>
      <c r="C10" s="298" t="s">
        <v>342</v>
      </c>
      <c r="D10" s="432" t="s">
        <v>315</v>
      </c>
      <c r="E10" s="429" t="s">
        <v>14</v>
      </c>
      <c r="F10" s="301">
        <v>1.6121238425925929E-2</v>
      </c>
      <c r="G10" s="301">
        <v>1.6121238425925929E-2</v>
      </c>
      <c r="H10" s="302">
        <f>IF(G10&lt;&gt;"",(G10+F10)/2,F10)</f>
        <v>1.6121238425925929E-2</v>
      </c>
      <c r="I10" s="303">
        <f>$D$3-H10</f>
        <v>5.0593171296296237E-3</v>
      </c>
      <c r="J10" s="378">
        <v>2.1087962962962961E-2</v>
      </c>
      <c r="K10" s="305">
        <f t="shared" si="0"/>
        <v>1.6028645833333337E-2</v>
      </c>
      <c r="L10" s="306">
        <f>IF(J10&lt;&gt;"",K10-H10,"")</f>
        <v>-9.2592592592592032E-5</v>
      </c>
      <c r="M10" s="306">
        <f>IF(J10&lt;&gt;"",K10-F10,"")</f>
        <v>-9.2592592592592032E-5</v>
      </c>
      <c r="N10" s="307">
        <v>5</v>
      </c>
      <c r="O10" s="307">
        <v>3</v>
      </c>
      <c r="P10" s="307">
        <v>1</v>
      </c>
      <c r="Q10" s="308"/>
      <c r="R10" s="309">
        <f t="shared" si="1"/>
        <v>1.6028645833333337E-2</v>
      </c>
      <c r="S10" s="318"/>
      <c r="T10" s="462">
        <v>40237</v>
      </c>
      <c r="U10" s="458"/>
      <c r="V10" s="313">
        <f t="shared" si="2"/>
        <v>5</v>
      </c>
      <c r="W10" s="314" t="str">
        <f t="shared" si="3"/>
        <v>Philippa  O'Donovan</v>
      </c>
    </row>
    <row r="11" spans="1:23" s="272" customFormat="1" ht="21" customHeight="1" x14ac:dyDescent="0.2">
      <c r="A11" s="418">
        <v>379</v>
      </c>
      <c r="B11" s="335"/>
      <c r="C11" s="315" t="s">
        <v>70</v>
      </c>
      <c r="D11" s="431" t="s">
        <v>565</v>
      </c>
      <c r="E11" s="429" t="s">
        <v>30</v>
      </c>
      <c r="F11" s="301">
        <v>1.351851851851852E-2</v>
      </c>
      <c r="G11" s="301">
        <v>1.351851851851852E-2</v>
      </c>
      <c r="H11" s="302">
        <f>IF(G11&lt;&gt;"",(G11+F11)/2,F11)</f>
        <v>1.351851851851852E-2</v>
      </c>
      <c r="I11" s="303">
        <f>$D$3-H11</f>
        <v>7.6620370370370332E-3</v>
      </c>
      <c r="J11" s="387">
        <v>2.1261574074074075E-2</v>
      </c>
      <c r="K11" s="305">
        <f t="shared" si="0"/>
        <v>1.3599537037037042E-2</v>
      </c>
      <c r="L11" s="306">
        <f>IF(J11&lt;&gt;"",K11-H11,"")</f>
        <v>8.1018518518521931E-5</v>
      </c>
      <c r="M11" s="306">
        <f>IF(J11&lt;&gt;"",K11-F11,"")</f>
        <v>8.1018518518521931E-5</v>
      </c>
      <c r="N11" s="307">
        <v>6</v>
      </c>
      <c r="O11" s="307"/>
      <c r="P11" s="307"/>
      <c r="Q11" s="308">
        <v>2</v>
      </c>
      <c r="R11" s="309">
        <f t="shared" si="1"/>
        <v>1.351851851851852E-2</v>
      </c>
      <c r="S11" s="318"/>
      <c r="T11" s="462">
        <v>40543</v>
      </c>
      <c r="U11" s="458"/>
      <c r="V11" s="313">
        <f t="shared" si="2"/>
        <v>5</v>
      </c>
      <c r="W11" s="314" t="str">
        <f t="shared" si="3"/>
        <v>Tom Cochrane</v>
      </c>
    </row>
    <row r="12" spans="1:23" s="272" customFormat="1" ht="22.15" customHeight="1" x14ac:dyDescent="0.2">
      <c r="A12" s="418" t="s">
        <v>535</v>
      </c>
      <c r="B12" s="335"/>
      <c r="C12" s="315" t="s">
        <v>60</v>
      </c>
      <c r="D12" s="431" t="s">
        <v>569</v>
      </c>
      <c r="E12" s="428" t="s">
        <v>14</v>
      </c>
      <c r="F12" s="301"/>
      <c r="G12" s="301"/>
      <c r="H12" s="369">
        <v>1.8055555555555561E-2</v>
      </c>
      <c r="I12" s="370">
        <v>3.1249999999999924E-3</v>
      </c>
      <c r="J12" s="378">
        <v>2.1307870370370369E-2</v>
      </c>
      <c r="K12" s="305">
        <f t="shared" si="0"/>
        <v>1.8182870370370377E-2</v>
      </c>
      <c r="L12" s="306"/>
      <c r="M12" s="306"/>
      <c r="N12" s="307">
        <v>7</v>
      </c>
      <c r="O12" s="307"/>
      <c r="P12" s="307">
        <v>3</v>
      </c>
      <c r="Q12" s="308"/>
      <c r="R12" s="309">
        <f t="shared" si="1"/>
        <v>1.8182870370370377E-2</v>
      </c>
      <c r="S12" s="318"/>
      <c r="T12" s="462"/>
      <c r="U12" s="458"/>
      <c r="V12" s="313">
        <f t="shared" si="2"/>
        <v>5</v>
      </c>
      <c r="W12" s="314" t="str">
        <f t="shared" si="3"/>
        <v>Claire Fenwick</v>
      </c>
    </row>
    <row r="13" spans="1:23" s="272" customFormat="1" ht="21" customHeight="1" x14ac:dyDescent="0.2">
      <c r="A13" s="418">
        <v>359</v>
      </c>
      <c r="B13" s="335"/>
      <c r="C13" s="315" t="s">
        <v>128</v>
      </c>
      <c r="D13" s="431" t="s">
        <v>556</v>
      </c>
      <c r="E13" s="428" t="s">
        <v>30</v>
      </c>
      <c r="F13" s="301">
        <v>1.8055555555555561E-2</v>
      </c>
      <c r="G13" s="301">
        <v>1.8055555555555561E-2</v>
      </c>
      <c r="H13" s="302">
        <f t="shared" ref="H13:H27" si="4">IF(G13&lt;&gt;"",(G13+F13)/2,F13)</f>
        <v>1.8055555555555561E-2</v>
      </c>
      <c r="I13" s="303">
        <f t="shared" ref="I13:I27" si="5">$D$3-H13</f>
        <v>3.1249999999999924E-3</v>
      </c>
      <c r="J13" s="378">
        <v>2.1319444444444443E-2</v>
      </c>
      <c r="K13" s="305">
        <f t="shared" si="0"/>
        <v>1.8194444444444451E-2</v>
      </c>
      <c r="L13" s="306">
        <f t="shared" ref="L13:L26" si="6">IF(J13&lt;&gt;"",K13-H13,"")</f>
        <v>1.3888888888888978E-4</v>
      </c>
      <c r="M13" s="306">
        <f t="shared" ref="M13:M26" si="7">IF(J13&lt;&gt;"",K13-F13,"")</f>
        <v>1.3888888888888978E-4</v>
      </c>
      <c r="N13" s="307">
        <v>8</v>
      </c>
      <c r="O13" s="307"/>
      <c r="P13" s="307"/>
      <c r="Q13" s="308"/>
      <c r="R13" s="309">
        <f t="shared" si="1"/>
        <v>1.8055555555555561E-2</v>
      </c>
      <c r="S13" s="318"/>
      <c r="T13" s="462">
        <v>40543</v>
      </c>
      <c r="U13" s="458"/>
      <c r="V13" s="313">
        <f t="shared" si="2"/>
        <v>5</v>
      </c>
      <c r="W13" s="314" t="str">
        <f t="shared" si="3"/>
        <v>Peter Rice</v>
      </c>
    </row>
    <row r="14" spans="1:23" s="272" customFormat="1" ht="21" customHeight="1" x14ac:dyDescent="0.2">
      <c r="A14" s="418">
        <v>243</v>
      </c>
      <c r="B14" s="335"/>
      <c r="C14" s="315" t="s">
        <v>346</v>
      </c>
      <c r="D14" s="431" t="s">
        <v>209</v>
      </c>
      <c r="E14" s="429" t="s">
        <v>30</v>
      </c>
      <c r="F14" s="301">
        <v>1.3981481481481482E-2</v>
      </c>
      <c r="G14" s="301">
        <v>1.5146846064814819E-2</v>
      </c>
      <c r="H14" s="302">
        <f t="shared" si="4"/>
        <v>1.4564163773148151E-2</v>
      </c>
      <c r="I14" s="303">
        <f t="shared" si="5"/>
        <v>6.616391782407402E-3</v>
      </c>
      <c r="J14" s="378">
        <v>2.1388888888888888E-2</v>
      </c>
      <c r="K14" s="305">
        <f t="shared" si="0"/>
        <v>1.4772497106481486E-2</v>
      </c>
      <c r="L14" s="306">
        <f t="shared" si="6"/>
        <v>2.0833333333333467E-4</v>
      </c>
      <c r="M14" s="306">
        <f t="shared" si="7"/>
        <v>7.9101562500000396E-4</v>
      </c>
      <c r="N14" s="307">
        <v>9</v>
      </c>
      <c r="O14" s="307"/>
      <c r="P14" s="307"/>
      <c r="Q14" s="308"/>
      <c r="R14" s="309">
        <f t="shared" si="1"/>
        <v>1.3981481481481482E-2</v>
      </c>
      <c r="S14" s="318"/>
      <c r="T14" s="462">
        <v>40451</v>
      </c>
      <c r="U14" s="458"/>
      <c r="V14" s="313">
        <f t="shared" si="2"/>
        <v>5</v>
      </c>
      <c r="W14" s="314" t="str">
        <f t="shared" si="3"/>
        <v>Julian Jones</v>
      </c>
    </row>
    <row r="15" spans="1:23" s="272" customFormat="1" ht="21" customHeight="1" x14ac:dyDescent="0.2">
      <c r="A15" s="418">
        <v>283</v>
      </c>
      <c r="B15" s="335"/>
      <c r="C15" s="315" t="s">
        <v>90</v>
      </c>
      <c r="D15" s="431" t="s">
        <v>549</v>
      </c>
      <c r="E15" s="428" t="s">
        <v>30</v>
      </c>
      <c r="F15" s="301">
        <v>1.3846209490740748E-2</v>
      </c>
      <c r="G15" s="301">
        <v>1.4141348379629638E-2</v>
      </c>
      <c r="H15" s="302">
        <f t="shared" si="4"/>
        <v>1.3993778935185193E-2</v>
      </c>
      <c r="I15" s="303">
        <f t="shared" si="5"/>
        <v>7.1867766203703599E-3</v>
      </c>
      <c r="J15" s="378">
        <v>2.1458333333333333E-2</v>
      </c>
      <c r="K15" s="305">
        <f t="shared" si="0"/>
        <v>1.4271556712962973E-2</v>
      </c>
      <c r="L15" s="306">
        <f t="shared" si="6"/>
        <v>2.7777777777777957E-4</v>
      </c>
      <c r="M15" s="306">
        <f t="shared" si="7"/>
        <v>4.2534722222222453E-4</v>
      </c>
      <c r="N15" s="307">
        <v>10</v>
      </c>
      <c r="O15" s="307"/>
      <c r="P15" s="307"/>
      <c r="Q15" s="308">
        <v>3</v>
      </c>
      <c r="R15" s="309">
        <f t="shared" si="1"/>
        <v>1.3846209490740748E-2</v>
      </c>
      <c r="S15" s="318"/>
      <c r="T15" s="462">
        <v>40543</v>
      </c>
      <c r="U15" s="458"/>
      <c r="V15" s="313">
        <f t="shared" si="2"/>
        <v>5</v>
      </c>
      <c r="W15" s="314" t="str">
        <f t="shared" si="3"/>
        <v>Richard Moreton</v>
      </c>
    </row>
    <row r="16" spans="1:23" s="272" customFormat="1" ht="21" customHeight="1" x14ac:dyDescent="0.2">
      <c r="A16" s="418">
        <v>57</v>
      </c>
      <c r="B16" s="335"/>
      <c r="C16" s="315" t="s">
        <v>204</v>
      </c>
      <c r="D16" s="431" t="s">
        <v>205</v>
      </c>
      <c r="E16" s="428" t="s">
        <v>30</v>
      </c>
      <c r="F16" s="301">
        <v>1.2638888888888892E-2</v>
      </c>
      <c r="G16" s="301">
        <v>1.3739984830220549E-2</v>
      </c>
      <c r="H16" s="302">
        <f t="shared" si="4"/>
        <v>1.3189436859554721E-2</v>
      </c>
      <c r="I16" s="303">
        <f t="shared" si="5"/>
        <v>7.9911186960008318E-3</v>
      </c>
      <c r="J16" s="378">
        <v>2.1504629629629627E-2</v>
      </c>
      <c r="K16" s="305">
        <f t="shared" si="0"/>
        <v>1.3513510933628795E-2</v>
      </c>
      <c r="L16" s="306">
        <f t="shared" si="6"/>
        <v>3.2407407407407385E-4</v>
      </c>
      <c r="M16" s="306">
        <f t="shared" si="7"/>
        <v>8.74622044739903E-4</v>
      </c>
      <c r="N16" s="307">
        <v>11</v>
      </c>
      <c r="O16" s="307"/>
      <c r="P16" s="307"/>
      <c r="Q16" s="308">
        <v>1</v>
      </c>
      <c r="R16" s="309">
        <f t="shared" si="1"/>
        <v>1.2638888888888892E-2</v>
      </c>
      <c r="S16" s="318"/>
      <c r="T16" s="462">
        <v>40543</v>
      </c>
      <c r="U16" s="458"/>
      <c r="V16" s="313">
        <f t="shared" si="2"/>
        <v>5</v>
      </c>
      <c r="W16" s="314" t="str">
        <f t="shared" si="3"/>
        <v>Lee Scott</v>
      </c>
    </row>
    <row r="17" spans="1:23" s="272" customFormat="1" ht="21" customHeight="1" x14ac:dyDescent="0.2">
      <c r="A17" s="418">
        <v>39</v>
      </c>
      <c r="B17" s="335"/>
      <c r="C17" s="315" t="s">
        <v>162</v>
      </c>
      <c r="D17" s="431" t="s">
        <v>161</v>
      </c>
      <c r="E17" s="428" t="s">
        <v>30</v>
      </c>
      <c r="F17" s="301">
        <v>1.501157407407408E-2</v>
      </c>
      <c r="G17" s="301">
        <v>1.6417804294162334E-2</v>
      </c>
      <c r="H17" s="302">
        <f t="shared" si="4"/>
        <v>1.5714689184118207E-2</v>
      </c>
      <c r="I17" s="303">
        <f t="shared" si="5"/>
        <v>5.4658663714373459E-3</v>
      </c>
      <c r="J17" s="378">
        <v>2.1770833333333336E-2</v>
      </c>
      <c r="K17" s="305">
        <f t="shared" si="0"/>
        <v>1.6304966961895991E-2</v>
      </c>
      <c r="L17" s="306">
        <f t="shared" si="6"/>
        <v>5.9027777777778331E-4</v>
      </c>
      <c r="M17" s="306">
        <f t="shared" si="7"/>
        <v>1.2933928878219106E-3</v>
      </c>
      <c r="N17" s="307">
        <v>13</v>
      </c>
      <c r="O17" s="307"/>
      <c r="P17" s="307"/>
      <c r="Q17" s="308"/>
      <c r="R17" s="309">
        <f t="shared" si="1"/>
        <v>1.501157407407408E-2</v>
      </c>
      <c r="S17" s="318"/>
      <c r="T17" s="462">
        <v>40543</v>
      </c>
      <c r="U17" s="458"/>
      <c r="V17" s="313">
        <f t="shared" si="2"/>
        <v>5</v>
      </c>
      <c r="W17" s="314" t="str">
        <f t="shared" si="3"/>
        <v>Graham Harper</v>
      </c>
    </row>
    <row r="18" spans="1:23" s="272" customFormat="1" ht="21" customHeight="1" x14ac:dyDescent="0.2">
      <c r="A18" s="418">
        <v>1</v>
      </c>
      <c r="B18" s="335"/>
      <c r="C18" s="315" t="s">
        <v>166</v>
      </c>
      <c r="D18" s="431" t="s">
        <v>27</v>
      </c>
      <c r="E18" s="428" t="s">
        <v>30</v>
      </c>
      <c r="F18" s="301">
        <v>1.4672309027777795E-2</v>
      </c>
      <c r="G18" s="301">
        <v>1.5135271990740762E-2</v>
      </c>
      <c r="H18" s="302">
        <f t="shared" si="4"/>
        <v>1.4903790509259279E-2</v>
      </c>
      <c r="I18" s="303">
        <f t="shared" si="5"/>
        <v>6.2767650462962742E-3</v>
      </c>
      <c r="J18" s="378">
        <v>2.2083333333333333E-2</v>
      </c>
      <c r="K18" s="305">
        <f t="shared" si="0"/>
        <v>1.5806568287037061E-2</v>
      </c>
      <c r="L18" s="306">
        <f t="shared" si="6"/>
        <v>9.0277777777778186E-4</v>
      </c>
      <c r="M18" s="306">
        <f t="shared" si="7"/>
        <v>1.1342592592592654E-3</v>
      </c>
      <c r="N18" s="307">
        <v>14</v>
      </c>
      <c r="O18" s="307"/>
      <c r="P18" s="307"/>
      <c r="Q18" s="308"/>
      <c r="R18" s="309">
        <f t="shared" si="1"/>
        <v>1.4672309027777795E-2</v>
      </c>
      <c r="S18" s="318"/>
      <c r="T18" s="462">
        <v>40482</v>
      </c>
      <c r="U18" s="458"/>
      <c r="V18" s="313">
        <f t="shared" si="2"/>
        <v>5</v>
      </c>
      <c r="W18" s="314" t="str">
        <f t="shared" si="3"/>
        <v>Colin Wareham</v>
      </c>
    </row>
    <row r="19" spans="1:23" s="272" customFormat="1" ht="21" customHeight="1" x14ac:dyDescent="0.2">
      <c r="A19" s="418">
        <v>238</v>
      </c>
      <c r="B19" s="335"/>
      <c r="C19" s="315" t="s">
        <v>326</v>
      </c>
      <c r="D19" s="443" t="s">
        <v>327</v>
      </c>
      <c r="E19" s="428" t="s">
        <v>30</v>
      </c>
      <c r="F19" s="301">
        <v>1.5907118055555551E-2</v>
      </c>
      <c r="G19" s="301">
        <v>1.5916521990740742E-2</v>
      </c>
      <c r="H19" s="302">
        <f t="shared" si="4"/>
        <v>1.5911820023148147E-2</v>
      </c>
      <c r="I19" s="303">
        <f t="shared" si="5"/>
        <v>5.2687355324074064E-3</v>
      </c>
      <c r="J19" s="378">
        <v>2.2118055555555557E-2</v>
      </c>
      <c r="K19" s="305">
        <f t="shared" si="0"/>
        <v>1.6849320023148151E-2</v>
      </c>
      <c r="L19" s="306">
        <f t="shared" si="6"/>
        <v>9.375000000000043E-4</v>
      </c>
      <c r="M19" s="306">
        <f t="shared" si="7"/>
        <v>9.4220196759259994E-4</v>
      </c>
      <c r="N19" s="307">
        <v>15</v>
      </c>
      <c r="O19" s="307"/>
      <c r="P19" s="307"/>
      <c r="Q19" s="308"/>
      <c r="R19" s="309">
        <f t="shared" si="1"/>
        <v>1.5907118055555551E-2</v>
      </c>
      <c r="S19" s="318"/>
      <c r="T19" s="462">
        <v>40482</v>
      </c>
      <c r="U19" s="458"/>
      <c r="V19" s="313">
        <f t="shared" si="2"/>
        <v>5</v>
      </c>
      <c r="W19" s="314" t="str">
        <f t="shared" si="3"/>
        <v>Chitra Dunn</v>
      </c>
    </row>
    <row r="20" spans="1:23" s="272" customFormat="1" ht="21" customHeight="1" x14ac:dyDescent="0.2">
      <c r="A20" s="418">
        <v>124</v>
      </c>
      <c r="B20" s="335"/>
      <c r="C20" s="315" t="s">
        <v>482</v>
      </c>
      <c r="D20" s="431" t="s">
        <v>25</v>
      </c>
      <c r="E20" s="428" t="s">
        <v>14</v>
      </c>
      <c r="F20" s="301">
        <v>1.8874421296296292E-2</v>
      </c>
      <c r="G20" s="301">
        <v>2.1120526349103011E-2</v>
      </c>
      <c r="H20" s="302">
        <f t="shared" si="4"/>
        <v>1.9997473822699653E-2</v>
      </c>
      <c r="I20" s="303">
        <f t="shared" si="5"/>
        <v>1.1830817328559E-3</v>
      </c>
      <c r="J20" s="378">
        <v>2.2372685185185186E-2</v>
      </c>
      <c r="K20" s="305">
        <f t="shared" si="0"/>
        <v>2.1189603452329286E-2</v>
      </c>
      <c r="L20" s="306">
        <f t="shared" si="6"/>
        <v>1.1921296296296333E-3</v>
      </c>
      <c r="M20" s="306">
        <f t="shared" si="7"/>
        <v>2.3151821560329945E-3</v>
      </c>
      <c r="N20" s="307">
        <v>12</v>
      </c>
      <c r="O20" s="307"/>
      <c r="P20" s="307"/>
      <c r="Q20" s="308"/>
      <c r="R20" s="445">
        <f t="shared" si="1"/>
        <v>1.8874421296296292E-2</v>
      </c>
      <c r="S20" s="318"/>
      <c r="T20" s="462">
        <v>40543</v>
      </c>
      <c r="U20" s="458"/>
      <c r="V20" s="313">
        <f t="shared" si="2"/>
        <v>5</v>
      </c>
      <c r="W20" s="314" t="str">
        <f t="shared" si="3"/>
        <v>Colette Pidgeon</v>
      </c>
    </row>
    <row r="21" spans="1:23" s="272" customFormat="1" ht="21" customHeight="1" x14ac:dyDescent="0.2">
      <c r="A21" s="418">
        <v>230</v>
      </c>
      <c r="B21" s="335"/>
      <c r="C21" s="298" t="s">
        <v>340</v>
      </c>
      <c r="D21" s="432" t="s">
        <v>341</v>
      </c>
      <c r="E21" s="429" t="s">
        <v>14</v>
      </c>
      <c r="F21" s="301">
        <v>1.802083333333333E-2</v>
      </c>
      <c r="G21" s="301">
        <v>1.8686342592592595E-2</v>
      </c>
      <c r="H21" s="302">
        <f t="shared" si="4"/>
        <v>1.8353587962962964E-2</v>
      </c>
      <c r="I21" s="303">
        <f t="shared" si="5"/>
        <v>2.8269675925925893E-3</v>
      </c>
      <c r="J21" s="378">
        <v>2.297453703703704E-2</v>
      </c>
      <c r="K21" s="305">
        <f t="shared" si="0"/>
        <v>2.0147569444444451E-2</v>
      </c>
      <c r="L21" s="306">
        <f t="shared" si="6"/>
        <v>1.7939814814814867E-3</v>
      </c>
      <c r="M21" s="306">
        <f t="shared" si="7"/>
        <v>2.1267361111111209E-3</v>
      </c>
      <c r="N21" s="307">
        <v>16</v>
      </c>
      <c r="O21" s="307"/>
      <c r="P21" s="307"/>
      <c r="Q21" s="308"/>
      <c r="R21" s="445">
        <f t="shared" si="1"/>
        <v>1.802083333333333E-2</v>
      </c>
      <c r="S21" s="318"/>
      <c r="T21" s="462">
        <v>40482</v>
      </c>
      <c r="U21" s="458"/>
      <c r="V21" s="313">
        <f t="shared" si="2"/>
        <v>5</v>
      </c>
      <c r="W21" s="314" t="str">
        <f t="shared" si="3"/>
        <v>Dee Bretnall</v>
      </c>
    </row>
    <row r="22" spans="1:23" s="272" customFormat="1" ht="21" customHeight="1" x14ac:dyDescent="0.2">
      <c r="A22" s="418">
        <v>12</v>
      </c>
      <c r="B22" s="335"/>
      <c r="C22" s="315" t="s">
        <v>40</v>
      </c>
      <c r="D22" s="431" t="s">
        <v>41</v>
      </c>
      <c r="E22" s="428" t="s">
        <v>14</v>
      </c>
      <c r="F22" s="301">
        <v>1.9398148148148147E-2</v>
      </c>
      <c r="G22" s="301">
        <v>1.9398148148148147E-2</v>
      </c>
      <c r="H22" s="302">
        <f t="shared" si="4"/>
        <v>1.9398148148148147E-2</v>
      </c>
      <c r="I22" s="303">
        <f t="shared" si="5"/>
        <v>1.7824074074074062E-3</v>
      </c>
      <c r="J22" s="378"/>
      <c r="K22" s="305" t="str">
        <f t="shared" si="0"/>
        <v/>
      </c>
      <c r="L22" s="306" t="str">
        <f t="shared" si="6"/>
        <v/>
      </c>
      <c r="M22" s="306" t="str">
        <f t="shared" si="7"/>
        <v/>
      </c>
      <c r="N22" s="307"/>
      <c r="O22" s="307"/>
      <c r="P22" s="307"/>
      <c r="Q22" s="308"/>
      <c r="R22" s="445">
        <f t="shared" si="1"/>
        <v>1.9398148148148147E-2</v>
      </c>
      <c r="S22" s="318"/>
      <c r="T22" s="462">
        <v>40178</v>
      </c>
      <c r="U22" s="458" t="s">
        <v>30</v>
      </c>
      <c r="V22" s="313">
        <f t="shared" si="2"/>
        <v>5</v>
      </c>
      <c r="W22" s="314" t="str">
        <f t="shared" si="3"/>
        <v xml:space="preserve">Georgie Hamilton </v>
      </c>
    </row>
    <row r="23" spans="1:23" s="272" customFormat="1" ht="21" customHeight="1" x14ac:dyDescent="0.2">
      <c r="A23" s="418">
        <v>225</v>
      </c>
      <c r="B23" s="335"/>
      <c r="C23" s="315" t="s">
        <v>121</v>
      </c>
      <c r="D23" s="431" t="s">
        <v>259</v>
      </c>
      <c r="E23" s="428" t="s">
        <v>14</v>
      </c>
      <c r="F23" s="301">
        <v>1.7088600441261575E-2</v>
      </c>
      <c r="G23" s="301">
        <v>1.7544459590205445E-2</v>
      </c>
      <c r="H23" s="302">
        <f t="shared" si="4"/>
        <v>1.7316530015733508E-2</v>
      </c>
      <c r="I23" s="303">
        <f t="shared" si="5"/>
        <v>3.8640255398220448E-3</v>
      </c>
      <c r="J23" s="378"/>
      <c r="K23" s="305" t="str">
        <f t="shared" si="0"/>
        <v/>
      </c>
      <c r="L23" s="306" t="str">
        <f t="shared" si="6"/>
        <v/>
      </c>
      <c r="M23" s="306" t="str">
        <f t="shared" si="7"/>
        <v/>
      </c>
      <c r="N23" s="307"/>
      <c r="O23" s="307"/>
      <c r="P23" s="307"/>
      <c r="Q23" s="308"/>
      <c r="R23" s="445">
        <f t="shared" si="1"/>
        <v>1.7088600441261575E-2</v>
      </c>
      <c r="S23" s="318"/>
      <c r="T23" s="462">
        <v>40543</v>
      </c>
      <c r="U23" s="458" t="s">
        <v>30</v>
      </c>
      <c r="V23" s="313">
        <f t="shared" si="2"/>
        <v>5</v>
      </c>
      <c r="W23" s="314" t="str">
        <f t="shared" si="3"/>
        <v>Jen Cunniff</v>
      </c>
    </row>
    <row r="24" spans="1:23" s="272" customFormat="1" ht="21" customHeight="1" x14ac:dyDescent="0.2">
      <c r="A24" s="417">
        <v>233</v>
      </c>
      <c r="B24" s="335"/>
      <c r="C24" s="371" t="s">
        <v>284</v>
      </c>
      <c r="D24" s="444" t="s">
        <v>285</v>
      </c>
      <c r="E24" s="427" t="s">
        <v>30</v>
      </c>
      <c r="F24" s="301">
        <v>1.6956018518518523E-2</v>
      </c>
      <c r="G24" s="301">
        <v>1.6956018518518523E-2</v>
      </c>
      <c r="H24" s="302">
        <f t="shared" si="4"/>
        <v>1.6956018518518523E-2</v>
      </c>
      <c r="I24" s="303">
        <f t="shared" si="5"/>
        <v>4.2245370370370301E-3</v>
      </c>
      <c r="J24" s="378"/>
      <c r="K24" s="305" t="str">
        <f t="shared" si="0"/>
        <v/>
      </c>
      <c r="L24" s="306" t="str">
        <f t="shared" si="6"/>
        <v/>
      </c>
      <c r="M24" s="306" t="str">
        <f t="shared" si="7"/>
        <v/>
      </c>
      <c r="N24" s="307"/>
      <c r="O24" s="307"/>
      <c r="P24" s="307"/>
      <c r="Q24" s="308"/>
      <c r="R24" s="445">
        <f t="shared" si="1"/>
        <v>1.6956018518518523E-2</v>
      </c>
      <c r="S24" s="318"/>
      <c r="T24" s="462">
        <v>40482</v>
      </c>
      <c r="U24" s="459" t="s">
        <v>30</v>
      </c>
      <c r="V24" s="313">
        <f t="shared" si="2"/>
        <v>5</v>
      </c>
      <c r="W24" s="314" t="str">
        <f t="shared" si="3"/>
        <v>Pierre-Louis Gatti</v>
      </c>
    </row>
    <row r="25" spans="1:23" s="272" customFormat="1" ht="21" customHeight="1" x14ac:dyDescent="0.2">
      <c r="A25" s="418">
        <v>77</v>
      </c>
      <c r="B25" s="335"/>
      <c r="C25" s="315" t="s">
        <v>96</v>
      </c>
      <c r="D25" s="431" t="s">
        <v>141</v>
      </c>
      <c r="E25" s="428" t="s">
        <v>14</v>
      </c>
      <c r="F25" s="301">
        <v>1.5740740740740736E-2</v>
      </c>
      <c r="G25" s="301">
        <v>1.5877097800925929E-2</v>
      </c>
      <c r="H25" s="302">
        <f t="shared" si="4"/>
        <v>1.5808919270833333E-2</v>
      </c>
      <c r="I25" s="303">
        <f t="shared" si="5"/>
        <v>5.3716362847222206E-3</v>
      </c>
      <c r="J25" s="378"/>
      <c r="K25" s="305" t="str">
        <f t="shared" si="0"/>
        <v/>
      </c>
      <c r="L25" s="306" t="str">
        <f t="shared" si="6"/>
        <v/>
      </c>
      <c r="M25" s="306" t="str">
        <f t="shared" si="7"/>
        <v/>
      </c>
      <c r="N25" s="307"/>
      <c r="O25" s="307"/>
      <c r="P25" s="307"/>
      <c r="Q25" s="308"/>
      <c r="R25" s="309">
        <f t="shared" si="1"/>
        <v>1.5740740740740736E-2</v>
      </c>
      <c r="S25" s="318"/>
      <c r="T25" s="462">
        <v>40178</v>
      </c>
      <c r="U25" s="458" t="s">
        <v>30</v>
      </c>
      <c r="V25" s="313">
        <f t="shared" si="2"/>
        <v>5</v>
      </c>
      <c r="W25" s="314" t="str">
        <f t="shared" si="3"/>
        <v>Sarah Dumbrill</v>
      </c>
    </row>
    <row r="26" spans="1:23" s="272" customFormat="1" ht="21" customHeight="1" x14ac:dyDescent="0.2">
      <c r="A26" s="418">
        <v>119</v>
      </c>
      <c r="B26" s="335"/>
      <c r="C26" s="315" t="s">
        <v>53</v>
      </c>
      <c r="D26" s="431" t="s">
        <v>102</v>
      </c>
      <c r="E26" s="428" t="s">
        <v>14</v>
      </c>
      <c r="F26" s="301">
        <v>1.5254629629629628E-2</v>
      </c>
      <c r="G26" s="301">
        <v>1.5254629629629628E-2</v>
      </c>
      <c r="H26" s="302">
        <f t="shared" si="4"/>
        <v>1.5254629629629628E-2</v>
      </c>
      <c r="I26" s="303">
        <f t="shared" si="5"/>
        <v>5.9259259259259248E-3</v>
      </c>
      <c r="J26" s="378"/>
      <c r="K26" s="305" t="str">
        <f t="shared" si="0"/>
        <v/>
      </c>
      <c r="L26" s="306" t="str">
        <f t="shared" si="6"/>
        <v/>
      </c>
      <c r="M26" s="306" t="str">
        <f t="shared" si="7"/>
        <v/>
      </c>
      <c r="N26" s="307"/>
      <c r="O26" s="307"/>
      <c r="P26" s="307"/>
      <c r="Q26" s="308"/>
      <c r="R26" s="309">
        <f t="shared" si="1"/>
        <v>1.5254629629629628E-2</v>
      </c>
      <c r="S26" s="318"/>
      <c r="T26" s="462">
        <v>39507</v>
      </c>
      <c r="U26" s="458" t="s">
        <v>30</v>
      </c>
      <c r="V26" s="313">
        <f t="shared" si="2"/>
        <v>5</v>
      </c>
      <c r="W26" s="314" t="str">
        <f t="shared" si="3"/>
        <v>Louise Crosby</v>
      </c>
    </row>
    <row r="27" spans="1:23" s="272" customFormat="1" ht="21" customHeight="1" x14ac:dyDescent="0.2">
      <c r="A27" s="418">
        <v>73</v>
      </c>
      <c r="B27" s="335"/>
      <c r="C27" s="315" t="s">
        <v>203</v>
      </c>
      <c r="D27" s="431" t="s">
        <v>110</v>
      </c>
      <c r="E27" s="428" t="s">
        <v>30</v>
      </c>
      <c r="F27" s="301">
        <v>1.2259837962962958E-2</v>
      </c>
      <c r="G27" s="301">
        <v>1.5659360532407407E-2</v>
      </c>
      <c r="H27" s="302">
        <f t="shared" si="4"/>
        <v>1.3959599247685183E-2</v>
      </c>
      <c r="I27" s="303">
        <f t="shared" si="5"/>
        <v>7.2209563078703704E-3</v>
      </c>
      <c r="J27" s="378"/>
      <c r="K27" s="305" t="str">
        <f t="shared" si="0"/>
        <v/>
      </c>
      <c r="L27" s="306"/>
      <c r="M27" s="306"/>
      <c r="N27" s="307"/>
      <c r="O27" s="307"/>
      <c r="P27" s="307"/>
      <c r="Q27" s="308"/>
      <c r="R27" s="309">
        <f t="shared" si="1"/>
        <v>1.2259837962962958E-2</v>
      </c>
      <c r="S27" s="318"/>
      <c r="T27" s="462">
        <v>40359</v>
      </c>
      <c r="U27" s="458" t="s">
        <v>30</v>
      </c>
      <c r="V27" s="313">
        <f t="shared" si="2"/>
        <v>5</v>
      </c>
      <c r="W27" s="314" t="str">
        <f t="shared" si="3"/>
        <v>David Green</v>
      </c>
    </row>
    <row r="28" spans="1:23" s="272" customFormat="1" ht="21" customHeight="1" x14ac:dyDescent="0.2">
      <c r="A28" s="417">
        <v>368</v>
      </c>
      <c r="B28" s="335"/>
      <c r="C28" s="371" t="s">
        <v>521</v>
      </c>
      <c r="D28" s="444" t="s">
        <v>571</v>
      </c>
      <c r="E28" s="427" t="s">
        <v>30</v>
      </c>
      <c r="F28" s="301"/>
      <c r="G28" s="301"/>
      <c r="H28" s="369">
        <v>1.6655092592592596E-2</v>
      </c>
      <c r="I28" s="370">
        <v>4.5254629629629568E-3</v>
      </c>
      <c r="J28" s="378"/>
      <c r="K28" s="305"/>
      <c r="L28" s="306"/>
      <c r="M28" s="306"/>
      <c r="N28" s="307"/>
      <c r="O28" s="307"/>
      <c r="P28" s="307"/>
      <c r="Q28" s="308"/>
      <c r="R28" s="445"/>
      <c r="S28" s="318"/>
      <c r="T28" s="462"/>
      <c r="U28" s="459" t="s">
        <v>572</v>
      </c>
      <c r="V28" s="313">
        <f t="shared" si="2"/>
        <v>5</v>
      </c>
      <c r="W28" s="314" t="str">
        <f t="shared" si="3"/>
        <v>Rob King</v>
      </c>
    </row>
    <row r="29" spans="1:23" s="272" customFormat="1" ht="21" customHeight="1" x14ac:dyDescent="0.2">
      <c r="A29" s="418">
        <v>33</v>
      </c>
      <c r="B29" s="335"/>
      <c r="C29" s="298" t="s">
        <v>18</v>
      </c>
      <c r="D29" s="432" t="s">
        <v>19</v>
      </c>
      <c r="E29" s="428" t="s">
        <v>14</v>
      </c>
      <c r="F29" s="301">
        <v>2.1203703703703707E-2</v>
      </c>
      <c r="G29" s="301">
        <v>2.5358796296296296E-2</v>
      </c>
      <c r="H29" s="302">
        <f t="shared" ref="H29:H60" si="8">IF(G29&lt;&gt;"",(G29+F29)/2,F29)</f>
        <v>2.3281250000000003E-2</v>
      </c>
      <c r="I29" s="303">
        <f t="shared" ref="I29:I60" si="9">$D$3-H29</f>
        <v>-2.1006944444444502E-3</v>
      </c>
      <c r="J29" s="378"/>
      <c r="K29" s="305" t="str">
        <f t="shared" ref="K29:K43" si="10">IF(J29&lt;&gt;"",J29-I29,"")</f>
        <v/>
      </c>
      <c r="L29" s="306" t="str">
        <f t="shared" ref="L29:L35" si="11">IF(J29&lt;&gt;"",K29-H29,"")</f>
        <v/>
      </c>
      <c r="M29" s="306" t="str">
        <f t="shared" ref="M29:M35" si="12">IF(J29&lt;&gt;"",K29-F29,"")</f>
        <v/>
      </c>
      <c r="N29" s="307"/>
      <c r="O29" s="307"/>
      <c r="P29" s="307"/>
      <c r="Q29" s="308"/>
      <c r="R29" s="309">
        <f t="shared" ref="R29:R60" si="13">IF(J29&lt;&gt;"",MIN(F29,K29),F29)</f>
        <v>2.1203703703703707E-2</v>
      </c>
      <c r="S29" s="318"/>
      <c r="T29" s="462">
        <v>39478</v>
      </c>
      <c r="U29" s="458"/>
      <c r="V29" s="313" t="str">
        <f t="shared" si="2"/>
        <v/>
      </c>
      <c r="W29" s="314" t="str">
        <f t="shared" si="3"/>
        <v/>
      </c>
    </row>
    <row r="30" spans="1:23" s="272" customFormat="1" ht="21" customHeight="1" x14ac:dyDescent="0.2">
      <c r="A30" s="418">
        <v>270</v>
      </c>
      <c r="B30" s="335"/>
      <c r="C30" s="315" t="s">
        <v>358</v>
      </c>
      <c r="D30" s="431" t="s">
        <v>359</v>
      </c>
      <c r="E30" s="428" t="s">
        <v>14</v>
      </c>
      <c r="F30" s="301">
        <v>2.1504629629629624E-2</v>
      </c>
      <c r="G30" s="301">
        <v>2.1504629629629624E-2</v>
      </c>
      <c r="H30" s="302">
        <f t="shared" si="8"/>
        <v>2.1504629629629624E-2</v>
      </c>
      <c r="I30" s="303">
        <f t="shared" si="9"/>
        <v>-3.2407407407407038E-4</v>
      </c>
      <c r="J30" s="378"/>
      <c r="K30" s="305" t="str">
        <f t="shared" si="10"/>
        <v/>
      </c>
      <c r="L30" s="306" t="str">
        <f t="shared" si="11"/>
        <v/>
      </c>
      <c r="M30" s="306" t="str">
        <f t="shared" si="12"/>
        <v/>
      </c>
      <c r="N30" s="307"/>
      <c r="O30" s="307"/>
      <c r="P30" s="307"/>
      <c r="Q30" s="308"/>
      <c r="R30" s="309">
        <f t="shared" si="13"/>
        <v>2.1504629629629624E-2</v>
      </c>
      <c r="S30" s="318"/>
      <c r="T30" s="462">
        <v>39933</v>
      </c>
      <c r="U30" s="458"/>
      <c r="V30" s="313" t="str">
        <f t="shared" si="2"/>
        <v/>
      </c>
      <c r="W30" s="314" t="str">
        <f t="shared" si="3"/>
        <v/>
      </c>
    </row>
    <row r="31" spans="1:23" s="272" customFormat="1" ht="21" customHeight="1" x14ac:dyDescent="0.2">
      <c r="A31" s="418">
        <v>219</v>
      </c>
      <c r="B31" s="335"/>
      <c r="C31" s="298" t="s">
        <v>66</v>
      </c>
      <c r="D31" s="432" t="s">
        <v>165</v>
      </c>
      <c r="E31" s="429" t="s">
        <v>14</v>
      </c>
      <c r="F31" s="301">
        <v>1.9652777777777779E-2</v>
      </c>
      <c r="G31" s="301">
        <v>2.282407407407408E-2</v>
      </c>
      <c r="H31" s="302">
        <f t="shared" si="8"/>
        <v>2.1238425925925931E-2</v>
      </c>
      <c r="I31" s="303">
        <f t="shared" si="9"/>
        <v>-5.787037037037826E-5</v>
      </c>
      <c r="J31" s="378"/>
      <c r="K31" s="305" t="str">
        <f t="shared" si="10"/>
        <v/>
      </c>
      <c r="L31" s="306" t="str">
        <f t="shared" si="11"/>
        <v/>
      </c>
      <c r="M31" s="306" t="str">
        <f t="shared" si="12"/>
        <v/>
      </c>
      <c r="N31" s="307"/>
      <c r="O31" s="307"/>
      <c r="P31" s="307"/>
      <c r="Q31" s="308"/>
      <c r="R31" s="309">
        <f t="shared" si="13"/>
        <v>1.9652777777777779E-2</v>
      </c>
      <c r="S31" s="318"/>
      <c r="T31" s="462">
        <v>39872</v>
      </c>
      <c r="U31" s="458"/>
      <c r="V31" s="313" t="str">
        <f t="shared" si="2"/>
        <v/>
      </c>
      <c r="W31" s="314" t="str">
        <f t="shared" si="3"/>
        <v/>
      </c>
    </row>
    <row r="32" spans="1:23" s="272" customFormat="1" ht="21" customHeight="1" x14ac:dyDescent="0.2">
      <c r="A32" s="418">
        <v>352</v>
      </c>
      <c r="B32" s="335"/>
      <c r="C32" s="315" t="s">
        <v>552</v>
      </c>
      <c r="D32" s="431" t="s">
        <v>532</v>
      </c>
      <c r="E32" s="428" t="s">
        <v>14</v>
      </c>
      <c r="F32" s="301">
        <v>2.0242332175925939E-2</v>
      </c>
      <c r="G32" s="301">
        <v>2.0242332175925939E-2</v>
      </c>
      <c r="H32" s="302">
        <f t="shared" si="8"/>
        <v>2.0242332175925939E-2</v>
      </c>
      <c r="I32" s="303">
        <f t="shared" si="9"/>
        <v>9.3822337962961438E-4</v>
      </c>
      <c r="J32" s="378"/>
      <c r="K32" s="305" t="str">
        <f t="shared" si="10"/>
        <v/>
      </c>
      <c r="L32" s="306" t="str">
        <f t="shared" si="11"/>
        <v/>
      </c>
      <c r="M32" s="306" t="str">
        <f t="shared" si="12"/>
        <v/>
      </c>
      <c r="N32" s="307"/>
      <c r="O32" s="307"/>
      <c r="P32" s="307"/>
      <c r="Q32" s="308"/>
      <c r="R32" s="309">
        <f t="shared" si="13"/>
        <v>2.0242332175925939E-2</v>
      </c>
      <c r="S32" s="318"/>
      <c r="T32" s="462">
        <v>40421</v>
      </c>
      <c r="U32" s="458"/>
      <c r="V32" s="313" t="str">
        <f t="shared" si="2"/>
        <v/>
      </c>
      <c r="W32" s="314" t="str">
        <f t="shared" si="3"/>
        <v/>
      </c>
    </row>
    <row r="33" spans="1:23" s="272" customFormat="1" ht="21" customHeight="1" x14ac:dyDescent="0.2">
      <c r="A33" s="418">
        <v>364</v>
      </c>
      <c r="B33" s="335"/>
      <c r="C33" s="315" t="s">
        <v>557</v>
      </c>
      <c r="D33" s="431" t="s">
        <v>56</v>
      </c>
      <c r="E33" s="428" t="s">
        <v>14</v>
      </c>
      <c r="F33" s="301">
        <v>2.0208333333333332E-2</v>
      </c>
      <c r="G33" s="301">
        <v>2.0208333333333332E-2</v>
      </c>
      <c r="H33" s="302">
        <f t="shared" si="8"/>
        <v>2.0208333333333332E-2</v>
      </c>
      <c r="I33" s="303">
        <f t="shared" si="9"/>
        <v>9.7222222222222154E-4</v>
      </c>
      <c r="J33" s="378"/>
      <c r="K33" s="305" t="str">
        <f t="shared" si="10"/>
        <v/>
      </c>
      <c r="L33" s="306" t="str">
        <f t="shared" si="11"/>
        <v/>
      </c>
      <c r="M33" s="306" t="str">
        <f t="shared" si="12"/>
        <v/>
      </c>
      <c r="N33" s="307"/>
      <c r="O33" s="307"/>
      <c r="P33" s="307"/>
      <c r="Q33" s="308"/>
      <c r="R33" s="309">
        <f t="shared" si="13"/>
        <v>2.0208333333333332E-2</v>
      </c>
      <c r="S33" s="318"/>
      <c r="T33" s="462">
        <v>40482</v>
      </c>
      <c r="U33" s="458"/>
      <c r="V33" s="313" t="str">
        <f t="shared" si="2"/>
        <v/>
      </c>
      <c r="W33" s="314" t="str">
        <f t="shared" si="3"/>
        <v/>
      </c>
    </row>
    <row r="34" spans="1:23" s="272" customFormat="1" ht="21" customHeight="1" x14ac:dyDescent="0.2">
      <c r="A34" s="418">
        <v>123</v>
      </c>
      <c r="B34" s="335"/>
      <c r="C34" s="315" t="s">
        <v>24</v>
      </c>
      <c r="D34" s="431" t="s">
        <v>25</v>
      </c>
      <c r="E34" s="429" t="s">
        <v>14</v>
      </c>
      <c r="F34" s="301">
        <v>2.0023148148148148E-2</v>
      </c>
      <c r="G34" s="301">
        <v>2.0023148148148148E-2</v>
      </c>
      <c r="H34" s="302">
        <f t="shared" si="8"/>
        <v>2.0023148148148148E-2</v>
      </c>
      <c r="I34" s="303">
        <f t="shared" si="9"/>
        <v>1.1574074074074056E-3</v>
      </c>
      <c r="J34" s="378"/>
      <c r="K34" s="305" t="str">
        <f t="shared" si="10"/>
        <v/>
      </c>
      <c r="L34" s="306" t="str">
        <f t="shared" si="11"/>
        <v/>
      </c>
      <c r="M34" s="306" t="str">
        <f t="shared" si="12"/>
        <v/>
      </c>
      <c r="N34" s="307"/>
      <c r="O34" s="307"/>
      <c r="P34" s="307"/>
      <c r="Q34" s="308"/>
      <c r="R34" s="309">
        <f t="shared" si="13"/>
        <v>2.0023148148148148E-2</v>
      </c>
      <c r="S34" s="318"/>
      <c r="T34" s="462">
        <v>39202</v>
      </c>
      <c r="U34" s="458"/>
      <c r="V34" s="313" t="str">
        <f t="shared" si="2"/>
        <v/>
      </c>
      <c r="W34" s="314" t="str">
        <f t="shared" si="3"/>
        <v/>
      </c>
    </row>
    <row r="35" spans="1:23" s="272" customFormat="1" ht="21" customHeight="1" x14ac:dyDescent="0.2">
      <c r="A35" s="418">
        <v>240</v>
      </c>
      <c r="B35" s="335"/>
      <c r="C35" s="315" t="s">
        <v>199</v>
      </c>
      <c r="D35" s="431" t="s">
        <v>243</v>
      </c>
      <c r="E35" s="428" t="s">
        <v>30</v>
      </c>
      <c r="F35" s="301">
        <v>1.9108796296296301E-2</v>
      </c>
      <c r="G35" s="301">
        <v>2.074074074074074E-2</v>
      </c>
      <c r="H35" s="302">
        <f t="shared" si="8"/>
        <v>1.9924768518518522E-2</v>
      </c>
      <c r="I35" s="303">
        <f t="shared" si="9"/>
        <v>1.255787037037031E-3</v>
      </c>
      <c r="J35" s="378"/>
      <c r="K35" s="305" t="str">
        <f t="shared" si="10"/>
        <v/>
      </c>
      <c r="L35" s="306" t="str">
        <f t="shared" si="11"/>
        <v/>
      </c>
      <c r="M35" s="306" t="str">
        <f t="shared" si="12"/>
        <v/>
      </c>
      <c r="N35" s="307"/>
      <c r="O35" s="307"/>
      <c r="P35" s="307"/>
      <c r="Q35" s="308"/>
      <c r="R35" s="309">
        <f t="shared" si="13"/>
        <v>1.9108796296296301E-2</v>
      </c>
      <c r="S35" s="310"/>
      <c r="T35" s="462">
        <v>40451</v>
      </c>
      <c r="U35" s="458"/>
      <c r="V35" s="313" t="str">
        <f t="shared" si="2"/>
        <v/>
      </c>
      <c r="W35" s="314" t="str">
        <f t="shared" si="3"/>
        <v/>
      </c>
    </row>
    <row r="36" spans="1:23" s="272" customFormat="1" ht="21" customHeight="1" x14ac:dyDescent="0.2">
      <c r="A36" s="418">
        <v>93</v>
      </c>
      <c r="B36" s="335"/>
      <c r="C36" s="315" t="s">
        <v>56</v>
      </c>
      <c r="D36" s="431" t="s">
        <v>57</v>
      </c>
      <c r="E36" s="428" t="s">
        <v>30</v>
      </c>
      <c r="F36" s="301">
        <v>1.8518518518518521E-2</v>
      </c>
      <c r="G36" s="301">
        <v>2.1249276620370378E-2</v>
      </c>
      <c r="H36" s="302">
        <f t="shared" si="8"/>
        <v>1.9883897569444448E-2</v>
      </c>
      <c r="I36" s="303">
        <f t="shared" si="9"/>
        <v>1.2966579861111056E-3</v>
      </c>
      <c r="J36" s="378"/>
      <c r="K36" s="305" t="str">
        <f t="shared" si="10"/>
        <v/>
      </c>
      <c r="L36" s="306"/>
      <c r="M36" s="306"/>
      <c r="N36" s="307"/>
      <c r="O36" s="307"/>
      <c r="P36" s="307"/>
      <c r="Q36" s="308"/>
      <c r="R36" s="309">
        <f t="shared" si="13"/>
        <v>1.8518518518518521E-2</v>
      </c>
      <c r="S36" s="318"/>
      <c r="T36" s="462">
        <v>40390</v>
      </c>
      <c r="U36" s="458"/>
      <c r="V36" s="313" t="str">
        <f t="shared" si="2"/>
        <v/>
      </c>
      <c r="W36" s="314" t="str">
        <f t="shared" si="3"/>
        <v/>
      </c>
    </row>
    <row r="37" spans="1:23" s="272" customFormat="1" ht="21" customHeight="1" x14ac:dyDescent="0.2">
      <c r="A37" s="418">
        <v>201</v>
      </c>
      <c r="B37" s="335"/>
      <c r="C37" s="315" t="s">
        <v>96</v>
      </c>
      <c r="D37" s="431" t="s">
        <v>58</v>
      </c>
      <c r="E37" s="429" t="s">
        <v>14</v>
      </c>
      <c r="F37" s="301">
        <v>1.9774305555555555E-2</v>
      </c>
      <c r="G37" s="301">
        <v>1.9895833333333331E-2</v>
      </c>
      <c r="H37" s="302">
        <f t="shared" si="8"/>
        <v>1.9835069444444443E-2</v>
      </c>
      <c r="I37" s="303">
        <f t="shared" si="9"/>
        <v>1.3454861111111098E-3</v>
      </c>
      <c r="J37" s="387"/>
      <c r="K37" s="305" t="str">
        <f t="shared" si="10"/>
        <v/>
      </c>
      <c r="L37" s="306"/>
      <c r="M37" s="306"/>
      <c r="N37" s="307"/>
      <c r="O37" s="307"/>
      <c r="P37" s="307"/>
      <c r="Q37" s="308"/>
      <c r="R37" s="309">
        <f t="shared" si="13"/>
        <v>1.9774305555555555E-2</v>
      </c>
      <c r="S37" s="318"/>
      <c r="T37" s="462">
        <v>40390</v>
      </c>
      <c r="U37" s="458"/>
      <c r="V37" s="313" t="str">
        <f t="shared" si="2"/>
        <v/>
      </c>
      <c r="W37" s="314" t="str">
        <f t="shared" si="3"/>
        <v/>
      </c>
    </row>
    <row r="38" spans="1:23" s="272" customFormat="1" ht="21" customHeight="1" x14ac:dyDescent="0.2">
      <c r="A38" s="418">
        <v>320</v>
      </c>
      <c r="B38" s="335"/>
      <c r="C38" s="298" t="s">
        <v>480</v>
      </c>
      <c r="D38" s="432" t="s">
        <v>481</v>
      </c>
      <c r="E38" s="429" t="s">
        <v>14</v>
      </c>
      <c r="F38" s="301">
        <v>1.9710648148148147E-2</v>
      </c>
      <c r="G38" s="301">
        <v>1.9710648148148147E-2</v>
      </c>
      <c r="H38" s="302">
        <f t="shared" si="8"/>
        <v>1.9710648148148147E-2</v>
      </c>
      <c r="I38" s="303">
        <f t="shared" si="9"/>
        <v>1.4699074074074059E-3</v>
      </c>
      <c r="J38" s="378"/>
      <c r="K38" s="305" t="str">
        <f t="shared" si="10"/>
        <v/>
      </c>
      <c r="L38" s="306" t="str">
        <f t="shared" ref="L38:L43" si="14">IF(J38&lt;&gt;"",K38-H38,"")</f>
        <v/>
      </c>
      <c r="M38" s="306" t="str">
        <f t="shared" ref="M38:M43" si="15">IF(J38&lt;&gt;"",K38-F38,"")</f>
        <v/>
      </c>
      <c r="N38" s="307"/>
      <c r="O38" s="307"/>
      <c r="P38" s="307"/>
      <c r="Q38" s="308"/>
      <c r="R38" s="309">
        <f t="shared" si="13"/>
        <v>1.9710648148148147E-2</v>
      </c>
      <c r="S38" s="318"/>
      <c r="T38" s="462">
        <v>40117</v>
      </c>
      <c r="U38" s="458"/>
      <c r="V38" s="313" t="str">
        <f t="shared" ref="V38:V69" si="16">IF(OR(NOT(U38=""),NOT(K38="")),5,"")</f>
        <v/>
      </c>
      <c r="W38" s="314" t="str">
        <f t="shared" ref="W38:W69" si="17">IF(V38=5,C38&amp;" "&amp;D38,"")</f>
        <v/>
      </c>
    </row>
    <row r="39" spans="1:23" s="272" customFormat="1" ht="21" customHeight="1" x14ac:dyDescent="0.2">
      <c r="A39" s="418">
        <v>176</v>
      </c>
      <c r="B39" s="335"/>
      <c r="C39" s="298" t="s">
        <v>15</v>
      </c>
      <c r="D39" s="432" t="s">
        <v>35</v>
      </c>
      <c r="E39" s="428" t="s">
        <v>14</v>
      </c>
      <c r="F39" s="301">
        <v>1.9710648148148147E-2</v>
      </c>
      <c r="G39" s="301">
        <v>1.9710648148148147E-2</v>
      </c>
      <c r="H39" s="302">
        <f t="shared" si="8"/>
        <v>1.9710648148148147E-2</v>
      </c>
      <c r="I39" s="303">
        <f t="shared" si="9"/>
        <v>1.4699074074074059E-3</v>
      </c>
      <c r="J39" s="378"/>
      <c r="K39" s="305" t="str">
        <f t="shared" si="10"/>
        <v/>
      </c>
      <c r="L39" s="306" t="str">
        <f t="shared" si="14"/>
        <v/>
      </c>
      <c r="M39" s="306" t="str">
        <f t="shared" si="15"/>
        <v/>
      </c>
      <c r="N39" s="307"/>
      <c r="O39" s="307"/>
      <c r="P39" s="307"/>
      <c r="Q39" s="308"/>
      <c r="R39" s="309">
        <f t="shared" si="13"/>
        <v>1.9710648148148147E-2</v>
      </c>
      <c r="S39" s="318"/>
      <c r="T39" s="462">
        <v>39172</v>
      </c>
      <c r="U39" s="458"/>
      <c r="V39" s="313" t="str">
        <f t="shared" si="16"/>
        <v/>
      </c>
      <c r="W39" s="314" t="str">
        <f t="shared" si="17"/>
        <v/>
      </c>
    </row>
    <row r="40" spans="1:23" s="272" customFormat="1" ht="21" customHeight="1" x14ac:dyDescent="0.2">
      <c r="A40" s="418">
        <v>120</v>
      </c>
      <c r="B40" s="335"/>
      <c r="C40" s="315" t="s">
        <v>28</v>
      </c>
      <c r="D40" s="431" t="s">
        <v>29</v>
      </c>
      <c r="E40" s="428" t="s">
        <v>30</v>
      </c>
      <c r="F40" s="301">
        <v>1.8576388888888889E-2</v>
      </c>
      <c r="G40" s="301">
        <v>2.0668402777777779E-2</v>
      </c>
      <c r="H40" s="302">
        <f t="shared" si="8"/>
        <v>1.9622395833333334E-2</v>
      </c>
      <c r="I40" s="303">
        <f t="shared" si="9"/>
        <v>1.5581597222222195E-3</v>
      </c>
      <c r="J40" s="378"/>
      <c r="K40" s="305" t="str">
        <f t="shared" si="10"/>
        <v/>
      </c>
      <c r="L40" s="306" t="str">
        <f t="shared" si="14"/>
        <v/>
      </c>
      <c r="M40" s="306" t="str">
        <f t="shared" si="15"/>
        <v/>
      </c>
      <c r="N40" s="307"/>
      <c r="O40" s="307"/>
      <c r="P40" s="307"/>
      <c r="Q40" s="308"/>
      <c r="R40" s="309">
        <f t="shared" si="13"/>
        <v>1.8576388888888889E-2</v>
      </c>
      <c r="S40" s="318"/>
      <c r="T40" s="462">
        <v>40451</v>
      </c>
      <c r="U40" s="458"/>
      <c r="V40" s="313" t="str">
        <f t="shared" si="16"/>
        <v/>
      </c>
      <c r="W40" s="314" t="str">
        <f t="shared" si="17"/>
        <v/>
      </c>
    </row>
    <row r="41" spans="1:23" s="272" customFormat="1" ht="21" customHeight="1" x14ac:dyDescent="0.2">
      <c r="A41" s="418">
        <v>45</v>
      </c>
      <c r="B41" s="335"/>
      <c r="C41" s="315" t="s">
        <v>262</v>
      </c>
      <c r="D41" s="431" t="s">
        <v>46</v>
      </c>
      <c r="E41" s="428" t="s">
        <v>14</v>
      </c>
      <c r="F41" s="301">
        <v>1.8819444444444444E-2</v>
      </c>
      <c r="G41" s="301">
        <v>2.0295138888888887E-2</v>
      </c>
      <c r="H41" s="302">
        <f t="shared" si="8"/>
        <v>1.9557291666666664E-2</v>
      </c>
      <c r="I41" s="303">
        <f t="shared" si="9"/>
        <v>1.6232638888888894E-3</v>
      </c>
      <c r="J41" s="387"/>
      <c r="K41" s="305" t="str">
        <f t="shared" si="10"/>
        <v/>
      </c>
      <c r="L41" s="306" t="str">
        <f t="shared" si="14"/>
        <v/>
      </c>
      <c r="M41" s="306" t="str">
        <f t="shared" si="15"/>
        <v/>
      </c>
      <c r="N41" s="307"/>
      <c r="O41" s="307"/>
      <c r="P41" s="307"/>
      <c r="Q41" s="308"/>
      <c r="R41" s="309">
        <f t="shared" si="13"/>
        <v>1.8819444444444444E-2</v>
      </c>
      <c r="S41" s="318"/>
      <c r="T41" s="462">
        <v>39568</v>
      </c>
      <c r="U41" s="458"/>
      <c r="V41" s="313" t="str">
        <f t="shared" si="16"/>
        <v/>
      </c>
      <c r="W41" s="314" t="str">
        <f t="shared" si="17"/>
        <v/>
      </c>
    </row>
    <row r="42" spans="1:23" s="272" customFormat="1" ht="21" customHeight="1" x14ac:dyDescent="0.2">
      <c r="A42" s="418">
        <v>13</v>
      </c>
      <c r="B42" s="335"/>
      <c r="C42" s="315" t="s">
        <v>42</v>
      </c>
      <c r="D42" s="431" t="s">
        <v>43</v>
      </c>
      <c r="E42" s="428" t="s">
        <v>14</v>
      </c>
      <c r="F42" s="301">
        <v>1.9398148148148147E-2</v>
      </c>
      <c r="G42" s="301">
        <v>1.9398148148148147E-2</v>
      </c>
      <c r="H42" s="302">
        <f t="shared" si="8"/>
        <v>1.9398148148148147E-2</v>
      </c>
      <c r="I42" s="303">
        <f t="shared" si="9"/>
        <v>1.7824074074074062E-3</v>
      </c>
      <c r="J42" s="378"/>
      <c r="K42" s="305" t="str">
        <f t="shared" si="10"/>
        <v/>
      </c>
      <c r="L42" s="306" t="str">
        <f t="shared" si="14"/>
        <v/>
      </c>
      <c r="M42" s="306" t="str">
        <f t="shared" si="15"/>
        <v/>
      </c>
      <c r="N42" s="307"/>
      <c r="O42" s="307"/>
      <c r="P42" s="307"/>
      <c r="Q42" s="308"/>
      <c r="R42" s="309">
        <f t="shared" si="13"/>
        <v>1.9398148148148147E-2</v>
      </c>
      <c r="S42" s="318"/>
      <c r="T42" s="462">
        <v>38533</v>
      </c>
      <c r="U42" s="458"/>
      <c r="V42" s="313" t="str">
        <f t="shared" si="16"/>
        <v/>
      </c>
      <c r="W42" s="314" t="str">
        <f t="shared" si="17"/>
        <v/>
      </c>
    </row>
    <row r="43" spans="1:23" s="272" customFormat="1" ht="21" customHeight="1" x14ac:dyDescent="0.2">
      <c r="A43" s="418">
        <v>326</v>
      </c>
      <c r="B43" s="335"/>
      <c r="C43" s="315" t="s">
        <v>486</v>
      </c>
      <c r="D43" s="431" t="s">
        <v>487</v>
      </c>
      <c r="E43" s="428" t="s">
        <v>14</v>
      </c>
      <c r="F43" s="301">
        <v>1.9351851851851849E-2</v>
      </c>
      <c r="G43" s="301">
        <v>1.9351851851851849E-2</v>
      </c>
      <c r="H43" s="302">
        <f t="shared" si="8"/>
        <v>1.9351851851851849E-2</v>
      </c>
      <c r="I43" s="303">
        <f t="shared" si="9"/>
        <v>1.8287037037037039E-3</v>
      </c>
      <c r="J43" s="378"/>
      <c r="K43" s="305" t="str">
        <f t="shared" si="10"/>
        <v/>
      </c>
      <c r="L43" s="306" t="str">
        <f t="shared" si="14"/>
        <v/>
      </c>
      <c r="M43" s="306" t="str">
        <f t="shared" si="15"/>
        <v/>
      </c>
      <c r="N43" s="307"/>
      <c r="O43" s="307"/>
      <c r="P43" s="307"/>
      <c r="Q43" s="308"/>
      <c r="R43" s="309">
        <f t="shared" si="13"/>
        <v>1.9351851851851849E-2</v>
      </c>
      <c r="S43" s="318"/>
      <c r="T43" s="462">
        <v>40298</v>
      </c>
      <c r="U43" s="458"/>
      <c r="V43" s="313" t="str">
        <f t="shared" si="16"/>
        <v/>
      </c>
      <c r="W43" s="314" t="str">
        <f t="shared" si="17"/>
        <v/>
      </c>
    </row>
    <row r="44" spans="1:23" s="272" customFormat="1" ht="21" customHeight="1" x14ac:dyDescent="0.2">
      <c r="A44" s="418">
        <v>293</v>
      </c>
      <c r="B44" s="335"/>
      <c r="C44" s="315" t="s">
        <v>70</v>
      </c>
      <c r="D44" s="431" t="s">
        <v>471</v>
      </c>
      <c r="E44" s="428" t="s">
        <v>30</v>
      </c>
      <c r="F44" s="301">
        <v>1.9163230613425924E-2</v>
      </c>
      <c r="G44" s="301">
        <v>1.9163230613425924E-2</v>
      </c>
      <c r="H44" s="302">
        <f t="shared" si="8"/>
        <v>1.9163230613425924E-2</v>
      </c>
      <c r="I44" s="303">
        <f t="shared" si="9"/>
        <v>2.0173249421296287E-3</v>
      </c>
      <c r="J44" s="378"/>
      <c r="K44" s="305"/>
      <c r="L44" s="306"/>
      <c r="M44" s="306"/>
      <c r="N44" s="307"/>
      <c r="O44" s="307"/>
      <c r="P44" s="307"/>
      <c r="Q44" s="308"/>
      <c r="R44" s="309">
        <f t="shared" si="13"/>
        <v>1.9163230613425924E-2</v>
      </c>
      <c r="S44" s="318"/>
      <c r="T44" s="462">
        <v>40056</v>
      </c>
      <c r="U44" s="458"/>
      <c r="V44" s="313" t="str">
        <f t="shared" si="16"/>
        <v/>
      </c>
      <c r="W44" s="314" t="str">
        <f t="shared" si="17"/>
        <v/>
      </c>
    </row>
    <row r="45" spans="1:23" s="272" customFormat="1" ht="21" customHeight="1" x14ac:dyDescent="0.2">
      <c r="A45" s="418">
        <v>328</v>
      </c>
      <c r="B45" s="335"/>
      <c r="C45" s="298" t="s">
        <v>18</v>
      </c>
      <c r="D45" s="432" t="s">
        <v>493</v>
      </c>
      <c r="E45" s="429" t="s">
        <v>14</v>
      </c>
      <c r="F45" s="301">
        <v>1.9108796296296301E-2</v>
      </c>
      <c r="G45" s="301">
        <v>1.9108796296296301E-2</v>
      </c>
      <c r="H45" s="302">
        <f t="shared" si="8"/>
        <v>1.9108796296296301E-2</v>
      </c>
      <c r="I45" s="303">
        <f t="shared" si="9"/>
        <v>2.0717592592592524E-3</v>
      </c>
      <c r="J45" s="378"/>
      <c r="K45" s="305" t="str">
        <f t="shared" ref="K45:K76" si="18">IF(J45&lt;&gt;"",J45-I45,"")</f>
        <v/>
      </c>
      <c r="L45" s="306" t="str">
        <f t="shared" ref="L45:L51" si="19">IF(J45&lt;&gt;"",K45-H45,"")</f>
        <v/>
      </c>
      <c r="M45" s="306" t="str">
        <f t="shared" ref="M45:M51" si="20">IF(J45&lt;&gt;"",K45-F45,"")</f>
        <v/>
      </c>
      <c r="N45" s="307"/>
      <c r="O45" s="307"/>
      <c r="P45" s="307"/>
      <c r="Q45" s="308"/>
      <c r="R45" s="309">
        <f t="shared" si="13"/>
        <v>1.9108796296296301E-2</v>
      </c>
      <c r="S45" s="318"/>
      <c r="T45" s="462">
        <v>40298</v>
      </c>
      <c r="U45" s="458"/>
      <c r="V45" s="313" t="str">
        <f t="shared" si="16"/>
        <v/>
      </c>
      <c r="W45" s="314" t="str">
        <f t="shared" si="17"/>
        <v/>
      </c>
    </row>
    <row r="46" spans="1:23" s="272" customFormat="1" ht="21" customHeight="1" x14ac:dyDescent="0.2">
      <c r="A46" s="418">
        <v>267</v>
      </c>
      <c r="B46" s="335"/>
      <c r="C46" s="315" t="s">
        <v>36</v>
      </c>
      <c r="D46" s="431" t="s">
        <v>81</v>
      </c>
      <c r="E46" s="428" t="s">
        <v>14</v>
      </c>
      <c r="F46" s="301">
        <v>1.9108796296296301E-2</v>
      </c>
      <c r="G46" s="301">
        <v>1.9108796296296301E-2</v>
      </c>
      <c r="H46" s="302">
        <f t="shared" si="8"/>
        <v>1.9108796296296301E-2</v>
      </c>
      <c r="I46" s="303">
        <f t="shared" si="9"/>
        <v>2.0717592592592524E-3</v>
      </c>
      <c r="J46" s="378"/>
      <c r="K46" s="305" t="str">
        <f t="shared" si="18"/>
        <v/>
      </c>
      <c r="L46" s="306" t="str">
        <f t="shared" si="19"/>
        <v/>
      </c>
      <c r="M46" s="306" t="str">
        <f t="shared" si="20"/>
        <v/>
      </c>
      <c r="N46" s="307"/>
      <c r="O46" s="307"/>
      <c r="P46" s="307"/>
      <c r="Q46" s="308"/>
      <c r="R46" s="309">
        <f t="shared" si="13"/>
        <v>1.9108796296296301E-2</v>
      </c>
      <c r="S46" s="318"/>
      <c r="T46" s="462">
        <v>40237</v>
      </c>
      <c r="U46" s="458"/>
      <c r="V46" s="313" t="str">
        <f t="shared" si="16"/>
        <v/>
      </c>
      <c r="W46" s="314" t="str">
        <f t="shared" si="17"/>
        <v/>
      </c>
    </row>
    <row r="47" spans="1:23" s="272" customFormat="1" ht="21" customHeight="1" x14ac:dyDescent="0.2">
      <c r="A47" s="418">
        <v>338</v>
      </c>
      <c r="B47" s="335"/>
      <c r="C47" s="315" t="s">
        <v>47</v>
      </c>
      <c r="D47" s="431" t="s">
        <v>504</v>
      </c>
      <c r="E47" s="428" t="s">
        <v>14</v>
      </c>
      <c r="F47" s="322">
        <v>1.9062500000000003E-2</v>
      </c>
      <c r="G47" s="301">
        <v>1.9062500000000003E-2</v>
      </c>
      <c r="H47" s="302">
        <f t="shared" si="8"/>
        <v>1.9062500000000003E-2</v>
      </c>
      <c r="I47" s="303">
        <f t="shared" si="9"/>
        <v>2.1180555555555501E-3</v>
      </c>
      <c r="J47" s="378"/>
      <c r="K47" s="305" t="str">
        <f t="shared" si="18"/>
        <v/>
      </c>
      <c r="L47" s="306" t="str">
        <f t="shared" si="19"/>
        <v/>
      </c>
      <c r="M47" s="306" t="str">
        <f t="shared" si="20"/>
        <v/>
      </c>
      <c r="N47" s="307"/>
      <c r="O47" s="307"/>
      <c r="P47" s="307"/>
      <c r="Q47" s="308"/>
      <c r="R47" s="309">
        <f t="shared" si="13"/>
        <v>1.9062500000000003E-2</v>
      </c>
      <c r="S47" s="318"/>
      <c r="T47" s="462">
        <v>40237</v>
      </c>
      <c r="U47" s="458"/>
      <c r="V47" s="313" t="str">
        <f t="shared" si="16"/>
        <v/>
      </c>
      <c r="W47" s="314" t="str">
        <f t="shared" si="17"/>
        <v/>
      </c>
    </row>
    <row r="48" spans="1:23" s="272" customFormat="1" ht="21" customHeight="1" x14ac:dyDescent="0.2">
      <c r="A48" s="418">
        <v>348</v>
      </c>
      <c r="B48" s="335"/>
      <c r="C48" s="315" t="s">
        <v>47</v>
      </c>
      <c r="D48" s="431" t="s">
        <v>542</v>
      </c>
      <c r="E48" s="428" t="s">
        <v>14</v>
      </c>
      <c r="F48" s="301">
        <v>1.9108796296296301E-2</v>
      </c>
      <c r="G48" s="301">
        <v>1.9108796296296301E-2</v>
      </c>
      <c r="H48" s="302">
        <f t="shared" si="8"/>
        <v>1.9108796296296301E-2</v>
      </c>
      <c r="I48" s="303">
        <f t="shared" si="9"/>
        <v>2.0717592592592524E-3</v>
      </c>
      <c r="J48" s="378"/>
      <c r="K48" s="305" t="str">
        <f t="shared" si="18"/>
        <v/>
      </c>
      <c r="L48" s="306" t="str">
        <f t="shared" si="19"/>
        <v/>
      </c>
      <c r="M48" s="306" t="str">
        <f t="shared" si="20"/>
        <v/>
      </c>
      <c r="N48" s="307"/>
      <c r="O48" s="307"/>
      <c r="P48" s="307"/>
      <c r="Q48" s="308"/>
      <c r="R48" s="309">
        <f t="shared" si="13"/>
        <v>1.9108796296296301E-2</v>
      </c>
      <c r="S48" s="318"/>
      <c r="T48" s="462">
        <v>40390</v>
      </c>
      <c r="U48" s="458"/>
      <c r="V48" s="313" t="str">
        <f t="shared" si="16"/>
        <v/>
      </c>
      <c r="W48" s="314" t="str">
        <f t="shared" si="17"/>
        <v/>
      </c>
    </row>
    <row r="49" spans="1:23" s="272" customFormat="1" ht="21" customHeight="1" x14ac:dyDescent="0.2">
      <c r="A49" s="418">
        <v>365</v>
      </c>
      <c r="B49" s="335"/>
      <c r="C49" s="298" t="s">
        <v>558</v>
      </c>
      <c r="D49" s="432" t="s">
        <v>566</v>
      </c>
      <c r="E49" s="429" t="s">
        <v>14</v>
      </c>
      <c r="F49" s="301">
        <v>1.8952546296296297E-2</v>
      </c>
      <c r="G49" s="301">
        <v>1.8952546296296297E-2</v>
      </c>
      <c r="H49" s="302">
        <f t="shared" si="8"/>
        <v>1.8952546296296297E-2</v>
      </c>
      <c r="I49" s="303">
        <f t="shared" si="9"/>
        <v>2.228009259259256E-3</v>
      </c>
      <c r="J49" s="378"/>
      <c r="K49" s="305" t="str">
        <f t="shared" si="18"/>
        <v/>
      </c>
      <c r="L49" s="306" t="str">
        <f t="shared" si="19"/>
        <v/>
      </c>
      <c r="M49" s="306" t="str">
        <f t="shared" si="20"/>
        <v/>
      </c>
      <c r="N49" s="307"/>
      <c r="O49" s="307"/>
      <c r="P49" s="307"/>
      <c r="Q49" s="308"/>
      <c r="R49" s="309">
        <f t="shared" si="13"/>
        <v>1.8952546296296297E-2</v>
      </c>
      <c r="S49" s="318"/>
      <c r="T49" s="462">
        <v>40482</v>
      </c>
      <c r="U49" s="458"/>
      <c r="V49" s="313" t="str">
        <f t="shared" si="16"/>
        <v/>
      </c>
      <c r="W49" s="314" t="str">
        <f t="shared" si="17"/>
        <v/>
      </c>
    </row>
    <row r="50" spans="1:23" s="272" customFormat="1" ht="21" customHeight="1" x14ac:dyDescent="0.2">
      <c r="A50" s="419">
        <v>290</v>
      </c>
      <c r="B50" s="335"/>
      <c r="C50" s="408" t="s">
        <v>203</v>
      </c>
      <c r="D50" s="433" t="s">
        <v>457</v>
      </c>
      <c r="E50" s="411" t="s">
        <v>30</v>
      </c>
      <c r="F50" s="301">
        <v>1.8598632812500005E-2</v>
      </c>
      <c r="G50" s="301">
        <v>1.8598632812500005E-2</v>
      </c>
      <c r="H50" s="302">
        <f t="shared" si="8"/>
        <v>1.8598632812500005E-2</v>
      </c>
      <c r="I50" s="303">
        <f t="shared" si="9"/>
        <v>2.581922743055548E-3</v>
      </c>
      <c r="J50" s="387"/>
      <c r="K50" s="305" t="str">
        <f t="shared" si="18"/>
        <v/>
      </c>
      <c r="L50" s="306" t="str">
        <f t="shared" si="19"/>
        <v/>
      </c>
      <c r="M50" s="306" t="str">
        <f t="shared" si="20"/>
        <v/>
      </c>
      <c r="N50" s="307"/>
      <c r="O50" s="307"/>
      <c r="P50" s="321"/>
      <c r="Q50" s="308"/>
      <c r="R50" s="309">
        <f t="shared" si="13"/>
        <v>1.8598632812500005E-2</v>
      </c>
      <c r="S50" s="415"/>
      <c r="T50" s="463">
        <v>40359</v>
      </c>
      <c r="U50" s="460"/>
      <c r="V50" s="313" t="str">
        <f t="shared" si="16"/>
        <v/>
      </c>
      <c r="W50" s="314" t="str">
        <f t="shared" si="17"/>
        <v/>
      </c>
    </row>
    <row r="51" spans="1:23" s="272" customFormat="1" ht="21" customHeight="1" x14ac:dyDescent="0.2">
      <c r="A51" s="419">
        <v>275</v>
      </c>
      <c r="B51" s="335"/>
      <c r="C51" s="425" t="s">
        <v>418</v>
      </c>
      <c r="D51" s="435" t="s">
        <v>419</v>
      </c>
      <c r="E51" s="436" t="s">
        <v>14</v>
      </c>
      <c r="F51" s="301">
        <v>1.846064814814815E-2</v>
      </c>
      <c r="G51" s="301">
        <v>1.8525390625000006E-2</v>
      </c>
      <c r="H51" s="302">
        <f t="shared" si="8"/>
        <v>1.8493019386574078E-2</v>
      </c>
      <c r="I51" s="303">
        <f t="shared" si="9"/>
        <v>2.6875361689814754E-3</v>
      </c>
      <c r="J51" s="378"/>
      <c r="K51" s="305" t="str">
        <f t="shared" si="18"/>
        <v/>
      </c>
      <c r="L51" s="306" t="str">
        <f t="shared" si="19"/>
        <v/>
      </c>
      <c r="M51" s="306" t="str">
        <f t="shared" si="20"/>
        <v/>
      </c>
      <c r="N51" s="307"/>
      <c r="O51" s="307"/>
      <c r="P51" s="307"/>
      <c r="Q51" s="308"/>
      <c r="R51" s="309">
        <f t="shared" si="13"/>
        <v>1.846064814814815E-2</v>
      </c>
      <c r="S51" s="415"/>
      <c r="T51" s="463">
        <v>40359</v>
      </c>
      <c r="U51" s="460"/>
      <c r="V51" s="313" t="str">
        <f t="shared" si="16"/>
        <v/>
      </c>
      <c r="W51" s="314" t="str">
        <f t="shared" si="17"/>
        <v/>
      </c>
    </row>
    <row r="52" spans="1:23" s="272" customFormat="1" ht="21" customHeight="1" x14ac:dyDescent="0.2">
      <c r="A52" s="419">
        <v>46</v>
      </c>
      <c r="B52" s="335"/>
      <c r="C52" s="408" t="s">
        <v>72</v>
      </c>
      <c r="D52" s="433" t="s">
        <v>243</v>
      </c>
      <c r="E52" s="411" t="s">
        <v>14</v>
      </c>
      <c r="F52" s="301">
        <v>1.847222222222222E-2</v>
      </c>
      <c r="G52" s="301">
        <v>1.847222222222222E-2</v>
      </c>
      <c r="H52" s="302">
        <f t="shared" si="8"/>
        <v>1.847222222222222E-2</v>
      </c>
      <c r="I52" s="303">
        <f t="shared" si="9"/>
        <v>2.7083333333333334E-3</v>
      </c>
      <c r="J52" s="378"/>
      <c r="K52" s="305" t="str">
        <f t="shared" si="18"/>
        <v/>
      </c>
      <c r="L52" s="306"/>
      <c r="M52" s="306"/>
      <c r="N52" s="307"/>
      <c r="O52" s="307"/>
      <c r="P52" s="307"/>
      <c r="Q52" s="308"/>
      <c r="R52" s="309">
        <f t="shared" si="13"/>
        <v>1.847222222222222E-2</v>
      </c>
      <c r="S52" s="415"/>
      <c r="T52" s="463">
        <v>40451</v>
      </c>
      <c r="U52" s="460"/>
      <c r="V52" s="313" t="str">
        <f t="shared" si="16"/>
        <v/>
      </c>
      <c r="W52" s="314" t="str">
        <f t="shared" si="17"/>
        <v/>
      </c>
    </row>
    <row r="53" spans="1:23" s="272" customFormat="1" ht="21" customHeight="1" x14ac:dyDescent="0.2">
      <c r="A53" s="419">
        <v>149</v>
      </c>
      <c r="B53" s="335"/>
      <c r="C53" s="408" t="s">
        <v>36</v>
      </c>
      <c r="D53" s="433" t="s">
        <v>37</v>
      </c>
      <c r="E53" s="411" t="s">
        <v>14</v>
      </c>
      <c r="F53" s="301">
        <v>1.8275462962962959E-2</v>
      </c>
      <c r="G53" s="301">
        <v>1.8275462962962959E-2</v>
      </c>
      <c r="H53" s="302">
        <f t="shared" si="8"/>
        <v>1.8275462962962959E-2</v>
      </c>
      <c r="I53" s="303">
        <f t="shared" si="9"/>
        <v>2.9050925925925945E-3</v>
      </c>
      <c r="J53" s="378"/>
      <c r="K53" s="305" t="str">
        <f t="shared" si="18"/>
        <v/>
      </c>
      <c r="L53" s="306" t="str">
        <f>IF(J53&lt;&gt;"",K53-H53,"")</f>
        <v/>
      </c>
      <c r="M53" s="306" t="str">
        <f>IF(J53&lt;&gt;"",K53-F53,"")</f>
        <v/>
      </c>
      <c r="N53" s="307"/>
      <c r="O53" s="307"/>
      <c r="P53" s="307"/>
      <c r="Q53" s="308"/>
      <c r="R53" s="309">
        <f t="shared" si="13"/>
        <v>1.8275462962962959E-2</v>
      </c>
      <c r="S53" s="415"/>
      <c r="T53" s="463">
        <v>40025</v>
      </c>
      <c r="U53" s="460"/>
      <c r="V53" s="313" t="str">
        <f t="shared" si="16"/>
        <v/>
      </c>
      <c r="W53" s="314" t="str">
        <f t="shared" si="17"/>
        <v/>
      </c>
    </row>
    <row r="54" spans="1:23" s="272" customFormat="1" ht="21" customHeight="1" x14ac:dyDescent="0.2">
      <c r="A54" s="419">
        <v>278</v>
      </c>
      <c r="B54" s="335"/>
      <c r="C54" s="408" t="s">
        <v>508</v>
      </c>
      <c r="D54" s="433" t="s">
        <v>158</v>
      </c>
      <c r="E54" s="411" t="s">
        <v>14</v>
      </c>
      <c r="F54" s="301">
        <v>1.7962962962962962E-2</v>
      </c>
      <c r="G54" s="301">
        <v>1.7962962962962962E-2</v>
      </c>
      <c r="H54" s="302">
        <f t="shared" si="8"/>
        <v>1.7962962962962962E-2</v>
      </c>
      <c r="I54" s="303">
        <f t="shared" si="9"/>
        <v>3.2175925925925913E-3</v>
      </c>
      <c r="J54" s="378"/>
      <c r="K54" s="305" t="str">
        <f t="shared" si="18"/>
        <v/>
      </c>
      <c r="L54" s="306"/>
      <c r="M54" s="306"/>
      <c r="N54" s="307"/>
      <c r="O54" s="307"/>
      <c r="P54" s="307"/>
      <c r="Q54" s="308"/>
      <c r="R54" s="309">
        <f t="shared" si="13"/>
        <v>1.7962962962962962E-2</v>
      </c>
      <c r="S54" s="415"/>
      <c r="T54" s="463">
        <v>40268</v>
      </c>
      <c r="U54" s="460"/>
      <c r="V54" s="313" t="str">
        <f t="shared" si="16"/>
        <v/>
      </c>
      <c r="W54" s="314" t="str">
        <f t="shared" si="17"/>
        <v/>
      </c>
    </row>
    <row r="55" spans="1:23" s="272" customFormat="1" ht="21" customHeight="1" x14ac:dyDescent="0.2">
      <c r="A55" s="419">
        <v>94</v>
      </c>
      <c r="B55" s="335"/>
      <c r="C55" s="408" t="s">
        <v>64</v>
      </c>
      <c r="D55" s="433" t="s">
        <v>518</v>
      </c>
      <c r="E55" s="411" t="s">
        <v>14</v>
      </c>
      <c r="F55" s="319">
        <v>1.7638888888888888E-2</v>
      </c>
      <c r="G55" s="301">
        <v>1.8101851851851855E-2</v>
      </c>
      <c r="H55" s="302">
        <f t="shared" si="8"/>
        <v>1.787037037037037E-2</v>
      </c>
      <c r="I55" s="303">
        <f t="shared" si="9"/>
        <v>3.3101851851851834E-3</v>
      </c>
      <c r="J55" s="378"/>
      <c r="K55" s="305" t="str">
        <f t="shared" si="18"/>
        <v/>
      </c>
      <c r="L55" s="306" t="str">
        <f>IF(J55&lt;&gt;"",K55-H55,"")</f>
        <v/>
      </c>
      <c r="M55" s="306" t="str">
        <f>IF(J55&lt;&gt;"",K55-F55,"")</f>
        <v/>
      </c>
      <c r="N55" s="307"/>
      <c r="O55" s="307"/>
      <c r="P55" s="307"/>
      <c r="Q55" s="308"/>
      <c r="R55" s="309">
        <f t="shared" si="13"/>
        <v>1.7638888888888888E-2</v>
      </c>
      <c r="S55" s="415"/>
      <c r="T55" s="463">
        <v>39872</v>
      </c>
      <c r="U55" s="460"/>
      <c r="V55" s="313" t="str">
        <f t="shared" si="16"/>
        <v/>
      </c>
      <c r="W55" s="314" t="str">
        <f t="shared" si="17"/>
        <v/>
      </c>
    </row>
    <row r="56" spans="1:23" ht="24" customHeight="1" x14ac:dyDescent="0.2">
      <c r="A56" s="419">
        <v>264</v>
      </c>
      <c r="B56" s="335"/>
      <c r="C56" s="408" t="s">
        <v>416</v>
      </c>
      <c r="D56" s="433" t="s">
        <v>417</v>
      </c>
      <c r="E56" s="411" t="s">
        <v>30</v>
      </c>
      <c r="F56" s="301">
        <v>1.7387152777777776E-2</v>
      </c>
      <c r="G56" s="301">
        <v>1.7803819444444445E-2</v>
      </c>
      <c r="H56" s="302">
        <f t="shared" si="8"/>
        <v>1.759548611111111E-2</v>
      </c>
      <c r="I56" s="303">
        <f t="shared" si="9"/>
        <v>3.5850694444444428E-3</v>
      </c>
      <c r="J56" s="378"/>
      <c r="K56" s="305" t="str">
        <f t="shared" si="18"/>
        <v/>
      </c>
      <c r="L56" s="306" t="str">
        <f>IF(J56&lt;&gt;"",K56-H56,"")</f>
        <v/>
      </c>
      <c r="M56" s="306" t="str">
        <f>IF(J56&lt;&gt;"",K56-F56,"")</f>
        <v/>
      </c>
      <c r="N56" s="307"/>
      <c r="O56" s="307"/>
      <c r="P56" s="307"/>
      <c r="Q56" s="308"/>
      <c r="R56" s="309">
        <f t="shared" si="13"/>
        <v>1.7387152777777776E-2</v>
      </c>
      <c r="S56" s="415"/>
      <c r="T56" s="463">
        <v>40237</v>
      </c>
      <c r="U56" s="460"/>
      <c r="V56" s="313" t="str">
        <f t="shared" si="16"/>
        <v/>
      </c>
      <c r="W56" s="314" t="str">
        <f t="shared" si="17"/>
        <v/>
      </c>
    </row>
    <row r="57" spans="1:23" s="272" customFormat="1" ht="21" customHeight="1" x14ac:dyDescent="0.2">
      <c r="A57" s="418">
        <v>350</v>
      </c>
      <c r="B57" s="335"/>
      <c r="C57" s="315" t="s">
        <v>235</v>
      </c>
      <c r="D57" s="431" t="s">
        <v>541</v>
      </c>
      <c r="E57" s="428" t="s">
        <v>30</v>
      </c>
      <c r="F57" s="319">
        <v>1.759259259259259E-2</v>
      </c>
      <c r="G57" s="301">
        <v>1.759259259259259E-2</v>
      </c>
      <c r="H57" s="302">
        <f t="shared" si="8"/>
        <v>1.759259259259259E-2</v>
      </c>
      <c r="I57" s="303">
        <f t="shared" si="9"/>
        <v>3.5879629629629629E-3</v>
      </c>
      <c r="J57" s="387"/>
      <c r="K57" s="305" t="str">
        <f t="shared" si="18"/>
        <v/>
      </c>
      <c r="L57" s="306"/>
      <c r="M57" s="306"/>
      <c r="N57" s="307"/>
      <c r="O57" s="307"/>
      <c r="P57" s="321"/>
      <c r="Q57" s="308"/>
      <c r="R57" s="309">
        <f t="shared" si="13"/>
        <v>1.759259259259259E-2</v>
      </c>
      <c r="S57" s="318"/>
      <c r="T57" s="462">
        <v>40390</v>
      </c>
      <c r="U57" s="458"/>
      <c r="V57" s="313" t="str">
        <f t="shared" si="16"/>
        <v/>
      </c>
      <c r="W57" s="314" t="str">
        <f t="shared" si="17"/>
        <v/>
      </c>
    </row>
    <row r="58" spans="1:23" s="272" customFormat="1" ht="21" customHeight="1" x14ac:dyDescent="0.2">
      <c r="A58" s="418">
        <v>178</v>
      </c>
      <c r="B58" s="335"/>
      <c r="C58" s="315" t="s">
        <v>106</v>
      </c>
      <c r="D58" s="431" t="s">
        <v>426</v>
      </c>
      <c r="E58" s="428" t="s">
        <v>14</v>
      </c>
      <c r="F58" s="301">
        <v>1.6782407407407409E-2</v>
      </c>
      <c r="G58" s="301">
        <v>1.8356481481481484E-2</v>
      </c>
      <c r="H58" s="302">
        <f t="shared" si="8"/>
        <v>1.7569444444444447E-2</v>
      </c>
      <c r="I58" s="303">
        <f t="shared" si="9"/>
        <v>3.6111111111111066E-3</v>
      </c>
      <c r="J58" s="378"/>
      <c r="K58" s="305" t="str">
        <f t="shared" si="18"/>
        <v/>
      </c>
      <c r="L58" s="306" t="str">
        <f t="shared" ref="L58:L89" si="21">IF(J58&lt;&gt;"",K58-H58,"")</f>
        <v/>
      </c>
      <c r="M58" s="306" t="str">
        <f t="shared" ref="M58:M89" si="22">IF(J58&lt;&gt;"",K58-F58,"")</f>
        <v/>
      </c>
      <c r="N58" s="307"/>
      <c r="O58" s="307"/>
      <c r="P58" s="307"/>
      <c r="Q58" s="308"/>
      <c r="R58" s="309">
        <f t="shared" si="13"/>
        <v>1.6782407407407409E-2</v>
      </c>
      <c r="S58" s="318"/>
      <c r="T58" s="462">
        <v>40390</v>
      </c>
      <c r="U58" s="458"/>
      <c r="V58" s="313" t="str">
        <f t="shared" si="16"/>
        <v/>
      </c>
      <c r="W58" s="314" t="str">
        <f t="shared" si="17"/>
        <v/>
      </c>
    </row>
    <row r="59" spans="1:23" s="272" customFormat="1" ht="21" customHeight="1" x14ac:dyDescent="0.2">
      <c r="A59" s="418">
        <v>51</v>
      </c>
      <c r="B59" s="335"/>
      <c r="C59" s="315" t="s">
        <v>84</v>
      </c>
      <c r="D59" s="431" t="s">
        <v>85</v>
      </c>
      <c r="E59" s="428" t="s">
        <v>14</v>
      </c>
      <c r="F59" s="301">
        <v>1.7557870370370373E-2</v>
      </c>
      <c r="G59" s="301">
        <v>1.7557870370370373E-2</v>
      </c>
      <c r="H59" s="302">
        <f t="shared" si="8"/>
        <v>1.7557870370370373E-2</v>
      </c>
      <c r="I59" s="303">
        <f t="shared" si="9"/>
        <v>3.6226851851851802E-3</v>
      </c>
      <c r="J59" s="320"/>
      <c r="K59" s="305" t="str">
        <f t="shared" si="18"/>
        <v/>
      </c>
      <c r="L59" s="306" t="str">
        <f t="shared" si="21"/>
        <v/>
      </c>
      <c r="M59" s="306" t="str">
        <f t="shared" si="22"/>
        <v/>
      </c>
      <c r="N59" s="307"/>
      <c r="O59" s="307"/>
      <c r="P59" s="307"/>
      <c r="Q59" s="308"/>
      <c r="R59" s="309">
        <f t="shared" si="13"/>
        <v>1.7557870370370373E-2</v>
      </c>
      <c r="S59" s="318"/>
      <c r="T59" s="464">
        <v>38929</v>
      </c>
      <c r="U59" s="458"/>
      <c r="V59" s="313" t="str">
        <f t="shared" si="16"/>
        <v/>
      </c>
      <c r="W59" s="314" t="str">
        <f t="shared" si="17"/>
        <v/>
      </c>
    </row>
    <row r="60" spans="1:23" s="272" customFormat="1" ht="21" customHeight="1" x14ac:dyDescent="0.2">
      <c r="A60" s="418">
        <v>44</v>
      </c>
      <c r="B60" s="335"/>
      <c r="C60" s="315" t="s">
        <v>82</v>
      </c>
      <c r="D60" s="431" t="s">
        <v>83</v>
      </c>
      <c r="E60" s="428" t="s">
        <v>14</v>
      </c>
      <c r="F60" s="301">
        <v>1.7557870370370373E-2</v>
      </c>
      <c r="G60" s="301">
        <v>1.7557870370370373E-2</v>
      </c>
      <c r="H60" s="302">
        <f t="shared" si="8"/>
        <v>1.7557870370370373E-2</v>
      </c>
      <c r="I60" s="303">
        <f t="shared" si="9"/>
        <v>3.6226851851851802E-3</v>
      </c>
      <c r="J60" s="378"/>
      <c r="K60" s="305" t="str">
        <f t="shared" si="18"/>
        <v/>
      </c>
      <c r="L60" s="306" t="str">
        <f t="shared" si="21"/>
        <v/>
      </c>
      <c r="M60" s="306" t="str">
        <f t="shared" si="22"/>
        <v/>
      </c>
      <c r="N60" s="307"/>
      <c r="O60" s="307"/>
      <c r="P60" s="307"/>
      <c r="Q60" s="308"/>
      <c r="R60" s="309">
        <f t="shared" si="13"/>
        <v>1.7557870370370373E-2</v>
      </c>
      <c r="S60" s="318"/>
      <c r="T60" s="462">
        <v>38748</v>
      </c>
      <c r="U60" s="458"/>
      <c r="V60" s="313" t="str">
        <f t="shared" si="16"/>
        <v/>
      </c>
      <c r="W60" s="314" t="str">
        <f t="shared" si="17"/>
        <v/>
      </c>
    </row>
    <row r="61" spans="1:23" s="272" customFormat="1" ht="21" customHeight="1" x14ac:dyDescent="0.2">
      <c r="A61" s="418">
        <v>257</v>
      </c>
      <c r="B61" s="335"/>
      <c r="C61" s="315" t="s">
        <v>96</v>
      </c>
      <c r="D61" s="431" t="s">
        <v>396</v>
      </c>
      <c r="E61" s="428" t="s">
        <v>14</v>
      </c>
      <c r="F61" s="301">
        <v>1.7245370370370362E-2</v>
      </c>
      <c r="G61" s="301">
        <v>1.7824074074074065E-2</v>
      </c>
      <c r="H61" s="302">
        <f t="shared" ref="H61:H92" si="23">IF(G61&lt;&gt;"",(G61+F61)/2,F61)</f>
        <v>1.7534722222222215E-2</v>
      </c>
      <c r="I61" s="303">
        <f t="shared" ref="I61:I92" si="24">$D$3-H61</f>
        <v>3.6458333333333377E-3</v>
      </c>
      <c r="J61" s="378"/>
      <c r="K61" s="305" t="str">
        <f t="shared" si="18"/>
        <v/>
      </c>
      <c r="L61" s="306" t="str">
        <f t="shared" si="21"/>
        <v/>
      </c>
      <c r="M61" s="306" t="str">
        <f t="shared" si="22"/>
        <v/>
      </c>
      <c r="N61" s="307"/>
      <c r="O61" s="307"/>
      <c r="P61" s="307"/>
      <c r="Q61" s="308"/>
      <c r="R61" s="309">
        <f t="shared" ref="R61:R92" si="25">IF(J61&lt;&gt;"",MIN(F61,K61),F61)</f>
        <v>1.7245370370370362E-2</v>
      </c>
      <c r="S61" s="318"/>
      <c r="T61" s="462">
        <v>40209</v>
      </c>
      <c r="U61" s="458"/>
      <c r="V61" s="313" t="str">
        <f t="shared" si="16"/>
        <v/>
      </c>
      <c r="W61" s="314" t="str">
        <f t="shared" si="17"/>
        <v/>
      </c>
    </row>
    <row r="62" spans="1:23" s="272" customFormat="1" ht="21" customHeight="1" x14ac:dyDescent="0.2">
      <c r="A62" s="418">
        <v>321</v>
      </c>
      <c r="B62" s="335"/>
      <c r="C62" s="298" t="s">
        <v>488</v>
      </c>
      <c r="D62" s="432" t="s">
        <v>489</v>
      </c>
      <c r="E62" s="429" t="s">
        <v>14</v>
      </c>
      <c r="F62" s="301">
        <v>1.7488425925925928E-2</v>
      </c>
      <c r="G62" s="301">
        <v>1.7488425925925928E-2</v>
      </c>
      <c r="H62" s="302">
        <f t="shared" si="23"/>
        <v>1.7488425925925928E-2</v>
      </c>
      <c r="I62" s="303">
        <f t="shared" si="24"/>
        <v>3.6921296296296251E-3</v>
      </c>
      <c r="J62" s="378"/>
      <c r="K62" s="305" t="str">
        <f t="shared" si="18"/>
        <v/>
      </c>
      <c r="L62" s="306" t="str">
        <f t="shared" si="21"/>
        <v/>
      </c>
      <c r="M62" s="306" t="str">
        <f t="shared" si="22"/>
        <v/>
      </c>
      <c r="N62" s="307"/>
      <c r="O62" s="307"/>
      <c r="P62" s="307"/>
      <c r="Q62" s="308"/>
      <c r="R62" s="309">
        <f t="shared" si="25"/>
        <v>1.7488425925925928E-2</v>
      </c>
      <c r="S62" s="318"/>
      <c r="T62" s="462">
        <v>40209</v>
      </c>
      <c r="U62" s="458"/>
      <c r="V62" s="313" t="str">
        <f t="shared" si="16"/>
        <v/>
      </c>
      <c r="W62" s="314" t="str">
        <f t="shared" si="17"/>
        <v/>
      </c>
    </row>
    <row r="63" spans="1:23" s="272" customFormat="1" ht="21" customHeight="1" x14ac:dyDescent="0.2">
      <c r="A63" s="418">
        <v>353</v>
      </c>
      <c r="B63" s="335"/>
      <c r="C63" s="298" t="s">
        <v>77</v>
      </c>
      <c r="D63" s="432" t="s">
        <v>547</v>
      </c>
      <c r="E63" s="429" t="s">
        <v>14</v>
      </c>
      <c r="F63" s="301">
        <v>1.7446469907407412E-2</v>
      </c>
      <c r="G63" s="301">
        <v>1.7446469907407412E-2</v>
      </c>
      <c r="H63" s="302">
        <f t="shared" si="23"/>
        <v>1.7446469907407412E-2</v>
      </c>
      <c r="I63" s="303">
        <f t="shared" si="24"/>
        <v>3.7340856481481409E-3</v>
      </c>
      <c r="J63" s="378"/>
      <c r="K63" s="305" t="str">
        <f t="shared" si="18"/>
        <v/>
      </c>
      <c r="L63" s="306" t="str">
        <f t="shared" si="21"/>
        <v/>
      </c>
      <c r="M63" s="306" t="str">
        <f t="shared" si="22"/>
        <v/>
      </c>
      <c r="N63" s="307"/>
      <c r="O63" s="307"/>
      <c r="P63" s="307"/>
      <c r="Q63" s="308"/>
      <c r="R63" s="309">
        <f t="shared" si="25"/>
        <v>1.7446469907407412E-2</v>
      </c>
      <c r="S63" s="318"/>
      <c r="T63" s="462">
        <v>40421</v>
      </c>
      <c r="U63" s="458"/>
      <c r="V63" s="313" t="str">
        <f t="shared" si="16"/>
        <v/>
      </c>
      <c r="W63" s="314" t="str">
        <f t="shared" si="17"/>
        <v/>
      </c>
    </row>
    <row r="64" spans="1:23" s="272" customFormat="1" ht="21" customHeight="1" x14ac:dyDescent="0.2">
      <c r="A64" s="418">
        <v>284</v>
      </c>
      <c r="B64" s="335"/>
      <c r="C64" s="315" t="s">
        <v>447</v>
      </c>
      <c r="D64" s="431" t="s">
        <v>448</v>
      </c>
      <c r="E64" s="429" t="s">
        <v>14</v>
      </c>
      <c r="F64" s="301">
        <v>1.7337962962962961E-2</v>
      </c>
      <c r="G64" s="301">
        <v>1.7465277777777781E-2</v>
      </c>
      <c r="H64" s="302">
        <f t="shared" si="23"/>
        <v>1.7401620370370373E-2</v>
      </c>
      <c r="I64" s="303">
        <f t="shared" si="24"/>
        <v>3.7789351851851803E-3</v>
      </c>
      <c r="J64" s="387"/>
      <c r="K64" s="305" t="str">
        <f t="shared" si="18"/>
        <v/>
      </c>
      <c r="L64" s="306" t="str">
        <f t="shared" si="21"/>
        <v/>
      </c>
      <c r="M64" s="306" t="str">
        <f t="shared" si="22"/>
        <v/>
      </c>
      <c r="N64" s="307"/>
      <c r="O64" s="307"/>
      <c r="P64" s="321"/>
      <c r="Q64" s="308"/>
      <c r="R64" s="309">
        <f t="shared" si="25"/>
        <v>1.7337962962962961E-2</v>
      </c>
      <c r="S64" s="318"/>
      <c r="T64" s="462">
        <v>40359</v>
      </c>
      <c r="U64" s="458"/>
      <c r="V64" s="313" t="str">
        <f t="shared" si="16"/>
        <v/>
      </c>
      <c r="W64" s="314" t="str">
        <f t="shared" si="17"/>
        <v/>
      </c>
    </row>
    <row r="65" spans="1:23" s="272" customFormat="1" ht="21" customHeight="1" x14ac:dyDescent="0.2">
      <c r="A65" s="418">
        <v>318</v>
      </c>
      <c r="B65" s="335"/>
      <c r="C65" s="298" t="s">
        <v>509</v>
      </c>
      <c r="D65" s="432" t="s">
        <v>159</v>
      </c>
      <c r="E65" s="429" t="s">
        <v>14</v>
      </c>
      <c r="F65" s="301">
        <v>1.7388599537037041E-2</v>
      </c>
      <c r="G65" s="301">
        <v>1.7388599537037041E-2</v>
      </c>
      <c r="H65" s="302">
        <f t="shared" si="23"/>
        <v>1.7388599537037041E-2</v>
      </c>
      <c r="I65" s="303">
        <f t="shared" si="24"/>
        <v>3.7919560185185122E-3</v>
      </c>
      <c r="J65" s="387"/>
      <c r="K65" s="305" t="str">
        <f t="shared" si="18"/>
        <v/>
      </c>
      <c r="L65" s="306" t="str">
        <f t="shared" si="21"/>
        <v/>
      </c>
      <c r="M65" s="306" t="str">
        <f t="shared" si="22"/>
        <v/>
      </c>
      <c r="N65" s="307"/>
      <c r="O65" s="307"/>
      <c r="P65" s="321"/>
      <c r="Q65" s="308"/>
      <c r="R65" s="309">
        <f t="shared" si="25"/>
        <v>1.7388599537037041E-2</v>
      </c>
      <c r="S65" s="318"/>
      <c r="T65" s="462">
        <v>40298</v>
      </c>
      <c r="U65" s="458"/>
      <c r="V65" s="313" t="str">
        <f t="shared" si="16"/>
        <v/>
      </c>
      <c r="W65" s="314" t="str">
        <f t="shared" si="17"/>
        <v/>
      </c>
    </row>
    <row r="66" spans="1:23" s="272" customFormat="1" ht="21" customHeight="1" x14ac:dyDescent="0.2">
      <c r="A66" s="418">
        <v>152</v>
      </c>
      <c r="B66" s="335"/>
      <c r="C66" s="315" t="s">
        <v>90</v>
      </c>
      <c r="D66" s="431" t="s">
        <v>91</v>
      </c>
      <c r="E66" s="428" t="s">
        <v>30</v>
      </c>
      <c r="F66" s="301">
        <v>1.7384259259259256E-2</v>
      </c>
      <c r="G66" s="301">
        <v>1.7384259259259256E-2</v>
      </c>
      <c r="H66" s="302">
        <f t="shared" si="23"/>
        <v>1.7384259259259256E-2</v>
      </c>
      <c r="I66" s="303">
        <f t="shared" si="24"/>
        <v>3.7962962962962976E-3</v>
      </c>
      <c r="J66" s="387"/>
      <c r="K66" s="305" t="str">
        <f t="shared" si="18"/>
        <v/>
      </c>
      <c r="L66" s="306" t="str">
        <f t="shared" si="21"/>
        <v/>
      </c>
      <c r="M66" s="306" t="str">
        <f t="shared" si="22"/>
        <v/>
      </c>
      <c r="N66" s="307"/>
      <c r="O66" s="307"/>
      <c r="P66" s="307"/>
      <c r="Q66" s="308"/>
      <c r="R66" s="309">
        <f t="shared" si="25"/>
        <v>1.7384259259259256E-2</v>
      </c>
      <c r="S66" s="318"/>
      <c r="T66" s="459" t="s">
        <v>212</v>
      </c>
      <c r="U66" s="458"/>
      <c r="V66" s="313" t="str">
        <f t="shared" si="16"/>
        <v/>
      </c>
      <c r="W66" s="314" t="str">
        <f t="shared" si="17"/>
        <v/>
      </c>
    </row>
    <row r="67" spans="1:23" s="272" customFormat="1" ht="21" customHeight="1" x14ac:dyDescent="0.2">
      <c r="A67" s="418">
        <v>332</v>
      </c>
      <c r="B67" s="335"/>
      <c r="C67" s="315" t="s">
        <v>527</v>
      </c>
      <c r="D67" s="431" t="s">
        <v>517</v>
      </c>
      <c r="E67" s="428" t="s">
        <v>30</v>
      </c>
      <c r="F67" s="301">
        <v>1.7349537037037035E-2</v>
      </c>
      <c r="G67" s="301">
        <v>1.7372685185185189E-2</v>
      </c>
      <c r="H67" s="302">
        <f t="shared" si="23"/>
        <v>1.7361111111111112E-2</v>
      </c>
      <c r="I67" s="303">
        <f t="shared" si="24"/>
        <v>3.8194444444444413E-3</v>
      </c>
      <c r="J67" s="387"/>
      <c r="K67" s="305" t="str">
        <f t="shared" si="18"/>
        <v/>
      </c>
      <c r="L67" s="306" t="str">
        <f t="shared" si="21"/>
        <v/>
      </c>
      <c r="M67" s="306" t="str">
        <f t="shared" si="22"/>
        <v/>
      </c>
      <c r="N67" s="307"/>
      <c r="O67" s="307"/>
      <c r="P67" s="321"/>
      <c r="Q67" s="308"/>
      <c r="R67" s="309">
        <f t="shared" si="25"/>
        <v>1.7349537037037035E-2</v>
      </c>
      <c r="S67" s="318"/>
      <c r="T67" s="462">
        <v>40359</v>
      </c>
      <c r="U67" s="458"/>
      <c r="V67" s="313" t="str">
        <f t="shared" si="16"/>
        <v/>
      </c>
      <c r="W67" s="314" t="str">
        <f t="shared" si="17"/>
        <v/>
      </c>
    </row>
    <row r="68" spans="1:23" s="272" customFormat="1" ht="21" customHeight="1" x14ac:dyDescent="0.2">
      <c r="A68" s="418">
        <v>259</v>
      </c>
      <c r="B68" s="335"/>
      <c r="C68" s="315" t="s">
        <v>111</v>
      </c>
      <c r="D68" s="431" t="s">
        <v>360</v>
      </c>
      <c r="E68" s="428" t="s">
        <v>30</v>
      </c>
      <c r="F68" s="301">
        <v>1.7303240740740741E-2</v>
      </c>
      <c r="G68" s="301">
        <v>1.7303240740740741E-2</v>
      </c>
      <c r="H68" s="302">
        <f t="shared" si="23"/>
        <v>1.7303240740740741E-2</v>
      </c>
      <c r="I68" s="303">
        <f t="shared" si="24"/>
        <v>3.8773148148148126E-3</v>
      </c>
      <c r="J68" s="387"/>
      <c r="K68" s="305" t="str">
        <f t="shared" si="18"/>
        <v/>
      </c>
      <c r="L68" s="306" t="str">
        <f t="shared" si="21"/>
        <v/>
      </c>
      <c r="M68" s="306" t="str">
        <f t="shared" si="22"/>
        <v/>
      </c>
      <c r="N68" s="307"/>
      <c r="O68" s="307"/>
      <c r="P68" s="307"/>
      <c r="Q68" s="308"/>
      <c r="R68" s="309">
        <f t="shared" si="25"/>
        <v>1.7303240740740741E-2</v>
      </c>
      <c r="S68" s="318"/>
      <c r="T68" s="462"/>
      <c r="U68" s="458"/>
      <c r="V68" s="313" t="str">
        <f t="shared" si="16"/>
        <v/>
      </c>
      <c r="W68" s="314" t="str">
        <f t="shared" si="17"/>
        <v/>
      </c>
    </row>
    <row r="69" spans="1:23" s="272" customFormat="1" ht="21" customHeight="1" x14ac:dyDescent="0.2">
      <c r="A69" s="418">
        <v>285</v>
      </c>
      <c r="B69" s="335"/>
      <c r="C69" s="315" t="s">
        <v>408</v>
      </c>
      <c r="D69" s="431" t="s">
        <v>421</v>
      </c>
      <c r="E69" s="429" t="s">
        <v>30</v>
      </c>
      <c r="F69" s="301">
        <v>1.6493055555555552E-2</v>
      </c>
      <c r="G69" s="301">
        <v>1.7905092592592591E-2</v>
      </c>
      <c r="H69" s="302">
        <f t="shared" si="23"/>
        <v>1.7199074074074071E-2</v>
      </c>
      <c r="I69" s="303">
        <f t="shared" si="24"/>
        <v>3.9814814814814817E-3</v>
      </c>
      <c r="J69" s="387"/>
      <c r="K69" s="305" t="str">
        <f t="shared" si="18"/>
        <v/>
      </c>
      <c r="L69" s="306" t="str">
        <f t="shared" si="21"/>
        <v/>
      </c>
      <c r="M69" s="306" t="str">
        <f t="shared" si="22"/>
        <v/>
      </c>
      <c r="N69" s="307"/>
      <c r="O69" s="307"/>
      <c r="P69" s="321"/>
      <c r="Q69" s="308"/>
      <c r="R69" s="309">
        <f t="shared" si="25"/>
        <v>1.6493055555555552E-2</v>
      </c>
      <c r="S69" s="318"/>
      <c r="T69" s="462">
        <v>40117</v>
      </c>
      <c r="U69" s="458"/>
      <c r="V69" s="313" t="str">
        <f t="shared" si="16"/>
        <v/>
      </c>
      <c r="W69" s="314" t="str">
        <f t="shared" si="17"/>
        <v/>
      </c>
    </row>
    <row r="70" spans="1:23" s="272" customFormat="1" ht="21" customHeight="1" x14ac:dyDescent="0.2">
      <c r="A70" s="418">
        <v>185</v>
      </c>
      <c r="B70" s="335"/>
      <c r="C70" s="315" t="s">
        <v>155</v>
      </c>
      <c r="D70" s="431" t="s">
        <v>216</v>
      </c>
      <c r="E70" s="428" t="s">
        <v>30</v>
      </c>
      <c r="F70" s="301">
        <v>1.5810185185185184E-2</v>
      </c>
      <c r="G70" s="301">
        <v>1.8049768518518514E-2</v>
      </c>
      <c r="H70" s="302">
        <f t="shared" si="23"/>
        <v>1.6929976851851849E-2</v>
      </c>
      <c r="I70" s="303">
        <f t="shared" si="24"/>
        <v>4.2505787037037043E-3</v>
      </c>
      <c r="J70" s="387"/>
      <c r="K70" s="305" t="str">
        <f t="shared" si="18"/>
        <v/>
      </c>
      <c r="L70" s="306" t="str">
        <f t="shared" si="21"/>
        <v/>
      </c>
      <c r="M70" s="306" t="str">
        <f t="shared" si="22"/>
        <v/>
      </c>
      <c r="N70" s="307"/>
      <c r="O70" s="307"/>
      <c r="P70" s="307"/>
      <c r="Q70" s="308"/>
      <c r="R70" s="309">
        <f t="shared" si="25"/>
        <v>1.5810185185185184E-2</v>
      </c>
      <c r="S70" s="318"/>
      <c r="T70" s="462">
        <v>39994</v>
      </c>
      <c r="U70" s="458"/>
      <c r="V70" s="313" t="str">
        <f t="shared" ref="V70:V101" si="26">IF(OR(NOT(U70=""),NOT(K70="")),5,"")</f>
        <v/>
      </c>
      <c r="W70" s="314" t="str">
        <f t="shared" ref="W70:W101" si="27">IF(V70=5,C70&amp;" "&amp;D70,"")</f>
        <v/>
      </c>
    </row>
    <row r="71" spans="1:23" s="272" customFormat="1" ht="21" customHeight="1" x14ac:dyDescent="0.2">
      <c r="A71" s="418">
        <v>224</v>
      </c>
      <c r="B71" s="335"/>
      <c r="C71" s="315" t="s">
        <v>554</v>
      </c>
      <c r="D71" s="431" t="s">
        <v>555</v>
      </c>
      <c r="E71" s="428" t="s">
        <v>14</v>
      </c>
      <c r="F71" s="301">
        <v>1.6655092592592596E-2</v>
      </c>
      <c r="G71" s="301">
        <v>1.6655092592592596E-2</v>
      </c>
      <c r="H71" s="302">
        <f t="shared" si="23"/>
        <v>1.6655092592592596E-2</v>
      </c>
      <c r="I71" s="303">
        <f t="shared" si="24"/>
        <v>4.5254629629629568E-3</v>
      </c>
      <c r="J71" s="320"/>
      <c r="K71" s="305" t="str">
        <f t="shared" si="18"/>
        <v/>
      </c>
      <c r="L71" s="306" t="str">
        <f t="shared" si="21"/>
        <v/>
      </c>
      <c r="M71" s="306" t="str">
        <f t="shared" si="22"/>
        <v/>
      </c>
      <c r="N71" s="307"/>
      <c r="O71" s="307"/>
      <c r="P71" s="307"/>
      <c r="Q71" s="308"/>
      <c r="R71" s="309">
        <f t="shared" si="25"/>
        <v>1.6655092592592596E-2</v>
      </c>
      <c r="S71" s="318"/>
      <c r="T71" s="464">
        <v>40543</v>
      </c>
      <c r="U71" s="458"/>
      <c r="V71" s="313" t="str">
        <f t="shared" si="26"/>
        <v/>
      </c>
      <c r="W71" s="314" t="str">
        <f t="shared" si="27"/>
        <v/>
      </c>
    </row>
    <row r="72" spans="1:23" s="272" customFormat="1" ht="21" customHeight="1" x14ac:dyDescent="0.2">
      <c r="A72" s="418">
        <v>194</v>
      </c>
      <c r="B72" s="335"/>
      <c r="C72" s="315" t="s">
        <v>55</v>
      </c>
      <c r="D72" s="431" t="s">
        <v>226</v>
      </c>
      <c r="E72" s="428" t="s">
        <v>30</v>
      </c>
      <c r="F72" s="319">
        <v>1.6516203703703703E-2</v>
      </c>
      <c r="G72" s="301">
        <v>1.6782407407407409E-2</v>
      </c>
      <c r="H72" s="302">
        <f t="shared" si="23"/>
        <v>1.6649305555555556E-2</v>
      </c>
      <c r="I72" s="303">
        <f t="shared" si="24"/>
        <v>4.5312499999999971E-3</v>
      </c>
      <c r="J72" s="387"/>
      <c r="K72" s="305" t="str">
        <f t="shared" si="18"/>
        <v/>
      </c>
      <c r="L72" s="306" t="str">
        <f t="shared" si="21"/>
        <v/>
      </c>
      <c r="M72" s="306" t="str">
        <f t="shared" si="22"/>
        <v/>
      </c>
      <c r="N72" s="307"/>
      <c r="O72" s="307"/>
      <c r="P72" s="307"/>
      <c r="Q72" s="308"/>
      <c r="R72" s="309">
        <f t="shared" si="25"/>
        <v>1.6516203703703703E-2</v>
      </c>
      <c r="S72" s="318"/>
      <c r="T72" s="462">
        <v>40237</v>
      </c>
      <c r="U72" s="458"/>
      <c r="V72" s="313" t="str">
        <f t="shared" si="26"/>
        <v/>
      </c>
      <c r="W72" s="314" t="str">
        <f t="shared" si="27"/>
        <v/>
      </c>
    </row>
    <row r="73" spans="1:23" s="272" customFormat="1" ht="21" customHeight="1" x14ac:dyDescent="0.2">
      <c r="A73" s="418">
        <v>204</v>
      </c>
      <c r="B73" s="335"/>
      <c r="C73" s="298" t="s">
        <v>242</v>
      </c>
      <c r="D73" s="432" t="s">
        <v>395</v>
      </c>
      <c r="E73" s="428" t="s">
        <v>14</v>
      </c>
      <c r="F73" s="301">
        <v>1.6643518518518519E-2</v>
      </c>
      <c r="G73" s="301">
        <v>1.6643518518518519E-2</v>
      </c>
      <c r="H73" s="302">
        <f t="shared" si="23"/>
        <v>1.6643518518518519E-2</v>
      </c>
      <c r="I73" s="303">
        <f t="shared" si="24"/>
        <v>4.5370370370370339E-3</v>
      </c>
      <c r="J73" s="387"/>
      <c r="K73" s="305" t="str">
        <f t="shared" si="18"/>
        <v/>
      </c>
      <c r="L73" s="306" t="str">
        <f t="shared" si="21"/>
        <v/>
      </c>
      <c r="M73" s="306" t="str">
        <f t="shared" si="22"/>
        <v/>
      </c>
      <c r="N73" s="321"/>
      <c r="O73" s="307"/>
      <c r="P73" s="321"/>
      <c r="Q73" s="308"/>
      <c r="R73" s="309">
        <f t="shared" si="25"/>
        <v>1.6643518518518519E-2</v>
      </c>
      <c r="S73" s="318"/>
      <c r="T73" s="462">
        <v>39844</v>
      </c>
      <c r="U73" s="458"/>
      <c r="V73" s="313" t="str">
        <f t="shared" si="26"/>
        <v/>
      </c>
      <c r="W73" s="314" t="str">
        <f t="shared" si="27"/>
        <v/>
      </c>
    </row>
    <row r="74" spans="1:23" s="272" customFormat="1" ht="21" customHeight="1" x14ac:dyDescent="0.2">
      <c r="A74" s="418">
        <v>166</v>
      </c>
      <c r="B74" s="335"/>
      <c r="C74" s="315" t="s">
        <v>74</v>
      </c>
      <c r="D74" s="431" t="s">
        <v>86</v>
      </c>
      <c r="E74" s="428" t="s">
        <v>30</v>
      </c>
      <c r="F74" s="322">
        <v>1.6627604166666667E-2</v>
      </c>
      <c r="G74" s="301">
        <v>1.6627604166666667E-2</v>
      </c>
      <c r="H74" s="302">
        <f t="shared" si="23"/>
        <v>1.6627604166666667E-2</v>
      </c>
      <c r="I74" s="303">
        <f t="shared" si="24"/>
        <v>4.5529513888888859E-3</v>
      </c>
      <c r="J74" s="387"/>
      <c r="K74" s="305" t="str">
        <f t="shared" si="18"/>
        <v/>
      </c>
      <c r="L74" s="306" t="str">
        <f t="shared" si="21"/>
        <v/>
      </c>
      <c r="M74" s="306" t="str">
        <f t="shared" si="22"/>
        <v/>
      </c>
      <c r="N74" s="307"/>
      <c r="O74" s="307"/>
      <c r="P74" s="321"/>
      <c r="Q74" s="308"/>
      <c r="R74" s="309">
        <f t="shared" si="25"/>
        <v>1.6627604166666667E-2</v>
      </c>
      <c r="S74" s="318"/>
      <c r="T74" s="462">
        <v>40178</v>
      </c>
      <c r="U74" s="458"/>
      <c r="V74" s="313" t="str">
        <f t="shared" si="26"/>
        <v/>
      </c>
      <c r="W74" s="314" t="str">
        <f t="shared" si="27"/>
        <v/>
      </c>
    </row>
    <row r="75" spans="1:23" s="272" customFormat="1" ht="21" customHeight="1" x14ac:dyDescent="0.2">
      <c r="A75" s="418">
        <v>337</v>
      </c>
      <c r="B75" s="335"/>
      <c r="C75" s="315" t="s">
        <v>519</v>
      </c>
      <c r="D75" s="431" t="s">
        <v>325</v>
      </c>
      <c r="E75" s="428" t="s">
        <v>14</v>
      </c>
      <c r="F75" s="301">
        <v>1.6620370370370376E-2</v>
      </c>
      <c r="G75" s="301">
        <v>1.6620370370370376E-2</v>
      </c>
      <c r="H75" s="302">
        <f t="shared" si="23"/>
        <v>1.6620370370370376E-2</v>
      </c>
      <c r="I75" s="303">
        <f t="shared" si="24"/>
        <v>4.5601851851851775E-3</v>
      </c>
      <c r="J75" s="375"/>
      <c r="K75" s="305" t="str">
        <f t="shared" si="18"/>
        <v/>
      </c>
      <c r="L75" s="306" t="str">
        <f t="shared" si="21"/>
        <v/>
      </c>
      <c r="M75" s="306" t="str">
        <f t="shared" si="22"/>
        <v/>
      </c>
      <c r="N75" s="307"/>
      <c r="O75" s="307"/>
      <c r="P75" s="307"/>
      <c r="Q75" s="308"/>
      <c r="R75" s="309">
        <f t="shared" si="25"/>
        <v>1.6620370370370376E-2</v>
      </c>
      <c r="S75" s="318"/>
      <c r="T75" s="462">
        <v>40298</v>
      </c>
      <c r="U75" s="458"/>
      <c r="V75" s="313" t="str">
        <f t="shared" si="26"/>
        <v/>
      </c>
      <c r="W75" s="314" t="str">
        <f t="shared" si="27"/>
        <v/>
      </c>
    </row>
    <row r="76" spans="1:23" s="272" customFormat="1" ht="21" customHeight="1" x14ac:dyDescent="0.2">
      <c r="A76" s="418">
        <v>366</v>
      </c>
      <c r="B76" s="335"/>
      <c r="C76" s="315" t="s">
        <v>560</v>
      </c>
      <c r="D76" s="431" t="s">
        <v>243</v>
      </c>
      <c r="E76" s="428" t="s">
        <v>30</v>
      </c>
      <c r="F76" s="301">
        <v>1.6574074074074078E-2</v>
      </c>
      <c r="G76" s="301">
        <v>1.6574074074074078E-2</v>
      </c>
      <c r="H76" s="302">
        <f t="shared" si="23"/>
        <v>1.6574074074074078E-2</v>
      </c>
      <c r="I76" s="303">
        <f t="shared" si="24"/>
        <v>4.6064814814814753E-3</v>
      </c>
      <c r="J76" s="378"/>
      <c r="K76" s="305" t="str">
        <f t="shared" si="18"/>
        <v/>
      </c>
      <c r="L76" s="306" t="str">
        <f t="shared" si="21"/>
        <v/>
      </c>
      <c r="M76" s="306" t="str">
        <f t="shared" si="22"/>
        <v/>
      </c>
      <c r="N76" s="307"/>
      <c r="O76" s="307"/>
      <c r="P76" s="307"/>
      <c r="Q76" s="308"/>
      <c r="R76" s="309">
        <f t="shared" si="25"/>
        <v>1.6574074074074078E-2</v>
      </c>
      <c r="S76" s="318"/>
      <c r="T76" s="462">
        <v>40482</v>
      </c>
      <c r="U76" s="458"/>
      <c r="V76" s="313" t="str">
        <f t="shared" si="26"/>
        <v/>
      </c>
      <c r="W76" s="314" t="str">
        <f t="shared" si="27"/>
        <v/>
      </c>
    </row>
    <row r="77" spans="1:23" s="272" customFormat="1" ht="21" customHeight="1" x14ac:dyDescent="0.2">
      <c r="A77" s="418">
        <v>163</v>
      </c>
      <c r="B77" s="335"/>
      <c r="C77" s="315" t="s">
        <v>115</v>
      </c>
      <c r="D77" s="431" t="s">
        <v>116</v>
      </c>
      <c r="E77" s="428" t="s">
        <v>30</v>
      </c>
      <c r="F77" s="319">
        <v>1.6516203703703703E-2</v>
      </c>
      <c r="G77" s="319">
        <v>1.6516203703703703E-2</v>
      </c>
      <c r="H77" s="302">
        <f t="shared" si="23"/>
        <v>1.6516203703703703E-2</v>
      </c>
      <c r="I77" s="303">
        <f t="shared" si="24"/>
        <v>4.6643518518518501E-3</v>
      </c>
      <c r="J77" s="387"/>
      <c r="K77" s="305" t="str">
        <f t="shared" ref="K77:K108" si="28">IF(J77&lt;&gt;"",J77-I77,"")</f>
        <v/>
      </c>
      <c r="L77" s="306" t="str">
        <f t="shared" si="21"/>
        <v/>
      </c>
      <c r="M77" s="306" t="str">
        <f t="shared" si="22"/>
        <v/>
      </c>
      <c r="N77" s="307"/>
      <c r="O77" s="307"/>
      <c r="P77" s="307"/>
      <c r="Q77" s="308"/>
      <c r="R77" s="309">
        <f t="shared" si="25"/>
        <v>1.6516203703703703E-2</v>
      </c>
      <c r="S77" s="318"/>
      <c r="T77" s="462">
        <v>38990</v>
      </c>
      <c r="U77" s="458"/>
      <c r="V77" s="313" t="str">
        <f t="shared" si="26"/>
        <v/>
      </c>
      <c r="W77" s="314" t="str">
        <f t="shared" si="27"/>
        <v/>
      </c>
    </row>
    <row r="78" spans="1:23" s="272" customFormat="1" ht="21" customHeight="1" x14ac:dyDescent="0.2">
      <c r="A78" s="418">
        <v>333</v>
      </c>
      <c r="B78" s="335"/>
      <c r="C78" s="315" t="s">
        <v>537</v>
      </c>
      <c r="D78" s="431" t="s">
        <v>538</v>
      </c>
      <c r="E78" s="428" t="s">
        <v>14</v>
      </c>
      <c r="F78" s="301">
        <v>1.6446759259259265E-2</v>
      </c>
      <c r="G78" s="301">
        <v>1.6446759259259265E-2</v>
      </c>
      <c r="H78" s="302">
        <f t="shared" si="23"/>
        <v>1.6446759259259265E-2</v>
      </c>
      <c r="I78" s="303">
        <f t="shared" si="24"/>
        <v>4.733796296296288E-3</v>
      </c>
      <c r="J78" s="387"/>
      <c r="K78" s="305" t="str">
        <f t="shared" si="28"/>
        <v/>
      </c>
      <c r="L78" s="306" t="str">
        <f t="shared" si="21"/>
        <v/>
      </c>
      <c r="M78" s="306" t="str">
        <f t="shared" si="22"/>
        <v/>
      </c>
      <c r="N78" s="307"/>
      <c r="O78" s="307"/>
      <c r="P78" s="321"/>
      <c r="Q78" s="308"/>
      <c r="R78" s="309">
        <f t="shared" si="25"/>
        <v>1.6446759259259265E-2</v>
      </c>
      <c r="S78" s="318"/>
      <c r="T78" s="462">
        <v>40359</v>
      </c>
      <c r="U78" s="458"/>
      <c r="V78" s="313" t="str">
        <f t="shared" si="26"/>
        <v/>
      </c>
      <c r="W78" s="314" t="str">
        <f t="shared" si="27"/>
        <v/>
      </c>
    </row>
    <row r="79" spans="1:23" s="272" customFormat="1" ht="21" customHeight="1" x14ac:dyDescent="0.2">
      <c r="A79" s="418">
        <v>96</v>
      </c>
      <c r="B79" s="335"/>
      <c r="C79" s="315" t="s">
        <v>119</v>
      </c>
      <c r="D79" s="431" t="s">
        <v>120</v>
      </c>
      <c r="E79" s="428" t="s">
        <v>30</v>
      </c>
      <c r="F79" s="301">
        <v>1.6400462962962964E-2</v>
      </c>
      <c r="G79" s="301">
        <v>1.6400462962962964E-2</v>
      </c>
      <c r="H79" s="302">
        <f t="shared" si="23"/>
        <v>1.6400462962962964E-2</v>
      </c>
      <c r="I79" s="303">
        <f t="shared" si="24"/>
        <v>4.7800925925925893E-3</v>
      </c>
      <c r="J79" s="387"/>
      <c r="K79" s="305" t="str">
        <f t="shared" si="28"/>
        <v/>
      </c>
      <c r="L79" s="306" t="str">
        <f t="shared" si="21"/>
        <v/>
      </c>
      <c r="M79" s="306" t="str">
        <f t="shared" si="22"/>
        <v/>
      </c>
      <c r="N79" s="307"/>
      <c r="O79" s="307"/>
      <c r="P79" s="307"/>
      <c r="Q79" s="308"/>
      <c r="R79" s="309">
        <f t="shared" si="25"/>
        <v>1.6400462962962964E-2</v>
      </c>
      <c r="S79" s="318"/>
      <c r="T79" s="462">
        <v>39113</v>
      </c>
      <c r="U79" s="458"/>
      <c r="V79" s="313" t="str">
        <f t="shared" si="26"/>
        <v/>
      </c>
      <c r="W79" s="314" t="str">
        <f t="shared" si="27"/>
        <v/>
      </c>
    </row>
    <row r="80" spans="1:23" s="272" customFormat="1" ht="21" customHeight="1" x14ac:dyDescent="0.2">
      <c r="A80" s="418">
        <v>150</v>
      </c>
      <c r="B80" s="335"/>
      <c r="C80" s="315" t="s">
        <v>96</v>
      </c>
      <c r="D80" s="431" t="s">
        <v>97</v>
      </c>
      <c r="E80" s="428" t="s">
        <v>14</v>
      </c>
      <c r="F80" s="301">
        <v>1.622685185185185E-2</v>
      </c>
      <c r="G80" s="301">
        <v>1.622685185185185E-2</v>
      </c>
      <c r="H80" s="302">
        <f t="shared" si="23"/>
        <v>1.622685185185185E-2</v>
      </c>
      <c r="I80" s="303">
        <f t="shared" si="24"/>
        <v>4.9537037037037032E-3</v>
      </c>
      <c r="J80" s="387"/>
      <c r="K80" s="305" t="str">
        <f t="shared" si="28"/>
        <v/>
      </c>
      <c r="L80" s="306" t="str">
        <f t="shared" si="21"/>
        <v/>
      </c>
      <c r="M80" s="306" t="str">
        <f t="shared" si="22"/>
        <v/>
      </c>
      <c r="N80" s="321"/>
      <c r="O80" s="307"/>
      <c r="P80" s="321"/>
      <c r="Q80" s="308"/>
      <c r="R80" s="309">
        <f t="shared" si="25"/>
        <v>1.622685185185185E-2</v>
      </c>
      <c r="S80" s="318"/>
      <c r="T80" s="462">
        <v>39447</v>
      </c>
      <c r="U80" s="458"/>
      <c r="V80" s="313" t="str">
        <f t="shared" si="26"/>
        <v/>
      </c>
      <c r="W80" s="314" t="str">
        <f t="shared" si="27"/>
        <v/>
      </c>
    </row>
    <row r="81" spans="1:23" s="272" customFormat="1" ht="21" customHeight="1" x14ac:dyDescent="0.2">
      <c r="A81" s="418">
        <v>316</v>
      </c>
      <c r="B81" s="335"/>
      <c r="C81" s="298" t="s">
        <v>483</v>
      </c>
      <c r="D81" s="432" t="s">
        <v>484</v>
      </c>
      <c r="E81" s="428" t="s">
        <v>14</v>
      </c>
      <c r="F81" s="301">
        <v>1.6111111111111111E-2</v>
      </c>
      <c r="G81" s="301">
        <v>1.6111111111111111E-2</v>
      </c>
      <c r="H81" s="302">
        <f t="shared" si="23"/>
        <v>1.6111111111111111E-2</v>
      </c>
      <c r="I81" s="303">
        <f t="shared" si="24"/>
        <v>5.0694444444444424E-3</v>
      </c>
      <c r="J81" s="387"/>
      <c r="K81" s="305" t="str">
        <f t="shared" si="28"/>
        <v/>
      </c>
      <c r="L81" s="306" t="str">
        <f t="shared" si="21"/>
        <v/>
      </c>
      <c r="M81" s="306" t="str">
        <f t="shared" si="22"/>
        <v/>
      </c>
      <c r="N81" s="307"/>
      <c r="O81" s="307"/>
      <c r="P81" s="321"/>
      <c r="Q81" s="308"/>
      <c r="R81" s="309">
        <f t="shared" si="25"/>
        <v>1.6111111111111111E-2</v>
      </c>
      <c r="S81" s="318"/>
      <c r="T81" s="462">
        <v>40359</v>
      </c>
      <c r="U81" s="458"/>
      <c r="V81" s="313" t="str">
        <f t="shared" si="26"/>
        <v/>
      </c>
      <c r="W81" s="314" t="str">
        <f t="shared" si="27"/>
        <v/>
      </c>
    </row>
    <row r="82" spans="1:23" s="272" customFormat="1" ht="21" customHeight="1" x14ac:dyDescent="0.2">
      <c r="A82" s="418">
        <v>9</v>
      </c>
      <c r="B82" s="335"/>
      <c r="C82" s="315" t="s">
        <v>130</v>
      </c>
      <c r="D82" s="431" t="s">
        <v>133</v>
      </c>
      <c r="E82" s="428" t="s">
        <v>30</v>
      </c>
      <c r="F82" s="301">
        <v>1.5898437499999991E-2</v>
      </c>
      <c r="G82" s="301">
        <v>1.6259042245370357E-2</v>
      </c>
      <c r="H82" s="302">
        <f t="shared" si="23"/>
        <v>1.6078739872685176E-2</v>
      </c>
      <c r="I82" s="303">
        <f t="shared" si="24"/>
        <v>5.1018156828703774E-3</v>
      </c>
      <c r="J82" s="387"/>
      <c r="K82" s="305" t="str">
        <f t="shared" si="28"/>
        <v/>
      </c>
      <c r="L82" s="306" t="str">
        <f t="shared" si="21"/>
        <v/>
      </c>
      <c r="M82" s="306" t="str">
        <f t="shared" si="22"/>
        <v/>
      </c>
      <c r="N82" s="307"/>
      <c r="O82" s="307"/>
      <c r="P82" s="307"/>
      <c r="Q82" s="308"/>
      <c r="R82" s="309">
        <f t="shared" si="25"/>
        <v>1.5898437499999991E-2</v>
      </c>
      <c r="S82" s="318"/>
      <c r="T82" s="462">
        <v>40025</v>
      </c>
      <c r="U82" s="458"/>
      <c r="V82" s="313" t="str">
        <f t="shared" si="26"/>
        <v/>
      </c>
      <c r="W82" s="314" t="str">
        <f t="shared" si="27"/>
        <v/>
      </c>
    </row>
    <row r="83" spans="1:23" s="272" customFormat="1" ht="21" customHeight="1" x14ac:dyDescent="0.2">
      <c r="A83" s="418">
        <v>288</v>
      </c>
      <c r="B83" s="335"/>
      <c r="C83" s="298" t="s">
        <v>450</v>
      </c>
      <c r="D83" s="432" t="s">
        <v>110</v>
      </c>
      <c r="E83" s="429" t="s">
        <v>30</v>
      </c>
      <c r="F83" s="301">
        <v>1.6053240740740739E-2</v>
      </c>
      <c r="G83" s="301">
        <v>1.6053240740740739E-2</v>
      </c>
      <c r="H83" s="302">
        <f t="shared" si="23"/>
        <v>1.6053240740740739E-2</v>
      </c>
      <c r="I83" s="303">
        <f t="shared" si="24"/>
        <v>5.1273148148148137E-3</v>
      </c>
      <c r="J83" s="387"/>
      <c r="K83" s="305" t="str">
        <f t="shared" si="28"/>
        <v/>
      </c>
      <c r="L83" s="306" t="str">
        <f t="shared" si="21"/>
        <v/>
      </c>
      <c r="M83" s="306" t="str">
        <f t="shared" si="22"/>
        <v/>
      </c>
      <c r="N83" s="307"/>
      <c r="O83" s="307"/>
      <c r="P83" s="307"/>
      <c r="Q83" s="308"/>
      <c r="R83" s="309">
        <f t="shared" si="25"/>
        <v>1.6053240740740739E-2</v>
      </c>
      <c r="S83" s="318"/>
      <c r="T83" s="462">
        <v>39994</v>
      </c>
      <c r="U83" s="458"/>
      <c r="V83" s="313" t="str">
        <f t="shared" si="26"/>
        <v/>
      </c>
      <c r="W83" s="314" t="str">
        <f t="shared" si="27"/>
        <v/>
      </c>
    </row>
    <row r="84" spans="1:23" s="272" customFormat="1" ht="21" customHeight="1" x14ac:dyDescent="0.2">
      <c r="A84" s="418">
        <v>138</v>
      </c>
      <c r="B84" s="335"/>
      <c r="C84" s="298" t="s">
        <v>145</v>
      </c>
      <c r="D84" s="432" t="s">
        <v>146</v>
      </c>
      <c r="E84" s="429" t="s">
        <v>14</v>
      </c>
      <c r="F84" s="301">
        <v>1.6006944444444438E-2</v>
      </c>
      <c r="G84" s="301">
        <v>1.6006944444444438E-2</v>
      </c>
      <c r="H84" s="302">
        <f t="shared" si="23"/>
        <v>1.6006944444444438E-2</v>
      </c>
      <c r="I84" s="303">
        <f t="shared" si="24"/>
        <v>5.1736111111111149E-3</v>
      </c>
      <c r="J84" s="387"/>
      <c r="K84" s="305" t="str">
        <f t="shared" si="28"/>
        <v/>
      </c>
      <c r="L84" s="306" t="str">
        <f t="shared" si="21"/>
        <v/>
      </c>
      <c r="M84" s="306" t="str">
        <f t="shared" si="22"/>
        <v/>
      </c>
      <c r="N84" s="307"/>
      <c r="O84" s="307"/>
      <c r="P84" s="307"/>
      <c r="Q84" s="308"/>
      <c r="R84" s="309">
        <f t="shared" si="25"/>
        <v>1.6006944444444438E-2</v>
      </c>
      <c r="S84" s="318"/>
      <c r="T84" s="462">
        <v>40178</v>
      </c>
      <c r="U84" s="458"/>
      <c r="V84" s="313" t="str">
        <f t="shared" si="26"/>
        <v/>
      </c>
      <c r="W84" s="314" t="str">
        <f t="shared" si="27"/>
        <v/>
      </c>
    </row>
    <row r="85" spans="1:23" s="272" customFormat="1" ht="21" customHeight="1" x14ac:dyDescent="0.2">
      <c r="A85" s="418">
        <v>187</v>
      </c>
      <c r="B85" s="335"/>
      <c r="C85" s="298" t="s">
        <v>351</v>
      </c>
      <c r="D85" s="432" t="s">
        <v>233</v>
      </c>
      <c r="E85" s="429" t="s">
        <v>30</v>
      </c>
      <c r="F85" s="301">
        <v>1.5787037037037037E-2</v>
      </c>
      <c r="G85" s="301">
        <v>1.6134259259259265E-2</v>
      </c>
      <c r="H85" s="302">
        <f t="shared" si="23"/>
        <v>1.5960648148148151E-2</v>
      </c>
      <c r="I85" s="303">
        <f t="shared" si="24"/>
        <v>5.2199074074074023E-3</v>
      </c>
      <c r="J85" s="387"/>
      <c r="K85" s="305" t="str">
        <f t="shared" si="28"/>
        <v/>
      </c>
      <c r="L85" s="306" t="str">
        <f t="shared" si="21"/>
        <v/>
      </c>
      <c r="M85" s="306" t="str">
        <f t="shared" si="22"/>
        <v/>
      </c>
      <c r="N85" s="307"/>
      <c r="O85" s="307"/>
      <c r="P85" s="307"/>
      <c r="Q85" s="308"/>
      <c r="R85" s="309">
        <f t="shared" si="25"/>
        <v>1.5787037037037037E-2</v>
      </c>
      <c r="S85" s="318"/>
      <c r="T85" s="462">
        <v>40543</v>
      </c>
      <c r="U85" s="458"/>
      <c r="V85" s="313" t="str">
        <f t="shared" si="26"/>
        <v/>
      </c>
      <c r="W85" s="314" t="str">
        <f t="shared" si="27"/>
        <v/>
      </c>
    </row>
    <row r="86" spans="1:23" s="272" customFormat="1" ht="21" customHeight="1" x14ac:dyDescent="0.2">
      <c r="A86" s="418">
        <v>354</v>
      </c>
      <c r="B86" s="335"/>
      <c r="C86" s="298" t="s">
        <v>244</v>
      </c>
      <c r="D86" s="432" t="s">
        <v>547</v>
      </c>
      <c r="E86" s="429" t="s">
        <v>30</v>
      </c>
      <c r="F86" s="301">
        <v>1.5953414351851859E-2</v>
      </c>
      <c r="G86" s="301">
        <v>1.5953414351851859E-2</v>
      </c>
      <c r="H86" s="302">
        <f t="shared" si="23"/>
        <v>1.5953414351851859E-2</v>
      </c>
      <c r="I86" s="303">
        <f t="shared" si="24"/>
        <v>5.2271412037036939E-3</v>
      </c>
      <c r="J86" s="378"/>
      <c r="K86" s="305" t="str">
        <f t="shared" si="28"/>
        <v/>
      </c>
      <c r="L86" s="306" t="str">
        <f t="shared" si="21"/>
        <v/>
      </c>
      <c r="M86" s="306" t="str">
        <f t="shared" si="22"/>
        <v/>
      </c>
      <c r="N86" s="307"/>
      <c r="O86" s="307"/>
      <c r="P86" s="307"/>
      <c r="Q86" s="308"/>
      <c r="R86" s="309">
        <f t="shared" si="25"/>
        <v>1.5953414351851859E-2</v>
      </c>
      <c r="S86" s="318"/>
      <c r="T86" s="462">
        <v>40421</v>
      </c>
      <c r="U86" s="458"/>
      <c r="V86" s="313" t="str">
        <f t="shared" si="26"/>
        <v/>
      </c>
      <c r="W86" s="314" t="str">
        <f t="shared" si="27"/>
        <v/>
      </c>
    </row>
    <row r="87" spans="1:23" s="272" customFormat="1" ht="21" customHeight="1" x14ac:dyDescent="0.2">
      <c r="A87" s="418">
        <v>342</v>
      </c>
      <c r="B87" s="335"/>
      <c r="C87" s="315" t="s">
        <v>533</v>
      </c>
      <c r="D87" s="431" t="s">
        <v>534</v>
      </c>
      <c r="E87" s="428" t="s">
        <v>30</v>
      </c>
      <c r="F87" s="301">
        <v>1.5902777777777776E-2</v>
      </c>
      <c r="G87" s="301">
        <v>1.5902777777777776E-2</v>
      </c>
      <c r="H87" s="302">
        <f t="shared" si="23"/>
        <v>1.5902777777777776E-2</v>
      </c>
      <c r="I87" s="303">
        <f t="shared" si="24"/>
        <v>5.2777777777777771E-3</v>
      </c>
      <c r="J87" s="378"/>
      <c r="K87" s="305" t="str">
        <f t="shared" si="28"/>
        <v/>
      </c>
      <c r="L87" s="306" t="str">
        <f t="shared" si="21"/>
        <v/>
      </c>
      <c r="M87" s="306" t="str">
        <f t="shared" si="22"/>
        <v/>
      </c>
      <c r="N87" s="307"/>
      <c r="O87" s="307"/>
      <c r="P87" s="321"/>
      <c r="Q87" s="308"/>
      <c r="R87" s="309">
        <f t="shared" si="25"/>
        <v>1.5902777777777776E-2</v>
      </c>
      <c r="S87" s="318"/>
      <c r="T87" s="462">
        <v>40482</v>
      </c>
      <c r="U87" s="458"/>
      <c r="V87" s="313" t="str">
        <f t="shared" si="26"/>
        <v/>
      </c>
      <c r="W87" s="314" t="str">
        <f t="shared" si="27"/>
        <v/>
      </c>
    </row>
    <row r="88" spans="1:23" s="272" customFormat="1" ht="21" customHeight="1" x14ac:dyDescent="0.2">
      <c r="A88" s="418">
        <v>252</v>
      </c>
      <c r="B88" s="335"/>
      <c r="C88" s="315" t="s">
        <v>155</v>
      </c>
      <c r="D88" s="431" t="s">
        <v>361</v>
      </c>
      <c r="E88" s="428" t="s">
        <v>30</v>
      </c>
      <c r="F88" s="319">
        <v>1.5856481481481478E-2</v>
      </c>
      <c r="G88" s="319">
        <v>1.5856481481481478E-2</v>
      </c>
      <c r="H88" s="302">
        <f t="shared" si="23"/>
        <v>1.5856481481481478E-2</v>
      </c>
      <c r="I88" s="303">
        <f t="shared" si="24"/>
        <v>5.3240740740740748E-3</v>
      </c>
      <c r="J88" s="387"/>
      <c r="K88" s="305" t="str">
        <f t="shared" si="28"/>
        <v/>
      </c>
      <c r="L88" s="306" t="str">
        <f t="shared" si="21"/>
        <v/>
      </c>
      <c r="M88" s="306" t="str">
        <f t="shared" si="22"/>
        <v/>
      </c>
      <c r="N88" s="307"/>
      <c r="O88" s="307"/>
      <c r="P88" s="307"/>
      <c r="Q88" s="308"/>
      <c r="R88" s="309">
        <f t="shared" si="25"/>
        <v>1.5856481481481478E-2</v>
      </c>
      <c r="S88" s="318"/>
      <c r="T88" s="462">
        <v>39994</v>
      </c>
      <c r="U88" s="458"/>
      <c r="V88" s="313" t="str">
        <f t="shared" si="26"/>
        <v/>
      </c>
      <c r="W88" s="314" t="str">
        <f t="shared" si="27"/>
        <v/>
      </c>
    </row>
    <row r="89" spans="1:23" s="272" customFormat="1" ht="21" customHeight="1" x14ac:dyDescent="0.2">
      <c r="A89" s="418">
        <v>282</v>
      </c>
      <c r="B89" s="335"/>
      <c r="C89" s="298" t="s">
        <v>18</v>
      </c>
      <c r="D89" s="432" t="s">
        <v>449</v>
      </c>
      <c r="E89" s="429" t="s">
        <v>14</v>
      </c>
      <c r="F89" s="301">
        <v>1.5844907407407405E-2</v>
      </c>
      <c r="G89" s="301">
        <v>1.5844907407407405E-2</v>
      </c>
      <c r="H89" s="302">
        <f t="shared" si="23"/>
        <v>1.5844907407407405E-2</v>
      </c>
      <c r="I89" s="303">
        <f t="shared" si="24"/>
        <v>5.3356481481481484E-3</v>
      </c>
      <c r="J89" s="387"/>
      <c r="K89" s="305" t="str">
        <f t="shared" si="28"/>
        <v/>
      </c>
      <c r="L89" s="306" t="str">
        <f t="shared" si="21"/>
        <v/>
      </c>
      <c r="M89" s="306" t="str">
        <f t="shared" si="22"/>
        <v/>
      </c>
      <c r="N89" s="307"/>
      <c r="O89" s="307"/>
      <c r="P89" s="307"/>
      <c r="Q89" s="308"/>
      <c r="R89" s="309">
        <f t="shared" si="25"/>
        <v>1.5844907407407405E-2</v>
      </c>
      <c r="S89" s="318"/>
      <c r="T89" s="462">
        <v>39994</v>
      </c>
      <c r="U89" s="458"/>
      <c r="V89" s="313" t="str">
        <f t="shared" si="26"/>
        <v/>
      </c>
      <c r="W89" s="314" t="str">
        <f t="shared" si="27"/>
        <v/>
      </c>
    </row>
    <row r="90" spans="1:23" s="272" customFormat="1" ht="21" customHeight="1" x14ac:dyDescent="0.2">
      <c r="A90" s="418">
        <v>309</v>
      </c>
      <c r="B90" s="335"/>
      <c r="C90" s="315" t="s">
        <v>475</v>
      </c>
      <c r="D90" s="431" t="s">
        <v>476</v>
      </c>
      <c r="E90" s="428" t="s">
        <v>30</v>
      </c>
      <c r="F90" s="301">
        <v>1.5798611111111114E-2</v>
      </c>
      <c r="G90" s="301">
        <v>1.5798611111111114E-2</v>
      </c>
      <c r="H90" s="302">
        <f t="shared" si="23"/>
        <v>1.5798611111111114E-2</v>
      </c>
      <c r="I90" s="303">
        <f t="shared" si="24"/>
        <v>5.3819444444444392E-3</v>
      </c>
      <c r="J90" s="387"/>
      <c r="K90" s="305" t="str">
        <f t="shared" si="28"/>
        <v/>
      </c>
      <c r="L90" s="306"/>
      <c r="M90" s="306"/>
      <c r="N90" s="307"/>
      <c r="O90" s="307"/>
      <c r="P90" s="307"/>
      <c r="Q90" s="308"/>
      <c r="R90" s="309">
        <f t="shared" si="25"/>
        <v>1.5798611111111114E-2</v>
      </c>
      <c r="S90" s="318"/>
      <c r="T90" s="462">
        <v>40086</v>
      </c>
      <c r="U90" s="458"/>
      <c r="V90" s="313" t="str">
        <f t="shared" si="26"/>
        <v/>
      </c>
      <c r="W90" s="314" t="str">
        <f t="shared" si="27"/>
        <v/>
      </c>
    </row>
    <row r="91" spans="1:23" s="272" customFormat="1" ht="21" customHeight="1" x14ac:dyDescent="0.2">
      <c r="A91" s="418">
        <v>112</v>
      </c>
      <c r="B91" s="335"/>
      <c r="C91" s="315" t="s">
        <v>134</v>
      </c>
      <c r="D91" s="431" t="s">
        <v>135</v>
      </c>
      <c r="E91" s="428" t="s">
        <v>30</v>
      </c>
      <c r="F91" s="301">
        <v>1.5706018518518518E-2</v>
      </c>
      <c r="G91" s="301">
        <v>1.5706018518518518E-2</v>
      </c>
      <c r="H91" s="302">
        <f t="shared" si="23"/>
        <v>1.5706018518518518E-2</v>
      </c>
      <c r="I91" s="303">
        <f t="shared" si="24"/>
        <v>5.4745370370370347E-3</v>
      </c>
      <c r="J91" s="387"/>
      <c r="K91" s="305" t="str">
        <f t="shared" si="28"/>
        <v/>
      </c>
      <c r="L91" s="306" t="str">
        <f t="shared" ref="L91:L101" si="29">IF(J91&lt;&gt;"",K91-H91,"")</f>
        <v/>
      </c>
      <c r="M91" s="306" t="str">
        <f t="shared" ref="M91:M101" si="30">IF(J91&lt;&gt;"",K91-F91,"")</f>
        <v/>
      </c>
      <c r="N91" s="307"/>
      <c r="O91" s="307"/>
      <c r="P91" s="307"/>
      <c r="Q91" s="308"/>
      <c r="R91" s="309">
        <f t="shared" si="25"/>
        <v>1.5706018518518518E-2</v>
      </c>
      <c r="S91" s="318"/>
      <c r="T91" s="465">
        <v>39294</v>
      </c>
      <c r="U91" s="458"/>
      <c r="V91" s="313" t="str">
        <f t="shared" si="26"/>
        <v/>
      </c>
      <c r="W91" s="314" t="str">
        <f t="shared" si="27"/>
        <v/>
      </c>
    </row>
    <row r="92" spans="1:23" s="272" customFormat="1" ht="21" customHeight="1" x14ac:dyDescent="0.2">
      <c r="A92" s="418">
        <v>142</v>
      </c>
      <c r="B92" s="335"/>
      <c r="C92" s="315" t="s">
        <v>149</v>
      </c>
      <c r="D92" s="431" t="s">
        <v>150</v>
      </c>
      <c r="E92" s="428" t="s">
        <v>14</v>
      </c>
      <c r="F92" s="301">
        <v>1.5370370370370368E-2</v>
      </c>
      <c r="G92" s="301">
        <v>1.5976562499999999E-2</v>
      </c>
      <c r="H92" s="302">
        <f t="shared" si="23"/>
        <v>1.5673466435185184E-2</v>
      </c>
      <c r="I92" s="303">
        <f t="shared" si="24"/>
        <v>5.5070891203703697E-3</v>
      </c>
      <c r="J92" s="387"/>
      <c r="K92" s="305" t="str">
        <f t="shared" si="28"/>
        <v/>
      </c>
      <c r="L92" s="306" t="str">
        <f t="shared" si="29"/>
        <v/>
      </c>
      <c r="M92" s="306" t="str">
        <f t="shared" si="30"/>
        <v/>
      </c>
      <c r="N92" s="307"/>
      <c r="O92" s="307"/>
      <c r="P92" s="307"/>
      <c r="Q92" s="325"/>
      <c r="R92" s="309">
        <f t="shared" si="25"/>
        <v>1.5370370370370368E-2</v>
      </c>
      <c r="S92" s="318"/>
      <c r="T92" s="464">
        <v>40086</v>
      </c>
      <c r="U92" s="458"/>
      <c r="V92" s="313" t="str">
        <f t="shared" si="26"/>
        <v/>
      </c>
      <c r="W92" s="314" t="str">
        <f t="shared" si="27"/>
        <v/>
      </c>
    </row>
    <row r="93" spans="1:23" s="272" customFormat="1" ht="21" customHeight="1" x14ac:dyDescent="0.2">
      <c r="A93" s="418">
        <v>256</v>
      </c>
      <c r="B93" s="335"/>
      <c r="C93" s="315" t="s">
        <v>409</v>
      </c>
      <c r="D93" s="431" t="s">
        <v>410</v>
      </c>
      <c r="E93" s="429" t="s">
        <v>14</v>
      </c>
      <c r="F93" s="319">
        <v>1.4965277777777779E-2</v>
      </c>
      <c r="G93" s="319">
        <v>1.6197916666666666E-2</v>
      </c>
      <c r="H93" s="302">
        <f t="shared" ref="H93:H124" si="31">IF(G93&lt;&gt;"",(G93+F93)/2,F93)</f>
        <v>1.5581597222222222E-2</v>
      </c>
      <c r="I93" s="303">
        <f t="shared" ref="I93:I124" si="32">$D$3-H93</f>
        <v>5.5989583333333308E-3</v>
      </c>
      <c r="J93" s="378"/>
      <c r="K93" s="305" t="str">
        <f t="shared" si="28"/>
        <v/>
      </c>
      <c r="L93" s="306" t="str">
        <f t="shared" si="29"/>
        <v/>
      </c>
      <c r="M93" s="306" t="str">
        <f t="shared" si="30"/>
        <v/>
      </c>
      <c r="N93" s="307"/>
      <c r="O93" s="307"/>
      <c r="P93" s="307"/>
      <c r="Q93" s="308"/>
      <c r="R93" s="309">
        <f t="shared" ref="R93:R124" si="33">IF(J93&lt;&gt;"",MIN(F93,K93),F93)</f>
        <v>1.4965277777777779E-2</v>
      </c>
      <c r="S93" s="318"/>
      <c r="T93" s="464">
        <v>40543</v>
      </c>
      <c r="U93" s="458"/>
      <c r="V93" s="313" t="str">
        <f t="shared" si="26"/>
        <v/>
      </c>
      <c r="W93" s="314" t="str">
        <f t="shared" si="27"/>
        <v/>
      </c>
    </row>
    <row r="94" spans="1:23" s="272" customFormat="1" ht="21" customHeight="1" x14ac:dyDescent="0.2">
      <c r="A94" s="418">
        <v>140</v>
      </c>
      <c r="B94" s="335"/>
      <c r="C94" s="315" t="s">
        <v>143</v>
      </c>
      <c r="D94" s="431" t="s">
        <v>144</v>
      </c>
      <c r="E94" s="428" t="s">
        <v>14</v>
      </c>
      <c r="F94" s="319">
        <v>1.5497685185185186E-2</v>
      </c>
      <c r="G94" s="319">
        <v>1.5497685185185186E-2</v>
      </c>
      <c r="H94" s="302">
        <f t="shared" si="31"/>
        <v>1.5497685185185186E-2</v>
      </c>
      <c r="I94" s="303">
        <f t="shared" si="32"/>
        <v>5.6828703703703676E-3</v>
      </c>
      <c r="J94" s="387"/>
      <c r="K94" s="305" t="str">
        <f t="shared" si="28"/>
        <v/>
      </c>
      <c r="L94" s="306" t="str">
        <f t="shared" si="29"/>
        <v/>
      </c>
      <c r="M94" s="306" t="str">
        <f t="shared" si="30"/>
        <v/>
      </c>
      <c r="N94" s="307"/>
      <c r="O94" s="307"/>
      <c r="P94" s="307"/>
      <c r="Q94" s="308"/>
      <c r="R94" s="309">
        <f t="shared" si="33"/>
        <v>1.5497685185185186E-2</v>
      </c>
      <c r="S94" s="318"/>
      <c r="T94" s="464">
        <v>38776</v>
      </c>
      <c r="U94" s="458"/>
      <c r="V94" s="313" t="str">
        <f t="shared" si="26"/>
        <v/>
      </c>
      <c r="W94" s="314" t="str">
        <f t="shared" si="27"/>
        <v/>
      </c>
    </row>
    <row r="95" spans="1:23" s="272" customFormat="1" ht="21" customHeight="1" x14ac:dyDescent="0.2">
      <c r="A95" s="418">
        <v>203</v>
      </c>
      <c r="B95" s="335"/>
      <c r="C95" s="315" t="s">
        <v>199</v>
      </c>
      <c r="D95" s="431" t="s">
        <v>43</v>
      </c>
      <c r="E95" s="428" t="s">
        <v>30</v>
      </c>
      <c r="F95" s="301">
        <v>1.5460069444444446E-2</v>
      </c>
      <c r="G95" s="301">
        <v>1.5460069444444446E-2</v>
      </c>
      <c r="H95" s="302">
        <f t="shared" si="31"/>
        <v>1.5460069444444446E-2</v>
      </c>
      <c r="I95" s="303">
        <f t="shared" si="32"/>
        <v>5.7204861111111067E-3</v>
      </c>
      <c r="J95" s="378"/>
      <c r="K95" s="305" t="str">
        <f t="shared" si="28"/>
        <v/>
      </c>
      <c r="L95" s="306" t="str">
        <f t="shared" si="29"/>
        <v/>
      </c>
      <c r="M95" s="306" t="str">
        <f t="shared" si="30"/>
        <v/>
      </c>
      <c r="N95" s="307"/>
      <c r="O95" s="307"/>
      <c r="P95" s="307"/>
      <c r="Q95" s="308"/>
      <c r="R95" s="309">
        <f t="shared" si="33"/>
        <v>1.5460069444444446E-2</v>
      </c>
      <c r="S95" s="318"/>
      <c r="T95" s="464">
        <v>40329</v>
      </c>
      <c r="U95" s="458"/>
      <c r="V95" s="313" t="str">
        <f t="shared" si="26"/>
        <v/>
      </c>
      <c r="W95" s="314" t="str">
        <f t="shared" si="27"/>
        <v/>
      </c>
    </row>
    <row r="96" spans="1:23" s="272" customFormat="1" ht="21" customHeight="1" x14ac:dyDescent="0.2">
      <c r="A96" s="418">
        <v>287</v>
      </c>
      <c r="B96" s="335"/>
      <c r="C96" s="298" t="s">
        <v>55</v>
      </c>
      <c r="D96" s="432" t="s">
        <v>116</v>
      </c>
      <c r="E96" s="429" t="s">
        <v>30</v>
      </c>
      <c r="F96" s="301">
        <v>1.5358796296296294E-2</v>
      </c>
      <c r="G96" s="301">
        <v>1.5358796296296294E-2</v>
      </c>
      <c r="H96" s="302">
        <f t="shared" si="31"/>
        <v>1.5358796296296294E-2</v>
      </c>
      <c r="I96" s="303">
        <f t="shared" si="32"/>
        <v>5.8217592592592592E-3</v>
      </c>
      <c r="J96" s="387"/>
      <c r="K96" s="305" t="str">
        <f t="shared" si="28"/>
        <v/>
      </c>
      <c r="L96" s="306" t="str">
        <f t="shared" si="29"/>
        <v/>
      </c>
      <c r="M96" s="306" t="str">
        <f t="shared" si="30"/>
        <v/>
      </c>
      <c r="N96" s="307"/>
      <c r="O96" s="307"/>
      <c r="P96" s="307"/>
      <c r="Q96" s="308"/>
      <c r="R96" s="309">
        <f t="shared" si="33"/>
        <v>1.5358796296296294E-2</v>
      </c>
      <c r="S96" s="318"/>
      <c r="T96" s="464">
        <v>40268</v>
      </c>
      <c r="U96" s="458"/>
      <c r="V96" s="313" t="str">
        <f t="shared" si="26"/>
        <v/>
      </c>
      <c r="W96" s="314" t="str">
        <f t="shared" si="27"/>
        <v/>
      </c>
    </row>
    <row r="97" spans="1:23" s="272" customFormat="1" ht="21" customHeight="1" x14ac:dyDescent="0.2">
      <c r="A97" s="418">
        <v>36</v>
      </c>
      <c r="B97" s="335"/>
      <c r="C97" s="315" t="s">
        <v>107</v>
      </c>
      <c r="D97" s="431" t="s">
        <v>46</v>
      </c>
      <c r="E97" s="428" t="s">
        <v>30</v>
      </c>
      <c r="F97" s="301">
        <v>1.4479166666666668E-2</v>
      </c>
      <c r="G97" s="301">
        <v>1.6121238425925929E-2</v>
      </c>
      <c r="H97" s="302">
        <f t="shared" si="31"/>
        <v>1.5300202546296299E-2</v>
      </c>
      <c r="I97" s="303">
        <f t="shared" si="32"/>
        <v>5.8803530092592544E-3</v>
      </c>
      <c r="J97" s="378"/>
      <c r="K97" s="305" t="str">
        <f t="shared" si="28"/>
        <v/>
      </c>
      <c r="L97" s="306" t="str">
        <f t="shared" si="29"/>
        <v/>
      </c>
      <c r="M97" s="306" t="str">
        <f t="shared" si="30"/>
        <v/>
      </c>
      <c r="N97" s="307"/>
      <c r="O97" s="307"/>
      <c r="P97" s="307"/>
      <c r="Q97" s="308"/>
      <c r="R97" s="309">
        <f t="shared" si="33"/>
        <v>1.4479166666666668E-2</v>
      </c>
      <c r="S97" s="318"/>
      <c r="T97" s="464">
        <v>40237</v>
      </c>
      <c r="U97" s="458"/>
      <c r="V97" s="313" t="str">
        <f t="shared" si="26"/>
        <v/>
      </c>
      <c r="W97" s="314" t="str">
        <f t="shared" si="27"/>
        <v/>
      </c>
    </row>
    <row r="98" spans="1:23" s="272" customFormat="1" ht="21" customHeight="1" x14ac:dyDescent="0.2">
      <c r="A98" s="418">
        <v>167</v>
      </c>
      <c r="B98" s="335"/>
      <c r="C98" s="315" t="s">
        <v>94</v>
      </c>
      <c r="D98" s="431" t="s">
        <v>165</v>
      </c>
      <c r="E98" s="428" t="s">
        <v>30</v>
      </c>
      <c r="F98" s="301">
        <v>1.4699074074074074E-2</v>
      </c>
      <c r="G98" s="301">
        <v>1.5833333333333338E-2</v>
      </c>
      <c r="H98" s="302">
        <f t="shared" si="31"/>
        <v>1.5266203703703705E-2</v>
      </c>
      <c r="I98" s="303">
        <f t="shared" si="32"/>
        <v>5.9143518518518477E-3</v>
      </c>
      <c r="J98" s="387"/>
      <c r="K98" s="305" t="str">
        <f t="shared" si="28"/>
        <v/>
      </c>
      <c r="L98" s="306" t="str">
        <f t="shared" si="29"/>
        <v/>
      </c>
      <c r="M98" s="306" t="str">
        <f t="shared" si="30"/>
        <v/>
      </c>
      <c r="N98" s="307"/>
      <c r="O98" s="307"/>
      <c r="P98" s="307"/>
      <c r="Q98" s="308"/>
      <c r="R98" s="309">
        <f t="shared" si="33"/>
        <v>1.4699074074074074E-2</v>
      </c>
      <c r="S98" s="318"/>
      <c r="T98" s="464">
        <v>39872</v>
      </c>
      <c r="U98" s="458"/>
      <c r="V98" s="313" t="str">
        <f t="shared" si="26"/>
        <v/>
      </c>
      <c r="W98" s="314" t="str">
        <f t="shared" si="27"/>
        <v/>
      </c>
    </row>
    <row r="99" spans="1:23" s="272" customFormat="1" ht="21" customHeight="1" x14ac:dyDescent="0.2">
      <c r="A99" s="418">
        <v>32</v>
      </c>
      <c r="B99" s="335"/>
      <c r="C99" s="315" t="s">
        <v>157</v>
      </c>
      <c r="D99" s="431" t="s">
        <v>158</v>
      </c>
      <c r="E99" s="428" t="s">
        <v>30</v>
      </c>
      <c r="F99" s="301">
        <v>1.5081018518518518E-2</v>
      </c>
      <c r="G99" s="301">
        <v>1.5393518518518518E-2</v>
      </c>
      <c r="H99" s="302">
        <f t="shared" si="31"/>
        <v>1.5237268518518518E-2</v>
      </c>
      <c r="I99" s="303">
        <f t="shared" si="32"/>
        <v>5.9432870370370351E-3</v>
      </c>
      <c r="J99" s="387"/>
      <c r="K99" s="305" t="str">
        <f t="shared" si="28"/>
        <v/>
      </c>
      <c r="L99" s="306" t="str">
        <f t="shared" si="29"/>
        <v/>
      </c>
      <c r="M99" s="306" t="str">
        <f t="shared" si="30"/>
        <v/>
      </c>
      <c r="N99" s="307"/>
      <c r="O99" s="307"/>
      <c r="P99" s="307"/>
      <c r="Q99" s="308"/>
      <c r="R99" s="309">
        <f t="shared" si="33"/>
        <v>1.5081018518518518E-2</v>
      </c>
      <c r="S99" s="318"/>
      <c r="T99" s="464">
        <v>40237</v>
      </c>
      <c r="U99" s="458"/>
      <c r="V99" s="313" t="str">
        <f t="shared" si="26"/>
        <v/>
      </c>
      <c r="W99" s="314" t="str">
        <f t="shared" si="27"/>
        <v/>
      </c>
    </row>
    <row r="100" spans="1:23" s="272" customFormat="1" ht="21" customHeight="1" x14ac:dyDescent="0.2">
      <c r="A100" s="418">
        <v>97</v>
      </c>
      <c r="B100" s="335"/>
      <c r="C100" s="315" t="s">
        <v>121</v>
      </c>
      <c r="D100" s="431" t="s">
        <v>122</v>
      </c>
      <c r="E100" s="428" t="s">
        <v>14</v>
      </c>
      <c r="F100" s="301">
        <v>1.5185185185185184E-2</v>
      </c>
      <c r="G100" s="301">
        <v>1.5185185185185184E-2</v>
      </c>
      <c r="H100" s="302">
        <f t="shared" si="31"/>
        <v>1.5185185185185184E-2</v>
      </c>
      <c r="I100" s="303">
        <f t="shared" si="32"/>
        <v>5.9953703703703697E-3</v>
      </c>
      <c r="J100" s="387"/>
      <c r="K100" s="305" t="str">
        <f t="shared" si="28"/>
        <v/>
      </c>
      <c r="L100" s="306" t="str">
        <f t="shared" si="29"/>
        <v/>
      </c>
      <c r="M100" s="306" t="str">
        <f t="shared" si="30"/>
        <v/>
      </c>
      <c r="N100" s="307"/>
      <c r="O100" s="307"/>
      <c r="P100" s="321"/>
      <c r="Q100" s="308"/>
      <c r="R100" s="309">
        <f t="shared" si="33"/>
        <v>1.5185185185185184E-2</v>
      </c>
      <c r="S100" s="318"/>
      <c r="T100" s="464">
        <v>40117</v>
      </c>
      <c r="U100" s="458"/>
      <c r="V100" s="313" t="str">
        <f t="shared" si="26"/>
        <v/>
      </c>
      <c r="W100" s="314" t="str">
        <f t="shared" si="27"/>
        <v/>
      </c>
    </row>
    <row r="101" spans="1:23" s="272" customFormat="1" ht="21" customHeight="1" x14ac:dyDescent="0.2">
      <c r="A101" s="418">
        <v>116</v>
      </c>
      <c r="B101" s="335"/>
      <c r="C101" s="298" t="s">
        <v>153</v>
      </c>
      <c r="D101" s="432" t="s">
        <v>196</v>
      </c>
      <c r="E101" s="430" t="s">
        <v>14</v>
      </c>
      <c r="F101" s="301">
        <v>1.5005787037037043E-2</v>
      </c>
      <c r="G101" s="301">
        <v>1.5358796296296297E-2</v>
      </c>
      <c r="H101" s="302">
        <f t="shared" si="31"/>
        <v>1.518229166666667E-2</v>
      </c>
      <c r="I101" s="303">
        <f t="shared" si="32"/>
        <v>5.9982638888888828E-3</v>
      </c>
      <c r="J101" s="378"/>
      <c r="K101" s="305" t="str">
        <f t="shared" si="28"/>
        <v/>
      </c>
      <c r="L101" s="306" t="str">
        <f t="shared" si="29"/>
        <v/>
      </c>
      <c r="M101" s="306" t="str">
        <f t="shared" si="30"/>
        <v/>
      </c>
      <c r="N101" s="307"/>
      <c r="O101" s="307"/>
      <c r="P101" s="321"/>
      <c r="Q101" s="308"/>
      <c r="R101" s="309">
        <f t="shared" si="33"/>
        <v>1.5005787037037043E-2</v>
      </c>
      <c r="S101" s="318"/>
      <c r="T101" s="464">
        <v>40482</v>
      </c>
      <c r="U101" s="458"/>
      <c r="V101" s="313" t="str">
        <f t="shared" si="26"/>
        <v/>
      </c>
      <c r="W101" s="314" t="str">
        <f t="shared" si="27"/>
        <v/>
      </c>
    </row>
    <row r="102" spans="1:23" s="272" customFormat="1" ht="21" customHeight="1" x14ac:dyDescent="0.2">
      <c r="A102" s="418">
        <v>192</v>
      </c>
      <c r="B102" s="335"/>
      <c r="C102" s="315" t="s">
        <v>351</v>
      </c>
      <c r="D102" s="431" t="s">
        <v>458</v>
      </c>
      <c r="E102" s="428" t="s">
        <v>30</v>
      </c>
      <c r="F102" s="301">
        <v>1.4983362268518506E-2</v>
      </c>
      <c r="G102" s="301">
        <v>1.5284288194444436E-2</v>
      </c>
      <c r="H102" s="302">
        <f t="shared" si="31"/>
        <v>1.5133825231481471E-2</v>
      </c>
      <c r="I102" s="303">
        <f t="shared" si="32"/>
        <v>6.046730324074082E-3</v>
      </c>
      <c r="J102" s="387"/>
      <c r="K102" s="305" t="str">
        <f t="shared" si="28"/>
        <v/>
      </c>
      <c r="L102" s="306"/>
      <c r="M102" s="306"/>
      <c r="N102" s="307"/>
      <c r="O102" s="307"/>
      <c r="P102" s="307"/>
      <c r="Q102" s="308"/>
      <c r="R102" s="309">
        <f t="shared" si="33"/>
        <v>1.4983362268518506E-2</v>
      </c>
      <c r="S102" s="318"/>
      <c r="T102" s="464">
        <v>40390</v>
      </c>
      <c r="U102" s="458"/>
      <c r="V102" s="313" t="str">
        <f t="shared" ref="V102:V133" si="34">IF(OR(NOT(U102=""),NOT(K102="")),5,"")</f>
        <v/>
      </c>
      <c r="W102" s="314" t="str">
        <f t="shared" ref="W102:W133" si="35">IF(V102=5,C102&amp;" "&amp;D102,"")</f>
        <v/>
      </c>
    </row>
    <row r="103" spans="1:23" s="272" customFormat="1" ht="21" customHeight="1" x14ac:dyDescent="0.2">
      <c r="A103" s="418">
        <v>255</v>
      </c>
      <c r="B103" s="335"/>
      <c r="C103" s="298" t="s">
        <v>90</v>
      </c>
      <c r="D103" s="432" t="s">
        <v>362</v>
      </c>
      <c r="E103" s="429" t="s">
        <v>30</v>
      </c>
      <c r="F103" s="301">
        <v>1.5046296296296297E-2</v>
      </c>
      <c r="G103" s="301">
        <v>1.5046296296296297E-2</v>
      </c>
      <c r="H103" s="302">
        <f t="shared" si="31"/>
        <v>1.5046296296296297E-2</v>
      </c>
      <c r="I103" s="303">
        <f t="shared" si="32"/>
        <v>6.134259259259256E-3</v>
      </c>
      <c r="J103" s="378"/>
      <c r="K103" s="305" t="str">
        <f t="shared" si="28"/>
        <v/>
      </c>
      <c r="L103" s="306" t="str">
        <f>IF(J103&lt;&gt;"",K103-H103,"")</f>
        <v/>
      </c>
      <c r="M103" s="306" t="str">
        <f>IF(J103&lt;&gt;"",K103-F103,"")</f>
        <v/>
      </c>
      <c r="N103" s="307"/>
      <c r="O103" s="307"/>
      <c r="P103" s="307"/>
      <c r="Q103" s="308"/>
      <c r="R103" s="309">
        <f t="shared" si="33"/>
        <v>1.5046296296296297E-2</v>
      </c>
      <c r="S103" s="318"/>
      <c r="T103" s="464">
        <v>40237</v>
      </c>
      <c r="U103" s="458"/>
      <c r="V103" s="313" t="str">
        <f t="shared" si="34"/>
        <v/>
      </c>
      <c r="W103" s="314" t="str">
        <f t="shared" si="35"/>
        <v/>
      </c>
    </row>
    <row r="104" spans="1:23" s="272" customFormat="1" ht="21" customHeight="1" x14ac:dyDescent="0.2">
      <c r="A104" s="418">
        <v>273</v>
      </c>
      <c r="B104" s="335"/>
      <c r="C104" s="315" t="s">
        <v>155</v>
      </c>
      <c r="D104" s="431" t="s">
        <v>425</v>
      </c>
      <c r="E104" s="428" t="s">
        <v>30</v>
      </c>
      <c r="F104" s="301">
        <v>1.4976851851851852E-2</v>
      </c>
      <c r="G104" s="301">
        <v>1.4976851851851852E-2</v>
      </c>
      <c r="H104" s="302">
        <f t="shared" si="31"/>
        <v>1.4976851851851852E-2</v>
      </c>
      <c r="I104" s="303">
        <f t="shared" si="32"/>
        <v>6.2037037037037009E-3</v>
      </c>
      <c r="J104" s="387"/>
      <c r="K104" s="305" t="str">
        <f t="shared" si="28"/>
        <v/>
      </c>
      <c r="L104" s="306" t="str">
        <f>IF(J104&lt;&gt;"",K104-H104,"")</f>
        <v/>
      </c>
      <c r="M104" s="306" t="str">
        <f>IF(J104&lt;&gt;"",K104-F104,"")</f>
        <v/>
      </c>
      <c r="N104" s="307"/>
      <c r="O104" s="307"/>
      <c r="P104" s="307"/>
      <c r="Q104" s="308"/>
      <c r="R104" s="309">
        <f t="shared" si="33"/>
        <v>1.4976851851851852E-2</v>
      </c>
      <c r="S104" s="318"/>
      <c r="T104" s="464">
        <v>39933</v>
      </c>
      <c r="U104" s="458"/>
      <c r="V104" s="313" t="str">
        <f t="shared" si="34"/>
        <v/>
      </c>
      <c r="W104" s="314" t="str">
        <f t="shared" si="35"/>
        <v/>
      </c>
    </row>
    <row r="105" spans="1:23" s="272" customFormat="1" ht="21" customHeight="1" x14ac:dyDescent="0.2">
      <c r="A105" s="418">
        <v>234</v>
      </c>
      <c r="B105" s="335"/>
      <c r="C105" s="315" t="s">
        <v>286</v>
      </c>
      <c r="D105" s="431" t="s">
        <v>287</v>
      </c>
      <c r="E105" s="428" t="s">
        <v>14</v>
      </c>
      <c r="F105" s="301">
        <v>1.4840856481481476E-2</v>
      </c>
      <c r="G105" s="301">
        <v>1.5092592592592591E-2</v>
      </c>
      <c r="H105" s="302">
        <f t="shared" si="31"/>
        <v>1.4966724537037034E-2</v>
      </c>
      <c r="I105" s="303">
        <f t="shared" si="32"/>
        <v>6.2138310185185196E-3</v>
      </c>
      <c r="J105" s="387"/>
      <c r="K105" s="305" t="str">
        <f t="shared" si="28"/>
        <v/>
      </c>
      <c r="L105" s="306" t="str">
        <f>IF(J105&lt;&gt;"",K105-H105,"")</f>
        <v/>
      </c>
      <c r="M105" s="306" t="str">
        <f>IF(J105&lt;&gt;"",K105-F105,"")</f>
        <v/>
      </c>
      <c r="N105" s="307"/>
      <c r="O105" s="307"/>
      <c r="P105" s="307"/>
      <c r="Q105" s="308"/>
      <c r="R105" s="309">
        <f t="shared" si="33"/>
        <v>1.4840856481481476E-2</v>
      </c>
      <c r="S105" s="318"/>
      <c r="T105" s="464">
        <v>40025</v>
      </c>
      <c r="U105" s="458"/>
      <c r="V105" s="313" t="str">
        <f t="shared" si="34"/>
        <v/>
      </c>
      <c r="W105" s="314" t="str">
        <f t="shared" si="35"/>
        <v/>
      </c>
    </row>
    <row r="106" spans="1:23" s="272" customFormat="1" ht="21" customHeight="1" x14ac:dyDescent="0.2">
      <c r="A106" s="418">
        <v>239</v>
      </c>
      <c r="B106" s="335"/>
      <c r="C106" s="315" t="s">
        <v>115</v>
      </c>
      <c r="D106" s="431" t="s">
        <v>316</v>
      </c>
      <c r="E106" s="428" t="s">
        <v>30</v>
      </c>
      <c r="F106" s="301">
        <v>1.3168402777777779E-2</v>
      </c>
      <c r="G106" s="301">
        <v>1.6724537037037041E-2</v>
      </c>
      <c r="H106" s="302">
        <f t="shared" si="31"/>
        <v>1.494646990740741E-2</v>
      </c>
      <c r="I106" s="303">
        <f t="shared" si="32"/>
        <v>6.2340856481481431E-3</v>
      </c>
      <c r="J106" s="378"/>
      <c r="K106" s="305" t="str">
        <f t="shared" si="28"/>
        <v/>
      </c>
      <c r="L106" s="306" t="str">
        <f>IF(J106&lt;&gt;"",K106-H106,"")</f>
        <v/>
      </c>
      <c r="M106" s="306" t="str">
        <f>IF(J106&lt;&gt;"",K106-F106,"")</f>
        <v/>
      </c>
      <c r="N106" s="307"/>
      <c r="O106" s="307"/>
      <c r="P106" s="321"/>
      <c r="Q106" s="308"/>
      <c r="R106" s="309">
        <f t="shared" si="33"/>
        <v>1.3168402777777779E-2</v>
      </c>
      <c r="S106" s="318"/>
      <c r="T106" s="464">
        <v>40482</v>
      </c>
      <c r="U106" s="458"/>
      <c r="V106" s="313" t="str">
        <f t="shared" si="34"/>
        <v/>
      </c>
      <c r="W106" s="314" t="str">
        <f t="shared" si="35"/>
        <v/>
      </c>
    </row>
    <row r="107" spans="1:23" s="272" customFormat="1" ht="21" customHeight="1" x14ac:dyDescent="0.2">
      <c r="A107" s="418">
        <v>319</v>
      </c>
      <c r="B107" s="335"/>
      <c r="C107" s="298" t="s">
        <v>17</v>
      </c>
      <c r="D107" s="432" t="s">
        <v>491</v>
      </c>
      <c r="E107" s="430" t="s">
        <v>14</v>
      </c>
      <c r="F107" s="301">
        <v>1.4918981481481491E-2</v>
      </c>
      <c r="G107" s="301">
        <v>1.4918981481481491E-2</v>
      </c>
      <c r="H107" s="302">
        <f t="shared" si="31"/>
        <v>1.4918981481481491E-2</v>
      </c>
      <c r="I107" s="303">
        <f t="shared" si="32"/>
        <v>6.2615740740740618E-3</v>
      </c>
      <c r="J107" s="378"/>
      <c r="K107" s="305" t="str">
        <f t="shared" si="28"/>
        <v/>
      </c>
      <c r="L107" s="306"/>
      <c r="M107" s="306"/>
      <c r="N107" s="307"/>
      <c r="O107" s="307"/>
      <c r="P107" s="307"/>
      <c r="Q107" s="308"/>
      <c r="R107" s="309">
        <f t="shared" si="33"/>
        <v>1.4918981481481491E-2</v>
      </c>
      <c r="S107" s="318"/>
      <c r="T107" s="464">
        <v>40329</v>
      </c>
      <c r="U107" s="458"/>
      <c r="V107" s="313" t="str">
        <f t="shared" si="34"/>
        <v/>
      </c>
      <c r="W107" s="314" t="str">
        <f t="shared" si="35"/>
        <v/>
      </c>
    </row>
    <row r="108" spans="1:23" s="272" customFormat="1" ht="21" customHeight="1" x14ac:dyDescent="0.2">
      <c r="A108" s="418">
        <v>339</v>
      </c>
      <c r="B108" s="335"/>
      <c r="C108" s="298" t="s">
        <v>203</v>
      </c>
      <c r="D108" s="432" t="s">
        <v>548</v>
      </c>
      <c r="E108" s="429" t="s">
        <v>30</v>
      </c>
      <c r="F108" s="301">
        <v>1.4918981481481478E-2</v>
      </c>
      <c r="G108" s="301">
        <v>1.4918981481481478E-2</v>
      </c>
      <c r="H108" s="302">
        <f t="shared" si="31"/>
        <v>1.4918981481481478E-2</v>
      </c>
      <c r="I108" s="303">
        <f t="shared" si="32"/>
        <v>6.2615740740740757E-3</v>
      </c>
      <c r="J108" s="378"/>
      <c r="K108" s="305" t="str">
        <f t="shared" si="28"/>
        <v/>
      </c>
      <c r="L108" s="306" t="str">
        <f t="shared" ref="L108:L148" si="36">IF(J108&lt;&gt;"",K108-H108,"")</f>
        <v/>
      </c>
      <c r="M108" s="306" t="str">
        <f t="shared" ref="M108:M148" si="37">IF(J108&lt;&gt;"",K108-F108,"")</f>
        <v/>
      </c>
      <c r="N108" s="307"/>
      <c r="O108" s="307"/>
      <c r="P108" s="307"/>
      <c r="Q108" s="308"/>
      <c r="R108" s="309">
        <f t="shared" si="33"/>
        <v>1.4918981481481478E-2</v>
      </c>
      <c r="S108" s="318"/>
      <c r="T108" s="464">
        <v>40421</v>
      </c>
      <c r="U108" s="458"/>
      <c r="V108" s="313" t="str">
        <f t="shared" si="34"/>
        <v/>
      </c>
      <c r="W108" s="314" t="str">
        <f t="shared" si="35"/>
        <v/>
      </c>
    </row>
    <row r="109" spans="1:23" s="272" customFormat="1" ht="21" customHeight="1" x14ac:dyDescent="0.2">
      <c r="A109" s="418">
        <v>237</v>
      </c>
      <c r="B109" s="335"/>
      <c r="C109" s="298" t="s">
        <v>178</v>
      </c>
      <c r="D109" s="432" t="s">
        <v>530</v>
      </c>
      <c r="E109" s="429" t="s">
        <v>30</v>
      </c>
      <c r="F109" s="301">
        <v>1.4988425925925929E-2</v>
      </c>
      <c r="G109" s="301">
        <v>1.4803240740740745E-2</v>
      </c>
      <c r="H109" s="302">
        <f t="shared" si="31"/>
        <v>1.4895833333333337E-2</v>
      </c>
      <c r="I109" s="303">
        <f t="shared" si="32"/>
        <v>6.2847222222222159E-3</v>
      </c>
      <c r="J109" s="387"/>
      <c r="K109" s="305" t="str">
        <f t="shared" ref="K109:K140" si="38">IF(J109&lt;&gt;"",J109-I109,"")</f>
        <v/>
      </c>
      <c r="L109" s="306" t="str">
        <f t="shared" si="36"/>
        <v/>
      </c>
      <c r="M109" s="306" t="str">
        <f t="shared" si="37"/>
        <v/>
      </c>
      <c r="N109" s="307"/>
      <c r="O109" s="307"/>
      <c r="P109" s="307"/>
      <c r="Q109" s="308"/>
      <c r="R109" s="309">
        <f t="shared" si="33"/>
        <v>1.4988425925925929E-2</v>
      </c>
      <c r="S109" s="318"/>
      <c r="T109" s="464">
        <v>40086</v>
      </c>
      <c r="U109" s="458"/>
      <c r="V109" s="313" t="str">
        <f t="shared" si="34"/>
        <v/>
      </c>
      <c r="W109" s="314" t="str">
        <f t="shared" si="35"/>
        <v/>
      </c>
    </row>
    <row r="110" spans="1:23" s="272" customFormat="1" ht="21" customHeight="1" x14ac:dyDescent="0.2">
      <c r="A110" s="418">
        <v>289</v>
      </c>
      <c r="B110" s="335"/>
      <c r="C110" s="315" t="s">
        <v>451</v>
      </c>
      <c r="D110" s="431" t="s">
        <v>452</v>
      </c>
      <c r="E110" s="428" t="s">
        <v>30</v>
      </c>
      <c r="F110" s="319">
        <v>1.486111111111111E-2</v>
      </c>
      <c r="G110" s="319">
        <v>1.486111111111111E-2</v>
      </c>
      <c r="H110" s="302">
        <f t="shared" si="31"/>
        <v>1.486111111111111E-2</v>
      </c>
      <c r="I110" s="303">
        <f t="shared" si="32"/>
        <v>6.3194444444444435E-3</v>
      </c>
      <c r="J110" s="387"/>
      <c r="K110" s="305" t="str">
        <f t="shared" si="38"/>
        <v/>
      </c>
      <c r="L110" s="306" t="str">
        <f t="shared" si="36"/>
        <v/>
      </c>
      <c r="M110" s="306" t="str">
        <f t="shared" si="37"/>
        <v/>
      </c>
      <c r="N110" s="307"/>
      <c r="O110" s="307"/>
      <c r="P110" s="307"/>
      <c r="Q110" s="308"/>
      <c r="R110" s="309">
        <f t="shared" si="33"/>
        <v>1.486111111111111E-2</v>
      </c>
      <c r="S110" s="318"/>
      <c r="T110" s="464">
        <v>39994</v>
      </c>
      <c r="U110" s="458"/>
      <c r="V110" s="313" t="str">
        <f t="shared" si="34"/>
        <v/>
      </c>
      <c r="W110" s="314" t="str">
        <f t="shared" si="35"/>
        <v/>
      </c>
    </row>
    <row r="111" spans="1:23" s="272" customFormat="1" ht="21" customHeight="1" x14ac:dyDescent="0.2">
      <c r="A111" s="418">
        <v>134</v>
      </c>
      <c r="B111" s="335"/>
      <c r="C111" s="315" t="s">
        <v>176</v>
      </c>
      <c r="D111" s="431" t="s">
        <v>177</v>
      </c>
      <c r="E111" s="428" t="s">
        <v>30</v>
      </c>
      <c r="F111" s="301">
        <v>1.4745370370370372E-2</v>
      </c>
      <c r="G111" s="301">
        <v>1.488715277777778E-2</v>
      </c>
      <c r="H111" s="302">
        <f t="shared" si="31"/>
        <v>1.4816261574074077E-2</v>
      </c>
      <c r="I111" s="303">
        <f t="shared" si="32"/>
        <v>6.364293981481476E-3</v>
      </c>
      <c r="J111" s="387"/>
      <c r="K111" s="305" t="str">
        <f t="shared" si="38"/>
        <v/>
      </c>
      <c r="L111" s="306" t="str">
        <f t="shared" si="36"/>
        <v/>
      </c>
      <c r="M111" s="306" t="str">
        <f t="shared" si="37"/>
        <v/>
      </c>
      <c r="N111" s="307"/>
      <c r="O111" s="307"/>
      <c r="P111" s="307"/>
      <c r="Q111" s="308"/>
      <c r="R111" s="309">
        <f t="shared" si="33"/>
        <v>1.4745370370370372E-2</v>
      </c>
      <c r="S111" s="318"/>
      <c r="T111" s="464">
        <v>40298</v>
      </c>
      <c r="U111" s="458"/>
      <c r="V111" s="313" t="str">
        <f t="shared" si="34"/>
        <v/>
      </c>
      <c r="W111" s="314" t="str">
        <f t="shared" si="35"/>
        <v/>
      </c>
    </row>
    <row r="112" spans="1:23" s="272" customFormat="1" ht="21" customHeight="1" x14ac:dyDescent="0.2">
      <c r="A112" s="418">
        <v>175</v>
      </c>
      <c r="B112" s="335"/>
      <c r="C112" s="315" t="s">
        <v>167</v>
      </c>
      <c r="D112" s="431" t="s">
        <v>168</v>
      </c>
      <c r="E112" s="428" t="s">
        <v>30</v>
      </c>
      <c r="F112" s="301">
        <v>1.4814814814814814E-2</v>
      </c>
      <c r="G112" s="301">
        <v>1.4814814814814814E-2</v>
      </c>
      <c r="H112" s="302">
        <f t="shared" si="31"/>
        <v>1.4814814814814814E-2</v>
      </c>
      <c r="I112" s="303">
        <f t="shared" si="32"/>
        <v>6.3657407407407395E-3</v>
      </c>
      <c r="J112" s="387"/>
      <c r="K112" s="305" t="str">
        <f t="shared" si="38"/>
        <v/>
      </c>
      <c r="L112" s="306" t="str">
        <f t="shared" si="36"/>
        <v/>
      </c>
      <c r="M112" s="306" t="str">
        <f t="shared" si="37"/>
        <v/>
      </c>
      <c r="N112" s="307"/>
      <c r="O112" s="307"/>
      <c r="P112" s="307"/>
      <c r="Q112" s="308"/>
      <c r="R112" s="309">
        <f t="shared" si="33"/>
        <v>1.4814814814814814E-2</v>
      </c>
      <c r="S112" s="318"/>
      <c r="T112" s="464">
        <v>39294</v>
      </c>
      <c r="U112" s="458"/>
      <c r="V112" s="313" t="str">
        <f t="shared" si="34"/>
        <v/>
      </c>
      <c r="W112" s="314" t="str">
        <f t="shared" si="35"/>
        <v/>
      </c>
    </row>
    <row r="113" spans="1:23" s="272" customFormat="1" ht="21" customHeight="1" x14ac:dyDescent="0.2">
      <c r="A113" s="418">
        <v>72</v>
      </c>
      <c r="B113" s="335"/>
      <c r="C113" s="315" t="s">
        <v>163</v>
      </c>
      <c r="D113" s="431" t="s">
        <v>164</v>
      </c>
      <c r="E113" s="428" t="s">
        <v>30</v>
      </c>
      <c r="F113" s="301">
        <v>1.4814814814814814E-2</v>
      </c>
      <c r="G113" s="301">
        <v>1.4814814814814814E-2</v>
      </c>
      <c r="H113" s="302">
        <f t="shared" si="31"/>
        <v>1.4814814814814814E-2</v>
      </c>
      <c r="I113" s="303">
        <f t="shared" si="32"/>
        <v>6.3657407407407395E-3</v>
      </c>
      <c r="J113" s="387"/>
      <c r="K113" s="305" t="str">
        <f t="shared" si="38"/>
        <v/>
      </c>
      <c r="L113" s="306" t="str">
        <f t="shared" si="36"/>
        <v/>
      </c>
      <c r="M113" s="306" t="str">
        <f t="shared" si="37"/>
        <v/>
      </c>
      <c r="N113" s="307"/>
      <c r="O113" s="307"/>
      <c r="P113" s="307"/>
      <c r="Q113" s="308"/>
      <c r="R113" s="309">
        <f t="shared" si="33"/>
        <v>1.4814814814814814E-2</v>
      </c>
      <c r="S113" s="318"/>
      <c r="T113" s="464">
        <v>39599</v>
      </c>
      <c r="U113" s="458"/>
      <c r="V113" s="313" t="str">
        <f t="shared" si="34"/>
        <v/>
      </c>
      <c r="W113" s="314" t="str">
        <f t="shared" si="35"/>
        <v/>
      </c>
    </row>
    <row r="114" spans="1:23" s="272" customFormat="1" ht="21" customHeight="1" x14ac:dyDescent="0.2">
      <c r="A114" s="418">
        <v>141</v>
      </c>
      <c r="B114" s="335"/>
      <c r="C114" s="315" t="s">
        <v>180</v>
      </c>
      <c r="D114" s="431" t="s">
        <v>261</v>
      </c>
      <c r="E114" s="428" t="s">
        <v>30</v>
      </c>
      <c r="F114" s="301">
        <v>1.4537037037037032E-2</v>
      </c>
      <c r="G114" s="301">
        <v>1.4999999999999999E-2</v>
      </c>
      <c r="H114" s="302">
        <f t="shared" si="31"/>
        <v>1.4768518518518516E-2</v>
      </c>
      <c r="I114" s="303">
        <f t="shared" si="32"/>
        <v>6.4120370370370373E-3</v>
      </c>
      <c r="J114" s="387"/>
      <c r="K114" s="305" t="str">
        <f t="shared" si="38"/>
        <v/>
      </c>
      <c r="L114" s="306" t="str">
        <f t="shared" si="36"/>
        <v/>
      </c>
      <c r="M114" s="306" t="str">
        <f t="shared" si="37"/>
        <v/>
      </c>
      <c r="N114" s="307"/>
      <c r="O114" s="307"/>
      <c r="P114" s="321"/>
      <c r="Q114" s="308"/>
      <c r="R114" s="309">
        <f t="shared" si="33"/>
        <v>1.4537037037037032E-2</v>
      </c>
      <c r="S114" s="318"/>
      <c r="T114" s="464">
        <v>40117</v>
      </c>
      <c r="U114" s="458"/>
      <c r="V114" s="313" t="str">
        <f t="shared" si="34"/>
        <v/>
      </c>
      <c r="W114" s="314" t="str">
        <f t="shared" si="35"/>
        <v/>
      </c>
    </row>
    <row r="115" spans="1:23" s="272" customFormat="1" ht="21" customHeight="1" x14ac:dyDescent="0.2">
      <c r="A115" s="418">
        <v>291</v>
      </c>
      <c r="B115" s="335"/>
      <c r="C115" s="298" t="s">
        <v>474</v>
      </c>
      <c r="D115" s="432" t="s">
        <v>472</v>
      </c>
      <c r="E115" s="429" t="s">
        <v>30</v>
      </c>
      <c r="F115" s="301">
        <v>1.4733796296296287E-2</v>
      </c>
      <c r="G115" s="301">
        <v>1.4733796296296287E-2</v>
      </c>
      <c r="H115" s="302">
        <f t="shared" si="31"/>
        <v>1.4733796296296287E-2</v>
      </c>
      <c r="I115" s="303">
        <f t="shared" si="32"/>
        <v>6.4467592592592667E-3</v>
      </c>
      <c r="J115" s="387"/>
      <c r="K115" s="305" t="str">
        <f t="shared" si="38"/>
        <v/>
      </c>
      <c r="L115" s="306" t="str">
        <f t="shared" si="36"/>
        <v/>
      </c>
      <c r="M115" s="306" t="str">
        <f t="shared" si="37"/>
        <v/>
      </c>
      <c r="N115" s="307"/>
      <c r="O115" s="307"/>
      <c r="P115" s="307"/>
      <c r="Q115" s="308"/>
      <c r="R115" s="309">
        <f t="shared" si="33"/>
        <v>1.4733796296296287E-2</v>
      </c>
      <c r="S115" s="318"/>
      <c r="T115" s="464">
        <v>40056</v>
      </c>
      <c r="U115" s="458"/>
      <c r="V115" s="313" t="str">
        <f t="shared" si="34"/>
        <v/>
      </c>
      <c r="W115" s="314" t="str">
        <f t="shared" si="35"/>
        <v/>
      </c>
    </row>
    <row r="116" spans="1:23" s="272" customFormat="1" ht="21" customHeight="1" x14ac:dyDescent="0.2">
      <c r="A116" s="418">
        <v>362</v>
      </c>
      <c r="B116" s="335"/>
      <c r="C116" s="315" t="s">
        <v>162</v>
      </c>
      <c r="D116" s="431" t="s">
        <v>563</v>
      </c>
      <c r="E116" s="428" t="s">
        <v>30</v>
      </c>
      <c r="F116" s="301">
        <v>1.4707031250000021E-2</v>
      </c>
      <c r="G116" s="301">
        <v>1.4707031250000021E-2</v>
      </c>
      <c r="H116" s="302">
        <f t="shared" si="31"/>
        <v>1.4707031250000021E-2</v>
      </c>
      <c r="I116" s="303">
        <f t="shared" si="32"/>
        <v>6.4735243055555319E-3</v>
      </c>
      <c r="J116" s="378"/>
      <c r="K116" s="305" t="str">
        <f t="shared" si="38"/>
        <v/>
      </c>
      <c r="L116" s="306" t="str">
        <f t="shared" si="36"/>
        <v/>
      </c>
      <c r="M116" s="306" t="str">
        <f t="shared" si="37"/>
        <v/>
      </c>
      <c r="N116" s="307"/>
      <c r="O116" s="307"/>
      <c r="P116" s="307"/>
      <c r="Q116" s="308"/>
      <c r="R116" s="309">
        <f t="shared" si="33"/>
        <v>1.4707031250000021E-2</v>
      </c>
      <c r="S116" s="318"/>
      <c r="T116" s="464">
        <v>40543</v>
      </c>
      <c r="U116" s="458"/>
      <c r="V116" s="313" t="str">
        <f t="shared" si="34"/>
        <v/>
      </c>
      <c r="W116" s="314" t="str">
        <f t="shared" si="35"/>
        <v/>
      </c>
    </row>
    <row r="117" spans="1:23" s="272" customFormat="1" ht="21" customHeight="1" x14ac:dyDescent="0.2">
      <c r="A117" s="418">
        <v>60</v>
      </c>
      <c r="B117" s="335"/>
      <c r="C117" s="315" t="s">
        <v>94</v>
      </c>
      <c r="D117" s="431" t="s">
        <v>186</v>
      </c>
      <c r="E117" s="428" t="s">
        <v>30</v>
      </c>
      <c r="F117" s="301">
        <v>1.4398148148148148E-2</v>
      </c>
      <c r="G117" s="301">
        <v>1.4965277777777779E-2</v>
      </c>
      <c r="H117" s="302">
        <f t="shared" si="31"/>
        <v>1.4681712962962962E-2</v>
      </c>
      <c r="I117" s="303">
        <f t="shared" si="32"/>
        <v>6.4988425925925908E-3</v>
      </c>
      <c r="J117" s="387"/>
      <c r="K117" s="305" t="str">
        <f t="shared" si="38"/>
        <v/>
      </c>
      <c r="L117" s="306" t="str">
        <f t="shared" si="36"/>
        <v/>
      </c>
      <c r="M117" s="306" t="str">
        <f t="shared" si="37"/>
        <v/>
      </c>
      <c r="N117" s="307"/>
      <c r="O117" s="307"/>
      <c r="P117" s="307"/>
      <c r="Q117" s="308"/>
      <c r="R117" s="309">
        <f t="shared" si="33"/>
        <v>1.4398148148148148E-2</v>
      </c>
      <c r="S117" s="318"/>
      <c r="T117" s="464">
        <v>39294</v>
      </c>
      <c r="U117" s="458"/>
      <c r="V117" s="313" t="str">
        <f t="shared" si="34"/>
        <v/>
      </c>
      <c r="W117" s="314" t="str">
        <f t="shared" si="35"/>
        <v/>
      </c>
    </row>
    <row r="118" spans="1:23" s="272" customFormat="1" ht="21" customHeight="1" x14ac:dyDescent="0.2">
      <c r="A118" s="418">
        <v>327</v>
      </c>
      <c r="B118" s="335"/>
      <c r="C118" s="315" t="s">
        <v>134</v>
      </c>
      <c r="D118" s="431" t="s">
        <v>387</v>
      </c>
      <c r="E118" s="429" t="s">
        <v>30</v>
      </c>
      <c r="F118" s="301">
        <v>1.4409722222222223E-2</v>
      </c>
      <c r="G118" s="301">
        <v>1.4845196759259263E-2</v>
      </c>
      <c r="H118" s="302">
        <f t="shared" si="31"/>
        <v>1.4627459490740742E-2</v>
      </c>
      <c r="I118" s="303">
        <f t="shared" si="32"/>
        <v>6.5530960648148111E-3</v>
      </c>
      <c r="J118" s="387"/>
      <c r="K118" s="305" t="str">
        <f t="shared" si="38"/>
        <v/>
      </c>
      <c r="L118" s="306" t="str">
        <f t="shared" si="36"/>
        <v/>
      </c>
      <c r="M118" s="306" t="str">
        <f t="shared" si="37"/>
        <v/>
      </c>
      <c r="N118" s="307"/>
      <c r="O118" s="307"/>
      <c r="P118" s="307"/>
      <c r="Q118" s="308"/>
      <c r="R118" s="309">
        <f t="shared" si="33"/>
        <v>1.4409722222222223E-2</v>
      </c>
      <c r="S118" s="318"/>
      <c r="T118" s="464">
        <v>40359</v>
      </c>
      <c r="U118" s="458"/>
      <c r="V118" s="313" t="str">
        <f t="shared" si="34"/>
        <v/>
      </c>
      <c r="W118" s="314" t="str">
        <f t="shared" si="35"/>
        <v/>
      </c>
    </row>
    <row r="119" spans="1:23" s="272" customFormat="1" ht="21" customHeight="1" x14ac:dyDescent="0.2">
      <c r="A119" s="418">
        <v>343</v>
      </c>
      <c r="B119" s="335"/>
      <c r="C119" s="315" t="s">
        <v>522</v>
      </c>
      <c r="D119" s="431" t="s">
        <v>523</v>
      </c>
      <c r="E119" s="428" t="s">
        <v>30</v>
      </c>
      <c r="F119" s="301">
        <v>1.4525462962962966E-2</v>
      </c>
      <c r="G119" s="301">
        <v>1.4525462962962966E-2</v>
      </c>
      <c r="H119" s="302">
        <f t="shared" si="31"/>
        <v>1.4525462962962966E-2</v>
      </c>
      <c r="I119" s="303">
        <f t="shared" si="32"/>
        <v>6.6550925925925875E-3</v>
      </c>
      <c r="J119" s="387"/>
      <c r="K119" s="305" t="str">
        <f t="shared" si="38"/>
        <v/>
      </c>
      <c r="L119" s="306" t="str">
        <f t="shared" si="36"/>
        <v/>
      </c>
      <c r="M119" s="306" t="str">
        <f t="shared" si="37"/>
        <v/>
      </c>
      <c r="N119" s="307"/>
      <c r="O119" s="307"/>
      <c r="P119" s="307"/>
      <c r="Q119" s="325"/>
      <c r="R119" s="309">
        <f t="shared" si="33"/>
        <v>1.4525462962962966E-2</v>
      </c>
      <c r="S119" s="318"/>
      <c r="T119" s="464">
        <v>40298</v>
      </c>
      <c r="U119" s="458"/>
      <c r="V119" s="313" t="str">
        <f t="shared" si="34"/>
        <v/>
      </c>
      <c r="W119" s="314" t="str">
        <f t="shared" si="35"/>
        <v/>
      </c>
    </row>
    <row r="120" spans="1:23" s="272" customFormat="1" ht="21" customHeight="1" x14ac:dyDescent="0.2">
      <c r="A120" s="418">
        <v>345</v>
      </c>
      <c r="B120" s="335"/>
      <c r="C120" s="315" t="s">
        <v>134</v>
      </c>
      <c r="D120" s="431" t="s">
        <v>540</v>
      </c>
      <c r="E120" s="429" t="s">
        <v>30</v>
      </c>
      <c r="F120" s="301">
        <v>1.4513888888888892E-2</v>
      </c>
      <c r="G120" s="301">
        <v>1.4513888888888892E-2</v>
      </c>
      <c r="H120" s="302">
        <f t="shared" si="31"/>
        <v>1.4513888888888892E-2</v>
      </c>
      <c r="I120" s="303">
        <f t="shared" si="32"/>
        <v>6.666666666666661E-3</v>
      </c>
      <c r="J120" s="378"/>
      <c r="K120" s="305" t="str">
        <f t="shared" si="38"/>
        <v/>
      </c>
      <c r="L120" s="306" t="str">
        <f t="shared" si="36"/>
        <v/>
      </c>
      <c r="M120" s="306" t="str">
        <f t="shared" si="37"/>
        <v/>
      </c>
      <c r="N120" s="307"/>
      <c r="O120" s="307"/>
      <c r="P120" s="307"/>
      <c r="Q120" s="308"/>
      <c r="R120" s="309">
        <f t="shared" si="33"/>
        <v>1.4513888888888892E-2</v>
      </c>
      <c r="S120" s="318"/>
      <c r="T120" s="464">
        <v>40482</v>
      </c>
      <c r="U120" s="458"/>
      <c r="V120" s="313" t="str">
        <f t="shared" si="34"/>
        <v/>
      </c>
      <c r="W120" s="314" t="str">
        <f t="shared" si="35"/>
        <v/>
      </c>
    </row>
    <row r="121" spans="1:23" s="272" customFormat="1" ht="21" customHeight="1" x14ac:dyDescent="0.2">
      <c r="A121" s="418">
        <v>122</v>
      </c>
      <c r="B121" s="335"/>
      <c r="C121" s="315" t="s">
        <v>90</v>
      </c>
      <c r="D121" s="431" t="s">
        <v>231</v>
      </c>
      <c r="E121" s="429" t="s">
        <v>30</v>
      </c>
      <c r="F121" s="301">
        <v>1.4137731481481484E-2</v>
      </c>
      <c r="G121" s="301">
        <v>1.4474826388888883E-2</v>
      </c>
      <c r="H121" s="302">
        <f t="shared" si="31"/>
        <v>1.4306278935185183E-2</v>
      </c>
      <c r="I121" s="303">
        <f t="shared" si="32"/>
        <v>6.87427662037037E-3</v>
      </c>
      <c r="J121" s="387"/>
      <c r="K121" s="305" t="str">
        <f t="shared" si="38"/>
        <v/>
      </c>
      <c r="L121" s="306" t="str">
        <f t="shared" si="36"/>
        <v/>
      </c>
      <c r="M121" s="306" t="str">
        <f t="shared" si="37"/>
        <v/>
      </c>
      <c r="N121" s="307"/>
      <c r="O121" s="307"/>
      <c r="P121" s="307"/>
      <c r="Q121" s="308"/>
      <c r="R121" s="309">
        <f t="shared" si="33"/>
        <v>1.4137731481481484E-2</v>
      </c>
      <c r="S121" s="318"/>
      <c r="T121" s="464">
        <v>39933</v>
      </c>
      <c r="U121" s="458"/>
      <c r="V121" s="313" t="str">
        <f t="shared" si="34"/>
        <v/>
      </c>
      <c r="W121" s="314" t="str">
        <f t="shared" si="35"/>
        <v/>
      </c>
    </row>
    <row r="122" spans="1:23" s="272" customFormat="1" ht="21" customHeight="1" x14ac:dyDescent="0.2">
      <c r="A122" s="418">
        <v>263</v>
      </c>
      <c r="B122" s="335"/>
      <c r="C122" s="315" t="s">
        <v>403</v>
      </c>
      <c r="D122" s="431" t="s">
        <v>35</v>
      </c>
      <c r="E122" s="429" t="s">
        <v>30</v>
      </c>
      <c r="F122" s="301">
        <v>1.3975694444444454E-2</v>
      </c>
      <c r="G122" s="301">
        <v>1.4554398148148158E-2</v>
      </c>
      <c r="H122" s="302">
        <f t="shared" si="31"/>
        <v>1.4265046296296307E-2</v>
      </c>
      <c r="I122" s="303">
        <f t="shared" si="32"/>
        <v>6.9155092592592463E-3</v>
      </c>
      <c r="J122" s="387"/>
      <c r="K122" s="305" t="str">
        <f t="shared" si="38"/>
        <v/>
      </c>
      <c r="L122" s="306" t="str">
        <f t="shared" si="36"/>
        <v/>
      </c>
      <c r="M122" s="306" t="str">
        <f t="shared" si="37"/>
        <v/>
      </c>
      <c r="N122" s="307"/>
      <c r="O122" s="307"/>
      <c r="P122" s="321"/>
      <c r="Q122" s="308"/>
      <c r="R122" s="309">
        <f t="shared" si="33"/>
        <v>1.3975694444444454E-2</v>
      </c>
      <c r="S122" s="318"/>
      <c r="T122" s="464">
        <v>40268</v>
      </c>
      <c r="U122" s="458"/>
      <c r="V122" s="313" t="str">
        <f t="shared" si="34"/>
        <v/>
      </c>
      <c r="W122" s="314" t="str">
        <f t="shared" si="35"/>
        <v/>
      </c>
    </row>
    <row r="123" spans="1:23" s="272" customFormat="1" ht="21" customHeight="1" x14ac:dyDescent="0.2">
      <c r="A123" s="418">
        <v>208</v>
      </c>
      <c r="B123" s="335"/>
      <c r="C123" s="315" t="s">
        <v>130</v>
      </c>
      <c r="D123" s="431" t="s">
        <v>239</v>
      </c>
      <c r="E123" s="428" t="s">
        <v>30</v>
      </c>
      <c r="F123" s="301">
        <v>1.4189814814814813E-2</v>
      </c>
      <c r="G123" s="301">
        <v>1.4328703703703703E-2</v>
      </c>
      <c r="H123" s="302">
        <f t="shared" si="31"/>
        <v>1.4259259259259258E-2</v>
      </c>
      <c r="I123" s="303">
        <f t="shared" si="32"/>
        <v>6.9212962962962952E-3</v>
      </c>
      <c r="J123" s="378"/>
      <c r="K123" s="305" t="str">
        <f t="shared" si="38"/>
        <v/>
      </c>
      <c r="L123" s="306" t="str">
        <f t="shared" si="36"/>
        <v/>
      </c>
      <c r="M123" s="306" t="str">
        <f t="shared" si="37"/>
        <v/>
      </c>
      <c r="N123" s="307"/>
      <c r="O123" s="307"/>
      <c r="P123" s="307"/>
      <c r="Q123" s="308"/>
      <c r="R123" s="309">
        <f t="shared" si="33"/>
        <v>1.4189814814814813E-2</v>
      </c>
      <c r="S123" s="318"/>
      <c r="T123" s="464">
        <v>40298</v>
      </c>
      <c r="U123" s="458"/>
      <c r="V123" s="313" t="str">
        <f t="shared" si="34"/>
        <v/>
      </c>
      <c r="W123" s="314" t="str">
        <f t="shared" si="35"/>
        <v/>
      </c>
    </row>
    <row r="124" spans="1:23" s="272" customFormat="1" ht="21" customHeight="1" x14ac:dyDescent="0.2">
      <c r="A124" s="418">
        <v>324</v>
      </c>
      <c r="B124" s="335"/>
      <c r="C124" s="298" t="s">
        <v>495</v>
      </c>
      <c r="D124" s="432" t="s">
        <v>496</v>
      </c>
      <c r="E124" s="428" t="s">
        <v>30</v>
      </c>
      <c r="F124" s="301">
        <v>1.4189814814814817E-2</v>
      </c>
      <c r="G124" s="301">
        <v>1.4236111111111118E-2</v>
      </c>
      <c r="H124" s="302">
        <f t="shared" si="31"/>
        <v>1.4212962962962967E-2</v>
      </c>
      <c r="I124" s="303">
        <f t="shared" si="32"/>
        <v>6.967592592592586E-3</v>
      </c>
      <c r="J124" s="378"/>
      <c r="K124" s="305" t="str">
        <f t="shared" si="38"/>
        <v/>
      </c>
      <c r="L124" s="306" t="str">
        <f t="shared" si="36"/>
        <v/>
      </c>
      <c r="M124" s="306" t="str">
        <f t="shared" si="37"/>
        <v/>
      </c>
      <c r="N124" s="307"/>
      <c r="O124" s="307"/>
      <c r="P124" s="307"/>
      <c r="Q124" s="308"/>
      <c r="R124" s="309">
        <f t="shared" si="33"/>
        <v>1.4189814814814817E-2</v>
      </c>
      <c r="S124" s="318"/>
      <c r="T124" s="464">
        <v>40451</v>
      </c>
      <c r="U124" s="458"/>
      <c r="V124" s="313" t="str">
        <f t="shared" si="34"/>
        <v/>
      </c>
      <c r="W124" s="314" t="str">
        <f t="shared" si="35"/>
        <v/>
      </c>
    </row>
    <row r="125" spans="1:23" s="272" customFormat="1" ht="21" customHeight="1" x14ac:dyDescent="0.2">
      <c r="A125" s="418">
        <v>110</v>
      </c>
      <c r="B125" s="335"/>
      <c r="C125" s="315" t="s">
        <v>187</v>
      </c>
      <c r="D125" s="431" t="s">
        <v>188</v>
      </c>
      <c r="E125" s="428" t="s">
        <v>30</v>
      </c>
      <c r="F125" s="301">
        <v>1.3948115596064816E-2</v>
      </c>
      <c r="G125" s="301">
        <v>1.4387930410879638E-2</v>
      </c>
      <c r="H125" s="302">
        <f t="shared" ref="H125:H148" si="39">IF(G125&lt;&gt;"",(G125+F125)/2,F125)</f>
        <v>1.4168023003472228E-2</v>
      </c>
      <c r="I125" s="303">
        <f t="shared" ref="I125:I148" si="40">$D$3-H125</f>
        <v>7.0125325520833254E-3</v>
      </c>
      <c r="J125" s="378"/>
      <c r="K125" s="305" t="str">
        <f t="shared" si="38"/>
        <v/>
      </c>
      <c r="L125" s="306" t="str">
        <f t="shared" si="36"/>
        <v/>
      </c>
      <c r="M125" s="306" t="str">
        <f t="shared" si="37"/>
        <v/>
      </c>
      <c r="N125" s="307"/>
      <c r="O125" s="307"/>
      <c r="P125" s="307"/>
      <c r="Q125" s="308"/>
      <c r="R125" s="309">
        <f t="shared" ref="R125:R148" si="41">IF(J125&lt;&gt;"",MIN(F125,K125),F125)</f>
        <v>1.3948115596064816E-2</v>
      </c>
      <c r="S125" s="318"/>
      <c r="T125" s="464">
        <v>40329</v>
      </c>
      <c r="U125" s="458"/>
      <c r="V125" s="313" t="str">
        <f t="shared" si="34"/>
        <v/>
      </c>
      <c r="W125" s="314" t="str">
        <f t="shared" si="35"/>
        <v/>
      </c>
    </row>
    <row r="126" spans="1:23" s="272" customFormat="1" ht="20.45" customHeight="1" x14ac:dyDescent="0.2">
      <c r="A126" s="418">
        <v>107</v>
      </c>
      <c r="B126" s="335"/>
      <c r="C126" s="315" t="s">
        <v>115</v>
      </c>
      <c r="D126" s="431" t="s">
        <v>196</v>
      </c>
      <c r="E126" s="428" t="s">
        <v>30</v>
      </c>
      <c r="F126" s="301">
        <v>1.3738425925925923E-2</v>
      </c>
      <c r="G126" s="301">
        <v>1.4502314814814808E-2</v>
      </c>
      <c r="H126" s="302">
        <f t="shared" si="39"/>
        <v>1.4120370370370366E-2</v>
      </c>
      <c r="I126" s="303">
        <f t="shared" si="40"/>
        <v>7.0601851851851867E-3</v>
      </c>
      <c r="J126" s="378"/>
      <c r="K126" s="305" t="str">
        <f t="shared" si="38"/>
        <v/>
      </c>
      <c r="L126" s="306" t="str">
        <f t="shared" si="36"/>
        <v/>
      </c>
      <c r="M126" s="306" t="str">
        <f t="shared" si="37"/>
        <v/>
      </c>
      <c r="N126" s="307"/>
      <c r="O126" s="307"/>
      <c r="P126" s="307"/>
      <c r="Q126" s="308"/>
      <c r="R126" s="309">
        <f t="shared" si="41"/>
        <v>1.3738425925925923E-2</v>
      </c>
      <c r="S126" s="318"/>
      <c r="T126" s="464">
        <v>40209</v>
      </c>
      <c r="U126" s="458"/>
      <c r="V126" s="313" t="str">
        <f t="shared" si="34"/>
        <v/>
      </c>
      <c r="W126" s="314" t="str">
        <f t="shared" si="35"/>
        <v/>
      </c>
    </row>
    <row r="127" spans="1:23" s="272" customFormat="1" ht="20.45" customHeight="1" x14ac:dyDescent="0.2">
      <c r="A127" s="418">
        <v>330</v>
      </c>
      <c r="B127" s="335"/>
      <c r="C127" s="315" t="s">
        <v>510</v>
      </c>
      <c r="D127" s="431" t="s">
        <v>511</v>
      </c>
      <c r="E127" s="428" t="s">
        <v>30</v>
      </c>
      <c r="F127" s="301">
        <v>1.4091435185185189E-2</v>
      </c>
      <c r="G127" s="301">
        <v>1.4091435185185189E-2</v>
      </c>
      <c r="H127" s="302">
        <f t="shared" si="39"/>
        <v>1.4091435185185189E-2</v>
      </c>
      <c r="I127" s="303">
        <f t="shared" si="40"/>
        <v>7.0891203703703637E-3</v>
      </c>
      <c r="J127" s="387"/>
      <c r="K127" s="305" t="str">
        <f t="shared" si="38"/>
        <v/>
      </c>
      <c r="L127" s="306" t="str">
        <f t="shared" si="36"/>
        <v/>
      </c>
      <c r="M127" s="306" t="str">
        <f t="shared" si="37"/>
        <v/>
      </c>
      <c r="N127" s="307"/>
      <c r="O127" s="307"/>
      <c r="P127" s="307"/>
      <c r="Q127" s="308"/>
      <c r="R127" s="309">
        <f t="shared" si="41"/>
        <v>1.4091435185185189E-2</v>
      </c>
      <c r="S127" s="318"/>
      <c r="T127" s="464">
        <v>40268</v>
      </c>
      <c r="U127" s="458"/>
      <c r="V127" s="313" t="str">
        <f t="shared" si="34"/>
        <v/>
      </c>
      <c r="W127" s="314" t="str">
        <f t="shared" si="35"/>
        <v/>
      </c>
    </row>
    <row r="128" spans="1:23" s="272" customFormat="1" ht="21" customHeight="1" x14ac:dyDescent="0.2">
      <c r="A128" s="418">
        <v>336</v>
      </c>
      <c r="B128" s="335"/>
      <c r="C128" s="315" t="s">
        <v>197</v>
      </c>
      <c r="D128" s="431" t="s">
        <v>504</v>
      </c>
      <c r="E128" s="429" t="s">
        <v>30</v>
      </c>
      <c r="F128" s="301">
        <v>1.380787037037037E-2</v>
      </c>
      <c r="G128" s="301">
        <v>1.4369212962962966E-2</v>
      </c>
      <c r="H128" s="302">
        <f t="shared" si="39"/>
        <v>1.4088541666666668E-2</v>
      </c>
      <c r="I128" s="303">
        <f t="shared" si="40"/>
        <v>7.0920138888888856E-3</v>
      </c>
      <c r="J128" s="387"/>
      <c r="K128" s="305" t="str">
        <f t="shared" si="38"/>
        <v/>
      </c>
      <c r="L128" s="306" t="str">
        <f t="shared" si="36"/>
        <v/>
      </c>
      <c r="M128" s="306" t="str">
        <f t="shared" si="37"/>
        <v/>
      </c>
      <c r="N128" s="307"/>
      <c r="O128" s="307"/>
      <c r="P128" s="307"/>
      <c r="Q128" s="308"/>
      <c r="R128" s="309">
        <f t="shared" si="41"/>
        <v>1.380787037037037E-2</v>
      </c>
      <c r="S128" s="318"/>
      <c r="T128" s="464">
        <v>40298</v>
      </c>
      <c r="U128" s="458"/>
      <c r="V128" s="313" t="str">
        <f t="shared" si="34"/>
        <v/>
      </c>
      <c r="W128" s="314" t="str">
        <f t="shared" si="35"/>
        <v/>
      </c>
    </row>
    <row r="129" spans="1:23" s="272" customFormat="1" ht="21" customHeight="1" x14ac:dyDescent="0.2">
      <c r="A129" s="418">
        <v>54</v>
      </c>
      <c r="B129" s="335"/>
      <c r="C129" s="315" t="s">
        <v>214</v>
      </c>
      <c r="D129" s="431" t="s">
        <v>215</v>
      </c>
      <c r="E129" s="428" t="s">
        <v>14</v>
      </c>
      <c r="F129" s="301">
        <v>1.40625E-2</v>
      </c>
      <c r="G129" s="301">
        <v>1.40625E-2</v>
      </c>
      <c r="H129" s="302">
        <f t="shared" si="39"/>
        <v>1.40625E-2</v>
      </c>
      <c r="I129" s="303">
        <f t="shared" si="40"/>
        <v>7.1180555555555528E-3</v>
      </c>
      <c r="J129" s="387"/>
      <c r="K129" s="305" t="str">
        <f t="shared" si="38"/>
        <v/>
      </c>
      <c r="L129" s="306" t="str">
        <f t="shared" si="36"/>
        <v/>
      </c>
      <c r="M129" s="306" t="str">
        <f t="shared" si="37"/>
        <v/>
      </c>
      <c r="N129" s="307"/>
      <c r="O129" s="307"/>
      <c r="P129" s="307"/>
      <c r="Q129" s="308"/>
      <c r="R129" s="309">
        <f t="shared" si="41"/>
        <v>1.40625E-2</v>
      </c>
      <c r="S129" s="318"/>
      <c r="T129" s="464">
        <v>40025</v>
      </c>
      <c r="U129" s="458"/>
      <c r="V129" s="313" t="str">
        <f t="shared" si="34"/>
        <v/>
      </c>
      <c r="W129" s="314" t="str">
        <f t="shared" si="35"/>
        <v/>
      </c>
    </row>
    <row r="130" spans="1:23" s="272" customFormat="1" ht="21" customHeight="1" x14ac:dyDescent="0.2">
      <c r="A130" s="418">
        <v>367</v>
      </c>
      <c r="B130" s="335"/>
      <c r="C130" s="315" t="s">
        <v>180</v>
      </c>
      <c r="D130" s="431" t="s">
        <v>564</v>
      </c>
      <c r="E130" s="428" t="s">
        <v>30</v>
      </c>
      <c r="F130" s="301">
        <v>1.3877314814814811E-2</v>
      </c>
      <c r="G130" s="301">
        <v>1.3877314814814811E-2</v>
      </c>
      <c r="H130" s="302">
        <f t="shared" si="39"/>
        <v>1.3877314814814811E-2</v>
      </c>
      <c r="I130" s="303">
        <f t="shared" si="40"/>
        <v>7.3032407407407421E-3</v>
      </c>
      <c r="J130" s="378"/>
      <c r="K130" s="305" t="str">
        <f t="shared" si="38"/>
        <v/>
      </c>
      <c r="L130" s="306" t="str">
        <f t="shared" si="36"/>
        <v/>
      </c>
      <c r="M130" s="306" t="str">
        <f t="shared" si="37"/>
        <v/>
      </c>
      <c r="N130" s="307"/>
      <c r="O130" s="307"/>
      <c r="P130" s="307"/>
      <c r="Q130" s="308"/>
      <c r="R130" s="309">
        <f t="shared" si="41"/>
        <v>1.3877314814814811E-2</v>
      </c>
      <c r="S130" s="318"/>
      <c r="T130" s="464">
        <v>40543</v>
      </c>
      <c r="U130" s="458"/>
      <c r="V130" s="313" t="str">
        <f t="shared" si="34"/>
        <v/>
      </c>
      <c r="W130" s="314" t="str">
        <f t="shared" si="35"/>
        <v/>
      </c>
    </row>
    <row r="131" spans="1:23" s="272" customFormat="1" ht="21" customHeight="1" x14ac:dyDescent="0.2">
      <c r="A131" s="418">
        <v>351</v>
      </c>
      <c r="B131" s="335"/>
      <c r="C131" s="298" t="s">
        <v>550</v>
      </c>
      <c r="D131" s="432" t="s">
        <v>551</v>
      </c>
      <c r="E131" s="428" t="s">
        <v>30</v>
      </c>
      <c r="F131" s="301">
        <v>1.3865740740740743E-2</v>
      </c>
      <c r="G131" s="301">
        <v>1.3865740740740743E-2</v>
      </c>
      <c r="H131" s="302">
        <f t="shared" si="39"/>
        <v>1.3865740740740743E-2</v>
      </c>
      <c r="I131" s="303">
        <f t="shared" si="40"/>
        <v>7.3148148148148105E-3</v>
      </c>
      <c r="J131" s="378"/>
      <c r="K131" s="305" t="str">
        <f t="shared" si="38"/>
        <v/>
      </c>
      <c r="L131" s="306" t="str">
        <f t="shared" si="36"/>
        <v/>
      </c>
      <c r="M131" s="306" t="str">
        <f t="shared" si="37"/>
        <v/>
      </c>
      <c r="N131" s="307"/>
      <c r="O131" s="307"/>
      <c r="P131" s="307"/>
      <c r="Q131" s="308"/>
      <c r="R131" s="309">
        <f t="shared" si="41"/>
        <v>1.3865740740740743E-2</v>
      </c>
      <c r="S131" s="318"/>
      <c r="T131" s="464">
        <v>40421</v>
      </c>
      <c r="U131" s="458"/>
      <c r="V131" s="313" t="str">
        <f t="shared" si="34"/>
        <v/>
      </c>
      <c r="W131" s="314" t="str">
        <f t="shared" si="35"/>
        <v/>
      </c>
    </row>
    <row r="132" spans="1:23" s="272" customFormat="1" ht="21" customHeight="1" x14ac:dyDescent="0.2">
      <c r="A132" s="418">
        <v>100</v>
      </c>
      <c r="B132" s="335"/>
      <c r="C132" s="315" t="s">
        <v>189</v>
      </c>
      <c r="D132" s="431" t="s">
        <v>192</v>
      </c>
      <c r="E132" s="428" t="s">
        <v>30</v>
      </c>
      <c r="F132" s="301">
        <v>1.3408564814814811E-2</v>
      </c>
      <c r="G132" s="301">
        <v>1.421332465277777E-2</v>
      </c>
      <c r="H132" s="302">
        <f t="shared" si="39"/>
        <v>1.381094473379629E-2</v>
      </c>
      <c r="I132" s="303">
        <f t="shared" si="40"/>
        <v>7.3696108217592635E-3</v>
      </c>
      <c r="J132" s="387"/>
      <c r="K132" s="305" t="str">
        <f t="shared" si="38"/>
        <v/>
      </c>
      <c r="L132" s="306" t="str">
        <f t="shared" si="36"/>
        <v/>
      </c>
      <c r="M132" s="306" t="str">
        <f t="shared" si="37"/>
        <v/>
      </c>
      <c r="N132" s="307"/>
      <c r="O132" s="307"/>
      <c r="P132" s="321"/>
      <c r="Q132" s="308"/>
      <c r="R132" s="309">
        <f t="shared" si="41"/>
        <v>1.3408564814814811E-2</v>
      </c>
      <c r="S132" s="318"/>
      <c r="T132" s="464">
        <v>40237</v>
      </c>
      <c r="U132" s="458"/>
      <c r="V132" s="313" t="str">
        <f t="shared" si="34"/>
        <v/>
      </c>
      <c r="W132" s="314" t="str">
        <f t="shared" si="35"/>
        <v/>
      </c>
    </row>
    <row r="133" spans="1:23" s="272" customFormat="1" ht="21" customHeight="1" x14ac:dyDescent="0.2">
      <c r="A133" s="418">
        <v>114</v>
      </c>
      <c r="B133" s="335"/>
      <c r="C133" s="315" t="s">
        <v>160</v>
      </c>
      <c r="D133" s="431" t="s">
        <v>161</v>
      </c>
      <c r="E133" s="429" t="s">
        <v>30</v>
      </c>
      <c r="F133" s="301">
        <v>1.3745298032407408E-2</v>
      </c>
      <c r="G133" s="301">
        <v>1.3745298032407408E-2</v>
      </c>
      <c r="H133" s="302">
        <f t="shared" si="39"/>
        <v>1.3745298032407408E-2</v>
      </c>
      <c r="I133" s="303">
        <f t="shared" si="40"/>
        <v>7.4352575231481453E-3</v>
      </c>
      <c r="J133" s="387"/>
      <c r="K133" s="305" t="str">
        <f t="shared" si="38"/>
        <v/>
      </c>
      <c r="L133" s="306" t="str">
        <f t="shared" si="36"/>
        <v/>
      </c>
      <c r="M133" s="306" t="str">
        <f t="shared" si="37"/>
        <v/>
      </c>
      <c r="N133" s="307"/>
      <c r="O133" s="307"/>
      <c r="P133" s="307"/>
      <c r="Q133" s="308"/>
      <c r="R133" s="309">
        <f t="shared" si="41"/>
        <v>1.3745298032407408E-2</v>
      </c>
      <c r="S133" s="318"/>
      <c r="T133" s="464">
        <v>40056</v>
      </c>
      <c r="U133" s="458"/>
      <c r="V133" s="313" t="str">
        <f t="shared" si="34"/>
        <v/>
      </c>
      <c r="W133" s="314" t="str">
        <f t="shared" si="35"/>
        <v/>
      </c>
    </row>
    <row r="134" spans="1:23" s="272" customFormat="1" ht="21" customHeight="1" x14ac:dyDescent="0.2">
      <c r="A134" s="418">
        <v>253</v>
      </c>
      <c r="B134" s="335"/>
      <c r="C134" s="315" t="s">
        <v>392</v>
      </c>
      <c r="D134" s="431" t="s">
        <v>393</v>
      </c>
      <c r="E134" s="429" t="s">
        <v>30</v>
      </c>
      <c r="F134" s="301">
        <v>1.3726851851851853E-2</v>
      </c>
      <c r="G134" s="301">
        <v>1.3726851851851853E-2</v>
      </c>
      <c r="H134" s="302">
        <f t="shared" si="39"/>
        <v>1.3726851851851853E-2</v>
      </c>
      <c r="I134" s="303">
        <f t="shared" si="40"/>
        <v>7.4537037037037002E-3</v>
      </c>
      <c r="J134" s="387"/>
      <c r="K134" s="305" t="str">
        <f t="shared" si="38"/>
        <v/>
      </c>
      <c r="L134" s="306" t="str">
        <f t="shared" si="36"/>
        <v/>
      </c>
      <c r="M134" s="306" t="str">
        <f t="shared" si="37"/>
        <v/>
      </c>
      <c r="N134" s="307"/>
      <c r="O134" s="307"/>
      <c r="P134" s="307"/>
      <c r="Q134" s="308"/>
      <c r="R134" s="309">
        <f t="shared" si="41"/>
        <v>1.3726851851851853E-2</v>
      </c>
      <c r="S134" s="318"/>
      <c r="T134" s="464">
        <v>39844</v>
      </c>
      <c r="U134" s="458"/>
      <c r="V134" s="313" t="str">
        <f t="shared" ref="V134:V148" si="42">IF(OR(NOT(U134=""),NOT(K134="")),5,"")</f>
        <v/>
      </c>
      <c r="W134" s="314" t="str">
        <f t="shared" ref="W134:W148" si="43">IF(V134=5,C134&amp;" "&amp;D134,"")</f>
        <v/>
      </c>
    </row>
    <row r="135" spans="1:23" s="272" customFormat="1" ht="21" customHeight="1" x14ac:dyDescent="0.2">
      <c r="A135" s="418">
        <v>322</v>
      </c>
      <c r="B135" s="335"/>
      <c r="C135" s="315" t="s">
        <v>180</v>
      </c>
      <c r="D135" s="431" t="s">
        <v>494</v>
      </c>
      <c r="E135" s="429" t="s">
        <v>30</v>
      </c>
      <c r="F135" s="301">
        <v>1.3634259259259263E-2</v>
      </c>
      <c r="G135" s="301">
        <v>1.3634259259259263E-2</v>
      </c>
      <c r="H135" s="302">
        <f t="shared" si="39"/>
        <v>1.3634259259259263E-2</v>
      </c>
      <c r="I135" s="303">
        <f t="shared" si="40"/>
        <v>7.5462962962962905E-3</v>
      </c>
      <c r="J135" s="320"/>
      <c r="K135" s="305" t="str">
        <f t="shared" si="38"/>
        <v/>
      </c>
      <c r="L135" s="306" t="str">
        <f t="shared" si="36"/>
        <v/>
      </c>
      <c r="M135" s="306" t="str">
        <f t="shared" si="37"/>
        <v/>
      </c>
      <c r="N135" s="307"/>
      <c r="O135" s="307"/>
      <c r="P135" s="307"/>
      <c r="Q135" s="308"/>
      <c r="R135" s="309">
        <f t="shared" si="41"/>
        <v>1.3634259259259263E-2</v>
      </c>
      <c r="S135" s="318"/>
      <c r="T135" s="464">
        <v>40237</v>
      </c>
      <c r="U135" s="458"/>
      <c r="V135" s="313" t="str">
        <f t="shared" si="42"/>
        <v/>
      </c>
      <c r="W135" s="314" t="str">
        <f t="shared" si="43"/>
        <v/>
      </c>
    </row>
    <row r="136" spans="1:23" s="272" customFormat="1" ht="21" customHeight="1" x14ac:dyDescent="0.2">
      <c r="A136" s="418">
        <v>231</v>
      </c>
      <c r="B136" s="335"/>
      <c r="C136" s="315" t="s">
        <v>304</v>
      </c>
      <c r="D136" s="431" t="s">
        <v>305</v>
      </c>
      <c r="E136" s="428" t="s">
        <v>30</v>
      </c>
      <c r="F136" s="301">
        <v>1.3562644675925932E-2</v>
      </c>
      <c r="G136" s="301">
        <v>1.3678385416666678E-2</v>
      </c>
      <c r="H136" s="302">
        <f t="shared" si="39"/>
        <v>1.3620515046296305E-2</v>
      </c>
      <c r="I136" s="303">
        <f t="shared" si="40"/>
        <v>7.5600405092592481E-3</v>
      </c>
      <c r="J136" s="320"/>
      <c r="K136" s="305" t="str">
        <f t="shared" si="38"/>
        <v/>
      </c>
      <c r="L136" s="306" t="str">
        <f t="shared" si="36"/>
        <v/>
      </c>
      <c r="M136" s="306" t="str">
        <f t="shared" si="37"/>
        <v/>
      </c>
      <c r="N136" s="307"/>
      <c r="O136" s="307"/>
      <c r="P136" s="307"/>
      <c r="Q136" s="308"/>
      <c r="R136" s="309">
        <f t="shared" si="41"/>
        <v>1.3562644675925932E-2</v>
      </c>
      <c r="S136" s="318"/>
      <c r="T136" s="464">
        <v>40451</v>
      </c>
      <c r="U136" s="458"/>
      <c r="V136" s="313" t="str">
        <f t="shared" si="42"/>
        <v/>
      </c>
      <c r="W136" s="314" t="str">
        <f t="shared" si="43"/>
        <v/>
      </c>
    </row>
    <row r="137" spans="1:23" s="272" customFormat="1" ht="21" customHeight="1" x14ac:dyDescent="0.2">
      <c r="A137" s="418">
        <v>269</v>
      </c>
      <c r="B137" s="335"/>
      <c r="C137" s="315" t="s">
        <v>422</v>
      </c>
      <c r="D137" s="431" t="s">
        <v>423</v>
      </c>
      <c r="E137" s="428" t="s">
        <v>30</v>
      </c>
      <c r="F137" s="301">
        <v>1.3530092592592587E-2</v>
      </c>
      <c r="G137" s="301">
        <v>1.3657407407407403E-2</v>
      </c>
      <c r="H137" s="302">
        <f t="shared" si="39"/>
        <v>1.3593749999999995E-2</v>
      </c>
      <c r="I137" s="303">
        <f t="shared" si="40"/>
        <v>7.5868055555555584E-3</v>
      </c>
      <c r="J137" s="304"/>
      <c r="K137" s="305" t="str">
        <f t="shared" si="38"/>
        <v/>
      </c>
      <c r="L137" s="306" t="str">
        <f t="shared" si="36"/>
        <v/>
      </c>
      <c r="M137" s="306" t="str">
        <f t="shared" si="37"/>
        <v/>
      </c>
      <c r="N137" s="307"/>
      <c r="O137" s="307"/>
      <c r="P137" s="307"/>
      <c r="Q137" s="308"/>
      <c r="R137" s="309">
        <f t="shared" si="41"/>
        <v>1.3530092592592587E-2</v>
      </c>
      <c r="S137" s="318"/>
      <c r="T137" s="464">
        <v>40390</v>
      </c>
      <c r="U137" s="458"/>
      <c r="V137" s="313" t="str">
        <f t="shared" si="42"/>
        <v/>
      </c>
      <c r="W137" s="314" t="str">
        <f t="shared" si="43"/>
        <v/>
      </c>
    </row>
    <row r="138" spans="1:23" s="272" customFormat="1" ht="21" customHeight="1" x14ac:dyDescent="0.2">
      <c r="A138" s="418">
        <v>28</v>
      </c>
      <c r="B138" s="335"/>
      <c r="C138" s="315" t="s">
        <v>201</v>
      </c>
      <c r="D138" s="431" t="s">
        <v>202</v>
      </c>
      <c r="E138" s="428" t="s">
        <v>30</v>
      </c>
      <c r="F138" s="319">
        <v>1.2719907407407411E-2</v>
      </c>
      <c r="G138" s="301">
        <v>1.4456018518518524E-2</v>
      </c>
      <c r="H138" s="302">
        <f t="shared" si="39"/>
        <v>1.3587962962962968E-2</v>
      </c>
      <c r="I138" s="303">
        <f t="shared" si="40"/>
        <v>7.5925925925925848E-3</v>
      </c>
      <c r="J138" s="304"/>
      <c r="K138" s="305" t="str">
        <f t="shared" si="38"/>
        <v/>
      </c>
      <c r="L138" s="306" t="str">
        <f t="shared" si="36"/>
        <v/>
      </c>
      <c r="M138" s="306" t="str">
        <f t="shared" si="37"/>
        <v/>
      </c>
      <c r="N138" s="307"/>
      <c r="O138" s="307"/>
      <c r="P138" s="321"/>
      <c r="Q138" s="308"/>
      <c r="R138" s="309">
        <f t="shared" si="41"/>
        <v>1.2719907407407411E-2</v>
      </c>
      <c r="S138" s="318"/>
      <c r="T138" s="464">
        <v>39721</v>
      </c>
      <c r="U138" s="458"/>
      <c r="V138" s="313" t="str">
        <f t="shared" si="42"/>
        <v/>
      </c>
      <c r="W138" s="314" t="str">
        <f t="shared" si="43"/>
        <v/>
      </c>
    </row>
    <row r="139" spans="1:23" s="272" customFormat="1" ht="21" customHeight="1" x14ac:dyDescent="0.2">
      <c r="A139" s="420">
        <v>236</v>
      </c>
      <c r="B139" s="335"/>
      <c r="C139" s="315" t="s">
        <v>512</v>
      </c>
      <c r="D139" s="431" t="s">
        <v>180</v>
      </c>
      <c r="E139" s="428" t="s">
        <v>30</v>
      </c>
      <c r="F139" s="301">
        <v>1.3547453703703704E-2</v>
      </c>
      <c r="G139" s="301">
        <v>1.3547453703703704E-2</v>
      </c>
      <c r="H139" s="302">
        <f t="shared" si="39"/>
        <v>1.3547453703703704E-2</v>
      </c>
      <c r="I139" s="303">
        <f t="shared" si="40"/>
        <v>7.6331018518518493E-3</v>
      </c>
      <c r="J139" s="304"/>
      <c r="K139" s="305" t="str">
        <f t="shared" si="38"/>
        <v/>
      </c>
      <c r="L139" s="306" t="str">
        <f t="shared" si="36"/>
        <v/>
      </c>
      <c r="M139" s="306" t="str">
        <f t="shared" si="37"/>
        <v/>
      </c>
      <c r="N139" s="307"/>
      <c r="O139" s="307"/>
      <c r="P139" s="307"/>
      <c r="Q139" s="308"/>
      <c r="R139" s="309">
        <f t="shared" si="41"/>
        <v>1.3547453703703704E-2</v>
      </c>
      <c r="S139" s="318"/>
      <c r="T139" s="464">
        <v>40268</v>
      </c>
      <c r="U139" s="458"/>
      <c r="V139" s="313" t="str">
        <f t="shared" si="42"/>
        <v/>
      </c>
      <c r="W139" s="314" t="str">
        <f t="shared" si="43"/>
        <v/>
      </c>
    </row>
    <row r="140" spans="1:23" s="272" customFormat="1" ht="21" customHeight="1" x14ac:dyDescent="0.2">
      <c r="A140" s="418">
        <v>212</v>
      </c>
      <c r="B140" s="335"/>
      <c r="C140" s="315" t="s">
        <v>178</v>
      </c>
      <c r="D140" s="431" t="s">
        <v>260</v>
      </c>
      <c r="E140" s="428" t="s">
        <v>30</v>
      </c>
      <c r="F140" s="301">
        <v>1.3480902777777788E-2</v>
      </c>
      <c r="G140" s="301">
        <v>1.3480902777777788E-2</v>
      </c>
      <c r="H140" s="302">
        <f t="shared" si="39"/>
        <v>1.3480902777777788E-2</v>
      </c>
      <c r="I140" s="303">
        <f t="shared" si="40"/>
        <v>7.6996527777777653E-3</v>
      </c>
      <c r="J140" s="304"/>
      <c r="K140" s="305" t="str">
        <f t="shared" si="38"/>
        <v/>
      </c>
      <c r="L140" s="306" t="str">
        <f t="shared" si="36"/>
        <v/>
      </c>
      <c r="M140" s="306" t="str">
        <f t="shared" si="37"/>
        <v/>
      </c>
      <c r="N140" s="307"/>
      <c r="O140" s="307"/>
      <c r="P140" s="321"/>
      <c r="Q140" s="308"/>
      <c r="R140" s="309">
        <f t="shared" si="41"/>
        <v>1.3480902777777788E-2</v>
      </c>
      <c r="S140" s="318"/>
      <c r="T140" s="464">
        <v>40451</v>
      </c>
      <c r="U140" s="458"/>
      <c r="V140" s="313" t="str">
        <f t="shared" si="42"/>
        <v/>
      </c>
      <c r="W140" s="314" t="str">
        <f t="shared" si="43"/>
        <v/>
      </c>
    </row>
    <row r="141" spans="1:23" s="272" customFormat="1" ht="21" customHeight="1" x14ac:dyDescent="0.2">
      <c r="A141" s="418">
        <v>262</v>
      </c>
      <c r="B141" s="335"/>
      <c r="C141" s="315" t="s">
        <v>389</v>
      </c>
      <c r="D141" s="431" t="s">
        <v>390</v>
      </c>
      <c r="E141" s="429" t="s">
        <v>30</v>
      </c>
      <c r="F141" s="301">
        <v>1.3368055555555557E-2</v>
      </c>
      <c r="G141" s="301">
        <v>1.3368055555555557E-2</v>
      </c>
      <c r="H141" s="302">
        <f t="shared" si="39"/>
        <v>1.3368055555555557E-2</v>
      </c>
      <c r="I141" s="303">
        <f t="shared" si="40"/>
        <v>7.8124999999999965E-3</v>
      </c>
      <c r="J141" s="304"/>
      <c r="K141" s="305" t="str">
        <f t="shared" ref="K141:K148" si="44">IF(J141&lt;&gt;"",J141-I141,"")</f>
        <v/>
      </c>
      <c r="L141" s="306" t="str">
        <f t="shared" si="36"/>
        <v/>
      </c>
      <c r="M141" s="306" t="str">
        <f t="shared" si="37"/>
        <v/>
      </c>
      <c r="N141" s="307"/>
      <c r="O141" s="307"/>
      <c r="P141" s="307"/>
      <c r="Q141" s="308"/>
      <c r="R141" s="309">
        <f t="shared" si="41"/>
        <v>1.3368055555555557E-2</v>
      </c>
      <c r="S141" s="318"/>
      <c r="T141" s="464">
        <v>40298</v>
      </c>
      <c r="U141" s="458"/>
      <c r="V141" s="313" t="str">
        <f t="shared" si="42"/>
        <v/>
      </c>
      <c r="W141" s="314" t="str">
        <f t="shared" si="43"/>
        <v/>
      </c>
    </row>
    <row r="142" spans="1:23" s="272" customFormat="1" ht="21" customHeight="1" x14ac:dyDescent="0.2">
      <c r="A142" s="418">
        <v>223</v>
      </c>
      <c r="B142" s="335"/>
      <c r="C142" s="315" t="s">
        <v>296</v>
      </c>
      <c r="D142" s="431" t="s">
        <v>297</v>
      </c>
      <c r="E142" s="428" t="s">
        <v>30</v>
      </c>
      <c r="F142" s="301">
        <v>1.3364438657407402E-2</v>
      </c>
      <c r="G142" s="301">
        <v>1.3364438657407402E-2</v>
      </c>
      <c r="H142" s="302">
        <f t="shared" si="39"/>
        <v>1.3364438657407402E-2</v>
      </c>
      <c r="I142" s="303">
        <f t="shared" si="40"/>
        <v>7.816116898148151E-3</v>
      </c>
      <c r="J142" s="320"/>
      <c r="K142" s="305" t="str">
        <f t="shared" si="44"/>
        <v/>
      </c>
      <c r="L142" s="306" t="str">
        <f t="shared" si="36"/>
        <v/>
      </c>
      <c r="M142" s="306" t="str">
        <f t="shared" si="37"/>
        <v/>
      </c>
      <c r="N142" s="307"/>
      <c r="O142" s="307"/>
      <c r="P142" s="307"/>
      <c r="Q142" s="308"/>
      <c r="R142" s="309">
        <f t="shared" si="41"/>
        <v>1.3364438657407402E-2</v>
      </c>
      <c r="S142" s="318"/>
      <c r="T142" s="464">
        <v>40390</v>
      </c>
      <c r="U142" s="458"/>
      <c r="V142" s="313" t="str">
        <f t="shared" si="42"/>
        <v/>
      </c>
      <c r="W142" s="314" t="str">
        <f t="shared" si="43"/>
        <v/>
      </c>
    </row>
    <row r="143" spans="1:23" s="272" customFormat="1" ht="21" customHeight="1" x14ac:dyDescent="0.2">
      <c r="A143" s="418">
        <v>222</v>
      </c>
      <c r="B143" s="335"/>
      <c r="C143" s="315" t="s">
        <v>351</v>
      </c>
      <c r="D143" s="431" t="s">
        <v>513</v>
      </c>
      <c r="E143" s="428" t="s">
        <v>30</v>
      </c>
      <c r="F143" s="301">
        <v>1.2818287037037041E-2</v>
      </c>
      <c r="G143" s="301">
        <v>1.3570601851851858E-2</v>
      </c>
      <c r="H143" s="302">
        <f t="shared" si="39"/>
        <v>1.319444444444445E-2</v>
      </c>
      <c r="I143" s="303">
        <f t="shared" si="40"/>
        <v>7.9861111111111036E-3</v>
      </c>
      <c r="J143" s="304"/>
      <c r="K143" s="305" t="str">
        <f t="shared" si="44"/>
        <v/>
      </c>
      <c r="L143" s="306" t="str">
        <f t="shared" si="36"/>
        <v/>
      </c>
      <c r="M143" s="306" t="str">
        <f t="shared" si="37"/>
        <v/>
      </c>
      <c r="N143" s="307"/>
      <c r="O143" s="307"/>
      <c r="P143" s="321"/>
      <c r="Q143" s="308"/>
      <c r="R143" s="309">
        <f t="shared" si="41"/>
        <v>1.2818287037037041E-2</v>
      </c>
      <c r="S143" s="318"/>
      <c r="T143" s="464">
        <v>40543</v>
      </c>
      <c r="U143" s="458"/>
      <c r="V143" s="313" t="str">
        <f t="shared" si="42"/>
        <v/>
      </c>
      <c r="W143" s="314" t="str">
        <f t="shared" si="43"/>
        <v/>
      </c>
    </row>
    <row r="144" spans="1:23" s="272" customFormat="1" ht="21" customHeight="1" x14ac:dyDescent="0.2">
      <c r="A144" s="418">
        <v>99</v>
      </c>
      <c r="B144" s="335"/>
      <c r="C144" s="315" t="s">
        <v>199</v>
      </c>
      <c r="D144" s="431" t="s">
        <v>200</v>
      </c>
      <c r="E144" s="428" t="s">
        <v>30</v>
      </c>
      <c r="F144" s="301">
        <v>1.292824074074074E-2</v>
      </c>
      <c r="G144" s="301">
        <v>1.292824074074074E-2</v>
      </c>
      <c r="H144" s="302">
        <f t="shared" si="39"/>
        <v>1.292824074074074E-2</v>
      </c>
      <c r="I144" s="303">
        <f t="shared" si="40"/>
        <v>8.252314814814813E-3</v>
      </c>
      <c r="J144" s="304"/>
      <c r="K144" s="305" t="str">
        <f t="shared" si="44"/>
        <v/>
      </c>
      <c r="L144" s="306" t="str">
        <f t="shared" si="36"/>
        <v/>
      </c>
      <c r="M144" s="306" t="str">
        <f t="shared" si="37"/>
        <v/>
      </c>
      <c r="N144" s="307"/>
      <c r="O144" s="307"/>
      <c r="P144" s="307"/>
      <c r="Q144" s="308"/>
      <c r="R144" s="309">
        <f t="shared" si="41"/>
        <v>1.292824074074074E-2</v>
      </c>
      <c r="S144" s="318"/>
      <c r="T144" s="464">
        <v>38929</v>
      </c>
      <c r="U144" s="458"/>
      <c r="V144" s="313" t="str">
        <f t="shared" si="42"/>
        <v/>
      </c>
      <c r="W144" s="314" t="str">
        <f t="shared" si="43"/>
        <v/>
      </c>
    </row>
    <row r="145" spans="1:23" s="272" customFormat="1" ht="21" customHeight="1" x14ac:dyDescent="0.2">
      <c r="A145" s="418">
        <v>211</v>
      </c>
      <c r="B145" s="335"/>
      <c r="C145" s="315" t="s">
        <v>244</v>
      </c>
      <c r="D145" s="431" t="s">
        <v>245</v>
      </c>
      <c r="E145" s="428" t="s">
        <v>30</v>
      </c>
      <c r="F145" s="319">
        <v>1.2499999999999999E-2</v>
      </c>
      <c r="G145" s="301">
        <v>1.3020833333333334E-2</v>
      </c>
      <c r="H145" s="302">
        <f t="shared" si="39"/>
        <v>1.2760416666666666E-2</v>
      </c>
      <c r="I145" s="303">
        <f t="shared" si="40"/>
        <v>8.4201388888888867E-3</v>
      </c>
      <c r="J145" s="304"/>
      <c r="K145" s="305" t="str">
        <f t="shared" si="44"/>
        <v/>
      </c>
      <c r="L145" s="306" t="str">
        <f t="shared" si="36"/>
        <v/>
      </c>
      <c r="M145" s="306" t="str">
        <f t="shared" si="37"/>
        <v/>
      </c>
      <c r="N145" s="307"/>
      <c r="O145" s="307"/>
      <c r="P145" s="321"/>
      <c r="Q145" s="308"/>
      <c r="R145" s="309">
        <f t="shared" si="41"/>
        <v>1.2499999999999999E-2</v>
      </c>
      <c r="S145" s="318"/>
      <c r="T145" s="464">
        <v>40390</v>
      </c>
      <c r="U145" s="458"/>
      <c r="V145" s="313" t="str">
        <f t="shared" si="42"/>
        <v/>
      </c>
      <c r="W145" s="314" t="str">
        <f t="shared" si="43"/>
        <v/>
      </c>
    </row>
    <row r="146" spans="1:23" s="272" customFormat="1" ht="21" customHeight="1" x14ac:dyDescent="0.2">
      <c r="A146" s="418">
        <v>292</v>
      </c>
      <c r="B146" s="335"/>
      <c r="C146" s="315" t="s">
        <v>459</v>
      </c>
      <c r="D146" s="431" t="s">
        <v>460</v>
      </c>
      <c r="E146" s="428" t="s">
        <v>30</v>
      </c>
      <c r="F146" s="319">
        <v>1.2499999999999999E-2</v>
      </c>
      <c r="G146" s="301">
        <v>1.3020833333333334E-2</v>
      </c>
      <c r="H146" s="302">
        <f t="shared" si="39"/>
        <v>1.2760416666666666E-2</v>
      </c>
      <c r="I146" s="303">
        <f t="shared" si="40"/>
        <v>8.4201388888888867E-3</v>
      </c>
      <c r="J146" s="304"/>
      <c r="K146" s="305" t="str">
        <f t="shared" si="44"/>
        <v/>
      </c>
      <c r="L146" s="306" t="str">
        <f t="shared" si="36"/>
        <v/>
      </c>
      <c r="M146" s="306" t="str">
        <f t="shared" si="37"/>
        <v/>
      </c>
      <c r="N146" s="307"/>
      <c r="O146" s="307"/>
      <c r="P146" s="321"/>
      <c r="Q146" s="308"/>
      <c r="R146" s="309">
        <f t="shared" si="41"/>
        <v>1.2499999999999999E-2</v>
      </c>
      <c r="S146" s="318"/>
      <c r="T146" s="464">
        <v>40329</v>
      </c>
      <c r="U146" s="458"/>
      <c r="V146" s="313" t="str">
        <f t="shared" si="42"/>
        <v/>
      </c>
      <c r="W146" s="314" t="str">
        <f t="shared" si="43"/>
        <v/>
      </c>
    </row>
    <row r="147" spans="1:23" s="272" customFormat="1" ht="21" customHeight="1" x14ac:dyDescent="0.2">
      <c r="A147" s="418">
        <v>53</v>
      </c>
      <c r="B147" s="335"/>
      <c r="C147" s="315" t="s">
        <v>130</v>
      </c>
      <c r="D147" s="431" t="s">
        <v>211</v>
      </c>
      <c r="E147" s="428" t="s">
        <v>30</v>
      </c>
      <c r="F147" s="319">
        <v>1.2499999999999999E-2</v>
      </c>
      <c r="G147" s="301">
        <v>1.3020833333333334E-2</v>
      </c>
      <c r="H147" s="302">
        <f t="shared" si="39"/>
        <v>1.2760416666666666E-2</v>
      </c>
      <c r="I147" s="303">
        <f t="shared" si="40"/>
        <v>8.4201388888888867E-3</v>
      </c>
      <c r="J147" s="304"/>
      <c r="K147" s="305" t="str">
        <f t="shared" si="44"/>
        <v/>
      </c>
      <c r="L147" s="306" t="str">
        <f t="shared" si="36"/>
        <v/>
      </c>
      <c r="M147" s="306" t="str">
        <f t="shared" si="37"/>
        <v/>
      </c>
      <c r="N147" s="307"/>
      <c r="O147" s="307"/>
      <c r="P147" s="321"/>
      <c r="Q147" s="308"/>
      <c r="R147" s="309">
        <f t="shared" si="41"/>
        <v>1.2499999999999999E-2</v>
      </c>
      <c r="S147" s="318"/>
      <c r="T147" s="464">
        <v>40117</v>
      </c>
      <c r="U147" s="458"/>
      <c r="V147" s="313" t="str">
        <f t="shared" si="42"/>
        <v/>
      </c>
      <c r="W147" s="314" t="str">
        <f t="shared" si="43"/>
        <v/>
      </c>
    </row>
    <row r="148" spans="1:23" s="272" customFormat="1" ht="21" customHeight="1" x14ac:dyDescent="0.2">
      <c r="A148" s="418">
        <v>103</v>
      </c>
      <c r="B148" s="335"/>
      <c r="C148" s="315" t="s">
        <v>79</v>
      </c>
      <c r="D148" s="431" t="s">
        <v>210</v>
      </c>
      <c r="E148" s="428" t="s">
        <v>30</v>
      </c>
      <c r="F148" s="319">
        <v>1.2499999999999999E-2</v>
      </c>
      <c r="G148" s="301">
        <v>1.3020833333333334E-2</v>
      </c>
      <c r="H148" s="302">
        <f t="shared" si="39"/>
        <v>1.2760416666666666E-2</v>
      </c>
      <c r="I148" s="303">
        <f t="shared" si="40"/>
        <v>8.4201388888888867E-3</v>
      </c>
      <c r="J148" s="304"/>
      <c r="K148" s="305" t="str">
        <f t="shared" si="44"/>
        <v/>
      </c>
      <c r="L148" s="306" t="str">
        <f t="shared" si="36"/>
        <v/>
      </c>
      <c r="M148" s="306" t="str">
        <f t="shared" si="37"/>
        <v/>
      </c>
      <c r="N148" s="307"/>
      <c r="O148" s="307"/>
      <c r="P148" s="321"/>
      <c r="Q148" s="308"/>
      <c r="R148" s="309">
        <f t="shared" si="41"/>
        <v>1.2499999999999999E-2</v>
      </c>
      <c r="S148" s="318"/>
      <c r="T148" s="464">
        <v>39355</v>
      </c>
      <c r="U148" s="458"/>
      <c r="V148" s="313" t="str">
        <f t="shared" si="42"/>
        <v/>
      </c>
      <c r="W148" s="314" t="str">
        <f t="shared" si="43"/>
        <v/>
      </c>
    </row>
    <row r="149" spans="1:23" s="272" customFormat="1" ht="21" customHeight="1" x14ac:dyDescent="0.2">
      <c r="A149" s="418"/>
      <c r="B149" s="335"/>
      <c r="C149" s="315"/>
      <c r="D149" s="431"/>
      <c r="E149" s="428"/>
      <c r="F149" s="301"/>
      <c r="G149" s="301"/>
      <c r="H149" s="302"/>
      <c r="I149" s="303"/>
      <c r="J149" s="324"/>
      <c r="K149" s="451"/>
      <c r="L149" s="324"/>
      <c r="M149" s="324"/>
      <c r="N149" s="300"/>
      <c r="O149" s="300"/>
      <c r="P149" s="300"/>
      <c r="Q149" s="452"/>
      <c r="R149" s="309"/>
      <c r="S149" s="318"/>
      <c r="T149" s="311"/>
      <c r="U149" s="453"/>
      <c r="V149" s="313"/>
      <c r="W149" s="314"/>
    </row>
    <row r="150" spans="1:23" s="272" customFormat="1" ht="21" customHeight="1" x14ac:dyDescent="0.2">
      <c r="A150" s="418"/>
      <c r="B150" s="335"/>
      <c r="C150" s="315"/>
      <c r="D150" s="431"/>
      <c r="E150" s="429"/>
      <c r="F150" s="301"/>
      <c r="G150" s="301"/>
      <c r="H150" s="302"/>
      <c r="I150" s="303"/>
      <c r="J150" s="324"/>
      <c r="K150" s="451"/>
      <c r="L150" s="324"/>
      <c r="M150" s="324"/>
      <c r="N150" s="300"/>
      <c r="O150" s="300"/>
      <c r="P150" s="300"/>
      <c r="Q150" s="452"/>
      <c r="R150" s="309"/>
      <c r="S150" s="318"/>
      <c r="T150" s="311"/>
      <c r="U150" s="453"/>
      <c r="V150" s="313" t="str">
        <f t="shared" ref="V150" si="45">IF(OR(NOT(U150=""),NOT(K150="")),5,"")</f>
        <v/>
      </c>
      <c r="W150" s="314" t="str">
        <f t="shared" ref="W150" si="46">IF(V150=5,C150&amp;" "&amp;D150,"")</f>
        <v/>
      </c>
    </row>
    <row r="151" spans="1:23" s="272" customFormat="1" ht="21" customHeight="1" x14ac:dyDescent="0.2">
      <c r="A151" s="418">
        <v>315</v>
      </c>
      <c r="B151" s="335"/>
      <c r="C151" s="315" t="s">
        <v>477</v>
      </c>
      <c r="D151" s="431" t="s">
        <v>478</v>
      </c>
      <c r="E151" s="428" t="s">
        <v>30</v>
      </c>
      <c r="F151" s="319">
        <v>1.2013888888888888E-2</v>
      </c>
      <c r="G151" s="301">
        <v>1.2048611111111111E-2</v>
      </c>
      <c r="H151" s="302">
        <f t="shared" ref="H151" si="47">IF(G151&lt;&gt;"",(G151+F151)/2,F151)</f>
        <v>1.203125E-2</v>
      </c>
      <c r="I151" s="303">
        <f t="shared" ref="I151" si="48">$D$3-H151</f>
        <v>9.1493055555555529E-3</v>
      </c>
      <c r="J151" s="320"/>
      <c r="K151" s="305" t="str">
        <f t="shared" ref="K151" si="49">IF(J151&lt;&gt;"",J151-I151,"")</f>
        <v/>
      </c>
      <c r="L151" s="306" t="str">
        <f t="shared" ref="L151" si="50">IF(J151&lt;&gt;"",K151-H151,"")</f>
        <v/>
      </c>
      <c r="M151" s="306" t="str">
        <f t="shared" ref="M151" si="51">IF(J151&lt;&gt;"",K151-F151,"")</f>
        <v/>
      </c>
      <c r="N151" s="307"/>
      <c r="O151" s="307"/>
      <c r="P151" s="307"/>
      <c r="Q151" s="308"/>
      <c r="R151" s="309">
        <f t="shared" ref="R151" si="52">IF(J151&lt;&gt;"",MIN(F151,K151),F151)</f>
        <v>1.2013888888888888E-2</v>
      </c>
      <c r="S151" s="318"/>
      <c r="T151" s="311">
        <v>40421</v>
      </c>
      <c r="U151" s="312"/>
      <c r="V151" s="313" t="str">
        <f t="shared" ref="V151" si="53">IF(OR(NOT(U151=""),NOT(K151="")),5,"")</f>
        <v/>
      </c>
      <c r="W151" s="314" t="str">
        <f t="shared" ref="W151" si="54">IF(V151=5,C151&amp;" "&amp;D151,"")</f>
        <v/>
      </c>
    </row>
    <row r="152" spans="1:23" s="272" customFormat="1" ht="21" customHeight="1" x14ac:dyDescent="0.2">
      <c r="A152" s="418"/>
      <c r="B152" s="335"/>
      <c r="C152" s="298" t="s">
        <v>515</v>
      </c>
      <c r="D152" s="432" t="s">
        <v>516</v>
      </c>
      <c r="E152" s="429" t="s">
        <v>14</v>
      </c>
      <c r="F152" s="301">
        <v>1.9247685185185184E-2</v>
      </c>
      <c r="G152" s="301">
        <v>1.9247685185185184E-2</v>
      </c>
      <c r="H152" s="302">
        <f>IF(G152&lt;&gt;"",(G152+F152)/2,F152)</f>
        <v>1.9247685185185184E-2</v>
      </c>
      <c r="I152" s="303">
        <f>$D$3-H152</f>
        <v>1.9328703703703695E-3</v>
      </c>
      <c r="J152" s="378"/>
      <c r="K152" s="305" t="str">
        <f>IF(J152&lt;&gt;"",J152-I152,"")</f>
        <v/>
      </c>
      <c r="L152" s="306" t="str">
        <f>IF(J152&lt;&gt;"",K152-H152,"")</f>
        <v/>
      </c>
      <c r="M152" s="306" t="str">
        <f>IF(J152&lt;&gt;"",K152-F152,"")</f>
        <v/>
      </c>
      <c r="N152" s="307"/>
      <c r="O152" s="307"/>
      <c r="P152" s="307"/>
      <c r="Q152" s="308"/>
      <c r="R152" s="309">
        <f>IF(J152&lt;&gt;"",MIN(F152,K152),F152)</f>
        <v>1.9247685185185184E-2</v>
      </c>
      <c r="S152" s="318"/>
      <c r="T152" s="294">
        <v>40298</v>
      </c>
      <c r="U152" s="312"/>
      <c r="V152" s="313" t="str">
        <f>IF(OR(NOT(U152=""),NOT(K152="")),5,"")</f>
        <v/>
      </c>
      <c r="W152" s="314" t="str">
        <f>IF(V152=5,C152&amp;" "&amp;D152,"")</f>
        <v/>
      </c>
    </row>
    <row r="153" spans="1:23" s="272" customFormat="1" ht="21" customHeight="1" x14ac:dyDescent="0.2">
      <c r="A153" s="418" t="s">
        <v>526</v>
      </c>
      <c r="B153" s="337"/>
      <c r="C153" s="298" t="s">
        <v>49</v>
      </c>
      <c r="D153" s="299" t="s">
        <v>311</v>
      </c>
      <c r="E153" s="317" t="s">
        <v>14</v>
      </c>
      <c r="F153" s="322">
        <v>2.6863425925925926E-2</v>
      </c>
      <c r="G153" s="301">
        <v>2.6863425925925926E-2</v>
      </c>
      <c r="H153" s="302">
        <f t="shared" ref="H153:H209" si="55">IF(G153&lt;&gt;"",(G153+F153)/2,F153)</f>
        <v>2.6863425925925926E-2</v>
      </c>
      <c r="I153" s="303">
        <f t="shared" ref="I153:I209" si="56">$D$3-H153</f>
        <v>-5.6828703703703728E-3</v>
      </c>
      <c r="J153" s="304"/>
      <c r="K153" s="305" t="str">
        <f t="shared" ref="K153:K209" si="57">IF(J153&lt;&gt;"",J153-I153,"")</f>
        <v/>
      </c>
      <c r="L153" s="306" t="str">
        <f t="shared" ref="L153:L157" si="58">IF(J153&lt;&gt;"",K153-H153,"")</f>
        <v/>
      </c>
      <c r="M153" s="306" t="str">
        <f t="shared" ref="M153:M157" si="59">IF(J153&lt;&gt;"",K153-F153,"")</f>
        <v/>
      </c>
      <c r="N153" s="307"/>
      <c r="O153" s="307"/>
      <c r="P153" s="321"/>
      <c r="Q153" s="308"/>
      <c r="R153" s="309">
        <f t="shared" ref="R153:R209" si="60">IF(J153&lt;&gt;"",MIN(F153,K153),F153)</f>
        <v>2.6863425925925926E-2</v>
      </c>
      <c r="S153" s="310"/>
      <c r="T153" s="311">
        <v>39691</v>
      </c>
      <c r="U153" s="312"/>
      <c r="V153" s="313" t="str">
        <f t="shared" ref="V153:V208" si="61">IF(OR(NOT(U153=""),NOT(K153="")),5,"")</f>
        <v/>
      </c>
      <c r="W153" s="314" t="str">
        <f t="shared" ref="W153:W162" si="62">IF(V153=5,C153&amp;" "&amp;D153,"")</f>
        <v/>
      </c>
    </row>
    <row r="154" spans="1:23" s="272" customFormat="1" ht="21" customHeight="1" x14ac:dyDescent="0.2">
      <c r="A154" s="418" t="s">
        <v>526</v>
      </c>
      <c r="B154" s="337"/>
      <c r="C154" s="298" t="s">
        <v>269</v>
      </c>
      <c r="D154" s="299" t="s">
        <v>270</v>
      </c>
      <c r="E154" s="317" t="s">
        <v>14</v>
      </c>
      <c r="F154" s="322">
        <v>2.2881944444444444E-2</v>
      </c>
      <c r="G154" s="301">
        <v>2.2881944444444444E-2</v>
      </c>
      <c r="H154" s="302">
        <f t="shared" si="55"/>
        <v>2.2881944444444444E-2</v>
      </c>
      <c r="I154" s="303">
        <f t="shared" si="56"/>
        <v>-1.7013888888888912E-3</v>
      </c>
      <c r="J154" s="304"/>
      <c r="K154" s="305" t="str">
        <f t="shared" si="57"/>
        <v/>
      </c>
      <c r="L154" s="306" t="str">
        <f t="shared" si="58"/>
        <v/>
      </c>
      <c r="M154" s="306" t="str">
        <f t="shared" si="59"/>
        <v/>
      </c>
      <c r="N154" s="307"/>
      <c r="O154" s="307"/>
      <c r="P154" s="321"/>
      <c r="Q154" s="308"/>
      <c r="R154" s="309">
        <f t="shared" si="60"/>
        <v>2.2881944444444444E-2</v>
      </c>
      <c r="S154" s="318"/>
      <c r="T154" s="311">
        <v>39538</v>
      </c>
      <c r="U154" s="312"/>
      <c r="V154" s="313" t="str">
        <f t="shared" si="61"/>
        <v/>
      </c>
      <c r="W154" s="314" t="str">
        <f t="shared" si="62"/>
        <v/>
      </c>
    </row>
    <row r="155" spans="1:23" s="272" customFormat="1" ht="21" customHeight="1" x14ac:dyDescent="0.2">
      <c r="A155" s="418" t="s">
        <v>526</v>
      </c>
      <c r="B155" s="337"/>
      <c r="C155" s="315" t="s">
        <v>17</v>
      </c>
      <c r="D155" s="316" t="s">
        <v>258</v>
      </c>
      <c r="E155" s="317" t="s">
        <v>14</v>
      </c>
      <c r="F155" s="322">
        <v>1.9710648148148147E-2</v>
      </c>
      <c r="G155" s="301">
        <v>2.4976851851851851E-2</v>
      </c>
      <c r="H155" s="302">
        <f t="shared" si="55"/>
        <v>2.2343749999999999E-2</v>
      </c>
      <c r="I155" s="303">
        <f t="shared" si="56"/>
        <v>-1.1631944444444459E-3</v>
      </c>
      <c r="J155" s="304"/>
      <c r="K155" s="305" t="str">
        <f t="shared" si="57"/>
        <v/>
      </c>
      <c r="L155" s="306" t="str">
        <f t="shared" si="58"/>
        <v/>
      </c>
      <c r="M155" s="306" t="str">
        <f t="shared" si="59"/>
        <v/>
      </c>
      <c r="N155" s="307"/>
      <c r="O155" s="307"/>
      <c r="P155" s="307"/>
      <c r="Q155" s="308"/>
      <c r="R155" s="309">
        <f t="shared" si="60"/>
        <v>1.9710648148148147E-2</v>
      </c>
      <c r="S155" s="318"/>
      <c r="T155" s="311">
        <v>39478</v>
      </c>
      <c r="U155" s="312"/>
      <c r="V155" s="313" t="str">
        <f t="shared" si="61"/>
        <v/>
      </c>
      <c r="W155" s="314" t="str">
        <f t="shared" si="62"/>
        <v/>
      </c>
    </row>
    <row r="156" spans="1:23" s="272" customFormat="1" ht="21" customHeight="1" x14ac:dyDescent="0.2">
      <c r="A156" s="418" t="s">
        <v>526</v>
      </c>
      <c r="B156" s="337"/>
      <c r="C156" s="298" t="s">
        <v>224</v>
      </c>
      <c r="D156" s="299" t="s">
        <v>192</v>
      </c>
      <c r="E156" s="300" t="s">
        <v>14</v>
      </c>
      <c r="F156" s="322">
        <v>2.0833333333333332E-2</v>
      </c>
      <c r="G156" s="301">
        <v>2.0833333333333332E-2</v>
      </c>
      <c r="H156" s="302">
        <f t="shared" si="55"/>
        <v>2.0833333333333332E-2</v>
      </c>
      <c r="I156" s="303">
        <f t="shared" si="56"/>
        <v>3.4722222222222099E-4</v>
      </c>
      <c r="J156" s="304"/>
      <c r="K156" s="305" t="str">
        <f t="shared" si="57"/>
        <v/>
      </c>
      <c r="L156" s="306" t="str">
        <f t="shared" si="58"/>
        <v/>
      </c>
      <c r="M156" s="306" t="str">
        <f t="shared" si="59"/>
        <v/>
      </c>
      <c r="N156" s="307"/>
      <c r="O156" s="307"/>
      <c r="P156" s="307"/>
      <c r="Q156" s="308"/>
      <c r="R156" s="309">
        <f t="shared" si="60"/>
        <v>2.0833333333333332E-2</v>
      </c>
      <c r="S156" s="318"/>
      <c r="T156" s="327" t="s">
        <v>212</v>
      </c>
      <c r="U156" s="312"/>
      <c r="V156" s="313" t="str">
        <f t="shared" si="61"/>
        <v/>
      </c>
      <c r="W156" s="314" t="str">
        <f t="shared" si="62"/>
        <v/>
      </c>
    </row>
    <row r="157" spans="1:23" s="272" customFormat="1" ht="21" customHeight="1" x14ac:dyDescent="0.2">
      <c r="A157" s="418" t="s">
        <v>526</v>
      </c>
      <c r="B157" s="337"/>
      <c r="C157" s="315" t="s">
        <v>20</v>
      </c>
      <c r="D157" s="316" t="s">
        <v>21</v>
      </c>
      <c r="E157" s="317" t="s">
        <v>14</v>
      </c>
      <c r="F157" s="322">
        <v>2.0821759259259259E-2</v>
      </c>
      <c r="G157" s="301">
        <v>2.0821759259259259E-2</v>
      </c>
      <c r="H157" s="302">
        <f t="shared" si="55"/>
        <v>2.0821759259259259E-2</v>
      </c>
      <c r="I157" s="303">
        <f t="shared" si="56"/>
        <v>3.5879629629629456E-4</v>
      </c>
      <c r="J157" s="304"/>
      <c r="K157" s="305" t="str">
        <f t="shared" si="57"/>
        <v/>
      </c>
      <c r="L157" s="306" t="str">
        <f t="shared" si="58"/>
        <v/>
      </c>
      <c r="M157" s="306" t="str">
        <f t="shared" si="59"/>
        <v/>
      </c>
      <c r="N157" s="307"/>
      <c r="O157" s="307"/>
      <c r="P157" s="307"/>
      <c r="Q157" s="308"/>
      <c r="R157" s="309">
        <f t="shared" si="60"/>
        <v>2.0821759259259259E-2</v>
      </c>
      <c r="S157" s="318"/>
      <c r="T157" s="311">
        <v>38868</v>
      </c>
      <c r="U157" s="312"/>
      <c r="V157" s="313" t="str">
        <f t="shared" si="61"/>
        <v/>
      </c>
      <c r="W157" s="314" t="str">
        <f t="shared" si="62"/>
        <v/>
      </c>
    </row>
    <row r="158" spans="1:23" s="272" customFormat="1" ht="21" customHeight="1" x14ac:dyDescent="0.2">
      <c r="A158" s="418" t="s">
        <v>526</v>
      </c>
      <c r="B158" s="337"/>
      <c r="C158" s="298" t="s">
        <v>44</v>
      </c>
      <c r="D158" s="299" t="s">
        <v>470</v>
      </c>
      <c r="E158" s="300" t="s">
        <v>14</v>
      </c>
      <c r="F158" s="322">
        <v>2.0123517071759259E-2</v>
      </c>
      <c r="G158" s="301">
        <v>2.0123517071759259E-2</v>
      </c>
      <c r="H158" s="302">
        <f t="shared" si="55"/>
        <v>2.0123517071759259E-2</v>
      </c>
      <c r="I158" s="303">
        <f t="shared" si="56"/>
        <v>1.0570384837962944E-3</v>
      </c>
      <c r="J158" s="304"/>
      <c r="K158" s="305" t="str">
        <f t="shared" si="57"/>
        <v/>
      </c>
      <c r="L158" s="306"/>
      <c r="M158" s="306"/>
      <c r="N158" s="307"/>
      <c r="O158" s="307"/>
      <c r="P158" s="307"/>
      <c r="Q158" s="308"/>
      <c r="R158" s="309">
        <f t="shared" si="60"/>
        <v>2.0123517071759259E-2</v>
      </c>
      <c r="S158" s="318"/>
      <c r="T158" s="311">
        <v>40056</v>
      </c>
      <c r="U158" s="312"/>
      <c r="V158" s="313" t="str">
        <f t="shared" si="61"/>
        <v/>
      </c>
      <c r="W158" s="314" t="str">
        <f t="shared" si="62"/>
        <v/>
      </c>
    </row>
    <row r="159" spans="1:23" s="272" customFormat="1" ht="21" customHeight="1" x14ac:dyDescent="0.2">
      <c r="A159" s="418" t="s">
        <v>526</v>
      </c>
      <c r="B159" s="337"/>
      <c r="C159" s="298" t="s">
        <v>31</v>
      </c>
      <c r="D159" s="299" t="s">
        <v>32</v>
      </c>
      <c r="E159" s="317" t="s">
        <v>14</v>
      </c>
      <c r="F159" s="322">
        <v>1.9988425925925927E-2</v>
      </c>
      <c r="G159" s="301">
        <v>1.9988425925925927E-2</v>
      </c>
      <c r="H159" s="302">
        <f t="shared" si="55"/>
        <v>1.9988425925925927E-2</v>
      </c>
      <c r="I159" s="303">
        <f t="shared" si="56"/>
        <v>1.1921296296296263E-3</v>
      </c>
      <c r="J159" s="304"/>
      <c r="K159" s="305" t="str">
        <f t="shared" si="57"/>
        <v/>
      </c>
      <c r="L159" s="306" t="str">
        <f>IF(J159&lt;&gt;"",K159-H159,"")</f>
        <v/>
      </c>
      <c r="M159" s="306" t="str">
        <f>IF(J159&lt;&gt;"",K159-F159,"")</f>
        <v/>
      </c>
      <c r="N159" s="307"/>
      <c r="O159" s="307"/>
      <c r="P159" s="307"/>
      <c r="Q159" s="308"/>
      <c r="R159" s="309">
        <f t="shared" si="60"/>
        <v>1.9988425925925927E-2</v>
      </c>
      <c r="S159" s="318"/>
      <c r="T159" s="311">
        <v>39172</v>
      </c>
      <c r="U159" s="312"/>
      <c r="V159" s="313" t="str">
        <f t="shared" si="61"/>
        <v/>
      </c>
      <c r="W159" s="314" t="str">
        <f t="shared" si="62"/>
        <v/>
      </c>
    </row>
    <row r="160" spans="1:23" s="272" customFormat="1" ht="21" customHeight="1" x14ac:dyDescent="0.2">
      <c r="A160" s="418" t="s">
        <v>526</v>
      </c>
      <c r="B160" s="337"/>
      <c r="C160" s="315" t="s">
        <v>33</v>
      </c>
      <c r="D160" s="316" t="s">
        <v>34</v>
      </c>
      <c r="E160" s="317" t="s">
        <v>14</v>
      </c>
      <c r="F160" s="322">
        <v>1.9814814814814816E-2</v>
      </c>
      <c r="G160" s="301">
        <v>1.9814814814814816E-2</v>
      </c>
      <c r="H160" s="302">
        <f t="shared" si="55"/>
        <v>1.9814814814814816E-2</v>
      </c>
      <c r="I160" s="303">
        <f t="shared" si="56"/>
        <v>1.3657407407407368E-3</v>
      </c>
      <c r="J160" s="304"/>
      <c r="K160" s="305" t="str">
        <f t="shared" si="57"/>
        <v/>
      </c>
      <c r="L160" s="306" t="str">
        <f>IF(J160&lt;&gt;"",K160-H160,"")</f>
        <v/>
      </c>
      <c r="M160" s="306" t="str">
        <f>IF(J160&lt;&gt;"",K160-F160,"")</f>
        <v/>
      </c>
      <c r="N160" s="307"/>
      <c r="O160" s="307"/>
      <c r="P160" s="307"/>
      <c r="Q160" s="308"/>
      <c r="R160" s="309">
        <f t="shared" si="60"/>
        <v>1.9814814814814816E-2</v>
      </c>
      <c r="S160" s="318"/>
      <c r="T160" s="311">
        <v>38748</v>
      </c>
      <c r="U160" s="312"/>
      <c r="V160" s="313" t="str">
        <f t="shared" si="61"/>
        <v/>
      </c>
      <c r="W160" s="314" t="str">
        <f t="shared" si="62"/>
        <v/>
      </c>
    </row>
    <row r="161" spans="1:23" s="272" customFormat="1" ht="21" customHeight="1" x14ac:dyDescent="0.2">
      <c r="A161" s="418" t="s">
        <v>526</v>
      </c>
      <c r="B161" s="337"/>
      <c r="C161" s="298" t="s">
        <v>38</v>
      </c>
      <c r="D161" s="299" t="s">
        <v>39</v>
      </c>
      <c r="E161" s="317" t="s">
        <v>14</v>
      </c>
      <c r="F161" s="322">
        <v>1.96875E-2</v>
      </c>
      <c r="G161" s="301">
        <v>1.96875E-2</v>
      </c>
      <c r="H161" s="302">
        <f t="shared" si="55"/>
        <v>1.96875E-2</v>
      </c>
      <c r="I161" s="303">
        <f t="shared" si="56"/>
        <v>1.493055555555553E-3</v>
      </c>
      <c r="J161" s="304"/>
      <c r="K161" s="305" t="str">
        <f t="shared" si="57"/>
        <v/>
      </c>
      <c r="L161" s="306" t="str">
        <f>IF(J161&lt;&gt;"",K161-H161,"")</f>
        <v/>
      </c>
      <c r="M161" s="306" t="str">
        <f>IF(J161&lt;&gt;"",K161-F161,"")</f>
        <v/>
      </c>
      <c r="N161" s="307"/>
      <c r="O161" s="307"/>
      <c r="P161" s="307"/>
      <c r="Q161" s="308"/>
      <c r="R161" s="309">
        <f t="shared" si="60"/>
        <v>1.96875E-2</v>
      </c>
      <c r="S161" s="318"/>
      <c r="T161" s="311">
        <v>39172</v>
      </c>
      <c r="U161" s="312"/>
      <c r="V161" s="313" t="str">
        <f t="shared" si="61"/>
        <v/>
      </c>
      <c r="W161" s="314" t="str">
        <f t="shared" si="62"/>
        <v/>
      </c>
    </row>
    <row r="162" spans="1:23" s="272" customFormat="1" ht="21" customHeight="1" x14ac:dyDescent="0.2">
      <c r="A162" s="418" t="s">
        <v>526</v>
      </c>
      <c r="B162" s="337"/>
      <c r="C162" s="298" t="s">
        <v>111</v>
      </c>
      <c r="D162" s="299" t="s">
        <v>313</v>
      </c>
      <c r="E162" s="300" t="s">
        <v>30</v>
      </c>
      <c r="F162" s="322">
        <v>1.9432870370370371E-2</v>
      </c>
      <c r="G162" s="301">
        <v>1.9432870370370371E-2</v>
      </c>
      <c r="H162" s="302">
        <f t="shared" si="55"/>
        <v>1.9432870370370371E-2</v>
      </c>
      <c r="I162" s="303">
        <f t="shared" si="56"/>
        <v>1.747685185185182E-3</v>
      </c>
      <c r="J162" s="304"/>
      <c r="K162" s="305" t="str">
        <f t="shared" si="57"/>
        <v/>
      </c>
      <c r="L162" s="306"/>
      <c r="M162" s="306"/>
      <c r="N162" s="307"/>
      <c r="O162" s="307"/>
      <c r="P162" s="307"/>
      <c r="Q162" s="308"/>
      <c r="R162" s="309">
        <f t="shared" si="60"/>
        <v>1.9432870370370371E-2</v>
      </c>
      <c r="S162" s="310"/>
      <c r="T162" s="311">
        <v>39691</v>
      </c>
      <c r="U162" s="312"/>
      <c r="V162" s="313" t="str">
        <f t="shared" si="61"/>
        <v/>
      </c>
      <c r="W162" s="314" t="str">
        <f t="shared" si="62"/>
        <v/>
      </c>
    </row>
    <row r="163" spans="1:23" s="272" customFormat="1" ht="21" customHeight="1" x14ac:dyDescent="0.2">
      <c r="A163" s="418" t="s">
        <v>526</v>
      </c>
      <c r="B163" s="337"/>
      <c r="C163" s="315" t="s">
        <v>292</v>
      </c>
      <c r="D163" s="316" t="s">
        <v>293</v>
      </c>
      <c r="E163" s="317" t="s">
        <v>14</v>
      </c>
      <c r="F163" s="322">
        <v>1.8854166666666661E-2</v>
      </c>
      <c r="G163" s="301">
        <v>1.8854166666666661E-2</v>
      </c>
      <c r="H163" s="302">
        <f t="shared" si="55"/>
        <v>1.8854166666666661E-2</v>
      </c>
      <c r="I163" s="303">
        <f t="shared" si="56"/>
        <v>2.3263888888888917E-3</v>
      </c>
      <c r="J163" s="304"/>
      <c r="K163" s="305" t="str">
        <f t="shared" si="57"/>
        <v/>
      </c>
      <c r="L163" s="306" t="str">
        <f t="shared" ref="L163:L185" si="63">IF(J163&lt;&gt;"",K163-H163,"")</f>
        <v/>
      </c>
      <c r="M163" s="306" t="str">
        <f t="shared" ref="M163:M185" si="64">IF(J163&lt;&gt;"",K163-F163,"")</f>
        <v/>
      </c>
      <c r="N163" s="307"/>
      <c r="O163" s="307"/>
      <c r="P163" s="307"/>
      <c r="Q163" s="308"/>
      <c r="R163" s="309">
        <f t="shared" si="60"/>
        <v>1.8854166666666661E-2</v>
      </c>
      <c r="S163" s="318"/>
      <c r="T163" s="311">
        <v>39629</v>
      </c>
      <c r="U163" s="312"/>
      <c r="V163" s="313" t="str">
        <f t="shared" si="61"/>
        <v/>
      </c>
      <c r="W163" s="314"/>
    </row>
    <row r="164" spans="1:23" s="272" customFormat="1" ht="21" customHeight="1" x14ac:dyDescent="0.2">
      <c r="A164" s="418" t="s">
        <v>526</v>
      </c>
      <c r="B164" s="337"/>
      <c r="C164" s="315" t="s">
        <v>53</v>
      </c>
      <c r="D164" s="316" t="s">
        <v>54</v>
      </c>
      <c r="E164" s="317" t="s">
        <v>14</v>
      </c>
      <c r="F164" s="322">
        <v>1.8692129629629631E-2</v>
      </c>
      <c r="G164" s="301">
        <v>1.8692129629629631E-2</v>
      </c>
      <c r="H164" s="302">
        <f t="shared" si="55"/>
        <v>1.8692129629629631E-2</v>
      </c>
      <c r="I164" s="303">
        <f t="shared" si="56"/>
        <v>2.4884259259259217E-3</v>
      </c>
      <c r="J164" s="304"/>
      <c r="K164" s="305" t="str">
        <f t="shared" si="57"/>
        <v/>
      </c>
      <c r="L164" s="306" t="str">
        <f t="shared" si="63"/>
        <v/>
      </c>
      <c r="M164" s="306" t="str">
        <f t="shared" si="64"/>
        <v/>
      </c>
      <c r="N164" s="307"/>
      <c r="O164" s="307"/>
      <c r="P164" s="307"/>
      <c r="Q164" s="308"/>
      <c r="R164" s="309">
        <f t="shared" si="60"/>
        <v>1.8692129629629631E-2</v>
      </c>
      <c r="S164" s="329"/>
      <c r="T164" s="311">
        <v>38990</v>
      </c>
      <c r="U164" s="312"/>
      <c r="V164" s="313" t="str">
        <f t="shared" si="61"/>
        <v/>
      </c>
      <c r="W164" s="314" t="str">
        <f>IF(V164=5,C164&amp;" "&amp;D164,"")</f>
        <v/>
      </c>
    </row>
    <row r="165" spans="1:23" s="272" customFormat="1" ht="21" customHeight="1" x14ac:dyDescent="0.2">
      <c r="A165" s="418" t="s">
        <v>526</v>
      </c>
      <c r="B165" s="337"/>
      <c r="C165" s="298" t="s">
        <v>155</v>
      </c>
      <c r="D165" s="299" t="s">
        <v>257</v>
      </c>
      <c r="E165" s="300" t="s">
        <v>30</v>
      </c>
      <c r="F165" s="322">
        <v>1.8206018518518514E-2</v>
      </c>
      <c r="G165" s="301">
        <v>1.8206018518518517E-2</v>
      </c>
      <c r="H165" s="302">
        <f t="shared" si="55"/>
        <v>1.8206018518518517E-2</v>
      </c>
      <c r="I165" s="303">
        <f t="shared" si="56"/>
        <v>2.974537037037036E-3</v>
      </c>
      <c r="J165" s="304"/>
      <c r="K165" s="305" t="str">
        <f t="shared" si="57"/>
        <v/>
      </c>
      <c r="L165" s="306" t="str">
        <f t="shared" si="63"/>
        <v/>
      </c>
      <c r="M165" s="306" t="str">
        <f t="shared" si="64"/>
        <v/>
      </c>
      <c r="N165" s="307"/>
      <c r="O165" s="307"/>
      <c r="P165" s="307"/>
      <c r="Q165" s="308"/>
      <c r="R165" s="309">
        <f t="shared" si="60"/>
        <v>1.8206018518518514E-2</v>
      </c>
      <c r="S165" s="318"/>
      <c r="T165" s="311">
        <v>39478</v>
      </c>
      <c r="U165" s="312"/>
      <c r="V165" s="313" t="str">
        <f t="shared" si="61"/>
        <v/>
      </c>
      <c r="W165" s="314" t="str">
        <f>IF(V165=5,C165&amp;" "&amp;D165,"")</f>
        <v/>
      </c>
    </row>
    <row r="166" spans="1:23" s="272" customFormat="1" ht="21" customHeight="1" x14ac:dyDescent="0.2">
      <c r="A166" s="418" t="s">
        <v>526</v>
      </c>
      <c r="B166" s="337"/>
      <c r="C166" s="315" t="s">
        <v>68</v>
      </c>
      <c r="D166" s="316" t="s">
        <v>69</v>
      </c>
      <c r="E166" s="317" t="s">
        <v>14</v>
      </c>
      <c r="F166" s="322">
        <v>1.8055555555555557E-2</v>
      </c>
      <c r="G166" s="301">
        <v>1.8055555555555557E-2</v>
      </c>
      <c r="H166" s="302">
        <f t="shared" si="55"/>
        <v>1.8055555555555557E-2</v>
      </c>
      <c r="I166" s="303">
        <f t="shared" si="56"/>
        <v>3.1249999999999958E-3</v>
      </c>
      <c r="J166" s="304"/>
      <c r="K166" s="305" t="str">
        <f t="shared" si="57"/>
        <v/>
      </c>
      <c r="L166" s="306" t="str">
        <f t="shared" si="63"/>
        <v/>
      </c>
      <c r="M166" s="306" t="str">
        <f t="shared" si="64"/>
        <v/>
      </c>
      <c r="N166" s="307"/>
      <c r="O166" s="307"/>
      <c r="P166" s="307"/>
      <c r="Q166" s="308"/>
      <c r="R166" s="309">
        <f t="shared" si="60"/>
        <v>1.8055555555555557E-2</v>
      </c>
      <c r="S166" s="318"/>
      <c r="T166" s="311">
        <v>38960</v>
      </c>
      <c r="U166" s="312"/>
      <c r="V166" s="313" t="str">
        <f t="shared" si="61"/>
        <v/>
      </c>
      <c r="W166" s="314" t="str">
        <f>IF(V166=5,C166&amp;" "&amp;D166,"")</f>
        <v/>
      </c>
    </row>
    <row r="167" spans="1:23" s="272" customFormat="1" ht="21" customHeight="1" x14ac:dyDescent="0.2">
      <c r="A167" s="418" t="s">
        <v>526</v>
      </c>
      <c r="B167" s="337"/>
      <c r="C167" s="315" t="s">
        <v>70</v>
      </c>
      <c r="D167" s="316" t="s">
        <v>71</v>
      </c>
      <c r="E167" s="317" t="s">
        <v>30</v>
      </c>
      <c r="F167" s="322">
        <v>1.7974537037037039E-2</v>
      </c>
      <c r="G167" s="301">
        <v>1.7974537037037039E-2</v>
      </c>
      <c r="H167" s="302">
        <f t="shared" si="55"/>
        <v>1.7974537037037039E-2</v>
      </c>
      <c r="I167" s="303">
        <f t="shared" si="56"/>
        <v>3.2060185185185143E-3</v>
      </c>
      <c r="J167" s="304"/>
      <c r="K167" s="305" t="str">
        <f t="shared" si="57"/>
        <v/>
      </c>
      <c r="L167" s="306" t="str">
        <f t="shared" si="63"/>
        <v/>
      </c>
      <c r="M167" s="306" t="str">
        <f t="shared" si="64"/>
        <v/>
      </c>
      <c r="N167" s="307"/>
      <c r="O167" s="307"/>
      <c r="P167" s="307"/>
      <c r="Q167" s="308"/>
      <c r="R167" s="309">
        <f t="shared" si="60"/>
        <v>1.7974537037037039E-2</v>
      </c>
      <c r="S167" s="318"/>
      <c r="T167" s="311">
        <v>39172</v>
      </c>
      <c r="U167" s="312"/>
      <c r="V167" s="313" t="str">
        <f t="shared" si="61"/>
        <v/>
      </c>
      <c r="W167" s="314" t="str">
        <f>IF(V167=5,C167&amp;" "&amp;D167,"")</f>
        <v/>
      </c>
    </row>
    <row r="168" spans="1:23" s="272" customFormat="1" ht="21" customHeight="1" x14ac:dyDescent="0.2">
      <c r="A168" s="418" t="s">
        <v>526</v>
      </c>
      <c r="B168" s="337"/>
      <c r="C168" s="315" t="s">
        <v>49</v>
      </c>
      <c r="D168" s="316" t="s">
        <v>81</v>
      </c>
      <c r="E168" s="317" t="s">
        <v>14</v>
      </c>
      <c r="F168" s="322">
        <v>1.758101851851852E-2</v>
      </c>
      <c r="G168" s="301">
        <v>1.8078703703703704E-2</v>
      </c>
      <c r="H168" s="302">
        <f t="shared" si="55"/>
        <v>1.7829861111111112E-2</v>
      </c>
      <c r="I168" s="303">
        <f t="shared" si="56"/>
        <v>3.3506944444444409E-3</v>
      </c>
      <c r="J168" s="304"/>
      <c r="K168" s="305" t="str">
        <f t="shared" si="57"/>
        <v/>
      </c>
      <c r="L168" s="306" t="str">
        <f t="shared" si="63"/>
        <v/>
      </c>
      <c r="M168" s="306" t="str">
        <f t="shared" si="64"/>
        <v/>
      </c>
      <c r="N168" s="307"/>
      <c r="O168" s="307"/>
      <c r="P168" s="307"/>
      <c r="Q168" s="308"/>
      <c r="R168" s="309">
        <f t="shared" si="60"/>
        <v>1.758101851851852E-2</v>
      </c>
      <c r="S168" s="318"/>
      <c r="T168" s="311">
        <v>39903</v>
      </c>
      <c r="U168" s="312"/>
      <c r="V168" s="313" t="str">
        <f t="shared" si="61"/>
        <v/>
      </c>
      <c r="W168" s="314"/>
    </row>
    <row r="169" spans="1:23" s="272" customFormat="1" ht="21" customHeight="1" x14ac:dyDescent="0.2">
      <c r="A169" s="418" t="s">
        <v>526</v>
      </c>
      <c r="B169" s="337"/>
      <c r="C169" s="315" t="s">
        <v>229</v>
      </c>
      <c r="D169" s="316" t="s">
        <v>281</v>
      </c>
      <c r="E169" s="300" t="s">
        <v>30</v>
      </c>
      <c r="F169" s="322">
        <v>1.7719907407407406E-2</v>
      </c>
      <c r="G169" s="301">
        <v>1.7719907407407406E-2</v>
      </c>
      <c r="H169" s="302">
        <f t="shared" si="55"/>
        <v>1.7719907407407406E-2</v>
      </c>
      <c r="I169" s="303">
        <f t="shared" si="56"/>
        <v>3.4606481481481467E-3</v>
      </c>
      <c r="J169" s="304"/>
      <c r="K169" s="305" t="str">
        <f t="shared" si="57"/>
        <v/>
      </c>
      <c r="L169" s="306" t="str">
        <f t="shared" si="63"/>
        <v/>
      </c>
      <c r="M169" s="306" t="str">
        <f t="shared" si="64"/>
        <v/>
      </c>
      <c r="N169" s="307"/>
      <c r="O169" s="307"/>
      <c r="P169" s="307"/>
      <c r="Q169" s="308"/>
      <c r="R169" s="309">
        <f t="shared" si="60"/>
        <v>1.7719907407407406E-2</v>
      </c>
      <c r="S169" s="318"/>
      <c r="T169" s="311">
        <v>39294</v>
      </c>
      <c r="U169" s="312"/>
      <c r="V169" s="313" t="str">
        <f t="shared" si="61"/>
        <v/>
      </c>
      <c r="W169" s="314" t="str">
        <f t="shared" ref="W169:W178" si="65">IF(V169=5,C169&amp;" "&amp;D169,"")</f>
        <v/>
      </c>
    </row>
    <row r="170" spans="1:23" s="272" customFormat="1" ht="21" customHeight="1" x14ac:dyDescent="0.2">
      <c r="A170" s="418" t="s">
        <v>526</v>
      </c>
      <c r="B170" s="337"/>
      <c r="C170" s="298" t="s">
        <v>374</v>
      </c>
      <c r="D170" s="299" t="s">
        <v>375</v>
      </c>
      <c r="E170" s="300" t="s">
        <v>14</v>
      </c>
      <c r="F170" s="322">
        <v>1.7685185185185189E-2</v>
      </c>
      <c r="G170" s="301">
        <v>1.7685185185185189E-2</v>
      </c>
      <c r="H170" s="302">
        <f t="shared" si="55"/>
        <v>1.7685185185185189E-2</v>
      </c>
      <c r="I170" s="303">
        <f t="shared" si="56"/>
        <v>3.495370370370364E-3</v>
      </c>
      <c r="J170" s="304"/>
      <c r="K170" s="305" t="str">
        <f t="shared" si="57"/>
        <v/>
      </c>
      <c r="L170" s="306" t="str">
        <f t="shared" si="63"/>
        <v/>
      </c>
      <c r="M170" s="306" t="str">
        <f t="shared" si="64"/>
        <v/>
      </c>
      <c r="N170" s="307"/>
      <c r="O170" s="307"/>
      <c r="P170" s="307"/>
      <c r="Q170" s="308"/>
      <c r="R170" s="309">
        <f t="shared" si="60"/>
        <v>1.7685185185185189E-2</v>
      </c>
      <c r="S170" s="310"/>
      <c r="T170" s="311">
        <v>39844</v>
      </c>
      <c r="U170" s="312"/>
      <c r="V170" s="313" t="str">
        <f t="shared" si="61"/>
        <v/>
      </c>
      <c r="W170" s="314" t="str">
        <f t="shared" si="65"/>
        <v/>
      </c>
    </row>
    <row r="171" spans="1:23" s="272" customFormat="1" ht="21" customHeight="1" x14ac:dyDescent="0.2">
      <c r="A171" s="418" t="s">
        <v>526</v>
      </c>
      <c r="B171" s="337"/>
      <c r="C171" s="315" t="s">
        <v>377</v>
      </c>
      <c r="D171" s="316" t="s">
        <v>378</v>
      </c>
      <c r="E171" s="300" t="s">
        <v>30</v>
      </c>
      <c r="F171" s="322">
        <v>1.7685185185185182E-2</v>
      </c>
      <c r="G171" s="301">
        <v>1.7685185185185182E-2</v>
      </c>
      <c r="H171" s="302">
        <f t="shared" si="55"/>
        <v>1.7685185185185182E-2</v>
      </c>
      <c r="I171" s="303">
        <f t="shared" si="56"/>
        <v>3.4953703703703709E-3</v>
      </c>
      <c r="J171" s="304"/>
      <c r="K171" s="305" t="str">
        <f t="shared" si="57"/>
        <v/>
      </c>
      <c r="L171" s="306" t="str">
        <f t="shared" si="63"/>
        <v/>
      </c>
      <c r="M171" s="306" t="str">
        <f t="shared" si="64"/>
        <v/>
      </c>
      <c r="N171" s="307"/>
      <c r="O171" s="307"/>
      <c r="P171" s="307"/>
      <c r="Q171" s="308"/>
      <c r="R171" s="309">
        <f t="shared" si="60"/>
        <v>1.7685185185185182E-2</v>
      </c>
      <c r="S171" s="318"/>
      <c r="T171" s="311">
        <v>39844</v>
      </c>
      <c r="U171" s="312"/>
      <c r="V171" s="313" t="str">
        <f t="shared" si="61"/>
        <v/>
      </c>
      <c r="W171" s="314" t="str">
        <f t="shared" si="65"/>
        <v/>
      </c>
    </row>
    <row r="172" spans="1:23" s="272" customFormat="1" ht="21" customHeight="1" x14ac:dyDescent="0.2">
      <c r="A172" s="418" t="s">
        <v>526</v>
      </c>
      <c r="B172" s="337"/>
      <c r="C172" s="315" t="s">
        <v>92</v>
      </c>
      <c r="D172" s="316" t="s">
        <v>93</v>
      </c>
      <c r="E172" s="317" t="s">
        <v>30</v>
      </c>
      <c r="F172" s="322">
        <v>1.7361111111111112E-2</v>
      </c>
      <c r="G172" s="301">
        <v>1.7361111111111112E-2</v>
      </c>
      <c r="H172" s="302">
        <f t="shared" si="55"/>
        <v>1.7361111111111112E-2</v>
      </c>
      <c r="I172" s="303">
        <f t="shared" si="56"/>
        <v>3.8194444444444413E-3</v>
      </c>
      <c r="J172" s="304"/>
      <c r="K172" s="305" t="str">
        <f t="shared" si="57"/>
        <v/>
      </c>
      <c r="L172" s="306" t="str">
        <f t="shared" si="63"/>
        <v/>
      </c>
      <c r="M172" s="306" t="str">
        <f t="shared" si="64"/>
        <v/>
      </c>
      <c r="N172" s="307"/>
      <c r="O172" s="307"/>
      <c r="P172" s="307"/>
      <c r="Q172" s="308"/>
      <c r="R172" s="309">
        <f t="shared" si="60"/>
        <v>1.7361111111111112E-2</v>
      </c>
      <c r="S172" s="318"/>
      <c r="T172" s="311">
        <v>39082</v>
      </c>
      <c r="U172" s="312"/>
      <c r="V172" s="313" t="str">
        <f t="shared" si="61"/>
        <v/>
      </c>
      <c r="W172" s="314" t="str">
        <f t="shared" si="65"/>
        <v/>
      </c>
    </row>
    <row r="173" spans="1:23" s="272" customFormat="1" ht="21" customHeight="1" x14ac:dyDescent="0.2">
      <c r="A173" s="418" t="s">
        <v>526</v>
      </c>
      <c r="B173" s="337"/>
      <c r="C173" s="315" t="s">
        <v>98</v>
      </c>
      <c r="D173" s="316" t="s">
        <v>99</v>
      </c>
      <c r="E173" s="317" t="s">
        <v>14</v>
      </c>
      <c r="F173" s="322">
        <v>1.7256944444444443E-2</v>
      </c>
      <c r="G173" s="301">
        <v>1.7256944444444443E-2</v>
      </c>
      <c r="H173" s="302">
        <f t="shared" si="55"/>
        <v>1.7256944444444443E-2</v>
      </c>
      <c r="I173" s="303">
        <f t="shared" si="56"/>
        <v>3.9236111111111104E-3</v>
      </c>
      <c r="J173" s="304"/>
      <c r="K173" s="305" t="str">
        <f t="shared" si="57"/>
        <v/>
      </c>
      <c r="L173" s="306" t="str">
        <f t="shared" si="63"/>
        <v/>
      </c>
      <c r="M173" s="306" t="str">
        <f t="shared" si="64"/>
        <v/>
      </c>
      <c r="N173" s="307"/>
      <c r="O173" s="307"/>
      <c r="P173" s="307"/>
      <c r="Q173" s="308"/>
      <c r="R173" s="309">
        <f t="shared" si="60"/>
        <v>1.7256944444444443E-2</v>
      </c>
      <c r="S173" s="318"/>
      <c r="T173" s="311">
        <v>39141</v>
      </c>
      <c r="U173" s="312"/>
      <c r="V173" s="313" t="str">
        <f t="shared" si="61"/>
        <v/>
      </c>
      <c r="W173" s="314" t="str">
        <f t="shared" si="65"/>
        <v/>
      </c>
    </row>
    <row r="174" spans="1:23" s="272" customFormat="1" ht="21" customHeight="1" x14ac:dyDescent="0.2">
      <c r="A174" s="418" t="s">
        <v>526</v>
      </c>
      <c r="B174" s="337"/>
      <c r="C174" s="315" t="s">
        <v>125</v>
      </c>
      <c r="D174" s="316" t="s">
        <v>132</v>
      </c>
      <c r="E174" s="317" t="s">
        <v>30</v>
      </c>
      <c r="F174" s="322">
        <v>1.6041666666666673E-2</v>
      </c>
      <c r="G174" s="301">
        <v>1.8402777777777785E-2</v>
      </c>
      <c r="H174" s="302">
        <f t="shared" si="55"/>
        <v>1.7222222222222229E-2</v>
      </c>
      <c r="I174" s="303">
        <f t="shared" si="56"/>
        <v>3.9583333333333241E-3</v>
      </c>
      <c r="J174" s="304"/>
      <c r="K174" s="305" t="str">
        <f t="shared" si="57"/>
        <v/>
      </c>
      <c r="L174" s="306" t="str">
        <f t="shared" si="63"/>
        <v/>
      </c>
      <c r="M174" s="306" t="str">
        <f t="shared" si="64"/>
        <v/>
      </c>
      <c r="N174" s="307"/>
      <c r="O174" s="307"/>
      <c r="P174" s="307"/>
      <c r="Q174" s="308"/>
      <c r="R174" s="309">
        <f t="shared" si="60"/>
        <v>1.6041666666666673E-2</v>
      </c>
      <c r="S174" s="318"/>
      <c r="T174" s="311">
        <v>39325</v>
      </c>
      <c r="U174" s="312"/>
      <c r="V174" s="313" t="str">
        <f t="shared" si="61"/>
        <v/>
      </c>
      <c r="W174" s="314" t="str">
        <f t="shared" si="65"/>
        <v/>
      </c>
    </row>
    <row r="175" spans="1:23" s="272" customFormat="1" ht="21" customHeight="1" x14ac:dyDescent="0.2">
      <c r="A175" s="418" t="s">
        <v>526</v>
      </c>
      <c r="B175" s="337"/>
      <c r="C175" s="315" t="s">
        <v>100</v>
      </c>
      <c r="D175" s="316" t="s">
        <v>101</v>
      </c>
      <c r="E175" s="317" t="s">
        <v>14</v>
      </c>
      <c r="F175" s="322">
        <v>1.7152777777777781E-2</v>
      </c>
      <c r="G175" s="301">
        <v>1.7152777777777781E-2</v>
      </c>
      <c r="H175" s="302">
        <f t="shared" si="55"/>
        <v>1.7152777777777781E-2</v>
      </c>
      <c r="I175" s="303">
        <f t="shared" si="56"/>
        <v>4.0277777777777725E-3</v>
      </c>
      <c r="J175" s="304"/>
      <c r="K175" s="305" t="str">
        <f t="shared" si="57"/>
        <v/>
      </c>
      <c r="L175" s="306" t="str">
        <f t="shared" si="63"/>
        <v/>
      </c>
      <c r="M175" s="306" t="str">
        <f t="shared" si="64"/>
        <v/>
      </c>
      <c r="N175" s="307"/>
      <c r="O175" s="307"/>
      <c r="P175" s="307"/>
      <c r="Q175" s="308"/>
      <c r="R175" s="309">
        <f t="shared" si="60"/>
        <v>1.7152777777777781E-2</v>
      </c>
      <c r="S175" s="318"/>
      <c r="T175" s="311">
        <v>39141</v>
      </c>
      <c r="U175" s="312"/>
      <c r="V175" s="313" t="str">
        <f t="shared" si="61"/>
        <v/>
      </c>
      <c r="W175" s="314" t="str">
        <f t="shared" si="65"/>
        <v/>
      </c>
    </row>
    <row r="176" spans="1:23" s="272" customFormat="1" ht="21" customHeight="1" x14ac:dyDescent="0.2">
      <c r="A176" s="418" t="s">
        <v>526</v>
      </c>
      <c r="B176" s="337"/>
      <c r="C176" s="315" t="s">
        <v>193</v>
      </c>
      <c r="D176" s="316" t="s">
        <v>470</v>
      </c>
      <c r="E176" s="300" t="s">
        <v>30</v>
      </c>
      <c r="F176" s="322">
        <v>1.7025462962962961E-2</v>
      </c>
      <c r="G176" s="301">
        <v>1.7025462962962961E-2</v>
      </c>
      <c r="H176" s="302">
        <f t="shared" si="55"/>
        <v>1.7025462962962961E-2</v>
      </c>
      <c r="I176" s="303">
        <f t="shared" si="56"/>
        <v>4.1550925925925922E-3</v>
      </c>
      <c r="J176" s="304"/>
      <c r="K176" s="305" t="str">
        <f t="shared" si="57"/>
        <v/>
      </c>
      <c r="L176" s="306" t="str">
        <f t="shared" si="63"/>
        <v/>
      </c>
      <c r="M176" s="306" t="str">
        <f t="shared" si="64"/>
        <v/>
      </c>
      <c r="N176" s="307"/>
      <c r="O176" s="307"/>
      <c r="P176" s="321"/>
      <c r="Q176" s="308"/>
      <c r="R176" s="309">
        <f t="shared" si="60"/>
        <v>1.7025462962962961E-2</v>
      </c>
      <c r="S176" s="318"/>
      <c r="T176" s="311">
        <v>40117</v>
      </c>
      <c r="U176" s="312"/>
      <c r="V176" s="313" t="str">
        <f t="shared" si="61"/>
        <v/>
      </c>
      <c r="W176" s="314" t="str">
        <f t="shared" si="65"/>
        <v/>
      </c>
    </row>
    <row r="177" spans="1:23" s="272" customFormat="1" ht="21" customHeight="1" x14ac:dyDescent="0.2">
      <c r="A177" s="418" t="s">
        <v>526</v>
      </c>
      <c r="B177" s="337"/>
      <c r="C177" s="315" t="s">
        <v>49</v>
      </c>
      <c r="D177" s="316" t="s">
        <v>294</v>
      </c>
      <c r="E177" s="317" t="s">
        <v>14</v>
      </c>
      <c r="F177" s="322">
        <v>1.7013888888888891E-2</v>
      </c>
      <c r="G177" s="322">
        <v>1.7013888888888891E-2</v>
      </c>
      <c r="H177" s="302">
        <f t="shared" si="55"/>
        <v>1.7013888888888891E-2</v>
      </c>
      <c r="I177" s="303">
        <f t="shared" si="56"/>
        <v>4.1666666666666623E-3</v>
      </c>
      <c r="J177" s="304"/>
      <c r="K177" s="305" t="str">
        <f t="shared" si="57"/>
        <v/>
      </c>
      <c r="L177" s="306" t="str">
        <f t="shared" si="63"/>
        <v/>
      </c>
      <c r="M177" s="306" t="str">
        <f t="shared" si="64"/>
        <v/>
      </c>
      <c r="N177" s="307"/>
      <c r="O177" s="307"/>
      <c r="P177" s="307"/>
      <c r="Q177" s="308"/>
      <c r="R177" s="309">
        <f t="shared" si="60"/>
        <v>1.7013888888888891E-2</v>
      </c>
      <c r="S177" s="318"/>
      <c r="T177" s="311">
        <v>39629</v>
      </c>
      <c r="U177" s="312"/>
      <c r="V177" s="313" t="str">
        <f t="shared" si="61"/>
        <v/>
      </c>
      <c r="W177" s="314" t="str">
        <f t="shared" si="65"/>
        <v/>
      </c>
    </row>
    <row r="178" spans="1:23" s="272" customFormat="1" ht="21" customHeight="1" x14ac:dyDescent="0.2">
      <c r="A178" s="418" t="s">
        <v>526</v>
      </c>
      <c r="B178" s="337"/>
      <c r="C178" s="315" t="s">
        <v>49</v>
      </c>
      <c r="D178" s="316" t="s">
        <v>105</v>
      </c>
      <c r="E178" s="317" t="s">
        <v>14</v>
      </c>
      <c r="F178" s="322">
        <v>1.6886574074074075E-2</v>
      </c>
      <c r="G178" s="301">
        <v>1.6886574074074075E-2</v>
      </c>
      <c r="H178" s="302">
        <f t="shared" si="55"/>
        <v>1.6886574074074075E-2</v>
      </c>
      <c r="I178" s="303">
        <f t="shared" si="56"/>
        <v>4.2939814814814785E-3</v>
      </c>
      <c r="J178" s="304"/>
      <c r="K178" s="305" t="str">
        <f t="shared" si="57"/>
        <v/>
      </c>
      <c r="L178" s="306" t="str">
        <f t="shared" si="63"/>
        <v/>
      </c>
      <c r="M178" s="306" t="str">
        <f t="shared" si="64"/>
        <v/>
      </c>
      <c r="N178" s="307"/>
      <c r="O178" s="307"/>
      <c r="P178" s="307"/>
      <c r="Q178" s="308"/>
      <c r="R178" s="309">
        <f t="shared" si="60"/>
        <v>1.6886574074074075E-2</v>
      </c>
      <c r="S178" s="318"/>
      <c r="T178" s="311">
        <v>38990</v>
      </c>
      <c r="U178" s="312"/>
      <c r="V178" s="313" t="str">
        <f t="shared" si="61"/>
        <v/>
      </c>
      <c r="W178" s="314" t="str">
        <f t="shared" si="65"/>
        <v/>
      </c>
    </row>
    <row r="179" spans="1:23" s="272" customFormat="1" ht="21" customHeight="1" x14ac:dyDescent="0.2">
      <c r="A179" s="336" t="s">
        <v>526</v>
      </c>
      <c r="B179" s="337"/>
      <c r="C179" s="315" t="s">
        <v>324</v>
      </c>
      <c r="D179" s="316" t="s">
        <v>325</v>
      </c>
      <c r="E179" s="317" t="s">
        <v>30</v>
      </c>
      <c r="F179" s="322">
        <v>1.6782407407407409E-2</v>
      </c>
      <c r="G179" s="301">
        <v>1.6782407407407409E-2</v>
      </c>
      <c r="H179" s="302">
        <f t="shared" si="55"/>
        <v>1.6782407407407409E-2</v>
      </c>
      <c r="I179" s="303">
        <f t="shared" si="56"/>
        <v>4.3981481481481441E-3</v>
      </c>
      <c r="J179" s="304"/>
      <c r="K179" s="305" t="str">
        <f t="shared" si="57"/>
        <v/>
      </c>
      <c r="L179" s="306" t="str">
        <f t="shared" si="63"/>
        <v/>
      </c>
      <c r="M179" s="306" t="str">
        <f t="shared" si="64"/>
        <v/>
      </c>
      <c r="N179" s="307"/>
      <c r="O179" s="307"/>
      <c r="P179" s="307"/>
      <c r="Q179" s="308"/>
      <c r="R179" s="309">
        <f t="shared" si="60"/>
        <v>1.6782407407407409E-2</v>
      </c>
      <c r="S179" s="318"/>
      <c r="T179" s="311">
        <v>39721</v>
      </c>
      <c r="U179" s="312"/>
      <c r="V179" s="313" t="str">
        <f t="shared" si="61"/>
        <v/>
      </c>
      <c r="W179" s="314"/>
    </row>
    <row r="180" spans="1:23" s="272" customFormat="1" ht="21" customHeight="1" x14ac:dyDescent="0.2">
      <c r="A180" s="336" t="s">
        <v>526</v>
      </c>
      <c r="B180" s="337"/>
      <c r="C180" s="315" t="s">
        <v>114</v>
      </c>
      <c r="D180" s="316" t="s">
        <v>220</v>
      </c>
      <c r="E180" s="317" t="s">
        <v>14</v>
      </c>
      <c r="F180" s="324">
        <v>1.6678240740740743E-2</v>
      </c>
      <c r="G180" s="319">
        <v>1.6678240740740743E-2</v>
      </c>
      <c r="H180" s="302">
        <f t="shared" si="55"/>
        <v>1.6678240740740743E-2</v>
      </c>
      <c r="I180" s="303">
        <f t="shared" si="56"/>
        <v>4.5023148148148097E-3</v>
      </c>
      <c r="J180" s="304"/>
      <c r="K180" s="305" t="str">
        <f t="shared" si="57"/>
        <v/>
      </c>
      <c r="L180" s="306" t="str">
        <f t="shared" si="63"/>
        <v/>
      </c>
      <c r="M180" s="306" t="str">
        <f t="shared" si="64"/>
        <v/>
      </c>
      <c r="N180" s="307"/>
      <c r="O180" s="307"/>
      <c r="P180" s="307"/>
      <c r="Q180" s="308"/>
      <c r="R180" s="309">
        <f t="shared" si="60"/>
        <v>1.6678240740740743E-2</v>
      </c>
      <c r="S180" s="318"/>
      <c r="T180" s="311">
        <v>38776</v>
      </c>
      <c r="U180" s="312"/>
      <c r="V180" s="313" t="str">
        <f t="shared" si="61"/>
        <v/>
      </c>
      <c r="W180" s="314" t="str">
        <f>IF(V180=5,C180&amp;" "&amp;D180,"")</f>
        <v/>
      </c>
    </row>
    <row r="181" spans="1:23" s="272" customFormat="1" ht="21" customHeight="1" x14ac:dyDescent="0.2">
      <c r="A181" s="336" t="s">
        <v>526</v>
      </c>
      <c r="B181" s="337"/>
      <c r="C181" s="315" t="s">
        <v>125</v>
      </c>
      <c r="D181" s="316" t="s">
        <v>444</v>
      </c>
      <c r="E181" s="300" t="s">
        <v>30</v>
      </c>
      <c r="F181" s="322">
        <v>1.6660879629629633E-2</v>
      </c>
      <c r="G181" s="301">
        <v>1.6660879629629633E-2</v>
      </c>
      <c r="H181" s="302">
        <f t="shared" si="55"/>
        <v>1.6660879629629633E-2</v>
      </c>
      <c r="I181" s="303">
        <f t="shared" si="56"/>
        <v>4.51967592592592E-3</v>
      </c>
      <c r="J181" s="304"/>
      <c r="K181" s="305" t="str">
        <f t="shared" si="57"/>
        <v/>
      </c>
      <c r="L181" s="306" t="str">
        <f t="shared" si="63"/>
        <v/>
      </c>
      <c r="M181" s="306" t="str">
        <f t="shared" si="64"/>
        <v/>
      </c>
      <c r="N181" s="307"/>
      <c r="O181" s="307"/>
      <c r="P181" s="307"/>
      <c r="Q181" s="308"/>
      <c r="R181" s="309">
        <f t="shared" si="60"/>
        <v>1.6660879629629633E-2</v>
      </c>
      <c r="S181" s="318"/>
      <c r="T181" s="311">
        <v>39325</v>
      </c>
      <c r="U181" s="312"/>
      <c r="V181" s="313" t="str">
        <f t="shared" si="61"/>
        <v/>
      </c>
      <c r="W181" s="314" t="str">
        <f>IF(V181=5,C181&amp;" "&amp;D181,"")</f>
        <v/>
      </c>
    </row>
    <row r="182" spans="1:23" s="272" customFormat="1" ht="21" customHeight="1" x14ac:dyDescent="0.2">
      <c r="A182" s="336" t="s">
        <v>526</v>
      </c>
      <c r="B182" s="337"/>
      <c r="C182" s="315" t="s">
        <v>182</v>
      </c>
      <c r="D182" s="316" t="s">
        <v>295</v>
      </c>
      <c r="E182" s="317" t="s">
        <v>30</v>
      </c>
      <c r="F182" s="322">
        <v>1.6527777777777773E-2</v>
      </c>
      <c r="G182" s="301">
        <v>1.6527777777777773E-2</v>
      </c>
      <c r="H182" s="302">
        <f t="shared" si="55"/>
        <v>1.6527777777777773E-2</v>
      </c>
      <c r="I182" s="303">
        <f t="shared" si="56"/>
        <v>4.65277777777778E-3</v>
      </c>
      <c r="J182" s="304"/>
      <c r="K182" s="305" t="str">
        <f t="shared" si="57"/>
        <v/>
      </c>
      <c r="L182" s="306" t="str">
        <f t="shared" si="63"/>
        <v/>
      </c>
      <c r="M182" s="306" t="str">
        <f t="shared" si="64"/>
        <v/>
      </c>
      <c r="N182" s="307"/>
      <c r="O182" s="307"/>
      <c r="P182" s="307"/>
      <c r="Q182" s="308"/>
      <c r="R182" s="309">
        <f t="shared" si="60"/>
        <v>1.6527777777777773E-2</v>
      </c>
      <c r="S182" s="318"/>
      <c r="T182" s="311">
        <v>39629</v>
      </c>
      <c r="U182" s="312"/>
      <c r="V182" s="313" t="str">
        <f t="shared" si="61"/>
        <v/>
      </c>
      <c r="W182" s="314"/>
    </row>
    <row r="183" spans="1:23" s="272" customFormat="1" ht="21" customHeight="1" x14ac:dyDescent="0.2">
      <c r="A183" s="336" t="s">
        <v>526</v>
      </c>
      <c r="B183" s="337"/>
      <c r="C183" s="315" t="s">
        <v>117</v>
      </c>
      <c r="D183" s="316" t="s">
        <v>118</v>
      </c>
      <c r="E183" s="317" t="s">
        <v>14</v>
      </c>
      <c r="F183" s="324">
        <v>1.6446759259259258E-2</v>
      </c>
      <c r="G183" s="319">
        <v>1.6446759259259258E-2</v>
      </c>
      <c r="H183" s="302">
        <f t="shared" si="55"/>
        <v>1.6446759259259258E-2</v>
      </c>
      <c r="I183" s="303">
        <f t="shared" si="56"/>
        <v>4.733796296296295E-3</v>
      </c>
      <c r="J183" s="304"/>
      <c r="K183" s="305" t="str">
        <f t="shared" si="57"/>
        <v/>
      </c>
      <c r="L183" s="306" t="str">
        <f t="shared" si="63"/>
        <v/>
      </c>
      <c r="M183" s="306" t="str">
        <f t="shared" si="64"/>
        <v/>
      </c>
      <c r="N183" s="307"/>
      <c r="O183" s="307"/>
      <c r="P183" s="307"/>
      <c r="Q183" s="308"/>
      <c r="R183" s="309">
        <f t="shared" si="60"/>
        <v>1.6446759259259258E-2</v>
      </c>
      <c r="S183" s="318"/>
      <c r="T183" s="311">
        <v>39141</v>
      </c>
      <c r="U183" s="312"/>
      <c r="V183" s="313" t="str">
        <f t="shared" si="61"/>
        <v/>
      </c>
      <c r="W183" s="314" t="str">
        <f t="shared" ref="W183:W195" si="66">IF(V183=5,C183&amp;" "&amp;D183,"")</f>
        <v/>
      </c>
    </row>
    <row r="184" spans="1:23" s="272" customFormat="1" ht="21" customHeight="1" x14ac:dyDescent="0.2">
      <c r="A184" s="336" t="s">
        <v>526</v>
      </c>
      <c r="B184" s="337"/>
      <c r="C184" s="315" t="s">
        <v>128</v>
      </c>
      <c r="D184" s="316" t="s">
        <v>129</v>
      </c>
      <c r="E184" s="317" t="s">
        <v>30</v>
      </c>
      <c r="F184" s="322">
        <v>1.6064814814814816E-2</v>
      </c>
      <c r="G184" s="301">
        <v>1.6064814814814816E-2</v>
      </c>
      <c r="H184" s="302">
        <f t="shared" si="55"/>
        <v>1.6064814814814816E-2</v>
      </c>
      <c r="I184" s="303">
        <f t="shared" si="56"/>
        <v>5.1157407407407367E-3</v>
      </c>
      <c r="J184" s="304"/>
      <c r="K184" s="305" t="str">
        <f t="shared" si="57"/>
        <v/>
      </c>
      <c r="L184" s="306" t="str">
        <f t="shared" si="63"/>
        <v/>
      </c>
      <c r="M184" s="306" t="str">
        <f t="shared" si="64"/>
        <v/>
      </c>
      <c r="N184" s="307"/>
      <c r="O184" s="307"/>
      <c r="P184" s="307"/>
      <c r="Q184" s="308"/>
      <c r="R184" s="309">
        <f t="shared" si="60"/>
        <v>1.6064814814814816E-2</v>
      </c>
      <c r="S184" s="318"/>
      <c r="T184" s="311">
        <v>38837</v>
      </c>
      <c r="U184" s="312"/>
      <c r="V184" s="313" t="str">
        <f t="shared" si="61"/>
        <v/>
      </c>
      <c r="W184" s="314" t="str">
        <f t="shared" si="66"/>
        <v/>
      </c>
    </row>
    <row r="185" spans="1:23" s="272" customFormat="1" ht="21" customHeight="1" x14ac:dyDescent="0.2">
      <c r="A185" s="336" t="s">
        <v>526</v>
      </c>
      <c r="B185" s="337"/>
      <c r="C185" s="315" t="s">
        <v>130</v>
      </c>
      <c r="D185" s="316" t="s">
        <v>131</v>
      </c>
      <c r="E185" s="317" t="s">
        <v>30</v>
      </c>
      <c r="F185" s="322">
        <v>1.6064814814814813E-2</v>
      </c>
      <c r="G185" s="301">
        <v>1.6064814814814813E-2</v>
      </c>
      <c r="H185" s="302">
        <f t="shared" si="55"/>
        <v>1.6064814814814813E-2</v>
      </c>
      <c r="I185" s="303">
        <f t="shared" si="56"/>
        <v>5.1157407407407401E-3</v>
      </c>
      <c r="J185" s="304"/>
      <c r="K185" s="305" t="str">
        <f t="shared" si="57"/>
        <v/>
      </c>
      <c r="L185" s="306" t="str">
        <f t="shared" si="63"/>
        <v/>
      </c>
      <c r="M185" s="306" t="str">
        <f t="shared" si="64"/>
        <v/>
      </c>
      <c r="N185" s="307"/>
      <c r="O185" s="307"/>
      <c r="P185" s="307"/>
      <c r="Q185" s="308"/>
      <c r="R185" s="309">
        <f t="shared" si="60"/>
        <v>1.6064814814814813E-2</v>
      </c>
      <c r="S185" s="318"/>
      <c r="T185" s="311">
        <v>38960</v>
      </c>
      <c r="U185" s="312"/>
      <c r="V185" s="313" t="str">
        <f t="shared" si="61"/>
        <v/>
      </c>
      <c r="W185" s="314" t="str">
        <f t="shared" si="66"/>
        <v/>
      </c>
    </row>
    <row r="186" spans="1:23" s="272" customFormat="1" ht="21" customHeight="1" x14ac:dyDescent="0.2">
      <c r="A186" s="336" t="s">
        <v>526</v>
      </c>
      <c r="B186" s="337"/>
      <c r="C186" s="315" t="s">
        <v>343</v>
      </c>
      <c r="D186" s="316" t="s">
        <v>315</v>
      </c>
      <c r="E186" s="317" t="s">
        <v>14</v>
      </c>
      <c r="F186" s="322">
        <v>1.5949074074074077E-2</v>
      </c>
      <c r="G186" s="301">
        <v>1.5949074074074077E-2</v>
      </c>
      <c r="H186" s="302">
        <f t="shared" si="55"/>
        <v>1.5949074074074077E-2</v>
      </c>
      <c r="I186" s="303">
        <f t="shared" si="56"/>
        <v>5.2314814814814758E-3</v>
      </c>
      <c r="J186" s="304"/>
      <c r="K186" s="305" t="str">
        <f t="shared" si="57"/>
        <v/>
      </c>
      <c r="L186" s="306"/>
      <c r="M186" s="306"/>
      <c r="N186" s="307"/>
      <c r="O186" s="307"/>
      <c r="P186" s="307"/>
      <c r="Q186" s="308"/>
      <c r="R186" s="309">
        <f t="shared" si="60"/>
        <v>1.5949074074074077E-2</v>
      </c>
      <c r="S186" s="318"/>
      <c r="T186" s="311">
        <v>39752</v>
      </c>
      <c r="U186" s="312"/>
      <c r="V186" s="313" t="str">
        <f t="shared" si="61"/>
        <v/>
      </c>
      <c r="W186" s="314" t="str">
        <f t="shared" si="66"/>
        <v/>
      </c>
    </row>
    <row r="187" spans="1:23" s="272" customFormat="1" ht="21" customHeight="1" x14ac:dyDescent="0.2">
      <c r="A187" s="336" t="s">
        <v>526</v>
      </c>
      <c r="B187" s="337"/>
      <c r="C187" s="315" t="s">
        <v>125</v>
      </c>
      <c r="D187" s="316" t="s">
        <v>126</v>
      </c>
      <c r="E187" s="317" t="s">
        <v>30</v>
      </c>
      <c r="F187" s="322">
        <v>1.5949074074074074E-2</v>
      </c>
      <c r="G187" s="301">
        <v>1.5949074074074074E-2</v>
      </c>
      <c r="H187" s="302">
        <f t="shared" si="55"/>
        <v>1.5949074074074074E-2</v>
      </c>
      <c r="I187" s="303">
        <f t="shared" si="56"/>
        <v>5.2314814814814793E-3</v>
      </c>
      <c r="J187" s="304"/>
      <c r="K187" s="305" t="str">
        <f t="shared" si="57"/>
        <v/>
      </c>
      <c r="L187" s="306" t="str">
        <f>IF(J187&lt;&gt;"",K187-H187,"")</f>
        <v/>
      </c>
      <c r="M187" s="306" t="str">
        <f>IF(J187&lt;&gt;"",K187-F187,"")</f>
        <v/>
      </c>
      <c r="N187" s="307"/>
      <c r="O187" s="307"/>
      <c r="P187" s="307"/>
      <c r="Q187" s="308"/>
      <c r="R187" s="309">
        <f t="shared" si="60"/>
        <v>1.5949074074074074E-2</v>
      </c>
      <c r="S187" s="318"/>
      <c r="T187" s="311">
        <v>39202</v>
      </c>
      <c r="U187" s="312"/>
      <c r="V187" s="313" t="str">
        <f t="shared" si="61"/>
        <v/>
      </c>
      <c r="W187" s="314" t="str">
        <f t="shared" si="66"/>
        <v/>
      </c>
    </row>
    <row r="188" spans="1:23" s="272" customFormat="1" ht="21" customHeight="1" x14ac:dyDescent="0.2">
      <c r="A188" s="336" t="s">
        <v>526</v>
      </c>
      <c r="B188" s="337"/>
      <c r="C188" s="315" t="s">
        <v>173</v>
      </c>
      <c r="D188" s="316" t="s">
        <v>445</v>
      </c>
      <c r="E188" s="317" t="s">
        <v>14</v>
      </c>
      <c r="F188" s="322">
        <v>1.4895833333333332E-2</v>
      </c>
      <c r="G188" s="301">
        <v>1.6481481481481479E-2</v>
      </c>
      <c r="H188" s="302">
        <f t="shared" si="55"/>
        <v>1.5688657407407405E-2</v>
      </c>
      <c r="I188" s="303">
        <f t="shared" si="56"/>
        <v>5.4918981481481485E-3</v>
      </c>
      <c r="J188" s="304"/>
      <c r="K188" s="305" t="str">
        <f t="shared" si="57"/>
        <v/>
      </c>
      <c r="L188" s="306" t="str">
        <f>IF(J188&lt;&gt;"",K188-H188,"")</f>
        <v/>
      </c>
      <c r="M188" s="306" t="str">
        <f>IF(J188&lt;&gt;"",K188-F188,"")</f>
        <v/>
      </c>
      <c r="N188" s="307"/>
      <c r="O188" s="307"/>
      <c r="P188" s="307"/>
      <c r="Q188" s="308"/>
      <c r="R188" s="309">
        <f t="shared" si="60"/>
        <v>1.4895833333333332E-2</v>
      </c>
      <c r="S188" s="318"/>
      <c r="T188" s="311">
        <v>39233</v>
      </c>
      <c r="U188" s="312"/>
      <c r="V188" s="313" t="str">
        <f t="shared" si="61"/>
        <v/>
      </c>
      <c r="W188" s="314" t="str">
        <f t="shared" si="66"/>
        <v/>
      </c>
    </row>
    <row r="189" spans="1:23" s="272" customFormat="1" ht="21" customHeight="1" x14ac:dyDescent="0.2">
      <c r="A189" s="336" t="s">
        <v>526</v>
      </c>
      <c r="B189" s="337"/>
      <c r="C189" s="315" t="s">
        <v>147</v>
      </c>
      <c r="D189" s="316" t="s">
        <v>148</v>
      </c>
      <c r="E189" s="317" t="s">
        <v>30</v>
      </c>
      <c r="F189" s="322">
        <v>1.5405092592592592E-2</v>
      </c>
      <c r="G189" s="301">
        <v>1.5613425925925926E-2</v>
      </c>
      <c r="H189" s="302">
        <f t="shared" si="55"/>
        <v>1.5509259259259259E-2</v>
      </c>
      <c r="I189" s="303">
        <f t="shared" si="56"/>
        <v>5.6712962962962941E-3</v>
      </c>
      <c r="J189" s="304"/>
      <c r="K189" s="305" t="str">
        <f t="shared" si="57"/>
        <v/>
      </c>
      <c r="L189" s="306" t="str">
        <f>IF(J189&lt;&gt;"",K189-H189,"")</f>
        <v/>
      </c>
      <c r="M189" s="306" t="str">
        <f>IF(J189&lt;&gt;"",K189-F189,"")</f>
        <v/>
      </c>
      <c r="N189" s="307"/>
      <c r="O189" s="307"/>
      <c r="P189" s="307"/>
      <c r="Q189" s="308"/>
      <c r="R189" s="309">
        <f t="shared" si="60"/>
        <v>1.5405092592592592E-2</v>
      </c>
      <c r="S189" s="318"/>
      <c r="T189" s="311">
        <v>39202</v>
      </c>
      <c r="U189" s="312"/>
      <c r="V189" s="313" t="str">
        <f t="shared" si="61"/>
        <v/>
      </c>
      <c r="W189" s="314" t="str">
        <f t="shared" si="66"/>
        <v/>
      </c>
    </row>
    <row r="190" spans="1:23" s="272" customFormat="1" ht="21" customHeight="1" x14ac:dyDescent="0.2">
      <c r="A190" s="336" t="s">
        <v>526</v>
      </c>
      <c r="B190" s="337"/>
      <c r="C190" s="298" t="s">
        <v>328</v>
      </c>
      <c r="D190" s="299" t="s">
        <v>226</v>
      </c>
      <c r="E190" s="300" t="s">
        <v>30</v>
      </c>
      <c r="F190" s="322">
        <v>1.5393518518518518E-2</v>
      </c>
      <c r="G190" s="301">
        <v>1.5393518518518518E-2</v>
      </c>
      <c r="H190" s="302">
        <f t="shared" si="55"/>
        <v>1.5393518518518518E-2</v>
      </c>
      <c r="I190" s="303">
        <f t="shared" si="56"/>
        <v>5.787037037037035E-3</v>
      </c>
      <c r="J190" s="304"/>
      <c r="K190" s="305" t="str">
        <f t="shared" si="57"/>
        <v/>
      </c>
      <c r="L190" s="306"/>
      <c r="M190" s="306"/>
      <c r="N190" s="307"/>
      <c r="O190" s="307"/>
      <c r="P190" s="307"/>
      <c r="Q190" s="325"/>
      <c r="R190" s="309">
        <f t="shared" si="60"/>
        <v>1.5393518518518518E-2</v>
      </c>
      <c r="S190" s="318"/>
      <c r="T190" s="311">
        <v>39721</v>
      </c>
      <c r="U190" s="312"/>
      <c r="V190" s="313" t="str">
        <f t="shared" si="61"/>
        <v/>
      </c>
      <c r="W190" s="314" t="str">
        <f t="shared" si="66"/>
        <v/>
      </c>
    </row>
    <row r="191" spans="1:23" s="272" customFormat="1" ht="21" customHeight="1" x14ac:dyDescent="0.2">
      <c r="A191" s="336" t="s">
        <v>526</v>
      </c>
      <c r="B191" s="337"/>
      <c r="C191" s="315" t="s">
        <v>155</v>
      </c>
      <c r="D191" s="316" t="s">
        <v>156</v>
      </c>
      <c r="E191" s="317" t="s">
        <v>30</v>
      </c>
      <c r="F191" s="324">
        <v>1.5196759259259264E-2</v>
      </c>
      <c r="G191" s="319">
        <v>1.5196759259259264E-2</v>
      </c>
      <c r="H191" s="302">
        <f t="shared" si="55"/>
        <v>1.5196759259259264E-2</v>
      </c>
      <c r="I191" s="303">
        <f t="shared" si="56"/>
        <v>5.9837962962962891E-3</v>
      </c>
      <c r="J191" s="304"/>
      <c r="K191" s="305" t="str">
        <f t="shared" si="57"/>
        <v/>
      </c>
      <c r="L191" s="306" t="str">
        <f t="shared" ref="L191:L202" si="67">IF(J191&lt;&gt;"",K191-H191,"")</f>
        <v/>
      </c>
      <c r="M191" s="306" t="str">
        <f t="shared" ref="M191:M202" si="68">IF(J191&lt;&gt;"",K191-F191,"")</f>
        <v/>
      </c>
      <c r="N191" s="307"/>
      <c r="O191" s="307"/>
      <c r="P191" s="307"/>
      <c r="Q191" s="308"/>
      <c r="R191" s="309">
        <f t="shared" si="60"/>
        <v>1.5196759259259264E-2</v>
      </c>
      <c r="S191" s="318"/>
      <c r="T191" s="311">
        <v>39113</v>
      </c>
      <c r="U191" s="312"/>
      <c r="V191" s="313" t="str">
        <f t="shared" si="61"/>
        <v/>
      </c>
      <c r="W191" s="314" t="str">
        <f t="shared" si="66"/>
        <v/>
      </c>
    </row>
    <row r="192" spans="1:23" s="272" customFormat="1" ht="21" customHeight="1" x14ac:dyDescent="0.2">
      <c r="A192" s="336" t="s">
        <v>526</v>
      </c>
      <c r="B192" s="337"/>
      <c r="C192" s="315" t="s">
        <v>145</v>
      </c>
      <c r="D192" s="316" t="s">
        <v>159</v>
      </c>
      <c r="E192" s="317" t="s">
        <v>14</v>
      </c>
      <c r="F192" s="322">
        <v>1.5115740740740742E-2</v>
      </c>
      <c r="G192" s="301">
        <v>1.5115740740740742E-2</v>
      </c>
      <c r="H192" s="302">
        <f t="shared" si="55"/>
        <v>1.5115740740740742E-2</v>
      </c>
      <c r="I192" s="303">
        <f t="shared" si="56"/>
        <v>6.0648148148148111E-3</v>
      </c>
      <c r="J192" s="304"/>
      <c r="K192" s="305" t="str">
        <f t="shared" si="57"/>
        <v/>
      </c>
      <c r="L192" s="306" t="str">
        <f t="shared" si="67"/>
        <v/>
      </c>
      <c r="M192" s="306" t="str">
        <f t="shared" si="68"/>
        <v/>
      </c>
      <c r="N192" s="307"/>
      <c r="O192" s="307"/>
      <c r="P192" s="307"/>
      <c r="Q192" s="308"/>
      <c r="R192" s="309">
        <f t="shared" si="60"/>
        <v>1.5115740740740742E-2</v>
      </c>
      <c r="S192" s="318"/>
      <c r="T192" s="311">
        <v>39141</v>
      </c>
      <c r="U192" s="312"/>
      <c r="V192" s="313" t="str">
        <f t="shared" si="61"/>
        <v/>
      </c>
      <c r="W192" s="314" t="str">
        <f t="shared" si="66"/>
        <v/>
      </c>
    </row>
    <row r="193" spans="1:23" s="272" customFormat="1" ht="21" customHeight="1" x14ac:dyDescent="0.2">
      <c r="A193" s="336" t="s">
        <v>526</v>
      </c>
      <c r="B193" s="337"/>
      <c r="C193" s="315" t="s">
        <v>268</v>
      </c>
      <c r="D193" s="316" t="s">
        <v>215</v>
      </c>
      <c r="E193" s="317" t="s">
        <v>30</v>
      </c>
      <c r="F193" s="322">
        <v>1.4583333333333332E-2</v>
      </c>
      <c r="G193" s="301">
        <v>1.5416666666666667E-2</v>
      </c>
      <c r="H193" s="302">
        <f t="shared" si="55"/>
        <v>1.4999999999999999E-2</v>
      </c>
      <c r="I193" s="303">
        <f t="shared" si="56"/>
        <v>6.1805555555555537E-3</v>
      </c>
      <c r="J193" s="304"/>
      <c r="K193" s="305" t="str">
        <f t="shared" si="57"/>
        <v/>
      </c>
      <c r="L193" s="306" t="str">
        <f t="shared" si="67"/>
        <v/>
      </c>
      <c r="M193" s="306" t="str">
        <f t="shared" si="68"/>
        <v/>
      </c>
      <c r="N193" s="307"/>
      <c r="O193" s="307"/>
      <c r="P193" s="307"/>
      <c r="Q193" s="308"/>
      <c r="R193" s="309">
        <f t="shared" si="60"/>
        <v>1.4583333333333332E-2</v>
      </c>
      <c r="S193" s="318"/>
      <c r="T193" s="311">
        <v>39507</v>
      </c>
      <c r="U193" s="312"/>
      <c r="V193" s="313" t="str">
        <f t="shared" si="61"/>
        <v/>
      </c>
      <c r="W193" s="314" t="str">
        <f t="shared" si="66"/>
        <v/>
      </c>
    </row>
    <row r="194" spans="1:23" s="272" customFormat="1" ht="21" customHeight="1" x14ac:dyDescent="0.2">
      <c r="A194" s="336" t="s">
        <v>526</v>
      </c>
      <c r="B194" s="337"/>
      <c r="C194" s="315" t="s">
        <v>169</v>
      </c>
      <c r="D194" s="316" t="s">
        <v>170</v>
      </c>
      <c r="E194" s="317" t="s">
        <v>30</v>
      </c>
      <c r="F194" s="322">
        <v>1.4895833333333337E-2</v>
      </c>
      <c r="G194" s="301">
        <v>1.5011574074074078E-2</v>
      </c>
      <c r="H194" s="302">
        <f t="shared" si="55"/>
        <v>1.4953703703703709E-2</v>
      </c>
      <c r="I194" s="303">
        <f t="shared" si="56"/>
        <v>6.2268518518518445E-3</v>
      </c>
      <c r="J194" s="304"/>
      <c r="K194" s="305" t="str">
        <f t="shared" si="57"/>
        <v/>
      </c>
      <c r="L194" s="306" t="str">
        <f t="shared" si="67"/>
        <v/>
      </c>
      <c r="M194" s="306" t="str">
        <f t="shared" si="68"/>
        <v/>
      </c>
      <c r="N194" s="307"/>
      <c r="O194" s="307"/>
      <c r="P194" s="307"/>
      <c r="Q194" s="308"/>
      <c r="R194" s="309">
        <f t="shared" si="60"/>
        <v>1.4895833333333337E-2</v>
      </c>
      <c r="S194" s="318"/>
      <c r="T194" s="311">
        <v>39568</v>
      </c>
      <c r="U194" s="312"/>
      <c r="V194" s="313" t="str">
        <f t="shared" si="61"/>
        <v/>
      </c>
      <c r="W194" s="314" t="str">
        <f t="shared" si="66"/>
        <v/>
      </c>
    </row>
    <row r="195" spans="1:23" s="272" customFormat="1" ht="21" customHeight="1" x14ac:dyDescent="0.2">
      <c r="A195" s="336" t="s">
        <v>526</v>
      </c>
      <c r="B195" s="337"/>
      <c r="C195" s="315" t="s">
        <v>227</v>
      </c>
      <c r="D195" s="316" t="s">
        <v>228</v>
      </c>
      <c r="E195" s="300" t="s">
        <v>30</v>
      </c>
      <c r="F195" s="322">
        <v>1.4930555555555556E-2</v>
      </c>
      <c r="G195" s="301">
        <v>1.4930555555555556E-2</v>
      </c>
      <c r="H195" s="302">
        <f t="shared" si="55"/>
        <v>1.4930555555555556E-2</v>
      </c>
      <c r="I195" s="303">
        <f t="shared" si="56"/>
        <v>6.2499999999999969E-3</v>
      </c>
      <c r="J195" s="304"/>
      <c r="K195" s="305" t="str">
        <f t="shared" si="57"/>
        <v/>
      </c>
      <c r="L195" s="306" t="str">
        <f t="shared" si="67"/>
        <v/>
      </c>
      <c r="M195" s="306" t="str">
        <f t="shared" si="68"/>
        <v/>
      </c>
      <c r="N195" s="307"/>
      <c r="O195" s="307"/>
      <c r="P195" s="307"/>
      <c r="Q195" s="308"/>
      <c r="R195" s="309">
        <f t="shared" si="60"/>
        <v>1.4930555555555556E-2</v>
      </c>
      <c r="S195" s="318"/>
      <c r="T195" s="311">
        <v>39263</v>
      </c>
      <c r="U195" s="312"/>
      <c r="V195" s="313" t="str">
        <f t="shared" si="61"/>
        <v/>
      </c>
      <c r="W195" s="314" t="str">
        <f t="shared" si="66"/>
        <v/>
      </c>
    </row>
    <row r="196" spans="1:23" s="272" customFormat="1" ht="21" customHeight="1" x14ac:dyDescent="0.2">
      <c r="A196" s="336" t="s">
        <v>526</v>
      </c>
      <c r="B196" s="337"/>
      <c r="C196" s="298" t="s">
        <v>268</v>
      </c>
      <c r="D196" s="299" t="s">
        <v>385</v>
      </c>
      <c r="E196" s="300" t="s">
        <v>30</v>
      </c>
      <c r="F196" s="322">
        <v>1.4652777777777778E-2</v>
      </c>
      <c r="G196" s="301">
        <v>1.4652777777777778E-2</v>
      </c>
      <c r="H196" s="302">
        <f t="shared" si="55"/>
        <v>1.4652777777777778E-2</v>
      </c>
      <c r="I196" s="303">
        <f t="shared" si="56"/>
        <v>6.5277777777777747E-3</v>
      </c>
      <c r="J196" s="304"/>
      <c r="K196" s="305" t="str">
        <f t="shared" si="57"/>
        <v/>
      </c>
      <c r="L196" s="306" t="str">
        <f t="shared" si="67"/>
        <v/>
      </c>
      <c r="M196" s="306" t="str">
        <f t="shared" si="68"/>
        <v/>
      </c>
      <c r="N196" s="307"/>
      <c r="O196" s="307"/>
      <c r="P196" s="307"/>
      <c r="Q196" s="308"/>
      <c r="R196" s="309">
        <f t="shared" si="60"/>
        <v>1.4652777777777778E-2</v>
      </c>
      <c r="S196" s="318"/>
      <c r="T196" s="311">
        <v>39844</v>
      </c>
      <c r="U196" s="312"/>
      <c r="V196" s="313" t="str">
        <f t="shared" si="61"/>
        <v/>
      </c>
      <c r="W196" s="314"/>
    </row>
    <row r="197" spans="1:23" s="272" customFormat="1" ht="21" customHeight="1" x14ac:dyDescent="0.2">
      <c r="A197" s="336" t="s">
        <v>526</v>
      </c>
      <c r="B197" s="337"/>
      <c r="C197" s="315" t="s">
        <v>155</v>
      </c>
      <c r="D197" s="316" t="s">
        <v>424</v>
      </c>
      <c r="E197" s="317" t="s">
        <v>30</v>
      </c>
      <c r="F197" s="319">
        <v>1.4560185185185179E-2</v>
      </c>
      <c r="G197" s="319">
        <v>1.4560185185185179E-2</v>
      </c>
      <c r="H197" s="302">
        <f t="shared" si="55"/>
        <v>1.4560185185185179E-2</v>
      </c>
      <c r="I197" s="303">
        <f t="shared" si="56"/>
        <v>6.6203703703703737E-3</v>
      </c>
      <c r="J197" s="304"/>
      <c r="K197" s="305" t="str">
        <f t="shared" si="57"/>
        <v/>
      </c>
      <c r="L197" s="306" t="str">
        <f t="shared" si="67"/>
        <v/>
      </c>
      <c r="M197" s="306" t="str">
        <f t="shared" si="68"/>
        <v/>
      </c>
      <c r="N197" s="307"/>
      <c r="O197" s="307"/>
      <c r="P197" s="307"/>
      <c r="Q197" s="308"/>
      <c r="R197" s="309">
        <f t="shared" si="60"/>
        <v>1.4560185185185179E-2</v>
      </c>
      <c r="S197" s="318"/>
      <c r="T197" s="311">
        <v>39933</v>
      </c>
      <c r="U197" s="312"/>
      <c r="V197" s="313" t="str">
        <f t="shared" si="61"/>
        <v/>
      </c>
      <c r="W197" s="314" t="str">
        <f>IF(V197=5,C197&amp;" "&amp;D197,"")</f>
        <v/>
      </c>
    </row>
    <row r="198" spans="1:23" s="272" customFormat="1" ht="21" customHeight="1" x14ac:dyDescent="0.2">
      <c r="A198" s="336" t="s">
        <v>526</v>
      </c>
      <c r="B198" s="337"/>
      <c r="C198" s="315" t="s">
        <v>155</v>
      </c>
      <c r="D198" s="316" t="s">
        <v>191</v>
      </c>
      <c r="E198" s="317" t="s">
        <v>30</v>
      </c>
      <c r="F198" s="301">
        <v>1.4189814814814815E-2</v>
      </c>
      <c r="G198" s="301">
        <v>1.4918981481481479E-2</v>
      </c>
      <c r="H198" s="302">
        <f t="shared" si="55"/>
        <v>1.4554398148148146E-2</v>
      </c>
      <c r="I198" s="303">
        <f t="shared" si="56"/>
        <v>6.626157407407407E-3</v>
      </c>
      <c r="J198" s="304"/>
      <c r="K198" s="305" t="str">
        <f t="shared" si="57"/>
        <v/>
      </c>
      <c r="L198" s="306" t="str">
        <f t="shared" si="67"/>
        <v/>
      </c>
      <c r="M198" s="306" t="str">
        <f t="shared" si="68"/>
        <v/>
      </c>
      <c r="N198" s="307"/>
      <c r="O198" s="307"/>
      <c r="P198" s="321"/>
      <c r="Q198" s="308"/>
      <c r="R198" s="309">
        <f t="shared" si="60"/>
        <v>1.4189814814814815E-2</v>
      </c>
      <c r="S198" s="318"/>
      <c r="T198" s="311">
        <v>39721</v>
      </c>
      <c r="U198" s="312"/>
      <c r="V198" s="313" t="str">
        <f t="shared" si="61"/>
        <v/>
      </c>
      <c r="W198" s="314" t="str">
        <f>IF(V198=5,C198&amp;" "&amp;D198,"")</f>
        <v/>
      </c>
    </row>
    <row r="199" spans="1:23" s="272" customFormat="1" ht="21" customHeight="1" x14ac:dyDescent="0.2">
      <c r="A199" s="336" t="s">
        <v>526</v>
      </c>
      <c r="B199" s="337"/>
      <c r="C199" s="315" t="s">
        <v>147</v>
      </c>
      <c r="D199" s="316" t="s">
        <v>175</v>
      </c>
      <c r="E199" s="317" t="s">
        <v>30</v>
      </c>
      <c r="F199" s="301">
        <v>1.4548611111111109E-2</v>
      </c>
      <c r="G199" s="301">
        <v>1.4548611111111109E-2</v>
      </c>
      <c r="H199" s="302">
        <f t="shared" si="55"/>
        <v>1.4548611111111109E-2</v>
      </c>
      <c r="I199" s="303">
        <f t="shared" si="56"/>
        <v>6.6319444444444438E-3</v>
      </c>
      <c r="J199" s="304"/>
      <c r="K199" s="305" t="str">
        <f t="shared" si="57"/>
        <v/>
      </c>
      <c r="L199" s="306" t="str">
        <f t="shared" si="67"/>
        <v/>
      </c>
      <c r="M199" s="306" t="str">
        <f t="shared" si="68"/>
        <v/>
      </c>
      <c r="N199" s="307"/>
      <c r="O199" s="307"/>
      <c r="P199" s="307"/>
      <c r="Q199" s="308"/>
      <c r="R199" s="309">
        <f t="shared" si="60"/>
        <v>1.4548611111111109E-2</v>
      </c>
      <c r="S199" s="318"/>
      <c r="T199" s="311">
        <v>40025</v>
      </c>
      <c r="U199" s="312"/>
      <c r="V199" s="313" t="str">
        <f t="shared" si="61"/>
        <v/>
      </c>
      <c r="W199" s="314" t="str">
        <f>IF(V199=5,C199&amp;" "&amp;D199,"")</f>
        <v/>
      </c>
    </row>
    <row r="200" spans="1:23" s="272" customFormat="1" ht="21" customHeight="1" x14ac:dyDescent="0.2">
      <c r="A200" s="336" t="s">
        <v>526</v>
      </c>
      <c r="B200" s="337"/>
      <c r="C200" s="315" t="s">
        <v>125</v>
      </c>
      <c r="D200" s="316" t="s">
        <v>185</v>
      </c>
      <c r="E200" s="317" t="s">
        <v>30</v>
      </c>
      <c r="F200" s="301">
        <v>1.3900462962962962E-2</v>
      </c>
      <c r="G200" s="301">
        <v>1.3900462962962962E-2</v>
      </c>
      <c r="H200" s="302">
        <f t="shared" si="55"/>
        <v>1.3900462962962962E-2</v>
      </c>
      <c r="I200" s="303">
        <f t="shared" si="56"/>
        <v>7.2800925925925915E-3</v>
      </c>
      <c r="J200" s="304"/>
      <c r="K200" s="305" t="str">
        <f t="shared" si="57"/>
        <v/>
      </c>
      <c r="L200" s="306" t="str">
        <f t="shared" si="67"/>
        <v/>
      </c>
      <c r="M200" s="306" t="str">
        <f t="shared" si="68"/>
        <v/>
      </c>
      <c r="N200" s="307"/>
      <c r="O200" s="307"/>
      <c r="P200" s="307"/>
      <c r="Q200" s="308"/>
      <c r="R200" s="309">
        <f t="shared" si="60"/>
        <v>1.3900462962962962E-2</v>
      </c>
      <c r="S200" s="318"/>
      <c r="T200" s="311">
        <v>39355</v>
      </c>
      <c r="U200" s="312"/>
      <c r="V200" s="313" t="str">
        <f t="shared" si="61"/>
        <v/>
      </c>
      <c r="W200" s="314"/>
    </row>
    <row r="201" spans="1:23" s="272" customFormat="1" ht="21" customHeight="1" x14ac:dyDescent="0.2">
      <c r="A201" s="336" t="s">
        <v>526</v>
      </c>
      <c r="B201" s="337"/>
      <c r="C201" s="315" t="s">
        <v>128</v>
      </c>
      <c r="D201" s="316" t="s">
        <v>195</v>
      </c>
      <c r="E201" s="317" t="s">
        <v>30</v>
      </c>
      <c r="F201" s="301">
        <v>1.3877314814814811E-2</v>
      </c>
      <c r="G201" s="301">
        <v>1.3877314814814811E-2</v>
      </c>
      <c r="H201" s="302">
        <f t="shared" si="55"/>
        <v>1.3877314814814811E-2</v>
      </c>
      <c r="I201" s="303">
        <f t="shared" si="56"/>
        <v>7.3032407407407421E-3</v>
      </c>
      <c r="J201" s="304"/>
      <c r="K201" s="305" t="str">
        <f t="shared" si="57"/>
        <v/>
      </c>
      <c r="L201" s="306" t="str">
        <f t="shared" si="67"/>
        <v/>
      </c>
      <c r="M201" s="306" t="str">
        <f t="shared" si="68"/>
        <v/>
      </c>
      <c r="N201" s="307"/>
      <c r="O201" s="307"/>
      <c r="P201" s="307"/>
      <c r="Q201" s="308"/>
      <c r="R201" s="309">
        <f t="shared" si="60"/>
        <v>1.3877314814814811E-2</v>
      </c>
      <c r="S201" s="318"/>
      <c r="T201" s="311">
        <v>38990</v>
      </c>
      <c r="U201" s="312"/>
      <c r="V201" s="313" t="str">
        <f t="shared" si="61"/>
        <v/>
      </c>
      <c r="W201" s="314"/>
    </row>
    <row r="202" spans="1:23" s="272" customFormat="1" ht="21" customHeight="1" x14ac:dyDescent="0.2">
      <c r="A202" s="336" t="s">
        <v>526</v>
      </c>
      <c r="B202" s="337"/>
      <c r="C202" s="315" t="s">
        <v>344</v>
      </c>
      <c r="D202" s="316" t="s">
        <v>345</v>
      </c>
      <c r="E202" s="317" t="s">
        <v>30</v>
      </c>
      <c r="F202" s="301">
        <v>1.3871527777777778E-2</v>
      </c>
      <c r="G202" s="301">
        <v>1.3871527777777778E-2</v>
      </c>
      <c r="H202" s="302">
        <f t="shared" si="55"/>
        <v>1.3871527777777778E-2</v>
      </c>
      <c r="I202" s="303">
        <f t="shared" si="56"/>
        <v>7.3090277777777754E-3</v>
      </c>
      <c r="J202" s="304"/>
      <c r="K202" s="305" t="str">
        <f t="shared" si="57"/>
        <v/>
      </c>
      <c r="L202" s="306" t="str">
        <f t="shared" si="67"/>
        <v/>
      </c>
      <c r="M202" s="306" t="str">
        <f t="shared" si="68"/>
        <v/>
      </c>
      <c r="N202" s="307"/>
      <c r="O202" s="307"/>
      <c r="P202" s="307"/>
      <c r="Q202" s="308"/>
      <c r="R202" s="309">
        <f t="shared" si="60"/>
        <v>1.3871527777777778E-2</v>
      </c>
      <c r="S202" s="318"/>
      <c r="T202" s="311">
        <v>39752</v>
      </c>
      <c r="U202" s="312"/>
      <c r="V202" s="313" t="str">
        <f t="shared" si="61"/>
        <v/>
      </c>
      <c r="W202" s="314"/>
    </row>
    <row r="203" spans="1:23" s="272" customFormat="1" ht="21" customHeight="1" x14ac:dyDescent="0.2">
      <c r="A203" s="336" t="s">
        <v>526</v>
      </c>
      <c r="B203" s="337"/>
      <c r="C203" s="315" t="s">
        <v>115</v>
      </c>
      <c r="D203" s="316" t="s">
        <v>221</v>
      </c>
      <c r="E203" s="317" t="s">
        <v>30</v>
      </c>
      <c r="F203" s="301">
        <v>1.2719907407407411E-2</v>
      </c>
      <c r="G203" s="301">
        <v>1.2719907407407411E-2</v>
      </c>
      <c r="H203" s="302">
        <f t="shared" si="55"/>
        <v>1.2719907407407411E-2</v>
      </c>
      <c r="I203" s="303">
        <f t="shared" si="56"/>
        <v>8.4606481481481425E-3</v>
      </c>
      <c r="J203" s="304"/>
      <c r="K203" s="305" t="str">
        <f t="shared" si="57"/>
        <v/>
      </c>
      <c r="L203" s="306"/>
      <c r="M203" s="306"/>
      <c r="N203" s="307"/>
      <c r="O203" s="307"/>
      <c r="P203" s="307"/>
      <c r="Q203" s="308"/>
      <c r="R203" s="309">
        <f t="shared" si="60"/>
        <v>1.2719907407407411E-2</v>
      </c>
      <c r="S203" s="318"/>
      <c r="T203" s="311">
        <v>39721</v>
      </c>
      <c r="U203" s="312"/>
      <c r="V203" s="313" t="str">
        <f t="shared" si="61"/>
        <v/>
      </c>
      <c r="W203" s="314" t="str">
        <f t="shared" ref="W203:W209" si="69">IF(V203=5,C203&amp;" "&amp;D203,"")</f>
        <v/>
      </c>
    </row>
    <row r="204" spans="1:23" s="272" customFormat="1" ht="21" customHeight="1" x14ac:dyDescent="0.2">
      <c r="A204" s="336" t="s">
        <v>526</v>
      </c>
      <c r="B204" s="337"/>
      <c r="C204" s="315" t="s">
        <v>55</v>
      </c>
      <c r="D204" s="316" t="s">
        <v>206</v>
      </c>
      <c r="E204" s="317" t="s">
        <v>30</v>
      </c>
      <c r="F204" s="301">
        <v>1.2442129629629629E-2</v>
      </c>
      <c r="G204" s="301">
        <v>1.2442129629629629E-2</v>
      </c>
      <c r="H204" s="302">
        <f t="shared" si="55"/>
        <v>1.2442129629629629E-2</v>
      </c>
      <c r="I204" s="303">
        <f t="shared" si="56"/>
        <v>8.7384259259259238E-3</v>
      </c>
      <c r="J204" s="304"/>
      <c r="K204" s="305" t="str">
        <f t="shared" si="57"/>
        <v/>
      </c>
      <c r="L204" s="306" t="str">
        <f>IF(J204&lt;&gt;"",K204-H204,"")</f>
        <v/>
      </c>
      <c r="M204" s="306" t="str">
        <f>IF(J204&lt;&gt;"",K204-F204,"")</f>
        <v/>
      </c>
      <c r="N204" s="307"/>
      <c r="O204" s="307"/>
      <c r="P204" s="307"/>
      <c r="Q204" s="308"/>
      <c r="R204" s="309">
        <f t="shared" si="60"/>
        <v>1.2442129629629629E-2</v>
      </c>
      <c r="S204" s="318"/>
      <c r="T204" s="311">
        <v>38960</v>
      </c>
      <c r="U204" s="312"/>
      <c r="V204" s="313" t="str">
        <f t="shared" si="61"/>
        <v/>
      </c>
      <c r="W204" s="314" t="str">
        <f t="shared" si="69"/>
        <v/>
      </c>
    </row>
    <row r="205" spans="1:23" s="272" customFormat="1" ht="21" customHeight="1" x14ac:dyDescent="0.2">
      <c r="A205" s="336" t="s">
        <v>526</v>
      </c>
      <c r="B205" s="337"/>
      <c r="C205" s="315" t="s">
        <v>155</v>
      </c>
      <c r="D205" s="316" t="s">
        <v>207</v>
      </c>
      <c r="E205" s="317" t="s">
        <v>30</v>
      </c>
      <c r="F205" s="301">
        <v>1.2326388888888895E-2</v>
      </c>
      <c r="G205" s="301">
        <v>1.2442129629629629E-2</v>
      </c>
      <c r="H205" s="302">
        <f t="shared" si="55"/>
        <v>1.2384259259259262E-2</v>
      </c>
      <c r="I205" s="303">
        <f t="shared" si="56"/>
        <v>8.7962962962962916E-3</v>
      </c>
      <c r="J205" s="304"/>
      <c r="K205" s="305" t="str">
        <f t="shared" si="57"/>
        <v/>
      </c>
      <c r="L205" s="306" t="str">
        <f>IF(J205&lt;&gt;"",K205-H205,"")</f>
        <v/>
      </c>
      <c r="M205" s="306" t="str">
        <f>IF(J205&lt;&gt;"",K205-F205,"")</f>
        <v/>
      </c>
      <c r="N205" s="307"/>
      <c r="O205" s="307"/>
      <c r="P205" s="307"/>
      <c r="Q205" s="308"/>
      <c r="R205" s="309">
        <f t="shared" si="60"/>
        <v>1.2326388888888895E-2</v>
      </c>
      <c r="S205" s="318"/>
      <c r="T205" s="311">
        <v>39386</v>
      </c>
      <c r="U205" s="312"/>
      <c r="V205" s="313" t="str">
        <f t="shared" si="61"/>
        <v/>
      </c>
      <c r="W205" s="314" t="str">
        <f t="shared" si="69"/>
        <v/>
      </c>
    </row>
    <row r="206" spans="1:23" s="272" customFormat="1" ht="21" customHeight="1" x14ac:dyDescent="0.2">
      <c r="A206" s="336" t="s">
        <v>526</v>
      </c>
      <c r="B206" s="337"/>
      <c r="C206" s="298" t="s">
        <v>312</v>
      </c>
      <c r="D206" s="299" t="s">
        <v>239</v>
      </c>
      <c r="E206" s="300" t="s">
        <v>14</v>
      </c>
      <c r="F206" s="301">
        <v>1.9432870370370371E-2</v>
      </c>
      <c r="G206" s="301">
        <v>1.9432870370370371E-2</v>
      </c>
      <c r="H206" s="302">
        <f t="shared" si="55"/>
        <v>1.9432870370370371E-2</v>
      </c>
      <c r="I206" s="303">
        <f t="shared" si="56"/>
        <v>1.747685185185182E-3</v>
      </c>
      <c r="J206" s="304"/>
      <c r="K206" s="305" t="str">
        <f t="shared" si="57"/>
        <v/>
      </c>
      <c r="L206" s="306"/>
      <c r="M206" s="306"/>
      <c r="N206" s="307"/>
      <c r="O206" s="307"/>
      <c r="P206" s="307"/>
      <c r="Q206" s="308"/>
      <c r="R206" s="309">
        <f t="shared" si="60"/>
        <v>1.9432870370370371E-2</v>
      </c>
      <c r="S206" s="310"/>
      <c r="T206" s="311">
        <v>39691</v>
      </c>
      <c r="U206" s="312"/>
      <c r="V206" s="313" t="str">
        <f t="shared" si="61"/>
        <v/>
      </c>
      <c r="W206" s="314" t="str">
        <f t="shared" si="69"/>
        <v/>
      </c>
    </row>
    <row r="207" spans="1:23" s="272" customFormat="1" ht="21" customHeight="1" x14ac:dyDescent="0.2">
      <c r="A207" s="336" t="s">
        <v>526</v>
      </c>
      <c r="B207" s="337"/>
      <c r="C207" s="315" t="s">
        <v>62</v>
      </c>
      <c r="D207" s="316" t="s">
        <v>63</v>
      </c>
      <c r="E207" s="317" t="s">
        <v>30</v>
      </c>
      <c r="F207" s="301">
        <v>1.8229166666666668E-2</v>
      </c>
      <c r="G207" s="301">
        <v>2.2804904513888894E-2</v>
      </c>
      <c r="H207" s="302">
        <f t="shared" si="55"/>
        <v>2.0517035590277781E-2</v>
      </c>
      <c r="I207" s="303">
        <f t="shared" si="56"/>
        <v>6.6351996527777221E-4</v>
      </c>
      <c r="J207" s="387"/>
      <c r="K207" s="305" t="str">
        <f t="shared" si="57"/>
        <v/>
      </c>
      <c r="L207" s="306" t="str">
        <f>IF(J207&lt;&gt;"",K207-H207,"")</f>
        <v/>
      </c>
      <c r="M207" s="306" t="str">
        <f>IF(J207&lt;&gt;"",K207-F207,"")</f>
        <v/>
      </c>
      <c r="N207" s="307"/>
      <c r="O207" s="307"/>
      <c r="P207" s="321"/>
      <c r="Q207" s="308"/>
      <c r="R207" s="309">
        <f t="shared" si="60"/>
        <v>1.8229166666666668E-2</v>
      </c>
      <c r="S207" s="318"/>
      <c r="T207" s="294">
        <v>39903</v>
      </c>
      <c r="U207" s="312"/>
      <c r="V207" s="313" t="str">
        <f t="shared" si="61"/>
        <v/>
      </c>
      <c r="W207" s="314" t="str">
        <f t="shared" si="69"/>
        <v/>
      </c>
    </row>
    <row r="208" spans="1:23" s="272" customFormat="1" ht="21" customHeight="1" x14ac:dyDescent="0.2">
      <c r="A208" s="336" t="s">
        <v>526</v>
      </c>
      <c r="B208" s="337"/>
      <c r="C208" s="315" t="s">
        <v>368</v>
      </c>
      <c r="D208" s="316" t="s">
        <v>271</v>
      </c>
      <c r="E208" s="300" t="s">
        <v>14</v>
      </c>
      <c r="F208" s="301">
        <v>1.7800925925925925E-2</v>
      </c>
      <c r="G208" s="301">
        <v>1.9250578703703697E-2</v>
      </c>
      <c r="H208" s="302">
        <f t="shared" si="55"/>
        <v>1.8525752314814813E-2</v>
      </c>
      <c r="I208" s="303">
        <f t="shared" si="56"/>
        <v>2.6548032407407406E-3</v>
      </c>
      <c r="J208" s="387"/>
      <c r="K208" s="305" t="str">
        <f t="shared" si="57"/>
        <v/>
      </c>
      <c r="L208" s="306" t="str">
        <f>IF(J208&lt;&gt;"",K208-H208,"")</f>
        <v/>
      </c>
      <c r="M208" s="306" t="str">
        <f>IF(J208&lt;&gt;"",K208-F208,"")</f>
        <v/>
      </c>
      <c r="N208" s="307"/>
      <c r="O208" s="307"/>
      <c r="P208" s="307"/>
      <c r="Q208" s="308"/>
      <c r="R208" s="309">
        <f t="shared" si="60"/>
        <v>1.7800925925925925E-2</v>
      </c>
      <c r="S208" s="318"/>
      <c r="T208" s="294">
        <v>40025</v>
      </c>
      <c r="U208" s="312"/>
      <c r="V208" s="313" t="str">
        <f t="shared" si="61"/>
        <v/>
      </c>
      <c r="W208" s="314" t="str">
        <f t="shared" si="69"/>
        <v/>
      </c>
    </row>
    <row r="209" spans="1:23" s="272" customFormat="1" ht="21" customHeight="1" x14ac:dyDescent="0.2">
      <c r="A209" s="336" t="s">
        <v>525</v>
      </c>
      <c r="B209" s="337"/>
      <c r="C209" s="315" t="s">
        <v>521</v>
      </c>
      <c r="D209" s="316" t="s">
        <v>520</v>
      </c>
      <c r="E209" s="317" t="s">
        <v>30</v>
      </c>
      <c r="F209" s="301">
        <v>1.5694444444444448E-2</v>
      </c>
      <c r="G209" s="301">
        <v>1.5694444444444448E-2</v>
      </c>
      <c r="H209" s="302">
        <f t="shared" si="55"/>
        <v>1.5694444444444448E-2</v>
      </c>
      <c r="I209" s="303">
        <f t="shared" si="56"/>
        <v>5.4861111111111048E-3</v>
      </c>
      <c r="J209" s="304"/>
      <c r="K209" s="305" t="str">
        <f t="shared" si="57"/>
        <v/>
      </c>
      <c r="L209" s="306"/>
      <c r="M209" s="306"/>
      <c r="N209" s="307"/>
      <c r="O209" s="307"/>
      <c r="P209" s="307"/>
      <c r="Q209" s="308"/>
      <c r="R209" s="309">
        <f t="shared" si="60"/>
        <v>1.5694444444444448E-2</v>
      </c>
      <c r="S209" s="318"/>
      <c r="T209" s="311">
        <v>40298</v>
      </c>
      <c r="U209" s="312"/>
      <c r="V209" s="313"/>
      <c r="W209" s="314" t="str">
        <f t="shared" si="69"/>
        <v/>
      </c>
    </row>
  </sheetData>
  <autoFilter ref="A5:W209"/>
  <sortState ref="A6:W21">
    <sortCondition ref="J6:J21"/>
  </sortState>
  <mergeCells count="2">
    <mergeCell ref="H3:Q3"/>
    <mergeCell ref="N4:Q4"/>
  </mergeCells>
  <conditionalFormatting sqref="L71:M93 L6:M59 L101:M209">
    <cfRule type="expression" dxfId="81" priority="15" stopIfTrue="1">
      <formula>L6=0</formula>
    </cfRule>
    <cfRule type="expression" dxfId="80" priority="16" stopIfTrue="1">
      <formula>L6&lt;0</formula>
    </cfRule>
    <cfRule type="expression" dxfId="79" priority="17" stopIfTrue="1">
      <formula>L6&gt;0</formula>
    </cfRule>
  </conditionalFormatting>
  <conditionalFormatting sqref="R6:R59 R71:R209">
    <cfRule type="expression" dxfId="78" priority="14" stopIfTrue="1">
      <formula>M6&lt;0</formula>
    </cfRule>
  </conditionalFormatting>
  <conditionalFormatting sqref="R60:R70">
    <cfRule type="expression" dxfId="77" priority="10" stopIfTrue="1">
      <formula>M60&lt;0</formula>
    </cfRule>
  </conditionalFormatting>
  <conditionalFormatting sqref="L60:M70">
    <cfRule type="expression" dxfId="76" priority="7" stopIfTrue="1">
      <formula>L60=0</formula>
    </cfRule>
    <cfRule type="expression" dxfId="75" priority="8" stopIfTrue="1">
      <formula>L60&lt;0</formula>
    </cfRule>
    <cfRule type="expression" dxfId="74" priority="9" stopIfTrue="1">
      <formula>L60&gt;0</formula>
    </cfRule>
  </conditionalFormatting>
  <conditionalFormatting sqref="L94:M97">
    <cfRule type="expression" dxfId="73" priority="4" stopIfTrue="1">
      <formula>L94=0</formula>
    </cfRule>
    <cfRule type="expression" dxfId="72" priority="5" stopIfTrue="1">
      <formula>L94&lt;0</formula>
    </cfRule>
    <cfRule type="expression" dxfId="71" priority="6" stopIfTrue="1">
      <formula>L94&gt;0</formula>
    </cfRule>
  </conditionalFormatting>
  <conditionalFormatting sqref="L98:M100">
    <cfRule type="expression" dxfId="70" priority="1" stopIfTrue="1">
      <formula>L98=0</formula>
    </cfRule>
    <cfRule type="expression" dxfId="69" priority="2" stopIfTrue="1">
      <formula>L98&lt;0</formula>
    </cfRule>
    <cfRule type="expression" dxfId="68" priority="3" stopIfTrue="1">
      <formula>L98&gt;0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rowBreaks count="1" manualBreakCount="1">
    <brk id="178" max="9" man="1"/>
  </row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2"/>
  <sheetViews>
    <sheetView workbookViewId="0">
      <selection activeCell="C12" sqref="C12"/>
    </sheetView>
  </sheetViews>
  <sheetFormatPr defaultRowHeight="12.75" x14ac:dyDescent="0.2"/>
  <sheetData>
    <row r="12" spans="3:3" x14ac:dyDescent="0.2">
      <c r="C12" s="135" t="s">
        <v>574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W167"/>
  <sheetViews>
    <sheetView zoomScale="80" zoomScaleNormal="80" workbookViewId="0">
      <pane xSplit="4" ySplit="5" topLeftCell="G39" activePane="bottomRight" state="frozen"/>
      <selection pane="topRight" activeCell="C1" sqref="C1"/>
      <selection pane="bottomLeft" activeCell="A5" sqref="A5"/>
      <selection pane="bottomRight" activeCell="R73" sqref="R73"/>
    </sheetView>
  </sheetViews>
  <sheetFormatPr defaultRowHeight="12.75" x14ac:dyDescent="0.2"/>
  <cols>
    <col min="1" max="1" width="8.8554687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8" width="9.140625" customWidth="1"/>
    <col min="9" max="9" width="11.42578125" customWidth="1"/>
    <col min="10" max="10" width="9.85546875" customWidth="1"/>
    <col min="12" max="12" width="11.7109375" customWidth="1"/>
    <col min="13" max="13" width="12.42578125" customWidth="1"/>
    <col min="15" max="15" width="9.7109375" customWidth="1"/>
    <col min="19" max="19" width="11.7109375" style="479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  <c r="V1" s="447"/>
    </row>
    <row r="2" spans="1:23" ht="13.5" thickBot="1" x14ac:dyDescent="0.25">
      <c r="A2" t="s">
        <v>575</v>
      </c>
      <c r="B2" s="454" t="s">
        <v>578</v>
      </c>
      <c r="C2" s="271"/>
      <c r="D2" s="138"/>
      <c r="E2" s="138"/>
    </row>
    <row r="3" spans="1:23" ht="15.75" thickBot="1" x14ac:dyDescent="0.3">
      <c r="A3" t="s">
        <v>576</v>
      </c>
      <c r="B3" s="455" t="s">
        <v>577</v>
      </c>
      <c r="C3" s="332" t="s">
        <v>0</v>
      </c>
      <c r="D3" s="456">
        <v>2.0833333333333332E-2</v>
      </c>
      <c r="E3" s="359"/>
      <c r="F3" s="360"/>
      <c r="G3" s="361"/>
      <c r="H3" s="367" t="str">
        <f>B2&amp;" - "&amp;B3&amp;" route"</f>
        <v>Apr 2015 - Summer route</v>
      </c>
      <c r="I3" s="476"/>
      <c r="J3" s="367"/>
      <c r="K3" s="477"/>
      <c r="L3" s="367"/>
      <c r="M3" s="367"/>
      <c r="N3" s="367"/>
      <c r="O3" s="367"/>
      <c r="P3" s="367"/>
      <c r="Q3" s="478"/>
      <c r="R3" s="83"/>
      <c r="T3" s="132"/>
      <c r="U3" s="132"/>
      <c r="V3" s="226"/>
    </row>
    <row r="4" spans="1:23" ht="15.75" thickBot="1" x14ac:dyDescent="0.3">
      <c r="C4" s="147" t="str">
        <f>B2&amp;" - "&amp;B3&amp;" route"</f>
        <v>Apr 2015 - Summer route</v>
      </c>
      <c r="D4" s="139"/>
      <c r="E4" s="366"/>
      <c r="F4" s="448"/>
      <c r="G4" s="448"/>
      <c r="H4" s="367"/>
      <c r="I4" s="449"/>
      <c r="J4" s="368"/>
      <c r="K4" s="362"/>
      <c r="L4" s="358" t="s">
        <v>222</v>
      </c>
      <c r="M4" s="450" t="s">
        <v>223</v>
      </c>
      <c r="N4" s="534" t="s">
        <v>2</v>
      </c>
      <c r="O4" s="535"/>
      <c r="P4" s="535"/>
      <c r="Q4" s="536"/>
      <c r="R4" s="83"/>
      <c r="T4" s="466" t="s">
        <v>497</v>
      </c>
      <c r="U4" s="467"/>
      <c r="V4" s="226"/>
      <c r="W4" s="226"/>
    </row>
    <row r="5" spans="1:23" ht="45.75" customHeight="1" thickBot="1" x14ac:dyDescent="0.3">
      <c r="A5" s="342" t="s">
        <v>500</v>
      </c>
      <c r="B5" s="343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480" t="s">
        <v>586</v>
      </c>
      <c r="T5" s="468" t="s">
        <v>280</v>
      </c>
      <c r="U5" s="469" t="s">
        <v>367</v>
      </c>
      <c r="V5" s="255" t="s">
        <v>369</v>
      </c>
      <c r="W5" s="230" t="s">
        <v>371</v>
      </c>
    </row>
    <row r="6" spans="1:23" s="272" customFormat="1" ht="21" hidden="1" customHeight="1" x14ac:dyDescent="0.2">
      <c r="A6" s="418">
        <v>270</v>
      </c>
      <c r="B6" s="335"/>
      <c r="C6" s="315" t="s">
        <v>358</v>
      </c>
      <c r="D6" s="431" t="s">
        <v>359</v>
      </c>
      <c r="E6" s="428" t="s">
        <v>14</v>
      </c>
      <c r="F6" s="301">
        <v>2.1504629629629624E-2</v>
      </c>
      <c r="G6" s="301">
        <v>2.1504629629629624E-2</v>
      </c>
      <c r="H6" s="302">
        <f t="shared" ref="H6:H11" si="0">IF(G6&lt;&gt;"",(G6+F6)/2,F6)</f>
        <v>2.1504629629629624E-2</v>
      </c>
      <c r="I6" s="303">
        <f t="shared" ref="I6:I11" si="1">$D$3-H6</f>
        <v>-6.7129629629629137E-4</v>
      </c>
      <c r="J6" s="378"/>
      <c r="K6" s="305" t="str">
        <f t="shared" ref="K6:K11" si="2">IF(J6&lt;&gt;"",J6-I6,"")</f>
        <v/>
      </c>
      <c r="L6" s="306" t="str">
        <f t="shared" ref="L6:L11" si="3">IF(J6&lt;&gt;"",K6-H6,"")</f>
        <v/>
      </c>
      <c r="M6" s="306" t="str">
        <f t="shared" ref="M6:M11" si="4">IF(J6&lt;&gt;"",K6-F6,"")</f>
        <v/>
      </c>
      <c r="N6" s="307"/>
      <c r="O6" s="307"/>
      <c r="P6" s="307"/>
      <c r="Q6" s="308"/>
      <c r="R6" s="309">
        <f t="shared" ref="R6:R11" si="5">IF(J6&lt;&gt;"",MIN(F6,K6),F6)</f>
        <v>2.1504629629629624E-2</v>
      </c>
      <c r="S6" s="481"/>
      <c r="T6" s="462">
        <v>39933</v>
      </c>
      <c r="U6" s="458"/>
      <c r="V6" s="313" t="str">
        <f t="shared" ref="V6:V11" si="6">IF(OR(NOT(U6=""),NOT(K6="")),5,"")</f>
        <v/>
      </c>
      <c r="W6" s="314" t="str">
        <f t="shared" ref="W6:W11" si="7">IF(V6=5,C6&amp;" "&amp;D6,"")</f>
        <v/>
      </c>
    </row>
    <row r="7" spans="1:23" s="272" customFormat="1" ht="21" hidden="1" customHeight="1" x14ac:dyDescent="0.2">
      <c r="A7" s="418">
        <v>219</v>
      </c>
      <c r="B7" s="335"/>
      <c r="C7" s="298" t="s">
        <v>66</v>
      </c>
      <c r="D7" s="432" t="s">
        <v>165</v>
      </c>
      <c r="E7" s="429" t="s">
        <v>14</v>
      </c>
      <c r="F7" s="301">
        <v>1.9652777777777779E-2</v>
      </c>
      <c r="G7" s="301">
        <v>2.282407407407408E-2</v>
      </c>
      <c r="H7" s="302">
        <f t="shared" si="0"/>
        <v>2.1238425925925931E-2</v>
      </c>
      <c r="I7" s="303">
        <f t="shared" si="1"/>
        <v>-4.0509259259259925E-4</v>
      </c>
      <c r="J7" s="378"/>
      <c r="K7" s="305" t="str">
        <f t="shared" si="2"/>
        <v/>
      </c>
      <c r="L7" s="306" t="str">
        <f t="shared" si="3"/>
        <v/>
      </c>
      <c r="M7" s="306" t="str">
        <f t="shared" si="4"/>
        <v/>
      </c>
      <c r="N7" s="307"/>
      <c r="O7" s="307"/>
      <c r="P7" s="307"/>
      <c r="Q7" s="308"/>
      <c r="R7" s="309">
        <f t="shared" si="5"/>
        <v>1.9652777777777779E-2</v>
      </c>
      <c r="S7" s="481"/>
      <c r="T7" s="462">
        <v>39872</v>
      </c>
      <c r="U7" s="458"/>
      <c r="V7" s="313" t="str">
        <f t="shared" si="6"/>
        <v/>
      </c>
      <c r="W7" s="314" t="str">
        <f t="shared" si="7"/>
        <v/>
      </c>
    </row>
    <row r="8" spans="1:23" s="272" customFormat="1" ht="21" hidden="1" customHeight="1" x14ac:dyDescent="0.2">
      <c r="A8" s="418">
        <v>352</v>
      </c>
      <c r="B8" s="335"/>
      <c r="C8" s="315" t="s">
        <v>552</v>
      </c>
      <c r="D8" s="431" t="s">
        <v>532</v>
      </c>
      <c r="E8" s="428" t="s">
        <v>14</v>
      </c>
      <c r="F8" s="301">
        <v>2.0242332175925939E-2</v>
      </c>
      <c r="G8" s="301">
        <v>2.0242332175925939E-2</v>
      </c>
      <c r="H8" s="302">
        <f t="shared" si="0"/>
        <v>2.0242332175925939E-2</v>
      </c>
      <c r="I8" s="303">
        <f t="shared" si="1"/>
        <v>5.910011574073934E-4</v>
      </c>
      <c r="J8" s="378"/>
      <c r="K8" s="305" t="str">
        <f t="shared" si="2"/>
        <v/>
      </c>
      <c r="L8" s="306" t="str">
        <f t="shared" si="3"/>
        <v/>
      </c>
      <c r="M8" s="306" t="str">
        <f t="shared" si="4"/>
        <v/>
      </c>
      <c r="N8" s="307"/>
      <c r="O8" s="307"/>
      <c r="P8" s="307"/>
      <c r="Q8" s="308"/>
      <c r="R8" s="309">
        <f t="shared" si="5"/>
        <v>2.0242332175925939E-2</v>
      </c>
      <c r="S8" s="481"/>
      <c r="T8" s="462">
        <v>40421</v>
      </c>
      <c r="U8" s="458"/>
      <c r="V8" s="313" t="str">
        <f t="shared" si="6"/>
        <v/>
      </c>
      <c r="W8" s="314" t="str">
        <f t="shared" si="7"/>
        <v/>
      </c>
    </row>
    <row r="9" spans="1:23" s="272" customFormat="1" ht="21" hidden="1" customHeight="1" x14ac:dyDescent="0.2">
      <c r="A9" s="418">
        <v>364</v>
      </c>
      <c r="B9" s="335"/>
      <c r="C9" s="315" t="s">
        <v>557</v>
      </c>
      <c r="D9" s="431" t="s">
        <v>56</v>
      </c>
      <c r="E9" s="428" t="s">
        <v>14</v>
      </c>
      <c r="F9" s="301">
        <v>2.0208333333333332E-2</v>
      </c>
      <c r="G9" s="301">
        <v>2.0208333333333332E-2</v>
      </c>
      <c r="H9" s="302">
        <f t="shared" si="0"/>
        <v>2.0208333333333332E-2</v>
      </c>
      <c r="I9" s="303">
        <f t="shared" si="1"/>
        <v>6.2500000000000056E-4</v>
      </c>
      <c r="J9" s="378"/>
      <c r="K9" s="305" t="str">
        <f t="shared" si="2"/>
        <v/>
      </c>
      <c r="L9" s="306" t="str">
        <f t="shared" si="3"/>
        <v/>
      </c>
      <c r="M9" s="306" t="str">
        <f t="shared" si="4"/>
        <v/>
      </c>
      <c r="N9" s="307"/>
      <c r="O9" s="307"/>
      <c r="P9" s="307"/>
      <c r="Q9" s="308"/>
      <c r="R9" s="309">
        <f t="shared" si="5"/>
        <v>2.0208333333333332E-2</v>
      </c>
      <c r="S9" s="481"/>
      <c r="T9" s="462">
        <v>40482</v>
      </c>
      <c r="U9" s="458"/>
      <c r="V9" s="313" t="str">
        <f t="shared" si="6"/>
        <v/>
      </c>
      <c r="W9" s="314" t="str">
        <f t="shared" si="7"/>
        <v/>
      </c>
    </row>
    <row r="10" spans="1:23" s="272" customFormat="1" ht="21" hidden="1" customHeight="1" x14ac:dyDescent="0.2">
      <c r="A10" s="418">
        <v>124</v>
      </c>
      <c r="B10" s="335"/>
      <c r="C10" s="315" t="s">
        <v>482</v>
      </c>
      <c r="D10" s="431" t="s">
        <v>25</v>
      </c>
      <c r="E10" s="428" t="s">
        <v>14</v>
      </c>
      <c r="F10" s="301">
        <v>1.8874421296296292E-2</v>
      </c>
      <c r="G10" s="301">
        <v>2.1189603452329286E-2</v>
      </c>
      <c r="H10" s="302">
        <f t="shared" si="0"/>
        <v>2.0032012374312791E-2</v>
      </c>
      <c r="I10" s="303">
        <f t="shared" si="1"/>
        <v>8.0132095902054126E-4</v>
      </c>
      <c r="J10" s="378"/>
      <c r="K10" s="305" t="str">
        <f t="shared" si="2"/>
        <v/>
      </c>
      <c r="L10" s="306" t="str">
        <f t="shared" si="3"/>
        <v/>
      </c>
      <c r="M10" s="306" t="str">
        <f t="shared" si="4"/>
        <v/>
      </c>
      <c r="N10" s="307"/>
      <c r="O10" s="307"/>
      <c r="P10" s="307"/>
      <c r="Q10" s="308"/>
      <c r="R10" s="309">
        <f t="shared" si="5"/>
        <v>1.8874421296296292E-2</v>
      </c>
      <c r="S10" s="481"/>
      <c r="T10" s="462">
        <v>40574</v>
      </c>
      <c r="U10" s="458"/>
      <c r="V10" s="313" t="str">
        <f t="shared" si="6"/>
        <v/>
      </c>
      <c r="W10" s="314" t="str">
        <f t="shared" si="7"/>
        <v/>
      </c>
    </row>
    <row r="11" spans="1:23" s="272" customFormat="1" ht="21" hidden="1" customHeight="1" x14ac:dyDescent="0.2">
      <c r="A11" s="418">
        <v>123</v>
      </c>
      <c r="B11" s="335"/>
      <c r="C11" s="315" t="s">
        <v>24</v>
      </c>
      <c r="D11" s="431" t="s">
        <v>25</v>
      </c>
      <c r="E11" s="429" t="s">
        <v>14</v>
      </c>
      <c r="F11" s="301">
        <v>2.0023148148148148E-2</v>
      </c>
      <c r="G11" s="301">
        <v>2.0023148148148148E-2</v>
      </c>
      <c r="H11" s="302">
        <f t="shared" si="0"/>
        <v>2.0023148148148148E-2</v>
      </c>
      <c r="I11" s="303">
        <f t="shared" si="1"/>
        <v>8.1018518518518462E-4</v>
      </c>
      <c r="J11" s="378"/>
      <c r="K11" s="305" t="str">
        <f t="shared" si="2"/>
        <v/>
      </c>
      <c r="L11" s="306" t="str">
        <f t="shared" si="3"/>
        <v/>
      </c>
      <c r="M11" s="306" t="str">
        <f t="shared" si="4"/>
        <v/>
      </c>
      <c r="N11" s="307"/>
      <c r="O11" s="307"/>
      <c r="P11" s="307"/>
      <c r="Q11" s="308"/>
      <c r="R11" s="309">
        <f t="shared" si="5"/>
        <v>2.0023148148148148E-2</v>
      </c>
      <c r="S11" s="481"/>
      <c r="T11" s="462">
        <v>39202</v>
      </c>
      <c r="U11" s="458"/>
      <c r="V11" s="313" t="str">
        <f t="shared" si="6"/>
        <v/>
      </c>
      <c r="W11" s="314" t="str">
        <f t="shared" si="7"/>
        <v/>
      </c>
    </row>
    <row r="12" spans="1:23" s="272" customFormat="1" ht="21" hidden="1" customHeight="1" x14ac:dyDescent="0.2">
      <c r="A12" s="418"/>
      <c r="B12" s="335"/>
      <c r="C12" s="315"/>
      <c r="D12" s="431"/>
      <c r="E12" s="429"/>
      <c r="F12" s="301"/>
      <c r="G12" s="301"/>
      <c r="H12" s="302"/>
      <c r="I12" s="303"/>
      <c r="J12" s="378"/>
      <c r="K12" s="305"/>
      <c r="L12" s="306"/>
      <c r="M12" s="306"/>
      <c r="N12" s="307"/>
      <c r="O12" s="307"/>
      <c r="P12" s="307"/>
      <c r="Q12" s="308"/>
      <c r="R12" s="309"/>
      <c r="S12" s="481"/>
      <c r="T12" s="462"/>
      <c r="U12" s="458"/>
      <c r="V12" s="313"/>
      <c r="W12" s="314"/>
    </row>
    <row r="13" spans="1:23" s="272" customFormat="1" ht="21" hidden="1" customHeight="1" x14ac:dyDescent="0.2">
      <c r="A13" s="418">
        <v>240</v>
      </c>
      <c r="B13" s="335"/>
      <c r="C13" s="315" t="s">
        <v>199</v>
      </c>
      <c r="D13" s="431" t="s">
        <v>243</v>
      </c>
      <c r="E13" s="428" t="s">
        <v>30</v>
      </c>
      <c r="F13" s="301">
        <v>1.9108796296296301E-2</v>
      </c>
      <c r="G13" s="301">
        <v>2.074074074074074E-2</v>
      </c>
      <c r="H13" s="302">
        <f>IF(G13&lt;&gt;"",(G13+F13)/2,F13)</f>
        <v>1.9924768518518522E-2</v>
      </c>
      <c r="I13" s="303">
        <f>$D$3-H13</f>
        <v>9.0856481481480997E-4</v>
      </c>
      <c r="J13" s="378"/>
      <c r="K13" s="305" t="str">
        <f>IF(J13&lt;&gt;"",J13-I13,"")</f>
        <v/>
      </c>
      <c r="L13" s="306" t="str">
        <f>IF(J13&lt;&gt;"",K13-H13,"")</f>
        <v/>
      </c>
      <c r="M13" s="306" t="str">
        <f>IF(J13&lt;&gt;"",K13-F13,"")</f>
        <v/>
      </c>
      <c r="N13" s="307"/>
      <c r="O13" s="307"/>
      <c r="P13" s="307"/>
      <c r="Q13" s="308"/>
      <c r="R13" s="309">
        <f>IF(J13&lt;&gt;"",MIN(F13,K13),F13)</f>
        <v>1.9108796296296301E-2</v>
      </c>
      <c r="S13" s="481"/>
      <c r="T13" s="462">
        <v>40451</v>
      </c>
      <c r="U13" s="458"/>
      <c r="V13" s="313" t="str">
        <f>IF(OR(NOT(U13=""),NOT(K13="")),5,"")</f>
        <v/>
      </c>
      <c r="W13" s="314" t="str">
        <f>IF(V13=5,C13&amp;" "&amp;D13,"")</f>
        <v/>
      </c>
    </row>
    <row r="14" spans="1:23" s="272" customFormat="1" ht="21" hidden="1" customHeight="1" x14ac:dyDescent="0.2">
      <c r="A14" s="418">
        <v>93</v>
      </c>
      <c r="B14" s="335"/>
      <c r="C14" s="315" t="s">
        <v>56</v>
      </c>
      <c r="D14" s="431" t="s">
        <v>57</v>
      </c>
      <c r="E14" s="428" t="s">
        <v>30</v>
      </c>
      <c r="F14" s="301">
        <v>1.8518518518518521E-2</v>
      </c>
      <c r="G14" s="301">
        <v>2.1249276620370378E-2</v>
      </c>
      <c r="H14" s="302">
        <f>IF(G14&lt;&gt;"",(G14+F14)/2,F14)</f>
        <v>1.9883897569444448E-2</v>
      </c>
      <c r="I14" s="303">
        <f>$D$3-H14</f>
        <v>9.4943576388888465E-4</v>
      </c>
      <c r="J14" s="378"/>
      <c r="K14" s="305" t="str">
        <f>IF(J14&lt;&gt;"",J14-I14,"")</f>
        <v/>
      </c>
      <c r="L14" s="306"/>
      <c r="M14" s="306"/>
      <c r="N14" s="307"/>
      <c r="O14" s="307"/>
      <c r="P14" s="307"/>
      <c r="Q14" s="308"/>
      <c r="R14" s="309">
        <f>IF(J14&lt;&gt;"",MIN(F14,K14),F14)</f>
        <v>1.8518518518518521E-2</v>
      </c>
      <c r="S14" s="481"/>
      <c r="T14" s="462">
        <v>40390</v>
      </c>
      <c r="U14" s="458"/>
      <c r="V14" s="313" t="str">
        <f>IF(OR(NOT(U14=""),NOT(K14="")),5,"")</f>
        <v/>
      </c>
      <c r="W14" s="314" t="str">
        <f>IF(V14=5,C14&amp;" "&amp;D14,"")</f>
        <v/>
      </c>
    </row>
    <row r="15" spans="1:23" s="272" customFormat="1" ht="21" hidden="1" customHeight="1" x14ac:dyDescent="0.2">
      <c r="A15" s="418">
        <v>201</v>
      </c>
      <c r="B15" s="335"/>
      <c r="C15" s="315" t="s">
        <v>96</v>
      </c>
      <c r="D15" s="431" t="s">
        <v>58</v>
      </c>
      <c r="E15" s="429" t="s">
        <v>14</v>
      </c>
      <c r="F15" s="301">
        <v>1.9774305555555555E-2</v>
      </c>
      <c r="G15" s="301">
        <v>1.9895833333333331E-2</v>
      </c>
      <c r="H15" s="302">
        <f>IF(G15&lt;&gt;"",(G15+F15)/2,F15)</f>
        <v>1.9835069444444443E-2</v>
      </c>
      <c r="I15" s="303">
        <f>$D$3-H15</f>
        <v>9.9826388888888881E-4</v>
      </c>
      <c r="J15" s="387"/>
      <c r="K15" s="305" t="str">
        <f>IF(J15&lt;&gt;"",J15-I15,"")</f>
        <v/>
      </c>
      <c r="L15" s="306"/>
      <c r="M15" s="306"/>
      <c r="N15" s="307"/>
      <c r="O15" s="307"/>
      <c r="P15" s="307"/>
      <c r="Q15" s="308"/>
      <c r="R15" s="309">
        <f>IF(J15&lt;&gt;"",MIN(F15,K15),F15)</f>
        <v>1.9774305555555555E-2</v>
      </c>
      <c r="S15" s="481"/>
      <c r="T15" s="462">
        <v>40390</v>
      </c>
      <c r="U15" s="458"/>
      <c r="V15" s="313" t="str">
        <f>IF(OR(NOT(U15=""),NOT(K15="")),5,"")</f>
        <v/>
      </c>
      <c r="W15" s="314" t="str">
        <f>IF(V15=5,C15&amp;" "&amp;D15,"")</f>
        <v/>
      </c>
    </row>
    <row r="16" spans="1:23" s="272" customFormat="1" ht="21" hidden="1" customHeight="1" x14ac:dyDescent="0.2">
      <c r="A16" s="418">
        <v>176</v>
      </c>
      <c r="B16" s="335"/>
      <c r="C16" s="298" t="s">
        <v>15</v>
      </c>
      <c r="D16" s="432" t="s">
        <v>35</v>
      </c>
      <c r="E16" s="428" t="s">
        <v>14</v>
      </c>
      <c r="F16" s="301">
        <v>1.9710648148148147E-2</v>
      </c>
      <c r="G16" s="301">
        <v>1.9710648148148147E-2</v>
      </c>
      <c r="H16" s="302">
        <f>IF(G16&lt;&gt;"",(G16+F16)/2,F16)</f>
        <v>1.9710648148148147E-2</v>
      </c>
      <c r="I16" s="303">
        <f>$D$3-H16</f>
        <v>1.1226851851851849E-3</v>
      </c>
      <c r="J16" s="378"/>
      <c r="K16" s="305" t="str">
        <f>IF(J16&lt;&gt;"",J16-I16,"")</f>
        <v/>
      </c>
      <c r="L16" s="306" t="str">
        <f>IF(J16&lt;&gt;"",K16-H16,"")</f>
        <v/>
      </c>
      <c r="M16" s="306" t="str">
        <f>IF(J16&lt;&gt;"",K16-F16,"")</f>
        <v/>
      </c>
      <c r="N16" s="307"/>
      <c r="O16" s="307"/>
      <c r="P16" s="307"/>
      <c r="Q16" s="308"/>
      <c r="R16" s="309">
        <f>IF(J16&lt;&gt;"",MIN(F16,K16),F16)</f>
        <v>1.9710648148148147E-2</v>
      </c>
      <c r="S16" s="481"/>
      <c r="T16" s="462">
        <v>39172</v>
      </c>
      <c r="U16" s="458"/>
      <c r="V16" s="313" t="str">
        <f>IF(OR(NOT(U16=""),NOT(K16="")),5,"")</f>
        <v/>
      </c>
      <c r="W16" s="314" t="str">
        <f>IF(V16=5,C16&amp;" "&amp;D16,"")</f>
        <v/>
      </c>
    </row>
    <row r="17" spans="1:23" s="272" customFormat="1" ht="21" hidden="1" customHeight="1" x14ac:dyDescent="0.2">
      <c r="A17" s="418">
        <v>120</v>
      </c>
      <c r="B17" s="335"/>
      <c r="C17" s="315" t="s">
        <v>28</v>
      </c>
      <c r="D17" s="431" t="s">
        <v>29</v>
      </c>
      <c r="E17" s="428" t="s">
        <v>30</v>
      </c>
      <c r="F17" s="301">
        <v>1.8576388888888889E-2</v>
      </c>
      <c r="G17" s="301">
        <v>2.0668402777777779E-2</v>
      </c>
      <c r="H17" s="302">
        <f>IF(G17&lt;&gt;"",(G17+F17)/2,F17)</f>
        <v>1.9622395833333334E-2</v>
      </c>
      <c r="I17" s="303">
        <f>$D$3-H17</f>
        <v>1.2109374999999985E-3</v>
      </c>
      <c r="J17" s="378"/>
      <c r="K17" s="305" t="str">
        <f>IF(J17&lt;&gt;"",J17-I17,"")</f>
        <v/>
      </c>
      <c r="L17" s="306" t="str">
        <f>IF(J17&lt;&gt;"",K17-H17,"")</f>
        <v/>
      </c>
      <c r="M17" s="306" t="str">
        <f>IF(J17&lt;&gt;"",K17-F17,"")</f>
        <v/>
      </c>
      <c r="N17" s="307"/>
      <c r="O17" s="307"/>
      <c r="P17" s="307"/>
      <c r="Q17" s="308"/>
      <c r="R17" s="309">
        <f>IF(J17&lt;&gt;"",MIN(F17,K17),F17)</f>
        <v>1.8576388888888889E-2</v>
      </c>
      <c r="S17" s="481"/>
      <c r="T17" s="462">
        <v>40451</v>
      </c>
      <c r="U17" s="458"/>
      <c r="V17" s="313" t="str">
        <f>IF(OR(NOT(U17=""),NOT(K17="")),5,"")</f>
        <v/>
      </c>
      <c r="W17" s="314" t="str">
        <f>IF(V17=5,C17&amp;" "&amp;D17,"")</f>
        <v/>
      </c>
    </row>
    <row r="18" spans="1:23" s="272" customFormat="1" ht="21" hidden="1" customHeight="1" x14ac:dyDescent="0.2">
      <c r="A18" s="418"/>
      <c r="B18" s="335"/>
      <c r="C18" s="315"/>
      <c r="D18" s="431"/>
      <c r="E18" s="428"/>
      <c r="F18" s="301"/>
      <c r="G18" s="301"/>
      <c r="H18" s="302"/>
      <c r="I18" s="303"/>
      <c r="J18" s="378"/>
      <c r="K18" s="305"/>
      <c r="L18" s="306"/>
      <c r="M18" s="306"/>
      <c r="N18" s="307"/>
      <c r="O18" s="307"/>
      <c r="P18" s="307"/>
      <c r="Q18" s="308"/>
      <c r="R18" s="309"/>
      <c r="S18" s="481"/>
      <c r="T18" s="462"/>
      <c r="U18" s="458"/>
      <c r="V18" s="313"/>
      <c r="W18" s="314"/>
    </row>
    <row r="19" spans="1:23" s="272" customFormat="1" ht="21" hidden="1" customHeight="1" x14ac:dyDescent="0.2">
      <c r="A19" s="418">
        <v>45</v>
      </c>
      <c r="B19" s="335"/>
      <c r="C19" s="315" t="s">
        <v>262</v>
      </c>
      <c r="D19" s="431" t="s">
        <v>46</v>
      </c>
      <c r="E19" s="428" t="s">
        <v>14</v>
      </c>
      <c r="F19" s="301">
        <v>1.8819444444444444E-2</v>
      </c>
      <c r="G19" s="301">
        <v>2.0295138888888887E-2</v>
      </c>
      <c r="H19" s="302">
        <f>IF(G19&lt;&gt;"",(G19+F19)/2,F19)</f>
        <v>1.9557291666666664E-2</v>
      </c>
      <c r="I19" s="303">
        <f>$D$3-H19</f>
        <v>1.2760416666666684E-3</v>
      </c>
      <c r="J19" s="387"/>
      <c r="K19" s="305" t="str">
        <f>IF(J19&lt;&gt;"",J19-I19,"")</f>
        <v/>
      </c>
      <c r="L19" s="306" t="str">
        <f>IF(J19&lt;&gt;"",K19-H19,"")</f>
        <v/>
      </c>
      <c r="M19" s="306" t="str">
        <f>IF(J19&lt;&gt;"",K19-F19,"")</f>
        <v/>
      </c>
      <c r="N19" s="307"/>
      <c r="O19" s="307"/>
      <c r="P19" s="307"/>
      <c r="Q19" s="308"/>
      <c r="R19" s="309">
        <f>IF(J19&lt;&gt;"",MIN(F19,K19),F19)</f>
        <v>1.8819444444444444E-2</v>
      </c>
      <c r="S19" s="481"/>
      <c r="T19" s="462">
        <v>39568</v>
      </c>
      <c r="U19" s="458"/>
      <c r="V19" s="313" t="str">
        <f>IF(OR(NOT(U19=""),NOT(K19="")),5,"")</f>
        <v/>
      </c>
      <c r="W19" s="314" t="str">
        <f>IF(V19=5,C19&amp;" "&amp;D19,"")</f>
        <v/>
      </c>
    </row>
    <row r="20" spans="1:23" s="272" customFormat="1" ht="21" hidden="1" customHeight="1" x14ac:dyDescent="0.2">
      <c r="A20" s="418">
        <v>12</v>
      </c>
      <c r="B20" s="335"/>
      <c r="C20" s="315" t="s">
        <v>40</v>
      </c>
      <c r="D20" s="443" t="s">
        <v>41</v>
      </c>
      <c r="E20" s="428" t="s">
        <v>14</v>
      </c>
      <c r="F20" s="301">
        <v>1.9398148148148147E-2</v>
      </c>
      <c r="G20" s="301">
        <v>1.9398148148148147E-2</v>
      </c>
      <c r="H20" s="302">
        <f>IF(G20&lt;&gt;"",(G20+F20)/2,F20)</f>
        <v>1.9398148148148147E-2</v>
      </c>
      <c r="I20" s="303">
        <f>$D$3-H20</f>
        <v>1.4351851851851852E-3</v>
      </c>
      <c r="J20" s="378"/>
      <c r="K20" s="305" t="str">
        <f>IF(J20&lt;&gt;"",J20-I20,"")</f>
        <v/>
      </c>
      <c r="L20" s="306" t="str">
        <f>IF(J20&lt;&gt;"",K20-H20,"")</f>
        <v/>
      </c>
      <c r="M20" s="306" t="str">
        <f>IF(J20&lt;&gt;"",K20-F20,"")</f>
        <v/>
      </c>
      <c r="N20" s="307"/>
      <c r="O20" s="307"/>
      <c r="P20" s="307"/>
      <c r="Q20" s="308"/>
      <c r="R20" s="309">
        <f>IF(J20&lt;&gt;"",MIN(F20,K20),F20)</f>
        <v>1.9398148148148147E-2</v>
      </c>
      <c r="S20" s="481"/>
      <c r="T20" s="462">
        <v>38564</v>
      </c>
      <c r="U20" s="458">
        <v>5</v>
      </c>
      <c r="V20" s="313">
        <f>IF(OR(NOT(U20=""),NOT(K20="")),5,"")</f>
        <v>5</v>
      </c>
      <c r="W20" s="314" t="str">
        <f>IF(V20=5,C20&amp;" "&amp;D20,"")</f>
        <v xml:space="preserve">Georgie Hamilton </v>
      </c>
    </row>
    <row r="21" spans="1:23" s="272" customFormat="1" ht="21" hidden="1" customHeight="1" x14ac:dyDescent="0.2">
      <c r="A21" s="418">
        <v>13</v>
      </c>
      <c r="B21" s="335"/>
      <c r="C21" s="315" t="s">
        <v>42</v>
      </c>
      <c r="D21" s="431" t="s">
        <v>43</v>
      </c>
      <c r="E21" s="428" t="s">
        <v>14</v>
      </c>
      <c r="F21" s="301">
        <v>1.9398148148148147E-2</v>
      </c>
      <c r="G21" s="301">
        <v>1.9398148148148147E-2</v>
      </c>
      <c r="H21" s="302">
        <f>IF(G21&lt;&gt;"",(G21+F21)/2,F21)</f>
        <v>1.9398148148148147E-2</v>
      </c>
      <c r="I21" s="303">
        <f>$D$3-H21</f>
        <v>1.4351851851851852E-3</v>
      </c>
      <c r="J21" s="378"/>
      <c r="K21" s="305" t="str">
        <f>IF(J21&lt;&gt;"",J21-I21,"")</f>
        <v/>
      </c>
      <c r="L21" s="306" t="str">
        <f>IF(J21&lt;&gt;"",K21-H21,"")</f>
        <v/>
      </c>
      <c r="M21" s="306" t="str">
        <f>IF(J21&lt;&gt;"",K21-F21,"")</f>
        <v/>
      </c>
      <c r="N21" s="307"/>
      <c r="O21" s="307"/>
      <c r="P21" s="307"/>
      <c r="Q21" s="308"/>
      <c r="R21" s="445">
        <f>IF(J21&lt;&gt;"",MIN(F21,K21),F21)</f>
        <v>1.9398148148148147E-2</v>
      </c>
      <c r="S21" s="481"/>
      <c r="T21" s="462">
        <v>38533</v>
      </c>
      <c r="U21" s="458"/>
      <c r="V21" s="313" t="str">
        <f>IF(OR(NOT(U21=""),NOT(K21="")),5,"")</f>
        <v/>
      </c>
      <c r="W21" s="314" t="str">
        <f>IF(V21=5,C21&amp;" "&amp;D21,"")</f>
        <v/>
      </c>
    </row>
    <row r="22" spans="1:23" s="272" customFormat="1" ht="21" hidden="1" customHeight="1" x14ac:dyDescent="0.2">
      <c r="A22" s="418">
        <v>326</v>
      </c>
      <c r="B22" s="335"/>
      <c r="C22" s="315" t="s">
        <v>486</v>
      </c>
      <c r="D22" s="431" t="s">
        <v>487</v>
      </c>
      <c r="E22" s="428" t="s">
        <v>14</v>
      </c>
      <c r="F22" s="301">
        <v>1.9351851851851849E-2</v>
      </c>
      <c r="G22" s="301">
        <v>1.9351851851851849E-2</v>
      </c>
      <c r="H22" s="302">
        <f>IF(G22&lt;&gt;"",(G22+F22)/2,F22)</f>
        <v>1.9351851851851849E-2</v>
      </c>
      <c r="I22" s="303">
        <f>$D$3-H22</f>
        <v>1.4814814814814829E-3</v>
      </c>
      <c r="J22" s="378"/>
      <c r="K22" s="305" t="str">
        <f>IF(J22&lt;&gt;"",J22-I22,"")</f>
        <v/>
      </c>
      <c r="L22" s="306" t="str">
        <f>IF(J22&lt;&gt;"",K22-H22,"")</f>
        <v/>
      </c>
      <c r="M22" s="306" t="str">
        <f>IF(J22&lt;&gt;"",K22-F22,"")</f>
        <v/>
      </c>
      <c r="N22" s="307"/>
      <c r="O22" s="307"/>
      <c r="P22" s="307"/>
      <c r="Q22" s="308"/>
      <c r="R22" s="445">
        <f>IF(J22&lt;&gt;"",MIN(F22,K22),F22)</f>
        <v>1.9351851851851849E-2</v>
      </c>
      <c r="S22" s="481"/>
      <c r="T22" s="462">
        <v>40298</v>
      </c>
      <c r="U22" s="458"/>
      <c r="V22" s="313" t="str">
        <f>IF(OR(NOT(U22=""),NOT(K22="")),5,"")</f>
        <v/>
      </c>
      <c r="W22" s="314" t="str">
        <f>IF(V22=5,C22&amp;" "&amp;D22,"")</f>
        <v/>
      </c>
    </row>
    <row r="23" spans="1:23" s="272" customFormat="1" ht="21" hidden="1" customHeight="1" x14ac:dyDescent="0.2">
      <c r="A23" s="418">
        <v>347</v>
      </c>
      <c r="B23" s="335"/>
      <c r="C23" s="315" t="s">
        <v>545</v>
      </c>
      <c r="D23" s="431" t="s">
        <v>546</v>
      </c>
      <c r="E23" s="428" t="s">
        <v>14</v>
      </c>
      <c r="F23" s="301">
        <v>1.9160879629629635E-2</v>
      </c>
      <c r="G23" s="301">
        <v>1.9160879629629635E-2</v>
      </c>
      <c r="H23" s="302">
        <f>IF(G23&lt;&gt;"",(G23+F23)/2,F23)</f>
        <v>1.9160879629629635E-2</v>
      </c>
      <c r="I23" s="303">
        <f>$D$3-H23</f>
        <v>1.6724537037036968E-3</v>
      </c>
      <c r="J23" s="378"/>
      <c r="K23" s="305" t="str">
        <f>IF(J23&lt;&gt;"",J23-I23,"")</f>
        <v/>
      </c>
      <c r="L23" s="306" t="str">
        <f>IF(J23&lt;&gt;"",K23-H23,"")</f>
        <v/>
      </c>
      <c r="M23" s="306" t="str">
        <f>IF(J23&lt;&gt;"",K23-F23,"")</f>
        <v/>
      </c>
      <c r="N23" s="307"/>
      <c r="O23" s="307"/>
      <c r="P23" s="307"/>
      <c r="Q23" s="308"/>
      <c r="R23" s="445">
        <f>IF(J23&lt;&gt;"",MIN(F23,K23),F23)</f>
        <v>1.9160879629629635E-2</v>
      </c>
      <c r="S23" s="481"/>
      <c r="T23" s="462">
        <v>40574</v>
      </c>
      <c r="U23" s="458"/>
      <c r="V23" s="313" t="str">
        <f>IF(OR(NOT(U23=""),NOT(K23="")),5,"")</f>
        <v/>
      </c>
      <c r="W23" s="314" t="str">
        <f>IF(V23=5,C23&amp;" "&amp;D23,"")</f>
        <v/>
      </c>
    </row>
    <row r="24" spans="1:23" s="272" customFormat="1" ht="21" hidden="1" customHeight="1" x14ac:dyDescent="0.2">
      <c r="A24" s="417"/>
      <c r="B24" s="335"/>
      <c r="C24" s="371"/>
      <c r="D24" s="444"/>
      <c r="E24" s="427"/>
      <c r="F24" s="301"/>
      <c r="G24" s="301"/>
      <c r="H24" s="302"/>
      <c r="I24" s="303"/>
      <c r="J24" s="378"/>
      <c r="K24" s="305"/>
      <c r="L24" s="306"/>
      <c r="M24" s="306"/>
      <c r="N24" s="307"/>
      <c r="O24" s="307"/>
      <c r="P24" s="307"/>
      <c r="Q24" s="308"/>
      <c r="R24" s="445"/>
      <c r="S24" s="481"/>
      <c r="T24" s="462"/>
      <c r="U24" s="459"/>
      <c r="V24" s="313"/>
      <c r="W24" s="314"/>
    </row>
    <row r="25" spans="1:23" s="272" customFormat="1" ht="21" hidden="1" customHeight="1" x14ac:dyDescent="0.2">
      <c r="A25" s="417" t="s">
        <v>535</v>
      </c>
      <c r="B25" s="335"/>
      <c r="C25" s="371" t="s">
        <v>567</v>
      </c>
      <c r="D25" s="444" t="s">
        <v>568</v>
      </c>
      <c r="E25" s="427" t="s">
        <v>14</v>
      </c>
      <c r="F25" s="301">
        <v>1.9140992341218174E-2</v>
      </c>
      <c r="G25" s="301">
        <v>1.9140992341218174E-2</v>
      </c>
      <c r="H25" s="302">
        <f t="shared" ref="H25:H30" si="8">IF(G25&lt;&gt;"",(G25+F25)/2,F25)</f>
        <v>1.9140992341218174E-2</v>
      </c>
      <c r="I25" s="303">
        <f t="shared" ref="I25:I30" si="9">$D$3-H25</f>
        <v>1.6923409921151579E-3</v>
      </c>
      <c r="J25" s="378"/>
      <c r="K25" s="305" t="str">
        <f t="shared" ref="K25:K30" si="10">IF(J25&lt;&gt;"",J25-I25,"")</f>
        <v/>
      </c>
      <c r="L25" s="306"/>
      <c r="M25" s="306"/>
      <c r="N25" s="307"/>
      <c r="O25" s="307"/>
      <c r="P25" s="307"/>
      <c r="Q25" s="308"/>
      <c r="R25" s="445">
        <f t="shared" ref="R25:R30" si="11">IF(J25&lt;&gt;"",MIN(F25,K25),F25)</f>
        <v>1.9140992341218174E-2</v>
      </c>
      <c r="S25" s="481"/>
      <c r="T25" s="462">
        <v>40574</v>
      </c>
      <c r="U25" s="459"/>
      <c r="V25" s="313" t="str">
        <f t="shared" ref="V25:V30" si="12">IF(OR(NOT(U25=""),NOT(K25="")),5,"")</f>
        <v/>
      </c>
      <c r="W25" s="314" t="str">
        <f t="shared" ref="W25:W30" si="13">IF(V25=5,C25&amp;" "&amp;D25,"")</f>
        <v/>
      </c>
    </row>
    <row r="26" spans="1:23" s="272" customFormat="1" ht="21" hidden="1" customHeight="1" x14ac:dyDescent="0.2">
      <c r="A26" s="418">
        <v>267</v>
      </c>
      <c r="B26" s="335"/>
      <c r="C26" s="315" t="s">
        <v>36</v>
      </c>
      <c r="D26" s="431" t="s">
        <v>81</v>
      </c>
      <c r="E26" s="428" t="s">
        <v>14</v>
      </c>
      <c r="F26" s="301">
        <v>1.9108796296296301E-2</v>
      </c>
      <c r="G26" s="301">
        <v>1.9108796296296301E-2</v>
      </c>
      <c r="H26" s="302">
        <f t="shared" si="8"/>
        <v>1.9108796296296301E-2</v>
      </c>
      <c r="I26" s="303">
        <f t="shared" si="9"/>
        <v>1.7245370370370314E-3</v>
      </c>
      <c r="J26" s="378"/>
      <c r="K26" s="305" t="str">
        <f t="shared" si="10"/>
        <v/>
      </c>
      <c r="L26" s="306" t="str">
        <f>IF(J26&lt;&gt;"",K26-H26,"")</f>
        <v/>
      </c>
      <c r="M26" s="306" t="str">
        <f>IF(J26&lt;&gt;"",K26-F26,"")</f>
        <v/>
      </c>
      <c r="N26" s="307"/>
      <c r="O26" s="307"/>
      <c r="P26" s="307"/>
      <c r="Q26" s="308"/>
      <c r="R26" s="309">
        <f t="shared" si="11"/>
        <v>1.9108796296296301E-2</v>
      </c>
      <c r="S26" s="481"/>
      <c r="T26" s="462">
        <v>40237</v>
      </c>
      <c r="U26" s="458"/>
      <c r="V26" s="313" t="str">
        <f t="shared" si="12"/>
        <v/>
      </c>
      <c r="W26" s="314" t="str">
        <f t="shared" si="13"/>
        <v/>
      </c>
    </row>
    <row r="27" spans="1:23" s="272" customFormat="1" ht="21" hidden="1" customHeight="1" x14ac:dyDescent="0.2">
      <c r="A27" s="417">
        <v>230</v>
      </c>
      <c r="B27" s="335"/>
      <c r="C27" s="391" t="s">
        <v>340</v>
      </c>
      <c r="D27" s="470" t="s">
        <v>341</v>
      </c>
      <c r="E27" s="471" t="s">
        <v>14</v>
      </c>
      <c r="F27" s="301">
        <v>1.802083333333333E-2</v>
      </c>
      <c r="G27" s="301">
        <v>2.0147569444444451E-2</v>
      </c>
      <c r="H27" s="302">
        <f t="shared" si="8"/>
        <v>1.9084201388888888E-2</v>
      </c>
      <c r="I27" s="303">
        <f t="shared" si="9"/>
        <v>1.7491319444444438E-3</v>
      </c>
      <c r="J27" s="378"/>
      <c r="K27" s="305" t="str">
        <f t="shared" si="10"/>
        <v/>
      </c>
      <c r="L27" s="306" t="str">
        <f>IF(J27&lt;&gt;"",K27-H27,"")</f>
        <v/>
      </c>
      <c r="M27" s="306" t="str">
        <f>IF(J27&lt;&gt;"",K27-F27,"")</f>
        <v/>
      </c>
      <c r="N27" s="307"/>
      <c r="O27" s="307"/>
      <c r="P27" s="307"/>
      <c r="Q27" s="308"/>
      <c r="R27" s="445">
        <f t="shared" si="11"/>
        <v>1.802083333333333E-2</v>
      </c>
      <c r="S27" s="481"/>
      <c r="T27" s="462">
        <v>40574</v>
      </c>
      <c r="U27" s="459"/>
      <c r="V27" s="313" t="str">
        <f t="shared" si="12"/>
        <v/>
      </c>
      <c r="W27" s="314" t="str">
        <f t="shared" si="13"/>
        <v/>
      </c>
    </row>
    <row r="28" spans="1:23" s="272" customFormat="1" ht="21" hidden="1" customHeight="1" x14ac:dyDescent="0.2">
      <c r="A28" s="417">
        <v>328</v>
      </c>
      <c r="B28" s="335"/>
      <c r="C28" s="391" t="s">
        <v>18</v>
      </c>
      <c r="D28" s="470" t="s">
        <v>493</v>
      </c>
      <c r="E28" s="471" t="s">
        <v>14</v>
      </c>
      <c r="F28" s="301">
        <v>1.9062500000000003E-2</v>
      </c>
      <c r="G28" s="301">
        <v>1.9062500000000003E-2</v>
      </c>
      <c r="H28" s="302">
        <f t="shared" si="8"/>
        <v>1.9062500000000003E-2</v>
      </c>
      <c r="I28" s="303">
        <f t="shared" si="9"/>
        <v>1.7708333333333291E-3</v>
      </c>
      <c r="J28" s="378"/>
      <c r="K28" s="305" t="str">
        <f t="shared" si="10"/>
        <v/>
      </c>
      <c r="L28" s="306" t="str">
        <f>IF(J28&lt;&gt;"",K28-H28,"")</f>
        <v/>
      </c>
      <c r="M28" s="306" t="str">
        <f>IF(J28&lt;&gt;"",K28-F28,"")</f>
        <v/>
      </c>
      <c r="N28" s="307"/>
      <c r="O28" s="307"/>
      <c r="P28" s="307"/>
      <c r="Q28" s="308"/>
      <c r="R28" s="445">
        <f t="shared" si="11"/>
        <v>1.9062500000000003E-2</v>
      </c>
      <c r="S28" s="481"/>
      <c r="T28" s="462">
        <v>40298</v>
      </c>
      <c r="U28" s="459"/>
      <c r="V28" s="313" t="str">
        <f t="shared" si="12"/>
        <v/>
      </c>
      <c r="W28" s="314" t="str">
        <f t="shared" si="13"/>
        <v/>
      </c>
    </row>
    <row r="29" spans="1:23" s="272" customFormat="1" ht="21" hidden="1" customHeight="1" x14ac:dyDescent="0.2">
      <c r="A29" s="418">
        <v>338</v>
      </c>
      <c r="B29" s="335"/>
      <c r="C29" s="315" t="s">
        <v>47</v>
      </c>
      <c r="D29" s="431" t="s">
        <v>504</v>
      </c>
      <c r="E29" s="428" t="s">
        <v>14</v>
      </c>
      <c r="F29" s="322">
        <v>1.9062500000000003E-2</v>
      </c>
      <c r="G29" s="301">
        <v>1.9062500000000003E-2</v>
      </c>
      <c r="H29" s="302">
        <f t="shared" si="8"/>
        <v>1.9062500000000003E-2</v>
      </c>
      <c r="I29" s="303">
        <f t="shared" si="9"/>
        <v>1.7708333333333291E-3</v>
      </c>
      <c r="J29" s="378"/>
      <c r="K29" s="305" t="str">
        <f t="shared" si="10"/>
        <v/>
      </c>
      <c r="L29" s="306" t="str">
        <f>IF(J29&lt;&gt;"",K29-H29,"")</f>
        <v/>
      </c>
      <c r="M29" s="306" t="str">
        <f>IF(J29&lt;&gt;"",K29-F29,"")</f>
        <v/>
      </c>
      <c r="N29" s="307"/>
      <c r="O29" s="307"/>
      <c r="P29" s="307"/>
      <c r="Q29" s="308"/>
      <c r="R29" s="309">
        <f t="shared" si="11"/>
        <v>1.9062500000000003E-2</v>
      </c>
      <c r="S29" s="481"/>
      <c r="T29" s="462">
        <v>40237</v>
      </c>
      <c r="U29" s="458"/>
      <c r="V29" s="313" t="str">
        <f t="shared" si="12"/>
        <v/>
      </c>
      <c r="W29" s="314" t="str">
        <f t="shared" si="13"/>
        <v/>
      </c>
    </row>
    <row r="30" spans="1:23" s="272" customFormat="1" ht="21" hidden="1" customHeight="1" x14ac:dyDescent="0.2">
      <c r="A30" s="418">
        <v>348</v>
      </c>
      <c r="B30" s="335"/>
      <c r="C30" s="315" t="s">
        <v>47</v>
      </c>
      <c r="D30" s="431" t="s">
        <v>542</v>
      </c>
      <c r="E30" s="428" t="s">
        <v>14</v>
      </c>
      <c r="F30" s="301">
        <v>1.8831018518518518E-2</v>
      </c>
      <c r="G30" s="301">
        <v>1.8831018518518518E-2</v>
      </c>
      <c r="H30" s="302">
        <f t="shared" si="8"/>
        <v>1.8831018518518518E-2</v>
      </c>
      <c r="I30" s="303">
        <f t="shared" si="9"/>
        <v>2.0023148148148144E-3</v>
      </c>
      <c r="J30" s="378"/>
      <c r="K30" s="305" t="str">
        <f t="shared" si="10"/>
        <v/>
      </c>
      <c r="L30" s="306" t="str">
        <f>IF(J30&lt;&gt;"",K30-H30,"")</f>
        <v/>
      </c>
      <c r="M30" s="306" t="str">
        <f>IF(J30&lt;&gt;"",K30-F30,"")</f>
        <v/>
      </c>
      <c r="N30" s="307"/>
      <c r="O30" s="307"/>
      <c r="P30" s="307"/>
      <c r="Q30" s="308"/>
      <c r="R30" s="309">
        <f t="shared" si="11"/>
        <v>1.8831018518518518E-2</v>
      </c>
      <c r="S30" s="481"/>
      <c r="T30" s="462">
        <v>40390</v>
      </c>
      <c r="U30" s="458"/>
      <c r="V30" s="313" t="str">
        <f t="shared" si="12"/>
        <v/>
      </c>
      <c r="W30" s="314" t="str">
        <f t="shared" si="13"/>
        <v/>
      </c>
    </row>
    <row r="31" spans="1:23" s="272" customFormat="1" ht="21" hidden="1" customHeight="1" x14ac:dyDescent="0.2">
      <c r="A31" s="417"/>
      <c r="B31" s="335"/>
      <c r="C31" s="391"/>
      <c r="D31" s="470"/>
      <c r="E31" s="471"/>
      <c r="F31" s="301"/>
      <c r="G31" s="301"/>
      <c r="H31" s="302"/>
      <c r="I31" s="303"/>
      <c r="J31" s="378"/>
      <c r="K31" s="305"/>
      <c r="L31" s="306"/>
      <c r="M31" s="306"/>
      <c r="N31" s="307"/>
      <c r="O31" s="307"/>
      <c r="P31" s="307"/>
      <c r="Q31" s="308"/>
      <c r="R31" s="445"/>
      <c r="S31" s="481"/>
      <c r="T31" s="462"/>
      <c r="U31" s="459"/>
      <c r="V31" s="313"/>
      <c r="W31" s="314"/>
    </row>
    <row r="32" spans="1:23" s="272" customFormat="1" ht="21" hidden="1" customHeight="1" x14ac:dyDescent="0.2">
      <c r="A32" s="418">
        <v>365</v>
      </c>
      <c r="B32" s="335"/>
      <c r="C32" s="298" t="s">
        <v>558</v>
      </c>
      <c r="D32" s="432" t="s">
        <v>566</v>
      </c>
      <c r="E32" s="429" t="s">
        <v>14</v>
      </c>
      <c r="F32" s="301">
        <v>1.8952546296296297E-2</v>
      </c>
      <c r="G32" s="301">
        <v>1.8952546296296297E-2</v>
      </c>
      <c r="H32" s="302">
        <f t="shared" ref="H32:H37" si="14">IF(G32&lt;&gt;"",(G32+F32)/2,F32)</f>
        <v>1.8952546296296297E-2</v>
      </c>
      <c r="I32" s="303">
        <f t="shared" ref="I32:I37" si="15">$D$3-H32</f>
        <v>1.880787037037035E-3</v>
      </c>
      <c r="J32" s="378"/>
      <c r="K32" s="305" t="str">
        <f t="shared" ref="K32:K37" si="16">IF(J32&lt;&gt;"",J32-I32,"")</f>
        <v/>
      </c>
      <c r="L32" s="306" t="str">
        <f>IF(J32&lt;&gt;"",K32-H32,"")</f>
        <v/>
      </c>
      <c r="M32" s="306" t="str">
        <f>IF(J32&lt;&gt;"",K32-F32,"")</f>
        <v/>
      </c>
      <c r="N32" s="307"/>
      <c r="O32" s="307"/>
      <c r="P32" s="307"/>
      <c r="Q32" s="308"/>
      <c r="R32" s="309">
        <f t="shared" ref="R32:R37" si="17">IF(J32&lt;&gt;"",MIN(F32,K32),F32)</f>
        <v>1.8952546296296297E-2</v>
      </c>
      <c r="S32" s="481"/>
      <c r="T32" s="462">
        <v>40482</v>
      </c>
      <c r="U32" s="458"/>
      <c r="V32" s="313" t="str">
        <f t="shared" ref="V32:V37" si="18">IF(OR(NOT(U32=""),NOT(K32="")),5,"")</f>
        <v/>
      </c>
      <c r="W32" s="314" t="str">
        <f t="shared" ref="W32:W37" si="19">IF(V32=5,C32&amp;" "&amp;D32,"")</f>
        <v/>
      </c>
    </row>
    <row r="33" spans="1:23" s="272" customFormat="1" ht="21" hidden="1" customHeight="1" x14ac:dyDescent="0.2">
      <c r="A33" s="418">
        <v>290</v>
      </c>
      <c r="B33" s="335"/>
      <c r="C33" s="315" t="s">
        <v>203</v>
      </c>
      <c r="D33" s="431" t="s">
        <v>457</v>
      </c>
      <c r="E33" s="428" t="s">
        <v>30</v>
      </c>
      <c r="F33" s="301">
        <v>1.8598632812500005E-2</v>
      </c>
      <c r="G33" s="301">
        <v>1.8598632812500005E-2</v>
      </c>
      <c r="H33" s="302">
        <f t="shared" si="14"/>
        <v>1.8598632812500005E-2</v>
      </c>
      <c r="I33" s="303">
        <f t="shared" si="15"/>
        <v>2.234700520833327E-3</v>
      </c>
      <c r="J33" s="387"/>
      <c r="K33" s="305" t="str">
        <f t="shared" si="16"/>
        <v/>
      </c>
      <c r="L33" s="306" t="str">
        <f>IF(J33&lt;&gt;"",K33-H33,"")</f>
        <v/>
      </c>
      <c r="M33" s="306" t="str">
        <f>IF(J33&lt;&gt;"",K33-F33,"")</f>
        <v/>
      </c>
      <c r="N33" s="307"/>
      <c r="O33" s="307"/>
      <c r="P33" s="321"/>
      <c r="Q33" s="308"/>
      <c r="R33" s="309">
        <f t="shared" si="17"/>
        <v>1.8598632812500005E-2</v>
      </c>
      <c r="S33" s="481"/>
      <c r="T33" s="462">
        <v>40359</v>
      </c>
      <c r="U33" s="458"/>
      <c r="V33" s="313" t="str">
        <f t="shared" si="18"/>
        <v/>
      </c>
      <c r="W33" s="314" t="str">
        <f t="shared" si="19"/>
        <v/>
      </c>
    </row>
    <row r="34" spans="1:23" s="272" customFormat="1" ht="21" hidden="1" customHeight="1" x14ac:dyDescent="0.2">
      <c r="A34" s="418"/>
      <c r="B34" s="335"/>
      <c r="C34" s="315" t="s">
        <v>368</v>
      </c>
      <c r="D34" s="431" t="s">
        <v>271</v>
      </c>
      <c r="E34" s="429" t="s">
        <v>14</v>
      </c>
      <c r="F34" s="301">
        <v>1.7800925925925925E-2</v>
      </c>
      <c r="G34" s="301">
        <v>1.9250578703703697E-2</v>
      </c>
      <c r="H34" s="302">
        <f t="shared" si="14"/>
        <v>1.8525752314814813E-2</v>
      </c>
      <c r="I34" s="303">
        <f t="shared" si="15"/>
        <v>2.3075810185185196E-3</v>
      </c>
      <c r="J34" s="387"/>
      <c r="K34" s="305" t="str">
        <f t="shared" si="16"/>
        <v/>
      </c>
      <c r="L34" s="306" t="str">
        <f>IF(J34&lt;&gt;"",K34-H34,"")</f>
        <v/>
      </c>
      <c r="M34" s="306" t="str">
        <f>IF(J34&lt;&gt;"",K34-F34,"")</f>
        <v/>
      </c>
      <c r="N34" s="307"/>
      <c r="O34" s="307"/>
      <c r="P34" s="307"/>
      <c r="Q34" s="308"/>
      <c r="R34" s="309">
        <f t="shared" si="17"/>
        <v>1.7800925925925925E-2</v>
      </c>
      <c r="S34" s="481"/>
      <c r="T34" s="462">
        <v>40025</v>
      </c>
      <c r="U34" s="458"/>
      <c r="V34" s="313" t="str">
        <f t="shared" si="18"/>
        <v/>
      </c>
      <c r="W34" s="314" t="str">
        <f t="shared" si="19"/>
        <v/>
      </c>
    </row>
    <row r="35" spans="1:23" s="272" customFormat="1" ht="21" hidden="1" customHeight="1" x14ac:dyDescent="0.2">
      <c r="A35" s="418">
        <v>275</v>
      </c>
      <c r="B35" s="335"/>
      <c r="C35" s="298" t="s">
        <v>418</v>
      </c>
      <c r="D35" s="432" t="s">
        <v>419</v>
      </c>
      <c r="E35" s="429" t="s">
        <v>14</v>
      </c>
      <c r="F35" s="301">
        <v>1.846064814814815E-2</v>
      </c>
      <c r="G35" s="301">
        <v>1.8525390625000006E-2</v>
      </c>
      <c r="H35" s="302">
        <f t="shared" si="14"/>
        <v>1.8493019386574078E-2</v>
      </c>
      <c r="I35" s="303">
        <f t="shared" si="15"/>
        <v>2.3403139467592544E-3</v>
      </c>
      <c r="J35" s="378"/>
      <c r="K35" s="305" t="str">
        <f t="shared" si="16"/>
        <v/>
      </c>
      <c r="L35" s="306" t="str">
        <f>IF(J35&lt;&gt;"",K35-H35,"")</f>
        <v/>
      </c>
      <c r="M35" s="306" t="str">
        <f>IF(J35&lt;&gt;"",K35-F35,"")</f>
        <v/>
      </c>
      <c r="N35" s="307"/>
      <c r="O35" s="307"/>
      <c r="P35" s="307"/>
      <c r="Q35" s="308"/>
      <c r="R35" s="309">
        <f t="shared" si="17"/>
        <v>1.846064814814815E-2</v>
      </c>
      <c r="S35" s="481"/>
      <c r="T35" s="462">
        <v>40359</v>
      </c>
      <c r="U35" s="458"/>
      <c r="V35" s="313" t="str">
        <f t="shared" si="18"/>
        <v/>
      </c>
      <c r="W35" s="314" t="str">
        <f t="shared" si="19"/>
        <v/>
      </c>
    </row>
    <row r="36" spans="1:23" s="272" customFormat="1" ht="21" hidden="1" customHeight="1" x14ac:dyDescent="0.2">
      <c r="A36" s="418">
        <v>46</v>
      </c>
      <c r="B36" s="335"/>
      <c r="C36" s="315" t="s">
        <v>72</v>
      </c>
      <c r="D36" s="431" t="s">
        <v>243</v>
      </c>
      <c r="E36" s="428" t="s">
        <v>14</v>
      </c>
      <c r="F36" s="301">
        <v>1.847222222222222E-2</v>
      </c>
      <c r="G36" s="301">
        <v>1.847222222222222E-2</v>
      </c>
      <c r="H36" s="302">
        <f t="shared" si="14"/>
        <v>1.847222222222222E-2</v>
      </c>
      <c r="I36" s="303">
        <f t="shared" si="15"/>
        <v>2.3611111111111124E-3</v>
      </c>
      <c r="J36" s="378"/>
      <c r="K36" s="305" t="str">
        <f t="shared" si="16"/>
        <v/>
      </c>
      <c r="L36" s="306"/>
      <c r="M36" s="306"/>
      <c r="N36" s="307"/>
      <c r="O36" s="307"/>
      <c r="P36" s="307"/>
      <c r="Q36" s="308"/>
      <c r="R36" s="309">
        <f t="shared" si="17"/>
        <v>1.847222222222222E-2</v>
      </c>
      <c r="S36" s="481"/>
      <c r="T36" s="462">
        <v>40451</v>
      </c>
      <c r="U36" s="458"/>
      <c r="V36" s="313" t="str">
        <f t="shared" si="18"/>
        <v/>
      </c>
      <c r="W36" s="314" t="str">
        <f t="shared" si="19"/>
        <v/>
      </c>
    </row>
    <row r="37" spans="1:23" s="272" customFormat="1" ht="21" hidden="1" customHeight="1" x14ac:dyDescent="0.2">
      <c r="A37" s="418">
        <v>149</v>
      </c>
      <c r="B37" s="335"/>
      <c r="C37" s="315" t="s">
        <v>36</v>
      </c>
      <c r="D37" s="431" t="s">
        <v>37</v>
      </c>
      <c r="E37" s="428" t="s">
        <v>14</v>
      </c>
      <c r="F37" s="301">
        <v>1.8275462962962959E-2</v>
      </c>
      <c r="G37" s="301">
        <v>1.8275462962962959E-2</v>
      </c>
      <c r="H37" s="302">
        <f t="shared" si="14"/>
        <v>1.8275462962962959E-2</v>
      </c>
      <c r="I37" s="303">
        <f t="shared" si="15"/>
        <v>2.5578703703703735E-3</v>
      </c>
      <c r="J37" s="378"/>
      <c r="K37" s="305" t="str">
        <f t="shared" si="16"/>
        <v/>
      </c>
      <c r="L37" s="306" t="str">
        <f>IF(J37&lt;&gt;"",K37-H37,"")</f>
        <v/>
      </c>
      <c r="M37" s="306" t="str">
        <f>IF(J37&lt;&gt;"",K37-F37,"")</f>
        <v/>
      </c>
      <c r="N37" s="307"/>
      <c r="O37" s="307"/>
      <c r="P37" s="307"/>
      <c r="Q37" s="308"/>
      <c r="R37" s="309">
        <f t="shared" si="17"/>
        <v>1.8275462962962959E-2</v>
      </c>
      <c r="S37" s="481"/>
      <c r="T37" s="462">
        <v>40025</v>
      </c>
      <c r="U37" s="458"/>
      <c r="V37" s="313" t="str">
        <f t="shared" si="18"/>
        <v/>
      </c>
      <c r="W37" s="314" t="str">
        <f t="shared" si="19"/>
        <v/>
      </c>
    </row>
    <row r="38" spans="1:23" s="272" customFormat="1" ht="21" hidden="1" customHeight="1" x14ac:dyDescent="0.2">
      <c r="A38" s="418"/>
      <c r="B38" s="335"/>
      <c r="C38" s="315"/>
      <c r="D38" s="431"/>
      <c r="E38" s="428"/>
      <c r="F38" s="301"/>
      <c r="G38" s="301"/>
      <c r="H38" s="302"/>
      <c r="I38" s="303"/>
      <c r="J38" s="378"/>
      <c r="K38" s="305"/>
      <c r="L38" s="306"/>
      <c r="M38" s="306"/>
      <c r="N38" s="307"/>
      <c r="O38" s="307"/>
      <c r="P38" s="307"/>
      <c r="Q38" s="308"/>
      <c r="R38" s="309"/>
      <c r="S38" s="481"/>
      <c r="T38" s="462"/>
      <c r="U38" s="458"/>
      <c r="V38" s="313"/>
      <c r="W38" s="314"/>
    </row>
    <row r="39" spans="1:23" s="272" customFormat="1" ht="21" customHeight="1" x14ac:dyDescent="0.2">
      <c r="A39" s="418">
        <v>142</v>
      </c>
      <c r="B39" s="335"/>
      <c r="C39" s="315" t="s">
        <v>149</v>
      </c>
      <c r="D39" s="431" t="s">
        <v>150</v>
      </c>
      <c r="E39" s="428" t="s">
        <v>14</v>
      </c>
      <c r="F39" s="301">
        <v>1.5370370370370368E-2</v>
      </c>
      <c r="G39" s="301">
        <v>1.5976562499999999E-2</v>
      </c>
      <c r="H39" s="302">
        <v>1.818287037037037E-2</v>
      </c>
      <c r="I39" s="303">
        <f t="shared" ref="I39:I46" si="20">$D$3-H39</f>
        <v>2.6504629629629621E-3</v>
      </c>
      <c r="J39" s="387">
        <v>1.8981481481481481E-2</v>
      </c>
      <c r="K39" s="305">
        <f t="shared" ref="K39:K46" si="21">IF(J39&lt;&gt;"",J39-I39,"")</f>
        <v>1.6331018518518519E-2</v>
      </c>
      <c r="L39" s="306">
        <f>IF(J39&lt;&gt;"",K39-H39,"")</f>
        <v>-1.8518518518518511E-3</v>
      </c>
      <c r="M39" s="306">
        <f>IF(J39&lt;&gt;"",K39-F39,"")</f>
        <v>9.6064814814815144E-4</v>
      </c>
      <c r="N39" s="307">
        <v>1</v>
      </c>
      <c r="O39" s="307"/>
      <c r="P39" s="307">
        <v>4</v>
      </c>
      <c r="Q39" s="325"/>
      <c r="R39" s="309">
        <f t="shared" ref="R39:R46" si="22">IF(J39&lt;&gt;"",MIN(F39,K39),F39)</f>
        <v>1.5370370370370368E-2</v>
      </c>
      <c r="S39" s="481" t="s">
        <v>587</v>
      </c>
      <c r="T39" s="462">
        <v>40633</v>
      </c>
      <c r="U39" s="458"/>
      <c r="V39" s="313">
        <f t="shared" ref="V39:V46" si="23">IF(OR(NOT(U39=""),NOT(K39="")),5,"")</f>
        <v>5</v>
      </c>
      <c r="W39" s="314" t="str">
        <f t="shared" ref="W39:W46" si="24">IF(V39=5,C39&amp;" "&amp;D39,"")</f>
        <v>Jane Fish</v>
      </c>
    </row>
    <row r="40" spans="1:23" s="272" customFormat="1" ht="21" hidden="1" customHeight="1" x14ac:dyDescent="0.2">
      <c r="A40" s="418" t="s">
        <v>535</v>
      </c>
      <c r="B40" s="335"/>
      <c r="C40" s="315" t="s">
        <v>60</v>
      </c>
      <c r="D40" s="431" t="s">
        <v>569</v>
      </c>
      <c r="E40" s="428" t="s">
        <v>14</v>
      </c>
      <c r="F40" s="301">
        <v>1.8182870370370377E-2</v>
      </c>
      <c r="G40" s="301">
        <v>1.8182870370370377E-2</v>
      </c>
      <c r="H40" s="302">
        <f t="shared" ref="H40:H46" si="25">IF(G40&lt;&gt;"",(G40+F40)/2,F40)</f>
        <v>1.8182870370370377E-2</v>
      </c>
      <c r="I40" s="303">
        <f t="shared" si="20"/>
        <v>2.6504629629629552E-3</v>
      </c>
      <c r="J40" s="378"/>
      <c r="K40" s="305" t="str">
        <f t="shared" si="21"/>
        <v/>
      </c>
      <c r="L40" s="306" t="str">
        <f>IF(J40&lt;&gt;"",K40-H40,"")</f>
        <v/>
      </c>
      <c r="M40" s="306" t="str">
        <f>IF(J40&lt;&gt;"",K40-F40,"")</f>
        <v/>
      </c>
      <c r="N40" s="307"/>
      <c r="O40" s="307"/>
      <c r="P40" s="307"/>
      <c r="Q40" s="308"/>
      <c r="R40" s="309">
        <f t="shared" si="22"/>
        <v>1.8182870370370377E-2</v>
      </c>
      <c r="S40" s="481"/>
      <c r="T40" s="462">
        <v>40574</v>
      </c>
      <c r="U40" s="458"/>
      <c r="V40" s="313" t="str">
        <f t="shared" si="23"/>
        <v/>
      </c>
      <c r="W40" s="314" t="str">
        <f t="shared" si="24"/>
        <v/>
      </c>
    </row>
    <row r="41" spans="1:23" s="272" customFormat="1" ht="21" customHeight="1" x14ac:dyDescent="0.2">
      <c r="A41" s="418">
        <v>73</v>
      </c>
      <c r="B41" s="335"/>
      <c r="C41" s="315" t="s">
        <v>203</v>
      </c>
      <c r="D41" s="431" t="s">
        <v>110</v>
      </c>
      <c r="E41" s="428" t="s">
        <v>30</v>
      </c>
      <c r="F41" s="301">
        <v>1.2259837962962958E-2</v>
      </c>
      <c r="G41" s="301">
        <v>1.5659360532407407E-2</v>
      </c>
      <c r="H41" s="302">
        <f t="shared" si="25"/>
        <v>1.3959599247685183E-2</v>
      </c>
      <c r="I41" s="303">
        <f t="shared" si="20"/>
        <v>6.8737340856481494E-3</v>
      </c>
      <c r="J41" s="378">
        <v>1.9710648148148147E-2</v>
      </c>
      <c r="K41" s="305">
        <f t="shared" si="21"/>
        <v>1.2836914062499998E-2</v>
      </c>
      <c r="L41" s="306">
        <f>IF(J41&lt;&gt;"",K41-H41,"")</f>
        <v>-1.1226851851851849E-3</v>
      </c>
      <c r="M41" s="306">
        <f>IF(J41&lt;&gt;"",K41-F41,"")</f>
        <v>5.7707609953703935E-4</v>
      </c>
      <c r="N41" s="307">
        <v>2</v>
      </c>
      <c r="O41" s="307"/>
      <c r="P41" s="307"/>
      <c r="Q41" s="308">
        <v>1</v>
      </c>
      <c r="R41" s="309">
        <f t="shared" si="22"/>
        <v>1.2259837962962958E-2</v>
      </c>
      <c r="S41" s="481" t="s">
        <v>587</v>
      </c>
      <c r="T41" s="462">
        <v>40359</v>
      </c>
      <c r="U41" s="458"/>
      <c r="V41" s="313">
        <f t="shared" si="23"/>
        <v>5</v>
      </c>
      <c r="W41" s="314" t="str">
        <f t="shared" si="24"/>
        <v>David Green</v>
      </c>
    </row>
    <row r="42" spans="1:23" s="272" customFormat="1" ht="21" hidden="1" customHeight="1" x14ac:dyDescent="0.2">
      <c r="A42" s="418">
        <v>278</v>
      </c>
      <c r="B42" s="335"/>
      <c r="C42" s="315" t="s">
        <v>508</v>
      </c>
      <c r="D42" s="431" t="s">
        <v>158</v>
      </c>
      <c r="E42" s="428" t="s">
        <v>14</v>
      </c>
      <c r="F42" s="301">
        <v>1.7962962962962962E-2</v>
      </c>
      <c r="G42" s="301">
        <v>1.7962962962962962E-2</v>
      </c>
      <c r="H42" s="302">
        <f t="shared" si="25"/>
        <v>1.7962962962962962E-2</v>
      </c>
      <c r="I42" s="303">
        <f t="shared" si="20"/>
        <v>2.8703703703703703E-3</v>
      </c>
      <c r="J42" s="378"/>
      <c r="K42" s="305" t="str">
        <f t="shared" si="21"/>
        <v/>
      </c>
      <c r="L42" s="306"/>
      <c r="M42" s="306"/>
      <c r="N42" s="307"/>
      <c r="O42" s="307"/>
      <c r="P42" s="307"/>
      <c r="Q42" s="308"/>
      <c r="R42" s="309">
        <f t="shared" si="22"/>
        <v>1.7962962962962962E-2</v>
      </c>
      <c r="S42" s="481"/>
      <c r="T42" s="462">
        <v>40268</v>
      </c>
      <c r="U42" s="458"/>
      <c r="V42" s="313" t="str">
        <f t="shared" si="23"/>
        <v/>
      </c>
      <c r="W42" s="314" t="str">
        <f t="shared" si="24"/>
        <v/>
      </c>
    </row>
    <row r="43" spans="1:23" s="272" customFormat="1" ht="21" hidden="1" customHeight="1" x14ac:dyDescent="0.2">
      <c r="A43" s="418">
        <v>94</v>
      </c>
      <c r="B43" s="335"/>
      <c r="C43" s="315" t="s">
        <v>64</v>
      </c>
      <c r="D43" s="431" t="s">
        <v>518</v>
      </c>
      <c r="E43" s="428" t="s">
        <v>14</v>
      </c>
      <c r="F43" s="319">
        <v>1.7638888888888888E-2</v>
      </c>
      <c r="G43" s="301">
        <v>1.8101851851851855E-2</v>
      </c>
      <c r="H43" s="302">
        <f t="shared" si="25"/>
        <v>1.787037037037037E-2</v>
      </c>
      <c r="I43" s="303">
        <f t="shared" si="20"/>
        <v>2.9629629629629624E-3</v>
      </c>
      <c r="J43" s="378"/>
      <c r="K43" s="305" t="str">
        <f t="shared" si="21"/>
        <v/>
      </c>
      <c r="L43" s="306" t="str">
        <f>IF(J43&lt;&gt;"",K43-H43,"")</f>
        <v/>
      </c>
      <c r="M43" s="306" t="str">
        <f>IF(J43&lt;&gt;"",K43-F43,"")</f>
        <v/>
      </c>
      <c r="N43" s="307"/>
      <c r="O43" s="307"/>
      <c r="P43" s="307"/>
      <c r="Q43" s="308"/>
      <c r="R43" s="309">
        <f t="shared" si="22"/>
        <v>1.7638888888888888E-2</v>
      </c>
      <c r="S43" s="481"/>
      <c r="T43" s="462">
        <v>39872</v>
      </c>
      <c r="U43" s="458">
        <v>5</v>
      </c>
      <c r="V43" s="313">
        <f t="shared" si="23"/>
        <v>5</v>
      </c>
      <c r="W43" s="314" t="str">
        <f t="shared" si="24"/>
        <v>Jenny  Emmett</v>
      </c>
    </row>
    <row r="44" spans="1:23" s="272" customFormat="1" ht="21" hidden="1" customHeight="1" x14ac:dyDescent="0.2">
      <c r="A44" s="418">
        <v>264</v>
      </c>
      <c r="B44" s="335"/>
      <c r="C44" s="315" t="s">
        <v>416</v>
      </c>
      <c r="D44" s="431" t="s">
        <v>417</v>
      </c>
      <c r="E44" s="428" t="s">
        <v>30</v>
      </c>
      <c r="F44" s="301">
        <v>1.7387152777777776E-2</v>
      </c>
      <c r="G44" s="301">
        <v>1.7803819444444445E-2</v>
      </c>
      <c r="H44" s="302">
        <f t="shared" si="25"/>
        <v>1.759548611111111E-2</v>
      </c>
      <c r="I44" s="303">
        <f t="shared" si="20"/>
        <v>3.2378472222222218E-3</v>
      </c>
      <c r="J44" s="378"/>
      <c r="K44" s="305" t="str">
        <f t="shared" si="21"/>
        <v/>
      </c>
      <c r="L44" s="306" t="str">
        <f>IF(J44&lt;&gt;"",K44-H44,"")</f>
        <v/>
      </c>
      <c r="M44" s="306" t="str">
        <f>IF(J44&lt;&gt;"",K44-F44,"")</f>
        <v/>
      </c>
      <c r="N44" s="307"/>
      <c r="O44" s="307"/>
      <c r="P44" s="307"/>
      <c r="Q44" s="308"/>
      <c r="R44" s="309">
        <f t="shared" si="22"/>
        <v>1.7387152777777776E-2</v>
      </c>
      <c r="S44" s="481"/>
      <c r="T44" s="462">
        <v>40237</v>
      </c>
      <c r="U44" s="458"/>
      <c r="V44" s="313" t="str">
        <f t="shared" si="23"/>
        <v/>
      </c>
      <c r="W44" s="314" t="str">
        <f t="shared" si="24"/>
        <v/>
      </c>
    </row>
    <row r="45" spans="1:23" s="272" customFormat="1" ht="21" hidden="1" customHeight="1" x14ac:dyDescent="0.2">
      <c r="A45" s="418">
        <v>350</v>
      </c>
      <c r="B45" s="335"/>
      <c r="C45" s="315" t="s">
        <v>235</v>
      </c>
      <c r="D45" s="431" t="s">
        <v>541</v>
      </c>
      <c r="E45" s="428" t="s">
        <v>30</v>
      </c>
      <c r="F45" s="319">
        <v>1.759259259259259E-2</v>
      </c>
      <c r="G45" s="301">
        <v>1.759259259259259E-2</v>
      </c>
      <c r="H45" s="302">
        <f t="shared" si="25"/>
        <v>1.759259259259259E-2</v>
      </c>
      <c r="I45" s="303">
        <f t="shared" si="20"/>
        <v>3.2407407407407419E-3</v>
      </c>
      <c r="J45" s="387"/>
      <c r="K45" s="305" t="str">
        <f t="shared" si="21"/>
        <v/>
      </c>
      <c r="L45" s="306"/>
      <c r="M45" s="306"/>
      <c r="N45" s="307"/>
      <c r="O45" s="307"/>
      <c r="P45" s="321"/>
      <c r="Q45" s="308"/>
      <c r="R45" s="309">
        <f t="shared" si="22"/>
        <v>1.759259259259259E-2</v>
      </c>
      <c r="S45" s="481"/>
      <c r="T45" s="462">
        <v>40390</v>
      </c>
      <c r="U45" s="458"/>
      <c r="V45" s="313" t="str">
        <f t="shared" si="23"/>
        <v/>
      </c>
      <c r="W45" s="314" t="str">
        <f t="shared" si="24"/>
        <v/>
      </c>
    </row>
    <row r="46" spans="1:23" s="272" customFormat="1" ht="21" hidden="1" customHeight="1" x14ac:dyDescent="0.2">
      <c r="A46" s="418">
        <v>178</v>
      </c>
      <c r="B46" s="335"/>
      <c r="C46" s="315" t="s">
        <v>106</v>
      </c>
      <c r="D46" s="431" t="s">
        <v>426</v>
      </c>
      <c r="E46" s="428" t="s">
        <v>14</v>
      </c>
      <c r="F46" s="301">
        <v>1.6782407407407409E-2</v>
      </c>
      <c r="G46" s="301">
        <v>1.8356481481481484E-2</v>
      </c>
      <c r="H46" s="302">
        <f t="shared" si="25"/>
        <v>1.7569444444444447E-2</v>
      </c>
      <c r="I46" s="303">
        <f t="shared" si="20"/>
        <v>3.2638888888888856E-3</v>
      </c>
      <c r="J46" s="378"/>
      <c r="K46" s="305" t="str">
        <f t="shared" si="21"/>
        <v/>
      </c>
      <c r="L46" s="306" t="str">
        <f>IF(J46&lt;&gt;"",K46-H46,"")</f>
        <v/>
      </c>
      <c r="M46" s="306" t="str">
        <f>IF(J46&lt;&gt;"",K46-F46,"")</f>
        <v/>
      </c>
      <c r="N46" s="307"/>
      <c r="O46" s="307"/>
      <c r="P46" s="307"/>
      <c r="Q46" s="308"/>
      <c r="R46" s="309">
        <f t="shared" si="22"/>
        <v>1.6782407407407409E-2</v>
      </c>
      <c r="S46" s="481"/>
      <c r="T46" s="462">
        <v>40390</v>
      </c>
      <c r="U46" s="458"/>
      <c r="V46" s="313" t="str">
        <f t="shared" si="23"/>
        <v/>
      </c>
      <c r="W46" s="314" t="str">
        <f t="shared" si="24"/>
        <v/>
      </c>
    </row>
    <row r="47" spans="1:23" s="272" customFormat="1" ht="21" hidden="1" customHeight="1" x14ac:dyDescent="0.2">
      <c r="A47" s="418"/>
      <c r="B47" s="335"/>
      <c r="C47" s="315"/>
      <c r="D47" s="431"/>
      <c r="E47" s="428"/>
      <c r="F47" s="301"/>
      <c r="G47" s="301"/>
      <c r="H47" s="302"/>
      <c r="I47" s="303"/>
      <c r="J47" s="378"/>
      <c r="K47" s="305"/>
      <c r="L47" s="306"/>
      <c r="M47" s="306"/>
      <c r="N47" s="307"/>
      <c r="O47" s="307"/>
      <c r="P47" s="307"/>
      <c r="Q47" s="308"/>
      <c r="R47" s="309"/>
      <c r="S47" s="481"/>
      <c r="T47" s="462"/>
      <c r="U47" s="458"/>
      <c r="V47" s="313"/>
      <c r="W47" s="314"/>
    </row>
    <row r="48" spans="1:23" s="272" customFormat="1" ht="21" hidden="1" customHeight="1" x14ac:dyDescent="0.2">
      <c r="A48" s="418">
        <v>51</v>
      </c>
      <c r="B48" s="335"/>
      <c r="C48" s="315" t="s">
        <v>84</v>
      </c>
      <c r="D48" s="431" t="s">
        <v>85</v>
      </c>
      <c r="E48" s="428" t="s">
        <v>14</v>
      </c>
      <c r="F48" s="301">
        <v>1.7557870370370373E-2</v>
      </c>
      <c r="G48" s="301">
        <v>1.7557870370370373E-2</v>
      </c>
      <c r="H48" s="302">
        <f t="shared" ref="H48:H53" si="26">IF(G48&lt;&gt;"",(G48+F48)/2,F48)</f>
        <v>1.7557870370370373E-2</v>
      </c>
      <c r="I48" s="303">
        <f t="shared" ref="I48:I53" si="27">$D$3-H48</f>
        <v>3.2754629629629592E-3</v>
      </c>
      <c r="J48" s="378"/>
      <c r="K48" s="305" t="str">
        <f t="shared" ref="K48:K53" si="28">IF(J48&lt;&gt;"",J48-I48,"")</f>
        <v/>
      </c>
      <c r="L48" s="306" t="str">
        <f t="shared" ref="L48:L53" si="29">IF(J48&lt;&gt;"",K48-H48,"")</f>
        <v/>
      </c>
      <c r="M48" s="306" t="str">
        <f t="shared" ref="M48:M53" si="30">IF(J48&lt;&gt;"",K48-F48,"")</f>
        <v/>
      </c>
      <c r="N48" s="307"/>
      <c r="O48" s="307"/>
      <c r="P48" s="307"/>
      <c r="Q48" s="308"/>
      <c r="R48" s="309">
        <f t="shared" ref="R48:R53" si="31">IF(J48&lt;&gt;"",MIN(F48,K48),F48)</f>
        <v>1.7557870370370373E-2</v>
      </c>
      <c r="S48" s="481"/>
      <c r="T48" s="462">
        <v>38929</v>
      </c>
      <c r="U48" s="458"/>
      <c r="V48" s="313" t="str">
        <f t="shared" ref="V48:V53" si="32">IF(OR(NOT(U48=""),NOT(K48="")),5,"")</f>
        <v/>
      </c>
      <c r="W48" s="314" t="str">
        <f t="shared" ref="W48:W53" si="33">IF(V48=5,C48&amp;" "&amp;D48,"")</f>
        <v/>
      </c>
    </row>
    <row r="49" spans="1:23" s="272" customFormat="1" ht="21" hidden="1" customHeight="1" x14ac:dyDescent="0.2">
      <c r="A49" s="418">
        <v>44</v>
      </c>
      <c r="B49" s="335"/>
      <c r="C49" s="315" t="s">
        <v>82</v>
      </c>
      <c r="D49" s="431" t="s">
        <v>83</v>
      </c>
      <c r="E49" s="428" t="s">
        <v>14</v>
      </c>
      <c r="F49" s="301">
        <v>1.7557870370370373E-2</v>
      </c>
      <c r="G49" s="301">
        <v>1.7557870370370373E-2</v>
      </c>
      <c r="H49" s="302">
        <f t="shared" si="26"/>
        <v>1.7557870370370373E-2</v>
      </c>
      <c r="I49" s="303">
        <f t="shared" si="27"/>
        <v>3.2754629629629592E-3</v>
      </c>
      <c r="J49" s="378"/>
      <c r="K49" s="305" t="str">
        <f t="shared" si="28"/>
        <v/>
      </c>
      <c r="L49" s="306" t="str">
        <f t="shared" si="29"/>
        <v/>
      </c>
      <c r="M49" s="306" t="str">
        <f t="shared" si="30"/>
        <v/>
      </c>
      <c r="N49" s="307"/>
      <c r="O49" s="307"/>
      <c r="P49" s="307"/>
      <c r="Q49" s="308"/>
      <c r="R49" s="309">
        <f t="shared" si="31"/>
        <v>1.7557870370370373E-2</v>
      </c>
      <c r="S49" s="481"/>
      <c r="T49" s="462">
        <v>38748</v>
      </c>
      <c r="U49" s="458"/>
      <c r="V49" s="313" t="str">
        <f t="shared" si="32"/>
        <v/>
      </c>
      <c r="W49" s="314" t="str">
        <f t="shared" si="33"/>
        <v/>
      </c>
    </row>
    <row r="50" spans="1:23" s="272" customFormat="1" ht="21" hidden="1" customHeight="1" x14ac:dyDescent="0.2">
      <c r="A50" s="418">
        <v>257</v>
      </c>
      <c r="B50" s="335"/>
      <c r="C50" s="315" t="s">
        <v>96</v>
      </c>
      <c r="D50" s="431" t="s">
        <v>396</v>
      </c>
      <c r="E50" s="428" t="s">
        <v>14</v>
      </c>
      <c r="F50" s="301">
        <v>1.7245370370370362E-2</v>
      </c>
      <c r="G50" s="301">
        <v>1.7824074074074065E-2</v>
      </c>
      <c r="H50" s="302">
        <f t="shared" si="26"/>
        <v>1.7534722222222215E-2</v>
      </c>
      <c r="I50" s="303">
        <f t="shared" si="27"/>
        <v>3.2986111111111167E-3</v>
      </c>
      <c r="J50" s="378"/>
      <c r="K50" s="305" t="str">
        <f t="shared" si="28"/>
        <v/>
      </c>
      <c r="L50" s="306" t="str">
        <f t="shared" si="29"/>
        <v/>
      </c>
      <c r="M50" s="306" t="str">
        <f t="shared" si="30"/>
        <v/>
      </c>
      <c r="N50" s="307"/>
      <c r="O50" s="307"/>
      <c r="P50" s="307"/>
      <c r="Q50" s="308"/>
      <c r="R50" s="309">
        <f t="shared" si="31"/>
        <v>1.7245370370370362E-2</v>
      </c>
      <c r="S50" s="481"/>
      <c r="T50" s="462">
        <v>40209</v>
      </c>
      <c r="U50" s="458"/>
      <c r="V50" s="313" t="str">
        <f t="shared" si="32"/>
        <v/>
      </c>
      <c r="W50" s="314" t="str">
        <f t="shared" si="33"/>
        <v/>
      </c>
    </row>
    <row r="51" spans="1:23" s="272" customFormat="1" ht="21" hidden="1" customHeight="1" x14ac:dyDescent="0.2">
      <c r="A51" s="418">
        <v>353</v>
      </c>
      <c r="B51" s="335"/>
      <c r="C51" s="298" t="s">
        <v>77</v>
      </c>
      <c r="D51" s="432" t="s">
        <v>547</v>
      </c>
      <c r="E51" s="429" t="s">
        <v>14</v>
      </c>
      <c r="F51" s="301">
        <v>1.7446469907407412E-2</v>
      </c>
      <c r="G51" s="301">
        <v>1.7446469907407412E-2</v>
      </c>
      <c r="H51" s="302">
        <f t="shared" si="26"/>
        <v>1.7446469907407412E-2</v>
      </c>
      <c r="I51" s="303">
        <f t="shared" si="27"/>
        <v>3.3868634259259199E-3</v>
      </c>
      <c r="J51" s="378"/>
      <c r="K51" s="305" t="str">
        <f t="shared" si="28"/>
        <v/>
      </c>
      <c r="L51" s="306" t="str">
        <f t="shared" si="29"/>
        <v/>
      </c>
      <c r="M51" s="306" t="str">
        <f t="shared" si="30"/>
        <v/>
      </c>
      <c r="N51" s="307"/>
      <c r="O51" s="307"/>
      <c r="P51" s="307"/>
      <c r="Q51" s="308"/>
      <c r="R51" s="309">
        <f t="shared" si="31"/>
        <v>1.7446469907407412E-2</v>
      </c>
      <c r="S51" s="481"/>
      <c r="T51" s="462">
        <v>40421</v>
      </c>
      <c r="U51" s="458"/>
      <c r="V51" s="313" t="str">
        <f t="shared" si="32"/>
        <v/>
      </c>
      <c r="W51" s="314" t="str">
        <f t="shared" si="33"/>
        <v/>
      </c>
    </row>
    <row r="52" spans="1:23" s="272" customFormat="1" ht="21" hidden="1" customHeight="1" x14ac:dyDescent="0.2">
      <c r="A52" s="418">
        <v>284</v>
      </c>
      <c r="B52" s="335"/>
      <c r="C52" s="315" t="s">
        <v>447</v>
      </c>
      <c r="D52" s="431" t="s">
        <v>448</v>
      </c>
      <c r="E52" s="429" t="s">
        <v>14</v>
      </c>
      <c r="F52" s="301">
        <v>1.7337962962962961E-2</v>
      </c>
      <c r="G52" s="301">
        <v>1.7465277777777781E-2</v>
      </c>
      <c r="H52" s="302">
        <f t="shared" si="26"/>
        <v>1.7401620370370373E-2</v>
      </c>
      <c r="I52" s="303">
        <f t="shared" si="27"/>
        <v>3.4317129629629593E-3</v>
      </c>
      <c r="J52" s="387"/>
      <c r="K52" s="305" t="str">
        <f t="shared" si="28"/>
        <v/>
      </c>
      <c r="L52" s="306" t="str">
        <f t="shared" si="29"/>
        <v/>
      </c>
      <c r="M52" s="306" t="str">
        <f t="shared" si="30"/>
        <v/>
      </c>
      <c r="N52" s="307"/>
      <c r="O52" s="307"/>
      <c r="P52" s="321"/>
      <c r="Q52" s="308"/>
      <c r="R52" s="309">
        <f t="shared" si="31"/>
        <v>1.7337962962962961E-2</v>
      </c>
      <c r="S52" s="481"/>
      <c r="T52" s="462">
        <v>40359</v>
      </c>
      <c r="U52" s="458"/>
      <c r="V52" s="313" t="str">
        <f t="shared" si="32"/>
        <v/>
      </c>
      <c r="W52" s="314" t="str">
        <f t="shared" si="33"/>
        <v/>
      </c>
    </row>
    <row r="53" spans="1:23" s="272" customFormat="1" ht="21" hidden="1" customHeight="1" x14ac:dyDescent="0.2">
      <c r="A53" s="418">
        <v>318</v>
      </c>
      <c r="B53" s="335"/>
      <c r="C53" s="298" t="s">
        <v>509</v>
      </c>
      <c r="D53" s="432" t="s">
        <v>159</v>
      </c>
      <c r="E53" s="429" t="s">
        <v>14</v>
      </c>
      <c r="F53" s="301">
        <v>1.7388599537037041E-2</v>
      </c>
      <c r="G53" s="301">
        <v>1.7388599537037041E-2</v>
      </c>
      <c r="H53" s="302">
        <f t="shared" si="26"/>
        <v>1.7388599537037041E-2</v>
      </c>
      <c r="I53" s="303">
        <f t="shared" si="27"/>
        <v>3.4447337962962912E-3</v>
      </c>
      <c r="J53" s="387"/>
      <c r="K53" s="305" t="str">
        <f t="shared" si="28"/>
        <v/>
      </c>
      <c r="L53" s="306" t="str">
        <f t="shared" si="29"/>
        <v/>
      </c>
      <c r="M53" s="306" t="str">
        <f t="shared" si="30"/>
        <v/>
      </c>
      <c r="N53" s="307"/>
      <c r="O53" s="307"/>
      <c r="P53" s="321"/>
      <c r="Q53" s="308"/>
      <c r="R53" s="309">
        <f t="shared" si="31"/>
        <v>1.7388599537037041E-2</v>
      </c>
      <c r="S53" s="481"/>
      <c r="T53" s="462">
        <v>40298</v>
      </c>
      <c r="U53" s="458"/>
      <c r="V53" s="313" t="str">
        <f t="shared" si="32"/>
        <v/>
      </c>
      <c r="W53" s="314" t="str">
        <f t="shared" si="33"/>
        <v/>
      </c>
    </row>
    <row r="54" spans="1:23" s="272" customFormat="1" ht="21" hidden="1" customHeight="1" x14ac:dyDescent="0.2">
      <c r="A54" s="418"/>
      <c r="B54" s="335"/>
      <c r="C54" s="315"/>
      <c r="D54" s="431"/>
      <c r="E54" s="428"/>
      <c r="F54" s="301"/>
      <c r="G54" s="301"/>
      <c r="H54" s="302"/>
      <c r="I54" s="303"/>
      <c r="J54" s="387"/>
      <c r="K54" s="305"/>
      <c r="L54" s="306"/>
      <c r="M54" s="306"/>
      <c r="N54" s="307"/>
      <c r="O54" s="307"/>
      <c r="P54" s="307"/>
      <c r="Q54" s="308"/>
      <c r="R54" s="309"/>
      <c r="S54" s="481"/>
      <c r="T54" s="459"/>
      <c r="U54" s="458"/>
      <c r="V54" s="313"/>
      <c r="W54" s="314"/>
    </row>
    <row r="55" spans="1:23" s="272" customFormat="1" ht="21" hidden="1" customHeight="1" x14ac:dyDescent="0.2">
      <c r="A55" s="418">
        <v>332</v>
      </c>
      <c r="B55" s="335"/>
      <c r="C55" s="315" t="s">
        <v>527</v>
      </c>
      <c r="D55" s="431" t="s">
        <v>517</v>
      </c>
      <c r="E55" s="428" t="s">
        <v>30</v>
      </c>
      <c r="F55" s="301">
        <v>1.7349537037037035E-2</v>
      </c>
      <c r="G55" s="301">
        <v>1.7372685185185189E-2</v>
      </c>
      <c r="H55" s="302">
        <f t="shared" ref="H55:H60" si="34">IF(G55&lt;&gt;"",(G55+F55)/2,F55)</f>
        <v>1.7361111111111112E-2</v>
      </c>
      <c r="I55" s="303">
        <f t="shared" ref="I55:I61" si="35">$D$3-H55</f>
        <v>3.4722222222222203E-3</v>
      </c>
      <c r="J55" s="387"/>
      <c r="K55" s="305" t="str">
        <f t="shared" ref="K55:K61" si="36">IF(J55&lt;&gt;"",J55-I55,"")</f>
        <v/>
      </c>
      <c r="L55" s="306" t="str">
        <f>IF(J55&lt;&gt;"",K55-H55,"")</f>
        <v/>
      </c>
      <c r="M55" s="306" t="str">
        <f>IF(J55&lt;&gt;"",K55-F55,"")</f>
        <v/>
      </c>
      <c r="N55" s="307"/>
      <c r="O55" s="307"/>
      <c r="P55" s="321"/>
      <c r="Q55" s="308"/>
      <c r="R55" s="309">
        <f t="shared" ref="R55:R61" si="37">IF(J55&lt;&gt;"",MIN(F55,K55),F55)</f>
        <v>1.7349537037037035E-2</v>
      </c>
      <c r="S55" s="481"/>
      <c r="T55" s="462">
        <v>40359</v>
      </c>
      <c r="U55" s="458"/>
      <c r="V55" s="313" t="str">
        <f t="shared" ref="V55:V62" si="38">IF(OR(NOT(U55=""),NOT(K55="")),5,"")</f>
        <v/>
      </c>
      <c r="W55" s="314" t="str">
        <f t="shared" ref="W55:W62" si="39">IF(V55=5,C55&amp;" "&amp;D55,"")</f>
        <v/>
      </c>
    </row>
    <row r="56" spans="1:23" s="272" customFormat="1" ht="21" hidden="1" customHeight="1" x14ac:dyDescent="0.2">
      <c r="A56" s="418">
        <v>225</v>
      </c>
      <c r="B56" s="335"/>
      <c r="C56" s="315" t="s">
        <v>121</v>
      </c>
      <c r="D56" s="431" t="s">
        <v>259</v>
      </c>
      <c r="E56" s="428" t="s">
        <v>14</v>
      </c>
      <c r="F56" s="301">
        <v>1.7088600441261575E-2</v>
      </c>
      <c r="G56" s="301">
        <v>1.7544459590205445E-2</v>
      </c>
      <c r="H56" s="302">
        <f t="shared" si="34"/>
        <v>1.7316530015733508E-2</v>
      </c>
      <c r="I56" s="303">
        <f t="shared" si="35"/>
        <v>3.5168033175998238E-3</v>
      </c>
      <c r="J56" s="378"/>
      <c r="K56" s="305" t="str">
        <f t="shared" si="36"/>
        <v/>
      </c>
      <c r="L56" s="306" t="str">
        <f>IF(J56&lt;&gt;"",K56-H56,"")</f>
        <v/>
      </c>
      <c r="M56" s="306" t="str">
        <f>IF(J56&lt;&gt;"",K56-F56,"")</f>
        <v/>
      </c>
      <c r="N56" s="307"/>
      <c r="O56" s="307"/>
      <c r="P56" s="307"/>
      <c r="Q56" s="308"/>
      <c r="R56" s="309">
        <f t="shared" si="37"/>
        <v>1.7088600441261575E-2</v>
      </c>
      <c r="S56" s="481"/>
      <c r="T56" s="462">
        <v>40543</v>
      </c>
      <c r="U56" s="458"/>
      <c r="V56" s="313" t="str">
        <f t="shared" si="38"/>
        <v/>
      </c>
      <c r="W56" s="314" t="str">
        <f t="shared" si="39"/>
        <v/>
      </c>
    </row>
    <row r="57" spans="1:23" s="272" customFormat="1" ht="21" hidden="1" customHeight="1" x14ac:dyDescent="0.2">
      <c r="A57" s="419">
        <v>259</v>
      </c>
      <c r="B57" s="335"/>
      <c r="C57" s="408" t="s">
        <v>111</v>
      </c>
      <c r="D57" s="433" t="s">
        <v>360</v>
      </c>
      <c r="E57" s="411" t="s">
        <v>30</v>
      </c>
      <c r="F57" s="301">
        <v>1.7303240740740741E-2</v>
      </c>
      <c r="G57" s="301">
        <v>1.7303240740740741E-2</v>
      </c>
      <c r="H57" s="302">
        <f t="shared" si="34"/>
        <v>1.7303240740740741E-2</v>
      </c>
      <c r="I57" s="303">
        <f t="shared" si="35"/>
        <v>3.5300925925925916E-3</v>
      </c>
      <c r="J57" s="387"/>
      <c r="K57" s="305" t="str">
        <f t="shared" si="36"/>
        <v/>
      </c>
      <c r="L57" s="306" t="str">
        <f>IF(J57&lt;&gt;"",K57-H57,"")</f>
        <v/>
      </c>
      <c r="M57" s="306" t="str">
        <f>IF(J57&lt;&gt;"",K57-F57,"")</f>
        <v/>
      </c>
      <c r="N57" s="307"/>
      <c r="O57" s="307"/>
      <c r="P57" s="307"/>
      <c r="Q57" s="308"/>
      <c r="R57" s="309">
        <f t="shared" si="37"/>
        <v>1.7303240740740741E-2</v>
      </c>
      <c r="S57" s="482"/>
      <c r="T57" s="463"/>
      <c r="U57" s="460"/>
      <c r="V57" s="313" t="str">
        <f t="shared" si="38"/>
        <v/>
      </c>
      <c r="W57" s="314" t="str">
        <f t="shared" si="39"/>
        <v/>
      </c>
    </row>
    <row r="58" spans="1:23" s="272" customFormat="1" ht="21" hidden="1" customHeight="1" x14ac:dyDescent="0.2">
      <c r="A58" s="336">
        <v>233</v>
      </c>
      <c r="B58" s="337"/>
      <c r="C58" s="315" t="s">
        <v>284</v>
      </c>
      <c r="D58" s="316" t="s">
        <v>285</v>
      </c>
      <c r="E58" s="317" t="s">
        <v>30</v>
      </c>
      <c r="F58" s="301">
        <v>1.6956018518518523E-2</v>
      </c>
      <c r="G58" s="301">
        <v>1.6956018518518523E-2</v>
      </c>
      <c r="H58" s="302">
        <f t="shared" si="34"/>
        <v>1.6956018518518523E-2</v>
      </c>
      <c r="I58" s="303">
        <f t="shared" si="35"/>
        <v>3.8773148148148091E-3</v>
      </c>
      <c r="J58" s="378"/>
      <c r="K58" s="305" t="str">
        <f t="shared" si="36"/>
        <v/>
      </c>
      <c r="L58" s="306" t="str">
        <f>IF(J58&lt;&gt;"",K58-H58,"")</f>
        <v/>
      </c>
      <c r="M58" s="306" t="str">
        <f>IF(J58&lt;&gt;"",K58-F58,"")</f>
        <v/>
      </c>
      <c r="N58" s="307"/>
      <c r="O58" s="307"/>
      <c r="P58" s="307"/>
      <c r="Q58" s="308"/>
      <c r="R58" s="309">
        <f t="shared" si="37"/>
        <v>1.6956018518518523E-2</v>
      </c>
      <c r="S58" s="481"/>
      <c r="T58" s="462">
        <v>40482</v>
      </c>
      <c r="U58" s="458"/>
      <c r="V58" s="313" t="str">
        <f t="shared" si="38"/>
        <v/>
      </c>
      <c r="W58" s="314" t="str">
        <f t="shared" si="39"/>
        <v/>
      </c>
    </row>
    <row r="59" spans="1:23" s="272" customFormat="1" ht="21" hidden="1" customHeight="1" x14ac:dyDescent="0.2">
      <c r="A59" s="419">
        <v>185</v>
      </c>
      <c r="B59" s="335"/>
      <c r="C59" s="408" t="s">
        <v>155</v>
      </c>
      <c r="D59" s="433" t="s">
        <v>216</v>
      </c>
      <c r="E59" s="411" t="s">
        <v>30</v>
      </c>
      <c r="F59" s="301">
        <v>1.5810185185185184E-2</v>
      </c>
      <c r="G59" s="301">
        <v>1.8049768518518514E-2</v>
      </c>
      <c r="H59" s="302">
        <f t="shared" si="34"/>
        <v>1.6929976851851849E-2</v>
      </c>
      <c r="I59" s="303">
        <f t="shared" si="35"/>
        <v>3.9033564814814833E-3</v>
      </c>
      <c r="J59" s="387"/>
      <c r="K59" s="305" t="str">
        <f t="shared" si="36"/>
        <v/>
      </c>
      <c r="L59" s="306" t="str">
        <f>IF(J59&lt;&gt;"",K59-H59,"")</f>
        <v/>
      </c>
      <c r="M59" s="306" t="str">
        <f>IF(J59&lt;&gt;"",K59-F59,"")</f>
        <v/>
      </c>
      <c r="N59" s="307"/>
      <c r="O59" s="307"/>
      <c r="P59" s="307"/>
      <c r="Q59" s="308"/>
      <c r="R59" s="309">
        <f t="shared" si="37"/>
        <v>1.5810185185185184E-2</v>
      </c>
      <c r="S59" s="482"/>
      <c r="T59" s="463">
        <v>39994</v>
      </c>
      <c r="U59" s="460"/>
      <c r="V59" s="313" t="str">
        <f t="shared" si="38"/>
        <v/>
      </c>
      <c r="W59" s="314" t="str">
        <f t="shared" si="39"/>
        <v/>
      </c>
    </row>
    <row r="60" spans="1:23" s="272" customFormat="1" ht="21" hidden="1" customHeight="1" x14ac:dyDescent="0.2">
      <c r="A60" s="419">
        <v>369</v>
      </c>
      <c r="B60" s="335"/>
      <c r="C60" s="408" t="s">
        <v>111</v>
      </c>
      <c r="D60" s="433" t="s">
        <v>570</v>
      </c>
      <c r="E60" s="411" t="s">
        <v>14</v>
      </c>
      <c r="F60" s="301">
        <v>1.6655092592592596E-2</v>
      </c>
      <c r="G60" s="301">
        <v>1.6655092592592596E-2</v>
      </c>
      <c r="H60" s="302">
        <f t="shared" si="34"/>
        <v>1.6655092592592596E-2</v>
      </c>
      <c r="I60" s="303">
        <f t="shared" si="35"/>
        <v>4.1782407407407358E-3</v>
      </c>
      <c r="J60" s="387"/>
      <c r="K60" s="305" t="str">
        <f t="shared" si="36"/>
        <v/>
      </c>
      <c r="L60" s="306"/>
      <c r="M60" s="306"/>
      <c r="N60" s="307"/>
      <c r="O60" s="307"/>
      <c r="P60" s="307"/>
      <c r="Q60" s="308"/>
      <c r="R60" s="309">
        <f t="shared" si="37"/>
        <v>1.6655092592592596E-2</v>
      </c>
      <c r="S60" s="482"/>
      <c r="T60" s="463">
        <v>40574</v>
      </c>
      <c r="U60" s="460"/>
      <c r="V60" s="313" t="str">
        <f t="shared" si="38"/>
        <v/>
      </c>
      <c r="W60" s="314" t="str">
        <f t="shared" si="39"/>
        <v/>
      </c>
    </row>
    <row r="61" spans="1:23" s="272" customFormat="1" ht="21" customHeight="1" x14ac:dyDescent="0.2">
      <c r="A61" s="419" t="s">
        <v>535</v>
      </c>
      <c r="B61" s="335"/>
      <c r="C61" s="408" t="s">
        <v>582</v>
      </c>
      <c r="D61" s="433" t="s">
        <v>565</v>
      </c>
      <c r="E61" s="411" t="s">
        <v>14</v>
      </c>
      <c r="F61" s="301"/>
      <c r="G61" s="301"/>
      <c r="H61" s="302">
        <v>1.818287037037037E-2</v>
      </c>
      <c r="I61" s="303">
        <f t="shared" si="35"/>
        <v>2.6504629629629621E-3</v>
      </c>
      <c r="J61" s="378">
        <v>1.9756944444444445E-2</v>
      </c>
      <c r="K61" s="305">
        <f t="shared" si="36"/>
        <v>1.7106481481481483E-2</v>
      </c>
      <c r="L61" s="306">
        <f>IF(J61&lt;&gt;"",K61-H61,"")</f>
        <v>-1.0763888888888871E-3</v>
      </c>
      <c r="M61" s="306">
        <f>IF(J61&lt;&gt;"",K61-F61,"")</f>
        <v>1.7106481481481483E-2</v>
      </c>
      <c r="N61" s="307">
        <v>3</v>
      </c>
      <c r="O61" s="307"/>
      <c r="P61" s="307">
        <v>6</v>
      </c>
      <c r="Q61" s="308"/>
      <c r="R61" s="309">
        <f t="shared" si="37"/>
        <v>1.7106481481481483E-2</v>
      </c>
      <c r="S61" s="482" t="s">
        <v>587</v>
      </c>
      <c r="T61" s="463">
        <v>40633</v>
      </c>
      <c r="U61" s="460"/>
      <c r="V61" s="313">
        <f t="shared" si="38"/>
        <v>5</v>
      </c>
      <c r="W61" s="314" t="str">
        <f t="shared" si="39"/>
        <v>Emma Cochrane</v>
      </c>
    </row>
    <row r="62" spans="1:23" s="272" customFormat="1" ht="21" hidden="1" customHeight="1" x14ac:dyDescent="0.2">
      <c r="A62" s="418">
        <v>368</v>
      </c>
      <c r="B62" s="335"/>
      <c r="C62" s="315" t="s">
        <v>521</v>
      </c>
      <c r="D62" s="431" t="s">
        <v>571</v>
      </c>
      <c r="E62" s="428" t="s">
        <v>30</v>
      </c>
      <c r="F62" s="301"/>
      <c r="G62" s="301"/>
      <c r="H62" s="302"/>
      <c r="I62" s="303"/>
      <c r="J62" s="320"/>
      <c r="K62" s="305"/>
      <c r="L62" s="306"/>
      <c r="M62" s="306"/>
      <c r="N62" s="307"/>
      <c r="O62" s="307"/>
      <c r="P62" s="307"/>
      <c r="Q62" s="308"/>
      <c r="R62" s="309"/>
      <c r="S62" s="481"/>
      <c r="T62" s="464">
        <v>40574</v>
      </c>
      <c r="U62" s="458"/>
      <c r="V62" s="313" t="str">
        <f t="shared" si="38"/>
        <v/>
      </c>
      <c r="W62" s="314" t="str">
        <f t="shared" si="39"/>
        <v/>
      </c>
    </row>
    <row r="63" spans="1:23" s="272" customFormat="1" ht="21" hidden="1" customHeight="1" x14ac:dyDescent="0.2">
      <c r="A63" s="419"/>
      <c r="B63" s="335"/>
      <c r="C63" s="408"/>
      <c r="D63" s="433"/>
      <c r="E63" s="411"/>
      <c r="F63" s="301"/>
      <c r="G63" s="301"/>
      <c r="H63" s="302"/>
      <c r="I63" s="303"/>
      <c r="J63" s="378"/>
      <c r="K63" s="305"/>
      <c r="L63" s="306"/>
      <c r="M63" s="306"/>
      <c r="N63" s="307"/>
      <c r="O63" s="307"/>
      <c r="P63" s="307"/>
      <c r="Q63" s="308"/>
      <c r="R63" s="309"/>
      <c r="S63" s="482"/>
      <c r="T63" s="463"/>
      <c r="U63" s="460"/>
      <c r="V63" s="313"/>
      <c r="W63" s="314"/>
    </row>
    <row r="64" spans="1:23" s="272" customFormat="1" ht="21" customHeight="1" x14ac:dyDescent="0.2">
      <c r="A64" s="419">
        <v>372</v>
      </c>
      <c r="B64" s="335"/>
      <c r="C64" s="425" t="s">
        <v>521</v>
      </c>
      <c r="D64" s="435" t="s">
        <v>35</v>
      </c>
      <c r="E64" s="436"/>
      <c r="F64" s="301"/>
      <c r="G64" s="301"/>
      <c r="H64" s="302">
        <v>1.6006944444444445E-2</v>
      </c>
      <c r="I64" s="303">
        <f t="shared" ref="I64:I69" si="40">$D$3-H64</f>
        <v>4.826388888888887E-3</v>
      </c>
      <c r="J64" s="378">
        <v>2.0011574074074074E-2</v>
      </c>
      <c r="K64" s="305">
        <f t="shared" ref="K64:K69" si="41">IF(J64&lt;&gt;"",J64-I64,"")</f>
        <v>1.5185185185185187E-2</v>
      </c>
      <c r="L64" s="306">
        <f t="shared" ref="L64:L69" si="42">IF(J64&lt;&gt;"",K64-H64,"")</f>
        <v>-8.2175925925925819E-4</v>
      </c>
      <c r="M64" s="306">
        <f t="shared" ref="M64:M69" si="43">IF(J64&lt;&gt;"",K64-F64,"")</f>
        <v>1.5185185185185187E-2</v>
      </c>
      <c r="N64" s="307">
        <v>4</v>
      </c>
      <c r="O64" s="307"/>
      <c r="P64" s="307"/>
      <c r="Q64" s="308">
        <v>9</v>
      </c>
      <c r="R64" s="309">
        <f t="shared" ref="R64:R69" si="44">IF(J64&lt;&gt;"",MIN(F64,K64),F64)</f>
        <v>1.5185185185185187E-2</v>
      </c>
      <c r="S64" s="482" t="s">
        <v>587</v>
      </c>
      <c r="T64" s="463"/>
      <c r="U64" s="460"/>
      <c r="V64" s="313">
        <f t="shared" ref="V64:V69" si="45">IF(OR(NOT(U64=""),NOT(K64="")),5,"")</f>
        <v>5</v>
      </c>
      <c r="W64" s="314" t="str">
        <f t="shared" ref="W64:W69" si="46">IF(V64=5,C64&amp;" "&amp;D64,"")</f>
        <v>Rob Smith</v>
      </c>
    </row>
    <row r="65" spans="1:23" ht="24" hidden="1" customHeight="1" x14ac:dyDescent="0.2">
      <c r="A65" s="419">
        <v>166</v>
      </c>
      <c r="B65" s="335"/>
      <c r="C65" s="408" t="s">
        <v>74</v>
      </c>
      <c r="D65" s="433" t="s">
        <v>86</v>
      </c>
      <c r="E65" s="411" t="s">
        <v>30</v>
      </c>
      <c r="F65" s="301">
        <v>1.6627604166666667E-2</v>
      </c>
      <c r="G65" s="301">
        <v>1.6627604166666667E-2</v>
      </c>
      <c r="H65" s="302">
        <f>IF(G65&lt;&gt;"",(G65+F65)/2,F65)</f>
        <v>1.6627604166666667E-2</v>
      </c>
      <c r="I65" s="303">
        <f t="shared" si="40"/>
        <v>4.2057291666666649E-3</v>
      </c>
      <c r="J65" s="387"/>
      <c r="K65" s="305" t="str">
        <f t="shared" si="41"/>
        <v/>
      </c>
      <c r="L65" s="306" t="str">
        <f t="shared" si="42"/>
        <v/>
      </c>
      <c r="M65" s="306" t="str">
        <f t="shared" si="43"/>
        <v/>
      </c>
      <c r="N65" s="307"/>
      <c r="O65" s="307"/>
      <c r="P65" s="321"/>
      <c r="Q65" s="308"/>
      <c r="R65" s="309">
        <f t="shared" si="44"/>
        <v>1.6627604166666667E-2</v>
      </c>
      <c r="S65" s="482"/>
      <c r="T65" s="463">
        <v>40178</v>
      </c>
      <c r="U65" s="460"/>
      <c r="V65" s="313" t="str">
        <f t="shared" si="45"/>
        <v/>
      </c>
      <c r="W65" s="314" t="str">
        <f t="shared" si="46"/>
        <v/>
      </c>
    </row>
    <row r="66" spans="1:23" s="272" customFormat="1" ht="21" customHeight="1" x14ac:dyDescent="0.2">
      <c r="A66" s="418">
        <v>339</v>
      </c>
      <c r="B66" s="335"/>
      <c r="C66" s="298" t="s">
        <v>203</v>
      </c>
      <c r="D66" s="432" t="s">
        <v>548</v>
      </c>
      <c r="E66" s="429" t="s">
        <v>30</v>
      </c>
      <c r="F66" s="301">
        <v>1.4918981481481478E-2</v>
      </c>
      <c r="G66" s="301">
        <v>1.4918981481481478E-2</v>
      </c>
      <c r="H66" s="302">
        <f>IF(G66&lt;&gt;"",(G66+F66)/2,F66)</f>
        <v>1.4918981481481478E-2</v>
      </c>
      <c r="I66" s="303">
        <f t="shared" si="40"/>
        <v>5.9143518518518547E-3</v>
      </c>
      <c r="J66" s="378">
        <v>2.0092592592592592E-2</v>
      </c>
      <c r="K66" s="305">
        <f t="shared" si="41"/>
        <v>1.4178240740740738E-2</v>
      </c>
      <c r="L66" s="306">
        <f t="shared" si="42"/>
        <v>-7.4074074074073973E-4</v>
      </c>
      <c r="M66" s="306">
        <f t="shared" si="43"/>
        <v>-7.4074074074073973E-4</v>
      </c>
      <c r="N66" s="307">
        <v>5</v>
      </c>
      <c r="O66" s="307">
        <v>2</v>
      </c>
      <c r="P66" s="307"/>
      <c r="Q66" s="308">
        <v>5</v>
      </c>
      <c r="R66" s="309">
        <f t="shared" si="44"/>
        <v>1.4178240740740738E-2</v>
      </c>
      <c r="S66" s="481" t="s">
        <v>587</v>
      </c>
      <c r="T66" s="462">
        <v>40421</v>
      </c>
      <c r="U66" s="458"/>
      <c r="V66" s="313">
        <f t="shared" si="45"/>
        <v>5</v>
      </c>
      <c r="W66" s="314" t="str">
        <f t="shared" si="46"/>
        <v>David White</v>
      </c>
    </row>
    <row r="67" spans="1:23" s="272" customFormat="1" ht="21" hidden="1" customHeight="1" x14ac:dyDescent="0.2">
      <c r="A67" s="418">
        <v>366</v>
      </c>
      <c r="B67" s="335"/>
      <c r="C67" s="315" t="s">
        <v>580</v>
      </c>
      <c r="D67" s="431" t="s">
        <v>243</v>
      </c>
      <c r="E67" s="428" t="s">
        <v>30</v>
      </c>
      <c r="F67" s="301">
        <v>1.6574074074074078E-2</v>
      </c>
      <c r="G67" s="301">
        <v>1.6574074074074078E-2</v>
      </c>
      <c r="H67" s="302">
        <f>IF(G67&lt;&gt;"",(G67+F67)/2,F67)</f>
        <v>1.6574074074074078E-2</v>
      </c>
      <c r="I67" s="303">
        <f t="shared" si="40"/>
        <v>4.2592592592592543E-3</v>
      </c>
      <c r="J67" s="378"/>
      <c r="K67" s="305" t="str">
        <f t="shared" si="41"/>
        <v/>
      </c>
      <c r="L67" s="306" t="str">
        <f t="shared" si="42"/>
        <v/>
      </c>
      <c r="M67" s="306" t="str">
        <f t="shared" si="43"/>
        <v/>
      </c>
      <c r="N67" s="307"/>
      <c r="O67" s="307"/>
      <c r="P67" s="307"/>
      <c r="Q67" s="308"/>
      <c r="R67" s="309">
        <f t="shared" si="44"/>
        <v>1.6574074074074078E-2</v>
      </c>
      <c r="S67" s="481"/>
      <c r="T67" s="462">
        <v>40482</v>
      </c>
      <c r="U67" s="458"/>
      <c r="V67" s="313" t="str">
        <f t="shared" si="45"/>
        <v/>
      </c>
      <c r="W67" s="314" t="str">
        <f t="shared" si="46"/>
        <v/>
      </c>
    </row>
    <row r="68" spans="1:23" s="272" customFormat="1" ht="21" hidden="1" customHeight="1" x14ac:dyDescent="0.2">
      <c r="A68" s="418">
        <v>163</v>
      </c>
      <c r="B68" s="335"/>
      <c r="C68" s="315" t="s">
        <v>115</v>
      </c>
      <c r="D68" s="431" t="s">
        <v>116</v>
      </c>
      <c r="E68" s="428" t="s">
        <v>30</v>
      </c>
      <c r="F68" s="319">
        <v>1.6516203703703703E-2</v>
      </c>
      <c r="G68" s="319">
        <v>1.6516203703703703E-2</v>
      </c>
      <c r="H68" s="302">
        <f>IF(G68&lt;&gt;"",(G68+F68)/2,F68)</f>
        <v>1.6516203703703703E-2</v>
      </c>
      <c r="I68" s="303">
        <f t="shared" si="40"/>
        <v>4.3171296296296291E-3</v>
      </c>
      <c r="J68" s="304"/>
      <c r="K68" s="305" t="str">
        <f t="shared" si="41"/>
        <v/>
      </c>
      <c r="L68" s="306" t="str">
        <f t="shared" si="42"/>
        <v/>
      </c>
      <c r="M68" s="306" t="str">
        <f t="shared" si="43"/>
        <v/>
      </c>
      <c r="N68" s="307"/>
      <c r="O68" s="307"/>
      <c r="P68" s="307"/>
      <c r="Q68" s="308"/>
      <c r="R68" s="309">
        <f t="shared" si="44"/>
        <v>1.6516203703703703E-2</v>
      </c>
      <c r="S68" s="481"/>
      <c r="T68" s="464">
        <v>38990</v>
      </c>
      <c r="U68" s="458"/>
      <c r="V68" s="313" t="str">
        <f t="shared" si="45"/>
        <v/>
      </c>
      <c r="W68" s="314" t="str">
        <f t="shared" si="46"/>
        <v/>
      </c>
    </row>
    <row r="69" spans="1:23" s="272" customFormat="1" ht="21" hidden="1" customHeight="1" x14ac:dyDescent="0.2">
      <c r="A69" s="418">
        <v>333</v>
      </c>
      <c r="B69" s="335"/>
      <c r="C69" s="315" t="s">
        <v>537</v>
      </c>
      <c r="D69" s="431" t="s">
        <v>538</v>
      </c>
      <c r="E69" s="428" t="s">
        <v>14</v>
      </c>
      <c r="F69" s="301">
        <v>1.6446759259259265E-2</v>
      </c>
      <c r="G69" s="301">
        <v>1.6446759259259265E-2</v>
      </c>
      <c r="H69" s="302">
        <f>IF(G69&lt;&gt;"",(G69+F69)/2,F69)</f>
        <v>1.6446759259259265E-2</v>
      </c>
      <c r="I69" s="303">
        <f t="shared" si="40"/>
        <v>4.386574074074067E-3</v>
      </c>
      <c r="J69" s="387"/>
      <c r="K69" s="305" t="str">
        <f t="shared" si="41"/>
        <v/>
      </c>
      <c r="L69" s="306" t="str">
        <f t="shared" si="42"/>
        <v/>
      </c>
      <c r="M69" s="306" t="str">
        <f t="shared" si="43"/>
        <v/>
      </c>
      <c r="N69" s="307"/>
      <c r="O69" s="307"/>
      <c r="P69" s="321"/>
      <c r="Q69" s="308"/>
      <c r="R69" s="309">
        <f t="shared" si="44"/>
        <v>1.6446759259259265E-2</v>
      </c>
      <c r="S69" s="481"/>
      <c r="T69" s="462">
        <v>40359</v>
      </c>
      <c r="U69" s="458"/>
      <c r="V69" s="313" t="str">
        <f t="shared" si="45"/>
        <v/>
      </c>
      <c r="W69" s="314" t="str">
        <f t="shared" si="46"/>
        <v/>
      </c>
    </row>
    <row r="70" spans="1:23" s="272" customFormat="1" ht="21" hidden="1" customHeight="1" x14ac:dyDescent="0.2">
      <c r="A70" s="418"/>
      <c r="B70" s="335"/>
      <c r="C70" s="315"/>
      <c r="D70" s="431"/>
      <c r="E70" s="428"/>
      <c r="F70" s="301"/>
      <c r="G70" s="301"/>
      <c r="H70" s="302"/>
      <c r="I70" s="303"/>
      <c r="J70" s="387"/>
      <c r="K70" s="305"/>
      <c r="L70" s="306"/>
      <c r="M70" s="306"/>
      <c r="N70" s="307"/>
      <c r="O70" s="307"/>
      <c r="P70" s="321"/>
      <c r="Q70" s="308"/>
      <c r="R70" s="309"/>
      <c r="S70" s="481"/>
      <c r="T70" s="462"/>
      <c r="U70" s="458"/>
      <c r="V70" s="313"/>
      <c r="W70" s="314"/>
    </row>
    <row r="71" spans="1:23" s="272" customFormat="1" ht="21" customHeight="1" x14ac:dyDescent="0.2">
      <c r="A71" s="418" t="s">
        <v>535</v>
      </c>
      <c r="B71" s="335"/>
      <c r="C71" s="315" t="s">
        <v>238</v>
      </c>
      <c r="D71" s="431" t="s">
        <v>583</v>
      </c>
      <c r="E71" s="428" t="s">
        <v>30</v>
      </c>
      <c r="F71" s="301"/>
      <c r="G71" s="301"/>
      <c r="H71" s="302">
        <v>1.5243055555555557E-2</v>
      </c>
      <c r="I71" s="303">
        <f t="shared" ref="I71:I77" si="47">$D$3-H71</f>
        <v>5.5902777777777756E-3</v>
      </c>
      <c r="J71" s="378">
        <v>2.0150462962962964E-2</v>
      </c>
      <c r="K71" s="305">
        <f t="shared" ref="K71:K77" si="48">IF(J71&lt;&gt;"",J71-I71,"")</f>
        <v>1.4560185185185188E-2</v>
      </c>
      <c r="L71" s="306">
        <f t="shared" ref="L71:L77" si="49">IF(J71&lt;&gt;"",K71-H71,"")</f>
        <v>-6.8287037037036841E-4</v>
      </c>
      <c r="M71" s="306">
        <f t="shared" ref="M71:M77" si="50">IF(J71&lt;&gt;"",K71-F71,"")</f>
        <v>1.4560185185185188E-2</v>
      </c>
      <c r="N71" s="307">
        <v>6</v>
      </c>
      <c r="O71" s="307"/>
      <c r="P71" s="307"/>
      <c r="Q71" s="308">
        <v>7</v>
      </c>
      <c r="R71" s="309">
        <f t="shared" ref="R71:R77" si="51">IF(J71&lt;&gt;"",MIN(F71,K71),F71)</f>
        <v>1.4560185185185188E-2</v>
      </c>
      <c r="S71" s="481" t="s">
        <v>587</v>
      </c>
      <c r="T71" s="462"/>
      <c r="U71" s="458"/>
      <c r="V71" s="313">
        <f t="shared" ref="V71:V77" si="52">IF(OR(NOT(U71=""),NOT(K71="")),5,"")</f>
        <v>5</v>
      </c>
      <c r="W71" s="314" t="str">
        <f t="shared" ref="W71:W77" si="53">IF(V71=5,C71&amp;" "&amp;D71,"")</f>
        <v>Simon  Hodgson</v>
      </c>
    </row>
    <row r="72" spans="1:23" s="272" customFormat="1" ht="21" hidden="1" customHeight="1" x14ac:dyDescent="0.2">
      <c r="A72" s="418">
        <v>150</v>
      </c>
      <c r="B72" s="335"/>
      <c r="C72" s="315" t="s">
        <v>96</v>
      </c>
      <c r="D72" s="431" t="s">
        <v>97</v>
      </c>
      <c r="E72" s="428" t="s">
        <v>14</v>
      </c>
      <c r="F72" s="301">
        <v>1.622685185185185E-2</v>
      </c>
      <c r="G72" s="301">
        <v>1.622685185185185E-2</v>
      </c>
      <c r="H72" s="302">
        <f t="shared" ref="H72:H77" si="54">IF(G72&lt;&gt;"",(G72+F72)/2,F72)</f>
        <v>1.622685185185185E-2</v>
      </c>
      <c r="I72" s="303">
        <f t="shared" si="47"/>
        <v>4.6064814814814822E-3</v>
      </c>
      <c r="J72" s="387"/>
      <c r="K72" s="305" t="str">
        <f t="shared" si="48"/>
        <v/>
      </c>
      <c r="L72" s="306" t="str">
        <f t="shared" si="49"/>
        <v/>
      </c>
      <c r="M72" s="306" t="str">
        <f t="shared" si="50"/>
        <v/>
      </c>
      <c r="N72" s="321"/>
      <c r="O72" s="307"/>
      <c r="P72" s="321"/>
      <c r="Q72" s="308"/>
      <c r="R72" s="309">
        <f t="shared" si="51"/>
        <v>1.622685185185185E-2</v>
      </c>
      <c r="S72" s="481"/>
      <c r="T72" s="462">
        <v>39447</v>
      </c>
      <c r="U72" s="458"/>
      <c r="V72" s="313" t="str">
        <f t="shared" si="52"/>
        <v/>
      </c>
      <c r="W72" s="314" t="str">
        <f t="shared" si="53"/>
        <v/>
      </c>
    </row>
    <row r="73" spans="1:23" s="272" customFormat="1" ht="21" customHeight="1" x14ac:dyDescent="0.2">
      <c r="A73" s="418">
        <v>379</v>
      </c>
      <c r="B73" s="335"/>
      <c r="C73" s="315" t="s">
        <v>70</v>
      </c>
      <c r="D73" s="431" t="s">
        <v>565</v>
      </c>
      <c r="E73" s="429" t="s">
        <v>30</v>
      </c>
      <c r="F73" s="301">
        <v>1.351851851851852E-2</v>
      </c>
      <c r="G73" s="301">
        <v>1.3599537037037042E-2</v>
      </c>
      <c r="H73" s="302">
        <f t="shared" si="54"/>
        <v>1.3559027777777781E-2</v>
      </c>
      <c r="I73" s="303">
        <f t="shared" si="47"/>
        <v>7.2743055555555512E-3</v>
      </c>
      <c r="J73" s="387">
        <v>2.0162037037037037E-2</v>
      </c>
      <c r="K73" s="305">
        <f t="shared" si="48"/>
        <v>1.2887731481481486E-2</v>
      </c>
      <c r="L73" s="306">
        <f t="shared" si="49"/>
        <v>-6.7129629629629484E-4</v>
      </c>
      <c r="M73" s="306">
        <f t="shared" si="50"/>
        <v>-6.3078703703703387E-4</v>
      </c>
      <c r="N73" s="307">
        <v>7</v>
      </c>
      <c r="O73" s="307">
        <v>3</v>
      </c>
      <c r="P73" s="307"/>
      <c r="Q73" s="308">
        <v>2</v>
      </c>
      <c r="R73" s="309">
        <f t="shared" si="51"/>
        <v>1.2887731481481486E-2</v>
      </c>
      <c r="S73" s="481" t="s">
        <v>587</v>
      </c>
      <c r="T73" s="462">
        <v>40574</v>
      </c>
      <c r="U73" s="458"/>
      <c r="V73" s="313">
        <f t="shared" si="52"/>
        <v>5</v>
      </c>
      <c r="W73" s="314" t="str">
        <f t="shared" si="53"/>
        <v>Tom Cochrane</v>
      </c>
    </row>
    <row r="74" spans="1:23" s="272" customFormat="1" ht="21" customHeight="1" x14ac:dyDescent="0.2">
      <c r="A74" s="418">
        <v>359</v>
      </c>
      <c r="B74" s="335"/>
      <c r="C74" s="315" t="s">
        <v>128</v>
      </c>
      <c r="D74" s="431" t="s">
        <v>556</v>
      </c>
      <c r="E74" s="428" t="s">
        <v>30</v>
      </c>
      <c r="F74" s="301">
        <v>1.8055555555555561E-2</v>
      </c>
      <c r="G74" s="301">
        <v>1.8194444444444451E-2</v>
      </c>
      <c r="H74" s="302">
        <f t="shared" si="54"/>
        <v>1.8125000000000006E-2</v>
      </c>
      <c r="I74" s="303">
        <f t="shared" si="47"/>
        <v>2.7083333333333265E-3</v>
      </c>
      <c r="J74" s="378">
        <v>2.0277777777777777E-2</v>
      </c>
      <c r="K74" s="305">
        <f t="shared" si="48"/>
        <v>1.756944444444445E-2</v>
      </c>
      <c r="L74" s="306">
        <f t="shared" si="49"/>
        <v>-5.5555555555555566E-4</v>
      </c>
      <c r="M74" s="306">
        <f t="shared" si="50"/>
        <v>-4.8611111111111077E-4</v>
      </c>
      <c r="N74" s="307">
        <v>8</v>
      </c>
      <c r="O74" s="307">
        <v>3</v>
      </c>
      <c r="P74" s="307"/>
      <c r="Q74" s="308">
        <v>12</v>
      </c>
      <c r="R74" s="309">
        <f t="shared" si="51"/>
        <v>1.756944444444445E-2</v>
      </c>
      <c r="S74" s="481" t="s">
        <v>587</v>
      </c>
      <c r="T74" s="462">
        <v>40633</v>
      </c>
      <c r="U74" s="458"/>
      <c r="V74" s="313">
        <f t="shared" si="52"/>
        <v>5</v>
      </c>
      <c r="W74" s="314" t="str">
        <f t="shared" si="53"/>
        <v>Peter Rice</v>
      </c>
    </row>
    <row r="75" spans="1:23" s="272" customFormat="1" ht="21" hidden="1" customHeight="1" x14ac:dyDescent="0.2">
      <c r="A75" s="418">
        <v>9</v>
      </c>
      <c r="B75" s="335"/>
      <c r="C75" s="315" t="s">
        <v>130</v>
      </c>
      <c r="D75" s="431" t="s">
        <v>133</v>
      </c>
      <c r="E75" s="428" t="s">
        <v>30</v>
      </c>
      <c r="F75" s="301">
        <v>1.5898437499999991E-2</v>
      </c>
      <c r="G75" s="301">
        <v>1.6259042245370357E-2</v>
      </c>
      <c r="H75" s="302">
        <f t="shared" si="54"/>
        <v>1.6078739872685176E-2</v>
      </c>
      <c r="I75" s="303">
        <f t="shared" si="47"/>
        <v>4.7545934606481564E-3</v>
      </c>
      <c r="J75" s="387"/>
      <c r="K75" s="305" t="str">
        <f t="shared" si="48"/>
        <v/>
      </c>
      <c r="L75" s="306" t="str">
        <f t="shared" si="49"/>
        <v/>
      </c>
      <c r="M75" s="306" t="str">
        <f t="shared" si="50"/>
        <v/>
      </c>
      <c r="N75" s="307"/>
      <c r="O75" s="307"/>
      <c r="P75" s="307"/>
      <c r="Q75" s="308"/>
      <c r="R75" s="309">
        <f t="shared" si="51"/>
        <v>1.5898437499999991E-2</v>
      </c>
      <c r="S75" s="481"/>
      <c r="T75" s="462">
        <v>40025</v>
      </c>
      <c r="U75" s="458"/>
      <c r="V75" s="313" t="str">
        <f t="shared" si="52"/>
        <v/>
      </c>
      <c r="W75" s="314" t="str">
        <f t="shared" si="53"/>
        <v/>
      </c>
    </row>
    <row r="76" spans="1:23" s="272" customFormat="1" ht="21" hidden="1" customHeight="1" x14ac:dyDescent="0.2">
      <c r="A76" s="418">
        <v>288</v>
      </c>
      <c r="B76" s="335"/>
      <c r="C76" s="298" t="s">
        <v>450</v>
      </c>
      <c r="D76" s="432" t="s">
        <v>110</v>
      </c>
      <c r="E76" s="429" t="s">
        <v>30</v>
      </c>
      <c r="F76" s="301">
        <v>1.6053240740740739E-2</v>
      </c>
      <c r="G76" s="301">
        <v>1.6053240740740739E-2</v>
      </c>
      <c r="H76" s="302">
        <f t="shared" si="54"/>
        <v>1.6053240740740739E-2</v>
      </c>
      <c r="I76" s="303">
        <f t="shared" si="47"/>
        <v>4.7800925925925927E-3</v>
      </c>
      <c r="J76" s="387"/>
      <c r="K76" s="305" t="str">
        <f t="shared" si="48"/>
        <v/>
      </c>
      <c r="L76" s="306" t="str">
        <f t="shared" si="49"/>
        <v/>
      </c>
      <c r="M76" s="306" t="str">
        <f t="shared" si="50"/>
        <v/>
      </c>
      <c r="N76" s="307"/>
      <c r="O76" s="307"/>
      <c r="P76" s="307"/>
      <c r="Q76" s="308"/>
      <c r="R76" s="309">
        <f t="shared" si="51"/>
        <v>1.6053240740740739E-2</v>
      </c>
      <c r="S76" s="481"/>
      <c r="T76" s="462">
        <v>39994</v>
      </c>
      <c r="U76" s="458"/>
      <c r="V76" s="313" t="str">
        <f t="shared" si="52"/>
        <v/>
      </c>
      <c r="W76" s="314" t="str">
        <f t="shared" si="53"/>
        <v/>
      </c>
    </row>
    <row r="77" spans="1:23" s="272" customFormat="1" ht="21" hidden="1" customHeight="1" x14ac:dyDescent="0.2">
      <c r="A77" s="418">
        <v>232</v>
      </c>
      <c r="B77" s="335"/>
      <c r="C77" s="298" t="s">
        <v>342</v>
      </c>
      <c r="D77" s="432" t="s">
        <v>315</v>
      </c>
      <c r="E77" s="429" t="s">
        <v>14</v>
      </c>
      <c r="F77" s="301">
        <v>1.6028645833333337E-2</v>
      </c>
      <c r="G77" s="301">
        <v>1.6028645833333337E-2</v>
      </c>
      <c r="H77" s="302">
        <f t="shared" si="54"/>
        <v>1.6028645833333337E-2</v>
      </c>
      <c r="I77" s="303">
        <f t="shared" si="47"/>
        <v>4.8046874999999947E-3</v>
      </c>
      <c r="J77" s="378"/>
      <c r="K77" s="305" t="str">
        <f t="shared" si="48"/>
        <v/>
      </c>
      <c r="L77" s="306" t="str">
        <f t="shared" si="49"/>
        <v/>
      </c>
      <c r="M77" s="306" t="str">
        <f t="shared" si="50"/>
        <v/>
      </c>
      <c r="N77" s="307"/>
      <c r="O77" s="307"/>
      <c r="P77" s="307"/>
      <c r="Q77" s="308"/>
      <c r="R77" s="309">
        <f t="shared" si="51"/>
        <v>1.6028645833333337E-2</v>
      </c>
      <c r="S77" s="481"/>
      <c r="T77" s="462">
        <v>40574</v>
      </c>
      <c r="U77" s="458"/>
      <c r="V77" s="313" t="str">
        <f t="shared" si="52"/>
        <v/>
      </c>
      <c r="W77" s="314" t="str">
        <f t="shared" si="53"/>
        <v/>
      </c>
    </row>
    <row r="78" spans="1:23" s="272" customFormat="1" ht="21" hidden="1" customHeight="1" x14ac:dyDescent="0.2">
      <c r="A78" s="418"/>
      <c r="B78" s="335"/>
      <c r="C78" s="298"/>
      <c r="D78" s="432"/>
      <c r="E78" s="429"/>
      <c r="F78" s="301"/>
      <c r="G78" s="301"/>
      <c r="H78" s="302"/>
      <c r="I78" s="303"/>
      <c r="J78" s="378"/>
      <c r="K78" s="305"/>
      <c r="L78" s="306"/>
      <c r="M78" s="306"/>
      <c r="N78" s="307"/>
      <c r="O78" s="307"/>
      <c r="P78" s="307"/>
      <c r="Q78" s="308"/>
      <c r="R78" s="309"/>
      <c r="S78" s="481"/>
      <c r="T78" s="462"/>
      <c r="U78" s="458"/>
      <c r="V78" s="313"/>
      <c r="W78" s="314"/>
    </row>
    <row r="79" spans="1:23" s="272" customFormat="1" ht="21" customHeight="1" x14ac:dyDescent="0.2">
      <c r="A79" s="418">
        <v>238</v>
      </c>
      <c r="B79" s="335"/>
      <c r="C79" s="315" t="s">
        <v>326</v>
      </c>
      <c r="D79" s="431" t="s">
        <v>327</v>
      </c>
      <c r="E79" s="428" t="s">
        <v>30</v>
      </c>
      <c r="F79" s="301">
        <v>1.5907118055555551E-2</v>
      </c>
      <c r="G79" s="301">
        <v>1.6849320023148151E-2</v>
      </c>
      <c r="H79" s="302">
        <f t="shared" ref="H79:H88" si="55">IF(G79&lt;&gt;"",(G79+F79)/2,F79)</f>
        <v>1.6378219039351851E-2</v>
      </c>
      <c r="I79" s="303">
        <f t="shared" ref="I79:I88" si="56">$D$3-H79</f>
        <v>4.4551142939814811E-3</v>
      </c>
      <c r="J79" s="378">
        <v>2.045138888888889E-2</v>
      </c>
      <c r="K79" s="305">
        <f t="shared" ref="K79:K88" si="57">IF(J79&lt;&gt;"",J79-I79,"")</f>
        <v>1.5996274594907409E-2</v>
      </c>
      <c r="L79" s="306">
        <f t="shared" ref="L79:L88" si="58">IF(J79&lt;&gt;"",K79-H79,"")</f>
        <v>-3.819444444444417E-4</v>
      </c>
      <c r="M79" s="306">
        <f t="shared" ref="M79:M88" si="59">IF(J79&lt;&gt;"",K79-F79,"")</f>
        <v>8.9156539351858272E-5</v>
      </c>
      <c r="N79" s="307">
        <v>9</v>
      </c>
      <c r="O79" s="307"/>
      <c r="P79" s="307"/>
      <c r="Q79" s="308">
        <v>10</v>
      </c>
      <c r="R79" s="309">
        <f t="shared" ref="R79:R88" si="60">IF(J79&lt;&gt;"",MIN(F79,K79),F79)</f>
        <v>1.5907118055555551E-2</v>
      </c>
      <c r="S79" s="481" t="s">
        <v>587</v>
      </c>
      <c r="T79" s="462">
        <v>40633</v>
      </c>
      <c r="U79" s="458"/>
      <c r="V79" s="313">
        <f t="shared" ref="V79:V88" si="61">IF(OR(NOT(U79=""),NOT(K79="")),5,"")</f>
        <v>5</v>
      </c>
      <c r="W79" s="314" t="str">
        <f t="shared" ref="W79:W88" si="62">IF(V79=5,C79&amp;" "&amp;D79,"")</f>
        <v>Chitra Dunn</v>
      </c>
    </row>
    <row r="80" spans="1:23" s="272" customFormat="1" ht="21" hidden="1" customHeight="1" x14ac:dyDescent="0.2">
      <c r="A80" s="418">
        <v>138</v>
      </c>
      <c r="B80" s="335"/>
      <c r="C80" s="298" t="s">
        <v>145</v>
      </c>
      <c r="D80" s="432" t="s">
        <v>146</v>
      </c>
      <c r="E80" s="429" t="s">
        <v>14</v>
      </c>
      <c r="F80" s="301">
        <v>1.6006944444444438E-2</v>
      </c>
      <c r="G80" s="301">
        <v>1.6006944444444438E-2</v>
      </c>
      <c r="H80" s="302">
        <f t="shared" si="55"/>
        <v>1.6006944444444438E-2</v>
      </c>
      <c r="I80" s="303">
        <f t="shared" si="56"/>
        <v>4.8263888888888939E-3</v>
      </c>
      <c r="J80" s="387"/>
      <c r="K80" s="305" t="str">
        <f t="shared" si="57"/>
        <v/>
      </c>
      <c r="L80" s="306" t="str">
        <f t="shared" si="58"/>
        <v/>
      </c>
      <c r="M80" s="306" t="str">
        <f t="shared" si="59"/>
        <v/>
      </c>
      <c r="N80" s="307"/>
      <c r="O80" s="307"/>
      <c r="P80" s="307"/>
      <c r="Q80" s="308"/>
      <c r="R80" s="309">
        <f t="shared" si="60"/>
        <v>1.6006944444444438E-2</v>
      </c>
      <c r="S80" s="481"/>
      <c r="T80" s="462">
        <v>40178</v>
      </c>
      <c r="U80" s="458"/>
      <c r="V80" s="313" t="str">
        <f t="shared" si="61"/>
        <v/>
      </c>
      <c r="W80" s="314" t="str">
        <f t="shared" si="62"/>
        <v/>
      </c>
    </row>
    <row r="81" spans="1:23" s="272" customFormat="1" ht="21" hidden="1" customHeight="1" x14ac:dyDescent="0.2">
      <c r="A81" s="418">
        <v>187</v>
      </c>
      <c r="B81" s="335"/>
      <c r="C81" s="298" t="s">
        <v>351</v>
      </c>
      <c r="D81" s="432" t="s">
        <v>233</v>
      </c>
      <c r="E81" s="429" t="s">
        <v>30</v>
      </c>
      <c r="F81" s="301">
        <v>1.5787037037037037E-2</v>
      </c>
      <c r="G81" s="301">
        <v>1.6134259259259265E-2</v>
      </c>
      <c r="H81" s="302">
        <f t="shared" si="55"/>
        <v>1.5960648148148151E-2</v>
      </c>
      <c r="I81" s="303">
        <f t="shared" si="56"/>
        <v>4.8726851851851813E-3</v>
      </c>
      <c r="J81" s="387"/>
      <c r="K81" s="305" t="str">
        <f t="shared" si="57"/>
        <v/>
      </c>
      <c r="L81" s="306" t="str">
        <f t="shared" si="58"/>
        <v/>
      </c>
      <c r="M81" s="306" t="str">
        <f t="shared" si="59"/>
        <v/>
      </c>
      <c r="N81" s="307"/>
      <c r="O81" s="307"/>
      <c r="P81" s="307"/>
      <c r="Q81" s="308"/>
      <c r="R81" s="309">
        <f t="shared" si="60"/>
        <v>1.5787037037037037E-2</v>
      </c>
      <c r="S81" s="481"/>
      <c r="T81" s="462">
        <v>40543</v>
      </c>
      <c r="U81" s="458"/>
      <c r="V81" s="313" t="str">
        <f t="shared" si="61"/>
        <v/>
      </c>
      <c r="W81" s="314" t="str">
        <f t="shared" si="62"/>
        <v/>
      </c>
    </row>
    <row r="82" spans="1:23" s="272" customFormat="1" ht="21" hidden="1" customHeight="1" x14ac:dyDescent="0.2">
      <c r="A82" s="418">
        <v>354</v>
      </c>
      <c r="B82" s="335"/>
      <c r="C82" s="298" t="s">
        <v>244</v>
      </c>
      <c r="D82" s="432" t="s">
        <v>547</v>
      </c>
      <c r="E82" s="429" t="s">
        <v>30</v>
      </c>
      <c r="F82" s="301">
        <v>1.5953414351851859E-2</v>
      </c>
      <c r="G82" s="301">
        <v>1.5953414351851859E-2</v>
      </c>
      <c r="H82" s="302">
        <f t="shared" si="55"/>
        <v>1.5953414351851859E-2</v>
      </c>
      <c r="I82" s="303">
        <f t="shared" si="56"/>
        <v>4.8799189814814729E-3</v>
      </c>
      <c r="J82" s="378"/>
      <c r="K82" s="305" t="str">
        <f t="shared" si="57"/>
        <v/>
      </c>
      <c r="L82" s="306" t="str">
        <f t="shared" si="58"/>
        <v/>
      </c>
      <c r="M82" s="306" t="str">
        <f t="shared" si="59"/>
        <v/>
      </c>
      <c r="N82" s="307"/>
      <c r="O82" s="307"/>
      <c r="P82" s="307"/>
      <c r="Q82" s="308"/>
      <c r="R82" s="309">
        <f t="shared" si="60"/>
        <v>1.5953414351851859E-2</v>
      </c>
      <c r="S82" s="481"/>
      <c r="T82" s="462">
        <v>40421</v>
      </c>
      <c r="U82" s="458"/>
      <c r="V82" s="313" t="str">
        <f t="shared" si="61"/>
        <v/>
      </c>
      <c r="W82" s="314" t="str">
        <f t="shared" si="62"/>
        <v/>
      </c>
    </row>
    <row r="83" spans="1:23" s="272" customFormat="1" ht="21" hidden="1" customHeight="1" x14ac:dyDescent="0.2">
      <c r="A83" s="418">
        <v>342</v>
      </c>
      <c r="B83" s="335"/>
      <c r="C83" s="315" t="s">
        <v>533</v>
      </c>
      <c r="D83" s="431" t="s">
        <v>534</v>
      </c>
      <c r="E83" s="428" t="s">
        <v>30</v>
      </c>
      <c r="F83" s="301">
        <v>1.5902777777777776E-2</v>
      </c>
      <c r="G83" s="301">
        <v>1.5902777777777776E-2</v>
      </c>
      <c r="H83" s="302">
        <f t="shared" si="55"/>
        <v>1.5902777777777776E-2</v>
      </c>
      <c r="I83" s="303">
        <f t="shared" si="56"/>
        <v>4.9305555555555561E-3</v>
      </c>
      <c r="J83" s="378"/>
      <c r="K83" s="305" t="str">
        <f t="shared" si="57"/>
        <v/>
      </c>
      <c r="L83" s="306" t="str">
        <f t="shared" si="58"/>
        <v/>
      </c>
      <c r="M83" s="306" t="str">
        <f t="shared" si="59"/>
        <v/>
      </c>
      <c r="N83" s="307"/>
      <c r="O83" s="307"/>
      <c r="P83" s="321"/>
      <c r="Q83" s="308"/>
      <c r="R83" s="309">
        <f t="shared" si="60"/>
        <v>1.5902777777777776E-2</v>
      </c>
      <c r="S83" s="481"/>
      <c r="T83" s="462">
        <v>40482</v>
      </c>
      <c r="U83" s="458"/>
      <c r="V83" s="313" t="str">
        <f t="shared" si="61"/>
        <v/>
      </c>
      <c r="W83" s="314" t="str">
        <f t="shared" si="62"/>
        <v/>
      </c>
    </row>
    <row r="84" spans="1:23" s="272" customFormat="1" ht="21" hidden="1" customHeight="1" x14ac:dyDescent="0.2">
      <c r="A84" s="418">
        <v>252</v>
      </c>
      <c r="B84" s="335"/>
      <c r="C84" s="315" t="s">
        <v>155</v>
      </c>
      <c r="D84" s="431" t="s">
        <v>361</v>
      </c>
      <c r="E84" s="428" t="s">
        <v>30</v>
      </c>
      <c r="F84" s="319">
        <v>1.5856481481481478E-2</v>
      </c>
      <c r="G84" s="319">
        <v>1.5856481481481478E-2</v>
      </c>
      <c r="H84" s="302">
        <f t="shared" si="55"/>
        <v>1.5856481481481478E-2</v>
      </c>
      <c r="I84" s="303">
        <f t="shared" si="56"/>
        <v>4.9768518518518538E-3</v>
      </c>
      <c r="J84" s="304"/>
      <c r="K84" s="305" t="str">
        <f t="shared" si="57"/>
        <v/>
      </c>
      <c r="L84" s="306" t="str">
        <f t="shared" si="58"/>
        <v/>
      </c>
      <c r="M84" s="306" t="str">
        <f t="shared" si="59"/>
        <v/>
      </c>
      <c r="N84" s="307"/>
      <c r="O84" s="307"/>
      <c r="P84" s="307"/>
      <c r="Q84" s="308"/>
      <c r="R84" s="309">
        <f t="shared" si="60"/>
        <v>1.5856481481481478E-2</v>
      </c>
      <c r="S84" s="481"/>
      <c r="T84" s="464">
        <v>39994</v>
      </c>
      <c r="U84" s="458"/>
      <c r="V84" s="313" t="str">
        <f t="shared" si="61"/>
        <v/>
      </c>
      <c r="W84" s="314" t="str">
        <f t="shared" si="62"/>
        <v/>
      </c>
    </row>
    <row r="85" spans="1:23" s="272" customFormat="1" ht="21" hidden="1" customHeight="1" x14ac:dyDescent="0.2">
      <c r="A85" s="418">
        <v>282</v>
      </c>
      <c r="B85" s="335"/>
      <c r="C85" s="298" t="s">
        <v>18</v>
      </c>
      <c r="D85" s="432" t="s">
        <v>449</v>
      </c>
      <c r="E85" s="429" t="s">
        <v>14</v>
      </c>
      <c r="F85" s="301">
        <v>1.5844907407407405E-2</v>
      </c>
      <c r="G85" s="301">
        <v>1.5844907407407405E-2</v>
      </c>
      <c r="H85" s="302">
        <f t="shared" si="55"/>
        <v>1.5844907407407405E-2</v>
      </c>
      <c r="I85" s="303">
        <f t="shared" si="56"/>
        <v>4.9884259259259274E-3</v>
      </c>
      <c r="J85" s="387"/>
      <c r="K85" s="305" t="str">
        <f t="shared" si="57"/>
        <v/>
      </c>
      <c r="L85" s="306" t="str">
        <f t="shared" si="58"/>
        <v/>
      </c>
      <c r="M85" s="306" t="str">
        <f t="shared" si="59"/>
        <v/>
      </c>
      <c r="N85" s="307"/>
      <c r="O85" s="307"/>
      <c r="P85" s="307"/>
      <c r="Q85" s="308"/>
      <c r="R85" s="309">
        <f t="shared" si="60"/>
        <v>1.5844907407407405E-2</v>
      </c>
      <c r="S85" s="481"/>
      <c r="T85" s="462">
        <v>39994</v>
      </c>
      <c r="U85" s="458"/>
      <c r="V85" s="313" t="str">
        <f t="shared" si="61"/>
        <v/>
      </c>
      <c r="W85" s="314" t="str">
        <f t="shared" si="62"/>
        <v/>
      </c>
    </row>
    <row r="86" spans="1:23" s="272" customFormat="1" ht="21" hidden="1" customHeight="1" x14ac:dyDescent="0.2">
      <c r="A86" s="418">
        <v>77</v>
      </c>
      <c r="B86" s="335"/>
      <c r="C86" s="315" t="s">
        <v>96</v>
      </c>
      <c r="D86" s="431" t="s">
        <v>141</v>
      </c>
      <c r="E86" s="428" t="s">
        <v>14</v>
      </c>
      <c r="F86" s="301">
        <v>1.5740740740740736E-2</v>
      </c>
      <c r="G86" s="301">
        <v>1.5877097800925929E-2</v>
      </c>
      <c r="H86" s="302">
        <f t="shared" si="55"/>
        <v>1.5808919270833333E-2</v>
      </c>
      <c r="I86" s="303">
        <f t="shared" si="56"/>
        <v>5.0244140624999996E-3</v>
      </c>
      <c r="J86" s="378"/>
      <c r="K86" s="305" t="str">
        <f t="shared" si="57"/>
        <v/>
      </c>
      <c r="L86" s="306" t="str">
        <f t="shared" si="58"/>
        <v/>
      </c>
      <c r="M86" s="306" t="str">
        <f t="shared" si="59"/>
        <v/>
      </c>
      <c r="N86" s="307"/>
      <c r="O86" s="307"/>
      <c r="P86" s="307"/>
      <c r="Q86" s="308"/>
      <c r="R86" s="309">
        <f t="shared" si="60"/>
        <v>1.5740740740740736E-2</v>
      </c>
      <c r="S86" s="481"/>
      <c r="T86" s="462">
        <v>40178</v>
      </c>
      <c r="U86" s="458"/>
      <c r="V86" s="313" t="str">
        <f t="shared" si="61"/>
        <v/>
      </c>
      <c r="W86" s="314" t="str">
        <f t="shared" si="62"/>
        <v/>
      </c>
    </row>
    <row r="87" spans="1:23" s="272" customFormat="1" ht="21" hidden="1" customHeight="1" x14ac:dyDescent="0.2">
      <c r="A87" s="418">
        <v>112</v>
      </c>
      <c r="B87" s="335"/>
      <c r="C87" s="315" t="s">
        <v>134</v>
      </c>
      <c r="D87" s="431" t="s">
        <v>135</v>
      </c>
      <c r="E87" s="428" t="s">
        <v>30</v>
      </c>
      <c r="F87" s="301">
        <v>1.5706018518518518E-2</v>
      </c>
      <c r="G87" s="301">
        <v>1.5706018518518518E-2</v>
      </c>
      <c r="H87" s="302">
        <f t="shared" si="55"/>
        <v>1.5706018518518518E-2</v>
      </c>
      <c r="I87" s="303">
        <f t="shared" si="56"/>
        <v>5.1273148148148137E-3</v>
      </c>
      <c r="J87" s="387"/>
      <c r="K87" s="305" t="str">
        <f t="shared" si="57"/>
        <v/>
      </c>
      <c r="L87" s="306" t="str">
        <f t="shared" si="58"/>
        <v/>
      </c>
      <c r="M87" s="306" t="str">
        <f t="shared" si="59"/>
        <v/>
      </c>
      <c r="N87" s="307"/>
      <c r="O87" s="307"/>
      <c r="P87" s="307"/>
      <c r="Q87" s="308"/>
      <c r="R87" s="309">
        <f t="shared" si="60"/>
        <v>1.5706018518518518E-2</v>
      </c>
      <c r="S87" s="481"/>
      <c r="T87" s="472">
        <v>39294</v>
      </c>
      <c r="U87" s="458"/>
      <c r="V87" s="313" t="str">
        <f t="shared" si="61"/>
        <v/>
      </c>
      <c r="W87" s="314" t="str">
        <f t="shared" si="62"/>
        <v/>
      </c>
    </row>
    <row r="88" spans="1:23" s="272" customFormat="1" ht="21" customHeight="1" x14ac:dyDescent="0.2">
      <c r="A88" s="418">
        <v>337</v>
      </c>
      <c r="B88" s="335"/>
      <c r="C88" s="315" t="s">
        <v>519</v>
      </c>
      <c r="D88" s="431" t="s">
        <v>325</v>
      </c>
      <c r="E88" s="428" t="s">
        <v>14</v>
      </c>
      <c r="F88" s="301">
        <v>1.6620370370370376E-2</v>
      </c>
      <c r="G88" s="301">
        <v>1.6620370370370376E-2</v>
      </c>
      <c r="H88" s="302">
        <f t="shared" si="55"/>
        <v>1.6620370370370376E-2</v>
      </c>
      <c r="I88" s="303">
        <f t="shared" si="56"/>
        <v>4.2129629629629566E-3</v>
      </c>
      <c r="J88" s="375">
        <v>2.0520833333333332E-2</v>
      </c>
      <c r="K88" s="305">
        <f t="shared" si="57"/>
        <v>1.6307870370370375E-2</v>
      </c>
      <c r="L88" s="306">
        <f t="shared" si="58"/>
        <v>-3.1250000000000028E-4</v>
      </c>
      <c r="M88" s="306">
        <f t="shared" si="59"/>
        <v>-3.1250000000000028E-4</v>
      </c>
      <c r="N88" s="307">
        <v>10</v>
      </c>
      <c r="O88" s="307"/>
      <c r="P88" s="307">
        <v>3</v>
      </c>
      <c r="Q88" s="308"/>
      <c r="R88" s="309">
        <f t="shared" si="60"/>
        <v>1.6307870370370375E-2</v>
      </c>
      <c r="S88" s="481" t="s">
        <v>587</v>
      </c>
      <c r="T88" s="462">
        <v>40633</v>
      </c>
      <c r="U88" s="458"/>
      <c r="V88" s="313">
        <f t="shared" si="61"/>
        <v>5</v>
      </c>
      <c r="W88" s="314" t="str">
        <f t="shared" si="62"/>
        <v>Tracy Carr</v>
      </c>
    </row>
    <row r="89" spans="1:23" s="272" customFormat="1" ht="21" hidden="1" customHeight="1" x14ac:dyDescent="0.2">
      <c r="A89" s="418"/>
      <c r="B89" s="335"/>
      <c r="C89" s="315"/>
      <c r="D89" s="431"/>
      <c r="E89" s="428"/>
      <c r="F89" s="301"/>
      <c r="G89" s="301"/>
      <c r="H89" s="302"/>
      <c r="I89" s="303"/>
      <c r="J89" s="387"/>
      <c r="K89" s="305"/>
      <c r="L89" s="306"/>
      <c r="M89" s="306"/>
      <c r="N89" s="307"/>
      <c r="O89" s="307"/>
      <c r="P89" s="307"/>
      <c r="Q89" s="325"/>
      <c r="R89" s="309"/>
      <c r="S89" s="481"/>
      <c r="T89" s="462"/>
      <c r="U89" s="458"/>
      <c r="V89" s="313"/>
      <c r="W89" s="314"/>
    </row>
    <row r="90" spans="1:23" s="272" customFormat="1" ht="21" customHeight="1" x14ac:dyDescent="0.2">
      <c r="A90" s="418">
        <v>269</v>
      </c>
      <c r="B90" s="335"/>
      <c r="C90" s="315" t="s">
        <v>422</v>
      </c>
      <c r="D90" s="431" t="s">
        <v>423</v>
      </c>
      <c r="E90" s="428" t="s">
        <v>30</v>
      </c>
      <c r="F90" s="301">
        <v>1.3530092592592587E-2</v>
      </c>
      <c r="G90" s="301">
        <v>1.3657407407407403E-2</v>
      </c>
      <c r="H90" s="302">
        <f t="shared" ref="H90:H98" si="63">IF(G90&lt;&gt;"",(G90+F90)/2,F90)</f>
        <v>1.3593749999999995E-2</v>
      </c>
      <c r="I90" s="303">
        <f t="shared" ref="I90:I98" si="64">$D$3-H90</f>
        <v>7.2395833333333375E-3</v>
      </c>
      <c r="J90" s="387">
        <v>2.0682870370370372E-2</v>
      </c>
      <c r="K90" s="305">
        <f t="shared" ref="K90:K98" si="65">IF(J90&lt;&gt;"",J90-I90,"")</f>
        <v>1.3443287037037035E-2</v>
      </c>
      <c r="L90" s="306">
        <f t="shared" ref="L90:L98" si="66">IF(J90&lt;&gt;"",K90-H90,"")</f>
        <v>-1.5046296296295988E-4</v>
      </c>
      <c r="M90" s="306">
        <f t="shared" ref="M90:M98" si="67">IF(J90&lt;&gt;"",K90-F90,"")</f>
        <v>-8.6805555555551778E-5</v>
      </c>
      <c r="N90" s="307">
        <v>11</v>
      </c>
      <c r="O90" s="307"/>
      <c r="P90" s="307"/>
      <c r="Q90" s="308">
        <v>3</v>
      </c>
      <c r="R90" s="309">
        <f t="shared" ref="R90:R98" si="68">IF(J90&lt;&gt;"",MIN(F90,K90),F90)</f>
        <v>1.3443287037037035E-2</v>
      </c>
      <c r="S90" s="481" t="s">
        <v>587</v>
      </c>
      <c r="T90" s="462">
        <v>40633</v>
      </c>
      <c r="U90" s="458"/>
      <c r="V90" s="313">
        <f t="shared" ref="V90:V98" si="69">IF(OR(NOT(U90=""),NOT(K90="")),5,"")</f>
        <v>5</v>
      </c>
      <c r="W90" s="314" t="str">
        <f t="shared" ref="W90:W98" si="70">IF(V90=5,C90&amp;" "&amp;D90,"")</f>
        <v>Patrick McGuinness</v>
      </c>
    </row>
    <row r="91" spans="1:23" s="272" customFormat="1" ht="21" hidden="1" customHeight="1" x14ac:dyDescent="0.2">
      <c r="A91" s="418">
        <v>39</v>
      </c>
      <c r="B91" s="335"/>
      <c r="C91" s="315" t="s">
        <v>162</v>
      </c>
      <c r="D91" s="431" t="s">
        <v>161</v>
      </c>
      <c r="E91" s="428" t="s">
        <v>30</v>
      </c>
      <c r="F91" s="301">
        <v>1.501157407407408E-2</v>
      </c>
      <c r="G91" s="301">
        <v>1.6304966961895991E-2</v>
      </c>
      <c r="H91" s="302">
        <f t="shared" si="63"/>
        <v>1.5658270517985035E-2</v>
      </c>
      <c r="I91" s="303">
        <f t="shared" si="64"/>
        <v>5.1750628153482969E-3</v>
      </c>
      <c r="J91" s="378"/>
      <c r="K91" s="305" t="str">
        <f t="shared" si="65"/>
        <v/>
      </c>
      <c r="L91" s="306" t="str">
        <f t="shared" si="66"/>
        <v/>
      </c>
      <c r="M91" s="306" t="str">
        <f t="shared" si="67"/>
        <v/>
      </c>
      <c r="N91" s="307"/>
      <c r="O91" s="307"/>
      <c r="P91" s="307"/>
      <c r="Q91" s="308"/>
      <c r="R91" s="309">
        <f t="shared" si="68"/>
        <v>1.501157407407408E-2</v>
      </c>
      <c r="S91" s="481"/>
      <c r="T91" s="462">
        <v>40574</v>
      </c>
      <c r="U91" s="458">
        <v>5</v>
      </c>
      <c r="V91" s="313">
        <f t="shared" si="69"/>
        <v>5</v>
      </c>
      <c r="W91" s="314" t="str">
        <f t="shared" si="70"/>
        <v>Graham Harper</v>
      </c>
    </row>
    <row r="92" spans="1:23" s="272" customFormat="1" ht="21" hidden="1" customHeight="1" x14ac:dyDescent="0.2">
      <c r="A92" s="418">
        <v>256</v>
      </c>
      <c r="B92" s="335"/>
      <c r="C92" s="315" t="s">
        <v>409</v>
      </c>
      <c r="D92" s="431" t="s">
        <v>410</v>
      </c>
      <c r="E92" s="429" t="s">
        <v>14</v>
      </c>
      <c r="F92" s="319">
        <v>1.4965277777777779E-2</v>
      </c>
      <c r="G92" s="319">
        <v>1.6197916666666666E-2</v>
      </c>
      <c r="H92" s="302">
        <f t="shared" si="63"/>
        <v>1.5581597222222222E-2</v>
      </c>
      <c r="I92" s="303">
        <f t="shared" si="64"/>
        <v>5.2517361111111098E-3</v>
      </c>
      <c r="J92" s="378"/>
      <c r="K92" s="305" t="str">
        <f t="shared" si="65"/>
        <v/>
      </c>
      <c r="L92" s="306" t="str">
        <f t="shared" si="66"/>
        <v/>
      </c>
      <c r="M92" s="306" t="str">
        <f t="shared" si="67"/>
        <v/>
      </c>
      <c r="N92" s="307"/>
      <c r="O92" s="307"/>
      <c r="P92" s="307"/>
      <c r="Q92" s="308"/>
      <c r="R92" s="309">
        <f t="shared" si="68"/>
        <v>1.4965277777777779E-2</v>
      </c>
      <c r="S92" s="481"/>
      <c r="T92" s="462">
        <v>40543</v>
      </c>
      <c r="U92" s="458"/>
      <c r="V92" s="313" t="str">
        <f t="shared" si="69"/>
        <v/>
      </c>
      <c r="W92" s="314" t="str">
        <f t="shared" si="70"/>
        <v/>
      </c>
    </row>
    <row r="93" spans="1:23" s="272" customFormat="1" ht="21" hidden="1" customHeight="1" x14ac:dyDescent="0.2">
      <c r="A93" s="418">
        <v>140</v>
      </c>
      <c r="B93" s="335"/>
      <c r="C93" s="315" t="s">
        <v>143</v>
      </c>
      <c r="D93" s="431" t="s">
        <v>144</v>
      </c>
      <c r="E93" s="428" t="s">
        <v>14</v>
      </c>
      <c r="F93" s="319">
        <v>1.5497685185185186E-2</v>
      </c>
      <c r="G93" s="319">
        <v>1.5497685185185186E-2</v>
      </c>
      <c r="H93" s="302">
        <f t="shared" si="63"/>
        <v>1.5497685185185186E-2</v>
      </c>
      <c r="I93" s="303">
        <f t="shared" si="64"/>
        <v>5.3356481481481467E-3</v>
      </c>
      <c r="J93" s="387"/>
      <c r="K93" s="305" t="str">
        <f t="shared" si="65"/>
        <v/>
      </c>
      <c r="L93" s="306" t="str">
        <f t="shared" si="66"/>
        <v/>
      </c>
      <c r="M93" s="306" t="str">
        <f t="shared" si="67"/>
        <v/>
      </c>
      <c r="N93" s="307"/>
      <c r="O93" s="307"/>
      <c r="P93" s="307"/>
      <c r="Q93" s="308"/>
      <c r="R93" s="309">
        <f t="shared" si="68"/>
        <v>1.5497685185185186E-2</v>
      </c>
      <c r="S93" s="481"/>
      <c r="T93" s="462">
        <v>38776</v>
      </c>
      <c r="U93" s="458"/>
      <c r="V93" s="313" t="str">
        <f t="shared" si="69"/>
        <v/>
      </c>
      <c r="W93" s="314" t="str">
        <f t="shared" si="70"/>
        <v/>
      </c>
    </row>
    <row r="94" spans="1:23" s="272" customFormat="1" ht="21" hidden="1" customHeight="1" x14ac:dyDescent="0.2">
      <c r="A94" s="418">
        <v>203</v>
      </c>
      <c r="B94" s="335"/>
      <c r="C94" s="315" t="s">
        <v>199</v>
      </c>
      <c r="D94" s="431" t="s">
        <v>43</v>
      </c>
      <c r="E94" s="428" t="s">
        <v>30</v>
      </c>
      <c r="F94" s="301">
        <v>1.5460069444444446E-2</v>
      </c>
      <c r="G94" s="301">
        <v>1.5460069444444446E-2</v>
      </c>
      <c r="H94" s="302">
        <f t="shared" si="63"/>
        <v>1.5460069444444446E-2</v>
      </c>
      <c r="I94" s="303">
        <f t="shared" si="64"/>
        <v>5.3732638888888858E-3</v>
      </c>
      <c r="J94" s="378"/>
      <c r="K94" s="305" t="str">
        <f t="shared" si="65"/>
        <v/>
      </c>
      <c r="L94" s="306" t="str">
        <f t="shared" si="66"/>
        <v/>
      </c>
      <c r="M94" s="306" t="str">
        <f t="shared" si="67"/>
        <v/>
      </c>
      <c r="N94" s="307"/>
      <c r="O94" s="307"/>
      <c r="P94" s="307"/>
      <c r="Q94" s="308"/>
      <c r="R94" s="309">
        <f t="shared" si="68"/>
        <v>1.5460069444444446E-2</v>
      </c>
      <c r="S94" s="481"/>
      <c r="T94" s="462">
        <v>40329</v>
      </c>
      <c r="U94" s="458"/>
      <c r="V94" s="313" t="str">
        <f t="shared" si="69"/>
        <v/>
      </c>
      <c r="W94" s="314" t="str">
        <f t="shared" si="70"/>
        <v/>
      </c>
    </row>
    <row r="95" spans="1:23" s="272" customFormat="1" ht="21" hidden="1" customHeight="1" x14ac:dyDescent="0.2">
      <c r="A95" s="418">
        <v>287</v>
      </c>
      <c r="B95" s="335"/>
      <c r="C95" s="298" t="s">
        <v>55</v>
      </c>
      <c r="D95" s="432" t="s">
        <v>116</v>
      </c>
      <c r="E95" s="429" t="s">
        <v>30</v>
      </c>
      <c r="F95" s="301">
        <v>1.5358796296296294E-2</v>
      </c>
      <c r="G95" s="301">
        <v>1.5358796296296294E-2</v>
      </c>
      <c r="H95" s="302">
        <f t="shared" si="63"/>
        <v>1.5358796296296294E-2</v>
      </c>
      <c r="I95" s="303">
        <f t="shared" si="64"/>
        <v>5.4745370370370382E-3</v>
      </c>
      <c r="J95" s="387"/>
      <c r="K95" s="305" t="str">
        <f t="shared" si="65"/>
        <v/>
      </c>
      <c r="L95" s="306" t="str">
        <f t="shared" si="66"/>
        <v/>
      </c>
      <c r="M95" s="306" t="str">
        <f t="shared" si="67"/>
        <v/>
      </c>
      <c r="N95" s="307"/>
      <c r="O95" s="307"/>
      <c r="P95" s="307"/>
      <c r="Q95" s="308"/>
      <c r="R95" s="309">
        <f t="shared" si="68"/>
        <v>1.5358796296296294E-2</v>
      </c>
      <c r="S95" s="481"/>
      <c r="T95" s="462">
        <v>40268</v>
      </c>
      <c r="U95" s="458"/>
      <c r="V95" s="313" t="str">
        <f t="shared" si="69"/>
        <v/>
      </c>
      <c r="W95" s="314" t="str">
        <f t="shared" si="70"/>
        <v/>
      </c>
    </row>
    <row r="96" spans="1:23" s="272" customFormat="1" ht="21" hidden="1" customHeight="1" x14ac:dyDescent="0.2">
      <c r="A96" s="418">
        <v>36</v>
      </c>
      <c r="B96" s="335"/>
      <c r="C96" s="315" t="s">
        <v>107</v>
      </c>
      <c r="D96" s="431" t="s">
        <v>46</v>
      </c>
      <c r="E96" s="428" t="s">
        <v>30</v>
      </c>
      <c r="F96" s="301">
        <v>1.4479166666666668E-2</v>
      </c>
      <c r="G96" s="301">
        <v>1.6121238425925929E-2</v>
      </c>
      <c r="H96" s="302">
        <f t="shared" si="63"/>
        <v>1.5300202546296299E-2</v>
      </c>
      <c r="I96" s="303">
        <f t="shared" si="64"/>
        <v>5.5331307870370335E-3</v>
      </c>
      <c r="J96" s="378"/>
      <c r="K96" s="305" t="str">
        <f t="shared" si="65"/>
        <v/>
      </c>
      <c r="L96" s="306" t="str">
        <f t="shared" si="66"/>
        <v/>
      </c>
      <c r="M96" s="306" t="str">
        <f t="shared" si="67"/>
        <v/>
      </c>
      <c r="N96" s="307"/>
      <c r="O96" s="307"/>
      <c r="P96" s="307"/>
      <c r="Q96" s="308"/>
      <c r="R96" s="309">
        <f t="shared" si="68"/>
        <v>1.4479166666666668E-2</v>
      </c>
      <c r="S96" s="481"/>
      <c r="T96" s="462">
        <v>40237</v>
      </c>
      <c r="U96" s="458"/>
      <c r="V96" s="313" t="str">
        <f t="shared" si="69"/>
        <v/>
      </c>
      <c r="W96" s="314" t="str">
        <f t="shared" si="70"/>
        <v/>
      </c>
    </row>
    <row r="97" spans="1:23" s="272" customFormat="1" ht="21" hidden="1" customHeight="1" x14ac:dyDescent="0.2">
      <c r="A97" s="418">
        <v>167</v>
      </c>
      <c r="B97" s="335"/>
      <c r="C97" s="315" t="s">
        <v>94</v>
      </c>
      <c r="D97" s="431" t="s">
        <v>165</v>
      </c>
      <c r="E97" s="428" t="s">
        <v>30</v>
      </c>
      <c r="F97" s="301">
        <v>1.4699074074074074E-2</v>
      </c>
      <c r="G97" s="301">
        <v>1.5833333333333338E-2</v>
      </c>
      <c r="H97" s="302">
        <f t="shared" si="63"/>
        <v>1.5266203703703705E-2</v>
      </c>
      <c r="I97" s="303">
        <f t="shared" si="64"/>
        <v>5.5671296296296267E-3</v>
      </c>
      <c r="J97" s="387"/>
      <c r="K97" s="305" t="str">
        <f t="shared" si="65"/>
        <v/>
      </c>
      <c r="L97" s="306" t="str">
        <f t="shared" si="66"/>
        <v/>
      </c>
      <c r="M97" s="306" t="str">
        <f t="shared" si="67"/>
        <v/>
      </c>
      <c r="N97" s="307"/>
      <c r="O97" s="307"/>
      <c r="P97" s="307"/>
      <c r="Q97" s="308"/>
      <c r="R97" s="309">
        <f t="shared" si="68"/>
        <v>1.4699074074074074E-2</v>
      </c>
      <c r="S97" s="481"/>
      <c r="T97" s="462">
        <v>39872</v>
      </c>
      <c r="U97" s="458"/>
      <c r="V97" s="313" t="str">
        <f t="shared" si="69"/>
        <v/>
      </c>
      <c r="W97" s="314" t="str">
        <f t="shared" si="70"/>
        <v/>
      </c>
    </row>
    <row r="98" spans="1:23" s="272" customFormat="1" ht="21" hidden="1" customHeight="1" x14ac:dyDescent="0.2">
      <c r="A98" s="418">
        <v>119</v>
      </c>
      <c r="B98" s="335"/>
      <c r="C98" s="315" t="s">
        <v>53</v>
      </c>
      <c r="D98" s="431" t="s">
        <v>102</v>
      </c>
      <c r="E98" s="428" t="s">
        <v>14</v>
      </c>
      <c r="F98" s="301">
        <v>1.5254629629629628E-2</v>
      </c>
      <c r="G98" s="301">
        <v>1.5254629629629628E-2</v>
      </c>
      <c r="H98" s="302">
        <f t="shared" si="63"/>
        <v>1.5254629629629628E-2</v>
      </c>
      <c r="I98" s="303">
        <f t="shared" si="64"/>
        <v>5.5787037037037038E-3</v>
      </c>
      <c r="J98" s="378"/>
      <c r="K98" s="305" t="str">
        <f t="shared" si="65"/>
        <v/>
      </c>
      <c r="L98" s="306" t="str">
        <f t="shared" si="66"/>
        <v/>
      </c>
      <c r="M98" s="306" t="str">
        <f t="shared" si="67"/>
        <v/>
      </c>
      <c r="N98" s="307"/>
      <c r="O98" s="307"/>
      <c r="P98" s="307"/>
      <c r="Q98" s="308"/>
      <c r="R98" s="309">
        <f t="shared" si="68"/>
        <v>1.5254629629629628E-2</v>
      </c>
      <c r="S98" s="481"/>
      <c r="T98" s="462">
        <v>39507</v>
      </c>
      <c r="U98" s="458">
        <v>5</v>
      </c>
      <c r="V98" s="313">
        <f t="shared" si="69"/>
        <v>5</v>
      </c>
      <c r="W98" s="314" t="str">
        <f t="shared" si="70"/>
        <v>Louise Crosby</v>
      </c>
    </row>
    <row r="99" spans="1:23" s="272" customFormat="1" ht="21" hidden="1" customHeight="1" x14ac:dyDescent="0.2">
      <c r="A99" s="418"/>
      <c r="B99" s="335"/>
      <c r="C99" s="315"/>
      <c r="D99" s="431"/>
      <c r="E99" s="428"/>
      <c r="F99" s="301"/>
      <c r="G99" s="301"/>
      <c r="H99" s="302"/>
      <c r="I99" s="303"/>
      <c r="J99" s="378"/>
      <c r="K99" s="305"/>
      <c r="L99" s="306"/>
      <c r="M99" s="306"/>
      <c r="N99" s="307"/>
      <c r="O99" s="307"/>
      <c r="P99" s="307"/>
      <c r="Q99" s="308"/>
      <c r="R99" s="309"/>
      <c r="S99" s="481"/>
      <c r="T99" s="462"/>
      <c r="U99" s="458"/>
      <c r="V99" s="313"/>
      <c r="W99" s="314"/>
    </row>
    <row r="100" spans="1:23" s="272" customFormat="1" ht="21" customHeight="1" x14ac:dyDescent="0.2">
      <c r="A100" s="418">
        <v>316</v>
      </c>
      <c r="B100" s="335"/>
      <c r="C100" s="298" t="s">
        <v>483</v>
      </c>
      <c r="D100" s="432" t="s">
        <v>484</v>
      </c>
      <c r="E100" s="428" t="s">
        <v>14</v>
      </c>
      <c r="F100" s="301">
        <v>1.6111111111111111E-2</v>
      </c>
      <c r="G100" s="301">
        <v>1.6111111111111111E-2</v>
      </c>
      <c r="H100" s="302">
        <f t="shared" ref="H100:H107" si="71">IF(G100&lt;&gt;"",(G100+F100)/2,F100)</f>
        <v>1.6111111111111111E-2</v>
      </c>
      <c r="I100" s="486">
        <v>5.9143518518518521E-3</v>
      </c>
      <c r="J100" s="387">
        <v>2.0787037037037038E-2</v>
      </c>
      <c r="K100" s="305">
        <f t="shared" ref="K100:K107" si="72">IF(J100&lt;&gt;"",J100-I100,"")</f>
        <v>1.4872685185185187E-2</v>
      </c>
      <c r="L100" s="306">
        <f>IF(J100&lt;&gt;"",K100-H100,"")</f>
        <v>-1.2384259259259241E-3</v>
      </c>
      <c r="M100" s="306">
        <f>IF(J100&lt;&gt;"",K100-F100,"")</f>
        <v>-1.2384259259259241E-3</v>
      </c>
      <c r="N100" s="307">
        <v>12</v>
      </c>
      <c r="O100" s="307">
        <v>1</v>
      </c>
      <c r="P100" s="321">
        <v>1</v>
      </c>
      <c r="Q100" s="308"/>
      <c r="R100" s="309">
        <f t="shared" ref="R100:R107" si="73">IF(J100&lt;&gt;"",MIN(F100,K100),F100)</f>
        <v>1.4872685185185187E-2</v>
      </c>
      <c r="S100" s="481" t="s">
        <v>587</v>
      </c>
      <c r="T100" s="462">
        <v>40359</v>
      </c>
      <c r="U100" s="458"/>
      <c r="V100" s="313">
        <f t="shared" ref="V100:V107" si="74">IF(OR(NOT(U100=""),NOT(K100="")),5,"")</f>
        <v>5</v>
      </c>
      <c r="W100" s="314" t="str">
        <f t="shared" ref="W100:W107" si="75">IF(V100=5,C100&amp;" "&amp;D100,"")</f>
        <v>Riana Walsh</v>
      </c>
    </row>
    <row r="101" spans="1:23" s="272" customFormat="1" ht="21" hidden="1" customHeight="1" x14ac:dyDescent="0.2">
      <c r="A101" s="418">
        <v>1</v>
      </c>
      <c r="B101" s="335"/>
      <c r="C101" s="315" t="s">
        <v>166</v>
      </c>
      <c r="D101" s="431" t="s">
        <v>27</v>
      </c>
      <c r="E101" s="428" t="s">
        <v>30</v>
      </c>
      <c r="F101" s="301">
        <v>1.4672309027777795E-2</v>
      </c>
      <c r="G101" s="301">
        <v>1.5806568287037061E-2</v>
      </c>
      <c r="H101" s="302">
        <f t="shared" si="71"/>
        <v>1.5239438657407428E-2</v>
      </c>
      <c r="I101" s="303">
        <f t="shared" ref="I101:I107" si="76">$D$3-H101</f>
        <v>5.5938946759259041E-3</v>
      </c>
      <c r="J101" s="378"/>
      <c r="K101" s="305" t="str">
        <f t="shared" si="72"/>
        <v/>
      </c>
      <c r="L101" s="306" t="str">
        <f>IF(J101&lt;&gt;"",K101-H101,"")</f>
        <v/>
      </c>
      <c r="M101" s="306" t="str">
        <f>IF(J101&lt;&gt;"",K101-F101,"")</f>
        <v/>
      </c>
      <c r="N101" s="307"/>
      <c r="O101" s="307"/>
      <c r="P101" s="307"/>
      <c r="Q101" s="308"/>
      <c r="R101" s="309">
        <f t="shared" si="73"/>
        <v>1.4672309027777795E-2</v>
      </c>
      <c r="S101" s="481"/>
      <c r="T101" s="462">
        <v>40574</v>
      </c>
      <c r="U101" s="458">
        <v>5</v>
      </c>
      <c r="V101" s="313">
        <f t="shared" si="74"/>
        <v>5</v>
      </c>
      <c r="W101" s="314" t="str">
        <f t="shared" si="75"/>
        <v>Colin Wareham</v>
      </c>
    </row>
    <row r="102" spans="1:23" s="272" customFormat="1" ht="21" hidden="1" customHeight="1" x14ac:dyDescent="0.2">
      <c r="A102" s="418">
        <v>32</v>
      </c>
      <c r="B102" s="335"/>
      <c r="C102" s="315" t="s">
        <v>157</v>
      </c>
      <c r="D102" s="431" t="s">
        <v>158</v>
      </c>
      <c r="E102" s="428" t="s">
        <v>30</v>
      </c>
      <c r="F102" s="301">
        <v>1.5081018518518518E-2</v>
      </c>
      <c r="G102" s="301">
        <v>1.5393518518518518E-2</v>
      </c>
      <c r="H102" s="302">
        <f t="shared" si="71"/>
        <v>1.5237268518518518E-2</v>
      </c>
      <c r="I102" s="303">
        <f t="shared" si="76"/>
        <v>5.5960648148148141E-3</v>
      </c>
      <c r="J102" s="387"/>
      <c r="K102" s="305" t="str">
        <f t="shared" si="72"/>
        <v/>
      </c>
      <c r="L102" s="306" t="str">
        <f>IF(J102&lt;&gt;"",K102-H102,"")</f>
        <v/>
      </c>
      <c r="M102" s="306" t="str">
        <f>IF(J102&lt;&gt;"",K102-F102,"")</f>
        <v/>
      </c>
      <c r="N102" s="307"/>
      <c r="O102" s="307"/>
      <c r="P102" s="307"/>
      <c r="Q102" s="308"/>
      <c r="R102" s="309">
        <f t="shared" si="73"/>
        <v>1.5081018518518518E-2</v>
      </c>
      <c r="S102" s="481"/>
      <c r="T102" s="462">
        <v>40237</v>
      </c>
      <c r="U102" s="458"/>
      <c r="V102" s="313" t="str">
        <f t="shared" si="74"/>
        <v/>
      </c>
      <c r="W102" s="314" t="str">
        <f t="shared" si="75"/>
        <v/>
      </c>
    </row>
    <row r="103" spans="1:23" s="272" customFormat="1" ht="21" hidden="1" customHeight="1" x14ac:dyDescent="0.2">
      <c r="A103" s="418">
        <v>97</v>
      </c>
      <c r="B103" s="335"/>
      <c r="C103" s="315" t="s">
        <v>121</v>
      </c>
      <c r="D103" s="431" t="s">
        <v>122</v>
      </c>
      <c r="E103" s="428" t="s">
        <v>14</v>
      </c>
      <c r="F103" s="301">
        <v>1.5185185185185184E-2</v>
      </c>
      <c r="G103" s="301">
        <v>1.5185185185185184E-2</v>
      </c>
      <c r="H103" s="302">
        <f t="shared" si="71"/>
        <v>1.5185185185185184E-2</v>
      </c>
      <c r="I103" s="303">
        <f t="shared" si="76"/>
        <v>5.6481481481481487E-3</v>
      </c>
      <c r="J103" s="387"/>
      <c r="K103" s="305" t="str">
        <f t="shared" si="72"/>
        <v/>
      </c>
      <c r="L103" s="306" t="str">
        <f>IF(J103&lt;&gt;"",K103-H103,"")</f>
        <v/>
      </c>
      <c r="M103" s="306" t="str">
        <f>IF(J103&lt;&gt;"",K103-F103,"")</f>
        <v/>
      </c>
      <c r="N103" s="307"/>
      <c r="O103" s="307"/>
      <c r="P103" s="321"/>
      <c r="Q103" s="308"/>
      <c r="R103" s="309">
        <f t="shared" si="73"/>
        <v>1.5185185185185184E-2</v>
      </c>
      <c r="S103" s="481"/>
      <c r="T103" s="462">
        <v>40117</v>
      </c>
      <c r="U103" s="458"/>
      <c r="V103" s="313" t="str">
        <f t="shared" si="74"/>
        <v/>
      </c>
      <c r="W103" s="314" t="str">
        <f t="shared" si="75"/>
        <v/>
      </c>
    </row>
    <row r="104" spans="1:23" s="272" customFormat="1" ht="21" hidden="1" customHeight="1" x14ac:dyDescent="0.2">
      <c r="A104" s="418">
        <v>116</v>
      </c>
      <c r="B104" s="335"/>
      <c r="C104" s="298" t="s">
        <v>153</v>
      </c>
      <c r="D104" s="432" t="s">
        <v>196</v>
      </c>
      <c r="E104" s="430" t="s">
        <v>14</v>
      </c>
      <c r="F104" s="301">
        <v>1.5005787037037043E-2</v>
      </c>
      <c r="G104" s="301">
        <v>1.5358796296296297E-2</v>
      </c>
      <c r="H104" s="302">
        <f t="shared" si="71"/>
        <v>1.518229166666667E-2</v>
      </c>
      <c r="I104" s="303">
        <f t="shared" si="76"/>
        <v>5.6510416666666619E-3</v>
      </c>
      <c r="J104" s="378"/>
      <c r="K104" s="305" t="str">
        <f t="shared" si="72"/>
        <v/>
      </c>
      <c r="L104" s="306" t="str">
        <f>IF(J104&lt;&gt;"",K104-H104,"")</f>
        <v/>
      </c>
      <c r="M104" s="306" t="str">
        <f>IF(J104&lt;&gt;"",K104-F104,"")</f>
        <v/>
      </c>
      <c r="N104" s="307"/>
      <c r="O104" s="307"/>
      <c r="P104" s="321"/>
      <c r="Q104" s="308"/>
      <c r="R104" s="309">
        <f t="shared" si="73"/>
        <v>1.5005787037037043E-2</v>
      </c>
      <c r="S104" s="481"/>
      <c r="T104" s="462">
        <v>40482</v>
      </c>
      <c r="U104" s="458"/>
      <c r="V104" s="313" t="str">
        <f t="shared" si="74"/>
        <v/>
      </c>
      <c r="W104" s="314" t="str">
        <f t="shared" si="75"/>
        <v/>
      </c>
    </row>
    <row r="105" spans="1:23" s="272" customFormat="1" ht="21" hidden="1" customHeight="1" x14ac:dyDescent="0.2">
      <c r="A105" s="418">
        <v>192</v>
      </c>
      <c r="B105" s="335"/>
      <c r="C105" s="315" t="s">
        <v>351</v>
      </c>
      <c r="D105" s="431" t="s">
        <v>458</v>
      </c>
      <c r="E105" s="428" t="s">
        <v>30</v>
      </c>
      <c r="F105" s="301">
        <v>1.4983362268518506E-2</v>
      </c>
      <c r="G105" s="301">
        <v>1.5284288194444436E-2</v>
      </c>
      <c r="H105" s="302">
        <f t="shared" si="71"/>
        <v>1.5133825231481471E-2</v>
      </c>
      <c r="I105" s="303">
        <f t="shared" si="76"/>
        <v>5.699508101851861E-3</v>
      </c>
      <c r="J105" s="387"/>
      <c r="K105" s="305" t="str">
        <f t="shared" si="72"/>
        <v/>
      </c>
      <c r="L105" s="306"/>
      <c r="M105" s="306"/>
      <c r="N105" s="307"/>
      <c r="O105" s="307"/>
      <c r="P105" s="307"/>
      <c r="Q105" s="308"/>
      <c r="R105" s="309">
        <f t="shared" si="73"/>
        <v>1.4983362268518506E-2</v>
      </c>
      <c r="S105" s="481"/>
      <c r="T105" s="462">
        <v>40390</v>
      </c>
      <c r="U105" s="458"/>
      <c r="V105" s="313" t="str">
        <f t="shared" si="74"/>
        <v/>
      </c>
      <c r="W105" s="314" t="str">
        <f t="shared" si="75"/>
        <v/>
      </c>
    </row>
    <row r="106" spans="1:23" s="272" customFormat="1" ht="21" hidden="1" customHeight="1" x14ac:dyDescent="0.2">
      <c r="A106" s="418">
        <v>255</v>
      </c>
      <c r="B106" s="335"/>
      <c r="C106" s="298" t="s">
        <v>90</v>
      </c>
      <c r="D106" s="432" t="s">
        <v>362</v>
      </c>
      <c r="E106" s="429" t="s">
        <v>30</v>
      </c>
      <c r="F106" s="301">
        <v>1.5046296296296297E-2</v>
      </c>
      <c r="G106" s="301">
        <v>1.5046296296296297E-2</v>
      </c>
      <c r="H106" s="302">
        <f t="shared" si="71"/>
        <v>1.5046296296296297E-2</v>
      </c>
      <c r="I106" s="303">
        <f t="shared" si="76"/>
        <v>5.787037037037035E-3</v>
      </c>
      <c r="J106" s="378"/>
      <c r="K106" s="305" t="str">
        <f t="shared" si="72"/>
        <v/>
      </c>
      <c r="L106" s="306" t="str">
        <f>IF(J106&lt;&gt;"",K106-H106,"")</f>
        <v/>
      </c>
      <c r="M106" s="306" t="str">
        <f>IF(J106&lt;&gt;"",K106-F106,"")</f>
        <v/>
      </c>
      <c r="N106" s="307"/>
      <c r="O106" s="307"/>
      <c r="P106" s="307"/>
      <c r="Q106" s="308"/>
      <c r="R106" s="309">
        <f t="shared" si="73"/>
        <v>1.5046296296296297E-2</v>
      </c>
      <c r="S106" s="481"/>
      <c r="T106" s="462">
        <v>40237</v>
      </c>
      <c r="U106" s="458"/>
      <c r="V106" s="313" t="str">
        <f t="shared" si="74"/>
        <v/>
      </c>
      <c r="W106" s="314" t="str">
        <f t="shared" si="75"/>
        <v/>
      </c>
    </row>
    <row r="107" spans="1:23" s="272" customFormat="1" ht="21" hidden="1" customHeight="1" x14ac:dyDescent="0.2">
      <c r="A107" s="418">
        <v>239</v>
      </c>
      <c r="B107" s="335"/>
      <c r="C107" s="315" t="s">
        <v>115</v>
      </c>
      <c r="D107" s="431" t="s">
        <v>316</v>
      </c>
      <c r="E107" s="428" t="s">
        <v>30</v>
      </c>
      <c r="F107" s="301">
        <v>1.3168402777777779E-2</v>
      </c>
      <c r="G107" s="301">
        <v>1.6724537037037041E-2</v>
      </c>
      <c r="H107" s="302">
        <f t="shared" si="71"/>
        <v>1.494646990740741E-2</v>
      </c>
      <c r="I107" s="303">
        <f t="shared" si="76"/>
        <v>5.8868634259259221E-3</v>
      </c>
      <c r="J107" s="378"/>
      <c r="K107" s="305" t="str">
        <f t="shared" si="72"/>
        <v/>
      </c>
      <c r="L107" s="306" t="str">
        <f>IF(J107&lt;&gt;"",K107-H107,"")</f>
        <v/>
      </c>
      <c r="M107" s="306" t="str">
        <f>IF(J107&lt;&gt;"",K107-F107,"")</f>
        <v/>
      </c>
      <c r="N107" s="307"/>
      <c r="O107" s="307"/>
      <c r="P107" s="321"/>
      <c r="Q107" s="308"/>
      <c r="R107" s="309">
        <f t="shared" si="73"/>
        <v>1.3168402777777779E-2</v>
      </c>
      <c r="S107" s="481"/>
      <c r="T107" s="464">
        <v>40482</v>
      </c>
      <c r="U107" s="458"/>
      <c r="V107" s="313" t="str">
        <f t="shared" si="74"/>
        <v/>
      </c>
      <c r="W107" s="314" t="str">
        <f t="shared" si="75"/>
        <v/>
      </c>
    </row>
    <row r="108" spans="1:23" s="272" customFormat="1" ht="21" hidden="1" customHeight="1" x14ac:dyDescent="0.2">
      <c r="A108" s="418"/>
      <c r="B108" s="335"/>
      <c r="C108" s="315"/>
      <c r="D108" s="431"/>
      <c r="E108" s="428"/>
      <c r="F108" s="301"/>
      <c r="G108" s="301"/>
      <c r="H108" s="302"/>
      <c r="I108" s="303"/>
      <c r="J108" s="378"/>
      <c r="K108" s="305"/>
      <c r="L108" s="306"/>
      <c r="M108" s="306"/>
      <c r="N108" s="307"/>
      <c r="O108" s="307"/>
      <c r="P108" s="321"/>
      <c r="Q108" s="308"/>
      <c r="R108" s="309"/>
      <c r="S108" s="481"/>
      <c r="T108" s="464"/>
      <c r="U108" s="458"/>
      <c r="V108" s="313"/>
      <c r="W108" s="314"/>
    </row>
    <row r="109" spans="1:23" s="272" customFormat="1" ht="21" hidden="1" customHeight="1" x14ac:dyDescent="0.2">
      <c r="A109" s="418">
        <v>319</v>
      </c>
      <c r="B109" s="335"/>
      <c r="C109" s="298" t="s">
        <v>17</v>
      </c>
      <c r="D109" s="432" t="s">
        <v>491</v>
      </c>
      <c r="E109" s="430" t="s">
        <v>14</v>
      </c>
      <c r="F109" s="301">
        <v>1.4918981481481491E-2</v>
      </c>
      <c r="G109" s="301">
        <v>1.4918981481481491E-2</v>
      </c>
      <c r="H109" s="302">
        <f>IF(G109&lt;&gt;"",(G109+F109)/2,F109)</f>
        <v>1.4918981481481491E-2</v>
      </c>
      <c r="I109" s="303">
        <f t="shared" ref="I109:I116" si="77">$D$3-H109</f>
        <v>5.9143518518518408E-3</v>
      </c>
      <c r="J109" s="378"/>
      <c r="K109" s="305" t="str">
        <f t="shared" ref="K109:K116" si="78">IF(J109&lt;&gt;"",J109-I109,"")</f>
        <v/>
      </c>
      <c r="L109" s="306"/>
      <c r="M109" s="306"/>
      <c r="N109" s="307"/>
      <c r="O109" s="307"/>
      <c r="P109" s="307"/>
      <c r="Q109" s="308"/>
      <c r="R109" s="309">
        <f t="shared" ref="R109:R116" si="79">IF(J109&lt;&gt;"",MIN(F109,K109),F109)</f>
        <v>1.4918981481481491E-2</v>
      </c>
      <c r="S109" s="481"/>
      <c r="T109" s="464">
        <v>40329</v>
      </c>
      <c r="U109" s="458"/>
      <c r="V109" s="313" t="str">
        <f t="shared" ref="V109:V116" si="80">IF(OR(NOT(U109=""),NOT(K109="")),5,"")</f>
        <v/>
      </c>
      <c r="W109" s="314" t="str">
        <f t="shared" ref="W109:W116" si="81">IF(V109=5,C109&amp;" "&amp;D109,"")</f>
        <v/>
      </c>
    </row>
    <row r="110" spans="1:23" s="272" customFormat="1" ht="21" customHeight="1" x14ac:dyDescent="0.2">
      <c r="A110" s="418">
        <v>385</v>
      </c>
      <c r="B110" s="335"/>
      <c r="C110" s="315" t="s">
        <v>584</v>
      </c>
      <c r="D110" s="431" t="s">
        <v>585</v>
      </c>
      <c r="E110" s="428" t="s">
        <v>14</v>
      </c>
      <c r="F110" s="301"/>
      <c r="G110" s="301"/>
      <c r="H110" s="302">
        <v>1.5659722222222224E-2</v>
      </c>
      <c r="I110" s="303">
        <f t="shared" si="77"/>
        <v>5.173611111111108E-3</v>
      </c>
      <c r="J110" s="387">
        <v>2.0914351851851851E-2</v>
      </c>
      <c r="K110" s="305">
        <f t="shared" si="78"/>
        <v>1.5740740740740743E-2</v>
      </c>
      <c r="L110" s="306">
        <f t="shared" ref="L110:L116" si="82">IF(J110&lt;&gt;"",K110-H110,"")</f>
        <v>8.1018518518518462E-5</v>
      </c>
      <c r="M110" s="306">
        <f t="shared" ref="M110:M116" si="83">IF(J110&lt;&gt;"",K110-F110,"")</f>
        <v>1.5740740740740743E-2</v>
      </c>
      <c r="N110" s="307">
        <v>13</v>
      </c>
      <c r="O110" s="307"/>
      <c r="P110" s="307">
        <v>2</v>
      </c>
      <c r="Q110" s="325"/>
      <c r="R110" s="309">
        <f t="shared" si="79"/>
        <v>1.5740740740740743E-2</v>
      </c>
      <c r="S110" s="481" t="s">
        <v>587</v>
      </c>
      <c r="T110" s="464">
        <v>40633</v>
      </c>
      <c r="U110" s="458"/>
      <c r="V110" s="313">
        <f t="shared" si="80"/>
        <v>5</v>
      </c>
      <c r="W110" s="314" t="str">
        <f t="shared" si="81"/>
        <v>Nadine Vogt</v>
      </c>
    </row>
    <row r="111" spans="1:23" s="272" customFormat="1" ht="21" hidden="1" customHeight="1" x14ac:dyDescent="0.2">
      <c r="A111" s="418">
        <v>237</v>
      </c>
      <c r="B111" s="335"/>
      <c r="C111" s="298" t="s">
        <v>178</v>
      </c>
      <c r="D111" s="432" t="s">
        <v>530</v>
      </c>
      <c r="E111" s="429" t="s">
        <v>30</v>
      </c>
      <c r="F111" s="301">
        <v>1.4988425925925929E-2</v>
      </c>
      <c r="G111" s="301">
        <v>1.4803240740740745E-2</v>
      </c>
      <c r="H111" s="302">
        <f t="shared" ref="H111:H116" si="84">IF(G111&lt;&gt;"",(G111+F111)/2,F111)</f>
        <v>1.4895833333333337E-2</v>
      </c>
      <c r="I111" s="303">
        <f t="shared" si="77"/>
        <v>5.9374999999999949E-3</v>
      </c>
      <c r="J111" s="387"/>
      <c r="K111" s="305" t="str">
        <f t="shared" si="78"/>
        <v/>
      </c>
      <c r="L111" s="306" t="str">
        <f t="shared" si="82"/>
        <v/>
      </c>
      <c r="M111" s="306" t="str">
        <f t="shared" si="83"/>
        <v/>
      </c>
      <c r="N111" s="307"/>
      <c r="O111" s="307"/>
      <c r="P111" s="307"/>
      <c r="Q111" s="308"/>
      <c r="R111" s="309">
        <f t="shared" si="79"/>
        <v>1.4988425925925929E-2</v>
      </c>
      <c r="S111" s="481"/>
      <c r="T111" s="464">
        <v>40086</v>
      </c>
      <c r="U111" s="458"/>
      <c r="V111" s="313" t="str">
        <f t="shared" si="80"/>
        <v/>
      </c>
      <c r="W111" s="314" t="str">
        <f t="shared" si="81"/>
        <v/>
      </c>
    </row>
    <row r="112" spans="1:23" s="272" customFormat="1" ht="21" hidden="1" customHeight="1" x14ac:dyDescent="0.2">
      <c r="A112" s="418">
        <v>289</v>
      </c>
      <c r="B112" s="335"/>
      <c r="C112" s="315" t="s">
        <v>451</v>
      </c>
      <c r="D112" s="431" t="s">
        <v>452</v>
      </c>
      <c r="E112" s="428" t="s">
        <v>30</v>
      </c>
      <c r="F112" s="319">
        <v>1.486111111111111E-2</v>
      </c>
      <c r="G112" s="319">
        <v>1.486111111111111E-2</v>
      </c>
      <c r="H112" s="302">
        <f t="shared" si="84"/>
        <v>1.486111111111111E-2</v>
      </c>
      <c r="I112" s="303">
        <f t="shared" si="77"/>
        <v>5.9722222222222225E-3</v>
      </c>
      <c r="J112" s="387"/>
      <c r="K112" s="305" t="str">
        <f t="shared" si="78"/>
        <v/>
      </c>
      <c r="L112" s="306" t="str">
        <f t="shared" si="82"/>
        <v/>
      </c>
      <c r="M112" s="306" t="str">
        <f t="shared" si="83"/>
        <v/>
      </c>
      <c r="N112" s="307"/>
      <c r="O112" s="307"/>
      <c r="P112" s="307"/>
      <c r="Q112" s="308"/>
      <c r="R112" s="309">
        <f t="shared" si="79"/>
        <v>1.486111111111111E-2</v>
      </c>
      <c r="S112" s="481"/>
      <c r="T112" s="464">
        <v>39994</v>
      </c>
      <c r="U112" s="458"/>
      <c r="V112" s="313" t="str">
        <f t="shared" si="80"/>
        <v/>
      </c>
      <c r="W112" s="314" t="str">
        <f t="shared" si="81"/>
        <v/>
      </c>
    </row>
    <row r="113" spans="1:23" s="272" customFormat="1" ht="21" hidden="1" customHeight="1" x14ac:dyDescent="0.2">
      <c r="A113" s="418">
        <v>134</v>
      </c>
      <c r="B113" s="335"/>
      <c r="C113" s="315" t="s">
        <v>176</v>
      </c>
      <c r="D113" s="431" t="s">
        <v>177</v>
      </c>
      <c r="E113" s="428" t="s">
        <v>30</v>
      </c>
      <c r="F113" s="301">
        <v>1.4745370370370372E-2</v>
      </c>
      <c r="G113" s="301">
        <v>1.488715277777778E-2</v>
      </c>
      <c r="H113" s="302">
        <f t="shared" si="84"/>
        <v>1.4816261574074077E-2</v>
      </c>
      <c r="I113" s="303">
        <f t="shared" si="77"/>
        <v>6.017071759259255E-3</v>
      </c>
      <c r="J113" s="387"/>
      <c r="K113" s="305" t="str">
        <f t="shared" si="78"/>
        <v/>
      </c>
      <c r="L113" s="306" t="str">
        <f t="shared" si="82"/>
        <v/>
      </c>
      <c r="M113" s="306" t="str">
        <f t="shared" si="83"/>
        <v/>
      </c>
      <c r="N113" s="307"/>
      <c r="O113" s="307"/>
      <c r="P113" s="307"/>
      <c r="Q113" s="308"/>
      <c r="R113" s="309">
        <f t="shared" si="79"/>
        <v>1.4745370370370372E-2</v>
      </c>
      <c r="S113" s="481"/>
      <c r="T113" s="464">
        <v>40298</v>
      </c>
      <c r="U113" s="458"/>
      <c r="V113" s="313" t="str">
        <f t="shared" si="80"/>
        <v/>
      </c>
      <c r="W113" s="314" t="str">
        <f t="shared" si="81"/>
        <v/>
      </c>
    </row>
    <row r="114" spans="1:23" s="272" customFormat="1" ht="21" hidden="1" customHeight="1" x14ac:dyDescent="0.2">
      <c r="A114" s="418">
        <v>175</v>
      </c>
      <c r="B114" s="335"/>
      <c r="C114" s="315" t="s">
        <v>167</v>
      </c>
      <c r="D114" s="431" t="s">
        <v>168</v>
      </c>
      <c r="E114" s="428" t="s">
        <v>30</v>
      </c>
      <c r="F114" s="301">
        <v>1.4814814814814814E-2</v>
      </c>
      <c r="G114" s="301">
        <v>1.4814814814814814E-2</v>
      </c>
      <c r="H114" s="302">
        <f t="shared" si="84"/>
        <v>1.4814814814814814E-2</v>
      </c>
      <c r="I114" s="303">
        <f t="shared" si="77"/>
        <v>6.0185185185185185E-3</v>
      </c>
      <c r="J114" s="387"/>
      <c r="K114" s="305" t="str">
        <f t="shared" si="78"/>
        <v/>
      </c>
      <c r="L114" s="306" t="str">
        <f t="shared" si="82"/>
        <v/>
      </c>
      <c r="M114" s="306" t="str">
        <f t="shared" si="83"/>
        <v/>
      </c>
      <c r="N114" s="307"/>
      <c r="O114" s="307"/>
      <c r="P114" s="307"/>
      <c r="Q114" s="308"/>
      <c r="R114" s="309">
        <f t="shared" si="79"/>
        <v>1.4814814814814814E-2</v>
      </c>
      <c r="S114" s="481"/>
      <c r="T114" s="464">
        <v>39294</v>
      </c>
      <c r="U114" s="458"/>
      <c r="V114" s="313" t="str">
        <f t="shared" si="80"/>
        <v/>
      </c>
      <c r="W114" s="314" t="str">
        <f t="shared" si="81"/>
        <v/>
      </c>
    </row>
    <row r="115" spans="1:23" s="272" customFormat="1" ht="21" hidden="1" customHeight="1" x14ac:dyDescent="0.2">
      <c r="A115" s="418">
        <v>72</v>
      </c>
      <c r="B115" s="335"/>
      <c r="C115" s="315" t="s">
        <v>163</v>
      </c>
      <c r="D115" s="431" t="s">
        <v>164</v>
      </c>
      <c r="E115" s="428" t="s">
        <v>30</v>
      </c>
      <c r="F115" s="301">
        <v>1.4814814814814814E-2</v>
      </c>
      <c r="G115" s="301">
        <v>1.4814814814814814E-2</v>
      </c>
      <c r="H115" s="302">
        <f t="shared" si="84"/>
        <v>1.4814814814814814E-2</v>
      </c>
      <c r="I115" s="303">
        <f t="shared" si="77"/>
        <v>6.0185185185185185E-3</v>
      </c>
      <c r="J115" s="387"/>
      <c r="K115" s="305" t="str">
        <f t="shared" si="78"/>
        <v/>
      </c>
      <c r="L115" s="306" t="str">
        <f t="shared" si="82"/>
        <v/>
      </c>
      <c r="M115" s="306" t="str">
        <f t="shared" si="83"/>
        <v/>
      </c>
      <c r="N115" s="307"/>
      <c r="O115" s="307"/>
      <c r="P115" s="307"/>
      <c r="Q115" s="308"/>
      <c r="R115" s="309">
        <f t="shared" si="79"/>
        <v>1.4814814814814814E-2</v>
      </c>
      <c r="S115" s="481"/>
      <c r="T115" s="464">
        <v>39599</v>
      </c>
      <c r="U115" s="458"/>
      <c r="V115" s="313" t="str">
        <f t="shared" si="80"/>
        <v/>
      </c>
      <c r="W115" s="314" t="str">
        <f t="shared" si="81"/>
        <v/>
      </c>
    </row>
    <row r="116" spans="1:23" s="272" customFormat="1" ht="21" hidden="1" customHeight="1" x14ac:dyDescent="0.2">
      <c r="A116" s="418">
        <v>141</v>
      </c>
      <c r="B116" s="335"/>
      <c r="C116" s="315" t="s">
        <v>180</v>
      </c>
      <c r="D116" s="431" t="s">
        <v>261</v>
      </c>
      <c r="E116" s="428" t="s">
        <v>30</v>
      </c>
      <c r="F116" s="301">
        <v>1.4537037037037032E-2</v>
      </c>
      <c r="G116" s="301">
        <v>1.4999999999999999E-2</v>
      </c>
      <c r="H116" s="302">
        <f t="shared" si="84"/>
        <v>1.4768518518518516E-2</v>
      </c>
      <c r="I116" s="303">
        <f t="shared" si="77"/>
        <v>6.0648148148148163E-3</v>
      </c>
      <c r="J116" s="387"/>
      <c r="K116" s="305" t="str">
        <f t="shared" si="78"/>
        <v/>
      </c>
      <c r="L116" s="306" t="str">
        <f t="shared" si="82"/>
        <v/>
      </c>
      <c r="M116" s="306" t="str">
        <f t="shared" si="83"/>
        <v/>
      </c>
      <c r="N116" s="307"/>
      <c r="O116" s="307"/>
      <c r="P116" s="321"/>
      <c r="Q116" s="308"/>
      <c r="R116" s="309">
        <f t="shared" si="79"/>
        <v>1.4537037037037032E-2</v>
      </c>
      <c r="S116" s="481"/>
      <c r="T116" s="464">
        <v>40117</v>
      </c>
      <c r="U116" s="458"/>
      <c r="V116" s="313" t="str">
        <f t="shared" si="80"/>
        <v/>
      </c>
      <c r="W116" s="314" t="str">
        <f t="shared" si="81"/>
        <v/>
      </c>
    </row>
    <row r="117" spans="1:23" s="272" customFormat="1" ht="21" hidden="1" customHeight="1" x14ac:dyDescent="0.2">
      <c r="A117" s="418"/>
      <c r="B117" s="335"/>
      <c r="C117" s="298"/>
      <c r="D117" s="432"/>
      <c r="E117" s="429"/>
      <c r="F117" s="301"/>
      <c r="G117" s="301"/>
      <c r="H117" s="302"/>
      <c r="I117" s="303"/>
      <c r="J117" s="387"/>
      <c r="K117" s="305"/>
      <c r="L117" s="306"/>
      <c r="M117" s="306"/>
      <c r="N117" s="307"/>
      <c r="O117" s="307"/>
      <c r="P117" s="307"/>
      <c r="Q117" s="308"/>
      <c r="R117" s="309"/>
      <c r="S117" s="481"/>
      <c r="T117" s="464"/>
      <c r="U117" s="458"/>
      <c r="V117" s="313"/>
      <c r="W117" s="314"/>
    </row>
    <row r="118" spans="1:23" s="272" customFormat="1" ht="21" hidden="1" customHeight="1" x14ac:dyDescent="0.2">
      <c r="A118" s="418">
        <v>362</v>
      </c>
      <c r="B118" s="335"/>
      <c r="C118" s="315" t="s">
        <v>162</v>
      </c>
      <c r="D118" s="431" t="s">
        <v>563</v>
      </c>
      <c r="E118" s="428" t="s">
        <v>30</v>
      </c>
      <c r="F118" s="301">
        <v>1.4707031250000021E-2</v>
      </c>
      <c r="G118" s="301">
        <v>1.4707031250000021E-2</v>
      </c>
      <c r="H118" s="302">
        <f t="shared" ref="H118:H127" si="85">IF(G118&lt;&gt;"",(G118+F118)/2,F118)</f>
        <v>1.4707031250000021E-2</v>
      </c>
      <c r="I118" s="303">
        <f>$D$3-H118</f>
        <v>6.1263020833333109E-3</v>
      </c>
      <c r="J118" s="378"/>
      <c r="K118" s="305" t="str">
        <f t="shared" ref="K118:K127" si="86">IF(J118&lt;&gt;"",J118-I118,"")</f>
        <v/>
      </c>
      <c r="L118" s="306" t="str">
        <f t="shared" ref="L118:L127" si="87">IF(J118&lt;&gt;"",K118-H118,"")</f>
        <v/>
      </c>
      <c r="M118" s="306" t="str">
        <f t="shared" ref="M118:M127" si="88">IF(J118&lt;&gt;"",K118-F118,"")</f>
        <v/>
      </c>
      <c r="N118" s="307"/>
      <c r="O118" s="307"/>
      <c r="P118" s="307"/>
      <c r="Q118" s="308"/>
      <c r="R118" s="309">
        <f t="shared" ref="R118:R127" si="89">IF(J118&lt;&gt;"",MIN(F118,K118),F118)</f>
        <v>1.4707031250000021E-2</v>
      </c>
      <c r="S118" s="481"/>
      <c r="T118" s="464">
        <v>40543</v>
      </c>
      <c r="U118" s="458"/>
      <c r="V118" s="313" t="str">
        <f t="shared" ref="V118:V127" si="90">IF(OR(NOT(U118=""),NOT(K118="")),5,"")</f>
        <v/>
      </c>
      <c r="W118" s="314" t="str">
        <f t="shared" ref="W118:W127" si="91">IF(V118=5,C118&amp;" "&amp;D118,"")</f>
        <v/>
      </c>
    </row>
    <row r="119" spans="1:23" s="272" customFormat="1" ht="21" hidden="1" customHeight="1" x14ac:dyDescent="0.2">
      <c r="A119" s="418">
        <v>60</v>
      </c>
      <c r="B119" s="335"/>
      <c r="C119" s="315" t="s">
        <v>94</v>
      </c>
      <c r="D119" s="431" t="s">
        <v>186</v>
      </c>
      <c r="E119" s="428" t="s">
        <v>30</v>
      </c>
      <c r="F119" s="301">
        <v>1.4398148148148148E-2</v>
      </c>
      <c r="G119" s="301">
        <v>1.4965277777777779E-2</v>
      </c>
      <c r="H119" s="302">
        <f t="shared" si="85"/>
        <v>1.4681712962962962E-2</v>
      </c>
      <c r="I119" s="303">
        <f>$D$3-H119</f>
        <v>6.1516203703703698E-3</v>
      </c>
      <c r="J119" s="387"/>
      <c r="K119" s="305" t="str">
        <f t="shared" si="86"/>
        <v/>
      </c>
      <c r="L119" s="306" t="str">
        <f t="shared" si="87"/>
        <v/>
      </c>
      <c r="M119" s="306" t="str">
        <f t="shared" si="88"/>
        <v/>
      </c>
      <c r="N119" s="307"/>
      <c r="O119" s="307"/>
      <c r="P119" s="307"/>
      <c r="Q119" s="308"/>
      <c r="R119" s="309">
        <f t="shared" si="89"/>
        <v>1.4398148148148148E-2</v>
      </c>
      <c r="S119" s="481"/>
      <c r="T119" s="464">
        <v>39294</v>
      </c>
      <c r="U119" s="458"/>
      <c r="V119" s="313" t="str">
        <f t="shared" si="90"/>
        <v/>
      </c>
      <c r="W119" s="314" t="str">
        <f t="shared" si="91"/>
        <v/>
      </c>
    </row>
    <row r="120" spans="1:23" s="272" customFormat="1" ht="21" hidden="1" customHeight="1" x14ac:dyDescent="0.2">
      <c r="A120" s="418">
        <v>327</v>
      </c>
      <c r="B120" s="335"/>
      <c r="C120" s="315" t="s">
        <v>134</v>
      </c>
      <c r="D120" s="431" t="s">
        <v>387</v>
      </c>
      <c r="E120" s="429" t="s">
        <v>30</v>
      </c>
      <c r="F120" s="301">
        <v>1.4409722222222223E-2</v>
      </c>
      <c r="G120" s="301">
        <v>1.4845196759259263E-2</v>
      </c>
      <c r="H120" s="302">
        <f t="shared" si="85"/>
        <v>1.4627459490740742E-2</v>
      </c>
      <c r="I120" s="303">
        <f>$D$3-H120</f>
        <v>6.2058738425925901E-3</v>
      </c>
      <c r="J120" s="387"/>
      <c r="K120" s="305" t="str">
        <f t="shared" si="86"/>
        <v/>
      </c>
      <c r="L120" s="306" t="str">
        <f t="shared" si="87"/>
        <v/>
      </c>
      <c r="M120" s="306" t="str">
        <f t="shared" si="88"/>
        <v/>
      </c>
      <c r="N120" s="307"/>
      <c r="O120" s="307"/>
      <c r="P120" s="307"/>
      <c r="Q120" s="308"/>
      <c r="R120" s="309">
        <f t="shared" si="89"/>
        <v>1.4409722222222223E-2</v>
      </c>
      <c r="S120" s="481"/>
      <c r="T120" s="464">
        <v>40359</v>
      </c>
      <c r="U120" s="458"/>
      <c r="V120" s="313" t="str">
        <f t="shared" si="90"/>
        <v/>
      </c>
      <c r="W120" s="314" t="str">
        <f t="shared" si="91"/>
        <v/>
      </c>
    </row>
    <row r="121" spans="1:23" s="272" customFormat="1" ht="21" hidden="1" customHeight="1" x14ac:dyDescent="0.2">
      <c r="A121" s="418">
        <v>343</v>
      </c>
      <c r="B121" s="335"/>
      <c r="C121" s="315" t="s">
        <v>522</v>
      </c>
      <c r="D121" s="431" t="s">
        <v>523</v>
      </c>
      <c r="E121" s="428" t="s">
        <v>30</v>
      </c>
      <c r="F121" s="301">
        <v>1.4525462962962966E-2</v>
      </c>
      <c r="G121" s="301">
        <v>1.4525462962962966E-2</v>
      </c>
      <c r="H121" s="302">
        <f t="shared" si="85"/>
        <v>1.4525462962962966E-2</v>
      </c>
      <c r="I121" s="303">
        <f>$D$3-H121</f>
        <v>6.3078703703703665E-3</v>
      </c>
      <c r="J121" s="387"/>
      <c r="K121" s="305" t="str">
        <f t="shared" si="86"/>
        <v/>
      </c>
      <c r="L121" s="306" t="str">
        <f t="shared" si="87"/>
        <v/>
      </c>
      <c r="M121" s="306" t="str">
        <f t="shared" si="88"/>
        <v/>
      </c>
      <c r="N121" s="307"/>
      <c r="O121" s="307"/>
      <c r="P121" s="307"/>
      <c r="Q121" s="325"/>
      <c r="R121" s="309">
        <f t="shared" si="89"/>
        <v>1.4525462962962966E-2</v>
      </c>
      <c r="S121" s="481"/>
      <c r="T121" s="464">
        <v>40298</v>
      </c>
      <c r="U121" s="458"/>
      <c r="V121" s="313" t="str">
        <f t="shared" si="90"/>
        <v/>
      </c>
      <c r="W121" s="314" t="str">
        <f t="shared" si="91"/>
        <v/>
      </c>
    </row>
    <row r="122" spans="1:23" s="272" customFormat="1" ht="21" hidden="1" customHeight="1" x14ac:dyDescent="0.2">
      <c r="A122" s="418">
        <v>345</v>
      </c>
      <c r="B122" s="335"/>
      <c r="C122" s="315" t="s">
        <v>134</v>
      </c>
      <c r="D122" s="431" t="s">
        <v>540</v>
      </c>
      <c r="E122" s="429" t="s">
        <v>30</v>
      </c>
      <c r="F122" s="301">
        <v>1.4513888888888892E-2</v>
      </c>
      <c r="G122" s="301">
        <v>1.4513888888888892E-2</v>
      </c>
      <c r="H122" s="302">
        <f t="shared" si="85"/>
        <v>1.4513888888888892E-2</v>
      </c>
      <c r="I122" s="303">
        <f>$D$3-H122</f>
        <v>6.31944444444444E-3</v>
      </c>
      <c r="J122" s="378"/>
      <c r="K122" s="305" t="str">
        <f t="shared" si="86"/>
        <v/>
      </c>
      <c r="L122" s="306" t="str">
        <f t="shared" si="87"/>
        <v/>
      </c>
      <c r="M122" s="306" t="str">
        <f t="shared" si="88"/>
        <v/>
      </c>
      <c r="N122" s="307"/>
      <c r="O122" s="307"/>
      <c r="P122" s="307"/>
      <c r="Q122" s="308"/>
      <c r="R122" s="309">
        <f t="shared" si="89"/>
        <v>1.4513888888888892E-2</v>
      </c>
      <c r="S122" s="481"/>
      <c r="T122" s="464">
        <v>40482</v>
      </c>
      <c r="U122" s="458"/>
      <c r="V122" s="313" t="str">
        <f t="shared" si="90"/>
        <v/>
      </c>
      <c r="W122" s="314" t="str">
        <f t="shared" si="91"/>
        <v/>
      </c>
    </row>
    <row r="123" spans="1:23" s="272" customFormat="1" ht="21" customHeight="1" x14ac:dyDescent="0.2">
      <c r="A123" s="418">
        <v>243</v>
      </c>
      <c r="B123" s="335"/>
      <c r="C123" s="315" t="s">
        <v>346</v>
      </c>
      <c r="D123" s="431" t="s">
        <v>209</v>
      </c>
      <c r="E123" s="429" t="s">
        <v>30</v>
      </c>
      <c r="F123" s="301">
        <v>1.3981481481481482E-2</v>
      </c>
      <c r="G123" s="301">
        <v>1.4772497106481486E-2</v>
      </c>
      <c r="H123" s="302">
        <f t="shared" si="85"/>
        <v>1.4376989293981485E-2</v>
      </c>
      <c r="I123" s="486">
        <v>5.9143518518518521E-3</v>
      </c>
      <c r="J123" s="378">
        <v>2.0949074074074075E-2</v>
      </c>
      <c r="K123" s="305">
        <f t="shared" si="86"/>
        <v>1.5034722222222224E-2</v>
      </c>
      <c r="L123" s="306">
        <f t="shared" si="87"/>
        <v>6.577329282407389E-4</v>
      </c>
      <c r="M123" s="306">
        <f t="shared" si="88"/>
        <v>1.0532407407407417E-3</v>
      </c>
      <c r="N123" s="307">
        <v>14</v>
      </c>
      <c r="O123" s="307"/>
      <c r="P123" s="307"/>
      <c r="Q123" s="308">
        <v>6</v>
      </c>
      <c r="R123" s="309">
        <f t="shared" si="89"/>
        <v>1.3981481481481482E-2</v>
      </c>
      <c r="S123" s="481" t="s">
        <v>587</v>
      </c>
      <c r="T123" s="464">
        <v>40574</v>
      </c>
      <c r="U123" s="458"/>
      <c r="V123" s="313">
        <f t="shared" si="90"/>
        <v>5</v>
      </c>
      <c r="W123" s="314" t="str">
        <f t="shared" si="91"/>
        <v>Julian Jones</v>
      </c>
    </row>
    <row r="124" spans="1:23" s="272" customFormat="1" ht="21" hidden="1" customHeight="1" x14ac:dyDescent="0.2">
      <c r="A124" s="418">
        <v>122</v>
      </c>
      <c r="B124" s="335"/>
      <c r="C124" s="315" t="s">
        <v>90</v>
      </c>
      <c r="D124" s="431" t="s">
        <v>231</v>
      </c>
      <c r="E124" s="429" t="s">
        <v>30</v>
      </c>
      <c r="F124" s="301">
        <v>1.4137731481481484E-2</v>
      </c>
      <c r="G124" s="301">
        <v>1.4474826388888883E-2</v>
      </c>
      <c r="H124" s="302">
        <f t="shared" si="85"/>
        <v>1.4306278935185183E-2</v>
      </c>
      <c r="I124" s="303">
        <f>$D$3-H124</f>
        <v>6.527054398148149E-3</v>
      </c>
      <c r="J124" s="387"/>
      <c r="K124" s="305" t="str">
        <f t="shared" si="86"/>
        <v/>
      </c>
      <c r="L124" s="306" t="str">
        <f t="shared" si="87"/>
        <v/>
      </c>
      <c r="M124" s="306" t="str">
        <f t="shared" si="88"/>
        <v/>
      </c>
      <c r="N124" s="307"/>
      <c r="O124" s="307"/>
      <c r="P124" s="307"/>
      <c r="Q124" s="308"/>
      <c r="R124" s="309">
        <f t="shared" si="89"/>
        <v>1.4137731481481484E-2</v>
      </c>
      <c r="S124" s="481"/>
      <c r="T124" s="464">
        <v>39933</v>
      </c>
      <c r="U124" s="458"/>
      <c r="V124" s="313" t="str">
        <f t="shared" si="90"/>
        <v/>
      </c>
      <c r="W124" s="314" t="str">
        <f t="shared" si="91"/>
        <v/>
      </c>
    </row>
    <row r="125" spans="1:23" s="272" customFormat="1" ht="21" hidden="1" customHeight="1" x14ac:dyDescent="0.2">
      <c r="A125" s="418">
        <v>263</v>
      </c>
      <c r="B125" s="335"/>
      <c r="C125" s="315" t="s">
        <v>403</v>
      </c>
      <c r="D125" s="431" t="s">
        <v>35</v>
      </c>
      <c r="E125" s="429" t="s">
        <v>30</v>
      </c>
      <c r="F125" s="301">
        <v>1.3975694444444454E-2</v>
      </c>
      <c r="G125" s="301">
        <v>1.4554398148148158E-2</v>
      </c>
      <c r="H125" s="302">
        <f t="shared" si="85"/>
        <v>1.4265046296296307E-2</v>
      </c>
      <c r="I125" s="303">
        <f>$D$3-H125</f>
        <v>6.5682870370370253E-3</v>
      </c>
      <c r="J125" s="387"/>
      <c r="K125" s="305" t="str">
        <f t="shared" si="86"/>
        <v/>
      </c>
      <c r="L125" s="306" t="str">
        <f t="shared" si="87"/>
        <v/>
      </c>
      <c r="M125" s="306" t="str">
        <f t="shared" si="88"/>
        <v/>
      </c>
      <c r="N125" s="307"/>
      <c r="O125" s="307"/>
      <c r="P125" s="321"/>
      <c r="Q125" s="308"/>
      <c r="R125" s="309">
        <f t="shared" si="89"/>
        <v>1.3975694444444454E-2</v>
      </c>
      <c r="S125" s="481"/>
      <c r="T125" s="464">
        <v>40268</v>
      </c>
      <c r="U125" s="458"/>
      <c r="V125" s="313" t="str">
        <f t="shared" si="90"/>
        <v/>
      </c>
      <c r="W125" s="314" t="str">
        <f t="shared" si="91"/>
        <v/>
      </c>
    </row>
    <row r="126" spans="1:23" s="272" customFormat="1" ht="21" hidden="1" customHeight="1" x14ac:dyDescent="0.2">
      <c r="A126" s="418">
        <v>208</v>
      </c>
      <c r="B126" s="335"/>
      <c r="C126" s="315" t="s">
        <v>130</v>
      </c>
      <c r="D126" s="431" t="s">
        <v>239</v>
      </c>
      <c r="E126" s="428" t="s">
        <v>30</v>
      </c>
      <c r="F126" s="301">
        <v>1.4189814814814813E-2</v>
      </c>
      <c r="G126" s="301">
        <v>1.4328703703703703E-2</v>
      </c>
      <c r="H126" s="302">
        <f t="shared" si="85"/>
        <v>1.4259259259259258E-2</v>
      </c>
      <c r="I126" s="303">
        <f>$D$3-H126</f>
        <v>6.5740740740740742E-3</v>
      </c>
      <c r="J126" s="378"/>
      <c r="K126" s="305" t="str">
        <f t="shared" si="86"/>
        <v/>
      </c>
      <c r="L126" s="306" t="str">
        <f t="shared" si="87"/>
        <v/>
      </c>
      <c r="M126" s="306" t="str">
        <f t="shared" si="88"/>
        <v/>
      </c>
      <c r="N126" s="307"/>
      <c r="O126" s="307"/>
      <c r="P126" s="307"/>
      <c r="Q126" s="308"/>
      <c r="R126" s="309">
        <f t="shared" si="89"/>
        <v>1.4189814814814813E-2</v>
      </c>
      <c r="S126" s="481"/>
      <c r="T126" s="464">
        <v>40298</v>
      </c>
      <c r="U126" s="458"/>
      <c r="V126" s="313" t="str">
        <f t="shared" si="90"/>
        <v/>
      </c>
      <c r="W126" s="314" t="str">
        <f t="shared" si="91"/>
        <v/>
      </c>
    </row>
    <row r="127" spans="1:23" s="272" customFormat="1" ht="21" hidden="1" customHeight="1" x14ac:dyDescent="0.2">
      <c r="A127" s="418">
        <v>324</v>
      </c>
      <c r="B127" s="335"/>
      <c r="C127" s="298" t="s">
        <v>495</v>
      </c>
      <c r="D127" s="432" t="s">
        <v>496</v>
      </c>
      <c r="E127" s="428" t="s">
        <v>30</v>
      </c>
      <c r="F127" s="301">
        <v>1.4189814814814817E-2</v>
      </c>
      <c r="G127" s="301">
        <v>1.4236111111111118E-2</v>
      </c>
      <c r="H127" s="302">
        <f t="shared" si="85"/>
        <v>1.4212962962962967E-2</v>
      </c>
      <c r="I127" s="303">
        <f>$D$3-H127</f>
        <v>6.620370370370365E-3</v>
      </c>
      <c r="J127" s="378"/>
      <c r="K127" s="305" t="str">
        <f t="shared" si="86"/>
        <v/>
      </c>
      <c r="L127" s="306" t="str">
        <f t="shared" si="87"/>
        <v/>
      </c>
      <c r="M127" s="306" t="str">
        <f t="shared" si="88"/>
        <v/>
      </c>
      <c r="N127" s="307"/>
      <c r="O127" s="307"/>
      <c r="P127" s="307"/>
      <c r="Q127" s="308"/>
      <c r="R127" s="309">
        <f t="shared" si="89"/>
        <v>1.4189814814814817E-2</v>
      </c>
      <c r="S127" s="481"/>
      <c r="T127" s="464">
        <v>40451</v>
      </c>
      <c r="U127" s="458"/>
      <c r="V127" s="313" t="str">
        <f t="shared" si="90"/>
        <v/>
      </c>
      <c r="W127" s="314" t="str">
        <f t="shared" si="91"/>
        <v/>
      </c>
    </row>
    <row r="128" spans="1:23" s="272" customFormat="1" ht="21" hidden="1" customHeight="1" x14ac:dyDescent="0.2">
      <c r="A128" s="418"/>
      <c r="B128" s="335"/>
      <c r="C128" s="298"/>
      <c r="D128" s="432"/>
      <c r="E128" s="428"/>
      <c r="F128" s="301"/>
      <c r="G128" s="301"/>
      <c r="H128" s="302"/>
      <c r="I128" s="303"/>
      <c r="J128" s="378"/>
      <c r="K128" s="305"/>
      <c r="L128" s="306"/>
      <c r="M128" s="306"/>
      <c r="N128" s="307"/>
      <c r="O128" s="307"/>
      <c r="P128" s="307"/>
      <c r="Q128" s="308"/>
      <c r="R128" s="309"/>
      <c r="S128" s="481"/>
      <c r="T128" s="464"/>
      <c r="U128" s="458"/>
      <c r="V128" s="313"/>
      <c r="W128" s="314"/>
    </row>
    <row r="129" spans="1:23" s="272" customFormat="1" ht="21" hidden="1" customHeight="1" x14ac:dyDescent="0.2">
      <c r="A129" s="418">
        <v>110</v>
      </c>
      <c r="B129" s="335"/>
      <c r="C129" s="315" t="s">
        <v>187</v>
      </c>
      <c r="D129" s="431" t="s">
        <v>188</v>
      </c>
      <c r="E129" s="428" t="s">
        <v>30</v>
      </c>
      <c r="F129" s="301">
        <v>1.3948115596064816E-2</v>
      </c>
      <c r="G129" s="301">
        <v>1.4387930410879638E-2</v>
      </c>
      <c r="H129" s="302">
        <f t="shared" ref="H129:H136" si="92">IF(G129&lt;&gt;"",(G129+F129)/2,F129)</f>
        <v>1.4168023003472228E-2</v>
      </c>
      <c r="I129" s="303">
        <f t="shared" ref="I129:I136" si="93">$D$3-H129</f>
        <v>6.6653103298611044E-3</v>
      </c>
      <c r="J129" s="378"/>
      <c r="K129" s="305" t="str">
        <f t="shared" ref="K129:K136" si="94">IF(J129&lt;&gt;"",J129-I129,"")</f>
        <v/>
      </c>
      <c r="L129" s="306" t="str">
        <f t="shared" ref="L129:L136" si="95">IF(J129&lt;&gt;"",K129-H129,"")</f>
        <v/>
      </c>
      <c r="M129" s="306" t="str">
        <f t="shared" ref="M129:M136" si="96">IF(J129&lt;&gt;"",K129-F129,"")</f>
        <v/>
      </c>
      <c r="N129" s="307"/>
      <c r="O129" s="307"/>
      <c r="P129" s="307"/>
      <c r="Q129" s="308"/>
      <c r="R129" s="309">
        <f t="shared" ref="R129:R136" si="97">IF(J129&lt;&gt;"",MIN(F129,K129),F129)</f>
        <v>1.3948115596064816E-2</v>
      </c>
      <c r="S129" s="481"/>
      <c r="T129" s="464">
        <v>40329</v>
      </c>
      <c r="U129" s="458"/>
      <c r="V129" s="313" t="str">
        <f t="shared" ref="V129:V136" si="98">IF(OR(NOT(U129=""),NOT(K129="")),5,"")</f>
        <v/>
      </c>
      <c r="W129" s="314" t="str">
        <f t="shared" ref="W129:W136" si="99">IF(V129=5,C129&amp;" "&amp;D129,"")</f>
        <v/>
      </c>
    </row>
    <row r="130" spans="1:23" s="272" customFormat="1" ht="21" hidden="1" customHeight="1" x14ac:dyDescent="0.2">
      <c r="A130" s="418">
        <v>107</v>
      </c>
      <c r="B130" s="335"/>
      <c r="C130" s="315" t="s">
        <v>115</v>
      </c>
      <c r="D130" s="431" t="s">
        <v>196</v>
      </c>
      <c r="E130" s="428" t="s">
        <v>30</v>
      </c>
      <c r="F130" s="301">
        <v>1.3738425925925923E-2</v>
      </c>
      <c r="G130" s="301">
        <v>1.4502314814814808E-2</v>
      </c>
      <c r="H130" s="302">
        <f t="shared" si="92"/>
        <v>1.4120370370370366E-2</v>
      </c>
      <c r="I130" s="303">
        <f t="shared" si="93"/>
        <v>6.7129629629629657E-3</v>
      </c>
      <c r="J130" s="378"/>
      <c r="K130" s="305" t="str">
        <f t="shared" si="94"/>
        <v/>
      </c>
      <c r="L130" s="306" t="str">
        <f t="shared" si="95"/>
        <v/>
      </c>
      <c r="M130" s="306" t="str">
        <f t="shared" si="96"/>
        <v/>
      </c>
      <c r="N130" s="307"/>
      <c r="O130" s="307"/>
      <c r="P130" s="307"/>
      <c r="Q130" s="308"/>
      <c r="R130" s="309">
        <f t="shared" si="97"/>
        <v>1.3738425925925923E-2</v>
      </c>
      <c r="S130" s="481"/>
      <c r="T130" s="464">
        <v>40209</v>
      </c>
      <c r="U130" s="458"/>
      <c r="V130" s="313" t="str">
        <f t="shared" si="98"/>
        <v/>
      </c>
      <c r="W130" s="314" t="str">
        <f t="shared" si="99"/>
        <v/>
      </c>
    </row>
    <row r="131" spans="1:23" s="272" customFormat="1" ht="21" hidden="1" customHeight="1" x14ac:dyDescent="0.2">
      <c r="A131" s="418">
        <v>330</v>
      </c>
      <c r="B131" s="335"/>
      <c r="C131" s="315" t="s">
        <v>510</v>
      </c>
      <c r="D131" s="431" t="s">
        <v>511</v>
      </c>
      <c r="E131" s="428" t="s">
        <v>30</v>
      </c>
      <c r="F131" s="301">
        <v>1.4091435185185189E-2</v>
      </c>
      <c r="G131" s="301">
        <v>1.4091435185185189E-2</v>
      </c>
      <c r="H131" s="302">
        <f t="shared" si="92"/>
        <v>1.4091435185185189E-2</v>
      </c>
      <c r="I131" s="303">
        <f t="shared" si="93"/>
        <v>6.7418981481481427E-3</v>
      </c>
      <c r="J131" s="387"/>
      <c r="K131" s="305" t="str">
        <f t="shared" si="94"/>
        <v/>
      </c>
      <c r="L131" s="306" t="str">
        <f t="shared" si="95"/>
        <v/>
      </c>
      <c r="M131" s="306" t="str">
        <f t="shared" si="96"/>
        <v/>
      </c>
      <c r="N131" s="307"/>
      <c r="O131" s="307"/>
      <c r="P131" s="307"/>
      <c r="Q131" s="308"/>
      <c r="R131" s="309">
        <f t="shared" si="97"/>
        <v>1.4091435185185189E-2</v>
      </c>
      <c r="S131" s="481"/>
      <c r="T131" s="464">
        <v>40268</v>
      </c>
      <c r="U131" s="458"/>
      <c r="V131" s="313" t="str">
        <f t="shared" si="98"/>
        <v/>
      </c>
      <c r="W131" s="314" t="str">
        <f t="shared" si="99"/>
        <v/>
      </c>
    </row>
    <row r="132" spans="1:23" s="272" customFormat="1" ht="21" hidden="1" customHeight="1" x14ac:dyDescent="0.2">
      <c r="A132" s="418">
        <v>336</v>
      </c>
      <c r="B132" s="335"/>
      <c r="C132" s="315" t="s">
        <v>197</v>
      </c>
      <c r="D132" s="431" t="s">
        <v>504</v>
      </c>
      <c r="E132" s="429" t="s">
        <v>30</v>
      </c>
      <c r="F132" s="301">
        <v>1.380787037037037E-2</v>
      </c>
      <c r="G132" s="301">
        <v>1.4369212962962966E-2</v>
      </c>
      <c r="H132" s="302">
        <f t="shared" si="92"/>
        <v>1.4088541666666668E-2</v>
      </c>
      <c r="I132" s="303">
        <f t="shared" si="93"/>
        <v>6.7447916666666646E-3</v>
      </c>
      <c r="J132" s="387"/>
      <c r="K132" s="305" t="str">
        <f t="shared" si="94"/>
        <v/>
      </c>
      <c r="L132" s="306" t="str">
        <f t="shared" si="95"/>
        <v/>
      </c>
      <c r="M132" s="306" t="str">
        <f t="shared" si="96"/>
        <v/>
      </c>
      <c r="N132" s="307"/>
      <c r="O132" s="307"/>
      <c r="P132" s="307"/>
      <c r="Q132" s="308"/>
      <c r="R132" s="309">
        <f t="shared" si="97"/>
        <v>1.380787037037037E-2</v>
      </c>
      <c r="S132" s="481"/>
      <c r="T132" s="464">
        <v>40298</v>
      </c>
      <c r="U132" s="458"/>
      <c r="V132" s="313" t="str">
        <f t="shared" si="98"/>
        <v/>
      </c>
      <c r="W132" s="314" t="str">
        <f t="shared" si="99"/>
        <v/>
      </c>
    </row>
    <row r="133" spans="1:23" s="272" customFormat="1" ht="21" hidden="1" customHeight="1" x14ac:dyDescent="0.2">
      <c r="A133" s="418">
        <v>54</v>
      </c>
      <c r="B133" s="335"/>
      <c r="C133" s="315" t="s">
        <v>214</v>
      </c>
      <c r="D133" s="431" t="s">
        <v>215</v>
      </c>
      <c r="E133" s="428" t="s">
        <v>14</v>
      </c>
      <c r="F133" s="301">
        <v>1.40625E-2</v>
      </c>
      <c r="G133" s="301">
        <v>1.40625E-2</v>
      </c>
      <c r="H133" s="302">
        <f t="shared" si="92"/>
        <v>1.40625E-2</v>
      </c>
      <c r="I133" s="303">
        <f t="shared" si="93"/>
        <v>6.7708333333333318E-3</v>
      </c>
      <c r="J133" s="387"/>
      <c r="K133" s="305" t="str">
        <f t="shared" si="94"/>
        <v/>
      </c>
      <c r="L133" s="306" t="str">
        <f t="shared" si="95"/>
        <v/>
      </c>
      <c r="M133" s="306" t="str">
        <f t="shared" si="96"/>
        <v/>
      </c>
      <c r="N133" s="307"/>
      <c r="O133" s="307"/>
      <c r="P133" s="307"/>
      <c r="Q133" s="308"/>
      <c r="R133" s="309">
        <f t="shared" si="97"/>
        <v>1.40625E-2</v>
      </c>
      <c r="S133" s="481"/>
      <c r="T133" s="464">
        <v>40025</v>
      </c>
      <c r="U133" s="458"/>
      <c r="V133" s="313" t="str">
        <f t="shared" si="98"/>
        <v/>
      </c>
      <c r="W133" s="314" t="str">
        <f t="shared" si="99"/>
        <v/>
      </c>
    </row>
    <row r="134" spans="1:23" s="272" customFormat="1" ht="21" hidden="1" customHeight="1" x14ac:dyDescent="0.2">
      <c r="A134" s="418">
        <v>283</v>
      </c>
      <c r="B134" s="335"/>
      <c r="C134" s="315" t="s">
        <v>90</v>
      </c>
      <c r="D134" s="431" t="s">
        <v>549</v>
      </c>
      <c r="E134" s="428" t="s">
        <v>30</v>
      </c>
      <c r="F134" s="301">
        <v>1.3846209490740748E-2</v>
      </c>
      <c r="G134" s="301">
        <v>1.4271556712962973E-2</v>
      </c>
      <c r="H134" s="302">
        <f t="shared" si="92"/>
        <v>1.4058883101851861E-2</v>
      </c>
      <c r="I134" s="303">
        <f t="shared" si="93"/>
        <v>6.7744502314814707E-3</v>
      </c>
      <c r="J134" s="378"/>
      <c r="K134" s="305" t="str">
        <f t="shared" si="94"/>
        <v/>
      </c>
      <c r="L134" s="306" t="str">
        <f t="shared" si="95"/>
        <v/>
      </c>
      <c r="M134" s="306" t="str">
        <f t="shared" si="96"/>
        <v/>
      </c>
      <c r="N134" s="307"/>
      <c r="O134" s="307"/>
      <c r="P134" s="307"/>
      <c r="Q134" s="308"/>
      <c r="R134" s="309">
        <f t="shared" si="97"/>
        <v>1.3846209490740748E-2</v>
      </c>
      <c r="S134" s="481"/>
      <c r="T134" s="464">
        <v>40574</v>
      </c>
      <c r="U134" s="458">
        <v>5</v>
      </c>
      <c r="V134" s="313">
        <f t="shared" si="98"/>
        <v>5</v>
      </c>
      <c r="W134" s="314" t="str">
        <f t="shared" si="99"/>
        <v>Richard Moreton</v>
      </c>
    </row>
    <row r="135" spans="1:23" s="272" customFormat="1" ht="21" customHeight="1" x14ac:dyDescent="0.2">
      <c r="A135" s="418">
        <v>367</v>
      </c>
      <c r="B135" s="335"/>
      <c r="C135" s="315" t="s">
        <v>180</v>
      </c>
      <c r="D135" s="431" t="s">
        <v>564</v>
      </c>
      <c r="E135" s="428" t="s">
        <v>30</v>
      </c>
      <c r="F135" s="301">
        <v>1.3877314814814811E-2</v>
      </c>
      <c r="G135" s="301">
        <v>1.3877314814814811E-2</v>
      </c>
      <c r="H135" s="302">
        <f t="shared" si="92"/>
        <v>1.3877314814814811E-2</v>
      </c>
      <c r="I135" s="303">
        <f t="shared" si="93"/>
        <v>6.9560185185185211E-3</v>
      </c>
      <c r="J135" s="378">
        <v>2.1053240740740744E-2</v>
      </c>
      <c r="K135" s="305">
        <f t="shared" si="94"/>
        <v>1.4097222222222223E-2</v>
      </c>
      <c r="L135" s="306">
        <f t="shared" si="95"/>
        <v>2.1990740740741171E-4</v>
      </c>
      <c r="M135" s="306">
        <f t="shared" si="96"/>
        <v>2.1990740740741171E-4</v>
      </c>
      <c r="N135" s="307">
        <v>15</v>
      </c>
      <c r="O135" s="307"/>
      <c r="P135" s="307"/>
      <c r="Q135" s="308">
        <v>4</v>
      </c>
      <c r="R135" s="309">
        <f t="shared" si="97"/>
        <v>1.3877314814814811E-2</v>
      </c>
      <c r="S135" s="481" t="s">
        <v>587</v>
      </c>
      <c r="T135" s="464">
        <v>40543</v>
      </c>
      <c r="U135" s="458"/>
      <c r="V135" s="313">
        <f t="shared" si="98"/>
        <v>5</v>
      </c>
      <c r="W135" s="314" t="str">
        <f t="shared" si="99"/>
        <v>James Izzard</v>
      </c>
    </row>
    <row r="136" spans="1:23" s="272" customFormat="1" ht="21" customHeight="1" x14ac:dyDescent="0.2">
      <c r="A136" s="418">
        <v>224</v>
      </c>
      <c r="B136" s="335"/>
      <c r="C136" s="315" t="s">
        <v>554</v>
      </c>
      <c r="D136" s="431" t="s">
        <v>555</v>
      </c>
      <c r="E136" s="428" t="s">
        <v>14</v>
      </c>
      <c r="F136" s="301">
        <v>1.6655092592592596E-2</v>
      </c>
      <c r="G136" s="301">
        <v>1.6655092592592596E-2</v>
      </c>
      <c r="H136" s="302">
        <f t="shared" si="92"/>
        <v>1.6655092592592596E-2</v>
      </c>
      <c r="I136" s="303">
        <f t="shared" si="93"/>
        <v>4.1782407407407358E-3</v>
      </c>
      <c r="J136" s="378">
        <v>2.1134259259259259E-2</v>
      </c>
      <c r="K136" s="305">
        <f t="shared" si="94"/>
        <v>1.6956018518518523E-2</v>
      </c>
      <c r="L136" s="306">
        <f t="shared" si="95"/>
        <v>3.0092592592592671E-4</v>
      </c>
      <c r="M136" s="306">
        <f t="shared" si="96"/>
        <v>3.0092592592592671E-4</v>
      </c>
      <c r="N136" s="307">
        <v>16</v>
      </c>
      <c r="O136" s="307"/>
      <c r="P136" s="307">
        <v>5</v>
      </c>
      <c r="Q136" s="308"/>
      <c r="R136" s="309">
        <f t="shared" si="97"/>
        <v>1.6655092592592596E-2</v>
      </c>
      <c r="S136" s="481" t="s">
        <v>587</v>
      </c>
      <c r="T136" s="464">
        <v>40543</v>
      </c>
      <c r="U136" s="458"/>
      <c r="V136" s="313">
        <f t="shared" si="98"/>
        <v>5</v>
      </c>
      <c r="W136" s="314" t="str">
        <f t="shared" si="99"/>
        <v>Anna Gilham</v>
      </c>
    </row>
    <row r="137" spans="1:23" s="272" customFormat="1" ht="21" hidden="1" customHeight="1" x14ac:dyDescent="0.2">
      <c r="A137" s="418"/>
      <c r="B137" s="335"/>
      <c r="C137" s="315"/>
      <c r="D137" s="431"/>
      <c r="E137" s="428"/>
      <c r="F137" s="301"/>
      <c r="G137" s="301"/>
      <c r="H137" s="302"/>
      <c r="I137" s="303"/>
      <c r="J137" s="378"/>
      <c r="K137" s="305"/>
      <c r="L137" s="306"/>
      <c r="M137" s="306"/>
      <c r="N137" s="307"/>
      <c r="O137" s="307"/>
      <c r="P137" s="307"/>
      <c r="Q137" s="308"/>
      <c r="R137" s="309"/>
      <c r="S137" s="481"/>
      <c r="T137" s="464"/>
      <c r="U137" s="458"/>
      <c r="V137" s="313"/>
      <c r="W137" s="314"/>
    </row>
    <row r="138" spans="1:23" s="272" customFormat="1" ht="21" customHeight="1" x14ac:dyDescent="0.2">
      <c r="A138" s="418">
        <v>194</v>
      </c>
      <c r="B138" s="335"/>
      <c r="C138" s="315" t="s">
        <v>55</v>
      </c>
      <c r="D138" s="431" t="s">
        <v>226</v>
      </c>
      <c r="E138" s="428" t="s">
        <v>30</v>
      </c>
      <c r="F138" s="319">
        <v>1.6516203703703703E-2</v>
      </c>
      <c r="G138" s="301">
        <v>1.6782407407407409E-2</v>
      </c>
      <c r="H138" s="302">
        <f t="shared" ref="H138:H145" si="100">IF(G138&lt;&gt;"",(G138+F138)/2,F138)</f>
        <v>1.6649305555555556E-2</v>
      </c>
      <c r="I138" s="303">
        <f t="shared" ref="I138:I145" si="101">$D$3-H138</f>
        <v>4.1840277777777761E-3</v>
      </c>
      <c r="J138" s="387">
        <v>2.1342592592592594E-2</v>
      </c>
      <c r="K138" s="305">
        <f t="shared" ref="K138:K145" si="102">IF(J138&lt;&gt;"",J138-I138,"")</f>
        <v>1.7158564814814817E-2</v>
      </c>
      <c r="L138" s="306">
        <f t="shared" ref="L138:L145" si="103">IF(J138&lt;&gt;"",K138-H138,"")</f>
        <v>5.0925925925926138E-4</v>
      </c>
      <c r="M138" s="306">
        <f t="shared" ref="M138:M145" si="104">IF(J138&lt;&gt;"",K138-F138,"")</f>
        <v>6.4236111111111438E-4</v>
      </c>
      <c r="N138" s="307">
        <v>17</v>
      </c>
      <c r="O138" s="307"/>
      <c r="P138" s="307"/>
      <c r="Q138" s="308">
        <v>11</v>
      </c>
      <c r="R138" s="309">
        <f t="shared" ref="R138:R145" si="105">IF(J138&lt;&gt;"",MIN(F138,K138),F138)</f>
        <v>1.6516203703703703E-2</v>
      </c>
      <c r="S138" s="481" t="s">
        <v>587</v>
      </c>
      <c r="T138" s="464">
        <v>40633</v>
      </c>
      <c r="U138" s="458"/>
      <c r="V138" s="313">
        <f t="shared" ref="V138:V145" si="106">IF(OR(NOT(U138=""),NOT(K138="")),5,"")</f>
        <v>5</v>
      </c>
      <c r="W138" s="314" t="str">
        <f t="shared" ref="W138:W145" si="107">IF(V138=5,C138&amp;" "&amp;D138,"")</f>
        <v>Paul  Brewster</v>
      </c>
    </row>
    <row r="139" spans="1:23" s="272" customFormat="1" ht="21" hidden="1" customHeight="1" x14ac:dyDescent="0.2">
      <c r="A139" s="418">
        <v>100</v>
      </c>
      <c r="B139" s="335"/>
      <c r="C139" s="315" t="s">
        <v>189</v>
      </c>
      <c r="D139" s="431" t="s">
        <v>192</v>
      </c>
      <c r="E139" s="428" t="s">
        <v>30</v>
      </c>
      <c r="F139" s="301">
        <v>1.3408564814814811E-2</v>
      </c>
      <c r="G139" s="301">
        <v>1.421332465277777E-2</v>
      </c>
      <c r="H139" s="302">
        <f t="shared" si="100"/>
        <v>1.381094473379629E-2</v>
      </c>
      <c r="I139" s="303">
        <f t="shared" si="101"/>
        <v>7.0223885995370425E-3</v>
      </c>
      <c r="J139" s="387"/>
      <c r="K139" s="305" t="str">
        <f t="shared" si="102"/>
        <v/>
      </c>
      <c r="L139" s="306" t="str">
        <f t="shared" si="103"/>
        <v/>
      </c>
      <c r="M139" s="306" t="str">
        <f t="shared" si="104"/>
        <v/>
      </c>
      <c r="N139" s="307"/>
      <c r="O139" s="307"/>
      <c r="P139" s="321"/>
      <c r="Q139" s="308"/>
      <c r="R139" s="309">
        <f t="shared" si="105"/>
        <v>1.3408564814814811E-2</v>
      </c>
      <c r="S139" s="481"/>
      <c r="T139" s="464">
        <v>40237</v>
      </c>
      <c r="U139" s="458"/>
      <c r="V139" s="313" t="str">
        <f t="shared" si="106"/>
        <v/>
      </c>
      <c r="W139" s="314" t="str">
        <f t="shared" si="107"/>
        <v/>
      </c>
    </row>
    <row r="140" spans="1:23" s="272" customFormat="1" ht="21" hidden="1" customHeight="1" x14ac:dyDescent="0.2">
      <c r="A140" s="418">
        <v>114</v>
      </c>
      <c r="B140" s="335"/>
      <c r="C140" s="315" t="s">
        <v>160</v>
      </c>
      <c r="D140" s="431" t="s">
        <v>161</v>
      </c>
      <c r="E140" s="429" t="s">
        <v>30</v>
      </c>
      <c r="F140" s="301">
        <v>1.3745298032407408E-2</v>
      </c>
      <c r="G140" s="301">
        <v>1.3745298032407408E-2</v>
      </c>
      <c r="H140" s="302">
        <f t="shared" si="100"/>
        <v>1.3745298032407408E-2</v>
      </c>
      <c r="I140" s="303">
        <f t="shared" si="101"/>
        <v>7.0880353009259243E-3</v>
      </c>
      <c r="J140" s="387"/>
      <c r="K140" s="305" t="str">
        <f t="shared" si="102"/>
        <v/>
      </c>
      <c r="L140" s="306" t="str">
        <f t="shared" si="103"/>
        <v/>
      </c>
      <c r="M140" s="306" t="str">
        <f t="shared" si="104"/>
        <v/>
      </c>
      <c r="N140" s="307"/>
      <c r="O140" s="307"/>
      <c r="P140" s="307"/>
      <c r="Q140" s="308"/>
      <c r="R140" s="309">
        <f t="shared" si="105"/>
        <v>1.3745298032407408E-2</v>
      </c>
      <c r="S140" s="481"/>
      <c r="T140" s="464">
        <v>40056</v>
      </c>
      <c r="U140" s="458"/>
      <c r="V140" s="313" t="str">
        <f t="shared" si="106"/>
        <v/>
      </c>
      <c r="W140" s="314" t="str">
        <f t="shared" si="107"/>
        <v/>
      </c>
    </row>
    <row r="141" spans="1:23" s="272" customFormat="1" ht="21" hidden="1" customHeight="1" x14ac:dyDescent="0.2">
      <c r="A141" s="418">
        <v>322</v>
      </c>
      <c r="B141" s="335"/>
      <c r="C141" s="315" t="s">
        <v>180</v>
      </c>
      <c r="D141" s="431" t="s">
        <v>494</v>
      </c>
      <c r="E141" s="429" t="s">
        <v>30</v>
      </c>
      <c r="F141" s="301">
        <v>1.3634259259259263E-2</v>
      </c>
      <c r="G141" s="301">
        <v>1.3634259259259263E-2</v>
      </c>
      <c r="H141" s="302">
        <f t="shared" si="100"/>
        <v>1.3634259259259263E-2</v>
      </c>
      <c r="I141" s="303">
        <f t="shared" si="101"/>
        <v>7.1990740740740695E-3</v>
      </c>
      <c r="J141" s="378"/>
      <c r="K141" s="305" t="str">
        <f t="shared" si="102"/>
        <v/>
      </c>
      <c r="L141" s="306" t="str">
        <f t="shared" si="103"/>
        <v/>
      </c>
      <c r="M141" s="306" t="str">
        <f t="shared" si="104"/>
        <v/>
      </c>
      <c r="N141" s="307"/>
      <c r="O141" s="307"/>
      <c r="P141" s="307"/>
      <c r="Q141" s="308"/>
      <c r="R141" s="309">
        <f t="shared" si="105"/>
        <v>1.3634259259259263E-2</v>
      </c>
      <c r="S141" s="481"/>
      <c r="T141" s="464">
        <v>40237</v>
      </c>
      <c r="U141" s="458"/>
      <c r="V141" s="313" t="str">
        <f t="shared" si="106"/>
        <v/>
      </c>
      <c r="W141" s="314" t="str">
        <f t="shared" si="107"/>
        <v/>
      </c>
    </row>
    <row r="142" spans="1:23" s="272" customFormat="1" ht="21" hidden="1" customHeight="1" x14ac:dyDescent="0.2">
      <c r="A142" s="418">
        <v>231</v>
      </c>
      <c r="B142" s="335"/>
      <c r="C142" s="315" t="s">
        <v>304</v>
      </c>
      <c r="D142" s="431" t="s">
        <v>305</v>
      </c>
      <c r="E142" s="428" t="s">
        <v>30</v>
      </c>
      <c r="F142" s="301">
        <v>1.3562644675925932E-2</v>
      </c>
      <c r="G142" s="301">
        <v>1.3678385416666678E-2</v>
      </c>
      <c r="H142" s="302">
        <f t="shared" si="100"/>
        <v>1.3620515046296305E-2</v>
      </c>
      <c r="I142" s="303">
        <f t="shared" si="101"/>
        <v>7.2128182870370271E-3</v>
      </c>
      <c r="J142" s="378"/>
      <c r="K142" s="305" t="str">
        <f t="shared" si="102"/>
        <v/>
      </c>
      <c r="L142" s="306" t="str">
        <f t="shared" si="103"/>
        <v/>
      </c>
      <c r="M142" s="306" t="str">
        <f t="shared" si="104"/>
        <v/>
      </c>
      <c r="N142" s="307"/>
      <c r="O142" s="307"/>
      <c r="P142" s="307"/>
      <c r="Q142" s="308"/>
      <c r="R142" s="309">
        <f t="shared" si="105"/>
        <v>1.3562644675925932E-2</v>
      </c>
      <c r="S142" s="481"/>
      <c r="T142" s="464">
        <v>40451</v>
      </c>
      <c r="U142" s="458">
        <v>5</v>
      </c>
      <c r="V142" s="313">
        <f t="shared" si="106"/>
        <v>5</v>
      </c>
      <c r="W142" s="314" t="str">
        <f t="shared" si="107"/>
        <v>Ed Rhodes</v>
      </c>
    </row>
    <row r="143" spans="1:23" s="272" customFormat="1" ht="21" customHeight="1" x14ac:dyDescent="0.2">
      <c r="A143" s="418">
        <v>351</v>
      </c>
      <c r="B143" s="335"/>
      <c r="C143" s="298" t="s">
        <v>550</v>
      </c>
      <c r="D143" s="432" t="s">
        <v>551</v>
      </c>
      <c r="E143" s="428" t="s">
        <v>30</v>
      </c>
      <c r="F143" s="301">
        <v>1.3865740740740743E-2</v>
      </c>
      <c r="G143" s="301">
        <v>1.3865740740740743E-2</v>
      </c>
      <c r="H143" s="302">
        <f t="shared" si="100"/>
        <v>1.3865740740740743E-2</v>
      </c>
      <c r="I143" s="303">
        <f t="shared" si="101"/>
        <v>6.9675925925925895E-3</v>
      </c>
      <c r="J143" s="378">
        <v>2.1759259259259259E-2</v>
      </c>
      <c r="K143" s="305">
        <f t="shared" si="102"/>
        <v>1.479166666666667E-2</v>
      </c>
      <c r="L143" s="306">
        <f t="shared" si="103"/>
        <v>9.2592592592592726E-4</v>
      </c>
      <c r="M143" s="306">
        <f t="shared" si="104"/>
        <v>9.2592592592592726E-4</v>
      </c>
      <c r="N143" s="307">
        <v>18</v>
      </c>
      <c r="O143" s="307"/>
      <c r="P143" s="307"/>
      <c r="Q143" s="308">
        <v>8</v>
      </c>
      <c r="R143" s="309">
        <f t="shared" si="105"/>
        <v>1.3865740740740743E-2</v>
      </c>
      <c r="S143" s="481" t="s">
        <v>587</v>
      </c>
      <c r="T143" s="464">
        <v>40421</v>
      </c>
      <c r="U143" s="458"/>
      <c r="V143" s="313">
        <f t="shared" si="106"/>
        <v>5</v>
      </c>
      <c r="W143" s="314" t="str">
        <f t="shared" si="107"/>
        <v>Roger Montgomery</v>
      </c>
    </row>
    <row r="144" spans="1:23" s="272" customFormat="1" ht="21" hidden="1" customHeight="1" x14ac:dyDescent="0.2">
      <c r="A144" s="418">
        <v>28</v>
      </c>
      <c r="B144" s="335"/>
      <c r="C144" s="315" t="s">
        <v>201</v>
      </c>
      <c r="D144" s="431" t="s">
        <v>202</v>
      </c>
      <c r="E144" s="428" t="s">
        <v>30</v>
      </c>
      <c r="F144" s="319">
        <v>1.2719907407407411E-2</v>
      </c>
      <c r="G144" s="301">
        <v>1.4456018518518524E-2</v>
      </c>
      <c r="H144" s="302">
        <f t="shared" si="100"/>
        <v>1.3587962962962968E-2</v>
      </c>
      <c r="I144" s="303">
        <f t="shared" si="101"/>
        <v>7.2453703703703638E-3</v>
      </c>
      <c r="J144" s="387"/>
      <c r="K144" s="305" t="str">
        <f t="shared" si="102"/>
        <v/>
      </c>
      <c r="L144" s="306" t="str">
        <f t="shared" si="103"/>
        <v/>
      </c>
      <c r="M144" s="306" t="str">
        <f t="shared" si="104"/>
        <v/>
      </c>
      <c r="N144" s="307"/>
      <c r="O144" s="307"/>
      <c r="P144" s="321"/>
      <c r="Q144" s="308"/>
      <c r="R144" s="309">
        <f t="shared" si="105"/>
        <v>1.2719907407407411E-2</v>
      </c>
      <c r="S144" s="481"/>
      <c r="T144" s="464">
        <v>39721</v>
      </c>
      <c r="U144" s="458"/>
      <c r="V144" s="313" t="str">
        <f t="shared" si="106"/>
        <v/>
      </c>
      <c r="W144" s="314" t="str">
        <f t="shared" si="107"/>
        <v/>
      </c>
    </row>
    <row r="145" spans="1:23" s="272" customFormat="1" ht="21" customHeight="1" x14ac:dyDescent="0.2">
      <c r="A145" s="418">
        <v>373</v>
      </c>
      <c r="B145" s="335"/>
      <c r="C145" s="315" t="s">
        <v>562</v>
      </c>
      <c r="D145" s="431" t="s">
        <v>390</v>
      </c>
      <c r="E145" s="428" t="s">
        <v>30</v>
      </c>
      <c r="F145" s="301">
        <v>1.6099537037037037E-2</v>
      </c>
      <c r="G145" s="301">
        <v>1.6099537037037037E-2</v>
      </c>
      <c r="H145" s="302">
        <f t="shared" si="100"/>
        <v>1.6099537037037037E-2</v>
      </c>
      <c r="I145" s="303">
        <f t="shared" si="101"/>
        <v>4.733796296296295E-3</v>
      </c>
      <c r="J145" s="387">
        <v>2.2997685185185187E-2</v>
      </c>
      <c r="K145" s="305">
        <f t="shared" si="102"/>
        <v>1.8263888888888892E-2</v>
      </c>
      <c r="L145" s="306">
        <f t="shared" si="103"/>
        <v>2.1643518518518548E-3</v>
      </c>
      <c r="M145" s="306">
        <f t="shared" si="104"/>
        <v>2.1643518518518548E-3</v>
      </c>
      <c r="N145" s="307">
        <v>19</v>
      </c>
      <c r="O145" s="307"/>
      <c r="P145" s="307"/>
      <c r="Q145" s="308">
        <v>13</v>
      </c>
      <c r="R145" s="309">
        <f t="shared" si="105"/>
        <v>1.6099537037037037E-2</v>
      </c>
      <c r="S145" s="481" t="s">
        <v>587</v>
      </c>
      <c r="T145" s="464">
        <v>40574</v>
      </c>
      <c r="U145" s="458"/>
      <c r="V145" s="313">
        <f t="shared" si="106"/>
        <v>5</v>
      </c>
      <c r="W145" s="314" t="str">
        <f t="shared" si="107"/>
        <v>Gareth Alexander</v>
      </c>
    </row>
    <row r="146" spans="1:23" s="272" customFormat="1" ht="21" hidden="1" customHeight="1" x14ac:dyDescent="0.2">
      <c r="A146" s="418">
        <v>152</v>
      </c>
      <c r="B146" s="335"/>
      <c r="C146" s="315" t="s">
        <v>90</v>
      </c>
      <c r="D146" s="431" t="s">
        <v>91</v>
      </c>
      <c r="E146" s="428" t="s">
        <v>30</v>
      </c>
      <c r="F146" s="301">
        <v>1.7384259259259256E-2</v>
      </c>
      <c r="G146" s="301"/>
      <c r="H146" s="302"/>
      <c r="I146" s="303"/>
      <c r="J146" s="387"/>
      <c r="K146" s="305" t="str">
        <f t="shared" ref="K146" si="108">IF(J146&lt;&gt;"",J146-I146,"")</f>
        <v/>
      </c>
      <c r="L146" s="306" t="str">
        <f t="shared" ref="L146" si="109">IF(J146&lt;&gt;"",K146-H146,"")</f>
        <v/>
      </c>
      <c r="M146" s="306" t="str">
        <f t="shared" ref="M146" si="110">IF(J146&lt;&gt;"",K146-F146,"")</f>
        <v/>
      </c>
      <c r="N146" s="307"/>
      <c r="O146" s="307"/>
      <c r="P146" s="307"/>
      <c r="Q146" s="308"/>
      <c r="R146" s="309">
        <f t="shared" ref="R146" si="111">IF(J146&lt;&gt;"",MIN(F146,K146),F146)</f>
        <v>1.7384259259259256E-2</v>
      </c>
      <c r="S146" s="481"/>
      <c r="T146" s="459" t="s">
        <v>212</v>
      </c>
      <c r="U146" s="458"/>
      <c r="V146" s="313" t="str">
        <f t="shared" ref="V146" si="112">IF(OR(NOT(U146=""),NOT(K146="")),5,"")</f>
        <v/>
      </c>
      <c r="W146" s="314" t="str">
        <f t="shared" ref="W146" si="113">IF(V146=5,C146&amp;" "&amp;D146,"")</f>
        <v/>
      </c>
    </row>
    <row r="147" spans="1:23" s="272" customFormat="1" ht="21" hidden="1" customHeight="1" x14ac:dyDescent="0.2">
      <c r="A147" s="418"/>
      <c r="B147" s="335"/>
      <c r="C147" s="315"/>
      <c r="D147" s="431"/>
      <c r="E147" s="429"/>
      <c r="F147" s="301"/>
      <c r="G147" s="301"/>
      <c r="H147" s="302"/>
      <c r="I147" s="303"/>
      <c r="J147" s="387"/>
      <c r="K147" s="305"/>
      <c r="L147" s="306"/>
      <c r="M147" s="306"/>
      <c r="N147" s="307"/>
      <c r="O147" s="307"/>
      <c r="P147" s="307"/>
      <c r="Q147" s="308"/>
      <c r="R147" s="309"/>
      <c r="S147" s="481"/>
      <c r="T147" s="464"/>
      <c r="U147" s="458"/>
      <c r="V147" s="313"/>
      <c r="W147" s="314"/>
    </row>
    <row r="148" spans="1:23" s="272" customFormat="1" ht="21" hidden="1" customHeight="1" x14ac:dyDescent="0.2">
      <c r="A148" s="420">
        <v>236</v>
      </c>
      <c r="B148" s="335"/>
      <c r="C148" s="315" t="s">
        <v>512</v>
      </c>
      <c r="D148" s="431" t="s">
        <v>180</v>
      </c>
      <c r="E148" s="428" t="s">
        <v>30</v>
      </c>
      <c r="F148" s="301">
        <v>1.3547453703703704E-2</v>
      </c>
      <c r="G148" s="301">
        <v>1.3547453703703704E-2</v>
      </c>
      <c r="H148" s="302">
        <f>IF(G148&lt;&gt;"",(G148+F148)/2,F148)</f>
        <v>1.3547453703703704E-2</v>
      </c>
      <c r="I148" s="303">
        <f>$D$3-H148</f>
        <v>7.2858796296296283E-3</v>
      </c>
      <c r="J148" s="387"/>
      <c r="K148" s="305" t="str">
        <f>IF(J148&lt;&gt;"",J148-I148,"")</f>
        <v/>
      </c>
      <c r="L148" s="306" t="str">
        <f>IF(J148&lt;&gt;"",K148-H148,"")</f>
        <v/>
      </c>
      <c r="M148" s="306" t="str">
        <f>IF(J148&lt;&gt;"",K148-F148,"")</f>
        <v/>
      </c>
      <c r="N148" s="307"/>
      <c r="O148" s="307"/>
      <c r="P148" s="307"/>
      <c r="Q148" s="308"/>
      <c r="R148" s="309">
        <f>IF(J148&lt;&gt;"",MIN(F148,K148),F148)</f>
        <v>1.3547453703703704E-2</v>
      </c>
      <c r="S148" s="481"/>
      <c r="T148" s="464">
        <v>40268</v>
      </c>
      <c r="U148" s="458"/>
      <c r="V148" s="313" t="str">
        <f>IF(OR(NOT(U148=""),NOT(K148="")),5,"")</f>
        <v/>
      </c>
      <c r="W148" s="314" t="str">
        <f>IF(V148=5,C148&amp;" "&amp;D148,"")</f>
        <v/>
      </c>
    </row>
    <row r="149" spans="1:23" s="272" customFormat="1" ht="20.45" hidden="1" customHeight="1" x14ac:dyDescent="0.2">
      <c r="A149" s="418">
        <v>212</v>
      </c>
      <c r="B149" s="335"/>
      <c r="C149" s="315" t="s">
        <v>178</v>
      </c>
      <c r="D149" s="431" t="s">
        <v>260</v>
      </c>
      <c r="E149" s="428" t="s">
        <v>30</v>
      </c>
      <c r="F149" s="301">
        <v>1.3480902777777788E-2</v>
      </c>
      <c r="G149" s="301">
        <v>1.3480902777777788E-2</v>
      </c>
      <c r="H149" s="302">
        <f>IF(G149&lt;&gt;"",(G149+F149)/2,F149)</f>
        <v>1.3480902777777788E-2</v>
      </c>
      <c r="I149" s="303">
        <f>$D$3-H149</f>
        <v>7.3524305555555444E-3</v>
      </c>
      <c r="J149" s="387"/>
      <c r="K149" s="305" t="str">
        <f>IF(J149&lt;&gt;"",J149-I149,"")</f>
        <v/>
      </c>
      <c r="L149" s="306" t="str">
        <f>IF(J149&lt;&gt;"",K149-H149,"")</f>
        <v/>
      </c>
      <c r="M149" s="306" t="str">
        <f>IF(J149&lt;&gt;"",K149-F149,"")</f>
        <v/>
      </c>
      <c r="N149" s="307"/>
      <c r="O149" s="307"/>
      <c r="P149" s="321"/>
      <c r="Q149" s="308"/>
      <c r="R149" s="309">
        <f>IF(J149&lt;&gt;"",MIN(F149,K149),F149)</f>
        <v>1.3480902777777788E-2</v>
      </c>
      <c r="S149" s="481"/>
      <c r="T149" s="464">
        <v>40451</v>
      </c>
      <c r="U149" s="458"/>
      <c r="V149" s="313" t="str">
        <f>IF(OR(NOT(U149=""),NOT(K149="")),5,"")</f>
        <v/>
      </c>
      <c r="W149" s="314" t="str">
        <f>IF(V149=5,C149&amp;" "&amp;D149,"")</f>
        <v/>
      </c>
    </row>
    <row r="150" spans="1:23" s="272" customFormat="1" ht="20.45" hidden="1" customHeight="1" x14ac:dyDescent="0.2">
      <c r="A150" s="418">
        <v>262</v>
      </c>
      <c r="B150" s="335"/>
      <c r="C150" s="315" t="s">
        <v>389</v>
      </c>
      <c r="D150" s="431" t="s">
        <v>390</v>
      </c>
      <c r="E150" s="429" t="s">
        <v>30</v>
      </c>
      <c r="F150" s="301">
        <v>1.3368055555555557E-2</v>
      </c>
      <c r="G150" s="301">
        <v>1.3368055555555557E-2</v>
      </c>
      <c r="H150" s="302">
        <f>IF(G150&lt;&gt;"",(G150+F150)/2,F150)</f>
        <v>1.3368055555555557E-2</v>
      </c>
      <c r="I150" s="303">
        <f>$D$3-H150</f>
        <v>7.4652777777777755E-3</v>
      </c>
      <c r="J150" s="387"/>
      <c r="K150" s="305" t="str">
        <f>IF(J150&lt;&gt;"",J150-I150,"")</f>
        <v/>
      </c>
      <c r="L150" s="306" t="str">
        <f>IF(J150&lt;&gt;"",K150-H150,"")</f>
        <v/>
      </c>
      <c r="M150" s="306" t="str">
        <f>IF(J150&lt;&gt;"",K150-F150,"")</f>
        <v/>
      </c>
      <c r="N150" s="307"/>
      <c r="O150" s="307"/>
      <c r="P150" s="307"/>
      <c r="Q150" s="308"/>
      <c r="R150" s="309">
        <f>IF(J150&lt;&gt;"",MIN(F150,K150),F150)</f>
        <v>1.3368055555555557E-2</v>
      </c>
      <c r="S150" s="481"/>
      <c r="T150" s="464">
        <v>40298</v>
      </c>
      <c r="U150" s="458"/>
      <c r="V150" s="313" t="str">
        <f>IF(OR(NOT(U150=""),NOT(K150="")),5,"")</f>
        <v/>
      </c>
      <c r="W150" s="314" t="str">
        <f>IF(V150=5,C150&amp;" "&amp;D150,"")</f>
        <v/>
      </c>
    </row>
    <row r="151" spans="1:23" s="272" customFormat="1" ht="21" hidden="1" customHeight="1" x14ac:dyDescent="0.2">
      <c r="A151" s="418">
        <v>223</v>
      </c>
      <c r="B151" s="335"/>
      <c r="C151" s="315" t="s">
        <v>296</v>
      </c>
      <c r="D151" s="431" t="s">
        <v>297</v>
      </c>
      <c r="E151" s="428" t="s">
        <v>30</v>
      </c>
      <c r="F151" s="301">
        <v>1.3364438657407402E-2</v>
      </c>
      <c r="G151" s="301">
        <v>1.3364438657407402E-2</v>
      </c>
      <c r="H151" s="302">
        <f>IF(G151&lt;&gt;"",(G151+F151)/2,F151)</f>
        <v>1.3364438657407402E-2</v>
      </c>
      <c r="I151" s="303">
        <f>$D$3-H151</f>
        <v>7.46889467592593E-3</v>
      </c>
      <c r="J151" s="378"/>
      <c r="K151" s="305" t="str">
        <f>IF(J151&lt;&gt;"",J151-I151,"")</f>
        <v/>
      </c>
      <c r="L151" s="306" t="str">
        <f>IF(J151&lt;&gt;"",K151-H151,"")</f>
        <v/>
      </c>
      <c r="M151" s="306" t="str">
        <f>IF(J151&lt;&gt;"",K151-F151,"")</f>
        <v/>
      </c>
      <c r="N151" s="307"/>
      <c r="O151" s="307"/>
      <c r="P151" s="307"/>
      <c r="Q151" s="308"/>
      <c r="R151" s="309">
        <f>IF(J151&lt;&gt;"",MIN(F151,K151),F151)</f>
        <v>1.3364438657407402E-2</v>
      </c>
      <c r="S151" s="481"/>
      <c r="T151" s="464">
        <v>40390</v>
      </c>
      <c r="U151" s="458"/>
      <c r="V151" s="313" t="str">
        <f>IF(OR(NOT(U151=""),NOT(K151="")),5,"")</f>
        <v/>
      </c>
      <c r="W151" s="314" t="str">
        <f>IF(V151=5,C151&amp;" "&amp;D151,"")</f>
        <v/>
      </c>
    </row>
    <row r="152" spans="1:23" s="272" customFormat="1" ht="21" hidden="1" customHeight="1" x14ac:dyDescent="0.2">
      <c r="A152" s="418">
        <v>222</v>
      </c>
      <c r="B152" s="335"/>
      <c r="C152" s="315" t="s">
        <v>351</v>
      </c>
      <c r="D152" s="431" t="s">
        <v>513</v>
      </c>
      <c r="E152" s="428" t="s">
        <v>30</v>
      </c>
      <c r="F152" s="301">
        <v>1.2818287037037041E-2</v>
      </c>
      <c r="G152" s="301">
        <v>1.3570601851851858E-2</v>
      </c>
      <c r="H152" s="302">
        <f>IF(G152&lt;&gt;"",(G152+F152)/2,F152)</f>
        <v>1.319444444444445E-2</v>
      </c>
      <c r="I152" s="303">
        <f>$D$3-H152</f>
        <v>7.6388888888888826E-3</v>
      </c>
      <c r="J152" s="387"/>
      <c r="K152" s="305" t="str">
        <f>IF(J152&lt;&gt;"",J152-I152,"")</f>
        <v/>
      </c>
      <c r="L152" s="306" t="str">
        <f>IF(J152&lt;&gt;"",K152-H152,"")</f>
        <v/>
      </c>
      <c r="M152" s="306" t="str">
        <f>IF(J152&lt;&gt;"",K152-F152,"")</f>
        <v/>
      </c>
      <c r="N152" s="307"/>
      <c r="O152" s="307"/>
      <c r="P152" s="321"/>
      <c r="Q152" s="308"/>
      <c r="R152" s="309">
        <f>IF(J152&lt;&gt;"",MIN(F152,K152),F152)</f>
        <v>1.2818287037037041E-2</v>
      </c>
      <c r="S152" s="481"/>
      <c r="T152" s="464">
        <v>40543</v>
      </c>
      <c r="U152" s="458"/>
      <c r="V152" s="313" t="str">
        <f>IF(OR(NOT(U152=""),NOT(K152="")),5,"")</f>
        <v/>
      </c>
      <c r="W152" s="314" t="str">
        <f>IF(V152=5,C152&amp;" "&amp;D152,"")</f>
        <v/>
      </c>
    </row>
    <row r="153" spans="1:23" s="272" customFormat="1" ht="21" hidden="1" customHeight="1" x14ac:dyDescent="0.2">
      <c r="A153" s="418"/>
      <c r="B153" s="335"/>
      <c r="C153" s="315"/>
      <c r="D153" s="431"/>
      <c r="E153" s="428"/>
      <c r="F153" s="301"/>
      <c r="G153" s="301"/>
      <c r="H153" s="302"/>
      <c r="I153" s="303"/>
      <c r="J153" s="387"/>
      <c r="K153" s="305"/>
      <c r="L153" s="306"/>
      <c r="M153" s="306"/>
      <c r="N153" s="307"/>
      <c r="O153" s="307"/>
      <c r="P153" s="321"/>
      <c r="Q153" s="308"/>
      <c r="R153" s="309"/>
      <c r="S153" s="481"/>
      <c r="T153" s="464"/>
      <c r="U153" s="458"/>
      <c r="V153" s="313"/>
      <c r="W153" s="314"/>
    </row>
    <row r="154" spans="1:23" s="272" customFormat="1" ht="21" hidden="1" customHeight="1" x14ac:dyDescent="0.2">
      <c r="A154" s="418">
        <v>57</v>
      </c>
      <c r="B154" s="335"/>
      <c r="C154" s="315" t="s">
        <v>204</v>
      </c>
      <c r="D154" s="431" t="s">
        <v>205</v>
      </c>
      <c r="E154" s="428" t="s">
        <v>30</v>
      </c>
      <c r="F154" s="301">
        <v>1.2638888888888892E-2</v>
      </c>
      <c r="G154" s="301">
        <v>1.3513510933628795E-2</v>
      </c>
      <c r="H154" s="302">
        <f>IF(G154&lt;&gt;"",(G154+F154)/2,F154)</f>
        <v>1.3076199911258843E-2</v>
      </c>
      <c r="I154" s="303">
        <f>$D$3-H154</f>
        <v>7.7571334220744893E-3</v>
      </c>
      <c r="J154" s="378"/>
      <c r="K154" s="305" t="str">
        <f>IF(J154&lt;&gt;"",J154-I154,"")</f>
        <v/>
      </c>
      <c r="L154" s="306" t="str">
        <f>IF(J154&lt;&gt;"",K154-H154,"")</f>
        <v/>
      </c>
      <c r="M154" s="306" t="str">
        <f>IF(J154&lt;&gt;"",K154-F154,"")</f>
        <v/>
      </c>
      <c r="N154" s="307"/>
      <c r="O154" s="307"/>
      <c r="P154" s="307"/>
      <c r="Q154" s="308"/>
      <c r="R154" s="309">
        <f>IF(J154&lt;&gt;"",MIN(F154,K154),F154)</f>
        <v>1.2638888888888892E-2</v>
      </c>
      <c r="S154" s="481"/>
      <c r="T154" s="464">
        <v>40574</v>
      </c>
      <c r="U154" s="458"/>
      <c r="V154" s="313" t="str">
        <f>IF(OR(NOT(U154=""),NOT(K154="")),5,"")</f>
        <v/>
      </c>
      <c r="W154" s="314" t="str">
        <f>IF(V154=5,C154&amp;" "&amp;D154,"")</f>
        <v/>
      </c>
    </row>
    <row r="155" spans="1:23" s="272" customFormat="1" ht="21" hidden="1" customHeight="1" x14ac:dyDescent="0.2">
      <c r="A155" s="418">
        <v>292</v>
      </c>
      <c r="B155" s="335"/>
      <c r="C155" s="315" t="s">
        <v>459</v>
      </c>
      <c r="D155" s="431" t="s">
        <v>460</v>
      </c>
      <c r="E155" s="428" t="s">
        <v>30</v>
      </c>
      <c r="F155" s="301">
        <v>1.2879050925925915E-2</v>
      </c>
      <c r="G155" s="301">
        <v>1.2879050925925915E-2</v>
      </c>
      <c r="H155" s="302">
        <f>IF(G155&lt;&gt;"",(G155+F155)/2,F155)</f>
        <v>1.2879050925925915E-2</v>
      </c>
      <c r="I155" s="303">
        <f>$D$3-H155</f>
        <v>7.9542824074074168E-3</v>
      </c>
      <c r="J155" s="387"/>
      <c r="K155" s="305" t="str">
        <f>IF(J155&lt;&gt;"",J155-I155,"")</f>
        <v/>
      </c>
      <c r="L155" s="306" t="str">
        <f>IF(J155&lt;&gt;"",K155-H155,"")</f>
        <v/>
      </c>
      <c r="M155" s="306" t="str">
        <f>IF(J155&lt;&gt;"",K155-F155,"")</f>
        <v/>
      </c>
      <c r="N155" s="307"/>
      <c r="O155" s="307"/>
      <c r="P155" s="321"/>
      <c r="Q155" s="308"/>
      <c r="R155" s="309">
        <f>IF(J155&lt;&gt;"",MIN(F155,K155),F155)</f>
        <v>1.2879050925925915E-2</v>
      </c>
      <c r="S155" s="481"/>
      <c r="T155" s="464">
        <v>40329</v>
      </c>
      <c r="U155" s="458">
        <v>5</v>
      </c>
      <c r="V155" s="313">
        <f>IF(OR(NOT(U155=""),NOT(K155="")),5,"")</f>
        <v>5</v>
      </c>
      <c r="W155" s="314" t="str">
        <f>IF(V155=5,C155&amp;" "&amp;D155,"")</f>
        <v>Justin Busby</v>
      </c>
    </row>
    <row r="156" spans="1:23" s="272" customFormat="1" ht="21" hidden="1" customHeight="1" x14ac:dyDescent="0.2">
      <c r="A156" s="418">
        <v>211</v>
      </c>
      <c r="B156" s="335"/>
      <c r="C156" s="315" t="s">
        <v>244</v>
      </c>
      <c r="D156" s="431" t="s">
        <v>245</v>
      </c>
      <c r="E156" s="428" t="s">
        <v>30</v>
      </c>
      <c r="F156" s="319">
        <v>1.2499999999999999E-2</v>
      </c>
      <c r="G156" s="301">
        <v>1.3020833333333334E-2</v>
      </c>
      <c r="H156" s="302">
        <f>IF(G156&lt;&gt;"",(G156+F156)/2,F156)</f>
        <v>1.2760416666666666E-2</v>
      </c>
      <c r="I156" s="303">
        <f>$D$3-H156</f>
        <v>8.0729166666666657E-3</v>
      </c>
      <c r="J156" s="387"/>
      <c r="K156" s="305" t="str">
        <f>IF(J156&lt;&gt;"",J156-I156,"")</f>
        <v/>
      </c>
      <c r="L156" s="306" t="str">
        <f>IF(J156&lt;&gt;"",K156-H156,"")</f>
        <v/>
      </c>
      <c r="M156" s="306" t="str">
        <f>IF(J156&lt;&gt;"",K156-F156,"")</f>
        <v/>
      </c>
      <c r="N156" s="307"/>
      <c r="O156" s="307"/>
      <c r="P156" s="321"/>
      <c r="Q156" s="308"/>
      <c r="R156" s="309">
        <f>IF(J156&lt;&gt;"",MIN(F156,K156),F156)</f>
        <v>1.2499999999999999E-2</v>
      </c>
      <c r="S156" s="481"/>
      <c r="T156" s="464">
        <v>40390</v>
      </c>
      <c r="U156" s="458"/>
      <c r="V156" s="313" t="str">
        <f>IF(OR(NOT(U156=""),NOT(K156="")),5,"")</f>
        <v/>
      </c>
      <c r="W156" s="314" t="str">
        <f>IF(V156=5,C156&amp;" "&amp;D156,"")</f>
        <v/>
      </c>
    </row>
    <row r="157" spans="1:23" s="272" customFormat="1" ht="21" hidden="1" customHeight="1" x14ac:dyDescent="0.2">
      <c r="A157" s="418">
        <v>53</v>
      </c>
      <c r="B157" s="335"/>
      <c r="C157" s="315" t="s">
        <v>130</v>
      </c>
      <c r="D157" s="431" t="s">
        <v>211</v>
      </c>
      <c r="E157" s="428" t="s">
        <v>30</v>
      </c>
      <c r="F157" s="319">
        <v>1.1979166666666666E-2</v>
      </c>
      <c r="G157" s="301">
        <v>1.2745044849537038E-2</v>
      </c>
      <c r="H157" s="302">
        <f>IF(G157&lt;&gt;"",(G157+F157)/2,F157)</f>
        <v>1.2362105758101852E-2</v>
      </c>
      <c r="I157" s="303">
        <f>$D$3-H157</f>
        <v>8.4712275752314801E-3</v>
      </c>
      <c r="J157" s="387"/>
      <c r="K157" s="305" t="str">
        <f>IF(J157&lt;&gt;"",J157-I157,"")</f>
        <v/>
      </c>
      <c r="L157" s="306" t="str">
        <f>IF(J157&lt;&gt;"",K157-H157,"")</f>
        <v/>
      </c>
      <c r="M157" s="306" t="str">
        <f>IF(J157&lt;&gt;"",K157-F157,"")</f>
        <v/>
      </c>
      <c r="N157" s="307"/>
      <c r="O157" s="307"/>
      <c r="P157" s="321"/>
      <c r="Q157" s="308"/>
      <c r="R157" s="309">
        <f>IF(J157&lt;&gt;"",MIN(F157,K157),F157)</f>
        <v>1.1979166666666666E-2</v>
      </c>
      <c r="S157" s="481"/>
      <c r="T157" s="464">
        <v>40117</v>
      </c>
      <c r="U157" s="458"/>
      <c r="V157" s="313" t="str">
        <f>IF(OR(NOT(U157=""),NOT(K157="")),5,"")</f>
        <v/>
      </c>
      <c r="W157" s="314" t="str">
        <f>IF(V157=5,C157&amp;" "&amp;D157,"")</f>
        <v/>
      </c>
    </row>
    <row r="158" spans="1:23" s="272" customFormat="1" ht="21" hidden="1" customHeight="1" x14ac:dyDescent="0.2">
      <c r="A158" s="418"/>
      <c r="B158" s="335"/>
      <c r="C158" s="315"/>
      <c r="D158" s="431"/>
      <c r="E158" s="428"/>
      <c r="F158" s="301"/>
      <c r="G158" s="301"/>
      <c r="H158" s="302"/>
      <c r="I158" s="303"/>
      <c r="J158" s="320"/>
      <c r="K158" s="305"/>
      <c r="L158" s="306"/>
      <c r="M158" s="306"/>
      <c r="N158" s="307"/>
      <c r="O158" s="307"/>
      <c r="P158" s="307"/>
      <c r="Q158" s="308"/>
      <c r="R158" s="309"/>
      <c r="S158" s="481"/>
      <c r="T158" s="464"/>
      <c r="U158" s="458"/>
      <c r="V158" s="313"/>
      <c r="W158" s="314"/>
    </row>
    <row r="159" spans="1:23" s="272" customFormat="1" ht="21" hidden="1" customHeight="1" x14ac:dyDescent="0.2">
      <c r="A159" s="418"/>
      <c r="B159" s="335"/>
      <c r="C159" s="315"/>
      <c r="D159" s="431"/>
      <c r="E159" s="428"/>
      <c r="F159" s="301"/>
      <c r="G159" s="301"/>
      <c r="H159" s="302"/>
      <c r="I159" s="303"/>
      <c r="J159" s="304"/>
      <c r="K159" s="305"/>
      <c r="L159" s="306"/>
      <c r="M159" s="306"/>
      <c r="N159" s="307"/>
      <c r="O159" s="307"/>
      <c r="P159" s="307"/>
      <c r="Q159" s="308"/>
      <c r="R159" s="309"/>
      <c r="S159" s="481"/>
      <c r="T159" s="464"/>
      <c r="U159" s="458"/>
      <c r="V159" s="313"/>
      <c r="W159" s="314"/>
    </row>
    <row r="160" spans="1:23" s="272" customFormat="1" ht="21" hidden="1" customHeight="1" x14ac:dyDescent="0.2">
      <c r="A160" s="418"/>
      <c r="B160" s="335"/>
      <c r="C160" s="298"/>
      <c r="D160" s="432"/>
      <c r="E160" s="429"/>
      <c r="F160" s="301"/>
      <c r="G160" s="301"/>
      <c r="H160" s="302"/>
      <c r="I160" s="303"/>
      <c r="J160" s="320"/>
      <c r="K160" s="305"/>
      <c r="L160" s="306"/>
      <c r="M160" s="306"/>
      <c r="N160" s="307"/>
      <c r="O160" s="307"/>
      <c r="P160" s="307"/>
      <c r="Q160" s="308"/>
      <c r="R160" s="309"/>
      <c r="S160" s="481"/>
      <c r="T160" s="464"/>
      <c r="U160" s="458"/>
      <c r="V160" s="313"/>
      <c r="W160" s="314"/>
    </row>
    <row r="161" spans="1:23" s="272" customFormat="1" ht="21" hidden="1" customHeight="1" x14ac:dyDescent="0.2">
      <c r="A161" s="418"/>
      <c r="B161" s="335"/>
      <c r="C161" s="315"/>
      <c r="D161" s="431"/>
      <c r="E161" s="428"/>
      <c r="F161" s="301"/>
      <c r="G161" s="301"/>
      <c r="H161" s="302"/>
      <c r="I161" s="303"/>
      <c r="J161" s="320"/>
      <c r="K161" s="305"/>
      <c r="L161" s="306"/>
      <c r="M161" s="306"/>
      <c r="N161" s="307"/>
      <c r="O161" s="307"/>
      <c r="P161" s="307"/>
      <c r="Q161" s="308"/>
      <c r="R161" s="309"/>
      <c r="S161" s="481"/>
      <c r="T161" s="464"/>
      <c r="U161" s="458"/>
      <c r="V161" s="313"/>
      <c r="W161" s="314"/>
    </row>
    <row r="162" spans="1:23" s="272" customFormat="1" ht="21" hidden="1" customHeight="1" x14ac:dyDescent="0.2">
      <c r="A162" s="418"/>
      <c r="B162" s="335"/>
      <c r="C162" s="315"/>
      <c r="D162" s="431"/>
      <c r="E162" s="429"/>
      <c r="F162" s="301"/>
      <c r="G162" s="301"/>
      <c r="H162" s="302"/>
      <c r="I162" s="303"/>
      <c r="J162" s="304"/>
      <c r="K162" s="305"/>
      <c r="L162" s="306"/>
      <c r="M162" s="306"/>
      <c r="N162" s="307"/>
      <c r="O162" s="307"/>
      <c r="P162" s="321"/>
      <c r="Q162" s="308"/>
      <c r="R162" s="309"/>
      <c r="S162" s="481"/>
      <c r="T162" s="464"/>
      <c r="U162" s="458"/>
      <c r="V162" s="313"/>
      <c r="W162" s="314"/>
    </row>
    <row r="163" spans="1:23" s="272" customFormat="1" ht="21" hidden="1" customHeight="1" x14ac:dyDescent="0.2">
      <c r="A163" s="418"/>
      <c r="B163" s="335"/>
      <c r="C163" s="315"/>
      <c r="D163" s="431"/>
      <c r="E163" s="428"/>
      <c r="F163" s="301"/>
      <c r="G163" s="301"/>
      <c r="H163" s="302"/>
      <c r="I163" s="303"/>
      <c r="J163" s="304"/>
      <c r="K163" s="305"/>
      <c r="L163" s="306"/>
      <c r="M163" s="306"/>
      <c r="N163" s="321"/>
      <c r="O163" s="307"/>
      <c r="P163" s="321"/>
      <c r="Q163" s="308"/>
      <c r="R163" s="309"/>
      <c r="S163" s="481"/>
      <c r="T163" s="464"/>
      <c r="U163" s="458"/>
      <c r="V163" s="313"/>
      <c r="W163" s="314"/>
    </row>
    <row r="164" spans="1:23" s="272" customFormat="1" ht="21" hidden="1" customHeight="1" x14ac:dyDescent="0.2">
      <c r="A164" s="418"/>
      <c r="B164" s="335"/>
      <c r="C164" s="315"/>
      <c r="D164" s="431"/>
      <c r="E164" s="428"/>
      <c r="F164" s="301"/>
      <c r="G164" s="301"/>
      <c r="H164" s="302"/>
      <c r="I164" s="303"/>
      <c r="J164" s="304"/>
      <c r="K164" s="305"/>
      <c r="L164" s="306"/>
      <c r="M164" s="306"/>
      <c r="N164" s="307"/>
      <c r="O164" s="307"/>
      <c r="P164" s="307"/>
      <c r="Q164" s="308"/>
      <c r="R164" s="309"/>
      <c r="S164" s="481"/>
      <c r="T164" s="464"/>
      <c r="U164" s="458"/>
      <c r="V164" s="313"/>
      <c r="W164" s="314"/>
    </row>
    <row r="165" spans="1:23" s="272" customFormat="1" ht="21" hidden="1" customHeight="1" x14ac:dyDescent="0.2">
      <c r="A165" s="418"/>
      <c r="B165" s="335"/>
      <c r="C165" s="315"/>
      <c r="D165" s="431"/>
      <c r="E165" s="428"/>
      <c r="F165" s="301"/>
      <c r="G165" s="301"/>
      <c r="H165" s="302"/>
      <c r="I165" s="303"/>
      <c r="J165" s="304"/>
      <c r="K165" s="305"/>
      <c r="L165" s="306"/>
      <c r="M165" s="306"/>
      <c r="N165" s="307"/>
      <c r="O165" s="307"/>
      <c r="P165" s="307"/>
      <c r="Q165" s="308"/>
      <c r="R165" s="309"/>
      <c r="S165" s="481"/>
      <c r="T165" s="464"/>
      <c r="U165" s="458"/>
      <c r="V165" s="313"/>
      <c r="W165" s="314"/>
    </row>
    <row r="166" spans="1:23" s="272" customFormat="1" ht="21" hidden="1" customHeight="1" x14ac:dyDescent="0.2">
      <c r="A166" s="418"/>
      <c r="B166" s="335"/>
      <c r="C166" s="298"/>
      <c r="D166" s="432"/>
      <c r="E166" s="429"/>
      <c r="F166" s="301"/>
      <c r="G166" s="301"/>
      <c r="H166" s="302"/>
      <c r="I166" s="303"/>
      <c r="J166" s="304"/>
      <c r="K166" s="305"/>
      <c r="L166" s="306"/>
      <c r="M166" s="306"/>
      <c r="N166" s="307"/>
      <c r="O166" s="307"/>
      <c r="P166" s="307"/>
      <c r="Q166" s="308"/>
      <c r="R166" s="309"/>
      <c r="S166" s="481"/>
      <c r="T166" s="464"/>
      <c r="U166" s="458"/>
      <c r="V166" s="313"/>
      <c r="W166" s="314"/>
    </row>
    <row r="167" spans="1:23" s="272" customFormat="1" ht="21" hidden="1" customHeight="1" x14ac:dyDescent="0.2">
      <c r="A167" s="418"/>
      <c r="B167" s="335"/>
      <c r="C167" s="315"/>
      <c r="D167" s="431"/>
      <c r="E167" s="428"/>
      <c r="F167" s="301"/>
      <c r="G167" s="301"/>
      <c r="H167" s="302"/>
      <c r="I167" s="303"/>
      <c r="J167" s="304"/>
      <c r="K167" s="305"/>
      <c r="L167" s="306"/>
      <c r="M167" s="306"/>
      <c r="N167" s="307"/>
      <c r="O167" s="307"/>
      <c r="P167" s="307"/>
      <c r="Q167" s="325"/>
      <c r="R167" s="309"/>
      <c r="S167" s="481"/>
      <c r="T167" s="464"/>
      <c r="U167" s="458"/>
      <c r="V167" s="313"/>
      <c r="W167" s="314"/>
    </row>
  </sheetData>
  <autoFilter ref="A5:W167">
    <filterColumn colId="18">
      <customFilters>
        <customFilter operator="notEqual" val=" "/>
      </customFilters>
    </filterColumn>
  </autoFilter>
  <sortState ref="A39:W145">
    <sortCondition ref="J6:J145"/>
  </sortState>
  <mergeCells count="1">
    <mergeCell ref="N4:Q4"/>
  </mergeCells>
  <conditionalFormatting sqref="L6:M89 L115:M167 L101:M110 L91:M99">
    <cfRule type="expression" dxfId="67" priority="24" stopIfTrue="1">
      <formula>L6=0</formula>
    </cfRule>
    <cfRule type="expression" dxfId="66" priority="25" stopIfTrue="1">
      <formula>L6&lt;0</formula>
    </cfRule>
    <cfRule type="expression" dxfId="65" priority="26" stopIfTrue="1">
      <formula>L6&gt;0</formula>
    </cfRule>
  </conditionalFormatting>
  <conditionalFormatting sqref="R6:R167">
    <cfRule type="expression" dxfId="64" priority="23" stopIfTrue="1">
      <formula>M6&lt;0</formula>
    </cfRule>
  </conditionalFormatting>
  <conditionalFormatting sqref="L111:M114">
    <cfRule type="expression" dxfId="63" priority="16" stopIfTrue="1">
      <formula>L111=0</formula>
    </cfRule>
    <cfRule type="expression" dxfId="62" priority="17" stopIfTrue="1">
      <formula>L111&lt;0</formula>
    </cfRule>
    <cfRule type="expression" dxfId="61" priority="18" stopIfTrue="1">
      <formula>L111&gt;0</formula>
    </cfRule>
  </conditionalFormatting>
  <conditionalFormatting sqref="L100:M100">
    <cfRule type="expression" dxfId="60" priority="10" stopIfTrue="1">
      <formula>L100=0</formula>
    </cfRule>
    <cfRule type="expression" dxfId="59" priority="11" stopIfTrue="1">
      <formula>L100&lt;0</formula>
    </cfRule>
    <cfRule type="expression" dxfId="58" priority="12" stopIfTrue="1">
      <formula>L100&gt;0</formula>
    </cfRule>
  </conditionalFormatting>
  <conditionalFormatting sqref="L90:M90">
    <cfRule type="expression" dxfId="57" priority="1" stopIfTrue="1">
      <formula>L90=0</formula>
    </cfRule>
    <cfRule type="expression" dxfId="56" priority="2" stopIfTrue="1">
      <formula>L90&lt;0</formula>
    </cfRule>
    <cfRule type="expression" dxfId="55" priority="3" stopIfTrue="1">
      <formula>L90&gt;0</formula>
    </cfRule>
  </conditionalFormatting>
  <pageMargins left="0.23622047244094491" right="0.23622047244094491" top="0.74803149606299213" bottom="0.74803149606299213" header="0.31496062992125984" footer="0.31496062992125984"/>
  <pageSetup paperSize="9" scale="85" fitToHeight="7" orientation="portrait" horizontalDpi="4294967293" verticalDpi="4294967293" r:id="rId1"/>
  <headerFooter>
    <oddHeader>&amp;RPage  &amp;P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U185"/>
  <sheetViews>
    <sheetView zoomScaleNormal="100" workbookViewId="0">
      <pane xSplit="2" ySplit="4" topLeftCell="C134" activePane="bottomRight" state="frozen"/>
      <selection pane="topRight" activeCell="C1" sqref="C1"/>
      <selection pane="bottomLeft" activeCell="A5" sqref="A5"/>
      <selection pane="bottomRight" activeCell="D154" sqref="D154:E154"/>
    </sheetView>
  </sheetViews>
  <sheetFormatPr defaultRowHeight="12.75" x14ac:dyDescent="0.2"/>
  <cols>
    <col min="1" max="1" width="11.28515625" customWidth="1"/>
    <col min="2" max="2" width="18.28515625" customWidth="1"/>
    <col min="3" max="3" width="7.85546875" customWidth="1"/>
    <col min="4" max="7" width="9.140625" customWidth="1"/>
    <col min="8" max="8" width="9.42578125" customWidth="1"/>
    <col min="10" max="11" width="9.140625" customWidth="1"/>
    <col min="13" max="13" width="9.7109375" customWidth="1"/>
    <col min="17" max="17" width="20.140625" style="210" customWidth="1"/>
    <col min="24" max="24" width="14.7109375" customWidth="1"/>
  </cols>
  <sheetData>
    <row r="1" spans="1:21" ht="15.75" thickBot="1" x14ac:dyDescent="0.3">
      <c r="A1" s="143"/>
      <c r="B1" s="143"/>
      <c r="C1" s="211"/>
      <c r="E1" s="3"/>
      <c r="G1" s="183"/>
      <c r="I1" s="119"/>
      <c r="P1" s="71"/>
      <c r="Q1" s="203"/>
      <c r="R1" s="132"/>
      <c r="S1" s="132"/>
      <c r="T1" s="226"/>
    </row>
    <row r="2" spans="1:21" ht="15.75" thickBot="1" x14ac:dyDescent="0.3">
      <c r="A2" s="139" t="s">
        <v>0</v>
      </c>
      <c r="B2" s="146">
        <v>2.0833333333333332E-2</v>
      </c>
      <c r="C2" s="3"/>
      <c r="E2" s="3"/>
      <c r="F2" s="537" t="s">
        <v>485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  <c r="R2" s="132"/>
      <c r="S2" s="132"/>
      <c r="T2" s="226"/>
    </row>
    <row r="3" spans="1:21" ht="15" x14ac:dyDescent="0.25">
      <c r="A3" s="147" t="str">
        <f>F2</f>
        <v>2014 - Jan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  <c r="R3" s="132"/>
      <c r="S3" s="132"/>
      <c r="T3" s="226"/>
    </row>
    <row r="4" spans="1:21" ht="45.7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48"/>
      <c r="R4" s="254" t="s">
        <v>280</v>
      </c>
      <c r="S4" s="224" t="s">
        <v>367</v>
      </c>
      <c r="T4" s="255" t="s">
        <v>369</v>
      </c>
      <c r="U4" s="230" t="s">
        <v>371</v>
      </c>
    </row>
    <row r="5" spans="1:21" ht="15" customHeight="1" x14ac:dyDescent="0.25">
      <c r="A5" s="189" t="s">
        <v>74</v>
      </c>
      <c r="B5" s="190" t="s">
        <v>86</v>
      </c>
      <c r="C5" s="184" t="s">
        <v>30</v>
      </c>
      <c r="D5" s="186">
        <v>1.6805555555555556E-2</v>
      </c>
      <c r="E5" s="186">
        <v>1.8162615740740736E-2</v>
      </c>
      <c r="F5" s="159">
        <f>IF(E5&lt;&gt;"",(E5+D5)/2,D5)</f>
        <v>1.7484085648148146E-2</v>
      </c>
      <c r="G5" s="160">
        <f>$B$2-F5</f>
        <v>3.349247685185186E-3</v>
      </c>
      <c r="H5" s="161">
        <v>1.9976851851851853E-2</v>
      </c>
      <c r="I5" s="162">
        <f t="shared" ref="I5:I22" si="0">IF(H5&lt;&gt;"",H5-G5,"")</f>
        <v>1.6627604166666667E-2</v>
      </c>
      <c r="J5" s="163">
        <f>IF(H5&lt;&gt;"",I5-F5,"")</f>
        <v>-8.564814814814789E-4</v>
      </c>
      <c r="K5" s="163">
        <f>IF(H5&lt;&gt;"",I5-D5,"")</f>
        <v>-1.7795138888888895E-4</v>
      </c>
      <c r="L5" s="164">
        <v>1</v>
      </c>
      <c r="M5" s="164">
        <v>2</v>
      </c>
      <c r="N5" s="165"/>
      <c r="O5" s="166"/>
      <c r="P5" s="167">
        <f t="shared" ref="P5:P22" si="1">IF(H5&lt;&gt;"",MIN(D5,I5),D5)</f>
        <v>1.6627604166666667E-2</v>
      </c>
      <c r="Q5" s="205"/>
      <c r="R5" s="154">
        <v>39752</v>
      </c>
      <c r="S5" s="225"/>
      <c r="T5" s="228">
        <f t="shared" ref="T5:T37" si="2">IF(OR(NOT(S5=""),NOT(I5="")),5,"")</f>
        <v>5</v>
      </c>
      <c r="U5" s="229" t="str">
        <f t="shared" ref="U5:U37" si="3">IF(T5=5,A5&amp;" "&amp;B5,"")</f>
        <v>Daniel Day</v>
      </c>
    </row>
    <row r="6" spans="1:21" ht="15" customHeight="1" x14ac:dyDescent="0.25">
      <c r="A6" s="189" t="s">
        <v>36</v>
      </c>
      <c r="B6" s="190" t="s">
        <v>81</v>
      </c>
      <c r="C6" s="184" t="s">
        <v>14</v>
      </c>
      <c r="D6" s="186">
        <v>1.9710648148148144E-2</v>
      </c>
      <c r="E6" s="186">
        <v>2.0046296296296291E-2</v>
      </c>
      <c r="F6" s="159">
        <f>IF(E6&lt;&gt;"",(E6+D6)/2,D6)</f>
        <v>1.9878472222222218E-2</v>
      </c>
      <c r="G6" s="160">
        <f>$B$2-F6</f>
        <v>9.5486111111111466E-4</v>
      </c>
      <c r="H6" s="161">
        <v>2.0497685185185185E-2</v>
      </c>
      <c r="I6" s="162">
        <f t="shared" si="0"/>
        <v>1.954282407407407E-2</v>
      </c>
      <c r="J6" s="163">
        <f>IF(H6&lt;&gt;"",I6-F6,"")</f>
        <v>-3.3564814814814742E-4</v>
      </c>
      <c r="K6" s="163">
        <f>IF(H6&lt;&gt;"",I6-D6,"")</f>
        <v>-1.6782407407407371E-4</v>
      </c>
      <c r="L6" s="164">
        <v>2</v>
      </c>
      <c r="M6" s="164">
        <v>3</v>
      </c>
      <c r="N6" s="164"/>
      <c r="O6" s="166"/>
      <c r="P6" s="167">
        <f t="shared" si="1"/>
        <v>1.954282407407407E-2</v>
      </c>
      <c r="Q6" s="206"/>
      <c r="R6" s="154">
        <v>40086</v>
      </c>
      <c r="S6" s="225"/>
      <c r="T6" s="228">
        <f t="shared" si="2"/>
        <v>5</v>
      </c>
      <c r="U6" s="229" t="str">
        <f t="shared" si="3"/>
        <v>Joanne Curtis</v>
      </c>
    </row>
    <row r="7" spans="1:21" ht="15" customHeight="1" x14ac:dyDescent="0.25">
      <c r="A7" s="189" t="s">
        <v>477</v>
      </c>
      <c r="B7" s="190" t="s">
        <v>478</v>
      </c>
      <c r="C7" s="184" t="s">
        <v>30</v>
      </c>
      <c r="D7" s="186">
        <v>1.3055555555555556E-2</v>
      </c>
      <c r="E7" s="186">
        <v>1.3055555555555556E-2</v>
      </c>
      <c r="F7" s="159">
        <f>IF(E7&lt;&gt;"",(E7+D7)/2,D7)</f>
        <v>1.3055555555555556E-2</v>
      </c>
      <c r="G7" s="160">
        <f>$B$2-F7</f>
        <v>7.7777777777777758E-3</v>
      </c>
      <c r="H7" s="161">
        <v>2.056712962962963E-2</v>
      </c>
      <c r="I7" s="162">
        <f t="shared" si="0"/>
        <v>1.2789351851851854E-2</v>
      </c>
      <c r="J7" s="163">
        <f>IF(H7&lt;&gt;"",I7-F7,"")</f>
        <v>-2.6620370370370253E-4</v>
      </c>
      <c r="K7" s="163">
        <f>IF(H7&lt;&gt;"",I7-D7,"")</f>
        <v>-2.6620370370370253E-4</v>
      </c>
      <c r="L7" s="164">
        <v>3</v>
      </c>
      <c r="M7" s="164">
        <v>1</v>
      </c>
      <c r="N7" s="165"/>
      <c r="O7" s="166">
        <v>1</v>
      </c>
      <c r="P7" s="167">
        <f t="shared" si="1"/>
        <v>1.2789351851851854E-2</v>
      </c>
      <c r="Q7" s="206"/>
      <c r="R7" s="154">
        <v>40117</v>
      </c>
      <c r="S7" s="225"/>
      <c r="T7" s="228">
        <f t="shared" si="2"/>
        <v>5</v>
      </c>
      <c r="U7" s="229" t="str">
        <f t="shared" si="3"/>
        <v>Warrick Raath</v>
      </c>
    </row>
    <row r="8" spans="1:21" ht="15" customHeight="1" x14ac:dyDescent="0.25">
      <c r="A8" s="198" t="s">
        <v>488</v>
      </c>
      <c r="B8" s="199" t="s">
        <v>489</v>
      </c>
      <c r="C8" s="202" t="s">
        <v>14</v>
      </c>
      <c r="D8" s="186"/>
      <c r="E8" s="186"/>
      <c r="F8" s="212">
        <v>1.8055555555555557E-2</v>
      </c>
      <c r="G8" s="194">
        <v>2.7777777777777748E-3</v>
      </c>
      <c r="H8" s="161">
        <v>2.074074074074074E-2</v>
      </c>
      <c r="I8" s="162">
        <f t="shared" si="0"/>
        <v>1.7962962962962965E-2</v>
      </c>
      <c r="J8" s="163"/>
      <c r="K8" s="163"/>
      <c r="L8" s="164">
        <v>4</v>
      </c>
      <c r="M8" s="164"/>
      <c r="N8" s="164">
        <v>3</v>
      </c>
      <c r="O8" s="166"/>
      <c r="P8" s="167">
        <f t="shared" si="1"/>
        <v>1.7962962962962965E-2</v>
      </c>
      <c r="Q8" s="206"/>
      <c r="R8" s="154"/>
      <c r="S8" s="225"/>
      <c r="T8" s="228">
        <f t="shared" si="2"/>
        <v>5</v>
      </c>
      <c r="U8" s="229" t="str">
        <f t="shared" si="3"/>
        <v>Philippa Evett</v>
      </c>
    </row>
    <row r="9" spans="1:21" ht="15" customHeight="1" x14ac:dyDescent="0.25">
      <c r="A9" s="180" t="s">
        <v>199</v>
      </c>
      <c r="B9" s="181" t="s">
        <v>243</v>
      </c>
      <c r="C9" s="156" t="s">
        <v>30</v>
      </c>
      <c r="D9" s="158">
        <v>1.6620370370370365E-2</v>
      </c>
      <c r="E9" s="158">
        <v>1.6956018518518516E-2</v>
      </c>
      <c r="F9" s="159">
        <f>IF(E9&lt;&gt;"",(E9+D9)/2,D9)</f>
        <v>1.6788194444444439E-2</v>
      </c>
      <c r="G9" s="160">
        <f>$B$2-F9</f>
        <v>4.0451388888888933E-3</v>
      </c>
      <c r="H9" s="161">
        <v>2.101851851851852E-2</v>
      </c>
      <c r="I9" s="162">
        <f t="shared" si="0"/>
        <v>1.6973379629629626E-2</v>
      </c>
      <c r="J9" s="163">
        <f t="shared" ref="J9:J15" si="4">IF(H9&lt;&gt;"",I9-F9,"")</f>
        <v>1.8518518518518753E-4</v>
      </c>
      <c r="K9" s="163">
        <f t="shared" ref="K9:K15" si="5">IF(H9&lt;&gt;"",I9-D9,"")</f>
        <v>3.5300925925926124E-4</v>
      </c>
      <c r="L9" s="164">
        <v>5</v>
      </c>
      <c r="M9" s="164"/>
      <c r="N9" s="165"/>
      <c r="O9" s="166"/>
      <c r="P9" s="167">
        <f t="shared" si="1"/>
        <v>1.6620370370370365E-2</v>
      </c>
      <c r="Q9" s="231"/>
      <c r="R9" s="154">
        <v>40117</v>
      </c>
      <c r="S9" s="225"/>
      <c r="T9" s="228">
        <f t="shared" si="2"/>
        <v>5</v>
      </c>
      <c r="U9" s="229" t="str">
        <f t="shared" si="3"/>
        <v>Jamie Davies</v>
      </c>
    </row>
    <row r="10" spans="1:21" ht="15" customHeight="1" x14ac:dyDescent="0.25">
      <c r="A10" s="178" t="s">
        <v>342</v>
      </c>
      <c r="B10" s="179" t="s">
        <v>315</v>
      </c>
      <c r="C10" s="171" t="s">
        <v>14</v>
      </c>
      <c r="D10" s="158">
        <v>1.6967592592592593E-2</v>
      </c>
      <c r="E10" s="158">
        <v>1.7118055555555556E-2</v>
      </c>
      <c r="F10" s="159">
        <f>IF(E10&lt;&gt;"",(E10+D10)/2,D10)</f>
        <v>1.7042824074074075E-2</v>
      </c>
      <c r="G10" s="160">
        <f>$B$2-F10</f>
        <v>3.7905092592592574E-3</v>
      </c>
      <c r="H10" s="161">
        <v>2.1076388888888891E-2</v>
      </c>
      <c r="I10" s="162">
        <f t="shared" si="0"/>
        <v>1.7285879629629634E-2</v>
      </c>
      <c r="J10" s="163">
        <f t="shared" si="4"/>
        <v>2.4305555555555886E-4</v>
      </c>
      <c r="K10" s="163">
        <f t="shared" si="5"/>
        <v>3.1828703703704053E-4</v>
      </c>
      <c r="L10" s="164">
        <v>6</v>
      </c>
      <c r="M10" s="164"/>
      <c r="N10" s="165">
        <v>2</v>
      </c>
      <c r="O10" s="166"/>
      <c r="P10" s="167">
        <f t="shared" si="1"/>
        <v>1.6967592592592593E-2</v>
      </c>
      <c r="Q10" s="206"/>
      <c r="R10" s="154">
        <v>40117</v>
      </c>
      <c r="S10" s="225"/>
      <c r="T10" s="228">
        <f t="shared" si="2"/>
        <v>5</v>
      </c>
      <c r="U10" s="229" t="str">
        <f t="shared" si="3"/>
        <v>Philippa  O'Donovan</v>
      </c>
    </row>
    <row r="11" spans="1:21" ht="15" customHeight="1" x14ac:dyDescent="0.25">
      <c r="A11" s="180" t="s">
        <v>96</v>
      </c>
      <c r="B11" s="181" t="s">
        <v>141</v>
      </c>
      <c r="C11" s="156" t="s">
        <v>14</v>
      </c>
      <c r="D11" s="158">
        <v>1.5740740740740736E-2</v>
      </c>
      <c r="E11" s="158">
        <v>1.5960648148148147E-2</v>
      </c>
      <c r="F11" s="212">
        <v>1.5518301504629633E-2</v>
      </c>
      <c r="G11" s="194">
        <v>5.315031828703699E-3</v>
      </c>
      <c r="H11" s="161">
        <v>2.119212962962963E-2</v>
      </c>
      <c r="I11" s="162">
        <f t="shared" si="0"/>
        <v>1.5877097800925929E-2</v>
      </c>
      <c r="J11" s="163">
        <f t="shared" si="4"/>
        <v>3.5879629629629629E-4</v>
      </c>
      <c r="K11" s="163">
        <f t="shared" si="5"/>
        <v>1.3635706018519378E-4</v>
      </c>
      <c r="L11" s="164">
        <v>7</v>
      </c>
      <c r="M11" s="164"/>
      <c r="N11" s="164">
        <v>1</v>
      </c>
      <c r="O11" s="174"/>
      <c r="P11" s="167">
        <f t="shared" si="1"/>
        <v>1.5740740740740736E-2</v>
      </c>
      <c r="Q11" s="206"/>
      <c r="R11" s="154">
        <v>39721</v>
      </c>
      <c r="S11" s="225"/>
      <c r="T11" s="228">
        <f t="shared" si="2"/>
        <v>5</v>
      </c>
      <c r="U11" s="229" t="str">
        <f t="shared" si="3"/>
        <v>Sarah Dumbrill</v>
      </c>
    </row>
    <row r="12" spans="1:21" ht="15" customHeight="1" x14ac:dyDescent="0.25">
      <c r="A12" s="180" t="s">
        <v>162</v>
      </c>
      <c r="B12" s="181" t="s">
        <v>161</v>
      </c>
      <c r="C12" s="156" t="s">
        <v>30</v>
      </c>
      <c r="D12" s="158">
        <v>1.501157407407408E-2</v>
      </c>
      <c r="E12" s="158">
        <v>1.6025028935185186E-2</v>
      </c>
      <c r="F12" s="159">
        <f>IF(E12&lt;&gt;"",(E12+D12)/2,D12)</f>
        <v>1.5518301504629633E-2</v>
      </c>
      <c r="G12" s="160">
        <f>$B$2-F12</f>
        <v>5.315031828703699E-3</v>
      </c>
      <c r="H12" s="161">
        <v>2.1226851851851854E-2</v>
      </c>
      <c r="I12" s="162">
        <f t="shared" si="0"/>
        <v>1.5911820023148157E-2</v>
      </c>
      <c r="J12" s="163">
        <f t="shared" si="4"/>
        <v>3.9351851851852394E-4</v>
      </c>
      <c r="K12" s="163">
        <f t="shared" si="5"/>
        <v>9.0024594907407718E-4</v>
      </c>
      <c r="L12" s="164">
        <v>8</v>
      </c>
      <c r="M12" s="164"/>
      <c r="N12" s="165"/>
      <c r="O12" s="166"/>
      <c r="P12" s="167">
        <f t="shared" si="1"/>
        <v>1.501157407407408E-2</v>
      </c>
      <c r="Q12" s="206"/>
      <c r="R12" s="154">
        <v>40117</v>
      </c>
      <c r="S12" s="225"/>
      <c r="T12" s="228">
        <f t="shared" si="2"/>
        <v>5</v>
      </c>
      <c r="U12" s="229" t="str">
        <f t="shared" si="3"/>
        <v>Graham Harper</v>
      </c>
    </row>
    <row r="13" spans="1:21" ht="15" customHeight="1" x14ac:dyDescent="0.25">
      <c r="A13" s="180" t="s">
        <v>204</v>
      </c>
      <c r="B13" s="181" t="s">
        <v>205</v>
      </c>
      <c r="C13" s="156" t="s">
        <v>30</v>
      </c>
      <c r="D13" s="158">
        <v>1.2638888888888892E-2</v>
      </c>
      <c r="E13" s="158">
        <v>1.3780325430410884E-2</v>
      </c>
      <c r="F13" s="159">
        <f>IF(E13&lt;&gt;"",(E13+D13)/2,D13)</f>
        <v>1.3209607159649889E-2</v>
      </c>
      <c r="G13" s="160">
        <f>$B$2-F13</f>
        <v>7.6237261736834434E-3</v>
      </c>
      <c r="H13" s="161">
        <v>2.1331018518518517E-2</v>
      </c>
      <c r="I13" s="162">
        <f t="shared" si="0"/>
        <v>1.3707292344835073E-2</v>
      </c>
      <c r="J13" s="163">
        <f t="shared" si="4"/>
        <v>4.9768518518518434E-4</v>
      </c>
      <c r="K13" s="163">
        <f t="shared" si="5"/>
        <v>1.0684034559461809E-3</v>
      </c>
      <c r="L13" s="164">
        <v>9</v>
      </c>
      <c r="M13" s="164"/>
      <c r="N13" s="165"/>
      <c r="O13" s="166">
        <v>2</v>
      </c>
      <c r="P13" s="167">
        <f t="shared" si="1"/>
        <v>1.2638888888888892E-2</v>
      </c>
      <c r="Q13" s="206"/>
      <c r="R13" s="154">
        <v>40117</v>
      </c>
      <c r="S13" s="225"/>
      <c r="T13" s="228">
        <f t="shared" si="2"/>
        <v>5</v>
      </c>
      <c r="U13" s="229" t="str">
        <f t="shared" si="3"/>
        <v>Lee Scott</v>
      </c>
    </row>
    <row r="14" spans="1:21" ht="15" customHeight="1" x14ac:dyDescent="0.25">
      <c r="A14" s="180" t="s">
        <v>166</v>
      </c>
      <c r="B14" s="181" t="s">
        <v>27</v>
      </c>
      <c r="C14" s="156" t="s">
        <v>30</v>
      </c>
      <c r="D14" s="158">
        <v>1.4956597222222232E-2</v>
      </c>
      <c r="E14" s="158">
        <v>1.5321180555555565E-2</v>
      </c>
      <c r="F14" s="159">
        <f>IF(E14&lt;&gt;"",(E14+D14)/2,D14)</f>
        <v>1.51388888888889E-2</v>
      </c>
      <c r="G14" s="160">
        <f>$B$2-F14</f>
        <v>5.6944444444444325E-3</v>
      </c>
      <c r="H14" s="161">
        <v>2.1412037037037035E-2</v>
      </c>
      <c r="I14" s="162">
        <f t="shared" si="0"/>
        <v>1.5717592592592602E-2</v>
      </c>
      <c r="J14" s="163">
        <f t="shared" si="4"/>
        <v>5.787037037037028E-4</v>
      </c>
      <c r="K14" s="163">
        <f t="shared" si="5"/>
        <v>7.6099537037037021E-4</v>
      </c>
      <c r="L14" s="164">
        <v>10</v>
      </c>
      <c r="M14" s="164"/>
      <c r="N14" s="164"/>
      <c r="O14" s="166">
        <v>3</v>
      </c>
      <c r="P14" s="167">
        <f t="shared" si="1"/>
        <v>1.4956597222222232E-2</v>
      </c>
      <c r="Q14" s="206"/>
      <c r="R14" s="154">
        <v>39903</v>
      </c>
      <c r="S14" s="225"/>
      <c r="T14" s="228">
        <f t="shared" si="2"/>
        <v>5</v>
      </c>
      <c r="U14" s="229" t="str">
        <f t="shared" si="3"/>
        <v>Colin Wareham</v>
      </c>
    </row>
    <row r="15" spans="1:21" ht="15" customHeight="1" x14ac:dyDescent="0.25">
      <c r="A15" s="180" t="s">
        <v>121</v>
      </c>
      <c r="B15" s="181" t="s">
        <v>259</v>
      </c>
      <c r="C15" s="156" t="s">
        <v>14</v>
      </c>
      <c r="D15" s="158">
        <v>1.7180266203703703E-2</v>
      </c>
      <c r="E15" s="158">
        <v>1.84839771412037E-2</v>
      </c>
      <c r="F15" s="159">
        <f>IF(E15&lt;&gt;"",(E15+D15)/2,D15)</f>
        <v>1.7832121672453703E-2</v>
      </c>
      <c r="G15" s="160">
        <f>$B$2-F15</f>
        <v>3.001211660879629E-3</v>
      </c>
      <c r="H15" s="161">
        <v>2.1574074074074075E-2</v>
      </c>
      <c r="I15" s="162">
        <f t="shared" si="0"/>
        <v>1.8572862413194446E-2</v>
      </c>
      <c r="J15" s="163">
        <f t="shared" si="4"/>
        <v>7.407407407407432E-4</v>
      </c>
      <c r="K15" s="163">
        <f t="shared" si="5"/>
        <v>1.3925962094907436E-3</v>
      </c>
      <c r="L15" s="164">
        <v>11</v>
      </c>
      <c r="M15" s="164"/>
      <c r="N15" s="164"/>
      <c r="O15" s="166"/>
      <c r="P15" s="167">
        <f t="shared" si="1"/>
        <v>1.7180266203703703E-2</v>
      </c>
      <c r="Q15" s="206"/>
      <c r="R15" s="154">
        <v>39994</v>
      </c>
      <c r="S15" s="225"/>
      <c r="T15" s="228">
        <f t="shared" si="2"/>
        <v>5</v>
      </c>
      <c r="U15" s="229" t="str">
        <f t="shared" si="3"/>
        <v>Jen Cunniff</v>
      </c>
    </row>
    <row r="16" spans="1:21" ht="15" customHeight="1" x14ac:dyDescent="0.25">
      <c r="A16" s="180" t="s">
        <v>486</v>
      </c>
      <c r="B16" s="181" t="s">
        <v>487</v>
      </c>
      <c r="C16" s="156" t="s">
        <v>14</v>
      </c>
      <c r="D16" s="158"/>
      <c r="E16" s="158"/>
      <c r="F16" s="212">
        <v>1.9878472222222218E-2</v>
      </c>
      <c r="G16" s="194">
        <v>9.5486111111111466E-4</v>
      </c>
      <c r="H16" s="161">
        <v>2.1886574074074072E-2</v>
      </c>
      <c r="I16" s="162">
        <f t="shared" si="0"/>
        <v>2.0931712962962958E-2</v>
      </c>
      <c r="J16" s="163"/>
      <c r="K16" s="163"/>
      <c r="L16" s="164">
        <v>12</v>
      </c>
      <c r="M16" s="164"/>
      <c r="N16" s="164"/>
      <c r="O16" s="166"/>
      <c r="P16" s="167">
        <f t="shared" si="1"/>
        <v>2.0931712962962958E-2</v>
      </c>
      <c r="Q16" s="206"/>
      <c r="R16" s="154"/>
      <c r="S16" s="225"/>
      <c r="T16" s="228">
        <f t="shared" si="2"/>
        <v>5</v>
      </c>
      <c r="U16" s="229" t="str">
        <f t="shared" si="3"/>
        <v>Nicola Bridgen</v>
      </c>
    </row>
    <row r="17" spans="1:21" ht="15" customHeight="1" x14ac:dyDescent="0.25">
      <c r="A17" s="180" t="s">
        <v>115</v>
      </c>
      <c r="B17" s="181" t="s">
        <v>316</v>
      </c>
      <c r="C17" s="156" t="s">
        <v>30</v>
      </c>
      <c r="D17" s="158">
        <v>1.3425925925925919E-2</v>
      </c>
      <c r="E17" s="158">
        <v>1.3466435185185184E-2</v>
      </c>
      <c r="F17" s="159">
        <f t="shared" ref="F17:F22" si="6">IF(E17&lt;&gt;"",(E17+D17)/2,D17)</f>
        <v>1.3446180555555552E-2</v>
      </c>
      <c r="G17" s="160">
        <f t="shared" ref="G17:G22" si="7">$B$2-F17</f>
        <v>7.3871527777777807E-3</v>
      </c>
      <c r="H17" s="161"/>
      <c r="I17" s="162" t="str">
        <f t="shared" si="0"/>
        <v/>
      </c>
      <c r="J17" s="163" t="str">
        <f t="shared" ref="J17:J22" si="8">IF(H17&lt;&gt;"",I17-F17,"")</f>
        <v/>
      </c>
      <c r="K17" s="163" t="str">
        <f t="shared" ref="K17:K22" si="9">IF(H17&lt;&gt;"",I17-D17,"")</f>
        <v/>
      </c>
      <c r="L17" s="164"/>
      <c r="M17" s="164"/>
      <c r="N17" s="165"/>
      <c r="O17" s="166"/>
      <c r="P17" s="167">
        <f t="shared" si="1"/>
        <v>1.3425925925925919E-2</v>
      </c>
      <c r="Q17" s="206"/>
      <c r="R17" s="154">
        <v>40117</v>
      </c>
      <c r="S17" s="225" t="s">
        <v>30</v>
      </c>
      <c r="T17" s="228">
        <f t="shared" si="2"/>
        <v>5</v>
      </c>
      <c r="U17" s="229" t="str">
        <f t="shared" si="3"/>
        <v>Andy Jordan</v>
      </c>
    </row>
    <row r="18" spans="1:21" ht="15" customHeight="1" x14ac:dyDescent="0.25">
      <c r="A18" s="180" t="s">
        <v>326</v>
      </c>
      <c r="B18" s="181" t="s">
        <v>327</v>
      </c>
      <c r="C18" s="156" t="s">
        <v>30</v>
      </c>
      <c r="D18" s="158">
        <v>1.6121238425925916E-2</v>
      </c>
      <c r="E18" s="158">
        <v>1.6121238425925916E-2</v>
      </c>
      <c r="F18" s="159">
        <f t="shared" si="6"/>
        <v>1.6121238425925916E-2</v>
      </c>
      <c r="G18" s="160">
        <f t="shared" si="7"/>
        <v>4.7120949074074166E-3</v>
      </c>
      <c r="H18" s="161"/>
      <c r="I18" s="162" t="str">
        <f t="shared" si="0"/>
        <v/>
      </c>
      <c r="J18" s="163" t="str">
        <f t="shared" si="8"/>
        <v/>
      </c>
      <c r="K18" s="163" t="str">
        <f t="shared" si="9"/>
        <v/>
      </c>
      <c r="L18" s="164"/>
      <c r="M18" s="164"/>
      <c r="N18" s="165"/>
      <c r="O18" s="166"/>
      <c r="P18" s="167">
        <f t="shared" si="1"/>
        <v>1.6121238425925916E-2</v>
      </c>
      <c r="Q18" s="206"/>
      <c r="R18" s="154">
        <v>40056</v>
      </c>
      <c r="S18" s="225" t="s">
        <v>490</v>
      </c>
      <c r="T18" s="228">
        <f t="shared" si="2"/>
        <v>5</v>
      </c>
      <c r="U18" s="229" t="str">
        <f t="shared" si="3"/>
        <v>Chitra Dunn</v>
      </c>
    </row>
    <row r="19" spans="1:21" ht="15" customHeight="1" x14ac:dyDescent="0.25">
      <c r="A19" s="180" t="s">
        <v>203</v>
      </c>
      <c r="B19" s="181" t="s">
        <v>110</v>
      </c>
      <c r="C19" s="156" t="s">
        <v>30</v>
      </c>
      <c r="D19" s="158">
        <v>1.2259837962962958E-2</v>
      </c>
      <c r="E19" s="158">
        <v>1.2756076388888888E-2</v>
      </c>
      <c r="F19" s="159">
        <f t="shared" si="6"/>
        <v>1.2507957175925923E-2</v>
      </c>
      <c r="G19" s="160">
        <f t="shared" si="7"/>
        <v>8.3253761574074089E-3</v>
      </c>
      <c r="H19" s="161"/>
      <c r="I19" s="162" t="str">
        <f t="shared" si="0"/>
        <v/>
      </c>
      <c r="J19" s="163" t="str">
        <f t="shared" si="8"/>
        <v/>
      </c>
      <c r="K19" s="163" t="str">
        <f t="shared" si="9"/>
        <v/>
      </c>
      <c r="L19" s="164"/>
      <c r="M19" s="164"/>
      <c r="N19" s="165"/>
      <c r="O19" s="166"/>
      <c r="P19" s="167">
        <f t="shared" si="1"/>
        <v>1.2259837962962958E-2</v>
      </c>
      <c r="Q19" s="206"/>
      <c r="R19" s="154">
        <v>40117</v>
      </c>
      <c r="S19" s="225" t="s">
        <v>30</v>
      </c>
      <c r="T19" s="228">
        <f t="shared" si="2"/>
        <v>5</v>
      </c>
      <c r="U19" s="229" t="str">
        <f t="shared" si="3"/>
        <v>David Green</v>
      </c>
    </row>
    <row r="20" spans="1:21" ht="15" customHeight="1" x14ac:dyDescent="0.25">
      <c r="A20" s="178" t="s">
        <v>145</v>
      </c>
      <c r="B20" s="179" t="s">
        <v>146</v>
      </c>
      <c r="C20" s="171" t="s">
        <v>14</v>
      </c>
      <c r="D20" s="157">
        <v>1.6006944444444438E-2</v>
      </c>
      <c r="E20" s="158">
        <v>1.6006944444444438E-2</v>
      </c>
      <c r="F20" s="159">
        <f t="shared" si="6"/>
        <v>1.6006944444444438E-2</v>
      </c>
      <c r="G20" s="160">
        <f t="shared" si="7"/>
        <v>4.8263888888888939E-3</v>
      </c>
      <c r="H20" s="161"/>
      <c r="I20" s="162" t="str">
        <f>IF(H20&lt;&gt;"",H20-G20,"")</f>
        <v/>
      </c>
      <c r="J20" s="163" t="str">
        <f t="shared" si="8"/>
        <v/>
      </c>
      <c r="K20" s="163" t="str">
        <f t="shared" si="9"/>
        <v/>
      </c>
      <c r="L20" s="164"/>
      <c r="M20" s="164"/>
      <c r="N20" s="164"/>
      <c r="O20" s="166"/>
      <c r="P20" s="167">
        <f>IF(H20&lt;&gt;"",MIN(D20,I20),D20)</f>
        <v>1.6006944444444438E-2</v>
      </c>
      <c r="Q20" s="206"/>
      <c r="R20" s="154">
        <v>40025</v>
      </c>
      <c r="S20" s="225" t="s">
        <v>30</v>
      </c>
      <c r="T20" s="228">
        <f>IF(OR(NOT(S20=""),NOT(I20="")),5,"")</f>
        <v>5</v>
      </c>
      <c r="U20" s="229" t="str">
        <f>IF(T20=5,A20&amp;" "&amp;B20,"")</f>
        <v>Emily Hooper</v>
      </c>
    </row>
    <row r="21" spans="1:21" ht="15" customHeight="1" x14ac:dyDescent="0.25">
      <c r="A21" s="180" t="s">
        <v>40</v>
      </c>
      <c r="B21" s="181" t="s">
        <v>41</v>
      </c>
      <c r="C21" s="156" t="s">
        <v>14</v>
      </c>
      <c r="D21" s="158">
        <v>1.9398148148148147E-2</v>
      </c>
      <c r="E21" s="158">
        <v>1.9398148148148147E-2</v>
      </c>
      <c r="F21" s="159">
        <f t="shared" si="6"/>
        <v>1.9398148148148147E-2</v>
      </c>
      <c r="G21" s="160">
        <f t="shared" si="7"/>
        <v>1.4351851851851852E-3</v>
      </c>
      <c r="H21" s="161"/>
      <c r="I21" s="162" t="str">
        <f t="shared" si="0"/>
        <v/>
      </c>
      <c r="J21" s="163" t="str">
        <f t="shared" si="8"/>
        <v/>
      </c>
      <c r="K21" s="163" t="str">
        <f t="shared" si="9"/>
        <v/>
      </c>
      <c r="L21" s="164"/>
      <c r="M21" s="164"/>
      <c r="N21" s="165"/>
      <c r="O21" s="166"/>
      <c r="P21" s="167">
        <f t="shared" si="1"/>
        <v>1.9398148148148147E-2</v>
      </c>
      <c r="Q21" s="206"/>
      <c r="R21" s="154">
        <v>38564</v>
      </c>
      <c r="S21" s="225" t="s">
        <v>30</v>
      </c>
      <c r="T21" s="228">
        <f t="shared" si="2"/>
        <v>5</v>
      </c>
      <c r="U21" s="229" t="str">
        <f t="shared" si="3"/>
        <v xml:space="preserve">Georgie Hamilton </v>
      </c>
    </row>
    <row r="22" spans="1:21" ht="15" customHeight="1" x14ac:dyDescent="0.25">
      <c r="A22" s="180" t="s">
        <v>199</v>
      </c>
      <c r="B22" s="181" t="s">
        <v>43</v>
      </c>
      <c r="C22" s="156" t="s">
        <v>30</v>
      </c>
      <c r="D22" s="158">
        <v>1.6096643518518517E-2</v>
      </c>
      <c r="E22" s="158">
        <v>1.6582754629629628E-2</v>
      </c>
      <c r="F22" s="159">
        <f t="shared" si="6"/>
        <v>1.6339699074074072E-2</v>
      </c>
      <c r="G22" s="160">
        <f t="shared" si="7"/>
        <v>4.4936342592592597E-3</v>
      </c>
      <c r="H22" s="161"/>
      <c r="I22" s="162" t="str">
        <f t="shared" si="0"/>
        <v/>
      </c>
      <c r="J22" s="163" t="str">
        <f t="shared" si="8"/>
        <v/>
      </c>
      <c r="K22" s="163" t="str">
        <f t="shared" si="9"/>
        <v/>
      </c>
      <c r="L22" s="164"/>
      <c r="M22" s="164"/>
      <c r="N22" s="165"/>
      <c r="O22" s="166"/>
      <c r="P22" s="167">
        <f t="shared" si="1"/>
        <v>1.6096643518518517E-2</v>
      </c>
      <c r="Q22" s="206"/>
      <c r="R22" s="154">
        <v>40117</v>
      </c>
      <c r="S22" s="225" t="s">
        <v>30</v>
      </c>
      <c r="T22" s="228">
        <f t="shared" si="2"/>
        <v>5</v>
      </c>
      <c r="U22" s="229" t="str">
        <f t="shared" si="3"/>
        <v>Jamie Nathan</v>
      </c>
    </row>
    <row r="23" spans="1:21" ht="15" customHeight="1" x14ac:dyDescent="0.25">
      <c r="A23" s="178" t="s">
        <v>17</v>
      </c>
      <c r="B23" s="179" t="s">
        <v>491</v>
      </c>
      <c r="C23" s="176" t="s">
        <v>14</v>
      </c>
      <c r="D23" s="158"/>
      <c r="E23" s="158"/>
      <c r="F23" s="159"/>
      <c r="G23" s="160"/>
      <c r="H23" s="161"/>
      <c r="I23" s="162"/>
      <c r="J23" s="163"/>
      <c r="K23" s="163"/>
      <c r="L23" s="164"/>
      <c r="M23" s="164"/>
      <c r="N23" s="164"/>
      <c r="O23" s="166"/>
      <c r="P23" s="167"/>
      <c r="Q23" s="206"/>
      <c r="R23" s="154"/>
      <c r="S23" s="225" t="s">
        <v>30</v>
      </c>
      <c r="T23" s="228">
        <f t="shared" si="2"/>
        <v>5</v>
      </c>
      <c r="U23" s="229" t="str">
        <f t="shared" si="3"/>
        <v>Laura Hicks</v>
      </c>
    </row>
    <row r="24" spans="1:21" ht="15" customHeight="1" x14ac:dyDescent="0.25">
      <c r="A24" s="180" t="s">
        <v>42</v>
      </c>
      <c r="B24" s="181" t="s">
        <v>43</v>
      </c>
      <c r="C24" s="156" t="s">
        <v>14</v>
      </c>
      <c r="D24" s="158">
        <v>1.9398148148148147E-2</v>
      </c>
      <c r="E24" s="158">
        <v>1.9398148148148147E-2</v>
      </c>
      <c r="F24" s="159">
        <f t="shared" ref="F24:F55" si="10">IF(E24&lt;&gt;"",(E24+D24)/2,D24)</f>
        <v>1.9398148148148147E-2</v>
      </c>
      <c r="G24" s="160">
        <f t="shared" ref="G24:G55" si="11">$B$2-F24</f>
        <v>1.4351851851851852E-3</v>
      </c>
      <c r="H24" s="161"/>
      <c r="I24" s="162" t="str">
        <f t="shared" ref="I24:I55" si="12">IF(H24&lt;&gt;"",H24-G24,"")</f>
        <v/>
      </c>
      <c r="J24" s="163" t="str">
        <f>IF(H24&lt;&gt;"",I24-F24,"")</f>
        <v/>
      </c>
      <c r="K24" s="163" t="str">
        <f>IF(H24&lt;&gt;"",I24-D24,"")</f>
        <v/>
      </c>
      <c r="L24" s="164"/>
      <c r="M24" s="164"/>
      <c r="N24" s="164"/>
      <c r="O24" s="166"/>
      <c r="P24" s="167">
        <f t="shared" ref="P24:P55" si="13">IF(H24&lt;&gt;"",MIN(D24,I24),D24)</f>
        <v>1.9398148148148147E-2</v>
      </c>
      <c r="Q24" s="206"/>
      <c r="R24" s="154">
        <v>38533</v>
      </c>
      <c r="S24" s="225" t="s">
        <v>30</v>
      </c>
      <c r="T24" s="228">
        <f t="shared" si="2"/>
        <v>5</v>
      </c>
      <c r="U24" s="229" t="str">
        <f t="shared" si="3"/>
        <v>Laura  Nathan</v>
      </c>
    </row>
    <row r="25" spans="1:21" ht="15" customHeight="1" x14ac:dyDescent="0.25">
      <c r="A25" s="180" t="s">
        <v>53</v>
      </c>
      <c r="B25" s="181" t="s">
        <v>102</v>
      </c>
      <c r="C25" s="156" t="s">
        <v>14</v>
      </c>
      <c r="D25" s="158">
        <v>1.5254629629629628E-2</v>
      </c>
      <c r="E25" s="158">
        <v>1.5254629629629628E-2</v>
      </c>
      <c r="F25" s="159">
        <f t="shared" si="10"/>
        <v>1.5254629629629628E-2</v>
      </c>
      <c r="G25" s="160">
        <f t="shared" si="11"/>
        <v>5.5787037037037038E-3</v>
      </c>
      <c r="H25" s="161"/>
      <c r="I25" s="162" t="str">
        <f t="shared" si="12"/>
        <v/>
      </c>
      <c r="J25" s="163" t="str">
        <f>IF(H25&lt;&gt;"",I25-F25,"")</f>
        <v/>
      </c>
      <c r="K25" s="163" t="str">
        <f>IF(H25&lt;&gt;"",I25-D25,"")</f>
        <v/>
      </c>
      <c r="L25" s="164"/>
      <c r="M25" s="164"/>
      <c r="N25" s="164"/>
      <c r="O25" s="174"/>
      <c r="P25" s="167">
        <f t="shared" si="13"/>
        <v>1.5254629629629628E-2</v>
      </c>
      <c r="Q25" s="206"/>
      <c r="R25" s="154">
        <v>39507</v>
      </c>
      <c r="S25" s="225" t="s">
        <v>30</v>
      </c>
      <c r="T25" s="228">
        <f t="shared" si="2"/>
        <v>5</v>
      </c>
      <c r="U25" s="229" t="str">
        <f t="shared" si="3"/>
        <v>Louise Crosby</v>
      </c>
    </row>
    <row r="26" spans="1:21" ht="15" customHeight="1" x14ac:dyDescent="0.25">
      <c r="A26" s="180" t="s">
        <v>107</v>
      </c>
      <c r="B26" s="181" t="s">
        <v>46</v>
      </c>
      <c r="C26" s="156" t="s">
        <v>30</v>
      </c>
      <c r="D26" s="158">
        <v>1.4479166666666668E-2</v>
      </c>
      <c r="E26" s="158">
        <v>1.4479166666666668E-2</v>
      </c>
      <c r="F26" s="159">
        <f t="shared" si="10"/>
        <v>1.4479166666666668E-2</v>
      </c>
      <c r="G26" s="160">
        <f t="shared" si="11"/>
        <v>6.3541666666666642E-3</v>
      </c>
      <c r="H26" s="161"/>
      <c r="I26" s="162" t="str">
        <f t="shared" si="12"/>
        <v/>
      </c>
      <c r="J26" s="163" t="str">
        <f>IF(H26&lt;&gt;"",I26-F26,"")</f>
        <v/>
      </c>
      <c r="K26" s="163" t="str">
        <f>IF(H26&lt;&gt;"",I26-D26,"")</f>
        <v/>
      </c>
      <c r="L26" s="164"/>
      <c r="M26" s="164"/>
      <c r="N26" s="164"/>
      <c r="O26" s="166"/>
      <c r="P26" s="167">
        <f t="shared" si="13"/>
        <v>1.4479166666666668E-2</v>
      </c>
      <c r="Q26" s="206"/>
      <c r="R26" s="154">
        <v>39021</v>
      </c>
      <c r="S26" s="225"/>
      <c r="T26" s="228" t="str">
        <f t="shared" si="2"/>
        <v/>
      </c>
      <c r="U26" s="229" t="str">
        <f t="shared" si="3"/>
        <v/>
      </c>
    </row>
    <row r="27" spans="1:21" ht="15" x14ac:dyDescent="0.25">
      <c r="A27" s="178" t="s">
        <v>111</v>
      </c>
      <c r="B27" s="179" t="s">
        <v>313</v>
      </c>
      <c r="C27" s="171" t="s">
        <v>30</v>
      </c>
      <c r="D27" s="158">
        <v>1.9432870370370371E-2</v>
      </c>
      <c r="E27" s="158">
        <v>1.9432870370370371E-2</v>
      </c>
      <c r="F27" s="159">
        <f t="shared" si="10"/>
        <v>1.9432870370370371E-2</v>
      </c>
      <c r="G27" s="160">
        <f t="shared" si="11"/>
        <v>1.400462962962961E-3</v>
      </c>
      <c r="H27" s="161"/>
      <c r="I27" s="162" t="str">
        <f t="shared" si="12"/>
        <v/>
      </c>
      <c r="J27" s="163"/>
      <c r="K27" s="163"/>
      <c r="L27" s="164"/>
      <c r="M27" s="164"/>
      <c r="N27" s="164"/>
      <c r="O27" s="166"/>
      <c r="P27" s="167">
        <f t="shared" si="13"/>
        <v>1.9432870370370371E-2</v>
      </c>
      <c r="Q27" s="231"/>
      <c r="R27" s="154">
        <v>39691</v>
      </c>
      <c r="S27" s="225"/>
      <c r="T27" s="228" t="str">
        <f t="shared" si="2"/>
        <v/>
      </c>
      <c r="U27" s="229" t="str">
        <f t="shared" si="3"/>
        <v/>
      </c>
    </row>
    <row r="28" spans="1:21" ht="15" x14ac:dyDescent="0.25">
      <c r="A28" s="180" t="s">
        <v>111</v>
      </c>
      <c r="B28" s="181" t="s">
        <v>360</v>
      </c>
      <c r="C28" s="156" t="s">
        <v>30</v>
      </c>
      <c r="D28" s="158">
        <v>1.7303240740740741E-2</v>
      </c>
      <c r="E28" s="158">
        <v>1.7303240740740741E-2</v>
      </c>
      <c r="F28" s="159">
        <f t="shared" si="10"/>
        <v>1.7303240740740741E-2</v>
      </c>
      <c r="G28" s="160">
        <f t="shared" si="11"/>
        <v>3.5300925925925916E-3</v>
      </c>
      <c r="H28" s="161"/>
      <c r="I28" s="162" t="str">
        <f t="shared" si="12"/>
        <v/>
      </c>
      <c r="J28" s="163"/>
      <c r="K28" s="163"/>
      <c r="L28" s="164"/>
      <c r="M28" s="164"/>
      <c r="N28" s="164"/>
      <c r="O28" s="166"/>
      <c r="P28" s="167">
        <f t="shared" si="13"/>
        <v>1.7303240740740741E-2</v>
      </c>
      <c r="Q28" s="206"/>
      <c r="R28" s="154"/>
      <c r="S28" s="225"/>
      <c r="T28" s="228" t="str">
        <f t="shared" si="2"/>
        <v/>
      </c>
      <c r="U28" s="229" t="str">
        <f t="shared" si="3"/>
        <v/>
      </c>
    </row>
    <row r="29" spans="1:21" ht="15" x14ac:dyDescent="0.25">
      <c r="A29" s="180" t="s">
        <v>409</v>
      </c>
      <c r="B29" s="181" t="s">
        <v>410</v>
      </c>
      <c r="C29" s="171" t="s">
        <v>14</v>
      </c>
      <c r="D29" s="213">
        <v>1.4965277777777779E-2</v>
      </c>
      <c r="E29" s="213">
        <v>1.4965277777777779E-2</v>
      </c>
      <c r="F29" s="159">
        <f t="shared" si="10"/>
        <v>1.4965277777777779E-2</v>
      </c>
      <c r="G29" s="160">
        <f t="shared" si="11"/>
        <v>5.8680555555555534E-3</v>
      </c>
      <c r="H29" s="161"/>
      <c r="I29" s="162" t="str">
        <f t="shared" si="12"/>
        <v/>
      </c>
      <c r="J29" s="163" t="str">
        <f>IF(H29&lt;&gt;"",I29-F29,"")</f>
        <v/>
      </c>
      <c r="K29" s="163" t="str">
        <f>IF(H29&lt;&gt;"",I29-D29,"")</f>
        <v/>
      </c>
      <c r="L29" s="164"/>
      <c r="M29" s="164"/>
      <c r="N29" s="164"/>
      <c r="O29" s="166"/>
      <c r="P29" s="167">
        <f t="shared" si="13"/>
        <v>1.4965277777777779E-2</v>
      </c>
      <c r="Q29" s="206"/>
      <c r="R29" s="154">
        <v>39994</v>
      </c>
      <c r="S29" s="225"/>
      <c r="T29" s="228" t="str">
        <f t="shared" si="2"/>
        <v/>
      </c>
      <c r="U29" s="229" t="str">
        <f t="shared" si="3"/>
        <v/>
      </c>
    </row>
    <row r="30" spans="1:21" ht="15" x14ac:dyDescent="0.25">
      <c r="A30" s="180" t="s">
        <v>343</v>
      </c>
      <c r="B30" s="181" t="s">
        <v>315</v>
      </c>
      <c r="C30" s="156" t="s">
        <v>14</v>
      </c>
      <c r="D30" s="158">
        <v>1.5949074074074077E-2</v>
      </c>
      <c r="E30" s="158">
        <v>1.5949074074074077E-2</v>
      </c>
      <c r="F30" s="159">
        <f t="shared" si="10"/>
        <v>1.5949074074074077E-2</v>
      </c>
      <c r="G30" s="160">
        <f t="shared" si="11"/>
        <v>4.8842592592592549E-3</v>
      </c>
      <c r="H30" s="161"/>
      <c r="I30" s="162" t="str">
        <f t="shared" si="12"/>
        <v/>
      </c>
      <c r="J30" s="163"/>
      <c r="K30" s="163"/>
      <c r="L30" s="164"/>
      <c r="M30" s="164"/>
      <c r="N30" s="164"/>
      <c r="O30" s="166"/>
      <c r="P30" s="167">
        <f t="shared" si="13"/>
        <v>1.5949074074074077E-2</v>
      </c>
      <c r="Q30" s="206"/>
      <c r="R30" s="154">
        <v>39752</v>
      </c>
      <c r="S30" s="225"/>
      <c r="T30" s="228" t="str">
        <f t="shared" si="2"/>
        <v/>
      </c>
      <c r="U30" s="229" t="str">
        <f t="shared" si="3"/>
        <v/>
      </c>
    </row>
    <row r="31" spans="1:21" ht="15" x14ac:dyDescent="0.25">
      <c r="A31" s="178" t="s">
        <v>49</v>
      </c>
      <c r="B31" s="179" t="s">
        <v>311</v>
      </c>
      <c r="C31" s="156" t="s">
        <v>14</v>
      </c>
      <c r="D31" s="158">
        <v>2.6863425925925926E-2</v>
      </c>
      <c r="E31" s="158">
        <v>2.6863425925925926E-2</v>
      </c>
      <c r="F31" s="159">
        <f t="shared" si="10"/>
        <v>2.6863425925925926E-2</v>
      </c>
      <c r="G31" s="160">
        <f t="shared" si="11"/>
        <v>-6.0300925925925938E-3</v>
      </c>
      <c r="H31" s="161"/>
      <c r="I31" s="162" t="str">
        <f t="shared" si="12"/>
        <v/>
      </c>
      <c r="J31" s="163" t="str">
        <f t="shared" ref="J31:J38" si="14">IF(H31&lt;&gt;"",I31-F31,"")</f>
        <v/>
      </c>
      <c r="K31" s="163" t="str">
        <f t="shared" ref="K31:K38" si="15">IF(H31&lt;&gt;"",I31-D31,"")</f>
        <v/>
      </c>
      <c r="L31" s="164"/>
      <c r="M31" s="164"/>
      <c r="N31" s="165"/>
      <c r="O31" s="166"/>
      <c r="P31" s="167">
        <f t="shared" si="13"/>
        <v>2.6863425925925926E-2</v>
      </c>
      <c r="Q31" s="231"/>
      <c r="R31" s="154">
        <v>39691</v>
      </c>
      <c r="S31" s="225"/>
      <c r="T31" s="228" t="str">
        <f t="shared" si="2"/>
        <v/>
      </c>
      <c r="U31" s="229" t="str">
        <f t="shared" si="3"/>
        <v/>
      </c>
    </row>
    <row r="32" spans="1:21" ht="15" customHeight="1" x14ac:dyDescent="0.25">
      <c r="A32" s="180" t="s">
        <v>49</v>
      </c>
      <c r="B32" s="181" t="s">
        <v>81</v>
      </c>
      <c r="C32" s="156" t="s">
        <v>14</v>
      </c>
      <c r="D32" s="158">
        <v>1.758101851851852E-2</v>
      </c>
      <c r="E32" s="158">
        <v>1.8078703703703704E-2</v>
      </c>
      <c r="F32" s="159">
        <f t="shared" si="10"/>
        <v>1.7829861111111112E-2</v>
      </c>
      <c r="G32" s="160">
        <f t="shared" si="11"/>
        <v>3.0034722222222199E-3</v>
      </c>
      <c r="H32" s="161"/>
      <c r="I32" s="162" t="str">
        <f t="shared" si="12"/>
        <v/>
      </c>
      <c r="J32" s="163" t="str">
        <f t="shared" si="14"/>
        <v/>
      </c>
      <c r="K32" s="163" t="str">
        <f t="shared" si="15"/>
        <v/>
      </c>
      <c r="L32" s="164"/>
      <c r="M32" s="164"/>
      <c r="N32" s="164"/>
      <c r="O32" s="166"/>
      <c r="P32" s="167">
        <f t="shared" si="13"/>
        <v>1.758101851851852E-2</v>
      </c>
      <c r="Q32" s="206"/>
      <c r="R32" s="154">
        <v>39903</v>
      </c>
      <c r="S32" s="225"/>
      <c r="T32" s="228" t="str">
        <f t="shared" si="2"/>
        <v/>
      </c>
      <c r="U32" s="229" t="str">
        <f t="shared" si="3"/>
        <v/>
      </c>
    </row>
    <row r="33" spans="1:21" ht="15" customHeight="1" x14ac:dyDescent="0.25">
      <c r="A33" s="180" t="s">
        <v>49</v>
      </c>
      <c r="B33" s="181" t="s">
        <v>294</v>
      </c>
      <c r="C33" s="156" t="s">
        <v>14</v>
      </c>
      <c r="D33" s="158">
        <v>1.7013888888888891E-2</v>
      </c>
      <c r="E33" s="158">
        <v>1.7013888888888891E-2</v>
      </c>
      <c r="F33" s="159">
        <f t="shared" si="10"/>
        <v>1.7013888888888891E-2</v>
      </c>
      <c r="G33" s="160">
        <f t="shared" si="11"/>
        <v>3.8194444444444413E-3</v>
      </c>
      <c r="H33" s="161"/>
      <c r="I33" s="162" t="str">
        <f t="shared" si="12"/>
        <v/>
      </c>
      <c r="J33" s="163" t="str">
        <f t="shared" si="14"/>
        <v/>
      </c>
      <c r="K33" s="163" t="str">
        <f t="shared" si="15"/>
        <v/>
      </c>
      <c r="L33" s="164"/>
      <c r="M33" s="164"/>
      <c r="N33" s="164"/>
      <c r="O33" s="166"/>
      <c r="P33" s="167">
        <f t="shared" si="13"/>
        <v>1.7013888888888891E-2</v>
      </c>
      <c r="Q33" s="206"/>
      <c r="R33" s="154">
        <v>39629</v>
      </c>
      <c r="S33" s="225"/>
      <c r="T33" s="228" t="str">
        <f t="shared" si="2"/>
        <v/>
      </c>
      <c r="U33" s="229" t="str">
        <f t="shared" si="3"/>
        <v/>
      </c>
    </row>
    <row r="34" spans="1:21" ht="15" customHeight="1" x14ac:dyDescent="0.25">
      <c r="A34" s="180" t="s">
        <v>49</v>
      </c>
      <c r="B34" s="181" t="s">
        <v>105</v>
      </c>
      <c r="C34" s="156" t="s">
        <v>14</v>
      </c>
      <c r="D34" s="158">
        <v>1.6886574074074075E-2</v>
      </c>
      <c r="E34" s="158">
        <v>1.6886574074074075E-2</v>
      </c>
      <c r="F34" s="159">
        <f t="shared" si="10"/>
        <v>1.6886574074074075E-2</v>
      </c>
      <c r="G34" s="160">
        <f t="shared" si="11"/>
        <v>3.9467592592592575E-3</v>
      </c>
      <c r="H34" s="161"/>
      <c r="I34" s="162" t="str">
        <f t="shared" si="12"/>
        <v/>
      </c>
      <c r="J34" s="163" t="str">
        <f t="shared" si="14"/>
        <v/>
      </c>
      <c r="K34" s="163" t="str">
        <f t="shared" si="15"/>
        <v/>
      </c>
      <c r="L34" s="164"/>
      <c r="M34" s="164"/>
      <c r="N34" s="164"/>
      <c r="O34" s="166"/>
      <c r="P34" s="167">
        <f t="shared" si="13"/>
        <v>1.6886574074074075E-2</v>
      </c>
      <c r="Q34" s="206"/>
      <c r="R34" s="154">
        <v>38990</v>
      </c>
      <c r="S34" s="225"/>
      <c r="T34" s="228" t="str">
        <f t="shared" si="2"/>
        <v/>
      </c>
      <c r="U34" s="229" t="str">
        <f t="shared" si="3"/>
        <v/>
      </c>
    </row>
    <row r="35" spans="1:21" ht="15" customHeight="1" x14ac:dyDescent="0.25">
      <c r="A35" s="180" t="s">
        <v>178</v>
      </c>
      <c r="B35" s="181" t="s">
        <v>260</v>
      </c>
      <c r="C35" s="156" t="s">
        <v>30</v>
      </c>
      <c r="D35" s="158">
        <v>1.3605324074074075E-2</v>
      </c>
      <c r="E35" s="158">
        <v>1.3744212962962962E-2</v>
      </c>
      <c r="F35" s="159">
        <f t="shared" si="10"/>
        <v>1.3674768518518518E-2</v>
      </c>
      <c r="G35" s="160">
        <f t="shared" si="11"/>
        <v>7.1585648148148138E-3</v>
      </c>
      <c r="H35" s="161"/>
      <c r="I35" s="162" t="str">
        <f t="shared" si="12"/>
        <v/>
      </c>
      <c r="J35" s="163" t="str">
        <f t="shared" si="14"/>
        <v/>
      </c>
      <c r="K35" s="163" t="str">
        <f t="shared" si="15"/>
        <v/>
      </c>
      <c r="L35" s="164"/>
      <c r="M35" s="164"/>
      <c r="N35" s="164"/>
      <c r="O35" s="166"/>
      <c r="P35" s="167">
        <f t="shared" si="13"/>
        <v>1.3605324074074075E-2</v>
      </c>
      <c r="Q35" s="206"/>
      <c r="R35" s="154">
        <v>40025</v>
      </c>
      <c r="S35" s="225"/>
      <c r="T35" s="228" t="str">
        <f t="shared" si="2"/>
        <v/>
      </c>
      <c r="U35" s="229" t="str">
        <f t="shared" si="3"/>
        <v/>
      </c>
    </row>
    <row r="36" spans="1:21" ht="15" customHeight="1" x14ac:dyDescent="0.25">
      <c r="A36" s="180" t="s">
        <v>115</v>
      </c>
      <c r="B36" s="181" t="s">
        <v>116</v>
      </c>
      <c r="C36" s="156" t="s">
        <v>30</v>
      </c>
      <c r="D36" s="213">
        <v>1.6516203703703703E-2</v>
      </c>
      <c r="E36" s="213">
        <v>1.6516203703703703E-2</v>
      </c>
      <c r="F36" s="159">
        <f t="shared" si="10"/>
        <v>1.6516203703703703E-2</v>
      </c>
      <c r="G36" s="160">
        <f t="shared" si="11"/>
        <v>4.3171296296296291E-3</v>
      </c>
      <c r="H36" s="161"/>
      <c r="I36" s="162" t="str">
        <f t="shared" si="12"/>
        <v/>
      </c>
      <c r="J36" s="163" t="str">
        <f t="shared" si="14"/>
        <v/>
      </c>
      <c r="K36" s="163" t="str">
        <f t="shared" si="15"/>
        <v/>
      </c>
      <c r="L36" s="164"/>
      <c r="M36" s="164"/>
      <c r="N36" s="164"/>
      <c r="O36" s="166"/>
      <c r="P36" s="167">
        <f t="shared" si="13"/>
        <v>1.6516203703703703E-2</v>
      </c>
      <c r="Q36" s="206"/>
      <c r="R36" s="154">
        <v>38990</v>
      </c>
      <c r="S36" s="225"/>
      <c r="T36" s="228" t="str">
        <f t="shared" si="2"/>
        <v/>
      </c>
      <c r="U36" s="229" t="str">
        <f t="shared" si="3"/>
        <v/>
      </c>
    </row>
    <row r="37" spans="1:21" ht="15" customHeight="1" x14ac:dyDescent="0.25">
      <c r="A37" s="178" t="s">
        <v>115</v>
      </c>
      <c r="B37" s="179" t="s">
        <v>303</v>
      </c>
      <c r="C37" s="171" t="s">
        <v>30</v>
      </c>
      <c r="D37" s="158">
        <v>1.4988425925925929E-2</v>
      </c>
      <c r="E37" s="158">
        <v>1.4803240740740745E-2</v>
      </c>
      <c r="F37" s="159">
        <f t="shared" si="10"/>
        <v>1.4895833333333337E-2</v>
      </c>
      <c r="G37" s="160">
        <f t="shared" si="11"/>
        <v>5.9374999999999949E-3</v>
      </c>
      <c r="H37" s="161"/>
      <c r="I37" s="162" t="str">
        <f t="shared" si="12"/>
        <v/>
      </c>
      <c r="J37" s="163" t="str">
        <f t="shared" si="14"/>
        <v/>
      </c>
      <c r="K37" s="163" t="str">
        <f t="shared" si="15"/>
        <v/>
      </c>
      <c r="L37" s="164"/>
      <c r="M37" s="164"/>
      <c r="N37" s="164"/>
      <c r="O37" s="166"/>
      <c r="P37" s="167">
        <f t="shared" si="13"/>
        <v>1.4988425925925929E-2</v>
      </c>
      <c r="Q37" s="206"/>
      <c r="R37" s="154">
        <v>40086</v>
      </c>
      <c r="S37" s="225"/>
      <c r="T37" s="228" t="str">
        <f t="shared" si="2"/>
        <v/>
      </c>
      <c r="U37" s="229" t="str">
        <f t="shared" si="3"/>
        <v/>
      </c>
    </row>
    <row r="38" spans="1:21" ht="15" customHeight="1" x14ac:dyDescent="0.25">
      <c r="A38" s="180" t="s">
        <v>115</v>
      </c>
      <c r="B38" s="181" t="s">
        <v>196</v>
      </c>
      <c r="C38" s="156" t="s">
        <v>30</v>
      </c>
      <c r="D38" s="158">
        <v>1.3738425925925923E-2</v>
      </c>
      <c r="E38" s="158">
        <v>1.5497685185185177E-2</v>
      </c>
      <c r="F38" s="159">
        <f t="shared" si="10"/>
        <v>1.4618055555555551E-2</v>
      </c>
      <c r="G38" s="160">
        <f t="shared" si="11"/>
        <v>6.2152777777777814E-3</v>
      </c>
      <c r="H38" s="161"/>
      <c r="I38" s="162" t="str">
        <f t="shared" si="12"/>
        <v/>
      </c>
      <c r="J38" s="163" t="str">
        <f t="shared" si="14"/>
        <v/>
      </c>
      <c r="K38" s="163" t="str">
        <f t="shared" si="15"/>
        <v/>
      </c>
      <c r="L38" s="164"/>
      <c r="M38" s="164"/>
      <c r="N38" s="164"/>
      <c r="O38" s="166"/>
      <c r="P38" s="167">
        <f t="shared" si="13"/>
        <v>1.3738425925925923E-2</v>
      </c>
      <c r="Q38" s="206"/>
      <c r="R38" s="154">
        <v>40056</v>
      </c>
      <c r="S38" s="225"/>
      <c r="T38" s="228" t="str">
        <f t="shared" ref="T38:T68" si="16">IF(OR(NOT(S38=""),NOT(I38="")),5,"")</f>
        <v/>
      </c>
      <c r="U38" s="229" t="str">
        <f t="shared" ref="U38:U68" si="17">IF(T38=5,A38&amp;" "&amp;B38,"")</f>
        <v/>
      </c>
    </row>
    <row r="39" spans="1:21" ht="15" customHeight="1" x14ac:dyDescent="0.25">
      <c r="A39" s="180" t="s">
        <v>115</v>
      </c>
      <c r="B39" s="181" t="s">
        <v>221</v>
      </c>
      <c r="C39" s="156" t="s">
        <v>30</v>
      </c>
      <c r="D39" s="158">
        <v>1.2719907407407411E-2</v>
      </c>
      <c r="E39" s="158">
        <v>1.2719907407407411E-2</v>
      </c>
      <c r="F39" s="159">
        <f t="shared" si="10"/>
        <v>1.2719907407407411E-2</v>
      </c>
      <c r="G39" s="160">
        <f t="shared" si="11"/>
        <v>8.1134259259259215E-3</v>
      </c>
      <c r="H39" s="161"/>
      <c r="I39" s="162" t="str">
        <f t="shared" si="12"/>
        <v/>
      </c>
      <c r="J39" s="163"/>
      <c r="K39" s="163"/>
      <c r="L39" s="164"/>
      <c r="M39" s="164"/>
      <c r="N39" s="164"/>
      <c r="O39" s="166"/>
      <c r="P39" s="167">
        <f t="shared" si="13"/>
        <v>1.2719907407407411E-2</v>
      </c>
      <c r="Q39" s="206"/>
      <c r="R39" s="154">
        <v>39721</v>
      </c>
      <c r="S39" s="225"/>
      <c r="T39" s="228" t="str">
        <f t="shared" si="16"/>
        <v/>
      </c>
      <c r="U39" s="229" t="str">
        <f t="shared" si="17"/>
        <v/>
      </c>
    </row>
    <row r="40" spans="1:21" ht="15" customHeight="1" x14ac:dyDescent="0.25">
      <c r="A40" s="180" t="s">
        <v>84</v>
      </c>
      <c r="B40" s="181" t="s">
        <v>85</v>
      </c>
      <c r="C40" s="156" t="s">
        <v>14</v>
      </c>
      <c r="D40" s="158">
        <v>1.7557870370370373E-2</v>
      </c>
      <c r="E40" s="158">
        <v>1.7557870370370373E-2</v>
      </c>
      <c r="F40" s="159">
        <f t="shared" si="10"/>
        <v>1.7557870370370373E-2</v>
      </c>
      <c r="G40" s="160">
        <f t="shared" si="11"/>
        <v>3.2754629629629592E-3</v>
      </c>
      <c r="H40" s="161"/>
      <c r="I40" s="162" t="str">
        <f t="shared" si="12"/>
        <v/>
      </c>
      <c r="J40" s="163" t="str">
        <f t="shared" ref="J40:J53" si="18">IF(H40&lt;&gt;"",I40-F40,"")</f>
        <v/>
      </c>
      <c r="K40" s="163" t="str">
        <f t="shared" ref="K40:K45" si="19">IF(H40&lt;&gt;"",I40-D40,"")</f>
        <v/>
      </c>
      <c r="L40" s="164"/>
      <c r="M40" s="164"/>
      <c r="N40" s="164"/>
      <c r="O40" s="166"/>
      <c r="P40" s="167">
        <f t="shared" si="13"/>
        <v>1.7557870370370373E-2</v>
      </c>
      <c r="Q40" s="206"/>
      <c r="R40" s="154">
        <v>38929</v>
      </c>
      <c r="S40" s="225"/>
      <c r="T40" s="228" t="str">
        <f t="shared" si="16"/>
        <v/>
      </c>
      <c r="U40" s="229" t="str">
        <f t="shared" si="17"/>
        <v/>
      </c>
    </row>
    <row r="41" spans="1:21" ht="15" customHeight="1" x14ac:dyDescent="0.25">
      <c r="A41" s="180" t="s">
        <v>68</v>
      </c>
      <c r="B41" s="181" t="s">
        <v>69</v>
      </c>
      <c r="C41" s="156" t="s">
        <v>14</v>
      </c>
      <c r="D41" s="158">
        <v>1.8055555555555557E-2</v>
      </c>
      <c r="E41" s="158">
        <v>1.8055555555555557E-2</v>
      </c>
      <c r="F41" s="159">
        <f t="shared" si="10"/>
        <v>1.8055555555555557E-2</v>
      </c>
      <c r="G41" s="160">
        <f t="shared" si="11"/>
        <v>2.7777777777777748E-3</v>
      </c>
      <c r="H41" s="161"/>
      <c r="I41" s="162" t="str">
        <f t="shared" si="12"/>
        <v/>
      </c>
      <c r="J41" s="163" t="str">
        <f t="shared" si="18"/>
        <v/>
      </c>
      <c r="K41" s="163" t="str">
        <f t="shared" si="19"/>
        <v/>
      </c>
      <c r="L41" s="164"/>
      <c r="M41" s="164"/>
      <c r="N41" s="164"/>
      <c r="O41" s="166"/>
      <c r="P41" s="167">
        <f t="shared" si="13"/>
        <v>1.8055555555555557E-2</v>
      </c>
      <c r="Q41" s="206"/>
      <c r="R41" s="154">
        <v>38960</v>
      </c>
      <c r="S41" s="225"/>
      <c r="T41" s="228" t="str">
        <f t="shared" si="16"/>
        <v/>
      </c>
      <c r="U41" s="229" t="str">
        <f t="shared" si="17"/>
        <v/>
      </c>
    </row>
    <row r="42" spans="1:21" ht="15" customHeight="1" x14ac:dyDescent="0.25">
      <c r="A42" s="180" t="s">
        <v>268</v>
      </c>
      <c r="B42" s="181" t="s">
        <v>215</v>
      </c>
      <c r="C42" s="156" t="s">
        <v>30</v>
      </c>
      <c r="D42" s="157">
        <v>1.4583333333333332E-2</v>
      </c>
      <c r="E42" s="158">
        <v>1.5416666666666667E-2</v>
      </c>
      <c r="F42" s="159">
        <f t="shared" si="10"/>
        <v>1.4999999999999999E-2</v>
      </c>
      <c r="G42" s="160">
        <f t="shared" si="11"/>
        <v>5.8333333333333327E-3</v>
      </c>
      <c r="H42" s="161"/>
      <c r="I42" s="162" t="str">
        <f t="shared" si="12"/>
        <v/>
      </c>
      <c r="J42" s="163" t="str">
        <f t="shared" si="18"/>
        <v/>
      </c>
      <c r="K42" s="163" t="str">
        <f t="shared" si="19"/>
        <v/>
      </c>
      <c r="L42" s="164"/>
      <c r="M42" s="164"/>
      <c r="N42" s="164"/>
      <c r="O42" s="166"/>
      <c r="P42" s="167">
        <f t="shared" si="13"/>
        <v>1.4583333333333332E-2</v>
      </c>
      <c r="Q42" s="206"/>
      <c r="R42" s="154">
        <v>39507</v>
      </c>
      <c r="S42" s="225"/>
      <c r="T42" s="228" t="str">
        <f t="shared" si="16"/>
        <v/>
      </c>
      <c r="U42" s="229" t="str">
        <f t="shared" si="17"/>
        <v/>
      </c>
    </row>
    <row r="43" spans="1:21" ht="15" customHeight="1" x14ac:dyDescent="0.25">
      <c r="A43" s="178" t="s">
        <v>268</v>
      </c>
      <c r="B43" s="179" t="s">
        <v>385</v>
      </c>
      <c r="C43" s="171" t="s">
        <v>30</v>
      </c>
      <c r="D43" s="158">
        <v>1.4652777777777778E-2</v>
      </c>
      <c r="E43" s="158">
        <v>1.4652777777777778E-2</v>
      </c>
      <c r="F43" s="159">
        <f t="shared" si="10"/>
        <v>1.4652777777777778E-2</v>
      </c>
      <c r="G43" s="160">
        <f t="shared" si="11"/>
        <v>6.1805555555555537E-3</v>
      </c>
      <c r="H43" s="161"/>
      <c r="I43" s="162" t="str">
        <f t="shared" si="12"/>
        <v/>
      </c>
      <c r="J43" s="163" t="str">
        <f t="shared" si="18"/>
        <v/>
      </c>
      <c r="K43" s="163" t="str">
        <f t="shared" si="19"/>
        <v/>
      </c>
      <c r="L43" s="164"/>
      <c r="M43" s="164"/>
      <c r="N43" s="164"/>
      <c r="O43" s="166"/>
      <c r="P43" s="167">
        <f t="shared" si="13"/>
        <v>1.4652777777777778E-2</v>
      </c>
      <c r="Q43" s="206"/>
      <c r="R43" s="154">
        <v>39844</v>
      </c>
      <c r="S43" s="225"/>
      <c r="T43" s="228" t="str">
        <f t="shared" si="16"/>
        <v/>
      </c>
      <c r="U43" s="229" t="str">
        <f t="shared" si="17"/>
        <v/>
      </c>
    </row>
    <row r="44" spans="1:21" ht="15" customHeight="1" x14ac:dyDescent="0.25">
      <c r="A44" s="178" t="s">
        <v>480</v>
      </c>
      <c r="B44" s="179" t="s">
        <v>481</v>
      </c>
      <c r="C44" s="171" t="s">
        <v>14</v>
      </c>
      <c r="D44" s="158">
        <v>1.9710648148148147E-2</v>
      </c>
      <c r="E44" s="158">
        <v>1.9710648148148147E-2</v>
      </c>
      <c r="F44" s="159">
        <f t="shared" si="10"/>
        <v>1.9710648148148147E-2</v>
      </c>
      <c r="G44" s="160">
        <f t="shared" si="11"/>
        <v>1.1226851851851849E-3</v>
      </c>
      <c r="H44" s="161"/>
      <c r="I44" s="162" t="str">
        <f t="shared" si="12"/>
        <v/>
      </c>
      <c r="J44" s="163" t="str">
        <f t="shared" si="18"/>
        <v/>
      </c>
      <c r="K44" s="163" t="str">
        <f t="shared" si="19"/>
        <v/>
      </c>
      <c r="L44" s="164"/>
      <c r="M44" s="164"/>
      <c r="N44" s="165"/>
      <c r="O44" s="166"/>
      <c r="P44" s="167">
        <f t="shared" si="13"/>
        <v>1.9710648148148147E-2</v>
      </c>
      <c r="Q44" s="206"/>
      <c r="R44" s="154">
        <v>40117</v>
      </c>
      <c r="S44" s="225"/>
      <c r="T44" s="228" t="str">
        <f t="shared" si="16"/>
        <v/>
      </c>
      <c r="U44" s="229" t="str">
        <f t="shared" si="17"/>
        <v/>
      </c>
    </row>
    <row r="45" spans="1:21" ht="15" customHeight="1" x14ac:dyDescent="0.25">
      <c r="A45" s="180" t="s">
        <v>28</v>
      </c>
      <c r="B45" s="181" t="s">
        <v>29</v>
      </c>
      <c r="C45" s="156" t="s">
        <v>30</v>
      </c>
      <c r="D45" s="158">
        <v>1.7824074074074076E-2</v>
      </c>
      <c r="E45" s="158">
        <v>2.1335087528935183E-2</v>
      </c>
      <c r="F45" s="159">
        <f t="shared" si="10"/>
        <v>1.9579580801504629E-2</v>
      </c>
      <c r="G45" s="160">
        <f t="shared" si="11"/>
        <v>1.2537525318287029E-3</v>
      </c>
      <c r="H45" s="161"/>
      <c r="I45" s="162" t="str">
        <f t="shared" si="12"/>
        <v/>
      </c>
      <c r="J45" s="163" t="str">
        <f t="shared" si="18"/>
        <v/>
      </c>
      <c r="K45" s="163" t="str">
        <f t="shared" si="19"/>
        <v/>
      </c>
      <c r="L45" s="164"/>
      <c r="M45" s="164"/>
      <c r="N45" s="164"/>
      <c r="O45" s="166"/>
      <c r="P45" s="167">
        <f t="shared" si="13"/>
        <v>1.7824074074074076E-2</v>
      </c>
      <c r="Q45" s="206"/>
      <c r="R45" s="154">
        <v>40086</v>
      </c>
      <c r="S45" s="225"/>
      <c r="T45" s="228" t="str">
        <f t="shared" si="16"/>
        <v/>
      </c>
      <c r="U45" s="229" t="str">
        <f t="shared" si="17"/>
        <v/>
      </c>
    </row>
    <row r="46" spans="1:21" ht="15" customHeight="1" x14ac:dyDescent="0.25">
      <c r="A46" s="180" t="s">
        <v>392</v>
      </c>
      <c r="B46" s="181" t="s">
        <v>393</v>
      </c>
      <c r="C46" s="171" t="s">
        <v>30</v>
      </c>
      <c r="D46" s="158">
        <v>1.3726851851851853E-2</v>
      </c>
      <c r="E46" s="158">
        <v>1.3726851851851853E-2</v>
      </c>
      <c r="F46" s="159">
        <f t="shared" si="10"/>
        <v>1.3726851851851853E-2</v>
      </c>
      <c r="G46" s="160">
        <f t="shared" si="11"/>
        <v>7.1064814814814792E-3</v>
      </c>
      <c r="H46" s="161"/>
      <c r="I46" s="162" t="str">
        <f t="shared" si="12"/>
        <v/>
      </c>
      <c r="J46" s="163" t="str">
        <f t="shared" si="18"/>
        <v/>
      </c>
      <c r="K46" s="163"/>
      <c r="L46" s="164"/>
      <c r="M46" s="164"/>
      <c r="N46" s="164"/>
      <c r="O46" s="166"/>
      <c r="P46" s="167">
        <f t="shared" si="13"/>
        <v>1.3726851851851853E-2</v>
      </c>
      <c r="Q46" s="206"/>
      <c r="R46" s="154">
        <v>39844</v>
      </c>
      <c r="S46" s="225"/>
      <c r="T46" s="228" t="str">
        <f t="shared" si="16"/>
        <v/>
      </c>
      <c r="U46" s="229" t="str">
        <f t="shared" si="17"/>
        <v/>
      </c>
    </row>
    <row r="47" spans="1:21" ht="15" customHeight="1" x14ac:dyDescent="0.25">
      <c r="A47" s="180" t="s">
        <v>286</v>
      </c>
      <c r="B47" s="181" t="s">
        <v>287</v>
      </c>
      <c r="C47" s="156" t="s">
        <v>14</v>
      </c>
      <c r="D47" s="158">
        <v>1.4840856481481476E-2</v>
      </c>
      <c r="E47" s="158">
        <v>1.5092592592592591E-2</v>
      </c>
      <c r="F47" s="159">
        <f t="shared" si="10"/>
        <v>1.4966724537037034E-2</v>
      </c>
      <c r="G47" s="160">
        <f t="shared" si="11"/>
        <v>5.8666087962962986E-3</v>
      </c>
      <c r="H47" s="161"/>
      <c r="I47" s="162" t="str">
        <f t="shared" si="12"/>
        <v/>
      </c>
      <c r="J47" s="163" t="str">
        <f t="shared" si="18"/>
        <v/>
      </c>
      <c r="K47" s="163" t="str">
        <f t="shared" ref="K47:K53" si="20">IF(H47&lt;&gt;"",I47-D47,"")</f>
        <v/>
      </c>
      <c r="L47" s="164"/>
      <c r="M47" s="164"/>
      <c r="N47" s="164"/>
      <c r="O47" s="166"/>
      <c r="P47" s="167">
        <f t="shared" si="13"/>
        <v>1.4840856481481476E-2</v>
      </c>
      <c r="Q47" s="206"/>
      <c r="R47" s="154">
        <v>40025</v>
      </c>
      <c r="S47" s="225"/>
      <c r="T47" s="228" t="str">
        <f t="shared" si="16"/>
        <v/>
      </c>
      <c r="U47" s="229" t="str">
        <f t="shared" si="17"/>
        <v/>
      </c>
    </row>
    <row r="48" spans="1:21" ht="15" x14ac:dyDescent="0.25">
      <c r="A48" s="178" t="s">
        <v>38</v>
      </c>
      <c r="B48" s="179" t="s">
        <v>39</v>
      </c>
      <c r="C48" s="156" t="s">
        <v>14</v>
      </c>
      <c r="D48" s="158">
        <v>1.96875E-2</v>
      </c>
      <c r="E48" s="158">
        <v>1.96875E-2</v>
      </c>
      <c r="F48" s="159">
        <f t="shared" si="10"/>
        <v>1.96875E-2</v>
      </c>
      <c r="G48" s="160">
        <f t="shared" si="11"/>
        <v>1.145833333333332E-3</v>
      </c>
      <c r="H48" s="161"/>
      <c r="I48" s="162" t="str">
        <f t="shared" si="12"/>
        <v/>
      </c>
      <c r="J48" s="163" t="str">
        <f t="shared" si="18"/>
        <v/>
      </c>
      <c r="K48" s="163" t="str">
        <f t="shared" si="20"/>
        <v/>
      </c>
      <c r="L48" s="164"/>
      <c r="M48" s="164"/>
      <c r="N48" s="164"/>
      <c r="O48" s="166"/>
      <c r="P48" s="167">
        <f t="shared" si="13"/>
        <v>1.96875E-2</v>
      </c>
      <c r="Q48" s="206"/>
      <c r="R48" s="154">
        <v>39172</v>
      </c>
      <c r="S48" s="225"/>
      <c r="T48" s="228" t="str">
        <f t="shared" si="16"/>
        <v/>
      </c>
      <c r="U48" s="229" t="str">
        <f t="shared" si="17"/>
        <v/>
      </c>
    </row>
    <row r="49" spans="1:21" ht="15" x14ac:dyDescent="0.25">
      <c r="A49" s="180" t="s">
        <v>134</v>
      </c>
      <c r="B49" s="181" t="s">
        <v>135</v>
      </c>
      <c r="C49" s="156" t="s">
        <v>30</v>
      </c>
      <c r="D49" s="158">
        <v>1.5706018518518518E-2</v>
      </c>
      <c r="E49" s="158">
        <v>1.5706018518518518E-2</v>
      </c>
      <c r="F49" s="159">
        <f t="shared" si="10"/>
        <v>1.5706018518518518E-2</v>
      </c>
      <c r="G49" s="160">
        <f t="shared" si="11"/>
        <v>5.1273148148148137E-3</v>
      </c>
      <c r="H49" s="161"/>
      <c r="I49" s="162" t="str">
        <f t="shared" si="12"/>
        <v/>
      </c>
      <c r="J49" s="163" t="str">
        <f t="shared" si="18"/>
        <v/>
      </c>
      <c r="K49" s="163" t="str">
        <f t="shared" si="20"/>
        <v/>
      </c>
      <c r="L49" s="164"/>
      <c r="M49" s="164"/>
      <c r="N49" s="164"/>
      <c r="O49" s="166"/>
      <c r="P49" s="167">
        <f t="shared" si="13"/>
        <v>1.5706018518518518E-2</v>
      </c>
      <c r="Q49" s="206"/>
      <c r="R49" s="246">
        <v>39294</v>
      </c>
      <c r="S49" s="225"/>
      <c r="T49" s="228" t="str">
        <f t="shared" si="16"/>
        <v/>
      </c>
      <c r="U49" s="229" t="str">
        <f t="shared" si="17"/>
        <v/>
      </c>
    </row>
    <row r="50" spans="1:21" ht="15" x14ac:dyDescent="0.25">
      <c r="A50" s="180" t="s">
        <v>134</v>
      </c>
      <c r="B50" s="181" t="s">
        <v>387</v>
      </c>
      <c r="C50" s="171" t="s">
        <v>30</v>
      </c>
      <c r="D50" s="158">
        <v>1.4409722222222223E-2</v>
      </c>
      <c r="E50" s="158">
        <v>1.443865740740741E-2</v>
      </c>
      <c r="F50" s="159">
        <f t="shared" si="10"/>
        <v>1.4424189814814817E-2</v>
      </c>
      <c r="G50" s="160">
        <f t="shared" si="11"/>
        <v>6.4091435185185154E-3</v>
      </c>
      <c r="H50" s="161"/>
      <c r="I50" s="162" t="str">
        <f t="shared" si="12"/>
        <v/>
      </c>
      <c r="J50" s="163" t="str">
        <f t="shared" si="18"/>
        <v/>
      </c>
      <c r="K50" s="163" t="str">
        <f t="shared" si="20"/>
        <v/>
      </c>
      <c r="L50" s="164"/>
      <c r="M50" s="164"/>
      <c r="N50" s="165"/>
      <c r="O50" s="166"/>
      <c r="P50" s="167">
        <f t="shared" si="13"/>
        <v>1.4409722222222223E-2</v>
      </c>
      <c r="Q50" s="206"/>
      <c r="R50" s="154">
        <v>40117</v>
      </c>
      <c r="S50" s="225"/>
      <c r="T50" s="228" t="str">
        <f t="shared" si="16"/>
        <v/>
      </c>
      <c r="U50" s="229" t="str">
        <f t="shared" si="17"/>
        <v/>
      </c>
    </row>
    <row r="51" spans="1:21" ht="15" x14ac:dyDescent="0.25">
      <c r="A51" s="180" t="s">
        <v>358</v>
      </c>
      <c r="B51" s="181" t="s">
        <v>359</v>
      </c>
      <c r="C51" s="156" t="s">
        <v>14</v>
      </c>
      <c r="D51" s="158">
        <v>2.1504629629629624E-2</v>
      </c>
      <c r="E51" s="158">
        <v>2.1504629629629624E-2</v>
      </c>
      <c r="F51" s="159">
        <f t="shared" si="10"/>
        <v>2.1504629629629624E-2</v>
      </c>
      <c r="G51" s="160">
        <f t="shared" si="11"/>
        <v>-6.7129629629629137E-4</v>
      </c>
      <c r="H51" s="161"/>
      <c r="I51" s="162" t="str">
        <f t="shared" si="12"/>
        <v/>
      </c>
      <c r="J51" s="163" t="str">
        <f t="shared" si="18"/>
        <v/>
      </c>
      <c r="K51" s="163" t="str">
        <f t="shared" si="20"/>
        <v/>
      </c>
      <c r="L51" s="164"/>
      <c r="M51" s="164"/>
      <c r="N51" s="164"/>
      <c r="O51" s="166"/>
      <c r="P51" s="167">
        <f t="shared" si="13"/>
        <v>2.1504629629629624E-2</v>
      </c>
      <c r="Q51" s="206"/>
      <c r="R51" s="154">
        <v>39933</v>
      </c>
      <c r="S51" s="225"/>
      <c r="T51" s="228" t="str">
        <f t="shared" si="16"/>
        <v/>
      </c>
      <c r="U51" s="229" t="str">
        <f t="shared" si="17"/>
        <v/>
      </c>
    </row>
    <row r="52" spans="1:21" ht="15" x14ac:dyDescent="0.25">
      <c r="A52" s="180" t="s">
        <v>62</v>
      </c>
      <c r="B52" s="181" t="s">
        <v>63</v>
      </c>
      <c r="C52" s="156" t="s">
        <v>30</v>
      </c>
      <c r="D52" s="158">
        <v>1.8229166666666668E-2</v>
      </c>
      <c r="E52" s="158">
        <v>2.2804904513888894E-2</v>
      </c>
      <c r="F52" s="159">
        <f t="shared" si="10"/>
        <v>2.0517035590277781E-2</v>
      </c>
      <c r="G52" s="160">
        <f t="shared" si="11"/>
        <v>3.1629774305555122E-4</v>
      </c>
      <c r="H52" s="161"/>
      <c r="I52" s="162" t="str">
        <f t="shared" si="12"/>
        <v/>
      </c>
      <c r="J52" s="163" t="str">
        <f t="shared" si="18"/>
        <v/>
      </c>
      <c r="K52" s="163" t="str">
        <f t="shared" si="20"/>
        <v/>
      </c>
      <c r="L52" s="164"/>
      <c r="M52" s="164"/>
      <c r="N52" s="165"/>
      <c r="O52" s="166"/>
      <c r="P52" s="167">
        <f t="shared" si="13"/>
        <v>1.8229166666666668E-2</v>
      </c>
      <c r="Q52" s="206"/>
      <c r="R52" s="154">
        <v>39903</v>
      </c>
      <c r="S52" s="225"/>
      <c r="T52" s="228" t="str">
        <f t="shared" si="16"/>
        <v/>
      </c>
      <c r="U52" s="229" t="str">
        <f t="shared" si="17"/>
        <v/>
      </c>
    </row>
    <row r="53" spans="1:21" ht="15" x14ac:dyDescent="0.25">
      <c r="A53" s="180" t="s">
        <v>482</v>
      </c>
      <c r="B53" s="181" t="s">
        <v>25</v>
      </c>
      <c r="C53" s="156" t="s">
        <v>14</v>
      </c>
      <c r="D53" s="158">
        <v>1.8874421296296292E-2</v>
      </c>
      <c r="E53" s="158">
        <v>1.9152922453703699E-2</v>
      </c>
      <c r="F53" s="159">
        <f t="shared" si="10"/>
        <v>1.9013671874999995E-2</v>
      </c>
      <c r="G53" s="160">
        <f t="shared" si="11"/>
        <v>1.8196614583333368E-3</v>
      </c>
      <c r="H53" s="161"/>
      <c r="I53" s="162" t="str">
        <f t="shared" si="12"/>
        <v/>
      </c>
      <c r="J53" s="163" t="str">
        <f t="shared" si="18"/>
        <v/>
      </c>
      <c r="K53" s="163" t="str">
        <f t="shared" si="20"/>
        <v/>
      </c>
      <c r="L53" s="164"/>
      <c r="M53" s="164"/>
      <c r="N53" s="165"/>
      <c r="O53" s="166"/>
      <c r="P53" s="167">
        <f t="shared" si="13"/>
        <v>1.8874421296296292E-2</v>
      </c>
      <c r="Q53" s="206"/>
      <c r="R53" s="154">
        <v>40117</v>
      </c>
      <c r="S53" s="225"/>
      <c r="T53" s="228" t="str">
        <f t="shared" si="16"/>
        <v/>
      </c>
      <c r="U53" s="229" t="str">
        <f t="shared" si="17"/>
        <v/>
      </c>
    </row>
    <row r="54" spans="1:21" ht="15" x14ac:dyDescent="0.25">
      <c r="A54" s="178" t="s">
        <v>44</v>
      </c>
      <c r="B54" s="179" t="s">
        <v>470</v>
      </c>
      <c r="C54" s="171" t="s">
        <v>14</v>
      </c>
      <c r="D54" s="158">
        <v>2.0123517071759259E-2</v>
      </c>
      <c r="E54" s="158">
        <v>2.0123517071759259E-2</v>
      </c>
      <c r="F54" s="159">
        <f t="shared" si="10"/>
        <v>2.0123517071759259E-2</v>
      </c>
      <c r="G54" s="160">
        <f t="shared" si="11"/>
        <v>7.0981626157407343E-4</v>
      </c>
      <c r="H54" s="161"/>
      <c r="I54" s="162" t="str">
        <f t="shared" si="12"/>
        <v/>
      </c>
      <c r="J54" s="163"/>
      <c r="K54" s="163"/>
      <c r="L54" s="164"/>
      <c r="M54" s="164"/>
      <c r="N54" s="164"/>
      <c r="O54" s="166"/>
      <c r="P54" s="167">
        <f t="shared" si="13"/>
        <v>2.0123517071759259E-2</v>
      </c>
      <c r="Q54" s="206"/>
      <c r="R54" s="154">
        <v>40056</v>
      </c>
      <c r="S54" s="225"/>
      <c r="T54" s="228" t="str">
        <f t="shared" si="16"/>
        <v/>
      </c>
      <c r="U54" s="229" t="str">
        <f t="shared" si="17"/>
        <v/>
      </c>
    </row>
    <row r="55" spans="1:21" ht="15" customHeight="1" x14ac:dyDescent="0.25">
      <c r="A55" s="180" t="s">
        <v>160</v>
      </c>
      <c r="B55" s="181" t="s">
        <v>161</v>
      </c>
      <c r="C55" s="171" t="s">
        <v>30</v>
      </c>
      <c r="D55" s="158">
        <v>1.3745298032407408E-2</v>
      </c>
      <c r="E55" s="158">
        <v>1.3745298032407408E-2</v>
      </c>
      <c r="F55" s="159">
        <f t="shared" si="10"/>
        <v>1.3745298032407408E-2</v>
      </c>
      <c r="G55" s="160">
        <f t="shared" si="11"/>
        <v>7.0880353009259243E-3</v>
      </c>
      <c r="H55" s="161"/>
      <c r="I55" s="162" t="str">
        <f t="shared" si="12"/>
        <v/>
      </c>
      <c r="J55" s="163" t="str">
        <f>IF(H55&lt;&gt;"",I55-F55,"")</f>
        <v/>
      </c>
      <c r="K55" s="163" t="str">
        <f>IF(H55&lt;&gt;"",I55-D55,"")</f>
        <v/>
      </c>
      <c r="L55" s="164"/>
      <c r="M55" s="164"/>
      <c r="N55" s="164"/>
      <c r="O55" s="166"/>
      <c r="P55" s="167">
        <f t="shared" si="13"/>
        <v>1.3745298032407408E-2</v>
      </c>
      <c r="Q55" s="206"/>
      <c r="R55" s="154">
        <v>40056</v>
      </c>
      <c r="S55" s="225"/>
      <c r="T55" s="228" t="str">
        <f t="shared" si="16"/>
        <v/>
      </c>
      <c r="U55" s="229" t="str">
        <f t="shared" si="17"/>
        <v/>
      </c>
    </row>
    <row r="56" spans="1:21" ht="15" customHeight="1" x14ac:dyDescent="0.25">
      <c r="A56" s="178" t="s">
        <v>31</v>
      </c>
      <c r="B56" s="179" t="s">
        <v>32</v>
      </c>
      <c r="C56" s="156" t="s">
        <v>14</v>
      </c>
      <c r="D56" s="158">
        <v>1.9988425925925927E-2</v>
      </c>
      <c r="E56" s="158">
        <v>1.9988425925925927E-2</v>
      </c>
      <c r="F56" s="159">
        <f t="shared" ref="F56:F86" si="21">IF(E56&lt;&gt;"",(E56+D56)/2,D56)</f>
        <v>1.9988425925925927E-2</v>
      </c>
      <c r="G56" s="160">
        <f t="shared" ref="G56:G86" si="22">$B$2-F56</f>
        <v>8.4490740740740533E-4</v>
      </c>
      <c r="H56" s="161"/>
      <c r="I56" s="162" t="str">
        <f t="shared" ref="I56:I86" si="23">IF(H56&lt;&gt;"",H56-G56,"")</f>
        <v/>
      </c>
      <c r="J56" s="163" t="str">
        <f>IF(H56&lt;&gt;"",I56-F56,"")</f>
        <v/>
      </c>
      <c r="K56" s="163" t="str">
        <f>IF(H56&lt;&gt;"",I56-D56,"")</f>
        <v/>
      </c>
      <c r="L56" s="164"/>
      <c r="M56" s="164"/>
      <c r="N56" s="164"/>
      <c r="O56" s="166"/>
      <c r="P56" s="167">
        <f t="shared" ref="P56:P86" si="24">IF(H56&lt;&gt;"",MIN(D56,I56),D56)</f>
        <v>1.9988425925925927E-2</v>
      </c>
      <c r="Q56" s="206"/>
      <c r="R56" s="154">
        <v>39172</v>
      </c>
      <c r="S56" s="225"/>
      <c r="T56" s="228" t="str">
        <f t="shared" si="16"/>
        <v/>
      </c>
      <c r="U56" s="229" t="str">
        <f t="shared" si="17"/>
        <v/>
      </c>
    </row>
    <row r="57" spans="1:21" ht="15" customHeight="1" x14ac:dyDescent="0.25">
      <c r="A57" s="180" t="s">
        <v>147</v>
      </c>
      <c r="B57" s="181" t="s">
        <v>148</v>
      </c>
      <c r="C57" s="156" t="s">
        <v>30</v>
      </c>
      <c r="D57" s="158">
        <v>1.5405092592592592E-2</v>
      </c>
      <c r="E57" s="158">
        <v>1.5613425925925926E-2</v>
      </c>
      <c r="F57" s="159">
        <f t="shared" si="21"/>
        <v>1.5509259259259259E-2</v>
      </c>
      <c r="G57" s="160">
        <f t="shared" si="22"/>
        <v>5.3240740740740731E-3</v>
      </c>
      <c r="H57" s="161"/>
      <c r="I57" s="162" t="str">
        <f t="shared" si="23"/>
        <v/>
      </c>
      <c r="J57" s="163" t="str">
        <f>IF(H57&lt;&gt;"",I57-F57,"")</f>
        <v/>
      </c>
      <c r="K57" s="163" t="str">
        <f>IF(H57&lt;&gt;"",I57-D57,"")</f>
        <v/>
      </c>
      <c r="L57" s="164"/>
      <c r="M57" s="164"/>
      <c r="N57" s="164"/>
      <c r="O57" s="166"/>
      <c r="P57" s="167">
        <f t="shared" si="24"/>
        <v>1.5405092592592592E-2</v>
      </c>
      <c r="Q57" s="206"/>
      <c r="R57" s="154">
        <v>39202</v>
      </c>
      <c r="S57" s="225"/>
      <c r="T57" s="228" t="str">
        <f t="shared" si="16"/>
        <v/>
      </c>
      <c r="U57" s="229" t="str">
        <f t="shared" si="17"/>
        <v/>
      </c>
    </row>
    <row r="58" spans="1:21" ht="15" customHeight="1" x14ac:dyDescent="0.25">
      <c r="A58" s="180" t="s">
        <v>147</v>
      </c>
      <c r="B58" s="181" t="s">
        <v>175</v>
      </c>
      <c r="C58" s="156" t="s">
        <v>30</v>
      </c>
      <c r="D58" s="158">
        <v>1.4548611111111109E-2</v>
      </c>
      <c r="E58" s="158">
        <v>1.4548611111111109E-2</v>
      </c>
      <c r="F58" s="159">
        <f t="shared" si="21"/>
        <v>1.4548611111111109E-2</v>
      </c>
      <c r="G58" s="160">
        <f t="shared" si="22"/>
        <v>6.2847222222222228E-3</v>
      </c>
      <c r="H58" s="161"/>
      <c r="I58" s="162" t="str">
        <f t="shared" si="23"/>
        <v/>
      </c>
      <c r="J58" s="163" t="str">
        <f>IF(H58&lt;&gt;"",I58-F58,"")</f>
        <v/>
      </c>
      <c r="K58" s="163" t="str">
        <f>IF(H58&lt;&gt;"",I58-D58,"")</f>
        <v/>
      </c>
      <c r="L58" s="164"/>
      <c r="M58" s="164"/>
      <c r="N58" s="164"/>
      <c r="O58" s="166"/>
      <c r="P58" s="167">
        <f t="shared" si="24"/>
        <v>1.4548611111111109E-2</v>
      </c>
      <c r="Q58" s="206"/>
      <c r="R58" s="154">
        <v>40025</v>
      </c>
      <c r="S58" s="225"/>
      <c r="T58" s="228" t="str">
        <f t="shared" si="16"/>
        <v/>
      </c>
      <c r="U58" s="229" t="str">
        <f t="shared" si="17"/>
        <v/>
      </c>
    </row>
    <row r="59" spans="1:21" ht="15" customHeight="1" x14ac:dyDescent="0.25">
      <c r="A59" s="180" t="s">
        <v>201</v>
      </c>
      <c r="B59" s="181" t="s">
        <v>202</v>
      </c>
      <c r="C59" s="156" t="s">
        <v>30</v>
      </c>
      <c r="D59" s="213">
        <v>1.2719907407407411E-2</v>
      </c>
      <c r="E59" s="158">
        <v>1.4456018518518524E-2</v>
      </c>
      <c r="F59" s="159">
        <f t="shared" si="21"/>
        <v>1.3587962962962968E-2</v>
      </c>
      <c r="G59" s="160">
        <f t="shared" si="22"/>
        <v>7.2453703703703638E-3</v>
      </c>
      <c r="H59" s="161"/>
      <c r="I59" s="162" t="str">
        <f t="shared" si="23"/>
        <v/>
      </c>
      <c r="J59" s="163"/>
      <c r="K59" s="163"/>
      <c r="L59" s="164"/>
      <c r="M59" s="164"/>
      <c r="N59" s="165"/>
      <c r="O59" s="166"/>
      <c r="P59" s="167">
        <f t="shared" si="24"/>
        <v>1.2719907407407411E-2</v>
      </c>
      <c r="Q59" s="206"/>
      <c r="R59" s="154">
        <v>39721</v>
      </c>
      <c r="S59" s="225"/>
      <c r="T59" s="228" t="str">
        <f t="shared" si="16"/>
        <v/>
      </c>
      <c r="U59" s="229" t="str">
        <f t="shared" si="17"/>
        <v/>
      </c>
    </row>
    <row r="60" spans="1:21" ht="15" customHeight="1" x14ac:dyDescent="0.25">
      <c r="A60" s="180" t="s">
        <v>203</v>
      </c>
      <c r="B60" s="181" t="s">
        <v>457</v>
      </c>
      <c r="C60" s="156" t="s">
        <v>30</v>
      </c>
      <c r="D60" s="158">
        <v>1.9116572627314813E-2</v>
      </c>
      <c r="E60" s="158">
        <v>1.8908239293981482E-2</v>
      </c>
      <c r="F60" s="159">
        <f t="shared" si="21"/>
        <v>1.9012405960648147E-2</v>
      </c>
      <c r="G60" s="160">
        <f t="shared" si="22"/>
        <v>1.8209273726851848E-3</v>
      </c>
      <c r="H60" s="161"/>
      <c r="I60" s="162" t="str">
        <f t="shared" si="23"/>
        <v/>
      </c>
      <c r="J60" s="163" t="str">
        <f>IF(H60&lt;&gt;"",I60-F60,"")</f>
        <v/>
      </c>
      <c r="K60" s="163" t="str">
        <f>IF(H60&lt;&gt;"",I60-D60,"")</f>
        <v/>
      </c>
      <c r="L60" s="164"/>
      <c r="M60" s="164"/>
      <c r="N60" s="164"/>
      <c r="O60" s="166"/>
      <c r="P60" s="167">
        <f t="shared" si="24"/>
        <v>1.9116572627314813E-2</v>
      </c>
      <c r="Q60" s="206"/>
      <c r="R60" s="154">
        <v>40086</v>
      </c>
      <c r="S60" s="225"/>
      <c r="T60" s="228" t="str">
        <f t="shared" si="16"/>
        <v/>
      </c>
      <c r="U60" s="229" t="str">
        <f t="shared" si="17"/>
        <v/>
      </c>
    </row>
    <row r="61" spans="1:21" ht="15" customHeight="1" x14ac:dyDescent="0.25">
      <c r="A61" s="180" t="s">
        <v>143</v>
      </c>
      <c r="B61" s="181" t="s">
        <v>144</v>
      </c>
      <c r="C61" s="156" t="s">
        <v>14</v>
      </c>
      <c r="D61" s="213">
        <v>1.5497685185185186E-2</v>
      </c>
      <c r="E61" s="213">
        <v>1.5497685185185186E-2</v>
      </c>
      <c r="F61" s="159">
        <f t="shared" si="21"/>
        <v>1.5497685185185186E-2</v>
      </c>
      <c r="G61" s="160">
        <f t="shared" si="22"/>
        <v>5.3356481481481467E-3</v>
      </c>
      <c r="H61" s="161"/>
      <c r="I61" s="162" t="str">
        <f t="shared" si="23"/>
        <v/>
      </c>
      <c r="J61" s="163" t="str">
        <f>IF(H61&lt;&gt;"",I61-F61,"")</f>
        <v/>
      </c>
      <c r="K61" s="163" t="str">
        <f>IF(H61&lt;&gt;"",I61-D61,"")</f>
        <v/>
      </c>
      <c r="L61" s="164"/>
      <c r="M61" s="164"/>
      <c r="N61" s="164"/>
      <c r="O61" s="166"/>
      <c r="P61" s="167">
        <f t="shared" si="24"/>
        <v>1.5497685185185186E-2</v>
      </c>
      <c r="Q61" s="206"/>
      <c r="R61" s="154">
        <v>38776</v>
      </c>
      <c r="S61" s="225"/>
      <c r="T61" s="228" t="str">
        <f t="shared" si="16"/>
        <v/>
      </c>
      <c r="U61" s="229" t="str">
        <f t="shared" si="17"/>
        <v/>
      </c>
    </row>
    <row r="62" spans="1:21" ht="15" customHeight="1" x14ac:dyDescent="0.25">
      <c r="A62" s="180" t="s">
        <v>344</v>
      </c>
      <c r="B62" s="181" t="s">
        <v>345</v>
      </c>
      <c r="C62" s="156" t="s">
        <v>30</v>
      </c>
      <c r="D62" s="158">
        <v>1.3871527777777778E-2</v>
      </c>
      <c r="E62" s="158">
        <v>1.3871527777777778E-2</v>
      </c>
      <c r="F62" s="159">
        <f t="shared" si="21"/>
        <v>1.3871527777777778E-2</v>
      </c>
      <c r="G62" s="160">
        <f t="shared" si="22"/>
        <v>6.9618055555555544E-3</v>
      </c>
      <c r="H62" s="161"/>
      <c r="I62" s="162" t="str">
        <f t="shared" si="23"/>
        <v/>
      </c>
      <c r="J62" s="163"/>
      <c r="K62" s="163"/>
      <c r="L62" s="164"/>
      <c r="M62" s="164"/>
      <c r="N62" s="164"/>
      <c r="O62" s="166"/>
      <c r="P62" s="167">
        <f t="shared" si="24"/>
        <v>1.3871527777777778E-2</v>
      </c>
      <c r="Q62" s="206"/>
      <c r="R62" s="154">
        <v>39752</v>
      </c>
      <c r="S62" s="225"/>
      <c r="T62" s="228" t="str">
        <f t="shared" si="16"/>
        <v/>
      </c>
      <c r="U62" s="229" t="str">
        <f t="shared" si="17"/>
        <v/>
      </c>
    </row>
    <row r="63" spans="1:21" ht="15" customHeight="1" x14ac:dyDescent="0.25">
      <c r="A63" s="178" t="s">
        <v>340</v>
      </c>
      <c r="B63" s="179" t="s">
        <v>341</v>
      </c>
      <c r="C63" s="171" t="s">
        <v>14</v>
      </c>
      <c r="D63" s="158">
        <v>1.802083333333333E-2</v>
      </c>
      <c r="E63" s="158">
        <v>1.802083333333333E-2</v>
      </c>
      <c r="F63" s="159">
        <f t="shared" si="21"/>
        <v>1.802083333333333E-2</v>
      </c>
      <c r="G63" s="160">
        <f t="shared" si="22"/>
        <v>2.8125000000000025E-3</v>
      </c>
      <c r="H63" s="161"/>
      <c r="I63" s="162" t="str">
        <f t="shared" si="23"/>
        <v/>
      </c>
      <c r="J63" s="163"/>
      <c r="K63" s="163"/>
      <c r="L63" s="164"/>
      <c r="M63" s="164"/>
      <c r="N63" s="164"/>
      <c r="O63" s="166"/>
      <c r="P63" s="167">
        <f t="shared" si="24"/>
        <v>1.802083333333333E-2</v>
      </c>
      <c r="Q63" s="206"/>
      <c r="R63" s="154">
        <v>39752</v>
      </c>
      <c r="S63" s="225"/>
      <c r="T63" s="228" t="str">
        <f t="shared" si="16"/>
        <v/>
      </c>
      <c r="U63" s="229" t="str">
        <f t="shared" si="17"/>
        <v/>
      </c>
    </row>
    <row r="64" spans="1:21" ht="15" customHeight="1" x14ac:dyDescent="0.25">
      <c r="A64" s="180" t="s">
        <v>176</v>
      </c>
      <c r="B64" s="181" t="s">
        <v>177</v>
      </c>
      <c r="C64" s="156" t="s">
        <v>30</v>
      </c>
      <c r="D64" s="158">
        <v>1.4745370370370372E-2</v>
      </c>
      <c r="E64" s="158">
        <v>1.546875E-2</v>
      </c>
      <c r="F64" s="159">
        <f t="shared" si="21"/>
        <v>1.5107060185185185E-2</v>
      </c>
      <c r="G64" s="160">
        <f t="shared" si="22"/>
        <v>5.726273148148147E-3</v>
      </c>
      <c r="H64" s="161"/>
      <c r="I64" s="162" t="str">
        <f t="shared" si="23"/>
        <v/>
      </c>
      <c r="J64" s="163" t="str">
        <f t="shared" ref="J64:J80" si="25">IF(H64&lt;&gt;"",I64-F64,"")</f>
        <v/>
      </c>
      <c r="K64" s="163" t="str">
        <f t="shared" ref="K64:K71" si="26">IF(H64&lt;&gt;"",I64-D64,"")</f>
        <v/>
      </c>
      <c r="L64" s="164"/>
      <c r="M64" s="164"/>
      <c r="N64" s="164"/>
      <c r="O64" s="166"/>
      <c r="P64" s="167">
        <f t="shared" si="24"/>
        <v>1.4745370370370372E-2</v>
      </c>
      <c r="Q64" s="206"/>
      <c r="R64" s="154">
        <v>40056</v>
      </c>
      <c r="S64" s="225"/>
      <c r="T64" s="228" t="str">
        <f t="shared" si="16"/>
        <v/>
      </c>
      <c r="U64" s="229" t="str">
        <f t="shared" si="17"/>
        <v/>
      </c>
    </row>
    <row r="65" spans="1:21" ht="15" customHeight="1" x14ac:dyDescent="0.25">
      <c r="A65" s="180" t="s">
        <v>416</v>
      </c>
      <c r="B65" s="181" t="s">
        <v>417</v>
      </c>
      <c r="C65" s="156" t="s">
        <v>30</v>
      </c>
      <c r="D65" s="157">
        <v>1.7615740740740737E-2</v>
      </c>
      <c r="E65" s="158">
        <v>1.8385416666666661E-2</v>
      </c>
      <c r="F65" s="159">
        <f t="shared" si="21"/>
        <v>1.8000578703703699E-2</v>
      </c>
      <c r="G65" s="160">
        <f t="shared" si="22"/>
        <v>2.832754629629633E-3</v>
      </c>
      <c r="H65" s="161"/>
      <c r="I65" s="162" t="str">
        <f t="shared" si="23"/>
        <v/>
      </c>
      <c r="J65" s="163" t="str">
        <f t="shared" si="25"/>
        <v/>
      </c>
      <c r="K65" s="163" t="str">
        <f t="shared" si="26"/>
        <v/>
      </c>
      <c r="L65" s="164"/>
      <c r="M65" s="164"/>
      <c r="N65" s="165"/>
      <c r="O65" s="166"/>
      <c r="P65" s="167">
        <f t="shared" si="24"/>
        <v>1.7615740740740737E-2</v>
      </c>
      <c r="Q65" s="206"/>
      <c r="R65" s="154">
        <v>40117</v>
      </c>
      <c r="S65" s="225"/>
      <c r="T65" s="228" t="str">
        <f t="shared" si="16"/>
        <v/>
      </c>
      <c r="U65" s="229" t="str">
        <f t="shared" si="17"/>
        <v/>
      </c>
    </row>
    <row r="66" spans="1:21" ht="15" customHeight="1" x14ac:dyDescent="0.25">
      <c r="A66" s="180" t="s">
        <v>304</v>
      </c>
      <c r="B66" s="181" t="s">
        <v>305</v>
      </c>
      <c r="C66" s="156" t="s">
        <v>30</v>
      </c>
      <c r="D66" s="157">
        <v>1.4004629629629629E-2</v>
      </c>
      <c r="E66" s="158">
        <v>1.4065393518518515E-2</v>
      </c>
      <c r="F66" s="159">
        <f t="shared" si="21"/>
        <v>1.4035011574074073E-2</v>
      </c>
      <c r="G66" s="160">
        <f t="shared" si="22"/>
        <v>6.7983217592592592E-3</v>
      </c>
      <c r="H66" s="161"/>
      <c r="I66" s="162" t="str">
        <f t="shared" si="23"/>
        <v/>
      </c>
      <c r="J66" s="163" t="str">
        <f t="shared" si="25"/>
        <v/>
      </c>
      <c r="K66" s="163" t="str">
        <f t="shared" si="26"/>
        <v/>
      </c>
      <c r="L66" s="164"/>
      <c r="M66" s="164"/>
      <c r="N66" s="165"/>
      <c r="O66" s="166"/>
      <c r="P66" s="167">
        <f t="shared" si="24"/>
        <v>1.4004629629629629E-2</v>
      </c>
      <c r="Q66" s="206"/>
      <c r="R66" s="154">
        <v>40086</v>
      </c>
      <c r="S66" s="225"/>
      <c r="T66" s="228" t="str">
        <f t="shared" si="16"/>
        <v/>
      </c>
      <c r="U66" s="229" t="str">
        <f t="shared" si="17"/>
        <v/>
      </c>
    </row>
    <row r="67" spans="1:21" ht="15" customHeight="1" x14ac:dyDescent="0.25">
      <c r="A67" s="178" t="s">
        <v>374</v>
      </c>
      <c r="B67" s="179" t="s">
        <v>375</v>
      </c>
      <c r="C67" s="171" t="s">
        <v>14</v>
      </c>
      <c r="D67" s="157">
        <v>1.7685185185185189E-2</v>
      </c>
      <c r="E67" s="158">
        <v>1.7685185185185189E-2</v>
      </c>
      <c r="F67" s="159">
        <f t="shared" si="21"/>
        <v>1.7685185185185189E-2</v>
      </c>
      <c r="G67" s="160">
        <f t="shared" si="22"/>
        <v>3.148148148148143E-3</v>
      </c>
      <c r="H67" s="161"/>
      <c r="I67" s="162" t="str">
        <f t="shared" si="23"/>
        <v/>
      </c>
      <c r="J67" s="163" t="str">
        <f t="shared" si="25"/>
        <v/>
      </c>
      <c r="K67" s="163" t="str">
        <f t="shared" si="26"/>
        <v/>
      </c>
      <c r="L67" s="164"/>
      <c r="M67" s="164"/>
      <c r="N67" s="164"/>
      <c r="O67" s="166"/>
      <c r="P67" s="167">
        <f t="shared" si="24"/>
        <v>1.7685185185185189E-2</v>
      </c>
      <c r="Q67" s="231"/>
      <c r="R67" s="154">
        <v>39844</v>
      </c>
      <c r="S67" s="225"/>
      <c r="T67" s="228" t="str">
        <f t="shared" si="16"/>
        <v/>
      </c>
      <c r="U67" s="229" t="str">
        <f t="shared" si="17"/>
        <v/>
      </c>
    </row>
    <row r="68" spans="1:21" ht="15" customHeight="1" x14ac:dyDescent="0.25">
      <c r="A68" s="180" t="s">
        <v>187</v>
      </c>
      <c r="B68" s="181" t="s">
        <v>188</v>
      </c>
      <c r="C68" s="156" t="s">
        <v>30</v>
      </c>
      <c r="D68" s="157">
        <v>1.3948115596064816E-2</v>
      </c>
      <c r="E68" s="158">
        <v>1.3948115596064816E-2</v>
      </c>
      <c r="F68" s="159">
        <f t="shared" si="21"/>
        <v>1.3948115596064816E-2</v>
      </c>
      <c r="G68" s="160">
        <f t="shared" si="22"/>
        <v>6.8852177372685161E-3</v>
      </c>
      <c r="H68" s="161"/>
      <c r="I68" s="162" t="str">
        <f t="shared" si="23"/>
        <v/>
      </c>
      <c r="J68" s="163" t="str">
        <f t="shared" si="25"/>
        <v/>
      </c>
      <c r="K68" s="163" t="str">
        <f t="shared" si="26"/>
        <v/>
      </c>
      <c r="L68" s="164"/>
      <c r="M68" s="164"/>
      <c r="N68" s="165"/>
      <c r="O68" s="166"/>
      <c r="P68" s="167">
        <f t="shared" si="24"/>
        <v>1.3948115596064816E-2</v>
      </c>
      <c r="Q68" s="206"/>
      <c r="R68" s="154">
        <v>40117</v>
      </c>
      <c r="S68" s="225"/>
      <c r="T68" s="228" t="str">
        <f t="shared" si="16"/>
        <v/>
      </c>
      <c r="U68" s="229" t="str">
        <f t="shared" si="17"/>
        <v/>
      </c>
    </row>
    <row r="69" spans="1:21" ht="15" customHeight="1" x14ac:dyDescent="0.25">
      <c r="A69" s="180" t="s">
        <v>145</v>
      </c>
      <c r="B69" s="181" t="s">
        <v>159</v>
      </c>
      <c r="C69" s="156" t="s">
        <v>14</v>
      </c>
      <c r="D69" s="157">
        <v>1.5115740740740742E-2</v>
      </c>
      <c r="E69" s="158">
        <v>1.5115740740740742E-2</v>
      </c>
      <c r="F69" s="159">
        <f t="shared" si="21"/>
        <v>1.5115740740740742E-2</v>
      </c>
      <c r="G69" s="160">
        <f t="shared" si="22"/>
        <v>5.7175925925925901E-3</v>
      </c>
      <c r="H69" s="161"/>
      <c r="I69" s="162" t="str">
        <f t="shared" si="23"/>
        <v/>
      </c>
      <c r="J69" s="163" t="str">
        <f t="shared" si="25"/>
        <v/>
      </c>
      <c r="K69" s="163" t="str">
        <f t="shared" si="26"/>
        <v/>
      </c>
      <c r="L69" s="164"/>
      <c r="M69" s="164"/>
      <c r="N69" s="164"/>
      <c r="O69" s="166"/>
      <c r="P69" s="167">
        <f t="shared" si="24"/>
        <v>1.5115740740740742E-2</v>
      </c>
      <c r="Q69" s="206"/>
      <c r="R69" s="154">
        <v>39141</v>
      </c>
      <c r="S69" s="225"/>
      <c r="T69" s="228" t="str">
        <f t="shared" ref="T69:T100" si="27">IF(OR(NOT(S69=""),NOT(I69="")),5,"")</f>
        <v/>
      </c>
      <c r="U69" s="229" t="str">
        <f t="shared" ref="U69:U100" si="28">IF(T69=5,A69&amp;" "&amp;B69,"")</f>
        <v/>
      </c>
    </row>
    <row r="70" spans="1:21" ht="15" customHeight="1" x14ac:dyDescent="0.25">
      <c r="A70" s="180" t="s">
        <v>117</v>
      </c>
      <c r="B70" s="181" t="s">
        <v>118</v>
      </c>
      <c r="C70" s="156" t="s">
        <v>14</v>
      </c>
      <c r="D70" s="172">
        <v>1.6446759259259258E-2</v>
      </c>
      <c r="E70" s="213">
        <v>1.6446759259259258E-2</v>
      </c>
      <c r="F70" s="159">
        <f t="shared" si="21"/>
        <v>1.6446759259259258E-2</v>
      </c>
      <c r="G70" s="160">
        <f t="shared" si="22"/>
        <v>4.386574074074074E-3</v>
      </c>
      <c r="H70" s="161"/>
      <c r="I70" s="162" t="str">
        <f t="shared" si="23"/>
        <v/>
      </c>
      <c r="J70" s="163" t="str">
        <f t="shared" si="25"/>
        <v/>
      </c>
      <c r="K70" s="163" t="str">
        <f t="shared" si="26"/>
        <v/>
      </c>
      <c r="L70" s="164"/>
      <c r="M70" s="164"/>
      <c r="N70" s="164"/>
      <c r="O70" s="166"/>
      <c r="P70" s="167">
        <f t="shared" si="24"/>
        <v>1.6446759259259258E-2</v>
      </c>
      <c r="Q70" s="206"/>
      <c r="R70" s="154">
        <v>39141</v>
      </c>
      <c r="S70" s="225"/>
      <c r="T70" s="228" t="str">
        <f t="shared" si="27"/>
        <v/>
      </c>
      <c r="U70" s="229" t="str">
        <f t="shared" si="28"/>
        <v/>
      </c>
    </row>
    <row r="71" spans="1:21" ht="15" customHeight="1" x14ac:dyDescent="0.25">
      <c r="A71" s="180" t="s">
        <v>262</v>
      </c>
      <c r="B71" s="181" t="s">
        <v>46</v>
      </c>
      <c r="C71" s="156" t="s">
        <v>14</v>
      </c>
      <c r="D71" s="157">
        <v>1.8819444444444444E-2</v>
      </c>
      <c r="E71" s="158">
        <v>2.0295138888888887E-2</v>
      </c>
      <c r="F71" s="159">
        <f t="shared" si="21"/>
        <v>1.9557291666666664E-2</v>
      </c>
      <c r="G71" s="160">
        <f t="shared" si="22"/>
        <v>1.2760416666666684E-3</v>
      </c>
      <c r="H71" s="161"/>
      <c r="I71" s="162" t="str">
        <f t="shared" si="23"/>
        <v/>
      </c>
      <c r="J71" s="163" t="str">
        <f t="shared" si="25"/>
        <v/>
      </c>
      <c r="K71" s="163" t="str">
        <f t="shared" si="26"/>
        <v/>
      </c>
      <c r="L71" s="164"/>
      <c r="M71" s="164"/>
      <c r="N71" s="164"/>
      <c r="O71" s="166"/>
      <c r="P71" s="167">
        <f t="shared" si="24"/>
        <v>1.8819444444444444E-2</v>
      </c>
      <c r="Q71" s="206"/>
      <c r="R71" s="154">
        <v>39568</v>
      </c>
      <c r="S71" s="225"/>
      <c r="T71" s="228" t="str">
        <f t="shared" si="27"/>
        <v/>
      </c>
      <c r="U71" s="229" t="str">
        <f t="shared" si="28"/>
        <v/>
      </c>
    </row>
    <row r="72" spans="1:21" ht="15" customHeight="1" x14ac:dyDescent="0.25">
      <c r="A72" s="180" t="s">
        <v>389</v>
      </c>
      <c r="B72" s="181" t="s">
        <v>390</v>
      </c>
      <c r="C72" s="171" t="s">
        <v>30</v>
      </c>
      <c r="D72" s="157">
        <v>1.3946759259259258E-2</v>
      </c>
      <c r="E72" s="158">
        <v>1.3946759259259258E-2</v>
      </c>
      <c r="F72" s="159">
        <f t="shared" si="21"/>
        <v>1.3946759259259258E-2</v>
      </c>
      <c r="G72" s="160">
        <f t="shared" si="22"/>
        <v>6.8865740740740745E-3</v>
      </c>
      <c r="H72" s="161"/>
      <c r="I72" s="162" t="str">
        <f t="shared" si="23"/>
        <v/>
      </c>
      <c r="J72" s="163" t="str">
        <f t="shared" si="25"/>
        <v/>
      </c>
      <c r="K72" s="163"/>
      <c r="L72" s="164"/>
      <c r="M72" s="164"/>
      <c r="N72" s="164"/>
      <c r="O72" s="166"/>
      <c r="P72" s="167">
        <f t="shared" si="24"/>
        <v>1.3946759259259258E-2</v>
      </c>
      <c r="Q72" s="206"/>
      <c r="R72" s="154">
        <v>39844</v>
      </c>
      <c r="S72" s="225"/>
      <c r="T72" s="228" t="str">
        <f t="shared" si="27"/>
        <v/>
      </c>
      <c r="U72" s="229" t="str">
        <f t="shared" si="28"/>
        <v/>
      </c>
    </row>
    <row r="73" spans="1:21" ht="15" customHeight="1" x14ac:dyDescent="0.25">
      <c r="A73" s="180" t="s">
        <v>451</v>
      </c>
      <c r="B73" s="181" t="s">
        <v>452</v>
      </c>
      <c r="C73" s="156" t="s">
        <v>30</v>
      </c>
      <c r="D73" s="172">
        <v>1.486111111111111E-2</v>
      </c>
      <c r="E73" s="213">
        <v>1.486111111111111E-2</v>
      </c>
      <c r="F73" s="159">
        <f t="shared" si="21"/>
        <v>1.486111111111111E-2</v>
      </c>
      <c r="G73" s="160">
        <f t="shared" si="22"/>
        <v>5.9722222222222225E-3</v>
      </c>
      <c r="H73" s="161"/>
      <c r="I73" s="162" t="str">
        <f t="shared" si="23"/>
        <v/>
      </c>
      <c r="J73" s="163" t="str">
        <f t="shared" si="25"/>
        <v/>
      </c>
      <c r="K73" s="163" t="str">
        <f t="shared" ref="K73:K80" si="29">IF(H73&lt;&gt;"",I73-D73,"")</f>
        <v/>
      </c>
      <c r="L73" s="164"/>
      <c r="M73" s="164"/>
      <c r="N73" s="164"/>
      <c r="O73" s="166"/>
      <c r="P73" s="167">
        <f t="shared" si="24"/>
        <v>1.486111111111111E-2</v>
      </c>
      <c r="Q73" s="206"/>
      <c r="R73" s="154">
        <v>39994</v>
      </c>
      <c r="S73" s="225"/>
      <c r="T73" s="228" t="str">
        <f t="shared" si="27"/>
        <v/>
      </c>
      <c r="U73" s="229" t="str">
        <f t="shared" si="28"/>
        <v/>
      </c>
    </row>
    <row r="74" spans="1:21" ht="15" customHeight="1" x14ac:dyDescent="0.25">
      <c r="A74" s="180" t="s">
        <v>227</v>
      </c>
      <c r="B74" s="181" t="s">
        <v>228</v>
      </c>
      <c r="C74" s="171" t="s">
        <v>30</v>
      </c>
      <c r="D74" s="157">
        <v>1.4930555555555556E-2</v>
      </c>
      <c r="E74" s="158">
        <v>1.4930555555555556E-2</v>
      </c>
      <c r="F74" s="159">
        <f t="shared" si="21"/>
        <v>1.4930555555555556E-2</v>
      </c>
      <c r="G74" s="160">
        <f t="shared" si="22"/>
        <v>5.9027777777777759E-3</v>
      </c>
      <c r="H74" s="161"/>
      <c r="I74" s="162" t="str">
        <f t="shared" si="23"/>
        <v/>
      </c>
      <c r="J74" s="163" t="str">
        <f t="shared" si="25"/>
        <v/>
      </c>
      <c r="K74" s="163" t="str">
        <f t="shared" si="29"/>
        <v/>
      </c>
      <c r="L74" s="164"/>
      <c r="M74" s="164"/>
      <c r="N74" s="164"/>
      <c r="O74" s="166"/>
      <c r="P74" s="167">
        <f t="shared" si="24"/>
        <v>1.4930555555555556E-2</v>
      </c>
      <c r="Q74" s="206"/>
      <c r="R74" s="154">
        <v>39263</v>
      </c>
      <c r="S74" s="225"/>
      <c r="T74" s="228" t="str">
        <f t="shared" si="27"/>
        <v/>
      </c>
      <c r="U74" s="229" t="str">
        <f t="shared" si="28"/>
        <v/>
      </c>
    </row>
    <row r="75" spans="1:21" ht="15" x14ac:dyDescent="0.25">
      <c r="A75" s="180" t="s">
        <v>214</v>
      </c>
      <c r="B75" s="181" t="s">
        <v>215</v>
      </c>
      <c r="C75" s="156" t="s">
        <v>14</v>
      </c>
      <c r="D75" s="157">
        <v>1.40625E-2</v>
      </c>
      <c r="E75" s="158">
        <v>1.40625E-2</v>
      </c>
      <c r="F75" s="159">
        <f t="shared" si="21"/>
        <v>1.40625E-2</v>
      </c>
      <c r="G75" s="160">
        <f t="shared" si="22"/>
        <v>6.7708333333333318E-3</v>
      </c>
      <c r="H75" s="161"/>
      <c r="I75" s="162" t="str">
        <f t="shared" si="23"/>
        <v/>
      </c>
      <c r="J75" s="163" t="str">
        <f t="shared" si="25"/>
        <v/>
      </c>
      <c r="K75" s="163" t="str">
        <f t="shared" si="29"/>
        <v/>
      </c>
      <c r="L75" s="164"/>
      <c r="M75" s="164"/>
      <c r="N75" s="164"/>
      <c r="O75" s="166"/>
      <c r="P75" s="167">
        <f t="shared" si="24"/>
        <v>1.40625E-2</v>
      </c>
      <c r="Q75" s="206"/>
      <c r="R75" s="154">
        <v>40025</v>
      </c>
      <c r="S75" s="225"/>
      <c r="T75" s="228" t="str">
        <f t="shared" si="27"/>
        <v/>
      </c>
      <c r="U75" s="229" t="str">
        <f t="shared" si="28"/>
        <v/>
      </c>
    </row>
    <row r="76" spans="1:21" ht="15" x14ac:dyDescent="0.25">
      <c r="A76" s="180" t="s">
        <v>98</v>
      </c>
      <c r="B76" s="181" t="s">
        <v>99</v>
      </c>
      <c r="C76" s="156" t="s">
        <v>14</v>
      </c>
      <c r="D76" s="157">
        <v>1.7256944444444443E-2</v>
      </c>
      <c r="E76" s="158">
        <v>1.7256944444444443E-2</v>
      </c>
      <c r="F76" s="159">
        <f t="shared" si="21"/>
        <v>1.7256944444444443E-2</v>
      </c>
      <c r="G76" s="160">
        <f t="shared" si="22"/>
        <v>3.5763888888888894E-3</v>
      </c>
      <c r="H76" s="161"/>
      <c r="I76" s="162" t="str">
        <f t="shared" si="23"/>
        <v/>
      </c>
      <c r="J76" s="163" t="str">
        <f t="shared" si="25"/>
        <v/>
      </c>
      <c r="K76" s="163" t="str">
        <f t="shared" si="29"/>
        <v/>
      </c>
      <c r="L76" s="164"/>
      <c r="M76" s="164"/>
      <c r="N76" s="164"/>
      <c r="O76" s="166"/>
      <c r="P76" s="167">
        <f t="shared" si="24"/>
        <v>1.7256944444444443E-2</v>
      </c>
      <c r="Q76" s="206"/>
      <c r="R76" s="154">
        <v>39141</v>
      </c>
      <c r="S76" s="225"/>
      <c r="T76" s="228" t="str">
        <f t="shared" si="27"/>
        <v/>
      </c>
      <c r="U76" s="229" t="str">
        <f t="shared" si="28"/>
        <v/>
      </c>
    </row>
    <row r="77" spans="1:21" ht="15" x14ac:dyDescent="0.25">
      <c r="A77" s="180" t="s">
        <v>20</v>
      </c>
      <c r="B77" s="181" t="s">
        <v>21</v>
      </c>
      <c r="C77" s="156" t="s">
        <v>14</v>
      </c>
      <c r="D77" s="157">
        <v>2.0821759259259259E-2</v>
      </c>
      <c r="E77" s="158">
        <v>2.0821759259259259E-2</v>
      </c>
      <c r="F77" s="159">
        <f t="shared" si="21"/>
        <v>2.0821759259259259E-2</v>
      </c>
      <c r="G77" s="160">
        <f t="shared" si="22"/>
        <v>1.157407407407357E-5</v>
      </c>
      <c r="H77" s="161"/>
      <c r="I77" s="162" t="str">
        <f t="shared" si="23"/>
        <v/>
      </c>
      <c r="J77" s="163" t="str">
        <f t="shared" si="25"/>
        <v/>
      </c>
      <c r="K77" s="163" t="str">
        <f t="shared" si="29"/>
        <v/>
      </c>
      <c r="L77" s="164"/>
      <c r="M77" s="164"/>
      <c r="N77" s="164"/>
      <c r="O77" s="166"/>
      <c r="P77" s="167">
        <f t="shared" si="24"/>
        <v>2.0821759259259259E-2</v>
      </c>
      <c r="Q77" s="206"/>
      <c r="R77" s="154">
        <v>38868</v>
      </c>
      <c r="S77" s="225"/>
      <c r="T77" s="228" t="str">
        <f t="shared" si="27"/>
        <v/>
      </c>
      <c r="U77" s="229" t="str">
        <f t="shared" si="28"/>
        <v/>
      </c>
    </row>
    <row r="78" spans="1:21" ht="15" x14ac:dyDescent="0.25">
      <c r="A78" s="180" t="s">
        <v>292</v>
      </c>
      <c r="B78" s="181" t="s">
        <v>293</v>
      </c>
      <c r="C78" s="156" t="s">
        <v>14</v>
      </c>
      <c r="D78" s="157">
        <v>1.8854166666666661E-2</v>
      </c>
      <c r="E78" s="158">
        <v>1.8854166666666661E-2</v>
      </c>
      <c r="F78" s="159">
        <f t="shared" si="21"/>
        <v>1.8854166666666661E-2</v>
      </c>
      <c r="G78" s="160">
        <f t="shared" si="22"/>
        <v>1.9791666666666707E-3</v>
      </c>
      <c r="H78" s="161"/>
      <c r="I78" s="162" t="str">
        <f t="shared" si="23"/>
        <v/>
      </c>
      <c r="J78" s="163" t="str">
        <f t="shared" si="25"/>
        <v/>
      </c>
      <c r="K78" s="163" t="str">
        <f t="shared" si="29"/>
        <v/>
      </c>
      <c r="L78" s="164"/>
      <c r="M78" s="164"/>
      <c r="N78" s="164"/>
      <c r="O78" s="166"/>
      <c r="P78" s="167">
        <f t="shared" si="24"/>
        <v>1.8854166666666661E-2</v>
      </c>
      <c r="Q78" s="206"/>
      <c r="R78" s="154">
        <v>39629</v>
      </c>
      <c r="S78" s="225"/>
      <c r="T78" s="228" t="str">
        <f t="shared" si="27"/>
        <v/>
      </c>
      <c r="U78" s="229" t="str">
        <f t="shared" si="28"/>
        <v/>
      </c>
    </row>
    <row r="79" spans="1:21" ht="15" x14ac:dyDescent="0.25">
      <c r="A79" s="178" t="s">
        <v>18</v>
      </c>
      <c r="B79" s="179" t="s">
        <v>19</v>
      </c>
      <c r="C79" s="156" t="s">
        <v>14</v>
      </c>
      <c r="D79" s="157">
        <v>2.1203703703703707E-2</v>
      </c>
      <c r="E79" s="158">
        <v>2.5358796296296296E-2</v>
      </c>
      <c r="F79" s="159">
        <f t="shared" si="21"/>
        <v>2.3281250000000003E-2</v>
      </c>
      <c r="G79" s="160">
        <f t="shared" si="22"/>
        <v>-2.4479166666666712E-3</v>
      </c>
      <c r="H79" s="161"/>
      <c r="I79" s="162" t="str">
        <f t="shared" si="23"/>
        <v/>
      </c>
      <c r="J79" s="163" t="str">
        <f t="shared" si="25"/>
        <v/>
      </c>
      <c r="K79" s="163" t="str">
        <f t="shared" si="29"/>
        <v/>
      </c>
      <c r="L79" s="164"/>
      <c r="M79" s="164"/>
      <c r="N79" s="165"/>
      <c r="O79" s="166"/>
      <c r="P79" s="167">
        <f t="shared" si="24"/>
        <v>2.1203703703703707E-2</v>
      </c>
      <c r="Q79" s="206"/>
      <c r="R79" s="154">
        <v>39478</v>
      </c>
      <c r="S79" s="225"/>
      <c r="T79" s="228" t="str">
        <f t="shared" si="27"/>
        <v/>
      </c>
      <c r="U79" s="229" t="str">
        <f t="shared" si="28"/>
        <v/>
      </c>
    </row>
    <row r="80" spans="1:21" ht="15" x14ac:dyDescent="0.25">
      <c r="A80" s="178" t="s">
        <v>18</v>
      </c>
      <c r="B80" s="179" t="s">
        <v>449</v>
      </c>
      <c r="C80" s="171" t="s">
        <v>14</v>
      </c>
      <c r="D80" s="157">
        <v>1.5844907407407405E-2</v>
      </c>
      <c r="E80" s="158">
        <v>1.5844907407407405E-2</v>
      </c>
      <c r="F80" s="159">
        <f t="shared" si="21"/>
        <v>1.5844907407407405E-2</v>
      </c>
      <c r="G80" s="160">
        <f t="shared" si="22"/>
        <v>4.9884259259259274E-3</v>
      </c>
      <c r="H80" s="161"/>
      <c r="I80" s="162" t="str">
        <f t="shared" si="23"/>
        <v/>
      </c>
      <c r="J80" s="163" t="str">
        <f t="shared" si="25"/>
        <v/>
      </c>
      <c r="K80" s="163" t="str">
        <f t="shared" si="29"/>
        <v/>
      </c>
      <c r="L80" s="164"/>
      <c r="M80" s="164"/>
      <c r="N80" s="164"/>
      <c r="O80" s="166"/>
      <c r="P80" s="167">
        <f t="shared" si="24"/>
        <v>1.5844907407407405E-2</v>
      </c>
      <c r="Q80" s="206"/>
      <c r="R80" s="154">
        <v>39994</v>
      </c>
      <c r="S80" s="225"/>
      <c r="T80" s="228" t="str">
        <f t="shared" si="27"/>
        <v/>
      </c>
      <c r="U80" s="229" t="str">
        <f t="shared" si="28"/>
        <v/>
      </c>
    </row>
    <row r="81" spans="1:21" ht="15" x14ac:dyDescent="0.25">
      <c r="A81" s="178" t="s">
        <v>328</v>
      </c>
      <c r="B81" s="179" t="s">
        <v>226</v>
      </c>
      <c r="C81" s="171" t="s">
        <v>30</v>
      </c>
      <c r="D81" s="157">
        <v>1.5393518518518518E-2</v>
      </c>
      <c r="E81" s="158">
        <v>1.5393518518518518E-2</v>
      </c>
      <c r="F81" s="159">
        <f t="shared" si="21"/>
        <v>1.5393518518518518E-2</v>
      </c>
      <c r="G81" s="160">
        <f t="shared" si="22"/>
        <v>5.439814814814814E-3</v>
      </c>
      <c r="H81" s="161"/>
      <c r="I81" s="162" t="str">
        <f t="shared" si="23"/>
        <v/>
      </c>
      <c r="J81" s="163"/>
      <c r="K81" s="163"/>
      <c r="L81" s="164"/>
      <c r="M81" s="164"/>
      <c r="N81" s="164"/>
      <c r="O81" s="174"/>
      <c r="P81" s="167">
        <f t="shared" si="24"/>
        <v>1.5393518518518518E-2</v>
      </c>
      <c r="Q81" s="206"/>
      <c r="R81" s="154">
        <v>39721</v>
      </c>
      <c r="S81" s="225"/>
      <c r="T81" s="228" t="str">
        <f t="shared" si="27"/>
        <v/>
      </c>
      <c r="U81" s="229" t="str">
        <f t="shared" si="28"/>
        <v/>
      </c>
    </row>
    <row r="82" spans="1:21" ht="15" x14ac:dyDescent="0.25">
      <c r="A82" s="178" t="s">
        <v>474</v>
      </c>
      <c r="B82" s="179" t="s">
        <v>472</v>
      </c>
      <c r="C82" s="171" t="s">
        <v>30</v>
      </c>
      <c r="D82" s="157">
        <v>1.4733796296296287E-2</v>
      </c>
      <c r="E82" s="158">
        <v>1.4733796296296287E-2</v>
      </c>
      <c r="F82" s="159">
        <f t="shared" si="21"/>
        <v>1.4733796296296287E-2</v>
      </c>
      <c r="G82" s="160">
        <f t="shared" si="22"/>
        <v>6.0995370370370457E-3</v>
      </c>
      <c r="H82" s="161"/>
      <c r="I82" s="162" t="str">
        <f t="shared" si="23"/>
        <v/>
      </c>
      <c r="J82" s="163"/>
      <c r="K82" s="163"/>
      <c r="L82" s="164"/>
      <c r="M82" s="164"/>
      <c r="N82" s="164"/>
      <c r="O82" s="166"/>
      <c r="P82" s="167">
        <f t="shared" si="24"/>
        <v>1.4733796296296287E-2</v>
      </c>
      <c r="Q82" s="206"/>
      <c r="R82" s="154">
        <v>40056</v>
      </c>
      <c r="S82" s="225"/>
      <c r="T82" s="228" t="str">
        <f t="shared" si="27"/>
        <v/>
      </c>
      <c r="U82" s="229" t="str">
        <f t="shared" si="28"/>
        <v/>
      </c>
    </row>
    <row r="83" spans="1:21" ht="15" x14ac:dyDescent="0.25">
      <c r="A83" s="180" t="s">
        <v>94</v>
      </c>
      <c r="B83" s="181" t="s">
        <v>165</v>
      </c>
      <c r="C83" s="156" t="s">
        <v>30</v>
      </c>
      <c r="D83" s="157">
        <v>1.4699074074074074E-2</v>
      </c>
      <c r="E83" s="158">
        <v>1.5833333333333338E-2</v>
      </c>
      <c r="F83" s="159">
        <f t="shared" si="21"/>
        <v>1.5266203703703705E-2</v>
      </c>
      <c r="G83" s="160">
        <f t="shared" si="22"/>
        <v>5.5671296296296267E-3</v>
      </c>
      <c r="H83" s="161"/>
      <c r="I83" s="162" t="str">
        <f t="shared" si="23"/>
        <v/>
      </c>
      <c r="J83" s="163" t="str">
        <f t="shared" ref="J83:J101" si="30">IF(H83&lt;&gt;"",I83-F83,"")</f>
        <v/>
      </c>
      <c r="K83" s="163" t="str">
        <f t="shared" ref="K83:K101" si="31">IF(H83&lt;&gt;"",I83-D83,"")</f>
        <v/>
      </c>
      <c r="L83" s="164"/>
      <c r="M83" s="164"/>
      <c r="N83" s="164"/>
      <c r="O83" s="166"/>
      <c r="P83" s="167">
        <f t="shared" si="24"/>
        <v>1.4699074074074074E-2</v>
      </c>
      <c r="Q83" s="206"/>
      <c r="R83" s="169">
        <v>39872</v>
      </c>
      <c r="S83" s="225"/>
      <c r="T83" s="228" t="str">
        <f t="shared" si="27"/>
        <v/>
      </c>
      <c r="U83" s="229" t="str">
        <f t="shared" si="28"/>
        <v/>
      </c>
    </row>
    <row r="84" spans="1:21" ht="15" customHeight="1" x14ac:dyDescent="0.25">
      <c r="A84" s="180" t="s">
        <v>94</v>
      </c>
      <c r="B84" s="181" t="s">
        <v>186</v>
      </c>
      <c r="C84" s="156" t="s">
        <v>30</v>
      </c>
      <c r="D84" s="157">
        <v>1.4398148148148148E-2</v>
      </c>
      <c r="E84" s="158">
        <v>1.4965277777777779E-2</v>
      </c>
      <c r="F84" s="159">
        <f t="shared" si="21"/>
        <v>1.4681712962962962E-2</v>
      </c>
      <c r="G84" s="160">
        <f t="shared" si="22"/>
        <v>6.1516203703703698E-3</v>
      </c>
      <c r="H84" s="161"/>
      <c r="I84" s="162" t="str">
        <f t="shared" si="23"/>
        <v/>
      </c>
      <c r="J84" s="163" t="str">
        <f t="shared" si="30"/>
        <v/>
      </c>
      <c r="K84" s="163" t="str">
        <f t="shared" si="31"/>
        <v/>
      </c>
      <c r="L84" s="164"/>
      <c r="M84" s="164"/>
      <c r="N84" s="164"/>
      <c r="O84" s="166"/>
      <c r="P84" s="167">
        <f t="shared" si="24"/>
        <v>1.4398148148148148E-2</v>
      </c>
      <c r="Q84" s="206"/>
      <c r="R84" s="154">
        <v>39294</v>
      </c>
      <c r="S84" s="225"/>
      <c r="T84" s="228" t="str">
        <f t="shared" si="27"/>
        <v/>
      </c>
      <c r="U84" s="229" t="str">
        <f t="shared" si="28"/>
        <v/>
      </c>
    </row>
    <row r="85" spans="1:21" ht="15" customHeight="1" x14ac:dyDescent="0.25">
      <c r="A85" s="180" t="s">
        <v>447</v>
      </c>
      <c r="B85" s="181" t="s">
        <v>448</v>
      </c>
      <c r="C85" s="171" t="s">
        <v>14</v>
      </c>
      <c r="D85" s="157">
        <v>1.7337962962962961E-2</v>
      </c>
      <c r="E85" s="158">
        <v>1.7847222222222223E-2</v>
      </c>
      <c r="F85" s="159">
        <f t="shared" si="21"/>
        <v>1.759259259259259E-2</v>
      </c>
      <c r="G85" s="160">
        <f t="shared" si="22"/>
        <v>3.2407407407407419E-3</v>
      </c>
      <c r="H85" s="161"/>
      <c r="I85" s="162" t="str">
        <f t="shared" si="23"/>
        <v/>
      </c>
      <c r="J85" s="163" t="str">
        <f t="shared" si="30"/>
        <v/>
      </c>
      <c r="K85" s="163" t="str">
        <f t="shared" si="31"/>
        <v/>
      </c>
      <c r="L85" s="164"/>
      <c r="M85" s="164"/>
      <c r="N85" s="165"/>
      <c r="O85" s="166"/>
      <c r="P85" s="167">
        <f t="shared" si="24"/>
        <v>1.7337962962962961E-2</v>
      </c>
      <c r="Q85" s="206"/>
      <c r="R85" s="154">
        <v>40117</v>
      </c>
      <c r="S85" s="225"/>
      <c r="T85" s="228" t="str">
        <f t="shared" si="27"/>
        <v/>
      </c>
      <c r="U85" s="229" t="str">
        <f t="shared" si="28"/>
        <v/>
      </c>
    </row>
    <row r="86" spans="1:21" ht="15" customHeight="1" x14ac:dyDescent="0.25">
      <c r="A86" s="180" t="s">
        <v>180</v>
      </c>
      <c r="B86" s="181" t="s">
        <v>261</v>
      </c>
      <c r="C86" s="156" t="s">
        <v>30</v>
      </c>
      <c r="D86" s="157">
        <v>1.4537037037037032E-2</v>
      </c>
      <c r="E86" s="157">
        <v>1.4999999999999999E-2</v>
      </c>
      <c r="F86" s="159">
        <f t="shared" si="21"/>
        <v>1.4768518518518516E-2</v>
      </c>
      <c r="G86" s="160">
        <f t="shared" si="22"/>
        <v>6.0648148148148163E-3</v>
      </c>
      <c r="H86" s="161"/>
      <c r="I86" s="162" t="str">
        <f t="shared" si="23"/>
        <v/>
      </c>
      <c r="J86" s="163" t="str">
        <f t="shared" si="30"/>
        <v/>
      </c>
      <c r="K86" s="163" t="str">
        <f t="shared" si="31"/>
        <v/>
      </c>
      <c r="L86" s="164"/>
      <c r="M86" s="164"/>
      <c r="N86" s="165"/>
      <c r="O86" s="166"/>
      <c r="P86" s="167">
        <f t="shared" si="24"/>
        <v>1.4537037037037032E-2</v>
      </c>
      <c r="Q86" s="206"/>
      <c r="R86" s="154">
        <v>40117</v>
      </c>
      <c r="S86" s="225"/>
      <c r="T86" s="228" t="str">
        <f t="shared" si="27"/>
        <v/>
      </c>
      <c r="U86" s="229" t="str">
        <f t="shared" si="28"/>
        <v/>
      </c>
    </row>
    <row r="87" spans="1:21" ht="15" customHeight="1" x14ac:dyDescent="0.25">
      <c r="A87" s="180" t="s">
        <v>199</v>
      </c>
      <c r="B87" s="181" t="s">
        <v>200</v>
      </c>
      <c r="C87" s="156" t="s">
        <v>30</v>
      </c>
      <c r="D87" s="157">
        <v>1.292824074074074E-2</v>
      </c>
      <c r="E87" s="158">
        <v>1.292824074074074E-2</v>
      </c>
      <c r="F87" s="159">
        <f t="shared" ref="F87:F118" si="32">IF(E87&lt;&gt;"",(E87+D87)/2,D87)</f>
        <v>1.292824074074074E-2</v>
      </c>
      <c r="G87" s="160">
        <f t="shared" ref="G87:G118" si="33">$B$2-F87</f>
        <v>7.905092592592592E-3</v>
      </c>
      <c r="H87" s="161"/>
      <c r="I87" s="162" t="str">
        <f t="shared" ref="I87:I118" si="34">IF(H87&lt;&gt;"",H87-G87,"")</f>
        <v/>
      </c>
      <c r="J87" s="163" t="str">
        <f t="shared" si="30"/>
        <v/>
      </c>
      <c r="K87" s="163" t="str">
        <f t="shared" si="31"/>
        <v/>
      </c>
      <c r="L87" s="164"/>
      <c r="M87" s="164"/>
      <c r="N87" s="164"/>
      <c r="O87" s="166"/>
      <c r="P87" s="167">
        <f t="shared" ref="P87:P118" si="35">IF(H87&lt;&gt;"",MIN(D87,I87),D87)</f>
        <v>1.292824074074074E-2</v>
      </c>
      <c r="Q87" s="206"/>
      <c r="R87" s="154">
        <v>38929</v>
      </c>
      <c r="S87" s="225"/>
      <c r="T87" s="228" t="str">
        <f t="shared" si="27"/>
        <v/>
      </c>
      <c r="U87" s="229" t="str">
        <f t="shared" si="28"/>
        <v/>
      </c>
    </row>
    <row r="88" spans="1:21" ht="15" customHeight="1" x14ac:dyDescent="0.25">
      <c r="A88" s="180" t="s">
        <v>149</v>
      </c>
      <c r="B88" s="181" t="s">
        <v>150</v>
      </c>
      <c r="C88" s="156" t="s">
        <v>14</v>
      </c>
      <c r="D88" s="157">
        <v>1.5370370370370368E-2</v>
      </c>
      <c r="E88" s="158">
        <v>1.5976562499999999E-2</v>
      </c>
      <c r="F88" s="159">
        <f t="shared" si="32"/>
        <v>1.5673466435185184E-2</v>
      </c>
      <c r="G88" s="160">
        <f t="shared" si="33"/>
        <v>5.1598668981481487E-3</v>
      </c>
      <c r="H88" s="161"/>
      <c r="I88" s="162" t="str">
        <f t="shared" si="34"/>
        <v/>
      </c>
      <c r="J88" s="163" t="str">
        <f t="shared" si="30"/>
        <v/>
      </c>
      <c r="K88" s="163" t="str">
        <f t="shared" si="31"/>
        <v/>
      </c>
      <c r="L88" s="164"/>
      <c r="M88" s="164"/>
      <c r="N88" s="164"/>
      <c r="O88" s="174"/>
      <c r="P88" s="167">
        <f t="shared" si="35"/>
        <v>1.5370370370370368E-2</v>
      </c>
      <c r="Q88" s="206"/>
      <c r="R88" s="154">
        <v>40086</v>
      </c>
      <c r="S88" s="225"/>
      <c r="T88" s="228" t="str">
        <f t="shared" si="27"/>
        <v/>
      </c>
      <c r="U88" s="229" t="str">
        <f t="shared" si="28"/>
        <v/>
      </c>
    </row>
    <row r="89" spans="1:21" ht="15" customHeight="1" x14ac:dyDescent="0.25">
      <c r="A89" s="180" t="s">
        <v>403</v>
      </c>
      <c r="B89" s="181" t="s">
        <v>35</v>
      </c>
      <c r="C89" s="171" t="s">
        <v>30</v>
      </c>
      <c r="D89" s="157">
        <v>1.3975694444444454E-2</v>
      </c>
      <c r="E89" s="158">
        <v>1.411458333333334E-2</v>
      </c>
      <c r="F89" s="159">
        <f t="shared" si="32"/>
        <v>1.4045138888888897E-2</v>
      </c>
      <c r="G89" s="160">
        <f t="shared" si="33"/>
        <v>6.7881944444444352E-3</v>
      </c>
      <c r="H89" s="161"/>
      <c r="I89" s="162" t="str">
        <f t="shared" si="34"/>
        <v/>
      </c>
      <c r="J89" s="163" t="str">
        <f t="shared" si="30"/>
        <v/>
      </c>
      <c r="K89" s="163" t="str">
        <f t="shared" si="31"/>
        <v/>
      </c>
      <c r="L89" s="164"/>
      <c r="M89" s="164"/>
      <c r="N89" s="165"/>
      <c r="O89" s="166"/>
      <c r="P89" s="167">
        <f t="shared" si="35"/>
        <v>1.3975694444444454E-2</v>
      </c>
      <c r="Q89" s="206"/>
      <c r="R89" s="154">
        <v>39933</v>
      </c>
      <c r="S89" s="225"/>
      <c r="T89" s="228" t="str">
        <f t="shared" si="27"/>
        <v/>
      </c>
      <c r="U89" s="229" t="str">
        <f t="shared" si="28"/>
        <v/>
      </c>
    </row>
    <row r="90" spans="1:21" ht="15" customHeight="1" x14ac:dyDescent="0.25">
      <c r="A90" s="180" t="s">
        <v>121</v>
      </c>
      <c r="B90" s="181" t="s">
        <v>122</v>
      </c>
      <c r="C90" s="156" t="s">
        <v>14</v>
      </c>
      <c r="D90" s="157">
        <v>1.5185185185185184E-2</v>
      </c>
      <c r="E90" s="158">
        <v>1.5185185185185184E-2</v>
      </c>
      <c r="F90" s="159">
        <f t="shared" si="32"/>
        <v>1.5185185185185184E-2</v>
      </c>
      <c r="G90" s="160">
        <f t="shared" si="33"/>
        <v>5.6481481481481487E-3</v>
      </c>
      <c r="H90" s="161"/>
      <c r="I90" s="162" t="str">
        <f t="shared" si="34"/>
        <v/>
      </c>
      <c r="J90" s="163" t="str">
        <f t="shared" si="30"/>
        <v/>
      </c>
      <c r="K90" s="163" t="str">
        <f t="shared" si="31"/>
        <v/>
      </c>
      <c r="L90" s="164"/>
      <c r="M90" s="164"/>
      <c r="N90" s="165"/>
      <c r="O90" s="166"/>
      <c r="P90" s="167">
        <f t="shared" si="35"/>
        <v>1.5185185185185184E-2</v>
      </c>
      <c r="Q90" s="206"/>
      <c r="R90" s="154">
        <v>40117</v>
      </c>
      <c r="S90" s="225"/>
      <c r="T90" s="228" t="str">
        <f t="shared" si="27"/>
        <v/>
      </c>
      <c r="U90" s="229" t="str">
        <f t="shared" si="28"/>
        <v/>
      </c>
    </row>
    <row r="91" spans="1:21" ht="15" customHeight="1" x14ac:dyDescent="0.25">
      <c r="A91" s="180" t="s">
        <v>33</v>
      </c>
      <c r="B91" s="181" t="s">
        <v>34</v>
      </c>
      <c r="C91" s="156" t="s">
        <v>14</v>
      </c>
      <c r="D91" s="157">
        <v>1.9814814814814816E-2</v>
      </c>
      <c r="E91" s="158">
        <v>1.9814814814814816E-2</v>
      </c>
      <c r="F91" s="159">
        <f t="shared" si="32"/>
        <v>1.9814814814814816E-2</v>
      </c>
      <c r="G91" s="160">
        <f t="shared" si="33"/>
        <v>1.0185185185185158E-3</v>
      </c>
      <c r="H91" s="161"/>
      <c r="I91" s="162" t="str">
        <f t="shared" si="34"/>
        <v/>
      </c>
      <c r="J91" s="163" t="str">
        <f t="shared" si="30"/>
        <v/>
      </c>
      <c r="K91" s="163" t="str">
        <f t="shared" si="31"/>
        <v/>
      </c>
      <c r="L91" s="164"/>
      <c r="M91" s="164"/>
      <c r="N91" s="164"/>
      <c r="O91" s="166"/>
      <c r="P91" s="167">
        <f t="shared" si="35"/>
        <v>1.9814814814814816E-2</v>
      </c>
      <c r="Q91" s="206"/>
      <c r="R91" s="154">
        <v>38748</v>
      </c>
      <c r="S91" s="225"/>
      <c r="T91" s="228" t="str">
        <f t="shared" si="27"/>
        <v/>
      </c>
      <c r="U91" s="229" t="str">
        <f t="shared" si="28"/>
        <v/>
      </c>
    </row>
    <row r="92" spans="1:21" ht="15" customHeight="1" x14ac:dyDescent="0.25">
      <c r="A92" s="180" t="s">
        <v>64</v>
      </c>
      <c r="B92" s="181" t="s">
        <v>65</v>
      </c>
      <c r="C92" s="156" t="s">
        <v>14</v>
      </c>
      <c r="D92" s="172">
        <v>1.7638888888888888E-2</v>
      </c>
      <c r="E92" s="158">
        <v>1.8101851851851855E-2</v>
      </c>
      <c r="F92" s="159">
        <f t="shared" si="32"/>
        <v>1.787037037037037E-2</v>
      </c>
      <c r="G92" s="160">
        <f t="shared" si="33"/>
        <v>2.9629629629629624E-3</v>
      </c>
      <c r="H92" s="161"/>
      <c r="I92" s="162" t="str">
        <f t="shared" si="34"/>
        <v/>
      </c>
      <c r="J92" s="163" t="str">
        <f t="shared" si="30"/>
        <v/>
      </c>
      <c r="K92" s="163" t="str">
        <f t="shared" si="31"/>
        <v/>
      </c>
      <c r="L92" s="164"/>
      <c r="M92" s="164"/>
      <c r="N92" s="165"/>
      <c r="O92" s="166"/>
      <c r="P92" s="167">
        <f t="shared" si="35"/>
        <v>1.7638888888888888E-2</v>
      </c>
      <c r="Q92" s="206"/>
      <c r="R92" s="154">
        <v>39872</v>
      </c>
      <c r="S92" s="225"/>
      <c r="T92" s="228" t="str">
        <f t="shared" si="27"/>
        <v/>
      </c>
      <c r="U92" s="229" t="str">
        <f t="shared" si="28"/>
        <v/>
      </c>
    </row>
    <row r="93" spans="1:21" ht="15" customHeight="1" x14ac:dyDescent="0.25">
      <c r="A93" s="180" t="s">
        <v>82</v>
      </c>
      <c r="B93" s="181" t="s">
        <v>83</v>
      </c>
      <c r="C93" s="156" t="s">
        <v>14</v>
      </c>
      <c r="D93" s="157">
        <v>1.7557870370370373E-2</v>
      </c>
      <c r="E93" s="158">
        <v>1.7557870370370373E-2</v>
      </c>
      <c r="F93" s="159">
        <f t="shared" si="32"/>
        <v>1.7557870370370373E-2</v>
      </c>
      <c r="G93" s="160">
        <f t="shared" si="33"/>
        <v>3.2754629629629592E-3</v>
      </c>
      <c r="H93" s="161"/>
      <c r="I93" s="162" t="str">
        <f t="shared" si="34"/>
        <v/>
      </c>
      <c r="J93" s="163" t="str">
        <f t="shared" si="30"/>
        <v/>
      </c>
      <c r="K93" s="163" t="str">
        <f t="shared" si="31"/>
        <v/>
      </c>
      <c r="L93" s="164"/>
      <c r="M93" s="164"/>
      <c r="N93" s="164"/>
      <c r="O93" s="166"/>
      <c r="P93" s="167">
        <f t="shared" si="35"/>
        <v>1.7557870370370373E-2</v>
      </c>
      <c r="Q93" s="206"/>
      <c r="R93" s="154">
        <v>38748</v>
      </c>
      <c r="S93" s="225"/>
      <c r="T93" s="228" t="str">
        <f t="shared" si="27"/>
        <v/>
      </c>
      <c r="U93" s="229" t="str">
        <f t="shared" si="28"/>
        <v/>
      </c>
    </row>
    <row r="94" spans="1:21" ht="15" x14ac:dyDescent="0.25">
      <c r="A94" s="180" t="s">
        <v>244</v>
      </c>
      <c r="B94" s="181" t="s">
        <v>245</v>
      </c>
      <c r="C94" s="156" t="s">
        <v>30</v>
      </c>
      <c r="D94" s="172">
        <v>1.2499999999999999E-2</v>
      </c>
      <c r="E94" s="158">
        <v>1.255787037037037E-2</v>
      </c>
      <c r="F94" s="159">
        <f t="shared" si="32"/>
        <v>1.2528935185185185E-2</v>
      </c>
      <c r="G94" s="160">
        <f t="shared" si="33"/>
        <v>8.3043981481481476E-3</v>
      </c>
      <c r="H94" s="161"/>
      <c r="I94" s="162" t="str">
        <f t="shared" si="34"/>
        <v/>
      </c>
      <c r="J94" s="163" t="str">
        <f t="shared" si="30"/>
        <v/>
      </c>
      <c r="K94" s="163" t="str">
        <f t="shared" si="31"/>
        <v/>
      </c>
      <c r="L94" s="165"/>
      <c r="M94" s="164"/>
      <c r="N94" s="165"/>
      <c r="O94" s="166"/>
      <c r="P94" s="167">
        <f t="shared" si="35"/>
        <v>1.2499999999999999E-2</v>
      </c>
      <c r="Q94" s="206"/>
      <c r="R94" s="169">
        <v>39568</v>
      </c>
      <c r="S94" s="225"/>
      <c r="T94" s="228" t="str">
        <f t="shared" si="27"/>
        <v/>
      </c>
      <c r="U94" s="229" t="str">
        <f t="shared" si="28"/>
        <v/>
      </c>
    </row>
    <row r="95" spans="1:21" ht="15" x14ac:dyDescent="0.25">
      <c r="A95" s="180" t="s">
        <v>36</v>
      </c>
      <c r="B95" s="181" t="s">
        <v>37</v>
      </c>
      <c r="C95" s="156" t="s">
        <v>14</v>
      </c>
      <c r="D95" s="157">
        <v>1.8275462962962959E-2</v>
      </c>
      <c r="E95" s="158">
        <v>1.8275462962962959E-2</v>
      </c>
      <c r="F95" s="159">
        <f t="shared" si="32"/>
        <v>1.8275462962962959E-2</v>
      </c>
      <c r="G95" s="160">
        <f t="shared" si="33"/>
        <v>2.5578703703703735E-3</v>
      </c>
      <c r="H95" s="161"/>
      <c r="I95" s="162" t="str">
        <f t="shared" si="34"/>
        <v/>
      </c>
      <c r="J95" s="163" t="str">
        <f t="shared" si="30"/>
        <v/>
      </c>
      <c r="K95" s="163" t="str">
        <f t="shared" si="31"/>
        <v/>
      </c>
      <c r="L95" s="164"/>
      <c r="M95" s="164"/>
      <c r="N95" s="164"/>
      <c r="O95" s="166"/>
      <c r="P95" s="167">
        <f t="shared" si="35"/>
        <v>1.8275462962962959E-2</v>
      </c>
      <c r="Q95" s="206"/>
      <c r="R95" s="169">
        <v>40025</v>
      </c>
      <c r="S95" s="225"/>
      <c r="T95" s="228" t="str">
        <f t="shared" si="27"/>
        <v/>
      </c>
      <c r="U95" s="229" t="str">
        <f t="shared" si="28"/>
        <v/>
      </c>
    </row>
    <row r="96" spans="1:21" ht="15" x14ac:dyDescent="0.25">
      <c r="A96" s="180" t="s">
        <v>100</v>
      </c>
      <c r="B96" s="181" t="s">
        <v>101</v>
      </c>
      <c r="C96" s="156" t="s">
        <v>14</v>
      </c>
      <c r="D96" s="157">
        <v>1.7152777777777781E-2</v>
      </c>
      <c r="E96" s="158">
        <v>1.7152777777777781E-2</v>
      </c>
      <c r="F96" s="159">
        <f t="shared" si="32"/>
        <v>1.7152777777777781E-2</v>
      </c>
      <c r="G96" s="160">
        <f t="shared" si="33"/>
        <v>3.6805555555555515E-3</v>
      </c>
      <c r="H96" s="161"/>
      <c r="I96" s="162" t="str">
        <f t="shared" si="34"/>
        <v/>
      </c>
      <c r="J96" s="163" t="str">
        <f t="shared" si="30"/>
        <v/>
      </c>
      <c r="K96" s="163" t="str">
        <f t="shared" si="31"/>
        <v/>
      </c>
      <c r="L96" s="164"/>
      <c r="M96" s="164"/>
      <c r="N96" s="164"/>
      <c r="O96" s="166"/>
      <c r="P96" s="167">
        <f t="shared" si="35"/>
        <v>1.7152777777777781E-2</v>
      </c>
      <c r="Q96" s="207"/>
      <c r="R96" s="169">
        <v>39141</v>
      </c>
      <c r="S96" s="225"/>
      <c r="T96" s="228" t="str">
        <f t="shared" si="27"/>
        <v/>
      </c>
      <c r="U96" s="229" t="str">
        <f t="shared" si="28"/>
        <v/>
      </c>
    </row>
    <row r="97" spans="1:21" ht="15" customHeight="1" x14ac:dyDescent="0.25">
      <c r="A97" s="180" t="s">
        <v>368</v>
      </c>
      <c r="B97" s="181" t="s">
        <v>271</v>
      </c>
      <c r="C97" s="171" t="s">
        <v>14</v>
      </c>
      <c r="D97" s="158">
        <v>1.7800925925925925E-2</v>
      </c>
      <c r="E97" s="158">
        <v>1.9250578703703697E-2</v>
      </c>
      <c r="F97" s="159">
        <f t="shared" si="32"/>
        <v>1.8525752314814813E-2</v>
      </c>
      <c r="G97" s="160">
        <f t="shared" si="33"/>
        <v>2.3075810185185196E-3</v>
      </c>
      <c r="H97" s="161"/>
      <c r="I97" s="162" t="str">
        <f t="shared" si="34"/>
        <v/>
      </c>
      <c r="J97" s="163" t="str">
        <f t="shared" si="30"/>
        <v/>
      </c>
      <c r="K97" s="163" t="str">
        <f t="shared" si="31"/>
        <v/>
      </c>
      <c r="L97" s="164"/>
      <c r="M97" s="164"/>
      <c r="N97" s="164"/>
      <c r="O97" s="166"/>
      <c r="P97" s="167">
        <f t="shared" si="35"/>
        <v>1.7800925925925925E-2</v>
      </c>
      <c r="Q97" s="207"/>
      <c r="R97" s="154">
        <v>40025</v>
      </c>
      <c r="S97" s="225"/>
      <c r="T97" s="228" t="str">
        <f t="shared" si="27"/>
        <v/>
      </c>
      <c r="U97" s="229" t="str">
        <f t="shared" si="28"/>
        <v/>
      </c>
    </row>
    <row r="98" spans="1:21" ht="15" customHeight="1" x14ac:dyDescent="0.25">
      <c r="A98" s="178" t="s">
        <v>155</v>
      </c>
      <c r="B98" s="179" t="s">
        <v>257</v>
      </c>
      <c r="C98" s="171" t="s">
        <v>30</v>
      </c>
      <c r="D98" s="158">
        <v>1.8206018518518514E-2</v>
      </c>
      <c r="E98" s="158">
        <v>1.8206018518518517E-2</v>
      </c>
      <c r="F98" s="159">
        <f t="shared" si="32"/>
        <v>1.8206018518518517E-2</v>
      </c>
      <c r="G98" s="160">
        <f t="shared" si="33"/>
        <v>2.627314814814815E-3</v>
      </c>
      <c r="H98" s="161"/>
      <c r="I98" s="162" t="str">
        <f t="shared" si="34"/>
        <v/>
      </c>
      <c r="J98" s="163" t="str">
        <f t="shared" si="30"/>
        <v/>
      </c>
      <c r="K98" s="163" t="str">
        <f t="shared" si="31"/>
        <v/>
      </c>
      <c r="L98" s="164"/>
      <c r="M98" s="164"/>
      <c r="N98" s="164"/>
      <c r="O98" s="166"/>
      <c r="P98" s="167">
        <f t="shared" si="35"/>
        <v>1.8206018518518514E-2</v>
      </c>
      <c r="Q98" s="207"/>
      <c r="R98" s="154">
        <v>39478</v>
      </c>
      <c r="S98" s="225"/>
      <c r="T98" s="228" t="str">
        <f t="shared" si="27"/>
        <v/>
      </c>
      <c r="U98" s="229" t="str">
        <f t="shared" si="28"/>
        <v/>
      </c>
    </row>
    <row r="99" spans="1:21" ht="15" customHeight="1" x14ac:dyDescent="0.25">
      <c r="A99" s="180" t="s">
        <v>155</v>
      </c>
      <c r="B99" s="181" t="s">
        <v>216</v>
      </c>
      <c r="C99" s="156" t="s">
        <v>30</v>
      </c>
      <c r="D99" s="158">
        <v>1.5810185185185184E-2</v>
      </c>
      <c r="E99" s="158">
        <v>1.8049768518518514E-2</v>
      </c>
      <c r="F99" s="159">
        <f t="shared" si="32"/>
        <v>1.6929976851851849E-2</v>
      </c>
      <c r="G99" s="160">
        <f t="shared" si="33"/>
        <v>3.9033564814814833E-3</v>
      </c>
      <c r="H99" s="161"/>
      <c r="I99" s="162" t="str">
        <f t="shared" si="34"/>
        <v/>
      </c>
      <c r="J99" s="163" t="str">
        <f t="shared" si="30"/>
        <v/>
      </c>
      <c r="K99" s="163" t="str">
        <f t="shared" si="31"/>
        <v/>
      </c>
      <c r="L99" s="164"/>
      <c r="M99" s="164"/>
      <c r="N99" s="164"/>
      <c r="O99" s="166"/>
      <c r="P99" s="167">
        <f t="shared" si="35"/>
        <v>1.5810185185185184E-2</v>
      </c>
      <c r="Q99" s="207"/>
      <c r="R99" s="154">
        <v>39994</v>
      </c>
      <c r="S99" s="225"/>
      <c r="T99" s="228" t="str">
        <f t="shared" si="27"/>
        <v/>
      </c>
      <c r="U99" s="229" t="str">
        <f t="shared" si="28"/>
        <v/>
      </c>
    </row>
    <row r="100" spans="1:21" ht="15" customHeight="1" x14ac:dyDescent="0.25">
      <c r="A100" s="180" t="s">
        <v>155</v>
      </c>
      <c r="B100" s="181" t="s">
        <v>361</v>
      </c>
      <c r="C100" s="156" t="s">
        <v>30</v>
      </c>
      <c r="D100" s="213">
        <v>1.5856481481481478E-2</v>
      </c>
      <c r="E100" s="213">
        <v>1.5856481481481478E-2</v>
      </c>
      <c r="F100" s="159">
        <f t="shared" si="32"/>
        <v>1.5856481481481478E-2</v>
      </c>
      <c r="G100" s="160">
        <f t="shared" si="33"/>
        <v>4.9768518518518538E-3</v>
      </c>
      <c r="H100" s="161"/>
      <c r="I100" s="162" t="str">
        <f t="shared" si="34"/>
        <v/>
      </c>
      <c r="J100" s="163" t="str">
        <f t="shared" si="30"/>
        <v/>
      </c>
      <c r="K100" s="163" t="str">
        <f t="shared" si="31"/>
        <v/>
      </c>
      <c r="L100" s="164"/>
      <c r="M100" s="164"/>
      <c r="N100" s="164"/>
      <c r="O100" s="166"/>
      <c r="P100" s="167">
        <f t="shared" si="35"/>
        <v>1.5856481481481478E-2</v>
      </c>
      <c r="Q100" s="207"/>
      <c r="R100" s="154">
        <v>39994</v>
      </c>
      <c r="S100" s="225"/>
      <c r="T100" s="228" t="str">
        <f t="shared" si="27"/>
        <v/>
      </c>
      <c r="U100" s="229" t="str">
        <f t="shared" si="28"/>
        <v/>
      </c>
    </row>
    <row r="101" spans="1:21" ht="15" customHeight="1" x14ac:dyDescent="0.25">
      <c r="A101" s="180" t="s">
        <v>155</v>
      </c>
      <c r="B101" s="181" t="s">
        <v>156</v>
      </c>
      <c r="C101" s="156" t="s">
        <v>30</v>
      </c>
      <c r="D101" s="213">
        <v>1.5196759259259264E-2</v>
      </c>
      <c r="E101" s="213">
        <v>1.5196759259259264E-2</v>
      </c>
      <c r="F101" s="159">
        <f t="shared" si="32"/>
        <v>1.5196759259259264E-2</v>
      </c>
      <c r="G101" s="160">
        <f t="shared" si="33"/>
        <v>5.6365740740740682E-3</v>
      </c>
      <c r="H101" s="161"/>
      <c r="I101" s="162" t="str">
        <f t="shared" si="34"/>
        <v/>
      </c>
      <c r="J101" s="163" t="str">
        <f t="shared" si="30"/>
        <v/>
      </c>
      <c r="K101" s="163" t="str">
        <f t="shared" si="31"/>
        <v/>
      </c>
      <c r="L101" s="164"/>
      <c r="M101" s="164"/>
      <c r="N101" s="164"/>
      <c r="O101" s="166"/>
      <c r="P101" s="167">
        <f t="shared" si="35"/>
        <v>1.5196759259259264E-2</v>
      </c>
      <c r="Q101" s="207"/>
      <c r="R101" s="154">
        <v>39113</v>
      </c>
      <c r="S101" s="225"/>
      <c r="T101" s="228" t="str">
        <f t="shared" ref="T101:T132" si="36">IF(OR(NOT(S101=""),NOT(I101="")),5,"")</f>
        <v/>
      </c>
      <c r="U101" s="229" t="str">
        <f t="shared" ref="U101:U132" si="37">IF(T101=5,A101&amp;" "&amp;B101,"")</f>
        <v/>
      </c>
    </row>
    <row r="102" spans="1:21" ht="15" customHeight="1" x14ac:dyDescent="0.25">
      <c r="A102" s="180" t="s">
        <v>155</v>
      </c>
      <c r="B102" s="181" t="s">
        <v>425</v>
      </c>
      <c r="C102" s="156" t="s">
        <v>30</v>
      </c>
      <c r="D102" s="158">
        <v>1.4976851851851852E-2</v>
      </c>
      <c r="E102" s="158">
        <v>1.4976851851851852E-2</v>
      </c>
      <c r="F102" s="159">
        <f t="shared" si="32"/>
        <v>1.4976851851851852E-2</v>
      </c>
      <c r="G102" s="160">
        <f t="shared" si="33"/>
        <v>5.8564814814814799E-3</v>
      </c>
      <c r="H102" s="161"/>
      <c r="I102" s="162" t="str">
        <f t="shared" si="34"/>
        <v/>
      </c>
      <c r="J102" s="163"/>
      <c r="K102" s="163"/>
      <c r="L102" s="164"/>
      <c r="M102" s="164"/>
      <c r="N102" s="164"/>
      <c r="O102" s="166"/>
      <c r="P102" s="167">
        <f t="shared" si="35"/>
        <v>1.4976851851851852E-2</v>
      </c>
      <c r="Q102" s="207"/>
      <c r="R102" s="154">
        <v>39933</v>
      </c>
      <c r="S102" s="225"/>
      <c r="T102" s="228" t="str">
        <f t="shared" si="36"/>
        <v/>
      </c>
      <c r="U102" s="229" t="str">
        <f t="shared" si="37"/>
        <v/>
      </c>
    </row>
    <row r="103" spans="1:21" ht="15" customHeight="1" x14ac:dyDescent="0.25">
      <c r="A103" s="180" t="s">
        <v>155</v>
      </c>
      <c r="B103" s="181" t="s">
        <v>424</v>
      </c>
      <c r="C103" s="156" t="s">
        <v>30</v>
      </c>
      <c r="D103" s="213">
        <v>1.4560185185185179E-2</v>
      </c>
      <c r="E103" s="213">
        <v>1.4560185185185179E-2</v>
      </c>
      <c r="F103" s="159">
        <f t="shared" si="32"/>
        <v>1.4560185185185179E-2</v>
      </c>
      <c r="G103" s="160">
        <f t="shared" si="33"/>
        <v>6.2731481481481527E-3</v>
      </c>
      <c r="H103" s="161"/>
      <c r="I103" s="162" t="str">
        <f t="shared" si="34"/>
        <v/>
      </c>
      <c r="J103" s="163" t="str">
        <f t="shared" ref="J103:J114" si="38">IF(H103&lt;&gt;"",I103-F103,"")</f>
        <v/>
      </c>
      <c r="K103" s="163" t="str">
        <f t="shared" ref="K103:K114" si="39">IF(H103&lt;&gt;"",I103-D103,"")</f>
        <v/>
      </c>
      <c r="L103" s="164"/>
      <c r="M103" s="164"/>
      <c r="N103" s="164"/>
      <c r="O103" s="166"/>
      <c r="P103" s="167">
        <f t="shared" si="35"/>
        <v>1.4560185185185179E-2</v>
      </c>
      <c r="Q103" s="207"/>
      <c r="R103" s="154">
        <v>39933</v>
      </c>
      <c r="S103" s="225"/>
      <c r="T103" s="228" t="str">
        <f t="shared" si="36"/>
        <v/>
      </c>
      <c r="U103" s="229" t="str">
        <f t="shared" si="37"/>
        <v/>
      </c>
    </row>
    <row r="104" spans="1:21" ht="15" customHeight="1" x14ac:dyDescent="0.25">
      <c r="A104" s="180" t="s">
        <v>155</v>
      </c>
      <c r="B104" s="181" t="s">
        <v>191</v>
      </c>
      <c r="C104" s="156" t="s">
        <v>30</v>
      </c>
      <c r="D104" s="158">
        <v>1.4189814814814815E-2</v>
      </c>
      <c r="E104" s="158">
        <v>1.4918981481481479E-2</v>
      </c>
      <c r="F104" s="159">
        <f t="shared" si="32"/>
        <v>1.4554398148148146E-2</v>
      </c>
      <c r="G104" s="160">
        <f t="shared" si="33"/>
        <v>6.278935185185186E-3</v>
      </c>
      <c r="H104" s="161"/>
      <c r="I104" s="162" t="str">
        <f t="shared" si="34"/>
        <v/>
      </c>
      <c r="J104" s="163" t="str">
        <f t="shared" si="38"/>
        <v/>
      </c>
      <c r="K104" s="163" t="str">
        <f t="shared" si="39"/>
        <v/>
      </c>
      <c r="L104" s="164"/>
      <c r="M104" s="164"/>
      <c r="N104" s="165"/>
      <c r="O104" s="166"/>
      <c r="P104" s="167">
        <f t="shared" si="35"/>
        <v>1.4189814814814815E-2</v>
      </c>
      <c r="Q104" s="207"/>
      <c r="R104" s="154">
        <v>39721</v>
      </c>
      <c r="S104" s="225"/>
      <c r="T104" s="228" t="str">
        <f t="shared" si="36"/>
        <v/>
      </c>
      <c r="U104" s="229" t="str">
        <f t="shared" si="37"/>
        <v/>
      </c>
    </row>
    <row r="105" spans="1:21" ht="15" customHeight="1" x14ac:dyDescent="0.25">
      <c r="A105" s="180" t="s">
        <v>155</v>
      </c>
      <c r="B105" s="181" t="s">
        <v>207</v>
      </c>
      <c r="C105" s="156" t="s">
        <v>30</v>
      </c>
      <c r="D105" s="158">
        <v>1.2326388888888895E-2</v>
      </c>
      <c r="E105" s="158">
        <v>1.2442129629629629E-2</v>
      </c>
      <c r="F105" s="159">
        <f t="shared" si="32"/>
        <v>1.2384259259259262E-2</v>
      </c>
      <c r="G105" s="160">
        <f t="shared" si="33"/>
        <v>8.4490740740740707E-3</v>
      </c>
      <c r="H105" s="161"/>
      <c r="I105" s="162" t="str">
        <f t="shared" si="34"/>
        <v/>
      </c>
      <c r="J105" s="163" t="str">
        <f t="shared" si="38"/>
        <v/>
      </c>
      <c r="K105" s="163" t="str">
        <f t="shared" si="39"/>
        <v/>
      </c>
      <c r="L105" s="164"/>
      <c r="M105" s="164"/>
      <c r="N105" s="164"/>
      <c r="O105" s="166"/>
      <c r="P105" s="167">
        <f t="shared" si="35"/>
        <v>1.2326388888888895E-2</v>
      </c>
      <c r="Q105" s="207"/>
      <c r="R105" s="154">
        <v>39386</v>
      </c>
      <c r="S105" s="225"/>
      <c r="T105" s="228" t="str">
        <f t="shared" si="36"/>
        <v/>
      </c>
      <c r="U105" s="229" t="str">
        <f t="shared" si="37"/>
        <v/>
      </c>
    </row>
    <row r="106" spans="1:21" ht="15" customHeight="1" x14ac:dyDescent="0.25">
      <c r="A106" s="180" t="s">
        <v>324</v>
      </c>
      <c r="B106" s="181" t="s">
        <v>325</v>
      </c>
      <c r="C106" s="156" t="s">
        <v>30</v>
      </c>
      <c r="D106" s="158">
        <v>1.6782407407407409E-2</v>
      </c>
      <c r="E106" s="158">
        <v>1.6782407407407409E-2</v>
      </c>
      <c r="F106" s="159">
        <f t="shared" si="32"/>
        <v>1.6782407407407409E-2</v>
      </c>
      <c r="G106" s="160">
        <f t="shared" si="33"/>
        <v>4.0509259259259231E-3</v>
      </c>
      <c r="H106" s="161"/>
      <c r="I106" s="162" t="str">
        <f t="shared" si="34"/>
        <v/>
      </c>
      <c r="J106" s="163" t="str">
        <f t="shared" si="38"/>
        <v/>
      </c>
      <c r="K106" s="163" t="str">
        <f t="shared" si="39"/>
        <v/>
      </c>
      <c r="L106" s="164"/>
      <c r="M106" s="164"/>
      <c r="N106" s="164"/>
      <c r="O106" s="166"/>
      <c r="P106" s="167">
        <f t="shared" si="35"/>
        <v>1.6782407407407409E-2</v>
      </c>
      <c r="Q106" s="207"/>
      <c r="R106" s="154">
        <v>39721</v>
      </c>
      <c r="S106" s="225"/>
      <c r="T106" s="228" t="str">
        <f t="shared" si="36"/>
        <v/>
      </c>
      <c r="U106" s="229" t="str">
        <f t="shared" si="37"/>
        <v/>
      </c>
    </row>
    <row r="107" spans="1:21" ht="15" customHeight="1" x14ac:dyDescent="0.25">
      <c r="A107" s="180" t="s">
        <v>106</v>
      </c>
      <c r="B107" s="181" t="s">
        <v>426</v>
      </c>
      <c r="C107" s="156" t="s">
        <v>14</v>
      </c>
      <c r="D107" s="158">
        <v>1.6782407407407409E-2</v>
      </c>
      <c r="E107" s="158">
        <v>1.8466435185185186E-2</v>
      </c>
      <c r="F107" s="159">
        <f t="shared" si="32"/>
        <v>1.7624421296296298E-2</v>
      </c>
      <c r="G107" s="160">
        <f t="shared" si="33"/>
        <v>3.2089120370370344E-3</v>
      </c>
      <c r="H107" s="161"/>
      <c r="I107" s="162" t="str">
        <f t="shared" si="34"/>
        <v/>
      </c>
      <c r="J107" s="163" t="str">
        <f t="shared" si="38"/>
        <v/>
      </c>
      <c r="K107" s="163" t="str">
        <f t="shared" si="39"/>
        <v/>
      </c>
      <c r="L107" s="164"/>
      <c r="M107" s="164"/>
      <c r="N107" s="165"/>
      <c r="O107" s="166"/>
      <c r="P107" s="167">
        <f t="shared" si="35"/>
        <v>1.6782407407407409E-2</v>
      </c>
      <c r="Q107" s="207"/>
      <c r="R107" s="154">
        <v>39933</v>
      </c>
      <c r="S107" s="225"/>
      <c r="T107" s="228" t="str">
        <f t="shared" si="36"/>
        <v/>
      </c>
      <c r="U107" s="229" t="str">
        <f t="shared" si="37"/>
        <v/>
      </c>
    </row>
    <row r="108" spans="1:21" ht="15" customHeight="1" x14ac:dyDescent="0.25">
      <c r="A108" s="180" t="s">
        <v>346</v>
      </c>
      <c r="B108" s="181" t="s">
        <v>209</v>
      </c>
      <c r="C108" s="171" t="s">
        <v>30</v>
      </c>
      <c r="D108" s="158">
        <v>1.3981481481481482E-2</v>
      </c>
      <c r="E108" s="158">
        <v>1.4554398148148141E-2</v>
      </c>
      <c r="F108" s="159">
        <f t="shared" si="32"/>
        <v>1.4267939814814811E-2</v>
      </c>
      <c r="G108" s="160">
        <f t="shared" si="33"/>
        <v>6.5653935185185208E-3</v>
      </c>
      <c r="H108" s="161"/>
      <c r="I108" s="162" t="str">
        <f t="shared" si="34"/>
        <v/>
      </c>
      <c r="J108" s="163" t="str">
        <f t="shared" si="38"/>
        <v/>
      </c>
      <c r="K108" s="163" t="str">
        <f t="shared" si="39"/>
        <v/>
      </c>
      <c r="L108" s="164"/>
      <c r="M108" s="164"/>
      <c r="N108" s="164"/>
      <c r="O108" s="166"/>
      <c r="P108" s="167">
        <f t="shared" si="35"/>
        <v>1.3981481481481482E-2</v>
      </c>
      <c r="Q108" s="207"/>
      <c r="R108" s="154">
        <v>40025</v>
      </c>
      <c r="S108" s="225"/>
      <c r="T108" s="228" t="str">
        <f t="shared" si="36"/>
        <v/>
      </c>
      <c r="U108" s="229" t="str">
        <f t="shared" si="37"/>
        <v/>
      </c>
    </row>
    <row r="109" spans="1:21" ht="15" customHeight="1" x14ac:dyDescent="0.25">
      <c r="A109" s="178" t="s">
        <v>224</v>
      </c>
      <c r="B109" s="179" t="s">
        <v>192</v>
      </c>
      <c r="C109" s="171" t="s">
        <v>14</v>
      </c>
      <c r="D109" s="158">
        <v>2.0833333333333332E-2</v>
      </c>
      <c r="E109" s="158">
        <v>2.0833333333333332E-2</v>
      </c>
      <c r="F109" s="159">
        <f t="shared" si="32"/>
        <v>2.0833333333333332E-2</v>
      </c>
      <c r="G109" s="160">
        <f t="shared" si="33"/>
        <v>0</v>
      </c>
      <c r="H109" s="161"/>
      <c r="I109" s="162" t="str">
        <f t="shared" si="34"/>
        <v/>
      </c>
      <c r="J109" s="163" t="str">
        <f t="shared" si="38"/>
        <v/>
      </c>
      <c r="K109" s="163" t="str">
        <f t="shared" si="39"/>
        <v/>
      </c>
      <c r="L109" s="164"/>
      <c r="M109" s="164"/>
      <c r="N109" s="164"/>
      <c r="O109" s="166"/>
      <c r="P109" s="167">
        <f t="shared" si="35"/>
        <v>2.0833333333333332E-2</v>
      </c>
      <c r="Q109" s="207"/>
      <c r="R109" s="155" t="s">
        <v>212</v>
      </c>
      <c r="S109" s="225"/>
      <c r="T109" s="228" t="str">
        <f t="shared" si="36"/>
        <v/>
      </c>
      <c r="U109" s="229" t="str">
        <f t="shared" si="37"/>
        <v/>
      </c>
    </row>
    <row r="110" spans="1:21" ht="15" customHeight="1" x14ac:dyDescent="0.25">
      <c r="A110" s="180" t="s">
        <v>459</v>
      </c>
      <c r="B110" s="181" t="s">
        <v>460</v>
      </c>
      <c r="C110" s="156" t="s">
        <v>30</v>
      </c>
      <c r="D110" s="158">
        <v>1.4869791666666653E-2</v>
      </c>
      <c r="E110" s="158">
        <v>1.4869791666666653E-2</v>
      </c>
      <c r="F110" s="159">
        <f t="shared" si="32"/>
        <v>1.4869791666666653E-2</v>
      </c>
      <c r="G110" s="160">
        <f t="shared" si="33"/>
        <v>5.9635416666666795E-3</v>
      </c>
      <c r="H110" s="161"/>
      <c r="I110" s="162" t="str">
        <f t="shared" si="34"/>
        <v/>
      </c>
      <c r="J110" s="163" t="str">
        <f t="shared" si="38"/>
        <v/>
      </c>
      <c r="K110" s="163" t="str">
        <f t="shared" si="39"/>
        <v/>
      </c>
      <c r="L110" s="164"/>
      <c r="M110" s="164"/>
      <c r="N110" s="164"/>
      <c r="O110" s="166"/>
      <c r="P110" s="167">
        <f t="shared" si="35"/>
        <v>1.4869791666666653E-2</v>
      </c>
      <c r="Q110" s="207"/>
      <c r="R110" s="154">
        <v>40025</v>
      </c>
      <c r="S110" s="225"/>
      <c r="T110" s="228" t="str">
        <f t="shared" si="36"/>
        <v/>
      </c>
      <c r="U110" s="229" t="str">
        <f t="shared" si="37"/>
        <v/>
      </c>
    </row>
    <row r="111" spans="1:21" ht="15" customHeight="1" x14ac:dyDescent="0.25">
      <c r="A111" s="178" t="s">
        <v>153</v>
      </c>
      <c r="B111" s="179" t="s">
        <v>154</v>
      </c>
      <c r="C111" s="176" t="s">
        <v>14</v>
      </c>
      <c r="D111" s="158">
        <v>1.5208333333333339E-2</v>
      </c>
      <c r="E111" s="158">
        <v>1.5509259259259257E-2</v>
      </c>
      <c r="F111" s="159">
        <f t="shared" si="32"/>
        <v>1.5358796296296297E-2</v>
      </c>
      <c r="G111" s="160">
        <f t="shared" si="33"/>
        <v>5.4745370370370347E-3</v>
      </c>
      <c r="H111" s="161"/>
      <c r="I111" s="162" t="str">
        <f t="shared" si="34"/>
        <v/>
      </c>
      <c r="J111" s="163" t="str">
        <f t="shared" si="38"/>
        <v/>
      </c>
      <c r="K111" s="163" t="str">
        <f t="shared" si="39"/>
        <v/>
      </c>
      <c r="L111" s="164"/>
      <c r="M111" s="164"/>
      <c r="N111" s="164"/>
      <c r="O111" s="166"/>
      <c r="P111" s="167">
        <f t="shared" si="35"/>
        <v>1.5208333333333339E-2</v>
      </c>
      <c r="Q111" s="207"/>
      <c r="R111" s="154">
        <v>39872</v>
      </c>
      <c r="S111" s="225"/>
      <c r="T111" s="228" t="str">
        <f t="shared" si="36"/>
        <v/>
      </c>
      <c r="U111" s="229" t="str">
        <f t="shared" si="37"/>
        <v/>
      </c>
    </row>
    <row r="112" spans="1:21" ht="15" customHeight="1" x14ac:dyDescent="0.25">
      <c r="A112" s="180" t="s">
        <v>17</v>
      </c>
      <c r="B112" s="181" t="s">
        <v>258</v>
      </c>
      <c r="C112" s="156" t="s">
        <v>14</v>
      </c>
      <c r="D112" s="158">
        <v>1.9710648148148147E-2</v>
      </c>
      <c r="E112" s="158">
        <v>2.4976851851851851E-2</v>
      </c>
      <c r="F112" s="159">
        <f t="shared" si="32"/>
        <v>2.2343749999999999E-2</v>
      </c>
      <c r="G112" s="160">
        <f t="shared" si="33"/>
        <v>-1.5104166666666669E-3</v>
      </c>
      <c r="H112" s="161"/>
      <c r="I112" s="162" t="str">
        <f t="shared" si="34"/>
        <v/>
      </c>
      <c r="J112" s="163" t="str">
        <f t="shared" si="38"/>
        <v/>
      </c>
      <c r="K112" s="163" t="str">
        <f t="shared" si="39"/>
        <v/>
      </c>
      <c r="L112" s="164"/>
      <c r="M112" s="164"/>
      <c r="N112" s="164"/>
      <c r="O112" s="166"/>
      <c r="P112" s="167">
        <f t="shared" si="35"/>
        <v>1.9710648148148147E-2</v>
      </c>
      <c r="Q112" s="207"/>
      <c r="R112" s="154">
        <v>39478</v>
      </c>
      <c r="S112" s="225"/>
      <c r="T112" s="228" t="str">
        <f t="shared" si="36"/>
        <v/>
      </c>
      <c r="U112" s="229" t="str">
        <f t="shared" si="37"/>
        <v/>
      </c>
    </row>
    <row r="113" spans="1:21" ht="15" customHeight="1" x14ac:dyDescent="0.25">
      <c r="A113" s="178" t="s">
        <v>66</v>
      </c>
      <c r="B113" s="179" t="s">
        <v>165</v>
      </c>
      <c r="C113" s="171" t="s">
        <v>14</v>
      </c>
      <c r="D113" s="157">
        <v>1.9652777777777779E-2</v>
      </c>
      <c r="E113" s="158">
        <v>2.282407407407408E-2</v>
      </c>
      <c r="F113" s="159">
        <f t="shared" si="32"/>
        <v>2.1238425925925931E-2</v>
      </c>
      <c r="G113" s="160">
        <f t="shared" si="33"/>
        <v>-4.0509259259259925E-4</v>
      </c>
      <c r="H113" s="161"/>
      <c r="I113" s="162" t="str">
        <f t="shared" si="34"/>
        <v/>
      </c>
      <c r="J113" s="163" t="str">
        <f t="shared" si="38"/>
        <v/>
      </c>
      <c r="K113" s="163" t="str">
        <f t="shared" si="39"/>
        <v/>
      </c>
      <c r="L113" s="164"/>
      <c r="M113" s="164"/>
      <c r="N113" s="164"/>
      <c r="O113" s="166"/>
      <c r="P113" s="167">
        <f t="shared" si="35"/>
        <v>1.9652777777777779E-2</v>
      </c>
      <c r="Q113" s="208"/>
      <c r="R113" s="154">
        <v>39872</v>
      </c>
      <c r="S113" s="225"/>
      <c r="T113" s="228" t="str">
        <f t="shared" si="36"/>
        <v/>
      </c>
      <c r="U113" s="229" t="str">
        <f t="shared" si="37"/>
        <v/>
      </c>
    </row>
    <row r="114" spans="1:21" ht="15" customHeight="1" x14ac:dyDescent="0.25">
      <c r="A114" s="180" t="s">
        <v>167</v>
      </c>
      <c r="B114" s="181" t="s">
        <v>168</v>
      </c>
      <c r="C114" s="156" t="s">
        <v>30</v>
      </c>
      <c r="D114" s="157">
        <v>1.4814814814814814E-2</v>
      </c>
      <c r="E114" s="158">
        <v>1.4814814814814814E-2</v>
      </c>
      <c r="F114" s="159">
        <f t="shared" si="32"/>
        <v>1.4814814814814814E-2</v>
      </c>
      <c r="G114" s="160">
        <f t="shared" si="33"/>
        <v>6.0185185185185185E-3</v>
      </c>
      <c r="H114" s="161"/>
      <c r="I114" s="162" t="str">
        <f t="shared" si="34"/>
        <v/>
      </c>
      <c r="J114" s="163" t="str">
        <f t="shared" si="38"/>
        <v/>
      </c>
      <c r="K114" s="163" t="str">
        <f t="shared" si="39"/>
        <v/>
      </c>
      <c r="L114" s="164"/>
      <c r="M114" s="164"/>
      <c r="N114" s="164"/>
      <c r="O114" s="166"/>
      <c r="P114" s="167">
        <f t="shared" si="35"/>
        <v>1.4814814814814814E-2</v>
      </c>
      <c r="Q114" s="208"/>
      <c r="R114" s="154">
        <v>39294</v>
      </c>
      <c r="S114" s="225"/>
      <c r="T114" s="228" t="str">
        <f t="shared" si="36"/>
        <v/>
      </c>
      <c r="U114" s="229" t="str">
        <f t="shared" si="37"/>
        <v/>
      </c>
    </row>
    <row r="115" spans="1:21" ht="15" x14ac:dyDescent="0.25">
      <c r="A115" s="178" t="s">
        <v>312</v>
      </c>
      <c r="B115" s="179" t="s">
        <v>239</v>
      </c>
      <c r="C115" s="171" t="s">
        <v>14</v>
      </c>
      <c r="D115" s="157">
        <v>1.9432870370370371E-2</v>
      </c>
      <c r="E115" s="157">
        <v>1.9432870370370371E-2</v>
      </c>
      <c r="F115" s="159">
        <f t="shared" si="32"/>
        <v>1.9432870370370371E-2</v>
      </c>
      <c r="G115" s="160">
        <f t="shared" si="33"/>
        <v>1.400462962962961E-3</v>
      </c>
      <c r="H115" s="161"/>
      <c r="I115" s="162" t="str">
        <f t="shared" si="34"/>
        <v/>
      </c>
      <c r="J115" s="163"/>
      <c r="K115" s="163"/>
      <c r="L115" s="164"/>
      <c r="M115" s="164"/>
      <c r="N115" s="164"/>
      <c r="O115" s="166"/>
      <c r="P115" s="167">
        <f t="shared" si="35"/>
        <v>1.9432870370370371E-2</v>
      </c>
      <c r="Q115" s="262"/>
      <c r="R115" s="169">
        <v>39691</v>
      </c>
      <c r="S115" s="225"/>
      <c r="T115" s="228" t="str">
        <f t="shared" si="36"/>
        <v/>
      </c>
      <c r="U115" s="229" t="str">
        <f t="shared" si="37"/>
        <v/>
      </c>
    </row>
    <row r="116" spans="1:21" ht="15" customHeight="1" x14ac:dyDescent="0.25">
      <c r="A116" s="180" t="s">
        <v>53</v>
      </c>
      <c r="B116" s="181" t="s">
        <v>54</v>
      </c>
      <c r="C116" s="156" t="s">
        <v>14</v>
      </c>
      <c r="D116" s="157">
        <v>1.8692129629629631E-2</v>
      </c>
      <c r="E116" s="158">
        <v>1.8692129629629631E-2</v>
      </c>
      <c r="F116" s="159">
        <f t="shared" si="32"/>
        <v>1.8692129629629631E-2</v>
      </c>
      <c r="G116" s="160">
        <f t="shared" si="33"/>
        <v>2.1412037037037007E-3</v>
      </c>
      <c r="H116" s="161"/>
      <c r="I116" s="162" t="str">
        <f t="shared" si="34"/>
        <v/>
      </c>
      <c r="J116" s="163" t="str">
        <f t="shared" ref="J116:J143" si="40">IF(H116&lt;&gt;"",I116-F116,"")</f>
        <v/>
      </c>
      <c r="K116" s="163" t="str">
        <f t="shared" ref="K116:K143" si="41">IF(H116&lt;&gt;"",I116-D116,"")</f>
        <v/>
      </c>
      <c r="L116" s="164"/>
      <c r="M116" s="164"/>
      <c r="N116" s="164"/>
      <c r="O116" s="166"/>
      <c r="P116" s="167">
        <f t="shared" si="35"/>
        <v>1.8692129629629631E-2</v>
      </c>
      <c r="Q116" s="264"/>
      <c r="R116" s="154">
        <v>38990</v>
      </c>
      <c r="S116" s="225"/>
      <c r="T116" s="228" t="str">
        <f t="shared" si="36"/>
        <v/>
      </c>
      <c r="U116" s="229" t="str">
        <f t="shared" si="37"/>
        <v/>
      </c>
    </row>
    <row r="117" spans="1:21" ht="15" customHeight="1" x14ac:dyDescent="0.25">
      <c r="A117" s="180" t="s">
        <v>125</v>
      </c>
      <c r="B117" s="181" t="s">
        <v>132</v>
      </c>
      <c r="C117" s="156" t="s">
        <v>30</v>
      </c>
      <c r="D117" s="157">
        <v>1.6041666666666673E-2</v>
      </c>
      <c r="E117" s="158">
        <v>1.8402777777777785E-2</v>
      </c>
      <c r="F117" s="159">
        <f t="shared" si="32"/>
        <v>1.7222222222222229E-2</v>
      </c>
      <c r="G117" s="160">
        <f t="shared" si="33"/>
        <v>3.6111111111111031E-3</v>
      </c>
      <c r="H117" s="161"/>
      <c r="I117" s="162" t="str">
        <f t="shared" si="34"/>
        <v/>
      </c>
      <c r="J117" s="163" t="str">
        <f t="shared" si="40"/>
        <v/>
      </c>
      <c r="K117" s="163" t="str">
        <f t="shared" si="41"/>
        <v/>
      </c>
      <c r="L117" s="164"/>
      <c r="M117" s="164"/>
      <c r="N117" s="164"/>
      <c r="O117" s="166"/>
      <c r="P117" s="167">
        <f t="shared" si="35"/>
        <v>1.6041666666666673E-2</v>
      </c>
      <c r="Q117" s="208"/>
      <c r="R117" s="154">
        <v>39325</v>
      </c>
      <c r="S117" s="225"/>
      <c r="T117" s="228" t="str">
        <f t="shared" si="36"/>
        <v/>
      </c>
      <c r="U117" s="229" t="str">
        <f t="shared" si="37"/>
        <v/>
      </c>
    </row>
    <row r="118" spans="1:21" ht="15" customHeight="1" x14ac:dyDescent="0.25">
      <c r="A118" s="180" t="s">
        <v>125</v>
      </c>
      <c r="B118" s="181" t="s">
        <v>444</v>
      </c>
      <c r="C118" s="171" t="s">
        <v>30</v>
      </c>
      <c r="D118" s="157">
        <v>1.6660879629629633E-2</v>
      </c>
      <c r="E118" s="158">
        <v>1.6660879629629633E-2</v>
      </c>
      <c r="F118" s="159">
        <f t="shared" si="32"/>
        <v>1.6660879629629633E-2</v>
      </c>
      <c r="G118" s="160">
        <f t="shared" si="33"/>
        <v>4.1724537037036991E-3</v>
      </c>
      <c r="H118" s="161"/>
      <c r="I118" s="162" t="str">
        <f t="shared" si="34"/>
        <v/>
      </c>
      <c r="J118" s="163" t="str">
        <f t="shared" si="40"/>
        <v/>
      </c>
      <c r="K118" s="163" t="str">
        <f t="shared" si="41"/>
        <v/>
      </c>
      <c r="L118" s="164"/>
      <c r="M118" s="164"/>
      <c r="N118" s="164"/>
      <c r="O118" s="166"/>
      <c r="P118" s="167">
        <f t="shared" si="35"/>
        <v>1.6660879629629633E-2</v>
      </c>
      <c r="Q118" s="208"/>
      <c r="R118" s="154">
        <v>39325</v>
      </c>
      <c r="S118" s="225"/>
      <c r="T118" s="228" t="str">
        <f t="shared" si="36"/>
        <v/>
      </c>
      <c r="U118" s="229" t="str">
        <f t="shared" si="37"/>
        <v/>
      </c>
    </row>
    <row r="119" spans="1:21" ht="15" customHeight="1" x14ac:dyDescent="0.25">
      <c r="A119" s="180" t="s">
        <v>125</v>
      </c>
      <c r="B119" s="181" t="s">
        <v>126</v>
      </c>
      <c r="C119" s="156" t="s">
        <v>30</v>
      </c>
      <c r="D119" s="157">
        <v>1.5949074074074074E-2</v>
      </c>
      <c r="E119" s="158">
        <v>1.5949074074074074E-2</v>
      </c>
      <c r="F119" s="159">
        <f t="shared" ref="F119:F150" si="42">IF(E119&lt;&gt;"",(E119+D119)/2,D119)</f>
        <v>1.5949074074074074E-2</v>
      </c>
      <c r="G119" s="160">
        <f t="shared" ref="G119:G150" si="43">$B$2-F119</f>
        <v>4.8842592592592583E-3</v>
      </c>
      <c r="H119" s="161"/>
      <c r="I119" s="162" t="str">
        <f t="shared" ref="I119:I150" si="44">IF(H119&lt;&gt;"",H119-G119,"")</f>
        <v/>
      </c>
      <c r="J119" s="163" t="str">
        <f t="shared" si="40"/>
        <v/>
      </c>
      <c r="K119" s="163" t="str">
        <f t="shared" si="41"/>
        <v/>
      </c>
      <c r="L119" s="164"/>
      <c r="M119" s="164"/>
      <c r="N119" s="164"/>
      <c r="O119" s="166"/>
      <c r="P119" s="167">
        <f t="shared" ref="P119:P150" si="45">IF(H119&lt;&gt;"",MIN(D119,I119),D119)</f>
        <v>1.5949074074074074E-2</v>
      </c>
      <c r="Q119" s="208"/>
      <c r="R119" s="154">
        <v>39202</v>
      </c>
      <c r="S119" s="225"/>
      <c r="T119" s="228" t="str">
        <f t="shared" si="36"/>
        <v/>
      </c>
      <c r="U119" s="229" t="str">
        <f t="shared" si="37"/>
        <v/>
      </c>
    </row>
    <row r="120" spans="1:21" ht="15" customHeight="1" x14ac:dyDescent="0.25">
      <c r="A120" s="180" t="s">
        <v>125</v>
      </c>
      <c r="B120" s="181" t="s">
        <v>185</v>
      </c>
      <c r="C120" s="156" t="s">
        <v>30</v>
      </c>
      <c r="D120" s="157">
        <v>1.3900462962962962E-2</v>
      </c>
      <c r="E120" s="158">
        <v>1.3900462962962962E-2</v>
      </c>
      <c r="F120" s="159">
        <f t="shared" si="42"/>
        <v>1.3900462962962962E-2</v>
      </c>
      <c r="G120" s="160">
        <f t="shared" si="43"/>
        <v>6.9328703703703705E-3</v>
      </c>
      <c r="H120" s="161"/>
      <c r="I120" s="162" t="str">
        <f t="shared" si="44"/>
        <v/>
      </c>
      <c r="J120" s="163" t="str">
        <f t="shared" si="40"/>
        <v/>
      </c>
      <c r="K120" s="163" t="str">
        <f t="shared" si="41"/>
        <v/>
      </c>
      <c r="L120" s="164"/>
      <c r="M120" s="164"/>
      <c r="N120" s="164"/>
      <c r="O120" s="166"/>
      <c r="P120" s="167">
        <f t="shared" si="45"/>
        <v>1.3900462962962962E-2</v>
      </c>
      <c r="Q120" s="208"/>
      <c r="R120" s="154">
        <v>39355</v>
      </c>
      <c r="S120" s="225"/>
      <c r="T120" s="228" t="str">
        <f t="shared" si="36"/>
        <v/>
      </c>
      <c r="U120" s="229" t="str">
        <f t="shared" si="37"/>
        <v/>
      </c>
    </row>
    <row r="121" spans="1:21" ht="15" customHeight="1" x14ac:dyDescent="0.25">
      <c r="A121" s="180" t="s">
        <v>377</v>
      </c>
      <c r="B121" s="181" t="s">
        <v>378</v>
      </c>
      <c r="C121" s="171" t="s">
        <v>30</v>
      </c>
      <c r="D121" s="157">
        <v>1.7685185185185182E-2</v>
      </c>
      <c r="E121" s="158">
        <v>1.7685185185185182E-2</v>
      </c>
      <c r="F121" s="159">
        <f t="shared" si="42"/>
        <v>1.7685185185185182E-2</v>
      </c>
      <c r="G121" s="160">
        <f t="shared" si="43"/>
        <v>3.1481481481481499E-3</v>
      </c>
      <c r="H121" s="161"/>
      <c r="I121" s="162" t="str">
        <f t="shared" si="44"/>
        <v/>
      </c>
      <c r="J121" s="163" t="str">
        <f t="shared" si="40"/>
        <v/>
      </c>
      <c r="K121" s="163" t="str">
        <f t="shared" si="41"/>
        <v/>
      </c>
      <c r="L121" s="164"/>
      <c r="M121" s="164"/>
      <c r="N121" s="164"/>
      <c r="O121" s="166"/>
      <c r="P121" s="167">
        <f t="shared" si="45"/>
        <v>1.7685185185185182E-2</v>
      </c>
      <c r="Q121" s="208"/>
      <c r="R121" s="154">
        <v>39844</v>
      </c>
      <c r="S121" s="225"/>
      <c r="T121" s="228" t="str">
        <f t="shared" si="36"/>
        <v/>
      </c>
      <c r="U121" s="229" t="str">
        <f t="shared" si="37"/>
        <v/>
      </c>
    </row>
    <row r="122" spans="1:21" ht="15" customHeight="1" x14ac:dyDescent="0.25">
      <c r="A122" s="180" t="s">
        <v>157</v>
      </c>
      <c r="B122" s="181" t="s">
        <v>158</v>
      </c>
      <c r="C122" s="156" t="s">
        <v>30</v>
      </c>
      <c r="D122" s="157">
        <v>1.5081018518518518E-2</v>
      </c>
      <c r="E122" s="158">
        <v>1.5381944444444438E-2</v>
      </c>
      <c r="F122" s="159">
        <f t="shared" si="42"/>
        <v>1.5231481481481478E-2</v>
      </c>
      <c r="G122" s="160">
        <f t="shared" si="43"/>
        <v>5.6018518518518544E-3</v>
      </c>
      <c r="H122" s="161"/>
      <c r="I122" s="162" t="str">
        <f t="shared" si="44"/>
        <v/>
      </c>
      <c r="J122" s="163" t="str">
        <f t="shared" si="40"/>
        <v/>
      </c>
      <c r="K122" s="163" t="str">
        <f t="shared" si="41"/>
        <v/>
      </c>
      <c r="L122" s="164"/>
      <c r="M122" s="164"/>
      <c r="N122" s="164"/>
      <c r="O122" s="166"/>
      <c r="P122" s="167">
        <f t="shared" si="45"/>
        <v>1.5081018518518518E-2</v>
      </c>
      <c r="Q122" s="208"/>
      <c r="R122" s="154">
        <v>40025</v>
      </c>
      <c r="S122" s="225"/>
      <c r="T122" s="228" t="str">
        <f t="shared" si="36"/>
        <v/>
      </c>
      <c r="U122" s="229" t="str">
        <f t="shared" si="37"/>
        <v/>
      </c>
    </row>
    <row r="123" spans="1:21" ht="15" customHeight="1" x14ac:dyDescent="0.25">
      <c r="A123" s="180" t="s">
        <v>229</v>
      </c>
      <c r="B123" s="181" t="s">
        <v>281</v>
      </c>
      <c r="C123" s="171" t="s">
        <v>30</v>
      </c>
      <c r="D123" s="157">
        <v>1.7719907407407406E-2</v>
      </c>
      <c r="E123" s="157">
        <v>1.7719907407407406E-2</v>
      </c>
      <c r="F123" s="159">
        <f t="shared" si="42"/>
        <v>1.7719907407407406E-2</v>
      </c>
      <c r="G123" s="160">
        <f t="shared" si="43"/>
        <v>3.1134259259259257E-3</v>
      </c>
      <c r="H123" s="161"/>
      <c r="I123" s="162" t="str">
        <f t="shared" si="44"/>
        <v/>
      </c>
      <c r="J123" s="163" t="str">
        <f t="shared" si="40"/>
        <v/>
      </c>
      <c r="K123" s="163" t="str">
        <f t="shared" si="41"/>
        <v/>
      </c>
      <c r="L123" s="164"/>
      <c r="M123" s="164"/>
      <c r="N123" s="164"/>
      <c r="O123" s="166"/>
      <c r="P123" s="167">
        <f t="shared" si="45"/>
        <v>1.7719907407407406E-2</v>
      </c>
      <c r="Q123" s="208"/>
      <c r="R123" s="154">
        <v>39294</v>
      </c>
      <c r="S123" s="225"/>
      <c r="T123" s="228" t="str">
        <f t="shared" si="36"/>
        <v/>
      </c>
      <c r="U123" s="229" t="str">
        <f t="shared" si="37"/>
        <v/>
      </c>
    </row>
    <row r="124" spans="1:21" ht="15" customHeight="1" x14ac:dyDescent="0.25">
      <c r="A124" s="180" t="s">
        <v>182</v>
      </c>
      <c r="B124" s="181" t="s">
        <v>295</v>
      </c>
      <c r="C124" s="156" t="s">
        <v>30</v>
      </c>
      <c r="D124" s="157">
        <v>1.6527777777777773E-2</v>
      </c>
      <c r="E124" s="158">
        <v>1.6527777777777773E-2</v>
      </c>
      <c r="F124" s="159">
        <f t="shared" si="42"/>
        <v>1.6527777777777773E-2</v>
      </c>
      <c r="G124" s="160">
        <f t="shared" si="43"/>
        <v>4.305555555555559E-3</v>
      </c>
      <c r="H124" s="161"/>
      <c r="I124" s="162" t="str">
        <f t="shared" si="44"/>
        <v/>
      </c>
      <c r="J124" s="163" t="str">
        <f t="shared" si="40"/>
        <v/>
      </c>
      <c r="K124" s="163" t="str">
        <f t="shared" si="41"/>
        <v/>
      </c>
      <c r="L124" s="164"/>
      <c r="M124" s="164"/>
      <c r="N124" s="164"/>
      <c r="O124" s="166"/>
      <c r="P124" s="167">
        <f t="shared" si="45"/>
        <v>1.6527777777777773E-2</v>
      </c>
      <c r="Q124" s="208"/>
      <c r="R124" s="154">
        <v>39629</v>
      </c>
      <c r="S124" s="225"/>
      <c r="T124" s="228" t="str">
        <f t="shared" si="36"/>
        <v/>
      </c>
      <c r="U124" s="229" t="str">
        <f t="shared" si="37"/>
        <v/>
      </c>
    </row>
    <row r="125" spans="1:21" ht="15" customHeight="1" x14ac:dyDescent="0.25">
      <c r="A125" s="180" t="s">
        <v>119</v>
      </c>
      <c r="B125" s="181" t="s">
        <v>120</v>
      </c>
      <c r="C125" s="156" t="s">
        <v>30</v>
      </c>
      <c r="D125" s="157">
        <v>1.6400462962962964E-2</v>
      </c>
      <c r="E125" s="158">
        <v>1.6400462962962964E-2</v>
      </c>
      <c r="F125" s="159">
        <f t="shared" si="42"/>
        <v>1.6400462962962964E-2</v>
      </c>
      <c r="G125" s="160">
        <f t="shared" si="43"/>
        <v>4.4328703703703683E-3</v>
      </c>
      <c r="H125" s="161"/>
      <c r="I125" s="162" t="str">
        <f t="shared" si="44"/>
        <v/>
      </c>
      <c r="J125" s="163" t="str">
        <f t="shared" si="40"/>
        <v/>
      </c>
      <c r="K125" s="163" t="str">
        <f t="shared" si="41"/>
        <v/>
      </c>
      <c r="L125" s="164"/>
      <c r="M125" s="164"/>
      <c r="N125" s="164"/>
      <c r="O125" s="166"/>
      <c r="P125" s="167">
        <f t="shared" si="45"/>
        <v>1.6400462962962964E-2</v>
      </c>
      <c r="Q125" s="208"/>
      <c r="R125" s="154">
        <v>39113</v>
      </c>
      <c r="S125" s="225"/>
      <c r="T125" s="228" t="str">
        <f t="shared" si="36"/>
        <v/>
      </c>
      <c r="U125" s="229" t="str">
        <f t="shared" si="37"/>
        <v/>
      </c>
    </row>
    <row r="126" spans="1:21" ht="15" x14ac:dyDescent="0.25">
      <c r="A126" s="180" t="s">
        <v>173</v>
      </c>
      <c r="B126" s="181" t="s">
        <v>445</v>
      </c>
      <c r="C126" s="156" t="s">
        <v>14</v>
      </c>
      <c r="D126" s="157">
        <v>1.4895833333333332E-2</v>
      </c>
      <c r="E126" s="158">
        <v>1.6481481481481479E-2</v>
      </c>
      <c r="F126" s="159">
        <f t="shared" si="42"/>
        <v>1.5688657407407405E-2</v>
      </c>
      <c r="G126" s="160">
        <f t="shared" si="43"/>
        <v>5.1446759259259275E-3</v>
      </c>
      <c r="H126" s="161"/>
      <c r="I126" s="162" t="str">
        <f t="shared" si="44"/>
        <v/>
      </c>
      <c r="J126" s="163" t="str">
        <f t="shared" si="40"/>
        <v/>
      </c>
      <c r="K126" s="163" t="str">
        <f t="shared" si="41"/>
        <v/>
      </c>
      <c r="L126" s="164"/>
      <c r="M126" s="164"/>
      <c r="N126" s="164"/>
      <c r="O126" s="166"/>
      <c r="P126" s="167">
        <f t="shared" si="45"/>
        <v>1.4895833333333332E-2</v>
      </c>
      <c r="Q126" s="208"/>
      <c r="R126" s="169">
        <v>39233</v>
      </c>
      <c r="S126" s="225"/>
      <c r="T126" s="228" t="str">
        <f t="shared" si="36"/>
        <v/>
      </c>
      <c r="U126" s="229" t="str">
        <f t="shared" si="37"/>
        <v/>
      </c>
    </row>
    <row r="127" spans="1:21" ht="15" x14ac:dyDescent="0.25">
      <c r="A127" s="180" t="s">
        <v>56</v>
      </c>
      <c r="B127" s="181" t="s">
        <v>57</v>
      </c>
      <c r="C127" s="156" t="s">
        <v>30</v>
      </c>
      <c r="D127" s="157">
        <v>1.8518518518518521E-2</v>
      </c>
      <c r="E127" s="158">
        <v>2.2309027777777775E-2</v>
      </c>
      <c r="F127" s="159">
        <f t="shared" si="42"/>
        <v>2.041377314814815E-2</v>
      </c>
      <c r="G127" s="160">
        <f t="shared" si="43"/>
        <v>4.1956018518518254E-4</v>
      </c>
      <c r="H127" s="161"/>
      <c r="I127" s="162" t="str">
        <f t="shared" si="44"/>
        <v/>
      </c>
      <c r="J127" s="163" t="str">
        <f t="shared" si="40"/>
        <v/>
      </c>
      <c r="K127" s="163" t="str">
        <f t="shared" si="41"/>
        <v/>
      </c>
      <c r="L127" s="164"/>
      <c r="M127" s="164"/>
      <c r="N127" s="164"/>
      <c r="O127" s="166"/>
      <c r="P127" s="167">
        <f t="shared" si="45"/>
        <v>1.8518518518518521E-2</v>
      </c>
      <c r="Q127" s="208"/>
      <c r="R127" s="169">
        <v>40025</v>
      </c>
      <c r="S127" s="225"/>
      <c r="T127" s="228" t="str">
        <f t="shared" si="36"/>
        <v/>
      </c>
      <c r="U127" s="229" t="str">
        <f t="shared" si="37"/>
        <v/>
      </c>
    </row>
    <row r="128" spans="1:21" ht="15" x14ac:dyDescent="0.25">
      <c r="A128" s="180" t="s">
        <v>422</v>
      </c>
      <c r="B128" s="181" t="s">
        <v>423</v>
      </c>
      <c r="C128" s="156" t="s">
        <v>30</v>
      </c>
      <c r="D128" s="157">
        <v>1.3530092592592587E-2</v>
      </c>
      <c r="E128" s="158">
        <v>1.3530092592592587E-2</v>
      </c>
      <c r="F128" s="159">
        <f t="shared" si="42"/>
        <v>1.3530092592592587E-2</v>
      </c>
      <c r="G128" s="160">
        <f t="shared" si="43"/>
        <v>7.3032407407407456E-3</v>
      </c>
      <c r="H128" s="161"/>
      <c r="I128" s="162" t="str">
        <f t="shared" si="44"/>
        <v/>
      </c>
      <c r="J128" s="163" t="str">
        <f t="shared" si="40"/>
        <v/>
      </c>
      <c r="K128" s="163" t="str">
        <f t="shared" si="41"/>
        <v/>
      </c>
      <c r="L128" s="164"/>
      <c r="M128" s="164"/>
      <c r="N128" s="164"/>
      <c r="O128" s="166"/>
      <c r="P128" s="167">
        <f t="shared" si="45"/>
        <v>1.3530092592592587E-2</v>
      </c>
      <c r="Q128" s="208"/>
      <c r="R128" s="169">
        <v>40025</v>
      </c>
      <c r="S128" s="225"/>
      <c r="T128" s="228" t="str">
        <f t="shared" si="36"/>
        <v/>
      </c>
      <c r="U128" s="229" t="str">
        <f t="shared" si="37"/>
        <v/>
      </c>
    </row>
    <row r="129" spans="1:21" ht="15" x14ac:dyDescent="0.25">
      <c r="A129" s="178" t="s">
        <v>351</v>
      </c>
      <c r="B129" s="179" t="s">
        <v>233</v>
      </c>
      <c r="C129" s="171" t="s">
        <v>30</v>
      </c>
      <c r="D129" s="157">
        <v>1.5787037037037037E-2</v>
      </c>
      <c r="E129" s="158">
        <v>1.5787037037037037E-2</v>
      </c>
      <c r="F129" s="159">
        <f t="shared" si="42"/>
        <v>1.5787037037037037E-2</v>
      </c>
      <c r="G129" s="160">
        <f t="shared" si="43"/>
        <v>5.0462962962962953E-3</v>
      </c>
      <c r="H129" s="161"/>
      <c r="I129" s="162" t="str">
        <f t="shared" si="44"/>
        <v/>
      </c>
      <c r="J129" s="163" t="str">
        <f t="shared" si="40"/>
        <v/>
      </c>
      <c r="K129" s="163" t="str">
        <f t="shared" si="41"/>
        <v/>
      </c>
      <c r="L129" s="164"/>
      <c r="M129" s="164"/>
      <c r="N129" s="164"/>
      <c r="O129" s="166"/>
      <c r="P129" s="167">
        <f t="shared" si="45"/>
        <v>1.5787037037037037E-2</v>
      </c>
      <c r="Q129" s="208"/>
      <c r="R129" s="154">
        <v>39994</v>
      </c>
      <c r="S129" s="225"/>
      <c r="T129" s="228" t="str">
        <f t="shared" si="36"/>
        <v/>
      </c>
      <c r="U129" s="229" t="str">
        <f t="shared" si="37"/>
        <v/>
      </c>
    </row>
    <row r="130" spans="1:21" ht="15" x14ac:dyDescent="0.25">
      <c r="A130" s="180" t="s">
        <v>351</v>
      </c>
      <c r="B130" s="181" t="s">
        <v>458</v>
      </c>
      <c r="C130" s="156" t="s">
        <v>30</v>
      </c>
      <c r="D130" s="157">
        <v>1.4983362268518506E-2</v>
      </c>
      <c r="E130" s="158">
        <v>1.4983362268518506E-2</v>
      </c>
      <c r="F130" s="159">
        <f t="shared" si="42"/>
        <v>1.4983362268518506E-2</v>
      </c>
      <c r="G130" s="160">
        <f t="shared" si="43"/>
        <v>5.8499710648148261E-3</v>
      </c>
      <c r="H130" s="161"/>
      <c r="I130" s="162" t="str">
        <f t="shared" si="44"/>
        <v/>
      </c>
      <c r="J130" s="163" t="str">
        <f t="shared" si="40"/>
        <v/>
      </c>
      <c r="K130" s="163" t="str">
        <f t="shared" si="41"/>
        <v/>
      </c>
      <c r="L130" s="164"/>
      <c r="M130" s="164"/>
      <c r="N130" s="164"/>
      <c r="O130" s="166"/>
      <c r="P130" s="167">
        <f t="shared" si="45"/>
        <v>1.4983362268518506E-2</v>
      </c>
      <c r="Q130" s="208"/>
      <c r="R130" s="154">
        <v>40025</v>
      </c>
      <c r="S130" s="225"/>
      <c r="T130" s="228" t="str">
        <f t="shared" si="36"/>
        <v/>
      </c>
      <c r="U130" s="229" t="str">
        <f t="shared" si="37"/>
        <v/>
      </c>
    </row>
    <row r="131" spans="1:21" ht="15" customHeight="1" x14ac:dyDescent="0.25">
      <c r="A131" s="180" t="s">
        <v>55</v>
      </c>
      <c r="B131" s="181" t="s">
        <v>226</v>
      </c>
      <c r="C131" s="156" t="s">
        <v>30</v>
      </c>
      <c r="D131" s="172">
        <v>1.6516203703703703E-2</v>
      </c>
      <c r="E131" s="158">
        <v>1.6516203703703703E-2</v>
      </c>
      <c r="F131" s="159">
        <f t="shared" si="42"/>
        <v>1.6516203703703703E-2</v>
      </c>
      <c r="G131" s="160">
        <f t="shared" si="43"/>
        <v>4.3171296296296291E-3</v>
      </c>
      <c r="H131" s="161"/>
      <c r="I131" s="162" t="str">
        <f t="shared" si="44"/>
        <v/>
      </c>
      <c r="J131" s="163" t="str">
        <f t="shared" si="40"/>
        <v/>
      </c>
      <c r="K131" s="163" t="str">
        <f t="shared" si="41"/>
        <v/>
      </c>
      <c r="L131" s="164"/>
      <c r="M131" s="164"/>
      <c r="N131" s="164"/>
      <c r="O131" s="166"/>
      <c r="P131" s="167">
        <f t="shared" si="45"/>
        <v>1.6516203703703703E-2</v>
      </c>
      <c r="Q131" s="208"/>
      <c r="R131" s="154">
        <v>39964</v>
      </c>
      <c r="S131" s="225"/>
      <c r="T131" s="228" t="str">
        <f t="shared" si="36"/>
        <v/>
      </c>
      <c r="U131" s="229" t="str">
        <f t="shared" si="37"/>
        <v/>
      </c>
    </row>
    <row r="132" spans="1:21" ht="15" customHeight="1" x14ac:dyDescent="0.25">
      <c r="A132" s="178" t="s">
        <v>55</v>
      </c>
      <c r="B132" s="179" t="s">
        <v>116</v>
      </c>
      <c r="C132" s="171" t="s">
        <v>30</v>
      </c>
      <c r="D132" s="157">
        <v>1.5810185185185181E-2</v>
      </c>
      <c r="E132" s="158">
        <v>1.5810185185185181E-2</v>
      </c>
      <c r="F132" s="159">
        <f t="shared" si="42"/>
        <v>1.5810185185185181E-2</v>
      </c>
      <c r="G132" s="160">
        <f t="shared" si="43"/>
        <v>5.0231481481481516E-3</v>
      </c>
      <c r="H132" s="161"/>
      <c r="I132" s="162" t="str">
        <f t="shared" si="44"/>
        <v/>
      </c>
      <c r="J132" s="163" t="str">
        <f t="shared" si="40"/>
        <v/>
      </c>
      <c r="K132" s="163" t="str">
        <f t="shared" si="41"/>
        <v/>
      </c>
      <c r="L132" s="164"/>
      <c r="M132" s="164"/>
      <c r="N132" s="164"/>
      <c r="O132" s="166"/>
      <c r="P132" s="167">
        <f t="shared" si="45"/>
        <v>1.5810185185185181E-2</v>
      </c>
      <c r="Q132" s="208"/>
      <c r="R132" s="154">
        <v>40025</v>
      </c>
      <c r="S132" s="225"/>
      <c r="T132" s="228" t="str">
        <f t="shared" si="36"/>
        <v/>
      </c>
      <c r="U132" s="229" t="str">
        <f t="shared" si="37"/>
        <v/>
      </c>
    </row>
    <row r="133" spans="1:21" ht="15" customHeight="1" x14ac:dyDescent="0.25">
      <c r="A133" s="180" t="s">
        <v>55</v>
      </c>
      <c r="B133" s="181" t="s">
        <v>206</v>
      </c>
      <c r="C133" s="156" t="s">
        <v>30</v>
      </c>
      <c r="D133" s="157">
        <v>1.2442129629629629E-2</v>
      </c>
      <c r="E133" s="158">
        <v>1.2442129629629629E-2</v>
      </c>
      <c r="F133" s="159">
        <f t="shared" si="42"/>
        <v>1.2442129629629629E-2</v>
      </c>
      <c r="G133" s="160">
        <f t="shared" si="43"/>
        <v>8.3912037037037028E-3</v>
      </c>
      <c r="H133" s="161"/>
      <c r="I133" s="162" t="str">
        <f t="shared" si="44"/>
        <v/>
      </c>
      <c r="J133" s="163" t="str">
        <f t="shared" si="40"/>
        <v/>
      </c>
      <c r="K133" s="163" t="str">
        <f t="shared" si="41"/>
        <v/>
      </c>
      <c r="L133" s="164"/>
      <c r="M133" s="164"/>
      <c r="N133" s="164"/>
      <c r="O133" s="166"/>
      <c r="P133" s="167">
        <f t="shared" si="45"/>
        <v>1.2442129629629629E-2</v>
      </c>
      <c r="Q133" s="208"/>
      <c r="R133" s="154">
        <v>38960</v>
      </c>
      <c r="S133" s="225"/>
      <c r="T133" s="228" t="str">
        <f t="shared" ref="T133:T164" si="46">IF(OR(NOT(S133=""),NOT(I133="")),5,"")</f>
        <v/>
      </c>
      <c r="U133" s="229" t="str">
        <f t="shared" ref="U133:U164" si="47">IF(T133=5,A133&amp;" "&amp;B133,"")</f>
        <v/>
      </c>
    </row>
    <row r="134" spans="1:21" ht="15" customHeight="1" x14ac:dyDescent="0.25">
      <c r="A134" s="180" t="s">
        <v>128</v>
      </c>
      <c r="B134" s="181" t="s">
        <v>129</v>
      </c>
      <c r="C134" s="156" t="s">
        <v>30</v>
      </c>
      <c r="D134" s="157">
        <v>1.6064814814814816E-2</v>
      </c>
      <c r="E134" s="158">
        <v>1.6064814814814816E-2</v>
      </c>
      <c r="F134" s="159">
        <f t="shared" si="42"/>
        <v>1.6064814814814816E-2</v>
      </c>
      <c r="G134" s="160">
        <f t="shared" si="43"/>
        <v>4.7685185185185157E-3</v>
      </c>
      <c r="H134" s="161"/>
      <c r="I134" s="162" t="str">
        <f t="shared" si="44"/>
        <v/>
      </c>
      <c r="J134" s="163" t="str">
        <f t="shared" si="40"/>
        <v/>
      </c>
      <c r="K134" s="163" t="str">
        <f t="shared" si="41"/>
        <v/>
      </c>
      <c r="L134" s="164"/>
      <c r="M134" s="164"/>
      <c r="N134" s="164"/>
      <c r="O134" s="166"/>
      <c r="P134" s="167">
        <f t="shared" si="45"/>
        <v>1.6064814814814816E-2</v>
      </c>
      <c r="Q134" s="208"/>
      <c r="R134" s="154">
        <v>38837</v>
      </c>
      <c r="S134" s="225"/>
      <c r="T134" s="228" t="str">
        <f t="shared" si="46"/>
        <v/>
      </c>
      <c r="U134" s="229" t="str">
        <f t="shared" si="47"/>
        <v/>
      </c>
    </row>
    <row r="135" spans="1:21" ht="15" customHeight="1" x14ac:dyDescent="0.25">
      <c r="A135" s="180" t="s">
        <v>128</v>
      </c>
      <c r="B135" s="181" t="s">
        <v>195</v>
      </c>
      <c r="C135" s="156" t="s">
        <v>30</v>
      </c>
      <c r="D135" s="157">
        <v>1.3877314814814811E-2</v>
      </c>
      <c r="E135" s="158">
        <v>1.3877314814814811E-2</v>
      </c>
      <c r="F135" s="159">
        <f t="shared" si="42"/>
        <v>1.3877314814814811E-2</v>
      </c>
      <c r="G135" s="160">
        <f t="shared" si="43"/>
        <v>6.9560185185185211E-3</v>
      </c>
      <c r="H135" s="161"/>
      <c r="I135" s="162" t="str">
        <f t="shared" si="44"/>
        <v/>
      </c>
      <c r="J135" s="163" t="str">
        <f t="shared" si="40"/>
        <v/>
      </c>
      <c r="K135" s="163" t="str">
        <f t="shared" si="41"/>
        <v/>
      </c>
      <c r="L135" s="164"/>
      <c r="M135" s="164"/>
      <c r="N135" s="164"/>
      <c r="O135" s="166"/>
      <c r="P135" s="167">
        <f t="shared" si="45"/>
        <v>1.3877314814814811E-2</v>
      </c>
      <c r="Q135" s="253"/>
      <c r="R135" s="154">
        <v>38990</v>
      </c>
      <c r="S135" s="225"/>
      <c r="T135" s="228" t="str">
        <f t="shared" si="46"/>
        <v/>
      </c>
      <c r="U135" s="229" t="str">
        <f t="shared" si="47"/>
        <v/>
      </c>
    </row>
    <row r="136" spans="1:21" ht="15" customHeight="1" x14ac:dyDescent="0.25">
      <c r="A136" s="180" t="s">
        <v>189</v>
      </c>
      <c r="B136" s="181" t="s">
        <v>192</v>
      </c>
      <c r="C136" s="156" t="s">
        <v>30</v>
      </c>
      <c r="D136" s="157">
        <v>1.3408564814814811E-2</v>
      </c>
      <c r="E136" s="158">
        <v>1.3675491898148141E-2</v>
      </c>
      <c r="F136" s="159">
        <f t="shared" si="42"/>
        <v>1.3542028356481476E-2</v>
      </c>
      <c r="G136" s="160">
        <f t="shared" si="43"/>
        <v>7.2913049768518565E-3</v>
      </c>
      <c r="H136" s="161"/>
      <c r="I136" s="162" t="str">
        <f t="shared" si="44"/>
        <v/>
      </c>
      <c r="J136" s="163" t="str">
        <f t="shared" si="40"/>
        <v/>
      </c>
      <c r="K136" s="163" t="str">
        <f t="shared" si="41"/>
        <v/>
      </c>
      <c r="L136" s="164"/>
      <c r="M136" s="164"/>
      <c r="N136" s="165"/>
      <c r="O136" s="166"/>
      <c r="P136" s="167">
        <f t="shared" si="45"/>
        <v>1.3408564814814811E-2</v>
      </c>
      <c r="Q136" s="253"/>
      <c r="R136" s="154">
        <v>40117</v>
      </c>
      <c r="S136" s="225"/>
      <c r="T136" s="228" t="str">
        <f t="shared" si="46"/>
        <v/>
      </c>
      <c r="U136" s="229" t="str">
        <f t="shared" si="47"/>
        <v/>
      </c>
    </row>
    <row r="137" spans="1:21" ht="15" customHeight="1" x14ac:dyDescent="0.25">
      <c r="A137" s="180" t="s">
        <v>408</v>
      </c>
      <c r="B137" s="181" t="s">
        <v>421</v>
      </c>
      <c r="C137" s="171" t="s">
        <v>30</v>
      </c>
      <c r="D137" s="157">
        <v>1.6493055555555552E-2</v>
      </c>
      <c r="E137" s="158">
        <v>1.7905092592592591E-2</v>
      </c>
      <c r="F137" s="159">
        <f t="shared" si="42"/>
        <v>1.7199074074074071E-2</v>
      </c>
      <c r="G137" s="160">
        <f t="shared" si="43"/>
        <v>3.6342592592592607E-3</v>
      </c>
      <c r="H137" s="161"/>
      <c r="I137" s="162" t="str">
        <f t="shared" si="44"/>
        <v/>
      </c>
      <c r="J137" s="163" t="str">
        <f t="shared" si="40"/>
        <v/>
      </c>
      <c r="K137" s="163" t="str">
        <f t="shared" si="41"/>
        <v/>
      </c>
      <c r="L137" s="164"/>
      <c r="M137" s="164"/>
      <c r="N137" s="165"/>
      <c r="O137" s="166"/>
      <c r="P137" s="167">
        <f t="shared" si="45"/>
        <v>1.6493055555555552E-2</v>
      </c>
      <c r="Q137" s="253"/>
      <c r="R137" s="154">
        <v>40117</v>
      </c>
      <c r="S137" s="225"/>
      <c r="T137" s="228" t="str">
        <f t="shared" si="46"/>
        <v/>
      </c>
      <c r="U137" s="229" t="str">
        <f t="shared" si="47"/>
        <v/>
      </c>
    </row>
    <row r="138" spans="1:21" ht="15" customHeight="1" x14ac:dyDescent="0.25">
      <c r="A138" s="180" t="s">
        <v>284</v>
      </c>
      <c r="B138" s="181" t="s">
        <v>285</v>
      </c>
      <c r="C138" s="156" t="s">
        <v>30</v>
      </c>
      <c r="D138" s="158">
        <v>1.8344907407407404E-2</v>
      </c>
      <c r="E138" s="158">
        <v>1.8344907407407404E-2</v>
      </c>
      <c r="F138" s="159">
        <f t="shared" si="42"/>
        <v>1.8344907407407404E-2</v>
      </c>
      <c r="G138" s="160">
        <f t="shared" si="43"/>
        <v>2.4884259259259287E-3</v>
      </c>
      <c r="H138" s="161"/>
      <c r="I138" s="162" t="str">
        <f t="shared" si="44"/>
        <v/>
      </c>
      <c r="J138" s="163" t="str">
        <f t="shared" si="40"/>
        <v/>
      </c>
      <c r="K138" s="163" t="str">
        <f t="shared" si="41"/>
        <v/>
      </c>
      <c r="L138" s="164"/>
      <c r="M138" s="164"/>
      <c r="N138" s="164"/>
      <c r="O138" s="166"/>
      <c r="P138" s="167">
        <f t="shared" si="45"/>
        <v>1.8344907407407404E-2</v>
      </c>
      <c r="Q138" s="206"/>
      <c r="R138" s="154">
        <v>40025</v>
      </c>
      <c r="S138" s="225"/>
      <c r="T138" s="228" t="str">
        <f t="shared" si="46"/>
        <v/>
      </c>
      <c r="U138" s="229" t="str">
        <f t="shared" si="47"/>
        <v/>
      </c>
    </row>
    <row r="139" spans="1:21" ht="15" customHeight="1" x14ac:dyDescent="0.25">
      <c r="A139" s="178" t="s">
        <v>483</v>
      </c>
      <c r="B139" s="179" t="s">
        <v>484</v>
      </c>
      <c r="C139" s="156" t="s">
        <v>14</v>
      </c>
      <c r="D139" s="158">
        <v>1.7395833333333333E-2</v>
      </c>
      <c r="E139" s="158">
        <v>1.7395833333333333E-2</v>
      </c>
      <c r="F139" s="159">
        <f t="shared" si="42"/>
        <v>1.7395833333333333E-2</v>
      </c>
      <c r="G139" s="160">
        <f t="shared" si="43"/>
        <v>3.4374999999999996E-3</v>
      </c>
      <c r="H139" s="161"/>
      <c r="I139" s="162" t="str">
        <f t="shared" si="44"/>
        <v/>
      </c>
      <c r="J139" s="163" t="str">
        <f t="shared" si="40"/>
        <v/>
      </c>
      <c r="K139" s="163" t="str">
        <f t="shared" si="41"/>
        <v/>
      </c>
      <c r="L139" s="164"/>
      <c r="M139" s="164"/>
      <c r="N139" s="165"/>
      <c r="O139" s="166"/>
      <c r="P139" s="167">
        <f t="shared" si="45"/>
        <v>1.7395833333333333E-2</v>
      </c>
      <c r="Q139" s="206"/>
      <c r="R139" s="154">
        <v>40117</v>
      </c>
      <c r="S139" s="225"/>
      <c r="T139" s="228" t="str">
        <f t="shared" si="46"/>
        <v/>
      </c>
      <c r="U139" s="229" t="str">
        <f t="shared" si="47"/>
        <v/>
      </c>
    </row>
    <row r="140" spans="1:21" ht="15" customHeight="1" x14ac:dyDescent="0.25">
      <c r="A140" s="180" t="s">
        <v>90</v>
      </c>
      <c r="B140" s="181" t="s">
        <v>91</v>
      </c>
      <c r="C140" s="156" t="s">
        <v>30</v>
      </c>
      <c r="D140" s="158">
        <v>1.7384259259259256E-2</v>
      </c>
      <c r="E140" s="158">
        <v>1.7384259259259256E-2</v>
      </c>
      <c r="F140" s="159">
        <f t="shared" si="42"/>
        <v>1.7384259259259256E-2</v>
      </c>
      <c r="G140" s="160">
        <f t="shared" si="43"/>
        <v>3.4490740740740766E-3</v>
      </c>
      <c r="H140" s="161"/>
      <c r="I140" s="162" t="str">
        <f t="shared" si="44"/>
        <v/>
      </c>
      <c r="J140" s="163" t="str">
        <f t="shared" si="40"/>
        <v/>
      </c>
      <c r="K140" s="163" t="str">
        <f t="shared" si="41"/>
        <v/>
      </c>
      <c r="L140" s="164"/>
      <c r="M140" s="164"/>
      <c r="N140" s="164"/>
      <c r="O140" s="166"/>
      <c r="P140" s="167">
        <f t="shared" si="45"/>
        <v>1.7384259259259256E-2</v>
      </c>
      <c r="Q140" s="206"/>
      <c r="R140" s="155" t="s">
        <v>212</v>
      </c>
      <c r="S140" s="225"/>
      <c r="T140" s="228" t="str">
        <f t="shared" si="46"/>
        <v/>
      </c>
      <c r="U140" s="229" t="str">
        <f t="shared" si="47"/>
        <v/>
      </c>
    </row>
    <row r="141" spans="1:21" ht="15" customHeight="1" x14ac:dyDescent="0.25">
      <c r="A141" s="178" t="s">
        <v>90</v>
      </c>
      <c r="B141" s="179" t="s">
        <v>362</v>
      </c>
      <c r="C141" s="171" t="s">
        <v>30</v>
      </c>
      <c r="D141" s="158">
        <v>1.5335648148148147E-2</v>
      </c>
      <c r="E141" s="158">
        <v>1.5335648148148147E-2</v>
      </c>
      <c r="F141" s="159">
        <f t="shared" si="42"/>
        <v>1.5335648148148147E-2</v>
      </c>
      <c r="G141" s="160">
        <f t="shared" si="43"/>
        <v>5.4976851851851853E-3</v>
      </c>
      <c r="H141" s="161"/>
      <c r="I141" s="162" t="str">
        <f t="shared" si="44"/>
        <v/>
      </c>
      <c r="J141" s="163" t="str">
        <f t="shared" si="40"/>
        <v/>
      </c>
      <c r="K141" s="163" t="str">
        <f t="shared" si="41"/>
        <v/>
      </c>
      <c r="L141" s="164"/>
      <c r="M141" s="164"/>
      <c r="N141" s="164"/>
      <c r="O141" s="166"/>
      <c r="P141" s="167">
        <f t="shared" si="45"/>
        <v>1.5335648148148147E-2</v>
      </c>
      <c r="Q141" s="206"/>
      <c r="R141" s="154"/>
      <c r="S141" s="225"/>
      <c r="T141" s="228" t="str">
        <f t="shared" si="46"/>
        <v/>
      </c>
      <c r="U141" s="229" t="str">
        <f t="shared" si="47"/>
        <v/>
      </c>
    </row>
    <row r="142" spans="1:21" ht="15" customHeight="1" x14ac:dyDescent="0.25">
      <c r="A142" s="180" t="s">
        <v>90</v>
      </c>
      <c r="B142" s="181" t="s">
        <v>420</v>
      </c>
      <c r="C142" s="156" t="s">
        <v>30</v>
      </c>
      <c r="D142" s="158">
        <v>1.4887152777777773E-2</v>
      </c>
      <c r="E142" s="158">
        <v>1.4887152777777773E-2</v>
      </c>
      <c r="F142" s="159">
        <f t="shared" si="42"/>
        <v>1.4887152777777773E-2</v>
      </c>
      <c r="G142" s="160">
        <f t="shared" si="43"/>
        <v>5.9461805555555587E-3</v>
      </c>
      <c r="H142" s="161"/>
      <c r="I142" s="162" t="str">
        <f t="shared" si="44"/>
        <v/>
      </c>
      <c r="J142" s="163" t="str">
        <f t="shared" si="40"/>
        <v/>
      </c>
      <c r="K142" s="163" t="str">
        <f t="shared" si="41"/>
        <v/>
      </c>
      <c r="L142" s="164"/>
      <c r="M142" s="164"/>
      <c r="N142" s="165"/>
      <c r="O142" s="166"/>
      <c r="P142" s="167">
        <f t="shared" si="45"/>
        <v>1.4887152777777773E-2</v>
      </c>
      <c r="Q142" s="206"/>
      <c r="R142" s="154">
        <v>40117</v>
      </c>
      <c r="S142" s="225"/>
      <c r="T142" s="228" t="str">
        <f t="shared" si="46"/>
        <v/>
      </c>
      <c r="U142" s="229" t="str">
        <f t="shared" si="47"/>
        <v/>
      </c>
    </row>
    <row r="143" spans="1:21" ht="15" customHeight="1" x14ac:dyDescent="0.25">
      <c r="A143" s="180" t="s">
        <v>90</v>
      </c>
      <c r="B143" s="181" t="s">
        <v>231</v>
      </c>
      <c r="C143" s="171" t="s">
        <v>30</v>
      </c>
      <c r="D143" s="158">
        <v>1.4137731481481484E-2</v>
      </c>
      <c r="E143" s="158">
        <v>1.4474826388888883E-2</v>
      </c>
      <c r="F143" s="159">
        <f t="shared" si="42"/>
        <v>1.4306278935185183E-2</v>
      </c>
      <c r="G143" s="160">
        <f t="shared" si="43"/>
        <v>6.527054398148149E-3</v>
      </c>
      <c r="H143" s="161"/>
      <c r="I143" s="162" t="str">
        <f t="shared" si="44"/>
        <v/>
      </c>
      <c r="J143" s="163" t="str">
        <f t="shared" si="40"/>
        <v/>
      </c>
      <c r="K143" s="163" t="str">
        <f t="shared" si="41"/>
        <v/>
      </c>
      <c r="L143" s="164"/>
      <c r="M143" s="164"/>
      <c r="N143" s="164"/>
      <c r="O143" s="166"/>
      <c r="P143" s="167">
        <f t="shared" si="45"/>
        <v>1.4137731481481484E-2</v>
      </c>
      <c r="Q143" s="206"/>
      <c r="R143" s="154">
        <v>39933</v>
      </c>
      <c r="S143" s="225"/>
      <c r="T143" s="228" t="str">
        <f t="shared" si="46"/>
        <v/>
      </c>
      <c r="U143" s="229" t="str">
        <f t="shared" si="47"/>
        <v/>
      </c>
    </row>
    <row r="144" spans="1:21" ht="15" customHeight="1" x14ac:dyDescent="0.25">
      <c r="A144" s="180" t="s">
        <v>475</v>
      </c>
      <c r="B144" s="181" t="s">
        <v>476</v>
      </c>
      <c r="C144" s="156" t="s">
        <v>30</v>
      </c>
      <c r="D144" s="158">
        <v>1.5798611111111114E-2</v>
      </c>
      <c r="E144" s="158">
        <v>1.5798611111111114E-2</v>
      </c>
      <c r="F144" s="159">
        <f t="shared" si="42"/>
        <v>1.5798611111111114E-2</v>
      </c>
      <c r="G144" s="160">
        <f t="shared" si="43"/>
        <v>5.0347222222222182E-3</v>
      </c>
      <c r="H144" s="161"/>
      <c r="I144" s="162" t="str">
        <f t="shared" si="44"/>
        <v/>
      </c>
      <c r="J144" s="163"/>
      <c r="K144" s="163"/>
      <c r="L144" s="164"/>
      <c r="M144" s="164"/>
      <c r="N144" s="164"/>
      <c r="O144" s="166"/>
      <c r="P144" s="167">
        <f t="shared" si="45"/>
        <v>1.5798611111111114E-2</v>
      </c>
      <c r="Q144" s="206"/>
      <c r="R144" s="154">
        <v>40086</v>
      </c>
      <c r="S144" s="225"/>
      <c r="T144" s="228" t="str">
        <f t="shared" si="46"/>
        <v/>
      </c>
      <c r="U144" s="229" t="str">
        <f t="shared" si="47"/>
        <v/>
      </c>
    </row>
    <row r="145" spans="1:21" ht="15" customHeight="1" x14ac:dyDescent="0.25">
      <c r="A145" s="180" t="s">
        <v>163</v>
      </c>
      <c r="B145" s="181" t="s">
        <v>164</v>
      </c>
      <c r="C145" s="156" t="s">
        <v>30</v>
      </c>
      <c r="D145" s="158">
        <v>1.4814814814814814E-2</v>
      </c>
      <c r="E145" s="158">
        <v>1.4814814814814814E-2</v>
      </c>
      <c r="F145" s="159">
        <f t="shared" si="42"/>
        <v>1.4814814814814814E-2</v>
      </c>
      <c r="G145" s="160">
        <f t="shared" si="43"/>
        <v>6.0185185185185185E-3</v>
      </c>
      <c r="H145" s="161"/>
      <c r="I145" s="162" t="str">
        <f t="shared" si="44"/>
        <v/>
      </c>
      <c r="J145" s="163" t="str">
        <f>IF(H145&lt;&gt;"",I145-F145,"")</f>
        <v/>
      </c>
      <c r="K145" s="163" t="str">
        <f>IF(H145&lt;&gt;"",I145-D145,"")</f>
        <v/>
      </c>
      <c r="L145" s="164"/>
      <c r="M145" s="164"/>
      <c r="N145" s="164"/>
      <c r="O145" s="166"/>
      <c r="P145" s="167">
        <f t="shared" si="45"/>
        <v>1.4814814814814814E-2</v>
      </c>
      <c r="Q145" s="206"/>
      <c r="R145" s="154">
        <v>39599</v>
      </c>
      <c r="S145" s="225"/>
      <c r="T145" s="228" t="str">
        <f t="shared" si="46"/>
        <v/>
      </c>
      <c r="U145" s="229" t="str">
        <f t="shared" si="47"/>
        <v/>
      </c>
    </row>
    <row r="146" spans="1:21" ht="15" customHeight="1" x14ac:dyDescent="0.25">
      <c r="A146" s="178" t="s">
        <v>269</v>
      </c>
      <c r="B146" s="179" t="s">
        <v>270</v>
      </c>
      <c r="C146" s="156" t="s">
        <v>14</v>
      </c>
      <c r="D146" s="158">
        <v>2.2881944444444444E-2</v>
      </c>
      <c r="E146" s="158">
        <v>2.2881944444444444E-2</v>
      </c>
      <c r="F146" s="159">
        <f t="shared" si="42"/>
        <v>2.2881944444444444E-2</v>
      </c>
      <c r="G146" s="160">
        <f t="shared" si="43"/>
        <v>-2.0486111111111122E-3</v>
      </c>
      <c r="H146" s="161"/>
      <c r="I146" s="162" t="str">
        <f t="shared" si="44"/>
        <v/>
      </c>
      <c r="J146" s="163" t="str">
        <f>IF(H146&lt;&gt;"",I146-F146,"")</f>
        <v/>
      </c>
      <c r="K146" s="163" t="str">
        <f>IF(H146&lt;&gt;"",I146-D146,"")</f>
        <v/>
      </c>
      <c r="L146" s="164"/>
      <c r="M146" s="164"/>
      <c r="N146" s="165"/>
      <c r="O146" s="166"/>
      <c r="P146" s="167">
        <f t="shared" si="45"/>
        <v>2.2881944444444444E-2</v>
      </c>
      <c r="Q146" s="206"/>
      <c r="R146" s="154">
        <v>39538</v>
      </c>
      <c r="S146" s="225"/>
      <c r="T146" s="228" t="str">
        <f t="shared" si="46"/>
        <v/>
      </c>
      <c r="U146" s="229" t="str">
        <f t="shared" si="47"/>
        <v/>
      </c>
    </row>
    <row r="147" spans="1:21" ht="15" customHeight="1" x14ac:dyDescent="0.25">
      <c r="A147" s="180" t="s">
        <v>193</v>
      </c>
      <c r="B147" s="181" t="s">
        <v>470</v>
      </c>
      <c r="C147" s="171" t="s">
        <v>30</v>
      </c>
      <c r="D147" s="158">
        <v>1.7025462962962961E-2</v>
      </c>
      <c r="E147" s="158">
        <v>1.7025462962962961E-2</v>
      </c>
      <c r="F147" s="159">
        <f t="shared" si="42"/>
        <v>1.7025462962962961E-2</v>
      </c>
      <c r="G147" s="160">
        <f t="shared" si="43"/>
        <v>3.8078703703703712E-3</v>
      </c>
      <c r="H147" s="161"/>
      <c r="I147" s="162" t="str">
        <f t="shared" si="44"/>
        <v/>
      </c>
      <c r="J147" s="163" t="str">
        <f>IF(H147&lt;&gt;"",I147-F147,"")</f>
        <v/>
      </c>
      <c r="K147" s="163" t="str">
        <f>IF(H147&lt;&gt;"",I147-D147,"")</f>
        <v/>
      </c>
      <c r="L147" s="164"/>
      <c r="M147" s="164"/>
      <c r="N147" s="165"/>
      <c r="O147" s="166"/>
      <c r="P147" s="167">
        <f t="shared" si="45"/>
        <v>1.7025462962962961E-2</v>
      </c>
      <c r="Q147" s="207"/>
      <c r="R147" s="154">
        <v>40117</v>
      </c>
      <c r="S147" s="225"/>
      <c r="T147" s="228" t="str">
        <f t="shared" si="46"/>
        <v/>
      </c>
      <c r="U147" s="229" t="str">
        <f t="shared" si="47"/>
        <v/>
      </c>
    </row>
    <row r="148" spans="1:21" ht="15" x14ac:dyDescent="0.25">
      <c r="A148" s="180" t="s">
        <v>96</v>
      </c>
      <c r="B148" s="181" t="s">
        <v>58</v>
      </c>
      <c r="C148" s="171" t="s">
        <v>14</v>
      </c>
      <c r="D148" s="158">
        <v>1.9774305555555555E-2</v>
      </c>
      <c r="E148" s="158">
        <v>1.9774305555555555E-2</v>
      </c>
      <c r="F148" s="159">
        <f t="shared" si="42"/>
        <v>1.9774305555555555E-2</v>
      </c>
      <c r="G148" s="160">
        <f t="shared" si="43"/>
        <v>1.0590277777777768E-3</v>
      </c>
      <c r="H148" s="161"/>
      <c r="I148" s="162" t="str">
        <f t="shared" si="44"/>
        <v/>
      </c>
      <c r="J148" s="163"/>
      <c r="K148" s="163"/>
      <c r="L148" s="164"/>
      <c r="M148" s="164"/>
      <c r="N148" s="164"/>
      <c r="O148" s="166"/>
      <c r="P148" s="167">
        <f t="shared" si="45"/>
        <v>1.9774305555555555E-2</v>
      </c>
      <c r="Q148" s="207"/>
      <c r="R148" s="169">
        <v>39721</v>
      </c>
      <c r="S148" s="225"/>
      <c r="T148" s="228" t="str">
        <f t="shared" si="46"/>
        <v/>
      </c>
      <c r="U148" s="229" t="str">
        <f t="shared" si="47"/>
        <v/>
      </c>
    </row>
    <row r="149" spans="1:21" ht="15" x14ac:dyDescent="0.25">
      <c r="A149" s="180" t="s">
        <v>96</v>
      </c>
      <c r="B149" s="181" t="s">
        <v>396</v>
      </c>
      <c r="C149" s="156" t="s">
        <v>14</v>
      </c>
      <c r="D149" s="158">
        <v>1.7245370370370362E-2</v>
      </c>
      <c r="E149" s="158">
        <v>1.7245370370370362E-2</v>
      </c>
      <c r="F149" s="159">
        <f t="shared" si="42"/>
        <v>1.7245370370370362E-2</v>
      </c>
      <c r="G149" s="160">
        <f t="shared" si="43"/>
        <v>3.5879629629629699E-3</v>
      </c>
      <c r="H149" s="161"/>
      <c r="I149" s="162" t="str">
        <f t="shared" si="44"/>
        <v/>
      </c>
      <c r="J149" s="163" t="str">
        <f t="shared" ref="J149:J162" si="48">IF(H149&lt;&gt;"",I149-F149,"")</f>
        <v/>
      </c>
      <c r="K149" s="163" t="str">
        <f t="shared" ref="K149:K162" si="49">IF(H149&lt;&gt;"",I149-D149,"")</f>
        <v/>
      </c>
      <c r="L149" s="164"/>
      <c r="M149" s="164"/>
      <c r="N149" s="164"/>
      <c r="O149" s="166"/>
      <c r="P149" s="167">
        <f t="shared" si="45"/>
        <v>1.7245370370370362E-2</v>
      </c>
      <c r="Q149" s="207"/>
      <c r="R149" s="154">
        <v>40025</v>
      </c>
      <c r="S149" s="225"/>
      <c r="T149" s="228" t="str">
        <f t="shared" si="46"/>
        <v/>
      </c>
      <c r="U149" s="229" t="str">
        <f t="shared" si="47"/>
        <v/>
      </c>
    </row>
    <row r="150" spans="1:21" ht="15" x14ac:dyDescent="0.25">
      <c r="A150" s="180" t="s">
        <v>96</v>
      </c>
      <c r="B150" s="181" t="s">
        <v>97</v>
      </c>
      <c r="C150" s="156" t="s">
        <v>14</v>
      </c>
      <c r="D150" s="158">
        <v>1.622685185185185E-2</v>
      </c>
      <c r="E150" s="158">
        <v>1.622685185185185E-2</v>
      </c>
      <c r="F150" s="159">
        <f t="shared" si="42"/>
        <v>1.622685185185185E-2</v>
      </c>
      <c r="G150" s="160">
        <f t="shared" si="43"/>
        <v>4.6064814814814822E-3</v>
      </c>
      <c r="H150" s="161"/>
      <c r="I150" s="162" t="str">
        <f t="shared" si="44"/>
        <v/>
      </c>
      <c r="J150" s="163" t="str">
        <f t="shared" si="48"/>
        <v/>
      </c>
      <c r="K150" s="163" t="str">
        <f t="shared" si="49"/>
        <v/>
      </c>
      <c r="L150" s="165"/>
      <c r="M150" s="164"/>
      <c r="N150" s="165"/>
      <c r="O150" s="166"/>
      <c r="P150" s="167">
        <f t="shared" si="45"/>
        <v>1.622685185185185E-2</v>
      </c>
      <c r="Q150" s="207"/>
      <c r="R150" s="154">
        <v>39447</v>
      </c>
      <c r="S150" s="225"/>
      <c r="T150" s="228" t="str">
        <f t="shared" si="46"/>
        <v/>
      </c>
      <c r="U150" s="229" t="str">
        <f t="shared" si="47"/>
        <v/>
      </c>
    </row>
    <row r="151" spans="1:21" ht="15" x14ac:dyDescent="0.25">
      <c r="A151" s="180" t="s">
        <v>130</v>
      </c>
      <c r="B151" s="181" t="s">
        <v>133</v>
      </c>
      <c r="C151" s="156" t="s">
        <v>30</v>
      </c>
      <c r="D151" s="158">
        <v>1.5898437499999991E-2</v>
      </c>
      <c r="E151" s="158">
        <v>1.6259042245370357E-2</v>
      </c>
      <c r="F151" s="159">
        <f t="shared" ref="F151:F166" si="50">IF(E151&lt;&gt;"",(E151+D151)/2,D151)</f>
        <v>1.6078739872685176E-2</v>
      </c>
      <c r="G151" s="160">
        <f t="shared" ref="G151:G166" si="51">$B$2-F151</f>
        <v>4.7545934606481564E-3</v>
      </c>
      <c r="H151" s="161"/>
      <c r="I151" s="162" t="str">
        <f t="shared" ref="I151:I166" si="52">IF(H151&lt;&gt;"",H151-G151,"")</f>
        <v/>
      </c>
      <c r="J151" s="163" t="str">
        <f t="shared" si="48"/>
        <v/>
      </c>
      <c r="K151" s="163" t="str">
        <f t="shared" si="49"/>
        <v/>
      </c>
      <c r="L151" s="164"/>
      <c r="M151" s="164"/>
      <c r="N151" s="164"/>
      <c r="O151" s="166"/>
      <c r="P151" s="167">
        <f t="shared" ref="P151:P166" si="53">IF(H151&lt;&gt;"",MIN(D151,I151),D151)</f>
        <v>1.5898437499999991E-2</v>
      </c>
      <c r="Q151" s="207"/>
      <c r="R151" s="154">
        <v>40025</v>
      </c>
      <c r="S151" s="225"/>
      <c r="T151" s="228" t="str">
        <f t="shared" si="46"/>
        <v/>
      </c>
      <c r="U151" s="229" t="str">
        <f t="shared" si="47"/>
        <v/>
      </c>
    </row>
    <row r="152" spans="1:21" ht="15" x14ac:dyDescent="0.25">
      <c r="A152" s="180" t="s">
        <v>130</v>
      </c>
      <c r="B152" s="181" t="s">
        <v>131</v>
      </c>
      <c r="C152" s="156" t="s">
        <v>30</v>
      </c>
      <c r="D152" s="158">
        <v>1.6064814814814813E-2</v>
      </c>
      <c r="E152" s="158">
        <v>1.6064814814814813E-2</v>
      </c>
      <c r="F152" s="159">
        <f t="shared" si="50"/>
        <v>1.6064814814814813E-2</v>
      </c>
      <c r="G152" s="160">
        <f t="shared" si="51"/>
        <v>4.7685185185185192E-3</v>
      </c>
      <c r="H152" s="161"/>
      <c r="I152" s="162" t="str">
        <f t="shared" si="52"/>
        <v/>
      </c>
      <c r="J152" s="163" t="str">
        <f t="shared" si="48"/>
        <v/>
      </c>
      <c r="K152" s="163" t="str">
        <f t="shared" si="49"/>
        <v/>
      </c>
      <c r="L152" s="164"/>
      <c r="M152" s="164"/>
      <c r="N152" s="164"/>
      <c r="O152" s="166"/>
      <c r="P152" s="167">
        <f t="shared" si="53"/>
        <v>1.6064814814814813E-2</v>
      </c>
      <c r="Q152" s="207"/>
      <c r="R152" s="154">
        <v>38960</v>
      </c>
      <c r="S152" s="225"/>
      <c r="T152" s="228" t="str">
        <f t="shared" si="46"/>
        <v/>
      </c>
      <c r="U152" s="229" t="str">
        <f t="shared" si="47"/>
        <v/>
      </c>
    </row>
    <row r="153" spans="1:21" ht="15" customHeight="1" x14ac:dyDescent="0.25">
      <c r="A153" s="180" t="s">
        <v>130</v>
      </c>
      <c r="B153" s="181" t="s">
        <v>239</v>
      </c>
      <c r="C153" s="156" t="s">
        <v>30</v>
      </c>
      <c r="D153" s="158">
        <v>1.4328703703703701E-2</v>
      </c>
      <c r="E153" s="158">
        <v>1.4328703703703701E-2</v>
      </c>
      <c r="F153" s="159">
        <f t="shared" si="50"/>
        <v>1.4328703703703701E-2</v>
      </c>
      <c r="G153" s="160">
        <f t="shared" si="51"/>
        <v>6.504629629629631E-3</v>
      </c>
      <c r="H153" s="161"/>
      <c r="I153" s="162" t="str">
        <f t="shared" si="52"/>
        <v/>
      </c>
      <c r="J153" s="163" t="str">
        <f t="shared" si="48"/>
        <v/>
      </c>
      <c r="K153" s="163" t="str">
        <f t="shared" si="49"/>
        <v/>
      </c>
      <c r="L153" s="164"/>
      <c r="M153" s="164"/>
      <c r="N153" s="164"/>
      <c r="O153" s="166"/>
      <c r="P153" s="167">
        <f t="shared" si="53"/>
        <v>1.4328703703703701E-2</v>
      </c>
      <c r="Q153" s="207"/>
      <c r="R153" s="154">
        <v>40025</v>
      </c>
      <c r="S153" s="225"/>
      <c r="T153" s="228" t="str">
        <f t="shared" si="46"/>
        <v/>
      </c>
      <c r="U153" s="229" t="str">
        <f t="shared" si="47"/>
        <v/>
      </c>
    </row>
    <row r="154" spans="1:21" ht="15" customHeight="1" x14ac:dyDescent="0.25">
      <c r="A154" s="180" t="s">
        <v>130</v>
      </c>
      <c r="B154" s="181" t="s">
        <v>211</v>
      </c>
      <c r="C154" s="156" t="s">
        <v>30</v>
      </c>
      <c r="D154" s="158">
        <v>1.1979166666666666E-2</v>
      </c>
      <c r="E154" s="158">
        <v>1.2745044849537038E-2</v>
      </c>
      <c r="F154" s="159">
        <f t="shared" si="50"/>
        <v>1.2362105758101852E-2</v>
      </c>
      <c r="G154" s="160">
        <f t="shared" si="51"/>
        <v>8.4712275752314801E-3</v>
      </c>
      <c r="H154" s="161"/>
      <c r="I154" s="162" t="str">
        <f t="shared" si="52"/>
        <v/>
      </c>
      <c r="J154" s="163" t="str">
        <f t="shared" si="48"/>
        <v/>
      </c>
      <c r="K154" s="163" t="str">
        <f t="shared" si="49"/>
        <v/>
      </c>
      <c r="L154" s="164"/>
      <c r="M154" s="164"/>
      <c r="N154" s="165"/>
      <c r="O154" s="166"/>
      <c r="P154" s="167">
        <f t="shared" si="53"/>
        <v>1.1979166666666666E-2</v>
      </c>
      <c r="Q154" s="207"/>
      <c r="R154" s="154">
        <v>40117</v>
      </c>
      <c r="S154" s="225"/>
      <c r="T154" s="228" t="str">
        <f t="shared" si="46"/>
        <v/>
      </c>
      <c r="U154" s="229" t="str">
        <f t="shared" si="47"/>
        <v/>
      </c>
    </row>
    <row r="155" spans="1:21" ht="15" customHeight="1" x14ac:dyDescent="0.25">
      <c r="A155" s="178" t="s">
        <v>242</v>
      </c>
      <c r="B155" s="179" t="s">
        <v>395</v>
      </c>
      <c r="C155" s="156" t="s">
        <v>14</v>
      </c>
      <c r="D155" s="158">
        <v>1.6643518518518519E-2</v>
      </c>
      <c r="E155" s="158">
        <v>1.6643518518518519E-2</v>
      </c>
      <c r="F155" s="159">
        <f t="shared" si="50"/>
        <v>1.6643518518518519E-2</v>
      </c>
      <c r="G155" s="160">
        <f t="shared" si="51"/>
        <v>4.1898148148148129E-3</v>
      </c>
      <c r="H155" s="161"/>
      <c r="I155" s="162" t="str">
        <f t="shared" si="52"/>
        <v/>
      </c>
      <c r="J155" s="163" t="str">
        <f t="shared" si="48"/>
        <v/>
      </c>
      <c r="K155" s="163" t="str">
        <f t="shared" si="49"/>
        <v/>
      </c>
      <c r="L155" s="165"/>
      <c r="M155" s="164"/>
      <c r="N155" s="165"/>
      <c r="O155" s="166"/>
      <c r="P155" s="167">
        <f t="shared" si="53"/>
        <v>1.6643518518518519E-2</v>
      </c>
      <c r="Q155" s="207"/>
      <c r="R155" s="154">
        <v>39844</v>
      </c>
      <c r="S155" s="225"/>
      <c r="T155" s="228" t="str">
        <f t="shared" si="46"/>
        <v/>
      </c>
      <c r="U155" s="229" t="str">
        <f t="shared" si="47"/>
        <v/>
      </c>
    </row>
    <row r="156" spans="1:21" ht="15" customHeight="1" x14ac:dyDescent="0.25">
      <c r="A156" s="180" t="s">
        <v>114</v>
      </c>
      <c r="B156" s="181" t="s">
        <v>220</v>
      </c>
      <c r="C156" s="156" t="s">
        <v>14</v>
      </c>
      <c r="D156" s="213">
        <v>1.6678240740740743E-2</v>
      </c>
      <c r="E156" s="213">
        <v>1.6678240740740743E-2</v>
      </c>
      <c r="F156" s="159">
        <f t="shared" si="50"/>
        <v>1.6678240740740743E-2</v>
      </c>
      <c r="G156" s="160">
        <f t="shared" si="51"/>
        <v>4.1550925925925887E-3</v>
      </c>
      <c r="H156" s="161"/>
      <c r="I156" s="162" t="str">
        <f t="shared" si="52"/>
        <v/>
      </c>
      <c r="J156" s="163" t="str">
        <f t="shared" si="48"/>
        <v/>
      </c>
      <c r="K156" s="163" t="str">
        <f t="shared" si="49"/>
        <v/>
      </c>
      <c r="L156" s="164"/>
      <c r="M156" s="164"/>
      <c r="N156" s="164"/>
      <c r="O156" s="166"/>
      <c r="P156" s="167">
        <f t="shared" si="53"/>
        <v>1.6678240740740743E-2</v>
      </c>
      <c r="Q156" s="207"/>
      <c r="R156" s="154">
        <v>38776</v>
      </c>
      <c r="S156" s="225"/>
      <c r="T156" s="228" t="str">
        <f t="shared" si="46"/>
        <v/>
      </c>
      <c r="U156" s="229" t="str">
        <f t="shared" si="47"/>
        <v/>
      </c>
    </row>
    <row r="157" spans="1:21" ht="15" customHeight="1" x14ac:dyDescent="0.25">
      <c r="A157" s="180" t="s">
        <v>296</v>
      </c>
      <c r="B157" s="181" t="s">
        <v>297</v>
      </c>
      <c r="C157" s="156" t="s">
        <v>30</v>
      </c>
      <c r="D157" s="158">
        <v>1.3553240740740737E-2</v>
      </c>
      <c r="E157" s="158">
        <v>1.5066550925925917E-2</v>
      </c>
      <c r="F157" s="159">
        <f t="shared" si="50"/>
        <v>1.4309895833333327E-2</v>
      </c>
      <c r="G157" s="160">
        <f t="shared" si="51"/>
        <v>6.5234375000000049E-3</v>
      </c>
      <c r="H157" s="161"/>
      <c r="I157" s="162" t="str">
        <f t="shared" si="52"/>
        <v/>
      </c>
      <c r="J157" s="163" t="str">
        <f t="shared" si="48"/>
        <v/>
      </c>
      <c r="K157" s="163" t="str">
        <f t="shared" si="49"/>
        <v/>
      </c>
      <c r="L157" s="164"/>
      <c r="M157" s="164"/>
      <c r="N157" s="165"/>
      <c r="O157" s="166"/>
      <c r="P157" s="167">
        <f t="shared" si="53"/>
        <v>1.3553240740740737E-2</v>
      </c>
      <c r="Q157" s="207"/>
      <c r="R157" s="154">
        <v>40086</v>
      </c>
      <c r="S157" s="225"/>
      <c r="T157" s="228" t="str">
        <f t="shared" si="46"/>
        <v/>
      </c>
      <c r="U157" s="229" t="str">
        <f t="shared" si="47"/>
        <v/>
      </c>
    </row>
    <row r="158" spans="1:21" ht="15" customHeight="1" x14ac:dyDescent="0.25">
      <c r="A158" s="180" t="s">
        <v>169</v>
      </c>
      <c r="B158" s="181" t="s">
        <v>170</v>
      </c>
      <c r="C158" s="156" t="s">
        <v>30</v>
      </c>
      <c r="D158" s="157">
        <v>1.4895833333333337E-2</v>
      </c>
      <c r="E158" s="157">
        <v>1.5011574074074078E-2</v>
      </c>
      <c r="F158" s="159">
        <f t="shared" si="50"/>
        <v>1.4953703703703709E-2</v>
      </c>
      <c r="G158" s="160">
        <f t="shared" si="51"/>
        <v>5.8796296296296235E-3</v>
      </c>
      <c r="H158" s="161"/>
      <c r="I158" s="162" t="str">
        <f t="shared" si="52"/>
        <v/>
      </c>
      <c r="J158" s="163" t="str">
        <f t="shared" si="48"/>
        <v/>
      </c>
      <c r="K158" s="163" t="str">
        <f t="shared" si="49"/>
        <v/>
      </c>
      <c r="L158" s="164"/>
      <c r="M158" s="164"/>
      <c r="N158" s="164"/>
      <c r="O158" s="166"/>
      <c r="P158" s="167">
        <f t="shared" si="53"/>
        <v>1.4895833333333337E-2</v>
      </c>
      <c r="Q158" s="208"/>
      <c r="R158" s="154">
        <v>39568</v>
      </c>
      <c r="S158" s="225"/>
      <c r="T158" s="228" t="str">
        <f t="shared" si="46"/>
        <v/>
      </c>
      <c r="U158" s="229" t="str">
        <f t="shared" si="47"/>
        <v/>
      </c>
    </row>
    <row r="159" spans="1:21" ht="15" customHeight="1" x14ac:dyDescent="0.25">
      <c r="A159" s="178" t="s">
        <v>15</v>
      </c>
      <c r="B159" s="179" t="s">
        <v>35</v>
      </c>
      <c r="C159" s="156" t="s">
        <v>14</v>
      </c>
      <c r="D159" s="157">
        <v>1.9710648148148147E-2</v>
      </c>
      <c r="E159" s="158">
        <v>1.9710648148148147E-2</v>
      </c>
      <c r="F159" s="159">
        <f t="shared" si="50"/>
        <v>1.9710648148148147E-2</v>
      </c>
      <c r="G159" s="160">
        <f t="shared" si="51"/>
        <v>1.1226851851851849E-3</v>
      </c>
      <c r="H159" s="161"/>
      <c r="I159" s="162" t="str">
        <f t="shared" si="52"/>
        <v/>
      </c>
      <c r="J159" s="163" t="str">
        <f t="shared" si="48"/>
        <v/>
      </c>
      <c r="K159" s="163" t="str">
        <f t="shared" si="49"/>
        <v/>
      </c>
      <c r="L159" s="164"/>
      <c r="M159" s="164"/>
      <c r="N159" s="164"/>
      <c r="O159" s="166"/>
      <c r="P159" s="167">
        <f t="shared" si="53"/>
        <v>1.9710648148148147E-2</v>
      </c>
      <c r="Q159" s="208"/>
      <c r="R159" s="154">
        <v>39172</v>
      </c>
      <c r="S159" s="225"/>
      <c r="T159" s="228" t="str">
        <f t="shared" si="46"/>
        <v/>
      </c>
      <c r="U159" s="229" t="str">
        <f t="shared" si="47"/>
        <v/>
      </c>
    </row>
    <row r="160" spans="1:21" ht="15" customHeight="1" x14ac:dyDescent="0.25">
      <c r="A160" s="178" t="s">
        <v>450</v>
      </c>
      <c r="B160" s="179" t="s">
        <v>110</v>
      </c>
      <c r="C160" s="171" t="s">
        <v>30</v>
      </c>
      <c r="D160" s="157">
        <v>1.6053240740740739E-2</v>
      </c>
      <c r="E160" s="158">
        <v>1.6053240740740739E-2</v>
      </c>
      <c r="F160" s="159">
        <f t="shared" si="50"/>
        <v>1.6053240740740739E-2</v>
      </c>
      <c r="G160" s="160">
        <f t="shared" si="51"/>
        <v>4.7800925925925927E-3</v>
      </c>
      <c r="H160" s="161"/>
      <c r="I160" s="162" t="str">
        <f t="shared" si="52"/>
        <v/>
      </c>
      <c r="J160" s="163" t="str">
        <f t="shared" si="48"/>
        <v/>
      </c>
      <c r="K160" s="163" t="str">
        <f t="shared" si="49"/>
        <v/>
      </c>
      <c r="L160" s="164"/>
      <c r="M160" s="164"/>
      <c r="N160" s="164"/>
      <c r="O160" s="166"/>
      <c r="P160" s="167">
        <f t="shared" si="53"/>
        <v>1.6053240740740739E-2</v>
      </c>
      <c r="Q160" s="208"/>
      <c r="R160" s="154">
        <v>39994</v>
      </c>
      <c r="S160" s="225"/>
      <c r="T160" s="228" t="str">
        <f t="shared" si="46"/>
        <v/>
      </c>
      <c r="U160" s="229" t="str">
        <f t="shared" si="47"/>
        <v/>
      </c>
    </row>
    <row r="161" spans="1:21" ht="15" customHeight="1" x14ac:dyDescent="0.25">
      <c r="A161" s="180" t="s">
        <v>79</v>
      </c>
      <c r="B161" s="181" t="s">
        <v>210</v>
      </c>
      <c r="C161" s="156" t="s">
        <v>30</v>
      </c>
      <c r="D161" s="157">
        <v>1.2106481481481484E-2</v>
      </c>
      <c r="E161" s="158">
        <v>1.238425925925926E-2</v>
      </c>
      <c r="F161" s="159">
        <f t="shared" si="50"/>
        <v>1.2245370370370372E-2</v>
      </c>
      <c r="G161" s="160">
        <f t="shared" si="51"/>
        <v>8.5879629629629604E-3</v>
      </c>
      <c r="H161" s="161"/>
      <c r="I161" s="162" t="str">
        <f t="shared" si="52"/>
        <v/>
      </c>
      <c r="J161" s="163" t="str">
        <f t="shared" si="48"/>
        <v/>
      </c>
      <c r="K161" s="163" t="str">
        <f t="shared" si="49"/>
        <v/>
      </c>
      <c r="L161" s="164"/>
      <c r="M161" s="164"/>
      <c r="N161" s="164"/>
      <c r="O161" s="166"/>
      <c r="P161" s="167">
        <f t="shared" si="53"/>
        <v>1.2106481481481484E-2</v>
      </c>
      <c r="Q161" s="208"/>
      <c r="R161" s="154">
        <v>39355</v>
      </c>
      <c r="S161" s="225"/>
      <c r="T161" s="228" t="str">
        <f t="shared" si="46"/>
        <v/>
      </c>
      <c r="U161" s="229" t="str">
        <f t="shared" si="47"/>
        <v/>
      </c>
    </row>
    <row r="162" spans="1:21" ht="15" customHeight="1" x14ac:dyDescent="0.25">
      <c r="A162" s="180" t="s">
        <v>24</v>
      </c>
      <c r="B162" s="181" t="s">
        <v>25</v>
      </c>
      <c r="C162" s="171" t="s">
        <v>14</v>
      </c>
      <c r="D162" s="157">
        <v>2.0023148148148148E-2</v>
      </c>
      <c r="E162" s="158">
        <v>2.0023148148148148E-2</v>
      </c>
      <c r="F162" s="159">
        <f t="shared" si="50"/>
        <v>2.0023148148148148E-2</v>
      </c>
      <c r="G162" s="160">
        <f t="shared" si="51"/>
        <v>8.1018518518518462E-4</v>
      </c>
      <c r="H162" s="161"/>
      <c r="I162" s="162" t="str">
        <f t="shared" si="52"/>
        <v/>
      </c>
      <c r="J162" s="163" t="str">
        <f t="shared" si="48"/>
        <v/>
      </c>
      <c r="K162" s="163" t="str">
        <f t="shared" si="49"/>
        <v/>
      </c>
      <c r="L162" s="164"/>
      <c r="M162" s="164"/>
      <c r="N162" s="164"/>
      <c r="O162" s="166"/>
      <c r="P162" s="167">
        <f t="shared" si="53"/>
        <v>2.0023148148148148E-2</v>
      </c>
      <c r="Q162" s="208"/>
      <c r="R162" s="154">
        <v>39202</v>
      </c>
      <c r="S162" s="225"/>
      <c r="T162" s="228" t="str">
        <f t="shared" si="46"/>
        <v/>
      </c>
      <c r="U162" s="229" t="str">
        <f t="shared" si="47"/>
        <v/>
      </c>
    </row>
    <row r="163" spans="1:21" ht="15" customHeight="1" x14ac:dyDescent="0.25">
      <c r="A163" s="180" t="s">
        <v>70</v>
      </c>
      <c r="B163" s="181" t="s">
        <v>471</v>
      </c>
      <c r="C163" s="156" t="s">
        <v>30</v>
      </c>
      <c r="D163" s="157">
        <v>1.9163230613425924E-2</v>
      </c>
      <c r="E163" s="158">
        <v>1.9163230613425924E-2</v>
      </c>
      <c r="F163" s="159">
        <f t="shared" si="50"/>
        <v>1.9163230613425924E-2</v>
      </c>
      <c r="G163" s="160">
        <f t="shared" si="51"/>
        <v>1.6701027199074077E-3</v>
      </c>
      <c r="H163" s="161"/>
      <c r="I163" s="162" t="str">
        <f t="shared" si="52"/>
        <v/>
      </c>
      <c r="J163" s="163"/>
      <c r="K163" s="163"/>
      <c r="L163" s="164"/>
      <c r="M163" s="164"/>
      <c r="N163" s="164"/>
      <c r="O163" s="166"/>
      <c r="P163" s="167">
        <f t="shared" si="53"/>
        <v>1.9163230613425924E-2</v>
      </c>
      <c r="Q163" s="208"/>
      <c r="R163" s="154">
        <v>40056</v>
      </c>
      <c r="S163" s="225"/>
      <c r="T163" s="228" t="str">
        <f t="shared" si="46"/>
        <v/>
      </c>
      <c r="U163" s="229" t="str">
        <f t="shared" si="47"/>
        <v/>
      </c>
    </row>
    <row r="164" spans="1:21" ht="15" customHeight="1" x14ac:dyDescent="0.25">
      <c r="A164" s="180" t="s">
        <v>70</v>
      </c>
      <c r="B164" s="181" t="s">
        <v>71</v>
      </c>
      <c r="C164" s="156" t="s">
        <v>30</v>
      </c>
      <c r="D164" s="157">
        <v>1.7974537037037039E-2</v>
      </c>
      <c r="E164" s="158">
        <v>1.7974537037037039E-2</v>
      </c>
      <c r="F164" s="159">
        <f t="shared" si="50"/>
        <v>1.7974537037037039E-2</v>
      </c>
      <c r="G164" s="160">
        <f t="shared" si="51"/>
        <v>2.8587962962962933E-3</v>
      </c>
      <c r="H164" s="161"/>
      <c r="I164" s="162" t="str">
        <f t="shared" si="52"/>
        <v/>
      </c>
      <c r="J164" s="163" t="str">
        <f>IF(H164&lt;&gt;"",I164-F164,"")</f>
        <v/>
      </c>
      <c r="K164" s="163" t="str">
        <f>IF(H164&lt;&gt;"",I164-D164,"")</f>
        <v/>
      </c>
      <c r="L164" s="164"/>
      <c r="M164" s="164"/>
      <c r="N164" s="164"/>
      <c r="O164" s="166"/>
      <c r="P164" s="167">
        <f t="shared" si="53"/>
        <v>1.7974537037037039E-2</v>
      </c>
      <c r="Q164" s="208"/>
      <c r="R164" s="154">
        <v>39172</v>
      </c>
      <c r="S164" s="225"/>
      <c r="T164" s="228" t="str">
        <f t="shared" si="46"/>
        <v/>
      </c>
      <c r="U164" s="229" t="str">
        <f t="shared" si="47"/>
        <v/>
      </c>
    </row>
    <row r="165" spans="1:21" ht="15" customHeight="1" x14ac:dyDescent="0.25">
      <c r="A165" s="178" t="s">
        <v>418</v>
      </c>
      <c r="B165" s="179" t="s">
        <v>419</v>
      </c>
      <c r="C165" s="171" t="s">
        <v>14</v>
      </c>
      <c r="D165" s="157">
        <v>1.846064814814815E-2</v>
      </c>
      <c r="E165" s="158">
        <v>1.8677662037037034E-2</v>
      </c>
      <c r="F165" s="159">
        <f t="shared" si="50"/>
        <v>1.856915509259259E-2</v>
      </c>
      <c r="G165" s="160">
        <f t="shared" si="51"/>
        <v>2.2641782407407419E-3</v>
      </c>
      <c r="H165" s="161"/>
      <c r="I165" s="162" t="str">
        <f t="shared" si="52"/>
        <v/>
      </c>
      <c r="J165" s="163" t="str">
        <f>IF(H165&lt;&gt;"",I165-F165,"")</f>
        <v/>
      </c>
      <c r="K165" s="163" t="str">
        <f>IF(H165&lt;&gt;"",I165-D165,"")</f>
        <v/>
      </c>
      <c r="L165" s="164"/>
      <c r="M165" s="164"/>
      <c r="N165" s="164"/>
      <c r="O165" s="166"/>
      <c r="P165" s="167">
        <f t="shared" si="53"/>
        <v>1.846064814814815E-2</v>
      </c>
      <c r="Q165" s="208"/>
      <c r="R165" s="154">
        <v>40086</v>
      </c>
      <c r="S165" s="225"/>
      <c r="T165" s="228" t="str">
        <f>IF(OR(NOT(S165=""),NOT(I165="")),5,"")</f>
        <v/>
      </c>
      <c r="U165" s="229" t="str">
        <f>IF(T165=5,A165&amp;" "&amp;B165,"")</f>
        <v/>
      </c>
    </row>
    <row r="166" spans="1:21" ht="15" customHeight="1" x14ac:dyDescent="0.25">
      <c r="A166" s="180" t="s">
        <v>92</v>
      </c>
      <c r="B166" s="181" t="s">
        <v>93</v>
      </c>
      <c r="C166" s="156" t="s">
        <v>30</v>
      </c>
      <c r="D166" s="157">
        <v>1.7361111111111112E-2</v>
      </c>
      <c r="E166" s="158">
        <v>1.7361111111111112E-2</v>
      </c>
      <c r="F166" s="159">
        <f t="shared" si="50"/>
        <v>1.7361111111111112E-2</v>
      </c>
      <c r="G166" s="160">
        <f t="shared" si="51"/>
        <v>3.4722222222222203E-3</v>
      </c>
      <c r="H166" s="161"/>
      <c r="I166" s="162" t="str">
        <f t="shared" si="52"/>
        <v/>
      </c>
      <c r="J166" s="163" t="str">
        <f>IF(H166&lt;&gt;"",I166-F166,"")</f>
        <v/>
      </c>
      <c r="K166" s="163" t="str">
        <f>IF(H166&lt;&gt;"",I166-D166,"")</f>
        <v/>
      </c>
      <c r="L166" s="164"/>
      <c r="M166" s="164"/>
      <c r="N166" s="164"/>
      <c r="O166" s="166"/>
      <c r="P166" s="167">
        <f t="shared" si="53"/>
        <v>1.7361111111111112E-2</v>
      </c>
      <c r="Q166" s="208"/>
      <c r="R166" s="169">
        <v>39082</v>
      </c>
      <c r="S166" s="225"/>
      <c r="T166" s="228" t="str">
        <f>IF(OR(NOT(S166=""),NOT(I166="")),5,"")</f>
        <v/>
      </c>
      <c r="U166" s="229" t="str">
        <f>IF(T166=5,A166&amp;" "&amp;B166,"")</f>
        <v/>
      </c>
    </row>
    <row r="167" spans="1:21" ht="15" customHeight="1" x14ac:dyDescent="0.25">
      <c r="A167" s="178"/>
      <c r="B167" s="179"/>
      <c r="C167" s="171"/>
      <c r="D167" s="157"/>
      <c r="E167" s="158"/>
      <c r="F167" s="159"/>
      <c r="G167" s="160"/>
      <c r="H167" s="161"/>
      <c r="I167" s="162"/>
      <c r="J167" s="163"/>
      <c r="K167" s="163"/>
      <c r="L167" s="164"/>
      <c r="M167" s="164"/>
      <c r="N167" s="164"/>
      <c r="O167" s="166"/>
      <c r="P167" s="167"/>
      <c r="Q167" s="208"/>
      <c r="R167" s="154"/>
      <c r="S167" s="225"/>
      <c r="T167" s="228"/>
      <c r="U167" s="229"/>
    </row>
    <row r="168" spans="1:21" ht="15" customHeight="1" x14ac:dyDescent="0.25">
      <c r="A168" s="178"/>
      <c r="B168" s="179"/>
      <c r="C168" s="171"/>
      <c r="D168" s="157"/>
      <c r="E168" s="158"/>
      <c r="F168" s="159"/>
      <c r="G168" s="160"/>
      <c r="H168" s="161"/>
      <c r="I168" s="162"/>
      <c r="J168" s="163"/>
      <c r="K168" s="163"/>
      <c r="L168" s="164"/>
      <c r="M168" s="164"/>
      <c r="N168" s="164"/>
      <c r="O168" s="166"/>
      <c r="P168" s="167"/>
      <c r="Q168" s="262"/>
      <c r="R168" s="154"/>
      <c r="S168" s="225"/>
      <c r="T168" s="228"/>
      <c r="U168" s="229"/>
    </row>
    <row r="169" spans="1:21" ht="15" customHeight="1" x14ac:dyDescent="0.25">
      <c r="A169" s="180"/>
      <c r="B169" s="181"/>
      <c r="C169" s="156"/>
      <c r="D169" s="157"/>
      <c r="E169" s="158"/>
      <c r="F169" s="159"/>
      <c r="G169" s="160"/>
      <c r="H169" s="161"/>
      <c r="I169" s="162"/>
      <c r="J169" s="163"/>
      <c r="K169" s="163"/>
      <c r="L169" s="164"/>
      <c r="M169" s="164"/>
      <c r="N169" s="164"/>
      <c r="O169" s="166"/>
      <c r="P169" s="167"/>
      <c r="Q169" s="208"/>
      <c r="R169" s="169"/>
      <c r="S169" s="225"/>
      <c r="T169" s="228"/>
      <c r="U169" s="229"/>
    </row>
    <row r="170" spans="1:21" ht="15" customHeight="1" x14ac:dyDescent="0.25">
      <c r="A170" s="180"/>
      <c r="B170" s="181"/>
      <c r="C170" s="156"/>
      <c r="D170" s="157"/>
      <c r="E170" s="158"/>
      <c r="F170" s="159"/>
      <c r="G170" s="160"/>
      <c r="H170" s="161"/>
      <c r="I170" s="162"/>
      <c r="J170" s="163"/>
      <c r="K170" s="163"/>
      <c r="L170" s="164"/>
      <c r="M170" s="164"/>
      <c r="N170" s="164"/>
      <c r="O170" s="166"/>
      <c r="P170" s="167"/>
      <c r="Q170" s="208"/>
      <c r="R170" s="169"/>
      <c r="S170" s="225"/>
      <c r="T170" s="228"/>
      <c r="U170" s="229"/>
    </row>
    <row r="171" spans="1:21" ht="15" customHeight="1" x14ac:dyDescent="0.25">
      <c r="A171" s="180"/>
      <c r="B171" s="181"/>
      <c r="C171" s="156"/>
      <c r="D171" s="157"/>
      <c r="E171" s="158"/>
      <c r="F171" s="159"/>
      <c r="G171" s="160"/>
      <c r="H171" s="161"/>
      <c r="I171" s="162"/>
      <c r="J171" s="163"/>
      <c r="K171" s="163"/>
      <c r="L171" s="164"/>
      <c r="M171" s="164"/>
      <c r="N171" s="164"/>
      <c r="O171" s="166"/>
      <c r="P171" s="167"/>
      <c r="Q171" s="208"/>
      <c r="R171" s="169"/>
      <c r="S171" s="225"/>
      <c r="T171" s="228"/>
      <c r="U171" s="229"/>
    </row>
    <row r="172" spans="1:21" ht="15" customHeight="1" x14ac:dyDescent="0.25">
      <c r="A172" s="180"/>
      <c r="B172" s="181"/>
      <c r="C172" s="156"/>
      <c r="D172" s="157"/>
      <c r="E172" s="158"/>
      <c r="F172" s="159"/>
      <c r="G172" s="160"/>
      <c r="H172" s="161"/>
      <c r="I172" s="162"/>
      <c r="J172" s="163"/>
      <c r="K172" s="163"/>
      <c r="L172" s="164"/>
      <c r="M172" s="164"/>
      <c r="N172" s="165"/>
      <c r="O172" s="166"/>
      <c r="P172" s="167"/>
      <c r="Q172" s="208"/>
      <c r="R172" s="169"/>
      <c r="S172" s="225"/>
      <c r="T172" s="228"/>
      <c r="U172" s="229"/>
    </row>
    <row r="173" spans="1:21" ht="15" customHeight="1" x14ac:dyDescent="0.25">
      <c r="A173" s="180"/>
      <c r="B173" s="181"/>
      <c r="C173" s="156"/>
      <c r="D173" s="157"/>
      <c r="E173" s="158"/>
      <c r="F173" s="159"/>
      <c r="G173" s="160"/>
      <c r="H173" s="161"/>
      <c r="I173" s="162"/>
      <c r="J173" s="163"/>
      <c r="K173" s="163"/>
      <c r="L173" s="164"/>
      <c r="M173" s="164"/>
      <c r="N173" s="164"/>
      <c r="O173" s="166"/>
      <c r="P173" s="167"/>
      <c r="Q173" s="208"/>
      <c r="R173" s="169"/>
      <c r="S173" s="225"/>
      <c r="T173" s="228"/>
      <c r="U173" s="229"/>
    </row>
    <row r="174" spans="1:21" ht="15" customHeight="1" x14ac:dyDescent="0.25">
      <c r="A174" s="180"/>
      <c r="B174" s="181"/>
      <c r="C174" s="156"/>
      <c r="D174" s="157"/>
      <c r="E174" s="158"/>
      <c r="F174" s="159"/>
      <c r="G174" s="160"/>
      <c r="H174" s="161"/>
      <c r="I174" s="162"/>
      <c r="J174" s="163"/>
      <c r="K174" s="163"/>
      <c r="L174" s="164"/>
      <c r="M174" s="164"/>
      <c r="N174" s="164"/>
      <c r="O174" s="166"/>
      <c r="P174" s="167"/>
      <c r="Q174" s="208"/>
      <c r="R174" s="169"/>
      <c r="S174" s="225"/>
      <c r="T174" s="228"/>
      <c r="U174" s="229"/>
    </row>
    <row r="175" spans="1:21" ht="15" customHeight="1" x14ac:dyDescent="0.25">
      <c r="A175" s="180"/>
      <c r="B175" s="181"/>
      <c r="C175" s="156"/>
      <c r="D175" s="172"/>
      <c r="E175" s="213"/>
      <c r="F175" s="159"/>
      <c r="G175" s="160"/>
      <c r="H175" s="161"/>
      <c r="I175" s="162"/>
      <c r="J175" s="163"/>
      <c r="K175" s="163"/>
      <c r="L175" s="164"/>
      <c r="M175" s="164"/>
      <c r="N175" s="164"/>
      <c r="O175" s="166"/>
      <c r="P175" s="167"/>
      <c r="Q175" s="208"/>
      <c r="R175" s="169"/>
      <c r="S175" s="225"/>
      <c r="T175" s="228"/>
      <c r="U175" s="229"/>
    </row>
    <row r="176" spans="1:21" ht="15" customHeight="1" x14ac:dyDescent="0.25">
      <c r="A176" s="180"/>
      <c r="B176" s="181"/>
      <c r="C176" s="156"/>
      <c r="D176" s="157"/>
      <c r="E176" s="157"/>
      <c r="F176" s="159"/>
      <c r="G176" s="160"/>
      <c r="H176" s="161"/>
      <c r="I176" s="162"/>
      <c r="J176" s="163"/>
      <c r="K176" s="163"/>
      <c r="L176" s="164"/>
      <c r="M176" s="164"/>
      <c r="N176" s="164"/>
      <c r="O176" s="166"/>
      <c r="P176" s="167"/>
      <c r="Q176" s="208"/>
      <c r="R176" s="169"/>
      <c r="S176" s="225"/>
      <c r="T176" s="228"/>
      <c r="U176" s="229"/>
    </row>
    <row r="177" spans="1:21" ht="15" customHeight="1" x14ac:dyDescent="0.25">
      <c r="A177" s="178"/>
      <c r="B177" s="179"/>
      <c r="C177" s="171"/>
      <c r="D177" s="157"/>
      <c r="E177" s="158"/>
      <c r="F177" s="159"/>
      <c r="G177" s="160"/>
      <c r="H177" s="161"/>
      <c r="I177" s="162"/>
      <c r="J177" s="163"/>
      <c r="K177" s="163"/>
      <c r="L177" s="164"/>
      <c r="M177" s="164"/>
      <c r="N177" s="164"/>
      <c r="O177" s="166"/>
      <c r="P177" s="167"/>
      <c r="Q177" s="208"/>
      <c r="R177" s="169"/>
      <c r="S177" s="225"/>
      <c r="T177" s="228"/>
      <c r="U177" s="229"/>
    </row>
    <row r="178" spans="1:21" ht="15" customHeight="1" x14ac:dyDescent="0.25">
      <c r="A178" s="180"/>
      <c r="B178" s="181"/>
      <c r="C178" s="156"/>
      <c r="D178" s="157"/>
      <c r="E178" s="158"/>
      <c r="F178" s="159"/>
      <c r="G178" s="160"/>
      <c r="H178" s="161"/>
      <c r="I178" s="162"/>
      <c r="J178" s="163"/>
      <c r="K178" s="163"/>
      <c r="L178" s="164"/>
      <c r="M178" s="164"/>
      <c r="N178" s="164"/>
      <c r="O178" s="166"/>
      <c r="P178" s="167"/>
      <c r="Q178" s="208"/>
      <c r="R178" s="169"/>
      <c r="S178" s="225"/>
      <c r="T178" s="228"/>
      <c r="U178" s="229"/>
    </row>
    <row r="179" spans="1:21" ht="15" customHeight="1" x14ac:dyDescent="0.25">
      <c r="A179" s="180"/>
      <c r="B179" s="181"/>
      <c r="C179" s="156"/>
      <c r="D179" s="157"/>
      <c r="E179" s="158"/>
      <c r="F179" s="159"/>
      <c r="G179" s="160"/>
      <c r="H179" s="161"/>
      <c r="I179" s="162"/>
      <c r="J179" s="163"/>
      <c r="K179" s="163"/>
      <c r="L179" s="164"/>
      <c r="M179" s="164"/>
      <c r="N179" s="165"/>
      <c r="O179" s="166"/>
      <c r="P179" s="167"/>
      <c r="Q179" s="208"/>
      <c r="R179" s="169"/>
      <c r="S179" s="225"/>
      <c r="T179" s="228"/>
      <c r="U179" s="229"/>
    </row>
    <row r="180" spans="1:21" ht="15" customHeight="1" x14ac:dyDescent="0.25">
      <c r="A180" s="180"/>
      <c r="B180" s="181"/>
      <c r="C180" s="171"/>
      <c r="D180" s="172"/>
      <c r="E180" s="172"/>
      <c r="F180" s="159"/>
      <c r="G180" s="160"/>
      <c r="H180" s="161"/>
      <c r="I180" s="162"/>
      <c r="J180" s="163"/>
      <c r="K180" s="163"/>
      <c r="L180" s="164"/>
      <c r="M180" s="164"/>
      <c r="N180" s="164"/>
      <c r="O180" s="166"/>
      <c r="P180" s="167"/>
      <c r="Q180" s="208"/>
      <c r="R180" s="169"/>
      <c r="S180" s="225"/>
      <c r="T180" s="228"/>
      <c r="U180" s="229"/>
    </row>
    <row r="181" spans="1:21" ht="15" customHeight="1" x14ac:dyDescent="0.25">
      <c r="A181" s="180"/>
      <c r="B181" s="181"/>
      <c r="C181" s="156"/>
      <c r="D181" s="157"/>
      <c r="E181" s="158"/>
      <c r="F181" s="159"/>
      <c r="G181" s="160"/>
      <c r="H181" s="161"/>
      <c r="I181" s="162"/>
      <c r="J181" s="163"/>
      <c r="K181" s="163"/>
      <c r="L181" s="164"/>
      <c r="M181" s="164"/>
      <c r="N181" s="164"/>
      <c r="O181" s="166"/>
      <c r="P181" s="167"/>
      <c r="Q181" s="208"/>
      <c r="R181" s="169"/>
      <c r="S181" s="225"/>
      <c r="T181" s="228"/>
      <c r="U181" s="229"/>
    </row>
    <row r="182" spans="1:21" ht="15" customHeight="1" x14ac:dyDescent="0.25">
      <c r="A182" s="180"/>
      <c r="B182" s="181"/>
      <c r="C182" s="156"/>
      <c r="D182" s="157"/>
      <c r="E182" s="158"/>
      <c r="F182" s="159"/>
      <c r="G182" s="160"/>
      <c r="H182" s="161"/>
      <c r="I182" s="162"/>
      <c r="J182" s="163"/>
      <c r="K182" s="163"/>
      <c r="L182" s="164"/>
      <c r="M182" s="164"/>
      <c r="N182" s="164"/>
      <c r="O182" s="166"/>
      <c r="P182" s="167"/>
      <c r="Q182" s="208"/>
      <c r="R182" s="169"/>
      <c r="S182" s="225"/>
      <c r="T182" s="228"/>
      <c r="U182" s="229"/>
    </row>
    <row r="183" spans="1:21" ht="15" customHeight="1" x14ac:dyDescent="0.25">
      <c r="A183" s="180"/>
      <c r="B183" s="181"/>
      <c r="C183" s="171"/>
      <c r="D183" s="157"/>
      <c r="E183" s="158"/>
      <c r="F183" s="159"/>
      <c r="G183" s="160"/>
      <c r="H183" s="161"/>
      <c r="I183" s="162"/>
      <c r="J183" s="163"/>
      <c r="K183" s="163"/>
      <c r="L183" s="164"/>
      <c r="M183" s="164"/>
      <c r="N183" s="164"/>
      <c r="O183" s="166"/>
      <c r="P183" s="167"/>
      <c r="Q183" s="208"/>
      <c r="R183" s="169"/>
      <c r="S183" s="225"/>
      <c r="T183" s="228"/>
      <c r="U183" s="229"/>
    </row>
    <row r="184" spans="1:21" ht="15" customHeight="1" x14ac:dyDescent="0.25">
      <c r="A184" s="180"/>
      <c r="B184" s="181"/>
      <c r="C184" s="156"/>
      <c r="D184" s="157"/>
      <c r="E184" s="158"/>
      <c r="F184" s="159"/>
      <c r="G184" s="160"/>
      <c r="H184" s="161"/>
      <c r="I184" s="162"/>
      <c r="J184" s="163"/>
      <c r="K184" s="163"/>
      <c r="L184" s="164"/>
      <c r="M184" s="164"/>
      <c r="N184" s="165"/>
      <c r="O184" s="166"/>
      <c r="P184" s="167"/>
      <c r="Q184" s="208"/>
      <c r="R184" s="169"/>
      <c r="S184" s="225"/>
      <c r="T184" s="228"/>
      <c r="U184" s="229"/>
    </row>
    <row r="185" spans="1:21" ht="15" customHeight="1" x14ac:dyDescent="0.25">
      <c r="A185" s="180"/>
      <c r="B185" s="181"/>
      <c r="C185" s="156"/>
      <c r="D185" s="157"/>
      <c r="E185" s="158"/>
      <c r="F185" s="159"/>
      <c r="G185" s="160"/>
      <c r="H185" s="161"/>
      <c r="I185" s="162"/>
      <c r="J185" s="163"/>
      <c r="K185" s="163"/>
      <c r="L185" s="164"/>
      <c r="M185" s="164"/>
      <c r="N185" s="164"/>
      <c r="O185" s="166"/>
      <c r="P185" s="167"/>
      <c r="Q185" s="208"/>
      <c r="R185" s="169"/>
      <c r="S185" s="225"/>
      <c r="T185" s="228"/>
      <c r="U185" s="229"/>
    </row>
  </sheetData>
  <autoFilter ref="A4:U185">
    <sortState ref="A5:U184">
      <sortCondition ref="A5:A184"/>
      <sortCondition ref="H5:H184"/>
    </sortState>
  </autoFilter>
  <mergeCells count="2">
    <mergeCell ref="F2:O2"/>
    <mergeCell ref="L3:O3"/>
  </mergeCells>
  <conditionalFormatting sqref="J61:K185 J20:K20">
    <cfRule type="expression" dxfId="502" priority="6" stopIfTrue="1">
      <formula>J20=0</formula>
    </cfRule>
    <cfRule type="expression" dxfId="501" priority="7" stopIfTrue="1">
      <formula>J20&lt;0</formula>
    </cfRule>
    <cfRule type="expression" dxfId="500" priority="8" stopIfTrue="1">
      <formula>J20&gt;0</formula>
    </cfRule>
  </conditionalFormatting>
  <conditionalFormatting sqref="P5:P185">
    <cfRule type="expression" dxfId="499" priority="5" stopIfTrue="1">
      <formula>K5&lt;0</formula>
    </cfRule>
  </conditionalFormatting>
  <conditionalFormatting sqref="J5:K19 J21:K60">
    <cfRule type="expression" dxfId="498" priority="2" stopIfTrue="1">
      <formula>J5=0</formula>
    </cfRule>
    <cfRule type="expression" dxfId="497" priority="3" stopIfTrue="1">
      <formula>J5&lt;0</formula>
    </cfRule>
    <cfRule type="expression" dxfId="496" priority="4" stopIfTrue="1">
      <formula>J5&gt;0</formula>
    </cfRule>
  </conditionalFormatting>
  <pageMargins left="0.70866141732283472" right="0.70866141732283472" top="0.74803149606299213" bottom="0.74803149606299213" header="0.31496062992125984" footer="0.31496062992125984"/>
  <pageSetup paperSize="9" fitToHeight="7" orientation="portrait" horizontalDpi="4294967293" verticalDpi="4294967293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W206"/>
  <sheetViews>
    <sheetView zoomScale="90" zoomScaleNormal="90" workbookViewId="0">
      <pane ySplit="5" topLeftCell="A13" activePane="bottomLeft" state="frozen"/>
      <selection pane="bottomLeft" activeCell="K13" sqref="K13"/>
    </sheetView>
  </sheetViews>
  <sheetFormatPr defaultRowHeight="12.75" x14ac:dyDescent="0.2"/>
  <cols>
    <col min="1" max="1" width="10.2851562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8" width="9.140625" customWidth="1"/>
    <col min="9" max="9" width="11.42578125" customWidth="1"/>
    <col min="10" max="10" width="9.85546875" customWidth="1"/>
    <col min="12" max="13" width="9.140625" customWidth="1"/>
    <col min="15" max="15" width="9.7109375" customWidth="1"/>
    <col min="19" max="19" width="11.7109375" style="479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  <c r="V1" s="447"/>
    </row>
    <row r="2" spans="1:23" ht="13.5" thickBot="1" x14ac:dyDescent="0.25">
      <c r="A2" t="s">
        <v>575</v>
      </c>
      <c r="B2" s="454" t="s">
        <v>589</v>
      </c>
      <c r="C2" s="271"/>
      <c r="D2" s="138"/>
      <c r="E2" s="138"/>
    </row>
    <row r="3" spans="1:23" ht="15.75" thickBot="1" x14ac:dyDescent="0.3">
      <c r="A3" t="s">
        <v>576</v>
      </c>
      <c r="B3" s="455" t="s">
        <v>577</v>
      </c>
      <c r="C3" s="332" t="s">
        <v>0</v>
      </c>
      <c r="D3" s="456">
        <v>2.0833333333333332E-2</v>
      </c>
      <c r="E3" s="359"/>
      <c r="F3" s="360"/>
      <c r="G3" s="361"/>
      <c r="H3" s="367" t="str">
        <f>B2&amp;" - "&amp;B3&amp;" route"</f>
        <v>May 2015 - Summer route</v>
      </c>
      <c r="I3" s="476"/>
      <c r="J3" s="367"/>
      <c r="K3" s="477"/>
      <c r="L3" s="367"/>
      <c r="M3" s="367"/>
      <c r="N3" s="367"/>
      <c r="O3" s="367"/>
      <c r="P3" s="367"/>
      <c r="Q3" s="478"/>
      <c r="R3" s="83"/>
      <c r="T3" s="132"/>
      <c r="U3" s="132"/>
      <c r="V3" s="226"/>
    </row>
    <row r="4" spans="1:23" ht="15.75" thickBot="1" x14ac:dyDescent="0.3">
      <c r="C4" s="147" t="str">
        <f>B2&amp;" - "&amp;B3&amp;" route"</f>
        <v>May 2015 - Summer route</v>
      </c>
      <c r="D4" s="139"/>
      <c r="E4" s="366"/>
      <c r="F4" s="483"/>
      <c r="G4" s="483"/>
      <c r="H4" s="367"/>
      <c r="I4" s="484"/>
      <c r="J4" s="368"/>
      <c r="K4" s="362"/>
      <c r="L4" s="358" t="s">
        <v>222</v>
      </c>
      <c r="M4" s="485" t="s">
        <v>223</v>
      </c>
      <c r="N4" s="534" t="s">
        <v>2</v>
      </c>
      <c r="O4" s="535"/>
      <c r="P4" s="535"/>
      <c r="Q4" s="536"/>
      <c r="R4" s="83"/>
      <c r="T4" s="466" t="s">
        <v>497</v>
      </c>
      <c r="U4" s="467"/>
      <c r="V4" s="226"/>
      <c r="W4" s="226"/>
    </row>
    <row r="5" spans="1:23" ht="39" thickBot="1" x14ac:dyDescent="0.25">
      <c r="A5" s="487" t="s">
        <v>500</v>
      </c>
      <c r="B5" s="488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480" t="s">
        <v>586</v>
      </c>
      <c r="T5" s="468" t="s">
        <v>280</v>
      </c>
      <c r="U5" s="469" t="s">
        <v>367</v>
      </c>
      <c r="V5" s="255" t="s">
        <v>369</v>
      </c>
      <c r="W5" s="230" t="s">
        <v>371</v>
      </c>
    </row>
    <row r="6" spans="1:23" s="272" customFormat="1" ht="21" hidden="1" customHeight="1" x14ac:dyDescent="0.2">
      <c r="A6" s="418">
        <v>270</v>
      </c>
      <c r="B6" s="335"/>
      <c r="C6" s="315" t="s">
        <v>358</v>
      </c>
      <c r="D6" s="431" t="s">
        <v>359</v>
      </c>
      <c r="E6" s="428" t="s">
        <v>14</v>
      </c>
      <c r="F6" s="301">
        <v>2.1504629629629624E-2</v>
      </c>
      <c r="G6" s="301">
        <v>2.1504629629629624E-2</v>
      </c>
      <c r="H6" s="302">
        <f t="shared" ref="H6:H11" si="0">IF(G6&lt;&gt;"",(G6+F6)/2,F6)</f>
        <v>2.1504629629629624E-2</v>
      </c>
      <c r="I6" s="303">
        <f t="shared" ref="I6:I11" si="1">$D$3-H6</f>
        <v>-6.7129629629629137E-4</v>
      </c>
      <c r="J6" s="378"/>
      <c r="K6" s="305" t="str">
        <f t="shared" ref="K6:K11" si="2">IF(J6&lt;&gt;"",J6-I6,"")</f>
        <v/>
      </c>
      <c r="L6" s="306" t="str">
        <f t="shared" ref="L6:L11" si="3">IF(J6&lt;&gt;"",K6-H6,"")</f>
        <v/>
      </c>
      <c r="M6" s="306" t="str">
        <f t="shared" ref="M6:M11" si="4">IF(J6&lt;&gt;"",K6-F6,"")</f>
        <v/>
      </c>
      <c r="N6" s="307"/>
      <c r="O6" s="307"/>
      <c r="P6" s="307"/>
      <c r="Q6" s="308"/>
      <c r="R6" s="309">
        <f t="shared" ref="R6:R11" si="5">IF(J6&lt;&gt;"",MIN(F6,K6),F6)</f>
        <v>2.1504629629629624E-2</v>
      </c>
      <c r="S6" s="481"/>
      <c r="T6" s="462">
        <v>39933</v>
      </c>
      <c r="U6" s="458"/>
      <c r="V6" s="313" t="str">
        <f t="shared" ref="V6:V11" si="6">IF(OR(NOT(U6=""),NOT(K6="")),5,"")</f>
        <v/>
      </c>
      <c r="W6" s="314" t="str">
        <f t="shared" ref="W6:W11" si="7">IF(V6=5,C6&amp;" "&amp;D6,"")</f>
        <v/>
      </c>
    </row>
    <row r="7" spans="1:23" s="272" customFormat="1" ht="21" hidden="1" customHeight="1" x14ac:dyDescent="0.2">
      <c r="A7" s="418">
        <v>219</v>
      </c>
      <c r="B7" s="335"/>
      <c r="C7" s="298" t="s">
        <v>66</v>
      </c>
      <c r="D7" s="432" t="s">
        <v>165</v>
      </c>
      <c r="E7" s="429" t="s">
        <v>14</v>
      </c>
      <c r="F7" s="301">
        <v>1.9652777777777779E-2</v>
      </c>
      <c r="G7" s="301">
        <v>2.282407407407408E-2</v>
      </c>
      <c r="H7" s="302">
        <f t="shared" si="0"/>
        <v>2.1238425925925931E-2</v>
      </c>
      <c r="I7" s="303">
        <f t="shared" si="1"/>
        <v>-4.0509259259259925E-4</v>
      </c>
      <c r="J7" s="378"/>
      <c r="K7" s="305" t="str">
        <f t="shared" si="2"/>
        <v/>
      </c>
      <c r="L7" s="306" t="str">
        <f t="shared" si="3"/>
        <v/>
      </c>
      <c r="M7" s="306" t="str">
        <f t="shared" si="4"/>
        <v/>
      </c>
      <c r="N7" s="307"/>
      <c r="O7" s="307"/>
      <c r="P7" s="307"/>
      <c r="Q7" s="308"/>
      <c r="R7" s="309">
        <f t="shared" si="5"/>
        <v>1.9652777777777779E-2</v>
      </c>
      <c r="S7" s="481"/>
      <c r="T7" s="462">
        <v>39872</v>
      </c>
      <c r="U7" s="458"/>
      <c r="V7" s="313" t="str">
        <f t="shared" si="6"/>
        <v/>
      </c>
      <c r="W7" s="314" t="str">
        <f t="shared" si="7"/>
        <v/>
      </c>
    </row>
    <row r="8" spans="1:23" s="272" customFormat="1" ht="21" hidden="1" customHeight="1" x14ac:dyDescent="0.2">
      <c r="A8" s="418">
        <v>352</v>
      </c>
      <c r="B8" s="335"/>
      <c r="C8" s="315" t="s">
        <v>552</v>
      </c>
      <c r="D8" s="431" t="s">
        <v>532</v>
      </c>
      <c r="E8" s="428" t="s">
        <v>14</v>
      </c>
      <c r="F8" s="301">
        <v>2.0242332175925939E-2</v>
      </c>
      <c r="G8" s="301">
        <v>2.0242332175925939E-2</v>
      </c>
      <c r="H8" s="302">
        <f t="shared" si="0"/>
        <v>2.0242332175925939E-2</v>
      </c>
      <c r="I8" s="303">
        <f t="shared" si="1"/>
        <v>5.910011574073934E-4</v>
      </c>
      <c r="J8" s="378"/>
      <c r="K8" s="305" t="str">
        <f t="shared" si="2"/>
        <v/>
      </c>
      <c r="L8" s="306" t="str">
        <f t="shared" si="3"/>
        <v/>
      </c>
      <c r="M8" s="306" t="str">
        <f t="shared" si="4"/>
        <v/>
      </c>
      <c r="N8" s="307"/>
      <c r="O8" s="307"/>
      <c r="P8" s="307"/>
      <c r="Q8" s="308"/>
      <c r="R8" s="309">
        <f t="shared" si="5"/>
        <v>2.0242332175925939E-2</v>
      </c>
      <c r="S8" s="481"/>
      <c r="T8" s="462">
        <v>40421</v>
      </c>
      <c r="U8" s="458"/>
      <c r="V8" s="313" t="str">
        <f t="shared" si="6"/>
        <v/>
      </c>
      <c r="W8" s="314" t="str">
        <f t="shared" si="7"/>
        <v/>
      </c>
    </row>
    <row r="9" spans="1:23" s="272" customFormat="1" ht="21" hidden="1" customHeight="1" x14ac:dyDescent="0.2">
      <c r="A9" s="418">
        <v>364</v>
      </c>
      <c r="B9" s="335"/>
      <c r="C9" s="315" t="s">
        <v>557</v>
      </c>
      <c r="D9" s="431" t="s">
        <v>56</v>
      </c>
      <c r="E9" s="428" t="s">
        <v>14</v>
      </c>
      <c r="F9" s="301">
        <v>2.0208333333333332E-2</v>
      </c>
      <c r="G9" s="301">
        <v>2.0208333333333332E-2</v>
      </c>
      <c r="H9" s="302">
        <f t="shared" si="0"/>
        <v>2.0208333333333332E-2</v>
      </c>
      <c r="I9" s="303">
        <f t="shared" si="1"/>
        <v>6.2500000000000056E-4</v>
      </c>
      <c r="J9" s="378"/>
      <c r="K9" s="305" t="str">
        <f t="shared" si="2"/>
        <v/>
      </c>
      <c r="L9" s="306" t="str">
        <f t="shared" si="3"/>
        <v/>
      </c>
      <c r="M9" s="306" t="str">
        <f t="shared" si="4"/>
        <v/>
      </c>
      <c r="N9" s="307"/>
      <c r="O9" s="307"/>
      <c r="P9" s="307"/>
      <c r="Q9" s="308"/>
      <c r="R9" s="309">
        <f t="shared" si="5"/>
        <v>2.0208333333333332E-2</v>
      </c>
      <c r="S9" s="481"/>
      <c r="T9" s="462">
        <v>40482</v>
      </c>
      <c r="U9" s="458"/>
      <c r="V9" s="313" t="str">
        <f t="shared" si="6"/>
        <v/>
      </c>
      <c r="W9" s="314" t="str">
        <f t="shared" si="7"/>
        <v/>
      </c>
    </row>
    <row r="10" spans="1:23" s="272" customFormat="1" ht="21" hidden="1" customHeight="1" x14ac:dyDescent="0.2">
      <c r="A10" s="418">
        <v>124</v>
      </c>
      <c r="B10" s="335"/>
      <c r="C10" s="315" t="s">
        <v>482</v>
      </c>
      <c r="D10" s="431" t="s">
        <v>25</v>
      </c>
      <c r="E10" s="428" t="s">
        <v>14</v>
      </c>
      <c r="F10" s="301">
        <v>1.8874421296296292E-2</v>
      </c>
      <c r="G10" s="301">
        <v>2.1189603452329286E-2</v>
      </c>
      <c r="H10" s="302">
        <f t="shared" si="0"/>
        <v>2.0032012374312791E-2</v>
      </c>
      <c r="I10" s="303">
        <f t="shared" si="1"/>
        <v>8.0132095902054126E-4</v>
      </c>
      <c r="J10" s="378"/>
      <c r="K10" s="305" t="str">
        <f t="shared" si="2"/>
        <v/>
      </c>
      <c r="L10" s="306" t="str">
        <f t="shared" si="3"/>
        <v/>
      </c>
      <c r="M10" s="306" t="str">
        <f t="shared" si="4"/>
        <v/>
      </c>
      <c r="N10" s="307"/>
      <c r="O10" s="307"/>
      <c r="P10" s="307"/>
      <c r="Q10" s="308"/>
      <c r="R10" s="309">
        <f t="shared" si="5"/>
        <v>1.8874421296296292E-2</v>
      </c>
      <c r="S10" s="481" t="s">
        <v>588</v>
      </c>
      <c r="T10" s="462">
        <v>40574</v>
      </c>
      <c r="U10" s="458" t="s">
        <v>590</v>
      </c>
      <c r="V10" s="313">
        <f t="shared" si="6"/>
        <v>5</v>
      </c>
      <c r="W10" s="314" t="str">
        <f t="shared" si="7"/>
        <v>Colette Pidgeon</v>
      </c>
    </row>
    <row r="11" spans="1:23" s="272" customFormat="1" ht="21" hidden="1" customHeight="1" x14ac:dyDescent="0.2">
      <c r="A11" s="418">
        <v>123</v>
      </c>
      <c r="B11" s="335"/>
      <c r="C11" s="315" t="s">
        <v>24</v>
      </c>
      <c r="D11" s="431" t="s">
        <v>25</v>
      </c>
      <c r="E11" s="429" t="s">
        <v>14</v>
      </c>
      <c r="F11" s="301">
        <v>2.0023148148148148E-2</v>
      </c>
      <c r="G11" s="301">
        <v>2.0023148148148148E-2</v>
      </c>
      <c r="H11" s="302">
        <f t="shared" si="0"/>
        <v>2.0023148148148148E-2</v>
      </c>
      <c r="I11" s="303">
        <f t="shared" si="1"/>
        <v>8.1018518518518462E-4</v>
      </c>
      <c r="J11" s="378"/>
      <c r="K11" s="305" t="str">
        <f t="shared" si="2"/>
        <v/>
      </c>
      <c r="L11" s="306" t="str">
        <f t="shared" si="3"/>
        <v/>
      </c>
      <c r="M11" s="306" t="str">
        <f t="shared" si="4"/>
        <v/>
      </c>
      <c r="N11" s="307"/>
      <c r="O11" s="307"/>
      <c r="P11" s="307"/>
      <c r="Q11" s="308"/>
      <c r="R11" s="309">
        <f t="shared" si="5"/>
        <v>2.0023148148148148E-2</v>
      </c>
      <c r="S11" s="481"/>
      <c r="T11" s="462">
        <v>39202</v>
      </c>
      <c r="U11" s="458"/>
      <c r="V11" s="313" t="str">
        <f t="shared" si="6"/>
        <v/>
      </c>
      <c r="W11" s="314" t="str">
        <f t="shared" si="7"/>
        <v/>
      </c>
    </row>
    <row r="12" spans="1:23" s="272" customFormat="1" ht="21" hidden="1" customHeight="1" x14ac:dyDescent="0.2">
      <c r="A12" s="418"/>
      <c r="B12" s="335"/>
      <c r="C12" s="315"/>
      <c r="D12" s="431"/>
      <c r="E12" s="429"/>
      <c r="F12" s="301"/>
      <c r="G12" s="301"/>
      <c r="H12" s="302"/>
      <c r="I12" s="303"/>
      <c r="J12" s="378"/>
      <c r="K12" s="305"/>
      <c r="L12" s="306"/>
      <c r="M12" s="306"/>
      <c r="N12" s="307"/>
      <c r="O12" s="307"/>
      <c r="P12" s="307"/>
      <c r="Q12" s="308"/>
      <c r="R12" s="309"/>
      <c r="S12" s="481"/>
      <c r="T12" s="462"/>
      <c r="U12" s="458"/>
      <c r="V12" s="313"/>
      <c r="W12" s="314"/>
    </row>
    <row r="13" spans="1:23" s="272" customFormat="1" ht="21" customHeight="1" x14ac:dyDescent="0.2">
      <c r="A13" s="418" t="s">
        <v>524</v>
      </c>
      <c r="B13" s="335"/>
      <c r="C13" s="315" t="s">
        <v>592</v>
      </c>
      <c r="D13" s="431" t="s">
        <v>593</v>
      </c>
      <c r="E13" s="429" t="s">
        <v>14</v>
      </c>
      <c r="F13" s="492">
        <v>2.0833333333333332E-2</v>
      </c>
      <c r="G13" s="492">
        <v>2.0833333333333332E-2</v>
      </c>
      <c r="H13" s="302">
        <v>2.0833333333333332E-2</v>
      </c>
      <c r="I13" s="303">
        <v>9.0277777777777784E-4</v>
      </c>
      <c r="J13" s="378">
        <v>1.9131249999999999E-2</v>
      </c>
      <c r="K13" s="305">
        <f t="shared" ref="K13:K20" si="8">IF(J13&lt;&gt;"",J13-I13,"")</f>
        <v>1.8228472222222222E-2</v>
      </c>
      <c r="L13" s="306">
        <f>IF(J13&lt;&gt;"",K13-H13,"")</f>
        <v>-2.6048611111111099E-3</v>
      </c>
      <c r="M13" s="306">
        <f>IF(J13&lt;&gt;"",K13-F13,"")</f>
        <v>-2.6048611111111099E-3</v>
      </c>
      <c r="N13" s="307">
        <v>1</v>
      </c>
      <c r="O13" s="307">
        <v>1</v>
      </c>
      <c r="P13" s="307">
        <v>2</v>
      </c>
      <c r="Q13" s="308"/>
      <c r="R13" s="309">
        <f t="shared" ref="R13:R20" si="9">IF(J13&lt;&gt;"",MIN(F13,K13),F13)</f>
        <v>1.8228472222222222E-2</v>
      </c>
      <c r="S13" s="481" t="s">
        <v>590</v>
      </c>
      <c r="T13" s="462">
        <v>40663</v>
      </c>
      <c r="U13" s="458" t="s">
        <v>588</v>
      </c>
      <c r="V13" s="313">
        <f t="shared" ref="V13:V20" si="10">IF(OR(NOT(U13=""),NOT(K13="")),5,"")</f>
        <v>5</v>
      </c>
      <c r="W13" s="314" t="str">
        <f t="shared" ref="W13:W20" si="11">IF(V13=5,C13&amp;" "&amp;D13,"")</f>
        <v>Justine  Thorpe</v>
      </c>
    </row>
    <row r="14" spans="1:23" s="272" customFormat="1" ht="21" hidden="1" customHeight="1" x14ac:dyDescent="0.2">
      <c r="A14" s="418">
        <v>240</v>
      </c>
      <c r="B14" s="335"/>
      <c r="C14" s="315" t="s">
        <v>199</v>
      </c>
      <c r="D14" s="431" t="s">
        <v>243</v>
      </c>
      <c r="E14" s="428" t="s">
        <v>30</v>
      </c>
      <c r="F14" s="301">
        <v>1.9108796296296301E-2</v>
      </c>
      <c r="G14" s="301">
        <v>2.074074074074074E-2</v>
      </c>
      <c r="H14" s="302">
        <f t="shared" ref="H14:H20" si="12">IF(G14&lt;&gt;"",(G14+F14)/2,F14)</f>
        <v>1.9924768518518522E-2</v>
      </c>
      <c r="I14" s="303">
        <f t="shared" ref="I14:I20" si="13">$D$3-H14</f>
        <v>9.0856481481480997E-4</v>
      </c>
      <c r="J14" s="378"/>
      <c r="K14" s="305" t="str">
        <f t="shared" si="8"/>
        <v/>
      </c>
      <c r="L14" s="306" t="str">
        <f>IF(J14&lt;&gt;"",K14-H14,"")</f>
        <v/>
      </c>
      <c r="M14" s="306" t="str">
        <f>IF(J14&lt;&gt;"",K14-F14,"")</f>
        <v/>
      </c>
      <c r="N14" s="307"/>
      <c r="O14" s="307"/>
      <c r="P14" s="307"/>
      <c r="Q14" s="308"/>
      <c r="R14" s="309">
        <f t="shared" si="9"/>
        <v>1.9108796296296301E-2</v>
      </c>
      <c r="S14" s="481"/>
      <c r="T14" s="462">
        <v>40451</v>
      </c>
      <c r="U14" s="458"/>
      <c r="V14" s="313" t="str">
        <f t="shared" si="10"/>
        <v/>
      </c>
      <c r="W14" s="314" t="str">
        <f t="shared" si="11"/>
        <v/>
      </c>
    </row>
    <row r="15" spans="1:23" s="272" customFormat="1" ht="21" hidden="1" customHeight="1" x14ac:dyDescent="0.2">
      <c r="A15" s="418">
        <v>93</v>
      </c>
      <c r="B15" s="335"/>
      <c r="C15" s="315" t="s">
        <v>56</v>
      </c>
      <c r="D15" s="431" t="s">
        <v>57</v>
      </c>
      <c r="E15" s="428" t="s">
        <v>30</v>
      </c>
      <c r="F15" s="301">
        <v>1.8518518518518521E-2</v>
      </c>
      <c r="G15" s="301">
        <v>2.1249276620370378E-2</v>
      </c>
      <c r="H15" s="302">
        <f t="shared" si="12"/>
        <v>1.9883897569444448E-2</v>
      </c>
      <c r="I15" s="303">
        <f t="shared" si="13"/>
        <v>9.4943576388888465E-4</v>
      </c>
      <c r="J15" s="378"/>
      <c r="K15" s="305" t="str">
        <f t="shared" si="8"/>
        <v/>
      </c>
      <c r="L15" s="306"/>
      <c r="M15" s="306"/>
      <c r="N15" s="307"/>
      <c r="O15" s="307"/>
      <c r="P15" s="307"/>
      <c r="Q15" s="308"/>
      <c r="R15" s="309">
        <f t="shared" si="9"/>
        <v>1.8518518518518521E-2</v>
      </c>
      <c r="S15" s="481"/>
      <c r="T15" s="462">
        <v>40390</v>
      </c>
      <c r="U15" s="458"/>
      <c r="V15" s="313" t="str">
        <f t="shared" si="10"/>
        <v/>
      </c>
      <c r="W15" s="314" t="str">
        <f t="shared" si="11"/>
        <v/>
      </c>
    </row>
    <row r="16" spans="1:23" s="272" customFormat="1" ht="21" hidden="1" customHeight="1" x14ac:dyDescent="0.2">
      <c r="A16" s="418">
        <v>201</v>
      </c>
      <c r="B16" s="335"/>
      <c r="C16" s="315" t="s">
        <v>96</v>
      </c>
      <c r="D16" s="431" t="s">
        <v>58</v>
      </c>
      <c r="E16" s="429" t="s">
        <v>14</v>
      </c>
      <c r="F16" s="301">
        <v>1.9774305555555555E-2</v>
      </c>
      <c r="G16" s="301">
        <v>1.9895833333333331E-2</v>
      </c>
      <c r="H16" s="302">
        <f t="shared" si="12"/>
        <v>1.9835069444444443E-2</v>
      </c>
      <c r="I16" s="303">
        <f t="shared" si="13"/>
        <v>9.9826388888888881E-4</v>
      </c>
      <c r="J16" s="387"/>
      <c r="K16" s="305" t="str">
        <f t="shared" si="8"/>
        <v/>
      </c>
      <c r="L16" s="306"/>
      <c r="M16" s="306"/>
      <c r="N16" s="307"/>
      <c r="O16" s="307"/>
      <c r="P16" s="307"/>
      <c r="Q16" s="308"/>
      <c r="R16" s="309">
        <f t="shared" si="9"/>
        <v>1.9774305555555555E-2</v>
      </c>
      <c r="S16" s="481"/>
      <c r="T16" s="462">
        <v>40390</v>
      </c>
      <c r="U16" s="458"/>
      <c r="V16" s="313" t="str">
        <f t="shared" si="10"/>
        <v/>
      </c>
      <c r="W16" s="314" t="str">
        <f t="shared" si="11"/>
        <v/>
      </c>
    </row>
    <row r="17" spans="1:23" s="272" customFormat="1" ht="21" hidden="1" customHeight="1" x14ac:dyDescent="0.2">
      <c r="A17" s="418">
        <v>176</v>
      </c>
      <c r="B17" s="335"/>
      <c r="C17" s="298" t="s">
        <v>15</v>
      </c>
      <c r="D17" s="432" t="s">
        <v>35</v>
      </c>
      <c r="E17" s="428" t="s">
        <v>14</v>
      </c>
      <c r="F17" s="301">
        <v>1.9710648148148147E-2</v>
      </c>
      <c r="G17" s="301">
        <v>1.9710648148148147E-2</v>
      </c>
      <c r="H17" s="302">
        <f t="shared" si="12"/>
        <v>1.9710648148148147E-2</v>
      </c>
      <c r="I17" s="303">
        <f t="shared" si="13"/>
        <v>1.1226851851851849E-3</v>
      </c>
      <c r="J17" s="378"/>
      <c r="K17" s="305" t="str">
        <f t="shared" si="8"/>
        <v/>
      </c>
      <c r="L17" s="306" t="str">
        <f>IF(J17&lt;&gt;"",K17-H17,"")</f>
        <v/>
      </c>
      <c r="M17" s="306" t="str">
        <f>IF(J17&lt;&gt;"",K17-F17,"")</f>
        <v/>
      </c>
      <c r="N17" s="307"/>
      <c r="O17" s="307"/>
      <c r="P17" s="307"/>
      <c r="Q17" s="308"/>
      <c r="R17" s="309">
        <f t="shared" si="9"/>
        <v>1.9710648148148147E-2</v>
      </c>
      <c r="S17" s="481"/>
      <c r="T17" s="462">
        <v>39172</v>
      </c>
      <c r="U17" s="458"/>
      <c r="V17" s="313" t="str">
        <f t="shared" si="10"/>
        <v/>
      </c>
      <c r="W17" s="314" t="str">
        <f t="shared" si="11"/>
        <v/>
      </c>
    </row>
    <row r="18" spans="1:23" s="272" customFormat="1" ht="21" customHeight="1" x14ac:dyDescent="0.2">
      <c r="A18" s="418" t="s">
        <v>535</v>
      </c>
      <c r="B18" s="335"/>
      <c r="C18" s="315" t="s">
        <v>238</v>
      </c>
      <c r="D18" s="431" t="s">
        <v>583</v>
      </c>
      <c r="E18" s="428" t="s">
        <v>30</v>
      </c>
      <c r="F18" s="301">
        <v>1.4560185185185183E-2</v>
      </c>
      <c r="G18" s="301">
        <v>1.4560185185185183E-2</v>
      </c>
      <c r="H18" s="302">
        <f t="shared" si="12"/>
        <v>1.4560185185185183E-2</v>
      </c>
      <c r="I18" s="303">
        <v>5.5902777777777782E-3</v>
      </c>
      <c r="J18" s="378">
        <v>1.96875E-2</v>
      </c>
      <c r="K18" s="305">
        <f t="shared" si="8"/>
        <v>1.4097222222222223E-2</v>
      </c>
      <c r="L18" s="306">
        <f>IF(J18&lt;&gt;"",K18-H18,"")</f>
        <v>-4.6296296296296016E-4</v>
      </c>
      <c r="M18" s="306">
        <f>IF(J18&lt;&gt;"",K18-F18,"")</f>
        <v>-4.6296296296296016E-4</v>
      </c>
      <c r="N18" s="307">
        <v>2</v>
      </c>
      <c r="O18" s="307">
        <v>4</v>
      </c>
      <c r="P18" s="307"/>
      <c r="Q18" s="308">
        <v>3</v>
      </c>
      <c r="R18" s="309">
        <f t="shared" si="9"/>
        <v>1.4097222222222223E-2</v>
      </c>
      <c r="S18" s="481" t="s">
        <v>591</v>
      </c>
      <c r="T18" s="462">
        <v>40663</v>
      </c>
      <c r="U18" s="458"/>
      <c r="V18" s="313">
        <f t="shared" si="10"/>
        <v>5</v>
      </c>
      <c r="W18" s="314" t="str">
        <f t="shared" si="11"/>
        <v>Simon  Hodgson</v>
      </c>
    </row>
    <row r="19" spans="1:23" s="272" customFormat="1" ht="21" hidden="1" customHeight="1" x14ac:dyDescent="0.2">
      <c r="A19" s="418">
        <v>45</v>
      </c>
      <c r="B19" s="335"/>
      <c r="C19" s="315" t="s">
        <v>262</v>
      </c>
      <c r="D19" s="431" t="s">
        <v>46</v>
      </c>
      <c r="E19" s="428" t="s">
        <v>14</v>
      </c>
      <c r="F19" s="301">
        <v>1.8819444444444444E-2</v>
      </c>
      <c r="G19" s="301">
        <v>2.0295138888888887E-2</v>
      </c>
      <c r="H19" s="302">
        <f t="shared" si="12"/>
        <v>1.9557291666666664E-2</v>
      </c>
      <c r="I19" s="303">
        <f t="shared" si="13"/>
        <v>1.2760416666666684E-3</v>
      </c>
      <c r="J19" s="387"/>
      <c r="K19" s="305" t="str">
        <f t="shared" si="8"/>
        <v/>
      </c>
      <c r="L19" s="306" t="str">
        <f>IF(J19&lt;&gt;"",K19-H19,"")</f>
        <v/>
      </c>
      <c r="M19" s="306" t="str">
        <f>IF(J19&lt;&gt;"",K19-F19,"")</f>
        <v/>
      </c>
      <c r="N19" s="307"/>
      <c r="O19" s="307"/>
      <c r="P19" s="307"/>
      <c r="Q19" s="308"/>
      <c r="R19" s="309">
        <f t="shared" si="9"/>
        <v>1.8819444444444444E-2</v>
      </c>
      <c r="S19" s="481"/>
      <c r="T19" s="462">
        <v>39568</v>
      </c>
      <c r="U19" s="458"/>
      <c r="V19" s="313" t="str">
        <f t="shared" si="10"/>
        <v/>
      </c>
      <c r="W19" s="314" t="str">
        <f t="shared" si="11"/>
        <v/>
      </c>
    </row>
    <row r="20" spans="1:23" s="272" customFormat="1" ht="21" hidden="1" customHeight="1" x14ac:dyDescent="0.2">
      <c r="A20" s="418">
        <v>12</v>
      </c>
      <c r="B20" s="335"/>
      <c r="C20" s="315" t="s">
        <v>40</v>
      </c>
      <c r="D20" s="431" t="s">
        <v>41</v>
      </c>
      <c r="E20" s="428" t="s">
        <v>14</v>
      </c>
      <c r="F20" s="301">
        <v>1.9398148148148147E-2</v>
      </c>
      <c r="G20" s="301">
        <v>1.9398148148148147E-2</v>
      </c>
      <c r="H20" s="302">
        <f t="shared" si="12"/>
        <v>1.9398148148148147E-2</v>
      </c>
      <c r="I20" s="303">
        <f t="shared" si="13"/>
        <v>1.4351851851851852E-3</v>
      </c>
      <c r="J20" s="378"/>
      <c r="K20" s="305" t="str">
        <f t="shared" si="8"/>
        <v/>
      </c>
      <c r="L20" s="306" t="str">
        <f>IF(J20&lt;&gt;"",K20-H20,"")</f>
        <v/>
      </c>
      <c r="M20" s="306" t="str">
        <f>IF(J20&lt;&gt;"",K20-F20,"")</f>
        <v/>
      </c>
      <c r="N20" s="307"/>
      <c r="O20" s="307"/>
      <c r="P20" s="307"/>
      <c r="Q20" s="308"/>
      <c r="R20" s="309">
        <f t="shared" si="9"/>
        <v>1.9398148148148147E-2</v>
      </c>
      <c r="S20" s="481" t="s">
        <v>588</v>
      </c>
      <c r="T20" s="462">
        <v>38564</v>
      </c>
      <c r="U20" s="458" t="s">
        <v>590</v>
      </c>
      <c r="V20" s="313">
        <f t="shared" si="10"/>
        <v>5</v>
      </c>
      <c r="W20" s="314" t="str">
        <f t="shared" si="11"/>
        <v xml:space="preserve">Georgie Hamilton </v>
      </c>
    </row>
    <row r="21" spans="1:23" s="272" customFormat="1" ht="21" hidden="1" customHeight="1" x14ac:dyDescent="0.2">
      <c r="A21" s="418"/>
      <c r="B21" s="335"/>
      <c r="C21" s="315"/>
      <c r="D21" s="431"/>
      <c r="E21" s="428"/>
      <c r="F21" s="301"/>
      <c r="G21" s="301"/>
      <c r="H21" s="302"/>
      <c r="I21" s="303"/>
      <c r="J21" s="378"/>
      <c r="K21" s="305"/>
      <c r="L21" s="306"/>
      <c r="M21" s="306"/>
      <c r="N21" s="307"/>
      <c r="O21" s="307"/>
      <c r="P21" s="307"/>
      <c r="Q21" s="308"/>
      <c r="R21" s="309"/>
      <c r="S21" s="481"/>
      <c r="T21" s="462"/>
      <c r="U21" s="458"/>
      <c r="V21" s="313"/>
      <c r="W21" s="314"/>
    </row>
    <row r="22" spans="1:23" s="272" customFormat="1" ht="21" hidden="1" customHeight="1" x14ac:dyDescent="0.2">
      <c r="A22" s="418"/>
      <c r="B22" s="335"/>
      <c r="C22" s="315"/>
      <c r="D22" s="431"/>
      <c r="E22" s="428"/>
      <c r="F22" s="301"/>
      <c r="G22" s="301"/>
      <c r="H22" s="302"/>
      <c r="I22" s="303"/>
      <c r="J22" s="378"/>
      <c r="K22" s="305"/>
      <c r="L22" s="306"/>
      <c r="M22" s="306"/>
      <c r="N22" s="307"/>
      <c r="O22" s="307"/>
      <c r="P22" s="307"/>
      <c r="Q22" s="308"/>
      <c r="R22" s="309"/>
      <c r="S22" s="481"/>
      <c r="T22" s="462"/>
      <c r="U22" s="458"/>
      <c r="V22" s="313"/>
      <c r="W22" s="314"/>
    </row>
    <row r="23" spans="1:23" s="272" customFormat="1" ht="21" hidden="1" customHeight="1" x14ac:dyDescent="0.2">
      <c r="A23" s="418">
        <v>13</v>
      </c>
      <c r="B23" s="335"/>
      <c r="C23" s="315" t="s">
        <v>42</v>
      </c>
      <c r="D23" s="431" t="s">
        <v>43</v>
      </c>
      <c r="E23" s="428" t="s">
        <v>14</v>
      </c>
      <c r="F23" s="301">
        <v>1.9398148148148147E-2</v>
      </c>
      <c r="G23" s="301">
        <v>1.9398148148148147E-2</v>
      </c>
      <c r="H23" s="302">
        <f t="shared" ref="H23:H29" si="14">IF(G23&lt;&gt;"",(G23+F23)/2,F23)</f>
        <v>1.9398148148148147E-2</v>
      </c>
      <c r="I23" s="303">
        <f t="shared" ref="I23:I29" si="15">$D$3-H23</f>
        <v>1.4351851851851852E-3</v>
      </c>
      <c r="J23" s="378"/>
      <c r="K23" s="305" t="str">
        <f t="shared" ref="K23:K29" si="16">IF(J23&lt;&gt;"",J23-I23,"")</f>
        <v/>
      </c>
      <c r="L23" s="306" t="str">
        <f>IF(J23&lt;&gt;"",K23-H23,"")</f>
        <v/>
      </c>
      <c r="M23" s="306" t="str">
        <f>IF(J23&lt;&gt;"",K23-F23,"")</f>
        <v/>
      </c>
      <c r="N23" s="307"/>
      <c r="O23" s="307"/>
      <c r="P23" s="307"/>
      <c r="Q23" s="308"/>
      <c r="R23" s="309">
        <f t="shared" ref="R23:R29" si="17">IF(J23&lt;&gt;"",MIN(F23,K23),F23)</f>
        <v>1.9398148148148147E-2</v>
      </c>
      <c r="S23" s="481"/>
      <c r="T23" s="462">
        <v>38533</v>
      </c>
      <c r="U23" s="458"/>
      <c r="V23" s="313" t="str">
        <f t="shared" ref="V23:V29" si="18">IF(OR(NOT(U23=""),NOT(K23="")),5,"")</f>
        <v/>
      </c>
      <c r="W23" s="314" t="str">
        <f t="shared" ref="W23:W29" si="19">IF(V23=5,C23&amp;" "&amp;D23,"")</f>
        <v/>
      </c>
    </row>
    <row r="24" spans="1:23" s="272" customFormat="1" ht="21" hidden="1" customHeight="1" x14ac:dyDescent="0.2">
      <c r="A24" s="418">
        <v>326</v>
      </c>
      <c r="B24" s="335"/>
      <c r="C24" s="315" t="s">
        <v>486</v>
      </c>
      <c r="D24" s="443" t="s">
        <v>487</v>
      </c>
      <c r="E24" s="428" t="s">
        <v>14</v>
      </c>
      <c r="F24" s="301">
        <v>1.9351851851851849E-2</v>
      </c>
      <c r="G24" s="301">
        <v>1.9351851851851849E-2</v>
      </c>
      <c r="H24" s="302">
        <f t="shared" si="14"/>
        <v>1.9351851851851849E-2</v>
      </c>
      <c r="I24" s="303">
        <f t="shared" si="15"/>
        <v>1.4814814814814829E-3</v>
      </c>
      <c r="J24" s="378"/>
      <c r="K24" s="305" t="str">
        <f t="shared" si="16"/>
        <v/>
      </c>
      <c r="L24" s="306" t="str">
        <f>IF(J24&lt;&gt;"",K24-H24,"")</f>
        <v/>
      </c>
      <c r="M24" s="306" t="str">
        <f>IF(J24&lt;&gt;"",K24-F24,"")</f>
        <v/>
      </c>
      <c r="N24" s="307"/>
      <c r="O24" s="307"/>
      <c r="P24" s="307"/>
      <c r="Q24" s="308"/>
      <c r="R24" s="309">
        <f t="shared" si="17"/>
        <v>1.9351851851851849E-2</v>
      </c>
      <c r="S24" s="481"/>
      <c r="T24" s="462">
        <v>40298</v>
      </c>
      <c r="U24" s="458"/>
      <c r="V24" s="313" t="str">
        <f t="shared" si="18"/>
        <v/>
      </c>
      <c r="W24" s="314" t="str">
        <f t="shared" si="19"/>
        <v/>
      </c>
    </row>
    <row r="25" spans="1:23" s="272" customFormat="1" ht="21" hidden="1" customHeight="1" x14ac:dyDescent="0.2">
      <c r="A25" s="418">
        <v>347</v>
      </c>
      <c r="B25" s="335"/>
      <c r="C25" s="315" t="s">
        <v>545</v>
      </c>
      <c r="D25" s="431" t="s">
        <v>546</v>
      </c>
      <c r="E25" s="428" t="s">
        <v>14</v>
      </c>
      <c r="F25" s="301">
        <v>1.9160879629629635E-2</v>
      </c>
      <c r="G25" s="301">
        <v>1.9160879629629635E-2</v>
      </c>
      <c r="H25" s="302">
        <f t="shared" si="14"/>
        <v>1.9160879629629635E-2</v>
      </c>
      <c r="I25" s="303">
        <f t="shared" si="15"/>
        <v>1.6724537037036968E-3</v>
      </c>
      <c r="J25" s="378"/>
      <c r="K25" s="305" t="str">
        <f t="shared" si="16"/>
        <v/>
      </c>
      <c r="L25" s="306" t="str">
        <f>IF(J25&lt;&gt;"",K25-H25,"")</f>
        <v/>
      </c>
      <c r="M25" s="306" t="str">
        <f>IF(J25&lt;&gt;"",K25-F25,"")</f>
        <v/>
      </c>
      <c r="N25" s="307"/>
      <c r="O25" s="307"/>
      <c r="P25" s="307"/>
      <c r="Q25" s="308"/>
      <c r="R25" s="445">
        <f t="shared" si="17"/>
        <v>1.9160879629629635E-2</v>
      </c>
      <c r="S25" s="481"/>
      <c r="T25" s="462">
        <v>40574</v>
      </c>
      <c r="U25" s="458"/>
      <c r="V25" s="313" t="str">
        <f t="shared" si="18"/>
        <v/>
      </c>
      <c r="W25" s="314" t="str">
        <f t="shared" si="19"/>
        <v/>
      </c>
    </row>
    <row r="26" spans="1:23" s="272" customFormat="1" ht="21" hidden="1" customHeight="1" x14ac:dyDescent="0.2">
      <c r="A26" s="418" t="s">
        <v>535</v>
      </c>
      <c r="B26" s="335"/>
      <c r="C26" s="315" t="s">
        <v>567</v>
      </c>
      <c r="D26" s="431" t="s">
        <v>568</v>
      </c>
      <c r="E26" s="428" t="s">
        <v>14</v>
      </c>
      <c r="F26" s="301">
        <v>1.9140992341218174E-2</v>
      </c>
      <c r="G26" s="301">
        <v>1.9140992341218174E-2</v>
      </c>
      <c r="H26" s="302">
        <f t="shared" si="14"/>
        <v>1.9140992341218174E-2</v>
      </c>
      <c r="I26" s="303">
        <f t="shared" si="15"/>
        <v>1.6923409921151579E-3</v>
      </c>
      <c r="J26" s="378"/>
      <c r="K26" s="305" t="str">
        <f t="shared" si="16"/>
        <v/>
      </c>
      <c r="L26" s="306"/>
      <c r="M26" s="306"/>
      <c r="N26" s="307"/>
      <c r="O26" s="307"/>
      <c r="P26" s="307"/>
      <c r="Q26" s="308"/>
      <c r="R26" s="445">
        <f t="shared" si="17"/>
        <v>1.9140992341218174E-2</v>
      </c>
      <c r="S26" s="481"/>
      <c r="T26" s="462">
        <v>40574</v>
      </c>
      <c r="U26" s="458"/>
      <c r="V26" s="313" t="str">
        <f t="shared" si="18"/>
        <v/>
      </c>
      <c r="W26" s="314" t="str">
        <f t="shared" si="19"/>
        <v/>
      </c>
    </row>
    <row r="27" spans="1:23" s="272" customFormat="1" ht="21" hidden="1" customHeight="1" x14ac:dyDescent="0.2">
      <c r="A27" s="418">
        <v>267</v>
      </c>
      <c r="B27" s="335"/>
      <c r="C27" s="315" t="s">
        <v>36</v>
      </c>
      <c r="D27" s="431" t="s">
        <v>81</v>
      </c>
      <c r="E27" s="428" t="s">
        <v>14</v>
      </c>
      <c r="F27" s="301">
        <v>1.9108796296296301E-2</v>
      </c>
      <c r="G27" s="301">
        <v>1.9108796296296301E-2</v>
      </c>
      <c r="H27" s="302">
        <f t="shared" si="14"/>
        <v>1.9108796296296301E-2</v>
      </c>
      <c r="I27" s="303">
        <f t="shared" si="15"/>
        <v>1.7245370370370314E-3</v>
      </c>
      <c r="J27" s="378"/>
      <c r="K27" s="305" t="str">
        <f t="shared" si="16"/>
        <v/>
      </c>
      <c r="L27" s="306" t="str">
        <f>IF(J27&lt;&gt;"",K27-H27,"")</f>
        <v/>
      </c>
      <c r="M27" s="306" t="str">
        <f>IF(J27&lt;&gt;"",K27-F27,"")</f>
        <v/>
      </c>
      <c r="N27" s="307"/>
      <c r="O27" s="307"/>
      <c r="P27" s="307"/>
      <c r="Q27" s="308"/>
      <c r="R27" s="445">
        <f t="shared" si="17"/>
        <v>1.9108796296296301E-2</v>
      </c>
      <c r="S27" s="481"/>
      <c r="T27" s="462">
        <v>40237</v>
      </c>
      <c r="U27" s="458"/>
      <c r="V27" s="313" t="str">
        <f t="shared" si="18"/>
        <v/>
      </c>
      <c r="W27" s="314" t="str">
        <f t="shared" si="19"/>
        <v/>
      </c>
    </row>
    <row r="28" spans="1:23" s="272" customFormat="1" ht="21" hidden="1" customHeight="1" x14ac:dyDescent="0.2">
      <c r="A28" s="417">
        <v>230</v>
      </c>
      <c r="B28" s="335"/>
      <c r="C28" s="391" t="s">
        <v>340</v>
      </c>
      <c r="D28" s="470" t="s">
        <v>341</v>
      </c>
      <c r="E28" s="471" t="s">
        <v>14</v>
      </c>
      <c r="F28" s="301">
        <v>1.802083333333333E-2</v>
      </c>
      <c r="G28" s="301">
        <v>2.0147569444444451E-2</v>
      </c>
      <c r="H28" s="302">
        <f t="shared" si="14"/>
        <v>1.9084201388888888E-2</v>
      </c>
      <c r="I28" s="303">
        <f t="shared" si="15"/>
        <v>1.7491319444444438E-3</v>
      </c>
      <c r="J28" s="378"/>
      <c r="K28" s="305" t="str">
        <f t="shared" si="16"/>
        <v/>
      </c>
      <c r="L28" s="306" t="str">
        <f>IF(J28&lt;&gt;"",K28-H28,"")</f>
        <v/>
      </c>
      <c r="M28" s="306" t="str">
        <f>IF(J28&lt;&gt;"",K28-F28,"")</f>
        <v/>
      </c>
      <c r="N28" s="307"/>
      <c r="O28" s="307"/>
      <c r="P28" s="307"/>
      <c r="Q28" s="308"/>
      <c r="R28" s="445">
        <f t="shared" si="17"/>
        <v>1.802083333333333E-2</v>
      </c>
      <c r="S28" s="481"/>
      <c r="T28" s="462">
        <v>40574</v>
      </c>
      <c r="U28" s="459"/>
      <c r="V28" s="313" t="str">
        <f t="shared" si="18"/>
        <v/>
      </c>
      <c r="W28" s="314" t="str">
        <f t="shared" si="19"/>
        <v/>
      </c>
    </row>
    <row r="29" spans="1:23" s="272" customFormat="1" ht="21" customHeight="1" x14ac:dyDescent="0.2">
      <c r="A29" s="417">
        <v>342</v>
      </c>
      <c r="B29" s="335"/>
      <c r="C29" s="371" t="s">
        <v>533</v>
      </c>
      <c r="D29" s="444" t="s">
        <v>534</v>
      </c>
      <c r="E29" s="427" t="s">
        <v>30</v>
      </c>
      <c r="F29" s="301">
        <v>1.5902777777777776E-2</v>
      </c>
      <c r="G29" s="301">
        <v>1.5902777777777776E-2</v>
      </c>
      <c r="H29" s="302">
        <f t="shared" si="14"/>
        <v>1.5902777777777776E-2</v>
      </c>
      <c r="I29" s="303">
        <f t="shared" si="15"/>
        <v>4.9305555555555561E-3</v>
      </c>
      <c r="J29" s="378">
        <v>2.0150462962962964E-2</v>
      </c>
      <c r="K29" s="305">
        <f t="shared" si="16"/>
        <v>1.5219907407407408E-2</v>
      </c>
      <c r="L29" s="306">
        <f>IF(J29&lt;&gt;"",K29-H29,"")</f>
        <v>-6.8287037037036841E-4</v>
      </c>
      <c r="M29" s="306">
        <f>IF(J29&lt;&gt;"",K29-F29,"")</f>
        <v>-6.8287037037036841E-4</v>
      </c>
      <c r="N29" s="307">
        <v>3</v>
      </c>
      <c r="O29" s="307">
        <v>2</v>
      </c>
      <c r="P29" s="321"/>
      <c r="Q29" s="308">
        <v>9</v>
      </c>
      <c r="R29" s="445">
        <f t="shared" si="17"/>
        <v>1.5219907407407408E-2</v>
      </c>
      <c r="S29" s="481" t="s">
        <v>591</v>
      </c>
      <c r="T29" s="462">
        <v>40482</v>
      </c>
      <c r="U29" s="459"/>
      <c r="V29" s="313">
        <f t="shared" si="18"/>
        <v>5</v>
      </c>
      <c r="W29" s="314" t="str">
        <f t="shared" si="19"/>
        <v>Steve  Hoskins</v>
      </c>
    </row>
    <row r="30" spans="1:23" s="272" customFormat="1" ht="21" hidden="1" customHeight="1" x14ac:dyDescent="0.2">
      <c r="A30" s="417"/>
      <c r="B30" s="335"/>
      <c r="C30" s="391"/>
      <c r="D30" s="470"/>
      <c r="E30" s="471"/>
      <c r="F30" s="301"/>
      <c r="G30" s="301"/>
      <c r="H30" s="302"/>
      <c r="I30" s="303"/>
      <c r="J30" s="378"/>
      <c r="K30" s="305"/>
      <c r="L30" s="306"/>
      <c r="M30" s="306"/>
      <c r="N30" s="307"/>
      <c r="O30" s="307"/>
      <c r="P30" s="307"/>
      <c r="Q30" s="308"/>
      <c r="R30" s="445"/>
      <c r="S30" s="481"/>
      <c r="T30" s="462"/>
      <c r="U30" s="459"/>
      <c r="V30" s="313"/>
      <c r="W30" s="314"/>
    </row>
    <row r="31" spans="1:23" s="272" customFormat="1" ht="21" hidden="1" customHeight="1" x14ac:dyDescent="0.2">
      <c r="A31" s="417">
        <v>328</v>
      </c>
      <c r="B31" s="335"/>
      <c r="C31" s="391" t="s">
        <v>18</v>
      </c>
      <c r="D31" s="470" t="s">
        <v>493</v>
      </c>
      <c r="E31" s="471" t="s">
        <v>14</v>
      </c>
      <c r="F31" s="301">
        <v>1.9062500000000003E-2</v>
      </c>
      <c r="G31" s="301">
        <v>1.9062500000000003E-2</v>
      </c>
      <c r="H31" s="302">
        <f t="shared" ref="H31:H36" si="20">IF(G31&lt;&gt;"",(G31+F31)/2,F31)</f>
        <v>1.9062500000000003E-2</v>
      </c>
      <c r="I31" s="303">
        <f t="shared" ref="I31:I36" si="21">$D$3-H31</f>
        <v>1.7708333333333291E-3</v>
      </c>
      <c r="J31" s="378"/>
      <c r="K31" s="305" t="str">
        <f t="shared" ref="K31:K36" si="22">IF(J31&lt;&gt;"",J31-I31,"")</f>
        <v/>
      </c>
      <c r="L31" s="306" t="str">
        <f t="shared" ref="L31:L36" si="23">IF(J31&lt;&gt;"",K31-H31,"")</f>
        <v/>
      </c>
      <c r="M31" s="306" t="str">
        <f t="shared" ref="M31:M36" si="24">IF(J31&lt;&gt;"",K31-F31,"")</f>
        <v/>
      </c>
      <c r="N31" s="307"/>
      <c r="O31" s="307"/>
      <c r="P31" s="307"/>
      <c r="Q31" s="308"/>
      <c r="R31" s="445">
        <f t="shared" ref="R31:R36" si="25">IF(J31&lt;&gt;"",MIN(F31,K31),F31)</f>
        <v>1.9062500000000003E-2</v>
      </c>
      <c r="S31" s="481"/>
      <c r="T31" s="462">
        <v>40298</v>
      </c>
      <c r="U31" s="459"/>
      <c r="V31" s="313" t="str">
        <f t="shared" ref="V31:V36" si="26">IF(OR(NOT(U31=""),NOT(K31="")),5,"")</f>
        <v/>
      </c>
      <c r="W31" s="314" t="str">
        <f t="shared" ref="W31:W36" si="27">IF(V31=5,C31&amp;" "&amp;D31,"")</f>
        <v/>
      </c>
    </row>
    <row r="32" spans="1:23" s="272" customFormat="1" ht="21" hidden="1" customHeight="1" x14ac:dyDescent="0.2">
      <c r="A32" s="418">
        <v>338</v>
      </c>
      <c r="B32" s="335"/>
      <c r="C32" s="315" t="s">
        <v>47</v>
      </c>
      <c r="D32" s="431" t="s">
        <v>504</v>
      </c>
      <c r="E32" s="428" t="s">
        <v>14</v>
      </c>
      <c r="F32" s="301">
        <v>1.9062500000000003E-2</v>
      </c>
      <c r="G32" s="301">
        <v>1.9062500000000003E-2</v>
      </c>
      <c r="H32" s="302">
        <f t="shared" si="20"/>
        <v>1.9062500000000003E-2</v>
      </c>
      <c r="I32" s="303">
        <f t="shared" si="21"/>
        <v>1.7708333333333291E-3</v>
      </c>
      <c r="J32" s="378"/>
      <c r="K32" s="305" t="str">
        <f t="shared" si="22"/>
        <v/>
      </c>
      <c r="L32" s="306" t="str">
        <f t="shared" si="23"/>
        <v/>
      </c>
      <c r="M32" s="306" t="str">
        <f t="shared" si="24"/>
        <v/>
      </c>
      <c r="N32" s="307"/>
      <c r="O32" s="307"/>
      <c r="P32" s="307"/>
      <c r="Q32" s="308"/>
      <c r="R32" s="309">
        <f t="shared" si="25"/>
        <v>1.9062500000000003E-2</v>
      </c>
      <c r="S32" s="481"/>
      <c r="T32" s="462">
        <v>40237</v>
      </c>
      <c r="U32" s="458"/>
      <c r="V32" s="313" t="str">
        <f t="shared" si="26"/>
        <v/>
      </c>
      <c r="W32" s="314" t="str">
        <f t="shared" si="27"/>
        <v/>
      </c>
    </row>
    <row r="33" spans="1:23" s="272" customFormat="1" ht="21" hidden="1" customHeight="1" x14ac:dyDescent="0.2">
      <c r="A33" s="417">
        <v>365</v>
      </c>
      <c r="B33" s="335"/>
      <c r="C33" s="391" t="s">
        <v>558</v>
      </c>
      <c r="D33" s="470" t="s">
        <v>566</v>
      </c>
      <c r="E33" s="471" t="s">
        <v>14</v>
      </c>
      <c r="F33" s="301">
        <v>1.8952546296296297E-2</v>
      </c>
      <c r="G33" s="301">
        <v>1.8952546296296297E-2</v>
      </c>
      <c r="H33" s="302">
        <f t="shared" si="20"/>
        <v>1.8952546296296297E-2</v>
      </c>
      <c r="I33" s="303">
        <f t="shared" si="21"/>
        <v>1.880787037037035E-3</v>
      </c>
      <c r="J33" s="378"/>
      <c r="K33" s="305" t="str">
        <f t="shared" si="22"/>
        <v/>
      </c>
      <c r="L33" s="306" t="str">
        <f t="shared" si="23"/>
        <v/>
      </c>
      <c r="M33" s="306" t="str">
        <f t="shared" si="24"/>
        <v/>
      </c>
      <c r="N33" s="307"/>
      <c r="O33" s="307"/>
      <c r="P33" s="307"/>
      <c r="Q33" s="308"/>
      <c r="R33" s="445">
        <f t="shared" si="25"/>
        <v>1.8952546296296297E-2</v>
      </c>
      <c r="S33" s="481"/>
      <c r="T33" s="462">
        <v>40482</v>
      </c>
      <c r="U33" s="459"/>
      <c r="V33" s="313" t="str">
        <f t="shared" si="26"/>
        <v/>
      </c>
      <c r="W33" s="314" t="str">
        <f t="shared" si="27"/>
        <v/>
      </c>
    </row>
    <row r="34" spans="1:23" s="272" customFormat="1" ht="21" hidden="1" customHeight="1" x14ac:dyDescent="0.2">
      <c r="A34" s="417">
        <v>348</v>
      </c>
      <c r="B34" s="335"/>
      <c r="C34" s="371" t="s">
        <v>47</v>
      </c>
      <c r="D34" s="444" t="s">
        <v>542</v>
      </c>
      <c r="E34" s="427" t="s">
        <v>14</v>
      </c>
      <c r="F34" s="301">
        <v>1.8831018518518518E-2</v>
      </c>
      <c r="G34" s="301">
        <v>1.8831018518518518E-2</v>
      </c>
      <c r="H34" s="302">
        <f t="shared" si="20"/>
        <v>1.8831018518518518E-2</v>
      </c>
      <c r="I34" s="303">
        <f t="shared" si="21"/>
        <v>2.0023148148148144E-3</v>
      </c>
      <c r="J34" s="378"/>
      <c r="K34" s="305" t="str">
        <f t="shared" si="22"/>
        <v/>
      </c>
      <c r="L34" s="306" t="str">
        <f t="shared" si="23"/>
        <v/>
      </c>
      <c r="M34" s="306" t="str">
        <f t="shared" si="24"/>
        <v/>
      </c>
      <c r="N34" s="307"/>
      <c r="O34" s="307"/>
      <c r="P34" s="307"/>
      <c r="Q34" s="308"/>
      <c r="R34" s="445">
        <f t="shared" si="25"/>
        <v>1.8831018518518518E-2</v>
      </c>
      <c r="S34" s="481"/>
      <c r="T34" s="462">
        <v>40390</v>
      </c>
      <c r="U34" s="459"/>
      <c r="V34" s="313" t="str">
        <f t="shared" si="26"/>
        <v/>
      </c>
      <c r="W34" s="314" t="str">
        <f t="shared" si="27"/>
        <v/>
      </c>
    </row>
    <row r="35" spans="1:23" s="272" customFormat="1" ht="21" hidden="1" customHeight="1" x14ac:dyDescent="0.2">
      <c r="A35" s="418">
        <v>290</v>
      </c>
      <c r="B35" s="335"/>
      <c r="C35" s="315" t="s">
        <v>203</v>
      </c>
      <c r="D35" s="431" t="s">
        <v>457</v>
      </c>
      <c r="E35" s="428" t="s">
        <v>30</v>
      </c>
      <c r="F35" s="322">
        <v>1.8598632812500005E-2</v>
      </c>
      <c r="G35" s="301">
        <v>1.8598632812500005E-2</v>
      </c>
      <c r="H35" s="302">
        <f t="shared" si="20"/>
        <v>1.8598632812500005E-2</v>
      </c>
      <c r="I35" s="303">
        <f t="shared" si="21"/>
        <v>2.234700520833327E-3</v>
      </c>
      <c r="J35" s="387"/>
      <c r="K35" s="305" t="str">
        <f t="shared" si="22"/>
        <v/>
      </c>
      <c r="L35" s="306" t="str">
        <f t="shared" si="23"/>
        <v/>
      </c>
      <c r="M35" s="306" t="str">
        <f t="shared" si="24"/>
        <v/>
      </c>
      <c r="N35" s="307"/>
      <c r="O35" s="307"/>
      <c r="P35" s="321"/>
      <c r="Q35" s="308"/>
      <c r="R35" s="309">
        <f t="shared" si="25"/>
        <v>1.8598632812500005E-2</v>
      </c>
      <c r="S35" s="481"/>
      <c r="T35" s="462">
        <v>40359</v>
      </c>
      <c r="U35" s="458"/>
      <c r="V35" s="313" t="str">
        <f t="shared" si="26"/>
        <v/>
      </c>
      <c r="W35" s="314" t="str">
        <f t="shared" si="27"/>
        <v/>
      </c>
    </row>
    <row r="36" spans="1:23" s="272" customFormat="1" ht="21" hidden="1" customHeight="1" x14ac:dyDescent="0.2">
      <c r="A36" s="418"/>
      <c r="B36" s="335"/>
      <c r="C36" s="315" t="s">
        <v>368</v>
      </c>
      <c r="D36" s="431" t="s">
        <v>271</v>
      </c>
      <c r="E36" s="429" t="s">
        <v>14</v>
      </c>
      <c r="F36" s="301">
        <v>1.7800925925925925E-2</v>
      </c>
      <c r="G36" s="301">
        <v>1.9250578703703697E-2</v>
      </c>
      <c r="H36" s="302">
        <f t="shared" si="20"/>
        <v>1.8525752314814813E-2</v>
      </c>
      <c r="I36" s="303">
        <f t="shared" si="21"/>
        <v>2.3075810185185196E-3</v>
      </c>
      <c r="J36" s="387"/>
      <c r="K36" s="305" t="str">
        <f t="shared" si="22"/>
        <v/>
      </c>
      <c r="L36" s="306" t="str">
        <f t="shared" si="23"/>
        <v/>
      </c>
      <c r="M36" s="306" t="str">
        <f t="shared" si="24"/>
        <v/>
      </c>
      <c r="N36" s="307"/>
      <c r="O36" s="307"/>
      <c r="P36" s="307"/>
      <c r="Q36" s="308"/>
      <c r="R36" s="309">
        <f t="shared" si="25"/>
        <v>1.7800925925925925E-2</v>
      </c>
      <c r="S36" s="481"/>
      <c r="T36" s="462">
        <v>40025</v>
      </c>
      <c r="U36" s="458"/>
      <c r="V36" s="313" t="str">
        <f t="shared" si="26"/>
        <v/>
      </c>
      <c r="W36" s="314" t="str">
        <f t="shared" si="27"/>
        <v/>
      </c>
    </row>
    <row r="37" spans="1:23" s="272" customFormat="1" ht="21" hidden="1" customHeight="1" x14ac:dyDescent="0.2">
      <c r="A37" s="417"/>
      <c r="B37" s="335"/>
      <c r="C37" s="371"/>
      <c r="D37" s="444"/>
      <c r="E37" s="471"/>
      <c r="F37" s="301"/>
      <c r="G37" s="301"/>
      <c r="H37" s="302"/>
      <c r="I37" s="303"/>
      <c r="J37" s="387"/>
      <c r="K37" s="305"/>
      <c r="L37" s="306"/>
      <c r="M37" s="306"/>
      <c r="N37" s="307"/>
      <c r="O37" s="307"/>
      <c r="P37" s="307"/>
      <c r="Q37" s="308"/>
      <c r="R37" s="445"/>
      <c r="S37" s="481"/>
      <c r="T37" s="462"/>
      <c r="U37" s="459"/>
      <c r="V37" s="313"/>
      <c r="W37" s="314"/>
    </row>
    <row r="38" spans="1:23" s="272" customFormat="1" ht="21" hidden="1" customHeight="1" x14ac:dyDescent="0.2">
      <c r="A38" s="417"/>
      <c r="B38" s="335"/>
      <c r="C38" s="371"/>
      <c r="D38" s="444"/>
      <c r="E38" s="471"/>
      <c r="F38" s="301"/>
      <c r="G38" s="301"/>
      <c r="H38" s="302"/>
      <c r="I38" s="303"/>
      <c r="J38" s="387"/>
      <c r="K38" s="305"/>
      <c r="L38" s="306"/>
      <c r="M38" s="306"/>
      <c r="N38" s="307"/>
      <c r="O38" s="307"/>
      <c r="P38" s="307"/>
      <c r="Q38" s="308"/>
      <c r="R38" s="445"/>
      <c r="S38" s="481"/>
      <c r="T38" s="462"/>
      <c r="U38" s="459"/>
      <c r="V38" s="313"/>
      <c r="W38" s="314"/>
    </row>
    <row r="39" spans="1:23" s="272" customFormat="1" ht="21" hidden="1" customHeight="1" x14ac:dyDescent="0.2">
      <c r="A39" s="417">
        <v>275</v>
      </c>
      <c r="B39" s="335"/>
      <c r="C39" s="391" t="s">
        <v>418</v>
      </c>
      <c r="D39" s="470" t="s">
        <v>419</v>
      </c>
      <c r="E39" s="471" t="s">
        <v>14</v>
      </c>
      <c r="F39" s="301">
        <v>1.846064814814815E-2</v>
      </c>
      <c r="G39" s="301">
        <v>1.8525390625000006E-2</v>
      </c>
      <c r="H39" s="302">
        <f>IF(G39&lt;&gt;"",(G39+F39)/2,F39)</f>
        <v>1.8493019386574078E-2</v>
      </c>
      <c r="I39" s="303">
        <f t="shared" ref="I39:I44" si="28">$D$3-H39</f>
        <v>2.3403139467592544E-3</v>
      </c>
      <c r="J39" s="378"/>
      <c r="K39" s="305" t="str">
        <f t="shared" ref="K39:K44" si="29">IF(J39&lt;&gt;"",J39-I39,"")</f>
        <v/>
      </c>
      <c r="L39" s="306" t="str">
        <f>IF(J39&lt;&gt;"",K39-H39,"")</f>
        <v/>
      </c>
      <c r="M39" s="306" t="str">
        <f>IF(J39&lt;&gt;"",K39-F39,"")</f>
        <v/>
      </c>
      <c r="N39" s="307"/>
      <c r="O39" s="307"/>
      <c r="P39" s="307"/>
      <c r="Q39" s="308"/>
      <c r="R39" s="445">
        <f t="shared" ref="R39:R44" si="30">IF(J39&lt;&gt;"",MIN(F39,K39),F39)</f>
        <v>1.846064814814815E-2</v>
      </c>
      <c r="S39" s="481"/>
      <c r="T39" s="462">
        <v>40359</v>
      </c>
      <c r="U39" s="459"/>
      <c r="V39" s="313"/>
      <c r="W39" s="314"/>
    </row>
    <row r="40" spans="1:23" s="272" customFormat="1" ht="21" hidden="1" customHeight="1" x14ac:dyDescent="0.2">
      <c r="A40" s="418">
        <v>46</v>
      </c>
      <c r="B40" s="335"/>
      <c r="C40" s="315" t="s">
        <v>72</v>
      </c>
      <c r="D40" s="431" t="s">
        <v>243</v>
      </c>
      <c r="E40" s="428" t="s">
        <v>14</v>
      </c>
      <c r="F40" s="301">
        <v>1.847222222222222E-2</v>
      </c>
      <c r="G40" s="301">
        <v>1.847222222222222E-2</v>
      </c>
      <c r="H40" s="302">
        <f>IF(G40&lt;&gt;"",(G40+F40)/2,F40)</f>
        <v>1.847222222222222E-2</v>
      </c>
      <c r="I40" s="303">
        <f t="shared" si="28"/>
        <v>2.3611111111111124E-3</v>
      </c>
      <c r="J40" s="378"/>
      <c r="K40" s="305" t="str">
        <f t="shared" si="29"/>
        <v/>
      </c>
      <c r="L40" s="306"/>
      <c r="M40" s="306"/>
      <c r="N40" s="307"/>
      <c r="O40" s="307"/>
      <c r="P40" s="307"/>
      <c r="Q40" s="308"/>
      <c r="R40" s="309">
        <f t="shared" si="30"/>
        <v>1.847222222222222E-2</v>
      </c>
      <c r="S40" s="481"/>
      <c r="T40" s="462">
        <v>40451</v>
      </c>
      <c r="U40" s="458"/>
      <c r="V40" s="313" t="str">
        <f>IF(OR(NOT(U40=""),NOT(K40="")),5,"")</f>
        <v/>
      </c>
      <c r="W40" s="314" t="str">
        <f>IF(V40=5,C40&amp;" "&amp;D40,"")</f>
        <v/>
      </c>
    </row>
    <row r="41" spans="1:23" s="272" customFormat="1" ht="21" hidden="1" customHeight="1" x14ac:dyDescent="0.2">
      <c r="A41" s="418">
        <v>149</v>
      </c>
      <c r="B41" s="335"/>
      <c r="C41" s="315" t="s">
        <v>36</v>
      </c>
      <c r="D41" s="431" t="s">
        <v>37</v>
      </c>
      <c r="E41" s="428" t="s">
        <v>14</v>
      </c>
      <c r="F41" s="301">
        <v>1.8275462962962959E-2</v>
      </c>
      <c r="G41" s="301">
        <v>1.8275462962962959E-2</v>
      </c>
      <c r="H41" s="302">
        <f>IF(G41&lt;&gt;"",(G41+F41)/2,F41)</f>
        <v>1.8275462962962959E-2</v>
      </c>
      <c r="I41" s="303">
        <f t="shared" si="28"/>
        <v>2.5578703703703735E-3</v>
      </c>
      <c r="J41" s="378"/>
      <c r="K41" s="305" t="str">
        <f t="shared" si="29"/>
        <v/>
      </c>
      <c r="L41" s="306" t="str">
        <f>IF(J41&lt;&gt;"",K41-H41,"")</f>
        <v/>
      </c>
      <c r="M41" s="306" t="str">
        <f>IF(J41&lt;&gt;"",K41-F41,"")</f>
        <v/>
      </c>
      <c r="N41" s="307"/>
      <c r="O41" s="307"/>
      <c r="P41" s="307"/>
      <c r="Q41" s="308"/>
      <c r="R41" s="309">
        <f t="shared" si="30"/>
        <v>1.8275462962962959E-2</v>
      </c>
      <c r="S41" s="481"/>
      <c r="T41" s="462">
        <v>40025</v>
      </c>
      <c r="U41" s="458"/>
      <c r="V41" s="313" t="str">
        <f>IF(OR(NOT(U41=""),NOT(K41="")),5,"")</f>
        <v/>
      </c>
      <c r="W41" s="314" t="str">
        <f>IF(V41=5,C41&amp;" "&amp;D41,"")</f>
        <v/>
      </c>
    </row>
    <row r="42" spans="1:23" s="272" customFormat="1" ht="21" hidden="1" customHeight="1" x14ac:dyDescent="0.2">
      <c r="A42" s="418" t="s">
        <v>535</v>
      </c>
      <c r="B42" s="335"/>
      <c r="C42" s="315" t="s">
        <v>60</v>
      </c>
      <c r="D42" s="431" t="s">
        <v>569</v>
      </c>
      <c r="E42" s="428" t="s">
        <v>14</v>
      </c>
      <c r="F42" s="301">
        <v>1.8182870370370377E-2</v>
      </c>
      <c r="G42" s="301">
        <v>1.8182870370370377E-2</v>
      </c>
      <c r="H42" s="302">
        <f>IF(G42&lt;&gt;"",(G42+F42)/2,F42)</f>
        <v>1.8182870370370377E-2</v>
      </c>
      <c r="I42" s="303">
        <f t="shared" si="28"/>
        <v>2.6504629629629552E-3</v>
      </c>
      <c r="J42" s="378"/>
      <c r="K42" s="305" t="str">
        <f t="shared" si="29"/>
        <v/>
      </c>
      <c r="L42" s="306" t="str">
        <f>IF(J42&lt;&gt;"",K42-H42,"")</f>
        <v/>
      </c>
      <c r="M42" s="306" t="str">
        <f>IF(J42&lt;&gt;"",K42-F42,"")</f>
        <v/>
      </c>
      <c r="N42" s="307"/>
      <c r="O42" s="307"/>
      <c r="P42" s="307"/>
      <c r="Q42" s="308"/>
      <c r="R42" s="309">
        <f t="shared" si="30"/>
        <v>1.8182870370370377E-2</v>
      </c>
      <c r="S42" s="481"/>
      <c r="T42" s="462">
        <v>40574</v>
      </c>
      <c r="U42" s="458"/>
      <c r="V42" s="313" t="str">
        <f>IF(OR(NOT(U42=""),NOT(K42="")),5,"")</f>
        <v/>
      </c>
      <c r="W42" s="314" t="str">
        <f>IF(V42=5,C42&amp;" "&amp;D42,"")</f>
        <v/>
      </c>
    </row>
    <row r="43" spans="1:23" s="272" customFormat="1" ht="21" hidden="1" customHeight="1" x14ac:dyDescent="0.2">
      <c r="A43" s="418">
        <v>142</v>
      </c>
      <c r="B43" s="335"/>
      <c r="C43" s="315" t="s">
        <v>149</v>
      </c>
      <c r="D43" s="431" t="s">
        <v>150</v>
      </c>
      <c r="E43" s="428" t="s">
        <v>14</v>
      </c>
      <c r="F43" s="301">
        <v>1.5370370370370368E-2</v>
      </c>
      <c r="G43" s="301">
        <v>1.5976562499999999E-2</v>
      </c>
      <c r="H43" s="302">
        <v>1.818287037037037E-2</v>
      </c>
      <c r="I43" s="303">
        <f t="shared" si="28"/>
        <v>2.6504629629629621E-3</v>
      </c>
      <c r="J43" s="387"/>
      <c r="K43" s="305" t="str">
        <f t="shared" si="29"/>
        <v/>
      </c>
      <c r="L43" s="306" t="str">
        <f>IF(J43&lt;&gt;"",K43-H43,"")</f>
        <v/>
      </c>
      <c r="M43" s="306" t="str">
        <f>IF(J43&lt;&gt;"",K43-F43,"")</f>
        <v/>
      </c>
      <c r="N43" s="307"/>
      <c r="O43" s="307"/>
      <c r="P43" s="307"/>
      <c r="Q43" s="325"/>
      <c r="R43" s="309">
        <f t="shared" si="30"/>
        <v>1.5370370370370368E-2</v>
      </c>
      <c r="S43" s="481"/>
      <c r="T43" s="462">
        <v>40633</v>
      </c>
      <c r="U43" s="458"/>
      <c r="V43" s="313" t="str">
        <f>IF(OR(NOT(U43=""),NOT(K43="")),5,"")</f>
        <v/>
      </c>
      <c r="W43" s="314" t="str">
        <f>IF(V43=5,C43&amp;" "&amp;D43,"")</f>
        <v/>
      </c>
    </row>
    <row r="44" spans="1:23" s="272" customFormat="1" ht="21" hidden="1" customHeight="1" x14ac:dyDescent="0.2">
      <c r="A44" s="418">
        <v>278</v>
      </c>
      <c r="B44" s="335"/>
      <c r="C44" s="315" t="s">
        <v>508</v>
      </c>
      <c r="D44" s="431" t="s">
        <v>158</v>
      </c>
      <c r="E44" s="428" t="s">
        <v>14</v>
      </c>
      <c r="F44" s="301">
        <v>1.7962962962962962E-2</v>
      </c>
      <c r="G44" s="301">
        <v>1.7962962962962962E-2</v>
      </c>
      <c r="H44" s="302">
        <f>IF(G44&lt;&gt;"",(G44+F44)/2,F44)</f>
        <v>1.7962962962962962E-2</v>
      </c>
      <c r="I44" s="303">
        <f t="shared" si="28"/>
        <v>2.8703703703703703E-3</v>
      </c>
      <c r="J44" s="378"/>
      <c r="K44" s="305" t="str">
        <f t="shared" si="29"/>
        <v/>
      </c>
      <c r="L44" s="306"/>
      <c r="M44" s="306"/>
      <c r="N44" s="307"/>
      <c r="O44" s="307"/>
      <c r="P44" s="307"/>
      <c r="Q44" s="308"/>
      <c r="R44" s="309">
        <f t="shared" si="30"/>
        <v>1.7962962962962962E-2</v>
      </c>
      <c r="S44" s="481"/>
      <c r="T44" s="462">
        <v>40268</v>
      </c>
      <c r="U44" s="458"/>
      <c r="V44" s="313" t="str">
        <f>IF(OR(NOT(U44=""),NOT(K44="")),5,"")</f>
        <v/>
      </c>
      <c r="W44" s="314" t="str">
        <f>IF(V44=5,C44&amp;" "&amp;D44,"")</f>
        <v/>
      </c>
    </row>
    <row r="45" spans="1:23" s="272" customFormat="1" ht="21" hidden="1" customHeight="1" x14ac:dyDescent="0.2">
      <c r="A45" s="418"/>
      <c r="B45" s="335"/>
      <c r="C45" s="315"/>
      <c r="D45" s="431"/>
      <c r="E45" s="428"/>
      <c r="F45" s="301"/>
      <c r="G45" s="301"/>
      <c r="H45" s="302"/>
      <c r="I45" s="303"/>
      <c r="J45" s="378"/>
      <c r="K45" s="305"/>
      <c r="L45" s="306"/>
      <c r="M45" s="306"/>
      <c r="N45" s="307"/>
      <c r="O45" s="307"/>
      <c r="P45" s="307"/>
      <c r="Q45" s="308"/>
      <c r="R45" s="309"/>
      <c r="S45" s="481"/>
      <c r="T45" s="462"/>
      <c r="U45" s="458"/>
      <c r="V45" s="313"/>
      <c r="W45" s="314"/>
    </row>
    <row r="46" spans="1:23" s="272" customFormat="1" ht="21" hidden="1" customHeight="1" x14ac:dyDescent="0.2">
      <c r="A46" s="418"/>
      <c r="B46" s="335"/>
      <c r="C46" s="315"/>
      <c r="D46" s="431"/>
      <c r="E46" s="428"/>
      <c r="F46" s="301"/>
      <c r="G46" s="301"/>
      <c r="H46" s="302"/>
      <c r="I46" s="303"/>
      <c r="J46" s="378"/>
      <c r="K46" s="305"/>
      <c r="L46" s="306"/>
      <c r="M46" s="306"/>
      <c r="N46" s="307"/>
      <c r="O46" s="307"/>
      <c r="P46" s="307"/>
      <c r="Q46" s="308"/>
      <c r="R46" s="309"/>
      <c r="S46" s="481"/>
      <c r="T46" s="462"/>
      <c r="U46" s="458"/>
      <c r="V46" s="313"/>
      <c r="W46" s="314"/>
    </row>
    <row r="47" spans="1:23" s="272" customFormat="1" ht="21" hidden="1" customHeight="1" x14ac:dyDescent="0.2">
      <c r="A47" s="418">
        <v>94</v>
      </c>
      <c r="B47" s="335"/>
      <c r="C47" s="315" t="s">
        <v>64</v>
      </c>
      <c r="D47" s="431" t="s">
        <v>518</v>
      </c>
      <c r="E47" s="428" t="s">
        <v>14</v>
      </c>
      <c r="F47" s="319">
        <v>1.7638888888888888E-2</v>
      </c>
      <c r="G47" s="301">
        <v>1.8101851851851855E-2</v>
      </c>
      <c r="H47" s="302">
        <f t="shared" ref="H47:H52" si="31">IF(G47&lt;&gt;"",(G47+F47)/2,F47)</f>
        <v>1.787037037037037E-2</v>
      </c>
      <c r="I47" s="303">
        <f t="shared" ref="I47:I52" si="32">$D$3-H47</f>
        <v>2.9629629629629624E-3</v>
      </c>
      <c r="J47" s="378"/>
      <c r="K47" s="305" t="str">
        <f t="shared" ref="K47:K52" si="33">IF(J47&lt;&gt;"",J47-I47,"")</f>
        <v/>
      </c>
      <c r="L47" s="306" t="str">
        <f>IF(J47&lt;&gt;"",K47-H47,"")</f>
        <v/>
      </c>
      <c r="M47" s="306" t="str">
        <f>IF(J47&lt;&gt;"",K47-F47,"")</f>
        <v/>
      </c>
      <c r="N47" s="307"/>
      <c r="O47" s="307"/>
      <c r="P47" s="307"/>
      <c r="Q47" s="308"/>
      <c r="R47" s="309">
        <f t="shared" ref="R47:R52" si="34">IF(J47&lt;&gt;"",MIN(F47,K47),F47)</f>
        <v>1.7638888888888888E-2</v>
      </c>
      <c r="S47" s="481"/>
      <c r="T47" s="462">
        <v>39872</v>
      </c>
      <c r="U47" s="458"/>
      <c r="V47" s="313" t="str">
        <f>IF(OR(NOT(U47=""),NOT(K47="")),5,"")</f>
        <v/>
      </c>
      <c r="W47" s="314" t="str">
        <f>IF(V47=5,C47&amp;" "&amp;D47,"")</f>
        <v/>
      </c>
    </row>
    <row r="48" spans="1:23" s="272" customFormat="1" ht="21" hidden="1" customHeight="1" x14ac:dyDescent="0.2">
      <c r="A48" s="418">
        <v>264</v>
      </c>
      <c r="B48" s="335"/>
      <c r="C48" s="315" t="s">
        <v>416</v>
      </c>
      <c r="D48" s="431" t="s">
        <v>417</v>
      </c>
      <c r="E48" s="428" t="s">
        <v>30</v>
      </c>
      <c r="F48" s="301">
        <v>1.7387152777777776E-2</v>
      </c>
      <c r="G48" s="301">
        <v>1.7803819444444445E-2</v>
      </c>
      <c r="H48" s="302">
        <f t="shared" si="31"/>
        <v>1.759548611111111E-2</v>
      </c>
      <c r="I48" s="303">
        <f t="shared" si="32"/>
        <v>3.2378472222222218E-3</v>
      </c>
      <c r="J48" s="378"/>
      <c r="K48" s="305" t="str">
        <f t="shared" si="33"/>
        <v/>
      </c>
      <c r="L48" s="306" t="str">
        <f>IF(J48&lt;&gt;"",K48-H48,"")</f>
        <v/>
      </c>
      <c r="M48" s="306" t="str">
        <f>IF(J48&lt;&gt;"",K48-F48,"")</f>
        <v/>
      </c>
      <c r="N48" s="307"/>
      <c r="O48" s="307"/>
      <c r="P48" s="307"/>
      <c r="Q48" s="308"/>
      <c r="R48" s="309">
        <f t="shared" si="34"/>
        <v>1.7387152777777776E-2</v>
      </c>
      <c r="S48" s="481"/>
      <c r="T48" s="462">
        <v>40237</v>
      </c>
      <c r="U48" s="458"/>
      <c r="V48" s="313"/>
      <c r="W48" s="314"/>
    </row>
    <row r="49" spans="1:23" s="272" customFormat="1" ht="21" hidden="1" customHeight="1" x14ac:dyDescent="0.2">
      <c r="A49" s="418">
        <v>350</v>
      </c>
      <c r="B49" s="335"/>
      <c r="C49" s="315" t="s">
        <v>235</v>
      </c>
      <c r="D49" s="431" t="s">
        <v>541</v>
      </c>
      <c r="E49" s="428" t="s">
        <v>30</v>
      </c>
      <c r="F49" s="319">
        <v>1.759259259259259E-2</v>
      </c>
      <c r="G49" s="301">
        <v>1.759259259259259E-2</v>
      </c>
      <c r="H49" s="302">
        <f t="shared" si="31"/>
        <v>1.759259259259259E-2</v>
      </c>
      <c r="I49" s="303">
        <f t="shared" si="32"/>
        <v>3.2407407407407419E-3</v>
      </c>
      <c r="J49" s="387"/>
      <c r="K49" s="305" t="str">
        <f t="shared" si="33"/>
        <v/>
      </c>
      <c r="L49" s="306"/>
      <c r="M49" s="306"/>
      <c r="N49" s="307"/>
      <c r="O49" s="307"/>
      <c r="P49" s="321"/>
      <c r="Q49" s="308"/>
      <c r="R49" s="309">
        <f t="shared" si="34"/>
        <v>1.759259259259259E-2</v>
      </c>
      <c r="S49" s="481"/>
      <c r="T49" s="462">
        <v>40390</v>
      </c>
      <c r="U49" s="458"/>
      <c r="V49" s="313" t="str">
        <f>IF(OR(NOT(U49=""),NOT(K49="")),5,"")</f>
        <v/>
      </c>
      <c r="W49" s="314" t="str">
        <f>IF(V49=5,C49&amp;" "&amp;D49,"")</f>
        <v/>
      </c>
    </row>
    <row r="50" spans="1:23" s="272" customFormat="1" ht="21" hidden="1" customHeight="1" x14ac:dyDescent="0.2">
      <c r="A50" s="418">
        <v>359</v>
      </c>
      <c r="B50" s="335"/>
      <c r="C50" s="315" t="s">
        <v>128</v>
      </c>
      <c r="D50" s="431" t="s">
        <v>556</v>
      </c>
      <c r="E50" s="428" t="s">
        <v>30</v>
      </c>
      <c r="F50" s="301">
        <v>1.7569444444444447E-2</v>
      </c>
      <c r="G50" s="301">
        <v>1.7569444444444447E-2</v>
      </c>
      <c r="H50" s="302">
        <f t="shared" si="31"/>
        <v>1.7569444444444447E-2</v>
      </c>
      <c r="I50" s="303">
        <f t="shared" si="32"/>
        <v>3.2638888888888856E-3</v>
      </c>
      <c r="J50" s="378"/>
      <c r="K50" s="305" t="str">
        <f t="shared" si="33"/>
        <v/>
      </c>
      <c r="L50" s="306" t="str">
        <f>IF(J50&lt;&gt;"",K50-H50,"")</f>
        <v/>
      </c>
      <c r="M50" s="306" t="str">
        <f>IF(J50&lt;&gt;"",K50-F50,"")</f>
        <v/>
      </c>
      <c r="N50" s="307"/>
      <c r="O50" s="307"/>
      <c r="P50" s="307"/>
      <c r="Q50" s="308"/>
      <c r="R50" s="309">
        <f t="shared" si="34"/>
        <v>1.7569444444444447E-2</v>
      </c>
      <c r="S50" s="481"/>
      <c r="T50" s="462">
        <v>40633</v>
      </c>
      <c r="U50" s="458"/>
      <c r="V50" s="313" t="str">
        <f>IF(OR(NOT(U50=""),NOT(K50="")),5,"")</f>
        <v/>
      </c>
      <c r="W50" s="314" t="str">
        <f>IF(V50=5,C50&amp;" "&amp;D50,"")</f>
        <v/>
      </c>
    </row>
    <row r="51" spans="1:23" s="272" customFormat="1" ht="21" hidden="1" customHeight="1" x14ac:dyDescent="0.2">
      <c r="A51" s="418">
        <v>178</v>
      </c>
      <c r="B51" s="335"/>
      <c r="C51" s="315" t="s">
        <v>106</v>
      </c>
      <c r="D51" s="431" t="s">
        <v>426</v>
      </c>
      <c r="E51" s="428" t="s">
        <v>14</v>
      </c>
      <c r="F51" s="301">
        <v>1.6782407407407409E-2</v>
      </c>
      <c r="G51" s="301">
        <v>1.8356481481481484E-2</v>
      </c>
      <c r="H51" s="302">
        <f t="shared" si="31"/>
        <v>1.7569444444444447E-2</v>
      </c>
      <c r="I51" s="303">
        <f t="shared" si="32"/>
        <v>3.2638888888888856E-3</v>
      </c>
      <c r="J51" s="378"/>
      <c r="K51" s="305" t="str">
        <f t="shared" si="33"/>
        <v/>
      </c>
      <c r="L51" s="306" t="str">
        <f>IF(J51&lt;&gt;"",K51-H51,"")</f>
        <v/>
      </c>
      <c r="M51" s="306" t="str">
        <f>IF(J51&lt;&gt;"",K51-F51,"")</f>
        <v/>
      </c>
      <c r="N51" s="307"/>
      <c r="O51" s="307"/>
      <c r="P51" s="307"/>
      <c r="Q51" s="308"/>
      <c r="R51" s="309">
        <f t="shared" si="34"/>
        <v>1.6782407407407409E-2</v>
      </c>
      <c r="S51" s="481"/>
      <c r="T51" s="462">
        <v>40390</v>
      </c>
      <c r="U51" s="458"/>
      <c r="V51" s="313" t="str">
        <f>IF(OR(NOT(U51=""),NOT(K51="")),5,"")</f>
        <v/>
      </c>
      <c r="W51" s="314" t="str">
        <f>IF(V51=5,C51&amp;" "&amp;D51,"")</f>
        <v/>
      </c>
    </row>
    <row r="52" spans="1:23" s="272" customFormat="1" ht="21" hidden="1" customHeight="1" x14ac:dyDescent="0.2">
      <c r="A52" s="418">
        <v>51</v>
      </c>
      <c r="B52" s="335"/>
      <c r="C52" s="315" t="s">
        <v>84</v>
      </c>
      <c r="D52" s="431" t="s">
        <v>85</v>
      </c>
      <c r="E52" s="428" t="s">
        <v>14</v>
      </c>
      <c r="F52" s="301">
        <v>1.7557870370370373E-2</v>
      </c>
      <c r="G52" s="301">
        <v>1.7557870370370373E-2</v>
      </c>
      <c r="H52" s="302">
        <f t="shared" si="31"/>
        <v>1.7557870370370373E-2</v>
      </c>
      <c r="I52" s="303">
        <f t="shared" si="32"/>
        <v>3.2754629629629592E-3</v>
      </c>
      <c r="J52" s="378"/>
      <c r="K52" s="305" t="str">
        <f t="shared" si="33"/>
        <v/>
      </c>
      <c r="L52" s="306" t="str">
        <f>IF(J52&lt;&gt;"",K52-H52,"")</f>
        <v/>
      </c>
      <c r="M52" s="306" t="str">
        <f>IF(J52&lt;&gt;"",K52-F52,"")</f>
        <v/>
      </c>
      <c r="N52" s="307"/>
      <c r="O52" s="307"/>
      <c r="P52" s="307"/>
      <c r="Q52" s="308"/>
      <c r="R52" s="309">
        <f t="shared" si="34"/>
        <v>1.7557870370370373E-2</v>
      </c>
      <c r="S52" s="481"/>
      <c r="T52" s="462">
        <v>38929</v>
      </c>
      <c r="U52" s="458"/>
      <c r="V52" s="313" t="str">
        <f>IF(OR(NOT(U52=""),NOT(K52="")),5,"")</f>
        <v/>
      </c>
      <c r="W52" s="314" t="str">
        <f>IF(V52=5,C52&amp;" "&amp;D52,"")</f>
        <v/>
      </c>
    </row>
    <row r="53" spans="1:23" s="272" customFormat="1" ht="21" hidden="1" customHeight="1" x14ac:dyDescent="0.2">
      <c r="A53" s="418"/>
      <c r="B53" s="335"/>
      <c r="C53" s="315"/>
      <c r="D53" s="431"/>
      <c r="E53" s="428"/>
      <c r="F53" s="301"/>
      <c r="G53" s="301"/>
      <c r="H53" s="302"/>
      <c r="I53" s="303"/>
      <c r="J53" s="378"/>
      <c r="K53" s="305"/>
      <c r="L53" s="306"/>
      <c r="M53" s="306"/>
      <c r="N53" s="307"/>
      <c r="O53" s="307"/>
      <c r="P53" s="307"/>
      <c r="Q53" s="308"/>
      <c r="R53" s="309"/>
      <c r="S53" s="481"/>
      <c r="T53" s="462"/>
      <c r="U53" s="458"/>
      <c r="V53" s="313"/>
      <c r="W53" s="314"/>
    </row>
    <row r="54" spans="1:23" s="272" customFormat="1" ht="21" hidden="1" customHeight="1" x14ac:dyDescent="0.2">
      <c r="A54" s="418"/>
      <c r="B54" s="335"/>
      <c r="C54" s="315"/>
      <c r="D54" s="431"/>
      <c r="E54" s="428"/>
      <c r="F54" s="301"/>
      <c r="G54" s="301"/>
      <c r="H54" s="302"/>
      <c r="I54" s="303"/>
      <c r="J54" s="378"/>
      <c r="K54" s="305"/>
      <c r="L54" s="306"/>
      <c r="M54" s="306"/>
      <c r="N54" s="307"/>
      <c r="O54" s="307"/>
      <c r="P54" s="307"/>
      <c r="Q54" s="308"/>
      <c r="R54" s="309"/>
      <c r="S54" s="481"/>
      <c r="T54" s="462"/>
      <c r="U54" s="458"/>
      <c r="V54" s="313"/>
      <c r="W54" s="314"/>
    </row>
    <row r="55" spans="1:23" s="272" customFormat="1" ht="21" hidden="1" customHeight="1" x14ac:dyDescent="0.2">
      <c r="A55" s="418">
        <v>44</v>
      </c>
      <c r="B55" s="335"/>
      <c r="C55" s="315" t="s">
        <v>82</v>
      </c>
      <c r="D55" s="431" t="s">
        <v>83</v>
      </c>
      <c r="E55" s="428" t="s">
        <v>14</v>
      </c>
      <c r="F55" s="301">
        <v>1.7557870370370373E-2</v>
      </c>
      <c r="G55" s="301">
        <v>1.7557870370370373E-2</v>
      </c>
      <c r="H55" s="302">
        <f t="shared" ref="H55:H60" si="35">IF(G55&lt;&gt;"",(G55+F55)/2,F55)</f>
        <v>1.7557870370370373E-2</v>
      </c>
      <c r="I55" s="303">
        <f t="shared" ref="I55:I60" si="36">$D$3-H55</f>
        <v>3.2754629629629592E-3</v>
      </c>
      <c r="J55" s="378"/>
      <c r="K55" s="305" t="str">
        <f t="shared" ref="K55:K60" si="37">IF(J55&lt;&gt;"",J55-I55,"")</f>
        <v/>
      </c>
      <c r="L55" s="306" t="str">
        <f t="shared" ref="L55:L60" si="38">IF(J55&lt;&gt;"",K55-H55,"")</f>
        <v/>
      </c>
      <c r="M55" s="306" t="str">
        <f t="shared" ref="M55:M60" si="39">IF(J55&lt;&gt;"",K55-F55,"")</f>
        <v/>
      </c>
      <c r="N55" s="307"/>
      <c r="O55" s="307"/>
      <c r="P55" s="307"/>
      <c r="Q55" s="308"/>
      <c r="R55" s="309">
        <f t="shared" ref="R55:R60" si="40">IF(J55&lt;&gt;"",MIN(F55,K55),F55)</f>
        <v>1.7557870370370373E-2</v>
      </c>
      <c r="S55" s="481"/>
      <c r="T55" s="462">
        <v>38748</v>
      </c>
      <c r="U55" s="458"/>
      <c r="V55" s="313" t="str">
        <f>IF(OR(NOT(U55=""),NOT(K55="")),5,"")</f>
        <v/>
      </c>
      <c r="W55" s="314" t="str">
        <f>IF(V55=5,C55&amp;" "&amp;D55,"")</f>
        <v/>
      </c>
    </row>
    <row r="56" spans="1:23" s="272" customFormat="1" ht="21" hidden="1" customHeight="1" x14ac:dyDescent="0.2">
      <c r="A56" s="418">
        <v>257</v>
      </c>
      <c r="B56" s="335"/>
      <c r="C56" s="315" t="s">
        <v>96</v>
      </c>
      <c r="D56" s="431" t="s">
        <v>396</v>
      </c>
      <c r="E56" s="428" t="s">
        <v>14</v>
      </c>
      <c r="F56" s="301">
        <v>1.7245370370370362E-2</v>
      </c>
      <c r="G56" s="301">
        <v>1.7824074074074065E-2</v>
      </c>
      <c r="H56" s="302">
        <f t="shared" si="35"/>
        <v>1.7534722222222215E-2</v>
      </c>
      <c r="I56" s="303">
        <f t="shared" si="36"/>
        <v>3.2986111111111167E-3</v>
      </c>
      <c r="J56" s="378"/>
      <c r="K56" s="305" t="str">
        <f t="shared" si="37"/>
        <v/>
      </c>
      <c r="L56" s="306" t="str">
        <f t="shared" si="38"/>
        <v/>
      </c>
      <c r="M56" s="306" t="str">
        <f t="shared" si="39"/>
        <v/>
      </c>
      <c r="N56" s="307"/>
      <c r="O56" s="307"/>
      <c r="P56" s="307"/>
      <c r="Q56" s="308"/>
      <c r="R56" s="309">
        <f t="shared" si="40"/>
        <v>1.7245370370370362E-2</v>
      </c>
      <c r="S56" s="481"/>
      <c r="T56" s="462">
        <v>40209</v>
      </c>
      <c r="U56" s="458"/>
      <c r="V56" s="313" t="str">
        <f>IF(OR(NOT(U56=""),NOT(K56="")),5,"")</f>
        <v/>
      </c>
      <c r="W56" s="314" t="str">
        <f>IF(V56=5,C56&amp;" "&amp;D56,"")</f>
        <v/>
      </c>
    </row>
    <row r="57" spans="1:23" s="272" customFormat="1" ht="21" hidden="1" customHeight="1" x14ac:dyDescent="0.2">
      <c r="A57" s="418">
        <v>353</v>
      </c>
      <c r="B57" s="335"/>
      <c r="C57" s="298" t="s">
        <v>77</v>
      </c>
      <c r="D57" s="432" t="s">
        <v>547</v>
      </c>
      <c r="E57" s="429" t="s">
        <v>14</v>
      </c>
      <c r="F57" s="301">
        <v>1.7446469907407412E-2</v>
      </c>
      <c r="G57" s="301">
        <v>1.7446469907407412E-2</v>
      </c>
      <c r="H57" s="302">
        <f t="shared" si="35"/>
        <v>1.7446469907407412E-2</v>
      </c>
      <c r="I57" s="303">
        <f t="shared" si="36"/>
        <v>3.3868634259259199E-3</v>
      </c>
      <c r="J57" s="378"/>
      <c r="K57" s="305" t="str">
        <f t="shared" si="37"/>
        <v/>
      </c>
      <c r="L57" s="306" t="str">
        <f t="shared" si="38"/>
        <v/>
      </c>
      <c r="M57" s="306" t="str">
        <f t="shared" si="39"/>
        <v/>
      </c>
      <c r="N57" s="307"/>
      <c r="O57" s="307"/>
      <c r="P57" s="307"/>
      <c r="Q57" s="308"/>
      <c r="R57" s="309">
        <f t="shared" si="40"/>
        <v>1.7446469907407412E-2</v>
      </c>
      <c r="S57" s="481"/>
      <c r="T57" s="462">
        <v>40421</v>
      </c>
      <c r="U57" s="458"/>
      <c r="V57" s="313" t="str">
        <f>IF(OR(NOT(U57=""),NOT(K57="")),5,"")</f>
        <v/>
      </c>
      <c r="W57" s="314" t="str">
        <f>IF(V57=5,C57&amp;" "&amp;D57,"")</f>
        <v/>
      </c>
    </row>
    <row r="58" spans="1:23" s="272" customFormat="1" ht="21" hidden="1" customHeight="1" x14ac:dyDescent="0.2">
      <c r="A58" s="418">
        <v>284</v>
      </c>
      <c r="B58" s="335"/>
      <c r="C58" s="315" t="s">
        <v>447</v>
      </c>
      <c r="D58" s="431" t="s">
        <v>448</v>
      </c>
      <c r="E58" s="429" t="s">
        <v>14</v>
      </c>
      <c r="F58" s="301">
        <v>1.7337962962962961E-2</v>
      </c>
      <c r="G58" s="301">
        <v>1.7465277777777781E-2</v>
      </c>
      <c r="H58" s="302">
        <f t="shared" si="35"/>
        <v>1.7401620370370373E-2</v>
      </c>
      <c r="I58" s="303">
        <f t="shared" si="36"/>
        <v>3.4317129629629593E-3</v>
      </c>
      <c r="J58" s="387"/>
      <c r="K58" s="305" t="str">
        <f t="shared" si="37"/>
        <v/>
      </c>
      <c r="L58" s="306" t="str">
        <f t="shared" si="38"/>
        <v/>
      </c>
      <c r="M58" s="306" t="str">
        <f t="shared" si="39"/>
        <v/>
      </c>
      <c r="N58" s="307"/>
      <c r="O58" s="307"/>
      <c r="P58" s="321"/>
      <c r="Q58" s="308"/>
      <c r="R58" s="309">
        <f t="shared" si="40"/>
        <v>1.7337962962962961E-2</v>
      </c>
      <c r="S58" s="481"/>
      <c r="T58" s="462">
        <v>40359</v>
      </c>
      <c r="U58" s="458"/>
      <c r="V58" s="313" t="str">
        <f>IF(OR(NOT(U58=""),NOT(K58="")),5,"")</f>
        <v/>
      </c>
      <c r="W58" s="314" t="str">
        <f>IF(V58=5,C58&amp;" "&amp;D58,"")</f>
        <v/>
      </c>
    </row>
    <row r="59" spans="1:23" s="272" customFormat="1" ht="21" hidden="1" customHeight="1" x14ac:dyDescent="0.2">
      <c r="A59" s="418">
        <v>318</v>
      </c>
      <c r="B59" s="335"/>
      <c r="C59" s="298" t="s">
        <v>509</v>
      </c>
      <c r="D59" s="432" t="s">
        <v>159</v>
      </c>
      <c r="E59" s="429" t="s">
        <v>14</v>
      </c>
      <c r="F59" s="301">
        <v>1.7388599537037041E-2</v>
      </c>
      <c r="G59" s="301">
        <v>1.7388599537037041E-2</v>
      </c>
      <c r="H59" s="302">
        <f t="shared" si="35"/>
        <v>1.7388599537037041E-2</v>
      </c>
      <c r="I59" s="303">
        <f t="shared" si="36"/>
        <v>3.4447337962962912E-3</v>
      </c>
      <c r="J59" s="387"/>
      <c r="K59" s="305" t="str">
        <f t="shared" si="37"/>
        <v/>
      </c>
      <c r="L59" s="306" t="str">
        <f t="shared" si="38"/>
        <v/>
      </c>
      <c r="M59" s="306" t="str">
        <f t="shared" si="39"/>
        <v/>
      </c>
      <c r="N59" s="307"/>
      <c r="O59" s="307"/>
      <c r="P59" s="321"/>
      <c r="Q59" s="308"/>
      <c r="R59" s="309">
        <f t="shared" si="40"/>
        <v>1.7388599537037041E-2</v>
      </c>
      <c r="S59" s="481"/>
      <c r="T59" s="462">
        <v>40298</v>
      </c>
      <c r="U59" s="458"/>
      <c r="V59" s="313"/>
      <c r="W59" s="314"/>
    </row>
    <row r="60" spans="1:23" s="272" customFormat="1" ht="21" hidden="1" customHeight="1" x14ac:dyDescent="0.2">
      <c r="A60" s="418">
        <v>332</v>
      </c>
      <c r="B60" s="335"/>
      <c r="C60" s="315" t="s">
        <v>527</v>
      </c>
      <c r="D60" s="431" t="s">
        <v>517</v>
      </c>
      <c r="E60" s="428" t="s">
        <v>30</v>
      </c>
      <c r="F60" s="301">
        <v>1.7349537037037035E-2</v>
      </c>
      <c r="G60" s="301">
        <v>1.7372685185185189E-2</v>
      </c>
      <c r="H60" s="302">
        <f t="shared" si="35"/>
        <v>1.7361111111111112E-2</v>
      </c>
      <c r="I60" s="303">
        <f t="shared" si="36"/>
        <v>3.4722222222222203E-3</v>
      </c>
      <c r="J60" s="387"/>
      <c r="K60" s="305" t="str">
        <f t="shared" si="37"/>
        <v/>
      </c>
      <c r="L60" s="306" t="str">
        <f t="shared" si="38"/>
        <v/>
      </c>
      <c r="M60" s="306" t="str">
        <f t="shared" si="39"/>
        <v/>
      </c>
      <c r="N60" s="307"/>
      <c r="O60" s="307"/>
      <c r="P60" s="321"/>
      <c r="Q60" s="308"/>
      <c r="R60" s="309">
        <f t="shared" si="40"/>
        <v>1.7349537037037035E-2</v>
      </c>
      <c r="S60" s="481"/>
      <c r="T60" s="462">
        <v>40359</v>
      </c>
      <c r="U60" s="458"/>
      <c r="V60" s="313" t="str">
        <f>IF(OR(NOT(U60=""),NOT(K60="")),5,"")</f>
        <v/>
      </c>
      <c r="W60" s="314" t="str">
        <f>IF(V60=5,C60&amp;" "&amp;D60,"")</f>
        <v/>
      </c>
    </row>
    <row r="61" spans="1:23" s="272" customFormat="1" ht="21" hidden="1" customHeight="1" x14ac:dyDescent="0.2">
      <c r="A61" s="418"/>
      <c r="B61" s="335"/>
      <c r="C61" s="315"/>
      <c r="D61" s="431"/>
      <c r="E61" s="428"/>
      <c r="F61" s="301"/>
      <c r="G61" s="301"/>
      <c r="H61" s="302"/>
      <c r="I61" s="303"/>
      <c r="J61" s="387"/>
      <c r="K61" s="305"/>
      <c r="L61" s="306"/>
      <c r="M61" s="306"/>
      <c r="N61" s="307"/>
      <c r="O61" s="307"/>
      <c r="P61" s="321"/>
      <c r="Q61" s="308"/>
      <c r="R61" s="309"/>
      <c r="S61" s="481"/>
      <c r="T61" s="462"/>
      <c r="U61" s="458"/>
      <c r="V61" s="313"/>
      <c r="W61" s="314"/>
    </row>
    <row r="62" spans="1:23" s="272" customFormat="1" ht="21" hidden="1" customHeight="1" x14ac:dyDescent="0.2">
      <c r="A62" s="418"/>
      <c r="B62" s="335"/>
      <c r="C62" s="315"/>
      <c r="D62" s="431"/>
      <c r="E62" s="428"/>
      <c r="F62" s="301"/>
      <c r="G62" s="301"/>
      <c r="H62" s="302"/>
      <c r="I62" s="303"/>
      <c r="J62" s="387"/>
      <c r="K62" s="305"/>
      <c r="L62" s="306"/>
      <c r="M62" s="306"/>
      <c r="N62" s="307"/>
      <c r="O62" s="307"/>
      <c r="P62" s="321"/>
      <c r="Q62" s="308"/>
      <c r="R62" s="309"/>
      <c r="S62" s="481"/>
      <c r="T62" s="462"/>
      <c r="U62" s="458"/>
      <c r="V62" s="313"/>
      <c r="W62" s="314"/>
    </row>
    <row r="63" spans="1:23" s="272" customFormat="1" ht="21" hidden="1" customHeight="1" x14ac:dyDescent="0.2">
      <c r="A63" s="418">
        <v>225</v>
      </c>
      <c r="B63" s="335"/>
      <c r="C63" s="315" t="s">
        <v>121</v>
      </c>
      <c r="D63" s="431" t="s">
        <v>259</v>
      </c>
      <c r="E63" s="428" t="s">
        <v>14</v>
      </c>
      <c r="F63" s="301">
        <v>1.7088600441261575E-2</v>
      </c>
      <c r="G63" s="301">
        <v>1.7544459590205445E-2</v>
      </c>
      <c r="H63" s="302">
        <f t="shared" ref="H63:H68" si="41">IF(G63&lt;&gt;"",(G63+F63)/2,F63)</f>
        <v>1.7316530015733508E-2</v>
      </c>
      <c r="I63" s="303">
        <f t="shared" ref="I63:I68" si="42">$D$3-H63</f>
        <v>3.5168033175998238E-3</v>
      </c>
      <c r="J63" s="378"/>
      <c r="K63" s="305" t="str">
        <f t="shared" ref="K63:K68" si="43">IF(J63&lt;&gt;"",J63-I63,"")</f>
        <v/>
      </c>
      <c r="L63" s="306" t="str">
        <f t="shared" ref="L63:L68" si="44">IF(J63&lt;&gt;"",K63-H63,"")</f>
        <v/>
      </c>
      <c r="M63" s="306" t="str">
        <f t="shared" ref="M63:M68" si="45">IF(J63&lt;&gt;"",K63-F63,"")</f>
        <v/>
      </c>
      <c r="N63" s="307"/>
      <c r="O63" s="307"/>
      <c r="P63" s="307"/>
      <c r="Q63" s="308"/>
      <c r="R63" s="309">
        <f t="shared" ref="R63:R68" si="46">IF(J63&lt;&gt;"",MIN(F63,K63),F63)</f>
        <v>1.7088600441261575E-2</v>
      </c>
      <c r="S63" s="481"/>
      <c r="T63" s="462">
        <v>40543</v>
      </c>
      <c r="U63" s="458"/>
      <c r="V63" s="313" t="str">
        <f>IF(OR(NOT(U63=""),NOT(K63="")),5,"")</f>
        <v/>
      </c>
      <c r="W63" s="314" t="str">
        <f>IF(V63=5,C63&amp;" "&amp;D63,"")</f>
        <v/>
      </c>
    </row>
    <row r="64" spans="1:23" s="272" customFormat="1" ht="21" hidden="1" customHeight="1" x14ac:dyDescent="0.2">
      <c r="A64" s="418">
        <v>259</v>
      </c>
      <c r="B64" s="335"/>
      <c r="C64" s="315" t="s">
        <v>111</v>
      </c>
      <c r="D64" s="431" t="s">
        <v>360</v>
      </c>
      <c r="E64" s="428" t="s">
        <v>30</v>
      </c>
      <c r="F64" s="301">
        <v>1.7303240740740741E-2</v>
      </c>
      <c r="G64" s="301">
        <v>1.7303240740740741E-2</v>
      </c>
      <c r="H64" s="302">
        <f t="shared" si="41"/>
        <v>1.7303240740740741E-2</v>
      </c>
      <c r="I64" s="303">
        <f t="shared" si="42"/>
        <v>3.5300925925925916E-3</v>
      </c>
      <c r="J64" s="387"/>
      <c r="K64" s="305" t="str">
        <f t="shared" si="43"/>
        <v/>
      </c>
      <c r="L64" s="306" t="str">
        <f t="shared" si="44"/>
        <v/>
      </c>
      <c r="M64" s="306" t="str">
        <f t="shared" si="45"/>
        <v/>
      </c>
      <c r="N64" s="307"/>
      <c r="O64" s="307"/>
      <c r="P64" s="307"/>
      <c r="Q64" s="308"/>
      <c r="R64" s="309">
        <f t="shared" si="46"/>
        <v>1.7303240740740741E-2</v>
      </c>
      <c r="S64" s="481"/>
      <c r="T64" s="462"/>
      <c r="U64" s="458"/>
      <c r="V64" s="313" t="str">
        <f>IF(OR(NOT(U64=""),NOT(K64="")),5,"")</f>
        <v/>
      </c>
      <c r="W64" s="314" t="str">
        <f>IF(V64=5,C64&amp;" "&amp;D64,"")</f>
        <v/>
      </c>
    </row>
    <row r="65" spans="1:23" s="272" customFormat="1" ht="21" hidden="1" customHeight="1" x14ac:dyDescent="0.2">
      <c r="A65" s="418">
        <v>373</v>
      </c>
      <c r="B65" s="335"/>
      <c r="C65" s="315" t="s">
        <v>562</v>
      </c>
      <c r="D65" s="431" t="s">
        <v>390</v>
      </c>
      <c r="E65" s="428" t="s">
        <v>30</v>
      </c>
      <c r="F65" s="301">
        <v>1.6099537037037037E-2</v>
      </c>
      <c r="G65" s="301">
        <v>1.8263888888888889E-2</v>
      </c>
      <c r="H65" s="302">
        <f t="shared" si="41"/>
        <v>1.7181712962962961E-2</v>
      </c>
      <c r="I65" s="303">
        <f t="shared" si="42"/>
        <v>3.651620370370371E-3</v>
      </c>
      <c r="J65" s="387"/>
      <c r="K65" s="305" t="str">
        <f t="shared" si="43"/>
        <v/>
      </c>
      <c r="L65" s="306" t="str">
        <f t="shared" si="44"/>
        <v/>
      </c>
      <c r="M65" s="306" t="str">
        <f t="shared" si="45"/>
        <v/>
      </c>
      <c r="N65" s="307"/>
      <c r="O65" s="307"/>
      <c r="P65" s="307"/>
      <c r="Q65" s="308"/>
      <c r="R65" s="309">
        <f t="shared" si="46"/>
        <v>1.6099537037037037E-2</v>
      </c>
      <c r="S65" s="481"/>
      <c r="T65" s="462">
        <v>40633</v>
      </c>
      <c r="U65" s="458"/>
      <c r="V65" s="313" t="str">
        <f>IF(OR(NOT(U65=""),NOT(K65="")),5,"")</f>
        <v/>
      </c>
      <c r="W65" s="314" t="str">
        <f>IF(V65=5,C65&amp;" "&amp;D65,"")</f>
        <v/>
      </c>
    </row>
    <row r="66" spans="1:23" s="272" customFormat="1" ht="21" hidden="1" customHeight="1" x14ac:dyDescent="0.2">
      <c r="A66" s="418" t="s">
        <v>535</v>
      </c>
      <c r="B66" s="335"/>
      <c r="C66" s="315" t="s">
        <v>582</v>
      </c>
      <c r="D66" s="431" t="s">
        <v>565</v>
      </c>
      <c r="E66" s="428" t="s">
        <v>14</v>
      </c>
      <c r="F66" s="301">
        <v>1.7106481481481483E-2</v>
      </c>
      <c r="G66" s="301">
        <v>1.7106481481481483E-2</v>
      </c>
      <c r="H66" s="302">
        <f t="shared" si="41"/>
        <v>1.7106481481481483E-2</v>
      </c>
      <c r="I66" s="303">
        <f t="shared" si="42"/>
        <v>3.7268518518518493E-3</v>
      </c>
      <c r="J66" s="378"/>
      <c r="K66" s="305" t="str">
        <f t="shared" si="43"/>
        <v/>
      </c>
      <c r="L66" s="306" t="str">
        <f t="shared" si="44"/>
        <v/>
      </c>
      <c r="M66" s="306" t="str">
        <f t="shared" si="45"/>
        <v/>
      </c>
      <c r="N66" s="307"/>
      <c r="O66" s="307"/>
      <c r="P66" s="307"/>
      <c r="Q66" s="308"/>
      <c r="R66" s="309">
        <f t="shared" si="46"/>
        <v>1.7106481481481483E-2</v>
      </c>
      <c r="S66" s="481"/>
      <c r="T66" s="462">
        <v>40633</v>
      </c>
      <c r="U66" s="458"/>
      <c r="V66" s="313" t="str">
        <f>IF(OR(NOT(U66=""),NOT(K66="")),5,"")</f>
        <v/>
      </c>
      <c r="W66" s="314" t="str">
        <f>IF(V66=5,C66&amp;" "&amp;D66,"")</f>
        <v/>
      </c>
    </row>
    <row r="67" spans="1:23" s="272" customFormat="1" ht="21" hidden="1" customHeight="1" x14ac:dyDescent="0.2">
      <c r="A67" s="418">
        <v>233</v>
      </c>
      <c r="B67" s="335"/>
      <c r="C67" s="315" t="s">
        <v>284</v>
      </c>
      <c r="D67" s="431" t="s">
        <v>285</v>
      </c>
      <c r="E67" s="428" t="s">
        <v>30</v>
      </c>
      <c r="F67" s="301">
        <v>1.6956018518518523E-2</v>
      </c>
      <c r="G67" s="301">
        <v>1.6956018518518523E-2</v>
      </c>
      <c r="H67" s="302">
        <f t="shared" si="41"/>
        <v>1.6956018518518523E-2</v>
      </c>
      <c r="I67" s="303">
        <f t="shared" si="42"/>
        <v>3.8773148148148091E-3</v>
      </c>
      <c r="J67" s="378"/>
      <c r="K67" s="305" t="str">
        <f t="shared" si="43"/>
        <v/>
      </c>
      <c r="L67" s="306" t="str">
        <f t="shared" si="44"/>
        <v/>
      </c>
      <c r="M67" s="306" t="str">
        <f t="shared" si="45"/>
        <v/>
      </c>
      <c r="N67" s="307"/>
      <c r="O67" s="307"/>
      <c r="P67" s="307"/>
      <c r="Q67" s="308"/>
      <c r="R67" s="309">
        <f t="shared" si="46"/>
        <v>1.6956018518518523E-2</v>
      </c>
      <c r="S67" s="481"/>
      <c r="T67" s="462">
        <v>40482</v>
      </c>
      <c r="U67" s="458"/>
      <c r="V67" s="313" t="str">
        <f>IF(OR(NOT(U67=""),NOT(K67="")),5,"")</f>
        <v/>
      </c>
      <c r="W67" s="314" t="str">
        <f>IF(V67=5,C67&amp;" "&amp;D67,"")</f>
        <v/>
      </c>
    </row>
    <row r="68" spans="1:23" s="272" customFormat="1" ht="21" hidden="1" customHeight="1" x14ac:dyDescent="0.2">
      <c r="A68" s="418">
        <v>185</v>
      </c>
      <c r="B68" s="335"/>
      <c r="C68" s="315" t="s">
        <v>155</v>
      </c>
      <c r="D68" s="431" t="s">
        <v>216</v>
      </c>
      <c r="E68" s="428" t="s">
        <v>30</v>
      </c>
      <c r="F68" s="301">
        <v>1.5810185185185184E-2</v>
      </c>
      <c r="G68" s="301">
        <v>1.8049768518518514E-2</v>
      </c>
      <c r="H68" s="302">
        <f t="shared" si="41"/>
        <v>1.6929976851851849E-2</v>
      </c>
      <c r="I68" s="303">
        <f t="shared" si="42"/>
        <v>3.9033564814814833E-3</v>
      </c>
      <c r="J68" s="387"/>
      <c r="K68" s="305" t="str">
        <f t="shared" si="43"/>
        <v/>
      </c>
      <c r="L68" s="306" t="str">
        <f t="shared" si="44"/>
        <v/>
      </c>
      <c r="M68" s="306" t="str">
        <f t="shared" si="45"/>
        <v/>
      </c>
      <c r="N68" s="307"/>
      <c r="O68" s="307"/>
      <c r="P68" s="307"/>
      <c r="Q68" s="308"/>
      <c r="R68" s="309">
        <f t="shared" si="46"/>
        <v>1.5810185185185184E-2</v>
      </c>
      <c r="S68" s="481"/>
      <c r="T68" s="462">
        <v>39994</v>
      </c>
      <c r="U68" s="458"/>
      <c r="V68" s="313"/>
      <c r="W68" s="314"/>
    </row>
    <row r="69" spans="1:23" s="272" customFormat="1" ht="21" hidden="1" customHeight="1" x14ac:dyDescent="0.2">
      <c r="A69" s="418"/>
      <c r="B69" s="335"/>
      <c r="C69" s="315"/>
      <c r="D69" s="431"/>
      <c r="E69" s="428"/>
      <c r="F69" s="301"/>
      <c r="G69" s="301"/>
      <c r="H69" s="302"/>
      <c r="I69" s="303"/>
      <c r="J69" s="387"/>
      <c r="K69" s="305"/>
      <c r="L69" s="306"/>
      <c r="M69" s="306"/>
      <c r="N69" s="307"/>
      <c r="O69" s="307"/>
      <c r="P69" s="307"/>
      <c r="Q69" s="308"/>
      <c r="R69" s="309"/>
      <c r="S69" s="481"/>
      <c r="T69" s="462"/>
      <c r="U69" s="458"/>
      <c r="V69" s="313"/>
      <c r="W69" s="314"/>
    </row>
    <row r="70" spans="1:23" s="272" customFormat="1" ht="21" hidden="1" customHeight="1" x14ac:dyDescent="0.2">
      <c r="A70" s="418"/>
      <c r="B70" s="335"/>
      <c r="C70" s="315"/>
      <c r="D70" s="431"/>
      <c r="E70" s="428"/>
      <c r="F70" s="301"/>
      <c r="G70" s="301"/>
      <c r="H70" s="302"/>
      <c r="I70" s="303"/>
      <c r="J70" s="387"/>
      <c r="K70" s="305"/>
      <c r="L70" s="306"/>
      <c r="M70" s="306"/>
      <c r="N70" s="307"/>
      <c r="O70" s="307"/>
      <c r="P70" s="307"/>
      <c r="Q70" s="308"/>
      <c r="R70" s="309"/>
      <c r="S70" s="481"/>
      <c r="T70" s="462"/>
      <c r="U70" s="458"/>
      <c r="V70" s="313"/>
      <c r="W70" s="314"/>
    </row>
    <row r="71" spans="1:23" s="272" customFormat="1" ht="21" hidden="1" customHeight="1" x14ac:dyDescent="0.2">
      <c r="A71" s="418">
        <v>194</v>
      </c>
      <c r="B71" s="335"/>
      <c r="C71" s="315" t="s">
        <v>55</v>
      </c>
      <c r="D71" s="431" t="s">
        <v>226</v>
      </c>
      <c r="E71" s="428" t="s">
        <v>30</v>
      </c>
      <c r="F71" s="319">
        <v>1.6516203703703703E-2</v>
      </c>
      <c r="G71" s="301">
        <v>1.7164351851851851E-2</v>
      </c>
      <c r="H71" s="302">
        <f t="shared" ref="H71:H76" si="47">IF(G71&lt;&gt;"",(G71+F71)/2,F71)</f>
        <v>1.6840277777777777E-2</v>
      </c>
      <c r="I71" s="303">
        <f t="shared" ref="I71:I76" si="48">$D$3-H71</f>
        <v>3.9930555555555552E-3</v>
      </c>
      <c r="J71" s="387"/>
      <c r="K71" s="305" t="str">
        <f t="shared" ref="K71:K76" si="49">IF(J71&lt;&gt;"",J71-I71,"")</f>
        <v/>
      </c>
      <c r="L71" s="306" t="str">
        <f>IF(J71&lt;&gt;"",K71-H71,"")</f>
        <v/>
      </c>
      <c r="M71" s="306" t="str">
        <f>IF(J71&lt;&gt;"",K71-F71,"")</f>
        <v/>
      </c>
      <c r="N71" s="307"/>
      <c r="O71" s="307"/>
      <c r="P71" s="307"/>
      <c r="Q71" s="308"/>
      <c r="R71" s="309">
        <f t="shared" ref="R71:R76" si="50">IF(J71&lt;&gt;"",MIN(F71,K71),F71)</f>
        <v>1.6516203703703703E-2</v>
      </c>
      <c r="S71" s="481"/>
      <c r="T71" s="462">
        <v>40633</v>
      </c>
      <c r="U71" s="458"/>
      <c r="V71" s="313" t="str">
        <f t="shared" ref="V71:V76" si="51">IF(OR(NOT(U71=""),NOT(K71="")),5,"")</f>
        <v/>
      </c>
      <c r="W71" s="314" t="str">
        <f t="shared" ref="W71:W76" si="52">IF(V71=5,C71&amp;" "&amp;D71,"")</f>
        <v/>
      </c>
    </row>
    <row r="72" spans="1:23" s="272" customFormat="1" ht="21" hidden="1" customHeight="1" x14ac:dyDescent="0.2">
      <c r="A72" s="418">
        <v>224</v>
      </c>
      <c r="B72" s="335"/>
      <c r="C72" s="315" t="s">
        <v>554</v>
      </c>
      <c r="D72" s="431" t="s">
        <v>555</v>
      </c>
      <c r="E72" s="428" t="s">
        <v>14</v>
      </c>
      <c r="F72" s="301">
        <v>1.6655092592592596E-2</v>
      </c>
      <c r="G72" s="301">
        <v>1.695601851851852E-2</v>
      </c>
      <c r="H72" s="302">
        <f t="shared" si="47"/>
        <v>1.680555555555556E-2</v>
      </c>
      <c r="I72" s="303">
        <f t="shared" si="48"/>
        <v>4.0277777777777725E-3</v>
      </c>
      <c r="J72" s="378"/>
      <c r="K72" s="305" t="str">
        <f t="shared" si="49"/>
        <v/>
      </c>
      <c r="L72" s="306" t="str">
        <f>IF(J72&lt;&gt;"",K72-H72,"")</f>
        <v/>
      </c>
      <c r="M72" s="306" t="str">
        <f>IF(J72&lt;&gt;"",K72-F72,"")</f>
        <v/>
      </c>
      <c r="N72" s="307"/>
      <c r="O72" s="307"/>
      <c r="P72" s="307"/>
      <c r="Q72" s="308"/>
      <c r="R72" s="309">
        <f t="shared" si="50"/>
        <v>1.6655092592592596E-2</v>
      </c>
      <c r="S72" s="481"/>
      <c r="T72" s="462">
        <v>40633</v>
      </c>
      <c r="U72" s="458"/>
      <c r="V72" s="313" t="str">
        <f t="shared" si="51"/>
        <v/>
      </c>
      <c r="W72" s="314" t="str">
        <f t="shared" si="52"/>
        <v/>
      </c>
    </row>
    <row r="73" spans="1:23" s="272" customFormat="1" ht="21" hidden="1" customHeight="1" x14ac:dyDescent="0.2">
      <c r="A73" s="419">
        <v>369</v>
      </c>
      <c r="B73" s="335"/>
      <c r="C73" s="408" t="s">
        <v>111</v>
      </c>
      <c r="D73" s="433" t="s">
        <v>570</v>
      </c>
      <c r="E73" s="411" t="s">
        <v>14</v>
      </c>
      <c r="F73" s="301">
        <v>1.6655092592592596E-2</v>
      </c>
      <c r="G73" s="301">
        <v>1.6655092592592596E-2</v>
      </c>
      <c r="H73" s="302">
        <f t="shared" si="47"/>
        <v>1.6655092592592596E-2</v>
      </c>
      <c r="I73" s="303">
        <f t="shared" si="48"/>
        <v>4.1782407407407358E-3</v>
      </c>
      <c r="J73" s="387"/>
      <c r="K73" s="305" t="str">
        <f t="shared" si="49"/>
        <v/>
      </c>
      <c r="L73" s="306"/>
      <c r="M73" s="306"/>
      <c r="N73" s="307"/>
      <c r="O73" s="307"/>
      <c r="P73" s="307"/>
      <c r="Q73" s="308"/>
      <c r="R73" s="309">
        <f t="shared" si="50"/>
        <v>1.6655092592592596E-2</v>
      </c>
      <c r="S73" s="482"/>
      <c r="T73" s="463">
        <v>40574</v>
      </c>
      <c r="U73" s="460"/>
      <c r="V73" s="313" t="str">
        <f t="shared" si="51"/>
        <v/>
      </c>
      <c r="W73" s="314" t="str">
        <f t="shared" si="52"/>
        <v/>
      </c>
    </row>
    <row r="74" spans="1:23" s="272" customFormat="1" ht="21" hidden="1" customHeight="1" x14ac:dyDescent="0.2">
      <c r="A74" s="336">
        <v>166</v>
      </c>
      <c r="B74" s="337"/>
      <c r="C74" s="315" t="s">
        <v>74</v>
      </c>
      <c r="D74" s="316" t="s">
        <v>86</v>
      </c>
      <c r="E74" s="317" t="s">
        <v>30</v>
      </c>
      <c r="F74" s="301">
        <v>1.6627604166666667E-2</v>
      </c>
      <c r="G74" s="301">
        <v>1.6627604166666667E-2</v>
      </c>
      <c r="H74" s="302">
        <f t="shared" si="47"/>
        <v>1.6627604166666667E-2</v>
      </c>
      <c r="I74" s="303">
        <f t="shared" si="48"/>
        <v>4.2057291666666649E-3</v>
      </c>
      <c r="J74" s="387"/>
      <c r="K74" s="305" t="str">
        <f t="shared" si="49"/>
        <v/>
      </c>
      <c r="L74" s="306" t="str">
        <f>IF(J74&lt;&gt;"",K74-H74,"")</f>
        <v/>
      </c>
      <c r="M74" s="306" t="str">
        <f>IF(J74&lt;&gt;"",K74-F74,"")</f>
        <v/>
      </c>
      <c r="N74" s="307"/>
      <c r="O74" s="307"/>
      <c r="P74" s="321"/>
      <c r="Q74" s="308"/>
      <c r="R74" s="309">
        <f t="shared" si="50"/>
        <v>1.6627604166666667E-2</v>
      </c>
      <c r="S74" s="481"/>
      <c r="T74" s="462">
        <v>40178</v>
      </c>
      <c r="U74" s="458"/>
      <c r="V74" s="313" t="str">
        <f t="shared" si="51"/>
        <v/>
      </c>
      <c r="W74" s="314" t="str">
        <f t="shared" si="52"/>
        <v/>
      </c>
    </row>
    <row r="75" spans="1:23" s="272" customFormat="1" ht="21" hidden="1" customHeight="1" x14ac:dyDescent="0.2">
      <c r="A75" s="419">
        <v>366</v>
      </c>
      <c r="B75" s="335"/>
      <c r="C75" s="408" t="s">
        <v>580</v>
      </c>
      <c r="D75" s="433" t="s">
        <v>243</v>
      </c>
      <c r="E75" s="411" t="s">
        <v>30</v>
      </c>
      <c r="F75" s="301">
        <v>1.6574074074074078E-2</v>
      </c>
      <c r="G75" s="301">
        <v>1.6574074074074078E-2</v>
      </c>
      <c r="H75" s="302">
        <f t="shared" si="47"/>
        <v>1.6574074074074078E-2</v>
      </c>
      <c r="I75" s="303">
        <f t="shared" si="48"/>
        <v>4.2592592592592543E-3</v>
      </c>
      <c r="J75" s="378"/>
      <c r="K75" s="305" t="str">
        <f t="shared" si="49"/>
        <v/>
      </c>
      <c r="L75" s="306" t="str">
        <f>IF(J75&lt;&gt;"",K75-H75,"")</f>
        <v/>
      </c>
      <c r="M75" s="306" t="str">
        <f>IF(J75&lt;&gt;"",K75-F75,"")</f>
        <v/>
      </c>
      <c r="N75" s="307"/>
      <c r="O75" s="307"/>
      <c r="P75" s="307"/>
      <c r="Q75" s="308"/>
      <c r="R75" s="309">
        <f t="shared" si="50"/>
        <v>1.6574074074074078E-2</v>
      </c>
      <c r="S75" s="482"/>
      <c r="T75" s="463">
        <v>40482</v>
      </c>
      <c r="U75" s="460"/>
      <c r="V75" s="313" t="str">
        <f t="shared" si="51"/>
        <v/>
      </c>
      <c r="W75" s="314" t="str">
        <f t="shared" si="52"/>
        <v/>
      </c>
    </row>
    <row r="76" spans="1:23" s="272" customFormat="1" ht="21" hidden="1" customHeight="1" x14ac:dyDescent="0.2">
      <c r="A76" s="419">
        <v>163</v>
      </c>
      <c r="B76" s="335"/>
      <c r="C76" s="408" t="s">
        <v>115</v>
      </c>
      <c r="D76" s="433" t="s">
        <v>116</v>
      </c>
      <c r="E76" s="411" t="s">
        <v>30</v>
      </c>
      <c r="F76" s="319">
        <v>1.6516203703703703E-2</v>
      </c>
      <c r="G76" s="319">
        <v>1.6516203703703703E-2</v>
      </c>
      <c r="H76" s="302">
        <f t="shared" si="47"/>
        <v>1.6516203703703703E-2</v>
      </c>
      <c r="I76" s="303">
        <f t="shared" si="48"/>
        <v>4.3171296296296291E-3</v>
      </c>
      <c r="J76" s="387"/>
      <c r="K76" s="305" t="str">
        <f t="shared" si="49"/>
        <v/>
      </c>
      <c r="L76" s="306" t="str">
        <f>IF(J76&lt;&gt;"",K76-H76,"")</f>
        <v/>
      </c>
      <c r="M76" s="306" t="str">
        <f>IF(J76&lt;&gt;"",K76-F76,"")</f>
        <v/>
      </c>
      <c r="N76" s="307"/>
      <c r="O76" s="307"/>
      <c r="P76" s="307"/>
      <c r="Q76" s="308"/>
      <c r="R76" s="309">
        <f t="shared" si="50"/>
        <v>1.6516203703703703E-2</v>
      </c>
      <c r="S76" s="482"/>
      <c r="T76" s="463">
        <v>38990</v>
      </c>
      <c r="U76" s="460"/>
      <c r="V76" s="313" t="str">
        <f t="shared" si="51"/>
        <v/>
      </c>
      <c r="W76" s="314" t="str">
        <f t="shared" si="52"/>
        <v/>
      </c>
    </row>
    <row r="77" spans="1:23" s="272" customFormat="1" ht="21" hidden="1" customHeight="1" x14ac:dyDescent="0.2">
      <c r="A77" s="419"/>
      <c r="B77" s="335"/>
      <c r="C77" s="408"/>
      <c r="D77" s="433"/>
      <c r="E77" s="411"/>
      <c r="F77" s="319"/>
      <c r="G77" s="319"/>
      <c r="H77" s="302"/>
      <c r="I77" s="303"/>
      <c r="J77" s="387"/>
      <c r="K77" s="305"/>
      <c r="L77" s="306"/>
      <c r="M77" s="306"/>
      <c r="N77" s="307"/>
      <c r="O77" s="307"/>
      <c r="P77" s="307"/>
      <c r="Q77" s="308"/>
      <c r="R77" s="309"/>
      <c r="S77" s="482"/>
      <c r="T77" s="463"/>
      <c r="U77" s="460"/>
      <c r="V77" s="313"/>
      <c r="W77" s="314"/>
    </row>
    <row r="78" spans="1:23" s="272" customFormat="1" ht="21" hidden="1" customHeight="1" x14ac:dyDescent="0.2">
      <c r="A78" s="419"/>
      <c r="B78" s="335"/>
      <c r="C78" s="408"/>
      <c r="D78" s="433"/>
      <c r="E78" s="411"/>
      <c r="F78" s="319"/>
      <c r="G78" s="319"/>
      <c r="H78" s="302"/>
      <c r="I78" s="303"/>
      <c r="J78" s="387"/>
      <c r="K78" s="305"/>
      <c r="L78" s="306"/>
      <c r="M78" s="306"/>
      <c r="N78" s="307"/>
      <c r="O78" s="307"/>
      <c r="P78" s="307"/>
      <c r="Q78" s="308"/>
      <c r="R78" s="309"/>
      <c r="S78" s="482"/>
      <c r="T78" s="463"/>
      <c r="U78" s="460"/>
      <c r="V78" s="313"/>
      <c r="W78" s="314"/>
    </row>
    <row r="79" spans="1:23" s="272" customFormat="1" ht="21" hidden="1" customHeight="1" x14ac:dyDescent="0.2">
      <c r="A79" s="419">
        <v>333</v>
      </c>
      <c r="B79" s="335"/>
      <c r="C79" s="408" t="s">
        <v>537</v>
      </c>
      <c r="D79" s="433" t="s">
        <v>538</v>
      </c>
      <c r="E79" s="411" t="s">
        <v>14</v>
      </c>
      <c r="F79" s="301">
        <v>1.6446759259259265E-2</v>
      </c>
      <c r="G79" s="301">
        <v>1.6446759259259265E-2</v>
      </c>
      <c r="H79" s="302">
        <f t="shared" ref="H79:H84" si="53">IF(G79&lt;&gt;"",(G79+F79)/2,F79)</f>
        <v>1.6446759259259265E-2</v>
      </c>
      <c r="I79" s="303">
        <f t="shared" ref="I79:I84" si="54">$D$3-H79</f>
        <v>4.386574074074067E-3</v>
      </c>
      <c r="J79" s="387"/>
      <c r="K79" s="305" t="str">
        <f t="shared" ref="K79:K84" si="55">IF(J79&lt;&gt;"",J79-I79,"")</f>
        <v/>
      </c>
      <c r="L79" s="306" t="str">
        <f t="shared" ref="L79:L84" si="56">IF(J79&lt;&gt;"",K79-H79,"")</f>
        <v/>
      </c>
      <c r="M79" s="306" t="str">
        <f t="shared" ref="M79:M84" si="57">IF(J79&lt;&gt;"",K79-F79,"")</f>
        <v/>
      </c>
      <c r="N79" s="307"/>
      <c r="O79" s="307"/>
      <c r="P79" s="321"/>
      <c r="Q79" s="308"/>
      <c r="R79" s="309">
        <f t="shared" ref="R79:R84" si="58">IF(J79&lt;&gt;"",MIN(F79,K79),F79)</f>
        <v>1.6446759259259265E-2</v>
      </c>
      <c r="S79" s="482"/>
      <c r="T79" s="462">
        <v>40359</v>
      </c>
      <c r="U79" s="460"/>
      <c r="V79" s="313" t="str">
        <f>IF(OR(NOT(U79=""),NOT(K79="")),5,"")</f>
        <v/>
      </c>
      <c r="W79" s="314" t="str">
        <f>IF(V79=5,C79&amp;" "&amp;D79,"")</f>
        <v/>
      </c>
    </row>
    <row r="80" spans="1:23" s="272" customFormat="1" ht="21" hidden="1" customHeight="1" x14ac:dyDescent="0.2">
      <c r="A80" s="418">
        <v>337</v>
      </c>
      <c r="B80" s="335"/>
      <c r="C80" s="315" t="s">
        <v>519</v>
      </c>
      <c r="D80" s="431" t="s">
        <v>325</v>
      </c>
      <c r="E80" s="428" t="s">
        <v>14</v>
      </c>
      <c r="F80" s="301">
        <v>1.6307870370370372E-2</v>
      </c>
      <c r="G80" s="301">
        <v>1.6307870370370372E-2</v>
      </c>
      <c r="H80" s="302">
        <f t="shared" si="53"/>
        <v>1.6307870370370372E-2</v>
      </c>
      <c r="I80" s="303">
        <f t="shared" si="54"/>
        <v>4.5254629629629603E-3</v>
      </c>
      <c r="J80" s="326"/>
      <c r="K80" s="305" t="str">
        <f t="shared" si="55"/>
        <v/>
      </c>
      <c r="L80" s="306" t="str">
        <f t="shared" si="56"/>
        <v/>
      </c>
      <c r="M80" s="306" t="str">
        <f t="shared" si="57"/>
        <v/>
      </c>
      <c r="N80" s="307"/>
      <c r="O80" s="307"/>
      <c r="P80" s="307"/>
      <c r="Q80" s="308"/>
      <c r="R80" s="309">
        <f t="shared" si="58"/>
        <v>1.6307870370370372E-2</v>
      </c>
      <c r="S80" s="481"/>
      <c r="T80" s="464">
        <v>40633</v>
      </c>
      <c r="U80" s="458"/>
      <c r="V80" s="313" t="str">
        <f>IF(OR(NOT(U80=""),NOT(K80="")),5,"")</f>
        <v/>
      </c>
      <c r="W80" s="314" t="str">
        <f>IF(V80=5,C80&amp;" "&amp;D80,"")</f>
        <v/>
      </c>
    </row>
    <row r="81" spans="1:23" s="272" customFormat="1" ht="21" hidden="1" customHeight="1" x14ac:dyDescent="0.2">
      <c r="A81" s="419">
        <v>150</v>
      </c>
      <c r="B81" s="335"/>
      <c r="C81" s="408" t="s">
        <v>96</v>
      </c>
      <c r="D81" s="433" t="s">
        <v>97</v>
      </c>
      <c r="E81" s="411" t="s">
        <v>14</v>
      </c>
      <c r="F81" s="301">
        <v>1.622685185185185E-2</v>
      </c>
      <c r="G81" s="301">
        <v>1.622685185185185E-2</v>
      </c>
      <c r="H81" s="302">
        <f t="shared" si="53"/>
        <v>1.622685185185185E-2</v>
      </c>
      <c r="I81" s="303">
        <f t="shared" si="54"/>
        <v>4.6064814814814822E-3</v>
      </c>
      <c r="J81" s="387"/>
      <c r="K81" s="305" t="str">
        <f t="shared" si="55"/>
        <v/>
      </c>
      <c r="L81" s="306" t="str">
        <f t="shared" si="56"/>
        <v/>
      </c>
      <c r="M81" s="306" t="str">
        <f t="shared" si="57"/>
        <v/>
      </c>
      <c r="N81" s="321"/>
      <c r="O81" s="307"/>
      <c r="P81" s="321"/>
      <c r="Q81" s="308"/>
      <c r="R81" s="309">
        <f t="shared" si="58"/>
        <v>1.622685185185185E-2</v>
      </c>
      <c r="S81" s="482"/>
      <c r="T81" s="463">
        <v>39447</v>
      </c>
      <c r="U81" s="460"/>
      <c r="V81" s="313"/>
      <c r="W81" s="314"/>
    </row>
    <row r="82" spans="1:23" s="272" customFormat="1" ht="21" customHeight="1" x14ac:dyDescent="0.2">
      <c r="A82" s="419" t="s">
        <v>524</v>
      </c>
      <c r="B82" s="335"/>
      <c r="C82" s="425" t="s">
        <v>594</v>
      </c>
      <c r="D82" s="435" t="s">
        <v>180</v>
      </c>
      <c r="E82" s="436" t="s">
        <v>14</v>
      </c>
      <c r="F82" s="301">
        <v>1.9398148148148147E-2</v>
      </c>
      <c r="G82" s="301">
        <v>1.9398148148148147E-2</v>
      </c>
      <c r="H82" s="302">
        <f t="shared" si="53"/>
        <v>1.9398148148148147E-2</v>
      </c>
      <c r="I82" s="303">
        <f t="shared" si="54"/>
        <v>1.4351851851851852E-3</v>
      </c>
      <c r="J82" s="378">
        <v>2.0277777777777777E-2</v>
      </c>
      <c r="K82" s="305">
        <f t="shared" si="55"/>
        <v>1.8842592592592591E-2</v>
      </c>
      <c r="L82" s="306">
        <f t="shared" si="56"/>
        <v>-5.5555555555555566E-4</v>
      </c>
      <c r="M82" s="306">
        <f t="shared" si="57"/>
        <v>-5.5555555555555566E-4</v>
      </c>
      <c r="N82" s="307">
        <v>4</v>
      </c>
      <c r="O82" s="307">
        <v>3</v>
      </c>
      <c r="P82" s="307">
        <v>3</v>
      </c>
      <c r="Q82" s="308"/>
      <c r="R82" s="309">
        <f t="shared" si="58"/>
        <v>1.8842592592592591E-2</v>
      </c>
      <c r="S82" s="482" t="s">
        <v>591</v>
      </c>
      <c r="T82" s="462">
        <v>40663</v>
      </c>
      <c r="U82" s="460"/>
      <c r="V82" s="313">
        <f>IF(OR(NOT(U82=""),NOT(K82="")),5,"")</f>
        <v>5</v>
      </c>
      <c r="W82" s="314" t="str">
        <f>IF(V82=5,C82&amp;" "&amp;D82,"")</f>
        <v>Debbi James</v>
      </c>
    </row>
    <row r="83" spans="1:23" ht="24" hidden="1" customHeight="1" x14ac:dyDescent="0.2">
      <c r="A83" s="419">
        <v>288</v>
      </c>
      <c r="B83" s="335"/>
      <c r="C83" s="425" t="s">
        <v>450</v>
      </c>
      <c r="D83" s="435" t="s">
        <v>110</v>
      </c>
      <c r="E83" s="436" t="s">
        <v>30</v>
      </c>
      <c r="F83" s="301">
        <v>1.6053240740740739E-2</v>
      </c>
      <c r="G83" s="301">
        <v>1.6053240740740739E-2</v>
      </c>
      <c r="H83" s="302">
        <f t="shared" si="53"/>
        <v>1.6053240740740739E-2</v>
      </c>
      <c r="I83" s="303">
        <f t="shared" si="54"/>
        <v>4.7800925925925927E-3</v>
      </c>
      <c r="J83" s="387"/>
      <c r="K83" s="305" t="str">
        <f t="shared" si="55"/>
        <v/>
      </c>
      <c r="L83" s="306" t="str">
        <f t="shared" si="56"/>
        <v/>
      </c>
      <c r="M83" s="306" t="str">
        <f t="shared" si="57"/>
        <v/>
      </c>
      <c r="N83" s="307"/>
      <c r="O83" s="307"/>
      <c r="P83" s="307"/>
      <c r="Q83" s="308"/>
      <c r="R83" s="309">
        <f t="shared" si="58"/>
        <v>1.6053240740740739E-2</v>
      </c>
      <c r="S83" s="482"/>
      <c r="T83" s="463">
        <v>39994</v>
      </c>
      <c r="U83" s="460"/>
      <c r="V83" s="313" t="str">
        <f>IF(OR(NOT(U83=""),NOT(K83="")),5,"")</f>
        <v/>
      </c>
      <c r="W83" s="314" t="str">
        <f>IF(V83=5,C83&amp;" "&amp;D83,"")</f>
        <v/>
      </c>
    </row>
    <row r="84" spans="1:23" s="272" customFormat="1" ht="21" hidden="1" customHeight="1" x14ac:dyDescent="0.2">
      <c r="A84" s="418">
        <v>232</v>
      </c>
      <c r="B84" s="335"/>
      <c r="C84" s="298" t="s">
        <v>342</v>
      </c>
      <c r="D84" s="432" t="s">
        <v>315</v>
      </c>
      <c r="E84" s="429" t="s">
        <v>14</v>
      </c>
      <c r="F84" s="301">
        <v>1.6028645833333337E-2</v>
      </c>
      <c r="G84" s="301">
        <v>1.6028645833333337E-2</v>
      </c>
      <c r="H84" s="302">
        <f t="shared" si="53"/>
        <v>1.6028645833333337E-2</v>
      </c>
      <c r="I84" s="303">
        <f t="shared" si="54"/>
        <v>4.8046874999999947E-3</v>
      </c>
      <c r="J84" s="378"/>
      <c r="K84" s="305" t="str">
        <f t="shared" si="55"/>
        <v/>
      </c>
      <c r="L84" s="306" t="str">
        <f t="shared" si="56"/>
        <v/>
      </c>
      <c r="M84" s="306" t="str">
        <f t="shared" si="57"/>
        <v/>
      </c>
      <c r="N84" s="307"/>
      <c r="O84" s="307"/>
      <c r="P84" s="307"/>
      <c r="Q84" s="308"/>
      <c r="R84" s="309">
        <f t="shared" si="58"/>
        <v>1.6028645833333337E-2</v>
      </c>
      <c r="S84" s="481"/>
      <c r="T84" s="462">
        <v>40574</v>
      </c>
      <c r="U84" s="458"/>
      <c r="V84" s="313" t="str">
        <f>IF(OR(NOT(U84=""),NOT(K84="")),5,"")</f>
        <v/>
      </c>
      <c r="W84" s="314" t="str">
        <f>IF(V84=5,C84&amp;" "&amp;D84,"")</f>
        <v/>
      </c>
    </row>
    <row r="85" spans="1:23" s="272" customFormat="1" ht="21" hidden="1" customHeight="1" x14ac:dyDescent="0.2">
      <c r="A85" s="418"/>
      <c r="B85" s="335"/>
      <c r="C85" s="298"/>
      <c r="D85" s="432"/>
      <c r="E85" s="429"/>
      <c r="F85" s="301"/>
      <c r="G85" s="301"/>
      <c r="H85" s="302"/>
      <c r="I85" s="303"/>
      <c r="J85" s="378"/>
      <c r="K85" s="305"/>
      <c r="L85" s="306"/>
      <c r="M85" s="306"/>
      <c r="N85" s="307"/>
      <c r="O85" s="307"/>
      <c r="P85" s="307"/>
      <c r="Q85" s="308"/>
      <c r="R85" s="309"/>
      <c r="S85" s="481"/>
      <c r="T85" s="462"/>
      <c r="U85" s="458"/>
      <c r="V85" s="313"/>
      <c r="W85" s="314"/>
    </row>
    <row r="86" spans="1:23" s="272" customFormat="1" ht="21" hidden="1" customHeight="1" x14ac:dyDescent="0.2">
      <c r="A86" s="418"/>
      <c r="B86" s="335"/>
      <c r="C86" s="298"/>
      <c r="D86" s="432"/>
      <c r="E86" s="429"/>
      <c r="F86" s="301"/>
      <c r="G86" s="301"/>
      <c r="H86" s="302"/>
      <c r="I86" s="303"/>
      <c r="J86" s="378"/>
      <c r="K86" s="305"/>
      <c r="L86" s="306"/>
      <c r="M86" s="306"/>
      <c r="N86" s="307"/>
      <c r="O86" s="307"/>
      <c r="P86" s="307"/>
      <c r="Q86" s="308"/>
      <c r="R86" s="309"/>
      <c r="S86" s="481"/>
      <c r="T86" s="462"/>
      <c r="U86" s="458"/>
      <c r="V86" s="313"/>
      <c r="W86" s="314"/>
    </row>
    <row r="87" spans="1:23" s="272" customFormat="1" ht="21" hidden="1" customHeight="1" x14ac:dyDescent="0.2">
      <c r="A87" s="418">
        <v>138</v>
      </c>
      <c r="B87" s="335"/>
      <c r="C87" s="298" t="s">
        <v>145</v>
      </c>
      <c r="D87" s="432" t="s">
        <v>146</v>
      </c>
      <c r="E87" s="429" t="s">
        <v>14</v>
      </c>
      <c r="F87" s="301">
        <v>1.6006944444444438E-2</v>
      </c>
      <c r="G87" s="301">
        <v>1.6006944444444438E-2</v>
      </c>
      <c r="H87" s="302">
        <f t="shared" ref="H87:H92" si="59">IF(G87&lt;&gt;"",(G87+F87)/2,F87)</f>
        <v>1.6006944444444438E-2</v>
      </c>
      <c r="I87" s="303">
        <f t="shared" ref="I87:I92" si="60">$D$3-H87</f>
        <v>4.8263888888888939E-3</v>
      </c>
      <c r="J87" s="387"/>
      <c r="K87" s="305" t="str">
        <f t="shared" ref="K87:K92" si="61">IF(J87&lt;&gt;"",J87-I87,"")</f>
        <v/>
      </c>
      <c r="L87" s="306" t="str">
        <f t="shared" ref="L87:L92" si="62">IF(J87&lt;&gt;"",K87-H87,"")</f>
        <v/>
      </c>
      <c r="M87" s="306" t="str">
        <f t="shared" ref="M87:M92" si="63">IF(J87&lt;&gt;"",K87-F87,"")</f>
        <v/>
      </c>
      <c r="N87" s="307"/>
      <c r="O87" s="307"/>
      <c r="P87" s="307"/>
      <c r="Q87" s="308"/>
      <c r="R87" s="309">
        <f t="shared" ref="R87:R92" si="64">IF(J87&lt;&gt;"",MIN(F87,K87),F87)</f>
        <v>1.6006944444444438E-2</v>
      </c>
      <c r="S87" s="481"/>
      <c r="T87" s="462">
        <v>40178</v>
      </c>
      <c r="U87" s="458"/>
      <c r="V87" s="313" t="str">
        <f t="shared" ref="V87:V92" si="65">IF(OR(NOT(U87=""),NOT(K87="")),5,"")</f>
        <v/>
      </c>
      <c r="W87" s="314" t="str">
        <f t="shared" ref="W87:W92" si="66">IF(V87=5,C87&amp;" "&amp;D87,"")</f>
        <v/>
      </c>
    </row>
    <row r="88" spans="1:23" s="272" customFormat="1" ht="21" hidden="1" customHeight="1" x14ac:dyDescent="0.2">
      <c r="A88" s="418">
        <v>187</v>
      </c>
      <c r="B88" s="335"/>
      <c r="C88" s="298" t="s">
        <v>351</v>
      </c>
      <c r="D88" s="432" t="s">
        <v>233</v>
      </c>
      <c r="E88" s="429" t="s">
        <v>30</v>
      </c>
      <c r="F88" s="301">
        <v>1.5787037037037037E-2</v>
      </c>
      <c r="G88" s="301">
        <v>1.6134259259259265E-2</v>
      </c>
      <c r="H88" s="302">
        <f t="shared" si="59"/>
        <v>1.5960648148148151E-2</v>
      </c>
      <c r="I88" s="303">
        <f t="shared" si="60"/>
        <v>4.8726851851851813E-3</v>
      </c>
      <c r="J88" s="304"/>
      <c r="K88" s="305" t="str">
        <f t="shared" si="61"/>
        <v/>
      </c>
      <c r="L88" s="306" t="str">
        <f t="shared" si="62"/>
        <v/>
      </c>
      <c r="M88" s="306" t="str">
        <f t="shared" si="63"/>
        <v/>
      </c>
      <c r="N88" s="307"/>
      <c r="O88" s="307"/>
      <c r="P88" s="307"/>
      <c r="Q88" s="308"/>
      <c r="R88" s="309">
        <f t="shared" si="64"/>
        <v>1.5787037037037037E-2</v>
      </c>
      <c r="S88" s="481"/>
      <c r="T88" s="464">
        <v>40543</v>
      </c>
      <c r="U88" s="458"/>
      <c r="V88" s="313" t="str">
        <f t="shared" si="65"/>
        <v/>
      </c>
      <c r="W88" s="314" t="str">
        <f t="shared" si="66"/>
        <v/>
      </c>
    </row>
    <row r="89" spans="1:23" s="272" customFormat="1" ht="21" hidden="1" customHeight="1" x14ac:dyDescent="0.2">
      <c r="A89" s="418">
        <v>354</v>
      </c>
      <c r="B89" s="335"/>
      <c r="C89" s="298" t="s">
        <v>244</v>
      </c>
      <c r="D89" s="432" t="s">
        <v>547</v>
      </c>
      <c r="E89" s="429" t="s">
        <v>30</v>
      </c>
      <c r="F89" s="301">
        <v>1.5953414351851859E-2</v>
      </c>
      <c r="G89" s="301">
        <v>1.5953414351851859E-2</v>
      </c>
      <c r="H89" s="302">
        <f t="shared" si="59"/>
        <v>1.5953414351851859E-2</v>
      </c>
      <c r="I89" s="303">
        <f t="shared" si="60"/>
        <v>4.8799189814814729E-3</v>
      </c>
      <c r="J89" s="378"/>
      <c r="K89" s="305" t="str">
        <f t="shared" si="61"/>
        <v/>
      </c>
      <c r="L89" s="306" t="str">
        <f t="shared" si="62"/>
        <v/>
      </c>
      <c r="M89" s="306" t="str">
        <f t="shared" si="63"/>
        <v/>
      </c>
      <c r="N89" s="307"/>
      <c r="O89" s="307"/>
      <c r="P89" s="307"/>
      <c r="Q89" s="308"/>
      <c r="R89" s="309">
        <f t="shared" si="64"/>
        <v>1.5953414351851859E-2</v>
      </c>
      <c r="S89" s="481"/>
      <c r="T89" s="462">
        <v>40421</v>
      </c>
      <c r="U89" s="458"/>
      <c r="V89" s="313" t="str">
        <f t="shared" si="65"/>
        <v/>
      </c>
      <c r="W89" s="314" t="str">
        <f t="shared" si="66"/>
        <v/>
      </c>
    </row>
    <row r="90" spans="1:23" s="272" customFormat="1" ht="21" customHeight="1" x14ac:dyDescent="0.2">
      <c r="A90" s="418">
        <v>367</v>
      </c>
      <c r="B90" s="335"/>
      <c r="C90" s="315" t="s">
        <v>180</v>
      </c>
      <c r="D90" s="431" t="s">
        <v>564</v>
      </c>
      <c r="E90" s="428" t="s">
        <v>30</v>
      </c>
      <c r="F90" s="301">
        <v>1.3877314814814811E-2</v>
      </c>
      <c r="G90" s="301">
        <v>1.4097222222222221E-2</v>
      </c>
      <c r="H90" s="302">
        <f t="shared" si="59"/>
        <v>1.3987268518518517E-2</v>
      </c>
      <c r="I90" s="303">
        <f t="shared" si="60"/>
        <v>6.8460648148148152E-3</v>
      </c>
      <c r="J90" s="378">
        <v>2.0486111111111111E-2</v>
      </c>
      <c r="K90" s="305">
        <f t="shared" si="61"/>
        <v>1.3640046296296296E-2</v>
      </c>
      <c r="L90" s="306">
        <f t="shared" si="62"/>
        <v>-3.4722222222222099E-4</v>
      </c>
      <c r="M90" s="306">
        <f t="shared" si="63"/>
        <v>-2.3726851851851513E-4</v>
      </c>
      <c r="N90" s="307">
        <v>5</v>
      </c>
      <c r="O90" s="307">
        <v>5</v>
      </c>
      <c r="P90" s="307"/>
      <c r="Q90" s="308">
        <v>5</v>
      </c>
      <c r="R90" s="309">
        <f t="shared" si="64"/>
        <v>1.3640046296296296E-2</v>
      </c>
      <c r="S90" s="481" t="s">
        <v>591</v>
      </c>
      <c r="T90" s="462">
        <v>40663</v>
      </c>
      <c r="U90" s="458"/>
      <c r="V90" s="313">
        <f t="shared" si="65"/>
        <v>5</v>
      </c>
      <c r="W90" s="314" t="str">
        <f t="shared" si="66"/>
        <v>James Izzard</v>
      </c>
    </row>
    <row r="91" spans="1:23" s="272" customFormat="1" ht="21" customHeight="1" x14ac:dyDescent="0.2">
      <c r="A91" s="418">
        <v>32</v>
      </c>
      <c r="B91" s="335"/>
      <c r="C91" s="315" t="s">
        <v>157</v>
      </c>
      <c r="D91" s="431" t="s">
        <v>158</v>
      </c>
      <c r="E91" s="428" t="s">
        <v>30</v>
      </c>
      <c r="F91" s="301">
        <v>1.5081018518518518E-2</v>
      </c>
      <c r="G91" s="301">
        <v>1.5393518518518518E-2</v>
      </c>
      <c r="H91" s="302">
        <f t="shared" si="59"/>
        <v>1.5237268518518518E-2</v>
      </c>
      <c r="I91" s="303">
        <f t="shared" si="60"/>
        <v>5.5960648148148141E-3</v>
      </c>
      <c r="J91" s="387">
        <v>2.0497685185185185E-2</v>
      </c>
      <c r="K91" s="305">
        <f t="shared" si="61"/>
        <v>1.4901620370370371E-2</v>
      </c>
      <c r="L91" s="306">
        <f t="shared" si="62"/>
        <v>-3.3564814814814742E-4</v>
      </c>
      <c r="M91" s="306">
        <f t="shared" si="63"/>
        <v>-1.7939814814814728E-4</v>
      </c>
      <c r="N91" s="307">
        <v>6</v>
      </c>
      <c r="O91" s="307">
        <v>6</v>
      </c>
      <c r="P91" s="307"/>
      <c r="Q91" s="308">
        <v>8</v>
      </c>
      <c r="R91" s="309">
        <f t="shared" si="64"/>
        <v>1.4901620370370371E-2</v>
      </c>
      <c r="S91" s="481" t="s">
        <v>591</v>
      </c>
      <c r="T91" s="462">
        <v>40663</v>
      </c>
      <c r="U91" s="458"/>
      <c r="V91" s="313">
        <f t="shared" si="65"/>
        <v>5</v>
      </c>
      <c r="W91" s="314" t="str">
        <f t="shared" si="66"/>
        <v>Michael  Hessey</v>
      </c>
    </row>
    <row r="92" spans="1:23" s="272" customFormat="1" ht="21" hidden="1" customHeight="1" x14ac:dyDescent="0.2">
      <c r="A92" s="418">
        <v>252</v>
      </c>
      <c r="B92" s="335"/>
      <c r="C92" s="315" t="s">
        <v>155</v>
      </c>
      <c r="D92" s="431" t="s">
        <v>361</v>
      </c>
      <c r="E92" s="428" t="s">
        <v>30</v>
      </c>
      <c r="F92" s="319">
        <v>1.5856481481481478E-2</v>
      </c>
      <c r="G92" s="319">
        <v>1.5856481481481478E-2</v>
      </c>
      <c r="H92" s="302">
        <f t="shared" si="59"/>
        <v>1.5856481481481478E-2</v>
      </c>
      <c r="I92" s="303">
        <f t="shared" si="60"/>
        <v>4.9768518518518538E-3</v>
      </c>
      <c r="J92" s="387"/>
      <c r="K92" s="305" t="str">
        <f t="shared" si="61"/>
        <v/>
      </c>
      <c r="L92" s="306" t="str">
        <f t="shared" si="62"/>
        <v/>
      </c>
      <c r="M92" s="306" t="str">
        <f t="shared" si="63"/>
        <v/>
      </c>
      <c r="N92" s="307"/>
      <c r="O92" s="307"/>
      <c r="P92" s="307"/>
      <c r="Q92" s="308"/>
      <c r="R92" s="309">
        <f t="shared" si="64"/>
        <v>1.5856481481481478E-2</v>
      </c>
      <c r="S92" s="481"/>
      <c r="T92" s="462">
        <v>39994</v>
      </c>
      <c r="U92" s="458"/>
      <c r="V92" s="313" t="str">
        <f t="shared" si="65"/>
        <v/>
      </c>
      <c r="W92" s="314" t="str">
        <f t="shared" si="66"/>
        <v/>
      </c>
    </row>
    <row r="93" spans="1:23" s="272" customFormat="1" ht="21" hidden="1" customHeight="1" x14ac:dyDescent="0.2">
      <c r="A93" s="418"/>
      <c r="B93" s="335"/>
      <c r="C93" s="315"/>
      <c r="D93" s="431"/>
      <c r="E93" s="428"/>
      <c r="F93" s="319"/>
      <c r="G93" s="319"/>
      <c r="H93" s="302"/>
      <c r="I93" s="303"/>
      <c r="J93" s="387"/>
      <c r="K93" s="305"/>
      <c r="L93" s="306"/>
      <c r="M93" s="306"/>
      <c r="N93" s="307"/>
      <c r="O93" s="307"/>
      <c r="P93" s="307"/>
      <c r="Q93" s="308"/>
      <c r="R93" s="309"/>
      <c r="S93" s="481"/>
      <c r="T93" s="462"/>
      <c r="U93" s="458"/>
      <c r="V93" s="313"/>
      <c r="W93" s="314"/>
    </row>
    <row r="94" spans="1:23" s="272" customFormat="1" ht="21" hidden="1" customHeight="1" x14ac:dyDescent="0.2">
      <c r="A94" s="418"/>
      <c r="B94" s="335"/>
      <c r="C94" s="315"/>
      <c r="D94" s="431"/>
      <c r="E94" s="428"/>
      <c r="F94" s="319"/>
      <c r="G94" s="319"/>
      <c r="H94" s="302"/>
      <c r="I94" s="303"/>
      <c r="J94" s="387"/>
      <c r="K94" s="305"/>
      <c r="L94" s="306"/>
      <c r="M94" s="306"/>
      <c r="N94" s="307"/>
      <c r="O94" s="307"/>
      <c r="P94" s="307"/>
      <c r="Q94" s="308"/>
      <c r="R94" s="309"/>
      <c r="S94" s="481"/>
      <c r="T94" s="462"/>
      <c r="U94" s="458"/>
      <c r="V94" s="313"/>
      <c r="W94" s="314"/>
    </row>
    <row r="95" spans="1:23" s="272" customFormat="1" ht="21" hidden="1" customHeight="1" x14ac:dyDescent="0.2">
      <c r="A95" s="418">
        <v>282</v>
      </c>
      <c r="B95" s="335"/>
      <c r="C95" s="298" t="s">
        <v>18</v>
      </c>
      <c r="D95" s="432" t="s">
        <v>449</v>
      </c>
      <c r="E95" s="429" t="s">
        <v>14</v>
      </c>
      <c r="F95" s="301">
        <v>1.5844907407407405E-2</v>
      </c>
      <c r="G95" s="301">
        <v>1.5844907407407405E-2</v>
      </c>
      <c r="H95" s="302">
        <f>IF(G95&lt;&gt;"",(G95+F95)/2,F95)</f>
        <v>1.5844907407407405E-2</v>
      </c>
      <c r="I95" s="303">
        <f t="shared" ref="I95:I100" si="67">$D$3-H95</f>
        <v>4.9884259259259274E-3</v>
      </c>
      <c r="J95" s="387"/>
      <c r="K95" s="305" t="str">
        <f t="shared" ref="K95:K100" si="68">IF(J95&lt;&gt;"",J95-I95,"")</f>
        <v/>
      </c>
      <c r="L95" s="306" t="str">
        <f t="shared" ref="L95:L100" si="69">IF(J95&lt;&gt;"",K95-H95,"")</f>
        <v/>
      </c>
      <c r="M95" s="306" t="str">
        <f t="shared" ref="M95:M100" si="70">IF(J95&lt;&gt;"",K95-F95,"")</f>
        <v/>
      </c>
      <c r="N95" s="307"/>
      <c r="O95" s="307"/>
      <c r="P95" s="307"/>
      <c r="Q95" s="308"/>
      <c r="R95" s="309">
        <f t="shared" ref="R95:R100" si="71">IF(J95&lt;&gt;"",MIN(F95,K95),F95)</f>
        <v>1.5844907407407405E-2</v>
      </c>
      <c r="S95" s="481"/>
      <c r="T95" s="462">
        <v>39994</v>
      </c>
      <c r="U95" s="458"/>
      <c r="V95" s="313" t="str">
        <f>IF(OR(NOT(U95=""),NOT(K95="")),5,"")</f>
        <v/>
      </c>
      <c r="W95" s="314" t="str">
        <f>IF(V95=5,C95&amp;" "&amp;D95,"")</f>
        <v/>
      </c>
    </row>
    <row r="96" spans="1:23" s="272" customFormat="1" ht="21" hidden="1" customHeight="1" x14ac:dyDescent="0.2">
      <c r="A96" s="418">
        <v>77</v>
      </c>
      <c r="B96" s="335"/>
      <c r="C96" s="315" t="s">
        <v>96</v>
      </c>
      <c r="D96" s="431" t="s">
        <v>141</v>
      </c>
      <c r="E96" s="428" t="s">
        <v>14</v>
      </c>
      <c r="F96" s="301">
        <v>1.5740740740740736E-2</v>
      </c>
      <c r="G96" s="301">
        <v>1.5877097800925929E-2</v>
      </c>
      <c r="H96" s="302">
        <f>IF(G96&lt;&gt;"",(G96+F96)/2,F96)</f>
        <v>1.5808919270833333E-2</v>
      </c>
      <c r="I96" s="303">
        <f t="shared" si="67"/>
        <v>5.0244140624999996E-3</v>
      </c>
      <c r="J96" s="378"/>
      <c r="K96" s="305" t="str">
        <f t="shared" si="68"/>
        <v/>
      </c>
      <c r="L96" s="306" t="str">
        <f t="shared" si="69"/>
        <v/>
      </c>
      <c r="M96" s="306" t="str">
        <f t="shared" si="70"/>
        <v/>
      </c>
      <c r="N96" s="307"/>
      <c r="O96" s="307"/>
      <c r="P96" s="307"/>
      <c r="Q96" s="308"/>
      <c r="R96" s="309">
        <f t="shared" si="71"/>
        <v>1.5740740740740736E-2</v>
      </c>
      <c r="S96" s="481"/>
      <c r="T96" s="462">
        <v>40178</v>
      </c>
      <c r="U96" s="458" t="s">
        <v>591</v>
      </c>
      <c r="V96" s="313">
        <f>IF(OR(NOT(U96=""),NOT(K96="")),5,"")</f>
        <v>5</v>
      </c>
      <c r="W96" s="314" t="str">
        <f>IF(V96=5,C96&amp;" "&amp;D96,"")</f>
        <v>Sarah Dumbrill</v>
      </c>
    </row>
    <row r="97" spans="1:23" s="272" customFormat="1" ht="21" hidden="1" customHeight="1" x14ac:dyDescent="0.2">
      <c r="A97" s="418">
        <v>112</v>
      </c>
      <c r="B97" s="335"/>
      <c r="C97" s="315" t="s">
        <v>134</v>
      </c>
      <c r="D97" s="431" t="s">
        <v>135</v>
      </c>
      <c r="E97" s="428" t="s">
        <v>30</v>
      </c>
      <c r="F97" s="301">
        <v>1.5706018518518518E-2</v>
      </c>
      <c r="G97" s="301">
        <v>1.5706018518518518E-2</v>
      </c>
      <c r="H97" s="302">
        <f>IF(G97&lt;&gt;"",(G97+F97)/2,F97)</f>
        <v>1.5706018518518518E-2</v>
      </c>
      <c r="I97" s="303">
        <f t="shared" si="67"/>
        <v>5.1273148148148137E-3</v>
      </c>
      <c r="J97" s="387"/>
      <c r="K97" s="305" t="str">
        <f t="shared" si="68"/>
        <v/>
      </c>
      <c r="L97" s="306" t="str">
        <f t="shared" si="69"/>
        <v/>
      </c>
      <c r="M97" s="306" t="str">
        <f t="shared" si="70"/>
        <v/>
      </c>
      <c r="N97" s="307"/>
      <c r="O97" s="307"/>
      <c r="P97" s="307"/>
      <c r="Q97" s="308"/>
      <c r="R97" s="309">
        <f t="shared" si="71"/>
        <v>1.5706018518518518E-2</v>
      </c>
      <c r="S97" s="481"/>
      <c r="T97" s="472">
        <v>39294</v>
      </c>
      <c r="U97" s="458"/>
      <c r="V97" s="313" t="str">
        <f>IF(OR(NOT(U97=""),NOT(K97="")),5,"")</f>
        <v/>
      </c>
      <c r="W97" s="314" t="str">
        <f>IF(V97=5,C97&amp;" "&amp;D97,"")</f>
        <v/>
      </c>
    </row>
    <row r="98" spans="1:23" s="272" customFormat="1" ht="21" hidden="1" customHeight="1" x14ac:dyDescent="0.2">
      <c r="A98" s="418">
        <v>385</v>
      </c>
      <c r="B98" s="335"/>
      <c r="C98" s="315" t="s">
        <v>584</v>
      </c>
      <c r="D98" s="431" t="s">
        <v>585</v>
      </c>
      <c r="E98" s="428" t="s">
        <v>14</v>
      </c>
      <c r="F98" s="301">
        <v>1.5740740740740743E-2</v>
      </c>
      <c r="G98" s="301">
        <v>1.5740740740740743E-2</v>
      </c>
      <c r="H98" s="302">
        <v>1.5659722222222224E-2</v>
      </c>
      <c r="I98" s="303">
        <f t="shared" si="67"/>
        <v>5.173611111111108E-3</v>
      </c>
      <c r="J98" s="387"/>
      <c r="K98" s="305" t="str">
        <f t="shared" si="68"/>
        <v/>
      </c>
      <c r="L98" s="306" t="str">
        <f t="shared" si="69"/>
        <v/>
      </c>
      <c r="M98" s="306" t="str">
        <f t="shared" si="70"/>
        <v/>
      </c>
      <c r="N98" s="307"/>
      <c r="O98" s="307"/>
      <c r="P98" s="307"/>
      <c r="Q98" s="325"/>
      <c r="R98" s="309">
        <f t="shared" si="71"/>
        <v>1.5740740740740743E-2</v>
      </c>
      <c r="S98" s="481"/>
      <c r="T98" s="462">
        <v>40633</v>
      </c>
      <c r="U98" s="458"/>
      <c r="V98" s="313" t="str">
        <f>IF(OR(NOT(U98=""),NOT(K98="")),5,"")</f>
        <v/>
      </c>
      <c r="W98" s="314" t="str">
        <f>IF(V98=5,C98&amp;" "&amp;D98,"")</f>
        <v/>
      </c>
    </row>
    <row r="99" spans="1:23" s="272" customFormat="1" ht="21" hidden="1" customHeight="1" x14ac:dyDescent="0.2">
      <c r="A99" s="418">
        <v>39</v>
      </c>
      <c r="B99" s="335"/>
      <c r="C99" s="315" t="s">
        <v>162</v>
      </c>
      <c r="D99" s="431" t="s">
        <v>161</v>
      </c>
      <c r="E99" s="428" t="s">
        <v>30</v>
      </c>
      <c r="F99" s="301">
        <v>1.501157407407408E-2</v>
      </c>
      <c r="G99" s="301">
        <v>1.6304966961895991E-2</v>
      </c>
      <c r="H99" s="302">
        <f>IF(G99&lt;&gt;"",(G99+F99)/2,F99)</f>
        <v>1.5658270517985035E-2</v>
      </c>
      <c r="I99" s="303">
        <f t="shared" si="67"/>
        <v>5.1750628153482969E-3</v>
      </c>
      <c r="J99" s="378"/>
      <c r="K99" s="305" t="str">
        <f t="shared" si="68"/>
        <v/>
      </c>
      <c r="L99" s="306" t="str">
        <f t="shared" si="69"/>
        <v/>
      </c>
      <c r="M99" s="306" t="str">
        <f t="shared" si="70"/>
        <v/>
      </c>
      <c r="N99" s="307"/>
      <c r="O99" s="307"/>
      <c r="P99" s="307"/>
      <c r="Q99" s="308"/>
      <c r="R99" s="309">
        <f t="shared" si="71"/>
        <v>1.501157407407408E-2</v>
      </c>
      <c r="S99" s="481"/>
      <c r="T99" s="462">
        <v>40574</v>
      </c>
      <c r="U99" s="458" t="s">
        <v>590</v>
      </c>
      <c r="V99" s="313">
        <f>IF(OR(NOT(U99=""),NOT(K99="")),5,"")</f>
        <v>5</v>
      </c>
      <c r="W99" s="314" t="str">
        <f>IF(V99=5,C99&amp;" "&amp;D99,"")</f>
        <v>Graham Harper</v>
      </c>
    </row>
    <row r="100" spans="1:23" s="272" customFormat="1" ht="21" hidden="1" customHeight="1" x14ac:dyDescent="0.2">
      <c r="A100" s="418">
        <v>256</v>
      </c>
      <c r="B100" s="335"/>
      <c r="C100" s="315" t="s">
        <v>409</v>
      </c>
      <c r="D100" s="431" t="s">
        <v>410</v>
      </c>
      <c r="E100" s="429" t="s">
        <v>14</v>
      </c>
      <c r="F100" s="319">
        <v>1.4965277777777779E-2</v>
      </c>
      <c r="G100" s="319">
        <v>1.6197916666666666E-2</v>
      </c>
      <c r="H100" s="302">
        <f>IF(G100&lt;&gt;"",(G100+F100)/2,F100)</f>
        <v>1.5581597222222222E-2</v>
      </c>
      <c r="I100" s="303">
        <f t="shared" si="67"/>
        <v>5.2517361111111098E-3</v>
      </c>
      <c r="J100" s="378"/>
      <c r="K100" s="305" t="str">
        <f t="shared" si="68"/>
        <v/>
      </c>
      <c r="L100" s="306" t="str">
        <f t="shared" si="69"/>
        <v/>
      </c>
      <c r="M100" s="306" t="str">
        <f t="shared" si="70"/>
        <v/>
      </c>
      <c r="N100" s="307"/>
      <c r="O100" s="307"/>
      <c r="P100" s="307"/>
      <c r="Q100" s="308"/>
      <c r="R100" s="309">
        <f t="shared" si="71"/>
        <v>1.4965277777777779E-2</v>
      </c>
      <c r="S100" s="481"/>
      <c r="T100" s="462">
        <v>40543</v>
      </c>
      <c r="U100" s="458"/>
      <c r="V100" s="313"/>
      <c r="W100" s="314"/>
    </row>
    <row r="101" spans="1:23" s="272" customFormat="1" ht="21" hidden="1" customHeight="1" x14ac:dyDescent="0.2">
      <c r="A101" s="418"/>
      <c r="B101" s="335"/>
      <c r="C101" s="315"/>
      <c r="D101" s="431"/>
      <c r="E101" s="429"/>
      <c r="F101" s="319"/>
      <c r="G101" s="319"/>
      <c r="H101" s="302"/>
      <c r="I101" s="303"/>
      <c r="J101" s="378"/>
      <c r="K101" s="305"/>
      <c r="L101" s="306"/>
      <c r="M101" s="306"/>
      <c r="N101" s="307"/>
      <c r="O101" s="307"/>
      <c r="P101" s="307"/>
      <c r="Q101" s="308"/>
      <c r="R101" s="309"/>
      <c r="S101" s="481"/>
      <c r="T101" s="462"/>
      <c r="U101" s="458"/>
      <c r="V101" s="313"/>
      <c r="W101" s="314"/>
    </row>
    <row r="102" spans="1:23" s="272" customFormat="1" ht="21" hidden="1" customHeight="1" x14ac:dyDescent="0.2">
      <c r="A102" s="418">
        <v>140</v>
      </c>
      <c r="B102" s="335"/>
      <c r="C102" s="315" t="s">
        <v>143</v>
      </c>
      <c r="D102" s="431" t="s">
        <v>144</v>
      </c>
      <c r="E102" s="428" t="s">
        <v>14</v>
      </c>
      <c r="F102" s="319">
        <v>1.5497685185185186E-2</v>
      </c>
      <c r="G102" s="319">
        <v>1.5497685185185186E-2</v>
      </c>
      <c r="H102" s="302">
        <f t="shared" ref="H102:H107" si="72">IF(G102&lt;&gt;"",(G102+F102)/2,F102)</f>
        <v>1.5497685185185186E-2</v>
      </c>
      <c r="I102" s="303">
        <f>$D$3-H102</f>
        <v>5.3356481481481467E-3</v>
      </c>
      <c r="J102" s="387"/>
      <c r="K102" s="305" t="str">
        <f t="shared" ref="K102:K107" si="73">IF(J102&lt;&gt;"",J102-I102,"")</f>
        <v/>
      </c>
      <c r="L102" s="306" t="str">
        <f t="shared" ref="L102:L107" si="74">IF(J102&lt;&gt;"",K102-H102,"")</f>
        <v/>
      </c>
      <c r="M102" s="306" t="str">
        <f t="shared" ref="M102:M107" si="75">IF(J102&lt;&gt;"",K102-F102,"")</f>
        <v/>
      </c>
      <c r="N102" s="307"/>
      <c r="O102" s="307"/>
      <c r="P102" s="307"/>
      <c r="Q102" s="308"/>
      <c r="R102" s="309">
        <f t="shared" ref="R102:R107" si="76">IF(J102&lt;&gt;"",MIN(F102,K102),F102)</f>
        <v>1.5497685185185186E-2</v>
      </c>
      <c r="S102" s="481"/>
      <c r="T102" s="462">
        <v>38776</v>
      </c>
      <c r="U102" s="458"/>
      <c r="V102" s="313" t="str">
        <f t="shared" ref="V102:V107" si="77">IF(OR(NOT(U102=""),NOT(K102="")),5,"")</f>
        <v/>
      </c>
      <c r="W102" s="314" t="str">
        <f t="shared" ref="W102:W107" si="78">IF(V102=5,C102&amp;" "&amp;D102,"")</f>
        <v/>
      </c>
    </row>
    <row r="103" spans="1:23" s="272" customFormat="1" ht="21" hidden="1" customHeight="1" x14ac:dyDescent="0.2">
      <c r="A103" s="418">
        <v>203</v>
      </c>
      <c r="B103" s="335"/>
      <c r="C103" s="315" t="s">
        <v>199</v>
      </c>
      <c r="D103" s="431" t="s">
        <v>43</v>
      </c>
      <c r="E103" s="428" t="s">
        <v>30</v>
      </c>
      <c r="F103" s="301">
        <v>1.5460069444444446E-2</v>
      </c>
      <c r="G103" s="301">
        <v>1.5460069444444446E-2</v>
      </c>
      <c r="H103" s="302">
        <f t="shared" si="72"/>
        <v>1.5460069444444446E-2</v>
      </c>
      <c r="I103" s="303">
        <f>$D$3-H103</f>
        <v>5.3732638888888858E-3</v>
      </c>
      <c r="J103" s="378"/>
      <c r="K103" s="305" t="str">
        <f t="shared" si="73"/>
        <v/>
      </c>
      <c r="L103" s="306" t="str">
        <f t="shared" si="74"/>
        <v/>
      </c>
      <c r="M103" s="306" t="str">
        <f t="shared" si="75"/>
        <v/>
      </c>
      <c r="N103" s="307"/>
      <c r="O103" s="307"/>
      <c r="P103" s="307"/>
      <c r="Q103" s="308"/>
      <c r="R103" s="309">
        <f t="shared" si="76"/>
        <v>1.5460069444444446E-2</v>
      </c>
      <c r="S103" s="481"/>
      <c r="T103" s="462">
        <v>40329</v>
      </c>
      <c r="U103" s="458"/>
      <c r="V103" s="313" t="str">
        <f t="shared" si="77"/>
        <v/>
      </c>
      <c r="W103" s="314" t="str">
        <f t="shared" si="78"/>
        <v/>
      </c>
    </row>
    <row r="104" spans="1:23" s="272" customFormat="1" ht="21" customHeight="1" x14ac:dyDescent="0.2">
      <c r="A104" s="418">
        <v>239</v>
      </c>
      <c r="B104" s="335"/>
      <c r="C104" s="315" t="s">
        <v>115</v>
      </c>
      <c r="D104" s="431" t="s">
        <v>316</v>
      </c>
      <c r="E104" s="428" t="s">
        <v>30</v>
      </c>
      <c r="F104" s="301">
        <v>1.3168402777777779E-2</v>
      </c>
      <c r="G104" s="301">
        <v>1.6724537037037041E-2</v>
      </c>
      <c r="H104" s="302">
        <f t="shared" si="72"/>
        <v>1.494646990740741E-2</v>
      </c>
      <c r="I104" s="303">
        <v>7.6388888888888886E-3</v>
      </c>
      <c r="J104" s="378">
        <v>2.0775462962962964E-2</v>
      </c>
      <c r="K104" s="305">
        <f t="shared" si="73"/>
        <v>1.3136574074074075E-2</v>
      </c>
      <c r="L104" s="306">
        <f t="shared" si="74"/>
        <v>-1.8098958333333352E-3</v>
      </c>
      <c r="M104" s="306">
        <f t="shared" si="75"/>
        <v>-3.1828703703704053E-5</v>
      </c>
      <c r="N104" s="307">
        <v>7</v>
      </c>
      <c r="O104" s="307">
        <v>7</v>
      </c>
      <c r="P104" s="321"/>
      <c r="Q104" s="308">
        <v>2</v>
      </c>
      <c r="R104" s="309">
        <f t="shared" si="76"/>
        <v>1.3136574074074075E-2</v>
      </c>
      <c r="S104" s="481" t="s">
        <v>591</v>
      </c>
      <c r="T104" s="462">
        <v>40663</v>
      </c>
      <c r="U104" s="458"/>
      <c r="V104" s="313">
        <f t="shared" si="77"/>
        <v>5</v>
      </c>
      <c r="W104" s="314" t="str">
        <f t="shared" si="78"/>
        <v>Andy Jordan</v>
      </c>
    </row>
    <row r="105" spans="1:23" s="272" customFormat="1" ht="21" hidden="1" customHeight="1" x14ac:dyDescent="0.2">
      <c r="A105" s="418">
        <v>36</v>
      </c>
      <c r="B105" s="335"/>
      <c r="C105" s="315" t="s">
        <v>107</v>
      </c>
      <c r="D105" s="431" t="s">
        <v>46</v>
      </c>
      <c r="E105" s="428" t="s">
        <v>30</v>
      </c>
      <c r="F105" s="301">
        <v>1.4479166666666668E-2</v>
      </c>
      <c r="G105" s="301">
        <v>1.6121238425925929E-2</v>
      </c>
      <c r="H105" s="302">
        <f t="shared" si="72"/>
        <v>1.5300202546296299E-2</v>
      </c>
      <c r="I105" s="303">
        <f>$D$3-H105</f>
        <v>5.5331307870370335E-3</v>
      </c>
      <c r="J105" s="378"/>
      <c r="K105" s="305" t="str">
        <f t="shared" si="73"/>
        <v/>
      </c>
      <c r="L105" s="306" t="str">
        <f t="shared" si="74"/>
        <v/>
      </c>
      <c r="M105" s="306" t="str">
        <f t="shared" si="75"/>
        <v/>
      </c>
      <c r="N105" s="307"/>
      <c r="O105" s="307"/>
      <c r="P105" s="307"/>
      <c r="Q105" s="308"/>
      <c r="R105" s="309">
        <f t="shared" si="76"/>
        <v>1.4479166666666668E-2</v>
      </c>
      <c r="S105" s="481"/>
      <c r="T105" s="462">
        <v>40237</v>
      </c>
      <c r="U105" s="458"/>
      <c r="V105" s="313" t="str">
        <f t="shared" si="77"/>
        <v/>
      </c>
      <c r="W105" s="314" t="str">
        <f t="shared" si="78"/>
        <v/>
      </c>
    </row>
    <row r="106" spans="1:23" s="272" customFormat="1" ht="21" hidden="1" customHeight="1" x14ac:dyDescent="0.2">
      <c r="A106" s="418">
        <v>167</v>
      </c>
      <c r="B106" s="335"/>
      <c r="C106" s="315" t="s">
        <v>94</v>
      </c>
      <c r="D106" s="431" t="s">
        <v>165</v>
      </c>
      <c r="E106" s="428" t="s">
        <v>30</v>
      </c>
      <c r="F106" s="301">
        <v>1.4699074074074074E-2</v>
      </c>
      <c r="G106" s="301">
        <v>1.5833333333333338E-2</v>
      </c>
      <c r="H106" s="302">
        <f t="shared" si="72"/>
        <v>1.5266203703703705E-2</v>
      </c>
      <c r="I106" s="303">
        <f>$D$3-H106</f>
        <v>5.5671296296296267E-3</v>
      </c>
      <c r="J106" s="387"/>
      <c r="K106" s="305" t="str">
        <f t="shared" si="73"/>
        <v/>
      </c>
      <c r="L106" s="306" t="str">
        <f t="shared" si="74"/>
        <v/>
      </c>
      <c r="M106" s="306" t="str">
        <f t="shared" si="75"/>
        <v/>
      </c>
      <c r="N106" s="307"/>
      <c r="O106" s="307"/>
      <c r="P106" s="307"/>
      <c r="Q106" s="308"/>
      <c r="R106" s="309">
        <f t="shared" si="76"/>
        <v>1.4699074074074074E-2</v>
      </c>
      <c r="S106" s="481"/>
      <c r="T106" s="462">
        <v>39872</v>
      </c>
      <c r="U106" s="458"/>
      <c r="V106" s="313" t="str">
        <f t="shared" si="77"/>
        <v/>
      </c>
      <c r="W106" s="314" t="str">
        <f t="shared" si="78"/>
        <v/>
      </c>
    </row>
    <row r="107" spans="1:23" s="272" customFormat="1" ht="21" hidden="1" customHeight="1" x14ac:dyDescent="0.2">
      <c r="A107" s="418">
        <v>119</v>
      </c>
      <c r="B107" s="335"/>
      <c r="C107" s="315" t="s">
        <v>53</v>
      </c>
      <c r="D107" s="431" t="s">
        <v>102</v>
      </c>
      <c r="E107" s="428" t="s">
        <v>14</v>
      </c>
      <c r="F107" s="301">
        <v>1.5254629629629628E-2</v>
      </c>
      <c r="G107" s="301">
        <v>1.5254629629629628E-2</v>
      </c>
      <c r="H107" s="302">
        <f t="shared" si="72"/>
        <v>1.5254629629629628E-2</v>
      </c>
      <c r="I107" s="303">
        <f>$D$3-H107</f>
        <v>5.5787037037037038E-3</v>
      </c>
      <c r="J107" s="320"/>
      <c r="K107" s="305" t="str">
        <f t="shared" si="73"/>
        <v/>
      </c>
      <c r="L107" s="306" t="str">
        <f t="shared" si="74"/>
        <v/>
      </c>
      <c r="M107" s="306" t="str">
        <f t="shared" si="75"/>
        <v/>
      </c>
      <c r="N107" s="307"/>
      <c r="O107" s="307"/>
      <c r="P107" s="307"/>
      <c r="Q107" s="308"/>
      <c r="R107" s="309">
        <f t="shared" si="76"/>
        <v>1.5254629629629628E-2</v>
      </c>
      <c r="S107" s="481"/>
      <c r="T107" s="464">
        <v>39507</v>
      </c>
      <c r="U107" s="458" t="s">
        <v>591</v>
      </c>
      <c r="V107" s="313">
        <f t="shared" si="77"/>
        <v>5</v>
      </c>
      <c r="W107" s="314" t="str">
        <f t="shared" si="78"/>
        <v>Louise Crosby</v>
      </c>
    </row>
    <row r="108" spans="1:23" s="272" customFormat="1" ht="21" hidden="1" customHeight="1" x14ac:dyDescent="0.2">
      <c r="A108" s="418"/>
      <c r="B108" s="335"/>
      <c r="C108" s="315"/>
      <c r="D108" s="431"/>
      <c r="E108" s="428"/>
      <c r="F108" s="301"/>
      <c r="G108" s="301"/>
      <c r="H108" s="302"/>
      <c r="I108" s="303"/>
      <c r="J108" s="378"/>
      <c r="K108" s="305"/>
      <c r="L108" s="306"/>
      <c r="M108" s="306"/>
      <c r="N108" s="307"/>
      <c r="O108" s="307"/>
      <c r="P108" s="307"/>
      <c r="Q108" s="308"/>
      <c r="R108" s="309"/>
      <c r="S108" s="481"/>
      <c r="T108" s="462"/>
      <c r="U108" s="458"/>
      <c r="V108" s="313"/>
      <c r="W108" s="314"/>
    </row>
    <row r="109" spans="1:23" s="272" customFormat="1" ht="21" hidden="1" customHeight="1" x14ac:dyDescent="0.2">
      <c r="A109" s="418"/>
      <c r="B109" s="335"/>
      <c r="C109" s="315"/>
      <c r="D109" s="431"/>
      <c r="E109" s="428"/>
      <c r="F109" s="301"/>
      <c r="G109" s="301"/>
      <c r="H109" s="302"/>
      <c r="I109" s="303"/>
      <c r="J109" s="378"/>
      <c r="K109" s="305"/>
      <c r="L109" s="306"/>
      <c r="M109" s="306"/>
      <c r="N109" s="307"/>
      <c r="O109" s="307"/>
      <c r="P109" s="307"/>
      <c r="Q109" s="308"/>
      <c r="R109" s="309"/>
      <c r="S109" s="481"/>
      <c r="T109" s="462"/>
      <c r="U109" s="458"/>
      <c r="V109" s="313"/>
      <c r="W109" s="314"/>
    </row>
    <row r="110" spans="1:23" s="272" customFormat="1" ht="21" customHeight="1" x14ac:dyDescent="0.2">
      <c r="A110" s="418">
        <v>316</v>
      </c>
      <c r="B110" s="335"/>
      <c r="C110" s="298" t="s">
        <v>483</v>
      </c>
      <c r="D110" s="432" t="s">
        <v>484</v>
      </c>
      <c r="E110" s="428" t="s">
        <v>14</v>
      </c>
      <c r="F110" s="301">
        <v>1.4872685185185185E-2</v>
      </c>
      <c r="G110" s="301">
        <v>1.4872685185185185E-2</v>
      </c>
      <c r="H110" s="302">
        <f t="shared" ref="H110:H115" si="79">IF(G110&lt;&gt;"",(G110+F110)/2,F110)</f>
        <v>1.4872685185185185E-2</v>
      </c>
      <c r="I110" s="303">
        <f t="shared" ref="I110:I115" si="80">$D$3-H110</f>
        <v>5.9606481481481472E-3</v>
      </c>
      <c r="J110" s="387">
        <v>2.0868055555555556E-2</v>
      </c>
      <c r="K110" s="305">
        <f t="shared" ref="K110:K115" si="81">IF(J110&lt;&gt;"",J110-I110,"")</f>
        <v>1.4907407407407409E-2</v>
      </c>
      <c r="L110" s="306">
        <f t="shared" ref="L110:L115" si="82">IF(J110&lt;&gt;"",K110-H110,"")</f>
        <v>3.4722222222224181E-5</v>
      </c>
      <c r="M110" s="306">
        <f t="shared" ref="M110:M115" si="83">IF(J110&lt;&gt;"",K110-F110,"")</f>
        <v>3.4722222222224181E-5</v>
      </c>
      <c r="N110" s="307">
        <v>8</v>
      </c>
      <c r="O110" s="307"/>
      <c r="P110" s="321">
        <v>1</v>
      </c>
      <c r="Q110" s="308"/>
      <c r="R110" s="309">
        <f t="shared" ref="R110:R115" si="84">IF(J110&lt;&gt;"",MIN(F110,K110),F110)</f>
        <v>1.4872685185185185E-2</v>
      </c>
      <c r="S110" s="481" t="s">
        <v>591</v>
      </c>
      <c r="T110" s="462">
        <v>40663</v>
      </c>
      <c r="U110" s="458"/>
      <c r="V110" s="313">
        <f>IF(OR(NOT(U110=""),NOT(K110="")),5,"")</f>
        <v>5</v>
      </c>
      <c r="W110" s="314" t="str">
        <f>IF(V110=5,C110&amp;" "&amp;D110,"")</f>
        <v>Riana Walsh</v>
      </c>
    </row>
    <row r="111" spans="1:23" s="272" customFormat="1" ht="21" hidden="1" customHeight="1" x14ac:dyDescent="0.2">
      <c r="A111" s="418">
        <v>1</v>
      </c>
      <c r="B111" s="335"/>
      <c r="C111" s="315" t="s">
        <v>166</v>
      </c>
      <c r="D111" s="431" t="s">
        <v>27</v>
      </c>
      <c r="E111" s="428" t="s">
        <v>30</v>
      </c>
      <c r="F111" s="301">
        <v>1.4672309027777795E-2</v>
      </c>
      <c r="G111" s="301">
        <v>1.5806568287037061E-2</v>
      </c>
      <c r="H111" s="302">
        <f t="shared" si="79"/>
        <v>1.5239438657407428E-2</v>
      </c>
      <c r="I111" s="303">
        <f t="shared" si="80"/>
        <v>5.5938946759259041E-3</v>
      </c>
      <c r="J111" s="378"/>
      <c r="K111" s="305" t="str">
        <f t="shared" si="81"/>
        <v/>
      </c>
      <c r="L111" s="306" t="str">
        <f t="shared" si="82"/>
        <v/>
      </c>
      <c r="M111" s="306" t="str">
        <f t="shared" si="83"/>
        <v/>
      </c>
      <c r="N111" s="307"/>
      <c r="O111" s="307"/>
      <c r="P111" s="307"/>
      <c r="Q111" s="308"/>
      <c r="R111" s="309">
        <f t="shared" si="84"/>
        <v>1.4672309027777795E-2</v>
      </c>
      <c r="S111" s="481"/>
      <c r="T111" s="462">
        <v>40574</v>
      </c>
      <c r="U111" s="458" t="s">
        <v>591</v>
      </c>
      <c r="V111" s="313">
        <f>IF(OR(NOT(U111=""),NOT(K111="")),5,"")</f>
        <v>5</v>
      </c>
      <c r="W111" s="314" t="str">
        <f>IF(V111=5,C111&amp;" "&amp;D111,"")</f>
        <v>Colin Wareham</v>
      </c>
    </row>
    <row r="112" spans="1:23" s="272" customFormat="1" ht="21" customHeight="1" x14ac:dyDescent="0.2">
      <c r="A112" s="418">
        <v>238</v>
      </c>
      <c r="B112" s="335"/>
      <c r="C112" s="315" t="s">
        <v>326</v>
      </c>
      <c r="D112" s="431" t="s">
        <v>327</v>
      </c>
      <c r="E112" s="428" t="s">
        <v>30</v>
      </c>
      <c r="F112" s="301">
        <v>1.5907118055555551E-2</v>
      </c>
      <c r="G112" s="301">
        <v>1.5995370370370372E-2</v>
      </c>
      <c r="H112" s="302">
        <f t="shared" si="79"/>
        <v>1.5951244212962963E-2</v>
      </c>
      <c r="I112" s="303">
        <f t="shared" si="80"/>
        <v>4.8820891203703691E-3</v>
      </c>
      <c r="J112" s="378">
        <v>2.0879629629629626E-2</v>
      </c>
      <c r="K112" s="305">
        <f t="shared" si="81"/>
        <v>1.5997540509259257E-2</v>
      </c>
      <c r="L112" s="306">
        <f t="shared" si="82"/>
        <v>4.6296296296294281E-5</v>
      </c>
      <c r="M112" s="306">
        <f t="shared" si="83"/>
        <v>9.0422453703706274E-5</v>
      </c>
      <c r="N112" s="307">
        <v>9</v>
      </c>
      <c r="O112" s="307"/>
      <c r="P112" s="307"/>
      <c r="Q112" s="308">
        <v>11</v>
      </c>
      <c r="R112" s="309">
        <f t="shared" si="84"/>
        <v>1.5907118055555551E-2</v>
      </c>
      <c r="S112" s="481" t="s">
        <v>590</v>
      </c>
      <c r="T112" s="462">
        <v>40663</v>
      </c>
      <c r="U112" s="458"/>
      <c r="V112" s="313">
        <f>IF(OR(NOT(U112=""),NOT(K112="")),5,"")</f>
        <v>5</v>
      </c>
      <c r="W112" s="314" t="str">
        <f>IF(V112=5,C112&amp;" "&amp;D112,"")</f>
        <v>Chitra Dunn</v>
      </c>
    </row>
    <row r="113" spans="1:23" s="272" customFormat="1" ht="21" hidden="1" customHeight="1" x14ac:dyDescent="0.2">
      <c r="A113" s="418">
        <v>372</v>
      </c>
      <c r="B113" s="335"/>
      <c r="C113" s="298" t="s">
        <v>521</v>
      </c>
      <c r="D113" s="432" t="s">
        <v>35</v>
      </c>
      <c r="E113" s="429" t="s">
        <v>30</v>
      </c>
      <c r="F113" s="301">
        <v>1.5185185185185185E-2</v>
      </c>
      <c r="G113" s="301">
        <v>1.5185185185185185E-2</v>
      </c>
      <c r="H113" s="302">
        <f t="shared" si="79"/>
        <v>1.5185185185185185E-2</v>
      </c>
      <c r="I113" s="303">
        <f t="shared" si="80"/>
        <v>5.6481481481481469E-3</v>
      </c>
      <c r="J113" s="378"/>
      <c r="K113" s="305" t="str">
        <f t="shared" si="81"/>
        <v/>
      </c>
      <c r="L113" s="306" t="str">
        <f t="shared" si="82"/>
        <v/>
      </c>
      <c r="M113" s="306" t="str">
        <f t="shared" si="83"/>
        <v/>
      </c>
      <c r="N113" s="307"/>
      <c r="O113" s="307"/>
      <c r="P113" s="307"/>
      <c r="Q113" s="308"/>
      <c r="R113" s="309">
        <f t="shared" si="84"/>
        <v>1.5185185185185185E-2</v>
      </c>
      <c r="S113" s="481"/>
      <c r="T113" s="462">
        <v>40633</v>
      </c>
      <c r="U113" s="458"/>
      <c r="V113" s="313" t="str">
        <f>IF(OR(NOT(U113=""),NOT(K113="")),5,"")</f>
        <v/>
      </c>
      <c r="W113" s="314" t="str">
        <f>IF(V113=5,C113&amp;" "&amp;D113,"")</f>
        <v/>
      </c>
    </row>
    <row r="114" spans="1:23" s="272" customFormat="1" ht="21" hidden="1" customHeight="1" x14ac:dyDescent="0.2">
      <c r="A114" s="418">
        <v>97</v>
      </c>
      <c r="B114" s="335"/>
      <c r="C114" s="315" t="s">
        <v>121</v>
      </c>
      <c r="D114" s="431" t="s">
        <v>122</v>
      </c>
      <c r="E114" s="428" t="s">
        <v>14</v>
      </c>
      <c r="F114" s="301">
        <v>1.5185185185185184E-2</v>
      </c>
      <c r="G114" s="301">
        <v>1.5185185185185184E-2</v>
      </c>
      <c r="H114" s="302">
        <f t="shared" si="79"/>
        <v>1.5185185185185184E-2</v>
      </c>
      <c r="I114" s="303">
        <f t="shared" si="80"/>
        <v>5.6481481481481487E-3</v>
      </c>
      <c r="J114" s="387"/>
      <c r="K114" s="305" t="str">
        <f t="shared" si="81"/>
        <v/>
      </c>
      <c r="L114" s="306" t="str">
        <f t="shared" si="82"/>
        <v/>
      </c>
      <c r="M114" s="306" t="str">
        <f t="shared" si="83"/>
        <v/>
      </c>
      <c r="N114" s="307"/>
      <c r="O114" s="307"/>
      <c r="P114" s="321"/>
      <c r="Q114" s="308"/>
      <c r="R114" s="309">
        <f t="shared" si="84"/>
        <v>1.5185185185185184E-2</v>
      </c>
      <c r="S114" s="481"/>
      <c r="T114" s="462">
        <v>40117</v>
      </c>
      <c r="U114" s="458"/>
      <c r="V114" s="313"/>
      <c r="W114" s="314"/>
    </row>
    <row r="115" spans="1:23" s="272" customFormat="1" ht="21" hidden="1" customHeight="1" x14ac:dyDescent="0.2">
      <c r="A115" s="418">
        <v>116</v>
      </c>
      <c r="B115" s="335"/>
      <c r="C115" s="298" t="s">
        <v>153</v>
      </c>
      <c r="D115" s="432" t="s">
        <v>196</v>
      </c>
      <c r="E115" s="430" t="s">
        <v>14</v>
      </c>
      <c r="F115" s="301">
        <v>1.5005787037037043E-2</v>
      </c>
      <c r="G115" s="301">
        <v>1.5358796296296297E-2</v>
      </c>
      <c r="H115" s="302">
        <f t="shared" si="79"/>
        <v>1.518229166666667E-2</v>
      </c>
      <c r="I115" s="303">
        <f t="shared" si="80"/>
        <v>5.6510416666666619E-3</v>
      </c>
      <c r="J115" s="378"/>
      <c r="K115" s="305" t="str">
        <f t="shared" si="81"/>
        <v/>
      </c>
      <c r="L115" s="306" t="str">
        <f t="shared" si="82"/>
        <v/>
      </c>
      <c r="M115" s="306" t="str">
        <f t="shared" si="83"/>
        <v/>
      </c>
      <c r="N115" s="307"/>
      <c r="O115" s="307"/>
      <c r="P115" s="321"/>
      <c r="Q115" s="308"/>
      <c r="R115" s="309">
        <f t="shared" si="84"/>
        <v>1.5005787037037043E-2</v>
      </c>
      <c r="S115" s="481"/>
      <c r="T115" s="462">
        <v>40482</v>
      </c>
      <c r="U115" s="458"/>
      <c r="V115" s="313" t="str">
        <f>IF(OR(NOT(U115=""),NOT(K115="")),5,"")</f>
        <v/>
      </c>
      <c r="W115" s="314" t="str">
        <f>IF(V115=5,C115&amp;" "&amp;D115,"")</f>
        <v/>
      </c>
    </row>
    <row r="116" spans="1:23" s="272" customFormat="1" ht="21" hidden="1" customHeight="1" x14ac:dyDescent="0.2">
      <c r="A116" s="418"/>
      <c r="B116" s="335"/>
      <c r="C116" s="298"/>
      <c r="D116" s="432"/>
      <c r="E116" s="430"/>
      <c r="F116" s="301"/>
      <c r="G116" s="301"/>
      <c r="H116" s="302"/>
      <c r="I116" s="303"/>
      <c r="J116" s="378"/>
      <c r="K116" s="305"/>
      <c r="L116" s="306"/>
      <c r="M116" s="306"/>
      <c r="N116" s="307"/>
      <c r="O116" s="307"/>
      <c r="P116" s="321"/>
      <c r="Q116" s="308"/>
      <c r="R116" s="309"/>
      <c r="S116" s="481"/>
      <c r="T116" s="462"/>
      <c r="U116" s="458"/>
      <c r="V116" s="313"/>
      <c r="W116" s="314"/>
    </row>
    <row r="117" spans="1:23" s="272" customFormat="1" ht="21" hidden="1" customHeight="1" x14ac:dyDescent="0.2">
      <c r="A117" s="418"/>
      <c r="B117" s="335"/>
      <c r="C117" s="298"/>
      <c r="D117" s="432"/>
      <c r="E117" s="430"/>
      <c r="F117" s="301"/>
      <c r="G117" s="301"/>
      <c r="H117" s="302"/>
      <c r="I117" s="303"/>
      <c r="J117" s="378"/>
      <c r="K117" s="305"/>
      <c r="L117" s="306"/>
      <c r="M117" s="306"/>
      <c r="N117" s="307"/>
      <c r="O117" s="307"/>
      <c r="P117" s="321"/>
      <c r="Q117" s="308"/>
      <c r="R117" s="309"/>
      <c r="S117" s="481"/>
      <c r="T117" s="462"/>
      <c r="U117" s="458"/>
      <c r="V117" s="313"/>
      <c r="W117" s="314"/>
    </row>
    <row r="118" spans="1:23" s="272" customFormat="1" ht="21" hidden="1" customHeight="1" x14ac:dyDescent="0.2">
      <c r="A118" s="418">
        <v>192</v>
      </c>
      <c r="B118" s="335"/>
      <c r="C118" s="315" t="s">
        <v>351</v>
      </c>
      <c r="D118" s="431" t="s">
        <v>458</v>
      </c>
      <c r="E118" s="428" t="s">
        <v>30</v>
      </c>
      <c r="F118" s="301">
        <v>1.4983362268518506E-2</v>
      </c>
      <c r="G118" s="301">
        <v>1.5284288194444436E-2</v>
      </c>
      <c r="H118" s="302">
        <f t="shared" ref="H118:H123" si="85">IF(G118&lt;&gt;"",(G118+F118)/2,F118)</f>
        <v>1.5133825231481471E-2</v>
      </c>
      <c r="I118" s="303">
        <f t="shared" ref="I118:I123" si="86">$D$3-H118</f>
        <v>5.699508101851861E-3</v>
      </c>
      <c r="J118" s="387"/>
      <c r="K118" s="305" t="str">
        <f t="shared" ref="K118:K123" si="87">IF(J118&lt;&gt;"",J118-I118,"")</f>
        <v/>
      </c>
      <c r="L118" s="306"/>
      <c r="M118" s="306"/>
      <c r="N118" s="307"/>
      <c r="O118" s="307"/>
      <c r="P118" s="307"/>
      <c r="Q118" s="308"/>
      <c r="R118" s="309">
        <f t="shared" ref="R118:R123" si="88">IF(J118&lt;&gt;"",MIN(F118,K118),F118)</f>
        <v>1.4983362268518506E-2</v>
      </c>
      <c r="S118" s="481"/>
      <c r="T118" s="462">
        <v>40390</v>
      </c>
      <c r="U118" s="458"/>
      <c r="V118" s="313" t="str">
        <f t="shared" ref="V118:V123" si="89">IF(OR(NOT(U118=""),NOT(K118="")),5,"")</f>
        <v/>
      </c>
      <c r="W118" s="314" t="str">
        <f t="shared" ref="W118:W123" si="90">IF(V118=5,C118&amp;" "&amp;D118,"")</f>
        <v/>
      </c>
    </row>
    <row r="119" spans="1:23" s="272" customFormat="1" ht="21" hidden="1" customHeight="1" x14ac:dyDescent="0.2">
      <c r="A119" s="418">
        <v>255</v>
      </c>
      <c r="B119" s="335"/>
      <c r="C119" s="298" t="s">
        <v>90</v>
      </c>
      <c r="D119" s="432" t="s">
        <v>362</v>
      </c>
      <c r="E119" s="429" t="s">
        <v>30</v>
      </c>
      <c r="F119" s="301">
        <v>1.5046296296296297E-2</v>
      </c>
      <c r="G119" s="301">
        <v>1.5046296296296297E-2</v>
      </c>
      <c r="H119" s="302">
        <f t="shared" si="85"/>
        <v>1.5046296296296297E-2</v>
      </c>
      <c r="I119" s="303">
        <f t="shared" si="86"/>
        <v>5.787037037037035E-3</v>
      </c>
      <c r="J119" s="378"/>
      <c r="K119" s="305" t="str">
        <f t="shared" si="87"/>
        <v/>
      </c>
      <c r="L119" s="306" t="str">
        <f>IF(J119&lt;&gt;"",K119-H119,"")</f>
        <v/>
      </c>
      <c r="M119" s="306" t="str">
        <f>IF(J119&lt;&gt;"",K119-F119,"")</f>
        <v/>
      </c>
      <c r="N119" s="307"/>
      <c r="O119" s="307"/>
      <c r="P119" s="307"/>
      <c r="Q119" s="308"/>
      <c r="R119" s="309">
        <f t="shared" si="88"/>
        <v>1.5046296296296297E-2</v>
      </c>
      <c r="S119" s="481"/>
      <c r="T119" s="462">
        <v>40237</v>
      </c>
      <c r="U119" s="458"/>
      <c r="V119" s="313" t="str">
        <f t="shared" si="89"/>
        <v/>
      </c>
      <c r="W119" s="314" t="str">
        <f t="shared" si="90"/>
        <v/>
      </c>
    </row>
    <row r="120" spans="1:23" s="272" customFormat="1" ht="21" customHeight="1" x14ac:dyDescent="0.2">
      <c r="A120" s="418">
        <v>53</v>
      </c>
      <c r="B120" s="335"/>
      <c r="C120" s="315" t="s">
        <v>130</v>
      </c>
      <c r="D120" s="431" t="s">
        <v>211</v>
      </c>
      <c r="E120" s="428" t="s">
        <v>30</v>
      </c>
      <c r="F120" s="319">
        <v>1.1979166666666666E-2</v>
      </c>
      <c r="G120" s="301">
        <v>1.2745044849537038E-2</v>
      </c>
      <c r="H120" s="302">
        <f t="shared" si="85"/>
        <v>1.2362105758101852E-2</v>
      </c>
      <c r="I120" s="303">
        <f t="shared" si="86"/>
        <v>8.4712275752314801E-3</v>
      </c>
      <c r="J120" s="387">
        <v>2.0914351851851851E-2</v>
      </c>
      <c r="K120" s="305">
        <f t="shared" si="87"/>
        <v>1.2443124276620371E-2</v>
      </c>
      <c r="L120" s="306">
        <f>IF(J120&lt;&gt;"",K120-H120,"")</f>
        <v>8.1018518518518462E-5</v>
      </c>
      <c r="M120" s="306">
        <f>IF(J120&lt;&gt;"",K120-F120,"")</f>
        <v>4.6395760995370482E-4</v>
      </c>
      <c r="N120" s="307">
        <v>10</v>
      </c>
      <c r="O120" s="307"/>
      <c r="P120" s="321"/>
      <c r="Q120" s="308">
        <v>1</v>
      </c>
      <c r="R120" s="309">
        <f t="shared" si="88"/>
        <v>1.1979166666666666E-2</v>
      </c>
      <c r="S120" s="481" t="s">
        <v>591</v>
      </c>
      <c r="T120" s="462">
        <v>40663</v>
      </c>
      <c r="U120" s="458"/>
      <c r="V120" s="313">
        <f t="shared" si="89"/>
        <v>5</v>
      </c>
      <c r="W120" s="314" t="str">
        <f t="shared" si="90"/>
        <v>Simon Speirs</v>
      </c>
    </row>
    <row r="121" spans="1:23" s="272" customFormat="1" ht="21" hidden="1" customHeight="1" x14ac:dyDescent="0.2">
      <c r="A121" s="418">
        <v>319</v>
      </c>
      <c r="B121" s="335"/>
      <c r="C121" s="298" t="s">
        <v>17</v>
      </c>
      <c r="D121" s="432" t="s">
        <v>491</v>
      </c>
      <c r="E121" s="430" t="s">
        <v>14</v>
      </c>
      <c r="F121" s="301">
        <v>1.4918981481481491E-2</v>
      </c>
      <c r="G121" s="301">
        <v>1.4918981481481491E-2</v>
      </c>
      <c r="H121" s="302">
        <f t="shared" si="85"/>
        <v>1.4918981481481491E-2</v>
      </c>
      <c r="I121" s="303">
        <f t="shared" si="86"/>
        <v>5.9143518518518408E-3</v>
      </c>
      <c r="J121" s="378"/>
      <c r="K121" s="305" t="str">
        <f t="shared" si="87"/>
        <v/>
      </c>
      <c r="L121" s="306"/>
      <c r="M121" s="306"/>
      <c r="N121" s="307"/>
      <c r="O121" s="307"/>
      <c r="P121" s="307"/>
      <c r="Q121" s="308"/>
      <c r="R121" s="309">
        <f t="shared" si="88"/>
        <v>1.4918981481481491E-2</v>
      </c>
      <c r="S121" s="481"/>
      <c r="T121" s="462">
        <v>40329</v>
      </c>
      <c r="U121" s="458"/>
      <c r="V121" s="313" t="str">
        <f t="shared" si="89"/>
        <v/>
      </c>
      <c r="W121" s="314" t="str">
        <f t="shared" si="90"/>
        <v/>
      </c>
    </row>
    <row r="122" spans="1:23" s="272" customFormat="1" ht="21" hidden="1" customHeight="1" x14ac:dyDescent="0.2">
      <c r="A122" s="418">
        <v>339</v>
      </c>
      <c r="B122" s="335"/>
      <c r="C122" s="298" t="s">
        <v>203</v>
      </c>
      <c r="D122" s="432" t="s">
        <v>548</v>
      </c>
      <c r="E122" s="429" t="s">
        <v>30</v>
      </c>
      <c r="F122" s="301">
        <v>1.4918981481481478E-2</v>
      </c>
      <c r="G122" s="301">
        <v>1.4918981481481478E-2</v>
      </c>
      <c r="H122" s="302">
        <f t="shared" si="85"/>
        <v>1.4918981481481478E-2</v>
      </c>
      <c r="I122" s="303">
        <f t="shared" si="86"/>
        <v>5.9143518518518547E-3</v>
      </c>
      <c r="J122" s="378"/>
      <c r="K122" s="305" t="str">
        <f t="shared" si="87"/>
        <v/>
      </c>
      <c r="L122" s="306" t="str">
        <f>IF(J122&lt;&gt;"",K122-H122,"")</f>
        <v/>
      </c>
      <c r="M122" s="306" t="str">
        <f>IF(J122&lt;&gt;"",K122-F122,"")</f>
        <v/>
      </c>
      <c r="N122" s="307"/>
      <c r="O122" s="307"/>
      <c r="P122" s="307"/>
      <c r="Q122" s="308"/>
      <c r="R122" s="309">
        <f t="shared" si="88"/>
        <v>1.4918981481481478E-2</v>
      </c>
      <c r="S122" s="481"/>
      <c r="T122" s="462">
        <v>40633</v>
      </c>
      <c r="U122" s="458"/>
      <c r="V122" s="313" t="str">
        <f t="shared" si="89"/>
        <v/>
      </c>
      <c r="W122" s="314" t="str">
        <f t="shared" si="90"/>
        <v/>
      </c>
    </row>
    <row r="123" spans="1:23" s="272" customFormat="1" ht="21" hidden="1" customHeight="1" x14ac:dyDescent="0.2">
      <c r="A123" s="418">
        <v>237</v>
      </c>
      <c r="B123" s="335"/>
      <c r="C123" s="298" t="s">
        <v>178</v>
      </c>
      <c r="D123" s="432" t="s">
        <v>530</v>
      </c>
      <c r="E123" s="429" t="s">
        <v>30</v>
      </c>
      <c r="F123" s="301">
        <v>1.4988425925925929E-2</v>
      </c>
      <c r="G123" s="301">
        <v>1.4803240740740745E-2</v>
      </c>
      <c r="H123" s="302">
        <f t="shared" si="85"/>
        <v>1.4895833333333337E-2</v>
      </c>
      <c r="I123" s="303">
        <f t="shared" si="86"/>
        <v>5.9374999999999949E-3</v>
      </c>
      <c r="J123" s="387"/>
      <c r="K123" s="305" t="str">
        <f t="shared" si="87"/>
        <v/>
      </c>
      <c r="L123" s="306" t="str">
        <f>IF(J123&lt;&gt;"",K123-H123,"")</f>
        <v/>
      </c>
      <c r="M123" s="306" t="str">
        <f>IF(J123&lt;&gt;"",K123-F123,"")</f>
        <v/>
      </c>
      <c r="N123" s="307"/>
      <c r="O123" s="307"/>
      <c r="P123" s="307"/>
      <c r="Q123" s="308"/>
      <c r="R123" s="309">
        <f t="shared" si="88"/>
        <v>1.4988425925925929E-2</v>
      </c>
      <c r="S123" s="481"/>
      <c r="T123" s="462">
        <v>40086</v>
      </c>
      <c r="U123" s="458"/>
      <c r="V123" s="313" t="str">
        <f t="shared" si="89"/>
        <v/>
      </c>
      <c r="W123" s="314" t="str">
        <f t="shared" si="90"/>
        <v/>
      </c>
    </row>
    <row r="124" spans="1:23" s="272" customFormat="1" ht="21" hidden="1" customHeight="1" x14ac:dyDescent="0.2">
      <c r="A124" s="418"/>
      <c r="B124" s="335"/>
      <c r="C124" s="298"/>
      <c r="D124" s="432"/>
      <c r="E124" s="429"/>
      <c r="F124" s="301"/>
      <c r="G124" s="301"/>
      <c r="H124" s="302"/>
      <c r="I124" s="303"/>
      <c r="J124" s="387"/>
      <c r="K124" s="305"/>
      <c r="L124" s="306"/>
      <c r="M124" s="306"/>
      <c r="N124" s="307"/>
      <c r="O124" s="307"/>
      <c r="P124" s="307"/>
      <c r="Q124" s="308"/>
      <c r="R124" s="309"/>
      <c r="S124" s="481"/>
      <c r="T124" s="462"/>
      <c r="U124" s="458"/>
      <c r="V124" s="313"/>
      <c r="W124" s="314"/>
    </row>
    <row r="125" spans="1:23" s="272" customFormat="1" ht="21" hidden="1" customHeight="1" x14ac:dyDescent="0.2">
      <c r="A125" s="418"/>
      <c r="B125" s="335"/>
      <c r="C125" s="298"/>
      <c r="D125" s="432"/>
      <c r="E125" s="429"/>
      <c r="F125" s="301"/>
      <c r="G125" s="301"/>
      <c r="H125" s="302"/>
      <c r="I125" s="303"/>
      <c r="J125" s="387"/>
      <c r="K125" s="305"/>
      <c r="L125" s="306"/>
      <c r="M125" s="306"/>
      <c r="N125" s="307"/>
      <c r="O125" s="307"/>
      <c r="P125" s="307"/>
      <c r="Q125" s="308"/>
      <c r="R125" s="309"/>
      <c r="S125" s="481"/>
      <c r="T125" s="462"/>
      <c r="U125" s="458"/>
      <c r="V125" s="313"/>
      <c r="W125" s="314"/>
    </row>
    <row r="126" spans="1:23" s="272" customFormat="1" ht="21" customHeight="1" x14ac:dyDescent="0.2">
      <c r="A126" s="418">
        <v>330</v>
      </c>
      <c r="B126" s="335"/>
      <c r="C126" s="315" t="s">
        <v>510</v>
      </c>
      <c r="D126" s="431" t="s">
        <v>511</v>
      </c>
      <c r="E126" s="428" t="s">
        <v>30</v>
      </c>
      <c r="F126" s="301">
        <v>1.4091435185185189E-2</v>
      </c>
      <c r="G126" s="301">
        <v>1.4091435185185189E-2</v>
      </c>
      <c r="H126" s="302">
        <v>1.5972222222222224E-2</v>
      </c>
      <c r="I126" s="303">
        <v>4.8263888888888887E-3</v>
      </c>
      <c r="J126" s="387">
        <v>2.0914351851851851E-2</v>
      </c>
      <c r="K126" s="305">
        <f t="shared" ref="K126:K131" si="91">IF(J126&lt;&gt;"",J126-I126,"")</f>
        <v>1.6087962962962964E-2</v>
      </c>
      <c r="L126" s="306">
        <f t="shared" ref="L126:L131" si="92">IF(J126&lt;&gt;"",K126-H126,"")</f>
        <v>1.1574074074073917E-4</v>
      </c>
      <c r="M126" s="306">
        <f t="shared" ref="M126:M131" si="93">IF(J126&lt;&gt;"",K126-F126,"")</f>
        <v>1.9965277777777742E-3</v>
      </c>
      <c r="N126" s="307">
        <v>11</v>
      </c>
      <c r="O126" s="307"/>
      <c r="P126" s="307"/>
      <c r="Q126" s="308">
        <v>12</v>
      </c>
      <c r="R126" s="309">
        <f t="shared" ref="R126:R131" si="94">IF(J126&lt;&gt;"",MIN(F126,K126),F126)</f>
        <v>1.4091435185185189E-2</v>
      </c>
      <c r="S126" s="481" t="s">
        <v>591</v>
      </c>
      <c r="T126" s="462">
        <v>40663</v>
      </c>
      <c r="U126" s="458"/>
      <c r="V126" s="313">
        <f>IF(OR(NOT(U126=""),NOT(K126="")),5,"")</f>
        <v>5</v>
      </c>
      <c r="W126" s="314" t="str">
        <f>IF(V126=5,C126&amp;" "&amp;D126,"")</f>
        <v>Jonny Baker</v>
      </c>
    </row>
    <row r="127" spans="1:23" s="272" customFormat="1" ht="21" hidden="1" customHeight="1" x14ac:dyDescent="0.2">
      <c r="A127" s="418">
        <v>289</v>
      </c>
      <c r="B127" s="335"/>
      <c r="C127" s="315" t="s">
        <v>451</v>
      </c>
      <c r="D127" s="431" t="s">
        <v>452</v>
      </c>
      <c r="E127" s="428" t="s">
        <v>30</v>
      </c>
      <c r="F127" s="319">
        <v>1.486111111111111E-2</v>
      </c>
      <c r="G127" s="319">
        <v>1.486111111111111E-2</v>
      </c>
      <c r="H127" s="302">
        <f>IF(G127&lt;&gt;"",(G127+F127)/2,F127)</f>
        <v>1.486111111111111E-2</v>
      </c>
      <c r="I127" s="303">
        <f>$D$3-H127</f>
        <v>5.9722222222222225E-3</v>
      </c>
      <c r="J127" s="387"/>
      <c r="K127" s="305" t="str">
        <f t="shared" si="91"/>
        <v/>
      </c>
      <c r="L127" s="306" t="str">
        <f t="shared" si="92"/>
        <v/>
      </c>
      <c r="M127" s="306" t="str">
        <f t="shared" si="93"/>
        <v/>
      </c>
      <c r="N127" s="307"/>
      <c r="O127" s="307"/>
      <c r="P127" s="307"/>
      <c r="Q127" s="308"/>
      <c r="R127" s="309">
        <f t="shared" si="94"/>
        <v>1.486111111111111E-2</v>
      </c>
      <c r="S127" s="481"/>
      <c r="T127" s="462">
        <v>39994</v>
      </c>
      <c r="U127" s="458"/>
      <c r="V127" s="313" t="str">
        <f>IF(OR(NOT(U127=""),NOT(K127="")),5,"")</f>
        <v/>
      </c>
      <c r="W127" s="314" t="str">
        <f>IF(V127=5,C127&amp;" "&amp;D127,"")</f>
        <v/>
      </c>
    </row>
    <row r="128" spans="1:23" s="272" customFormat="1" ht="21" hidden="1" customHeight="1" x14ac:dyDescent="0.2">
      <c r="A128" s="418">
        <v>134</v>
      </c>
      <c r="B128" s="335"/>
      <c r="C128" s="315" t="s">
        <v>176</v>
      </c>
      <c r="D128" s="431" t="s">
        <v>177</v>
      </c>
      <c r="E128" s="428" t="s">
        <v>30</v>
      </c>
      <c r="F128" s="301">
        <v>1.4745370370370372E-2</v>
      </c>
      <c r="G128" s="301">
        <v>1.488715277777778E-2</v>
      </c>
      <c r="H128" s="302">
        <f>IF(G128&lt;&gt;"",(G128+F128)/2,F128)</f>
        <v>1.4816261574074077E-2</v>
      </c>
      <c r="I128" s="303">
        <f>$D$3-H128</f>
        <v>6.017071759259255E-3</v>
      </c>
      <c r="J128" s="387"/>
      <c r="K128" s="305" t="str">
        <f t="shared" si="91"/>
        <v/>
      </c>
      <c r="L128" s="306" t="str">
        <f t="shared" si="92"/>
        <v/>
      </c>
      <c r="M128" s="306" t="str">
        <f t="shared" si="93"/>
        <v/>
      </c>
      <c r="N128" s="307"/>
      <c r="O128" s="307"/>
      <c r="P128" s="307"/>
      <c r="Q128" s="308"/>
      <c r="R128" s="309">
        <f t="shared" si="94"/>
        <v>1.4745370370370372E-2</v>
      </c>
      <c r="S128" s="481"/>
      <c r="T128" s="462">
        <v>40298</v>
      </c>
      <c r="U128" s="458"/>
      <c r="V128" s="313"/>
      <c r="W128" s="314"/>
    </row>
    <row r="129" spans="1:23" s="272" customFormat="1" ht="21" hidden="1" customHeight="1" x14ac:dyDescent="0.2">
      <c r="A129" s="418">
        <v>175</v>
      </c>
      <c r="B129" s="335"/>
      <c r="C129" s="315" t="s">
        <v>167</v>
      </c>
      <c r="D129" s="431" t="s">
        <v>168</v>
      </c>
      <c r="E129" s="428" t="s">
        <v>30</v>
      </c>
      <c r="F129" s="301">
        <v>1.4814814814814814E-2</v>
      </c>
      <c r="G129" s="301">
        <v>1.4814814814814814E-2</v>
      </c>
      <c r="H129" s="302">
        <f>IF(G129&lt;&gt;"",(G129+F129)/2,F129)</f>
        <v>1.4814814814814814E-2</v>
      </c>
      <c r="I129" s="303">
        <f>$D$3-H129</f>
        <v>6.0185185185185185E-3</v>
      </c>
      <c r="J129" s="387"/>
      <c r="K129" s="305" t="str">
        <f t="shared" si="91"/>
        <v/>
      </c>
      <c r="L129" s="306" t="str">
        <f t="shared" si="92"/>
        <v/>
      </c>
      <c r="M129" s="306" t="str">
        <f t="shared" si="93"/>
        <v/>
      </c>
      <c r="N129" s="307"/>
      <c r="O129" s="307"/>
      <c r="P129" s="307"/>
      <c r="Q129" s="308"/>
      <c r="R129" s="309">
        <f t="shared" si="94"/>
        <v>1.4814814814814814E-2</v>
      </c>
      <c r="S129" s="481"/>
      <c r="T129" s="462">
        <v>39294</v>
      </c>
      <c r="U129" s="458"/>
      <c r="V129" s="313" t="str">
        <f>IF(OR(NOT(U129=""),NOT(K129="")),5,"")</f>
        <v/>
      </c>
      <c r="W129" s="314" t="str">
        <f>IF(V129=5,C129&amp;" "&amp;D129,"")</f>
        <v/>
      </c>
    </row>
    <row r="130" spans="1:23" s="272" customFormat="1" ht="21" hidden="1" customHeight="1" x14ac:dyDescent="0.2">
      <c r="A130" s="418">
        <v>72</v>
      </c>
      <c r="B130" s="335"/>
      <c r="C130" s="315" t="s">
        <v>163</v>
      </c>
      <c r="D130" s="431" t="s">
        <v>164</v>
      </c>
      <c r="E130" s="428" t="s">
        <v>30</v>
      </c>
      <c r="F130" s="301">
        <v>1.4814814814814814E-2</v>
      </c>
      <c r="G130" s="301">
        <v>1.4814814814814814E-2</v>
      </c>
      <c r="H130" s="302">
        <f>IF(G130&lt;&gt;"",(G130+F130)/2,F130)</f>
        <v>1.4814814814814814E-2</v>
      </c>
      <c r="I130" s="303">
        <f>$D$3-H130</f>
        <v>6.0185185185185185E-3</v>
      </c>
      <c r="J130" s="387"/>
      <c r="K130" s="305" t="str">
        <f t="shared" si="91"/>
        <v/>
      </c>
      <c r="L130" s="306" t="str">
        <f t="shared" si="92"/>
        <v/>
      </c>
      <c r="M130" s="306" t="str">
        <f t="shared" si="93"/>
        <v/>
      </c>
      <c r="N130" s="307"/>
      <c r="O130" s="307"/>
      <c r="P130" s="307"/>
      <c r="Q130" s="308"/>
      <c r="R130" s="309">
        <f t="shared" si="94"/>
        <v>1.4814814814814814E-2</v>
      </c>
      <c r="S130" s="481"/>
      <c r="T130" s="462">
        <v>39599</v>
      </c>
      <c r="U130" s="458"/>
      <c r="V130" s="313" t="str">
        <f>IF(OR(NOT(U130=""),NOT(K130="")),5,"")</f>
        <v/>
      </c>
      <c r="W130" s="314" t="str">
        <f>IF(V130=5,C130&amp;" "&amp;D130,"")</f>
        <v/>
      </c>
    </row>
    <row r="131" spans="1:23" s="272" customFormat="1" ht="21" hidden="1" customHeight="1" x14ac:dyDescent="0.2">
      <c r="A131" s="418">
        <v>141</v>
      </c>
      <c r="B131" s="335"/>
      <c r="C131" s="315" t="s">
        <v>180</v>
      </c>
      <c r="D131" s="431" t="s">
        <v>261</v>
      </c>
      <c r="E131" s="428" t="s">
        <v>30</v>
      </c>
      <c r="F131" s="301">
        <v>1.4537037037037032E-2</v>
      </c>
      <c r="G131" s="301">
        <v>1.4999999999999999E-2</v>
      </c>
      <c r="H131" s="302">
        <f>IF(G131&lt;&gt;"",(G131+F131)/2,F131)</f>
        <v>1.4768518518518516E-2</v>
      </c>
      <c r="I131" s="303">
        <f>$D$3-H131</f>
        <v>6.0648148148148163E-3</v>
      </c>
      <c r="J131" s="387"/>
      <c r="K131" s="305" t="str">
        <f t="shared" si="91"/>
        <v/>
      </c>
      <c r="L131" s="306" t="str">
        <f t="shared" si="92"/>
        <v/>
      </c>
      <c r="M131" s="306" t="str">
        <f t="shared" si="93"/>
        <v/>
      </c>
      <c r="N131" s="307"/>
      <c r="O131" s="307"/>
      <c r="P131" s="321"/>
      <c r="Q131" s="308"/>
      <c r="R131" s="309">
        <f t="shared" si="94"/>
        <v>1.4537037037037032E-2</v>
      </c>
      <c r="S131" s="481"/>
      <c r="T131" s="462">
        <v>40117</v>
      </c>
      <c r="U131" s="458"/>
      <c r="V131" s="313" t="str">
        <f>IF(OR(NOT(U131=""),NOT(K131="")),5,"")</f>
        <v/>
      </c>
      <c r="W131" s="314" t="str">
        <f>IF(V131=5,C131&amp;" "&amp;D131,"")</f>
        <v/>
      </c>
    </row>
    <row r="132" spans="1:23" s="272" customFormat="1" ht="21" hidden="1" customHeight="1" x14ac:dyDescent="0.2">
      <c r="A132" s="418"/>
      <c r="B132" s="335"/>
      <c r="C132" s="315"/>
      <c r="D132" s="431"/>
      <c r="E132" s="428"/>
      <c r="F132" s="301"/>
      <c r="G132" s="301"/>
      <c r="H132" s="302"/>
      <c r="I132" s="303"/>
      <c r="J132" s="387"/>
      <c r="K132" s="305"/>
      <c r="L132" s="306"/>
      <c r="M132" s="306"/>
      <c r="N132" s="307"/>
      <c r="O132" s="307"/>
      <c r="P132" s="321"/>
      <c r="Q132" s="308"/>
      <c r="R132" s="309"/>
      <c r="S132" s="481"/>
      <c r="T132" s="462"/>
      <c r="U132" s="458"/>
      <c r="V132" s="313"/>
      <c r="W132" s="314"/>
    </row>
    <row r="133" spans="1:23" s="272" customFormat="1" ht="21" hidden="1" customHeight="1" x14ac:dyDescent="0.2">
      <c r="A133" s="418">
        <v>362</v>
      </c>
      <c r="B133" s="335"/>
      <c r="C133" s="315" t="s">
        <v>162</v>
      </c>
      <c r="D133" s="431" t="s">
        <v>563</v>
      </c>
      <c r="E133" s="428" t="s">
        <v>30</v>
      </c>
      <c r="F133" s="301">
        <v>1.4707031250000021E-2</v>
      </c>
      <c r="G133" s="301">
        <v>1.4707031250000021E-2</v>
      </c>
      <c r="H133" s="302">
        <f t="shared" ref="H133:H138" si="95">IF(G133&lt;&gt;"",(G133+F133)/2,F133)</f>
        <v>1.4707031250000021E-2</v>
      </c>
      <c r="I133" s="303">
        <f t="shared" ref="I133:I138" si="96">$D$3-H133</f>
        <v>6.1263020833333109E-3</v>
      </c>
      <c r="J133" s="378"/>
      <c r="K133" s="305" t="str">
        <f t="shared" ref="K133:K138" si="97">IF(J133&lt;&gt;"",J133-I133,"")</f>
        <v/>
      </c>
      <c r="L133" s="306" t="str">
        <f t="shared" ref="L133:L138" si="98">IF(J133&lt;&gt;"",K133-H133,"")</f>
        <v/>
      </c>
      <c r="M133" s="306" t="str">
        <f t="shared" ref="M133:M138" si="99">IF(J133&lt;&gt;"",K133-F133,"")</f>
        <v/>
      </c>
      <c r="N133" s="307"/>
      <c r="O133" s="307"/>
      <c r="P133" s="307"/>
      <c r="Q133" s="308"/>
      <c r="R133" s="309">
        <f t="shared" ref="R133:R138" si="100">IF(J133&lt;&gt;"",MIN(F133,K133),F133)</f>
        <v>1.4707031250000021E-2</v>
      </c>
      <c r="S133" s="481"/>
      <c r="T133" s="462">
        <v>40543</v>
      </c>
      <c r="U133" s="458"/>
      <c r="V133" s="313" t="str">
        <f>IF(OR(NOT(U133=""),NOT(K133="")),5,"")</f>
        <v/>
      </c>
      <c r="W133" s="314" t="str">
        <f>IF(V133=5,C133&amp;" "&amp;D133,"")</f>
        <v/>
      </c>
    </row>
    <row r="134" spans="1:23" s="272" customFormat="1" ht="21" hidden="1" customHeight="1" x14ac:dyDescent="0.2">
      <c r="A134" s="418">
        <v>60</v>
      </c>
      <c r="B134" s="335"/>
      <c r="C134" s="315" t="s">
        <v>94</v>
      </c>
      <c r="D134" s="431" t="s">
        <v>186</v>
      </c>
      <c r="E134" s="428" t="s">
        <v>30</v>
      </c>
      <c r="F134" s="301">
        <v>1.4398148148148148E-2</v>
      </c>
      <c r="G134" s="301">
        <v>1.4965277777777779E-2</v>
      </c>
      <c r="H134" s="302">
        <f t="shared" si="95"/>
        <v>1.4681712962962962E-2</v>
      </c>
      <c r="I134" s="303">
        <f t="shared" si="96"/>
        <v>6.1516203703703698E-3</v>
      </c>
      <c r="J134" s="387"/>
      <c r="K134" s="305" t="str">
        <f t="shared" si="97"/>
        <v/>
      </c>
      <c r="L134" s="306" t="str">
        <f t="shared" si="98"/>
        <v/>
      </c>
      <c r="M134" s="306" t="str">
        <f t="shared" si="99"/>
        <v/>
      </c>
      <c r="N134" s="307"/>
      <c r="O134" s="307"/>
      <c r="P134" s="307"/>
      <c r="Q134" s="308"/>
      <c r="R134" s="309">
        <f t="shared" si="100"/>
        <v>1.4398148148148148E-2</v>
      </c>
      <c r="S134" s="481"/>
      <c r="T134" s="462">
        <v>39294</v>
      </c>
      <c r="U134" s="458"/>
      <c r="V134" s="313" t="str">
        <f>IF(OR(NOT(U134=""),NOT(K134="")),5,"")</f>
        <v/>
      </c>
      <c r="W134" s="314" t="str">
        <f>IF(V134=5,C134&amp;" "&amp;D134,"")</f>
        <v/>
      </c>
    </row>
    <row r="135" spans="1:23" s="272" customFormat="1" ht="21" hidden="1" customHeight="1" x14ac:dyDescent="0.2">
      <c r="A135" s="418">
        <v>327</v>
      </c>
      <c r="B135" s="335"/>
      <c r="C135" s="315" t="s">
        <v>134</v>
      </c>
      <c r="D135" s="431" t="s">
        <v>387</v>
      </c>
      <c r="E135" s="429" t="s">
        <v>30</v>
      </c>
      <c r="F135" s="301">
        <v>1.4409722222222223E-2</v>
      </c>
      <c r="G135" s="301">
        <v>1.4845196759259263E-2</v>
      </c>
      <c r="H135" s="302">
        <f t="shared" si="95"/>
        <v>1.4627459490740742E-2</v>
      </c>
      <c r="I135" s="303">
        <f t="shared" si="96"/>
        <v>6.2058738425925901E-3</v>
      </c>
      <c r="J135" s="387"/>
      <c r="K135" s="305" t="str">
        <f t="shared" si="97"/>
        <v/>
      </c>
      <c r="L135" s="306" t="str">
        <f t="shared" si="98"/>
        <v/>
      </c>
      <c r="M135" s="306" t="str">
        <f t="shared" si="99"/>
        <v/>
      </c>
      <c r="N135" s="307"/>
      <c r="O135" s="307"/>
      <c r="P135" s="307"/>
      <c r="Q135" s="308"/>
      <c r="R135" s="309">
        <f t="shared" si="100"/>
        <v>1.4409722222222223E-2</v>
      </c>
      <c r="S135" s="481"/>
      <c r="T135" s="462">
        <v>40359</v>
      </c>
      <c r="U135" s="458"/>
      <c r="V135" s="313" t="str">
        <f>IF(OR(NOT(U135=""),NOT(K135="")),5,"")</f>
        <v/>
      </c>
      <c r="W135" s="314" t="str">
        <f>IF(V135=5,C135&amp;" "&amp;D135,"")</f>
        <v/>
      </c>
    </row>
    <row r="136" spans="1:23" s="272" customFormat="1" ht="21" hidden="1" customHeight="1" x14ac:dyDescent="0.2">
      <c r="A136" s="418">
        <v>343</v>
      </c>
      <c r="B136" s="335"/>
      <c r="C136" s="315" t="s">
        <v>522</v>
      </c>
      <c r="D136" s="431" t="s">
        <v>523</v>
      </c>
      <c r="E136" s="428" t="s">
        <v>30</v>
      </c>
      <c r="F136" s="301">
        <v>1.4525462962962966E-2</v>
      </c>
      <c r="G136" s="301">
        <v>1.4525462962962966E-2</v>
      </c>
      <c r="H136" s="302">
        <f t="shared" si="95"/>
        <v>1.4525462962962966E-2</v>
      </c>
      <c r="I136" s="303">
        <f t="shared" si="96"/>
        <v>6.3078703703703665E-3</v>
      </c>
      <c r="J136" s="387"/>
      <c r="K136" s="305" t="str">
        <f t="shared" si="97"/>
        <v/>
      </c>
      <c r="L136" s="306" t="str">
        <f t="shared" si="98"/>
        <v/>
      </c>
      <c r="M136" s="306" t="str">
        <f t="shared" si="99"/>
        <v/>
      </c>
      <c r="N136" s="307"/>
      <c r="O136" s="307"/>
      <c r="P136" s="307"/>
      <c r="Q136" s="325"/>
      <c r="R136" s="309">
        <f t="shared" si="100"/>
        <v>1.4525462962962966E-2</v>
      </c>
      <c r="S136" s="481"/>
      <c r="T136" s="462">
        <v>40298</v>
      </c>
      <c r="U136" s="458"/>
      <c r="V136" s="313" t="str">
        <f>IF(OR(NOT(U136=""),NOT(K136="")),5,"")</f>
        <v/>
      </c>
      <c r="W136" s="314" t="str">
        <f>IF(V136=5,C136&amp;" "&amp;D136,"")</f>
        <v/>
      </c>
    </row>
    <row r="137" spans="1:23" s="272" customFormat="1" ht="21" hidden="1" customHeight="1" x14ac:dyDescent="0.2">
      <c r="A137" s="418">
        <v>345</v>
      </c>
      <c r="B137" s="335"/>
      <c r="C137" s="315" t="s">
        <v>134</v>
      </c>
      <c r="D137" s="431" t="s">
        <v>540</v>
      </c>
      <c r="E137" s="429" t="s">
        <v>30</v>
      </c>
      <c r="F137" s="301">
        <v>1.4513888888888892E-2</v>
      </c>
      <c r="G137" s="301">
        <v>1.4513888888888892E-2</v>
      </c>
      <c r="H137" s="302">
        <f t="shared" si="95"/>
        <v>1.4513888888888892E-2</v>
      </c>
      <c r="I137" s="303">
        <f t="shared" si="96"/>
        <v>6.31944444444444E-3</v>
      </c>
      <c r="J137" s="378"/>
      <c r="K137" s="305" t="str">
        <f t="shared" si="97"/>
        <v/>
      </c>
      <c r="L137" s="306" t="str">
        <f t="shared" si="98"/>
        <v/>
      </c>
      <c r="M137" s="306" t="str">
        <f t="shared" si="99"/>
        <v/>
      </c>
      <c r="N137" s="307"/>
      <c r="O137" s="307"/>
      <c r="P137" s="307"/>
      <c r="Q137" s="308"/>
      <c r="R137" s="309">
        <f t="shared" si="100"/>
        <v>1.4513888888888892E-2</v>
      </c>
      <c r="S137" s="481"/>
      <c r="T137" s="464">
        <v>40482</v>
      </c>
      <c r="U137" s="458"/>
      <c r="V137" s="313" t="str">
        <f>IF(OR(NOT(U137=""),NOT(K137="")),5,"")</f>
        <v/>
      </c>
      <c r="W137" s="314" t="str">
        <f>IF(V137=5,C137&amp;" "&amp;D137,"")</f>
        <v/>
      </c>
    </row>
    <row r="138" spans="1:23" s="272" customFormat="1" ht="21" hidden="1" customHeight="1" x14ac:dyDescent="0.2">
      <c r="A138" s="418">
        <v>243</v>
      </c>
      <c r="B138" s="335"/>
      <c r="C138" s="315" t="s">
        <v>346</v>
      </c>
      <c r="D138" s="431" t="s">
        <v>209</v>
      </c>
      <c r="E138" s="429" t="s">
        <v>30</v>
      </c>
      <c r="F138" s="301">
        <v>1.3981481481481482E-2</v>
      </c>
      <c r="G138" s="301">
        <v>1.503472222222222E-2</v>
      </c>
      <c r="H138" s="302">
        <f t="shared" si="95"/>
        <v>1.4508101851851852E-2</v>
      </c>
      <c r="I138" s="303">
        <f t="shared" si="96"/>
        <v>6.3252314814814803E-3</v>
      </c>
      <c r="J138" s="378"/>
      <c r="K138" s="305" t="str">
        <f t="shared" si="97"/>
        <v/>
      </c>
      <c r="L138" s="306" t="str">
        <f t="shared" si="98"/>
        <v/>
      </c>
      <c r="M138" s="306" t="str">
        <f t="shared" si="99"/>
        <v/>
      </c>
      <c r="N138" s="307"/>
      <c r="O138" s="307"/>
      <c r="P138" s="307"/>
      <c r="Q138" s="308"/>
      <c r="R138" s="309">
        <f t="shared" si="100"/>
        <v>1.3981481481481482E-2</v>
      </c>
      <c r="S138" s="481"/>
      <c r="T138" s="464">
        <v>40633</v>
      </c>
      <c r="U138" s="458"/>
      <c r="V138" s="313"/>
      <c r="W138" s="314"/>
    </row>
    <row r="139" spans="1:23" s="272" customFormat="1" ht="21" hidden="1" customHeight="1" x14ac:dyDescent="0.2">
      <c r="A139" s="418"/>
      <c r="B139" s="335"/>
      <c r="C139" s="315"/>
      <c r="D139" s="431"/>
      <c r="E139" s="429"/>
      <c r="F139" s="301"/>
      <c r="G139" s="301"/>
      <c r="H139" s="302"/>
      <c r="I139" s="303"/>
      <c r="J139" s="378"/>
      <c r="K139" s="305"/>
      <c r="L139" s="306"/>
      <c r="M139" s="306"/>
      <c r="N139" s="307"/>
      <c r="O139" s="307"/>
      <c r="P139" s="307"/>
      <c r="Q139" s="308"/>
      <c r="R139" s="309"/>
      <c r="S139" s="481"/>
      <c r="T139" s="464"/>
      <c r="U139" s="458"/>
      <c r="V139" s="313"/>
      <c r="W139" s="314"/>
    </row>
    <row r="140" spans="1:23" s="272" customFormat="1" ht="21" hidden="1" customHeight="1" x14ac:dyDescent="0.2">
      <c r="A140" s="418">
        <v>351</v>
      </c>
      <c r="B140" s="335"/>
      <c r="C140" s="298" t="s">
        <v>550</v>
      </c>
      <c r="D140" s="432" t="s">
        <v>551</v>
      </c>
      <c r="E140" s="428" t="s">
        <v>30</v>
      </c>
      <c r="F140" s="301">
        <v>1.3865740740740743E-2</v>
      </c>
      <c r="G140" s="301">
        <v>1.4791666666666668E-2</v>
      </c>
      <c r="H140" s="302">
        <f t="shared" ref="H140:H145" si="101">IF(G140&lt;&gt;"",(G140+F140)/2,F140)</f>
        <v>1.4328703703703705E-2</v>
      </c>
      <c r="I140" s="303">
        <f t="shared" ref="I140:I145" si="102">$D$3-H140</f>
        <v>6.5046296296296276E-3</v>
      </c>
      <c r="J140" s="378"/>
      <c r="K140" s="305" t="str">
        <f t="shared" ref="K140:K145" si="103">IF(J140&lt;&gt;"",J140-I140,"")</f>
        <v/>
      </c>
      <c r="L140" s="306" t="str">
        <f t="shared" ref="L140:L145" si="104">IF(J140&lt;&gt;"",K140-H140,"")</f>
        <v/>
      </c>
      <c r="M140" s="306" t="str">
        <f t="shared" ref="M140:M145" si="105">IF(J140&lt;&gt;"",K140-F140,"")</f>
        <v/>
      </c>
      <c r="N140" s="307"/>
      <c r="O140" s="307"/>
      <c r="P140" s="307"/>
      <c r="Q140" s="308"/>
      <c r="R140" s="309">
        <f t="shared" ref="R140:R145" si="106">IF(J140&lt;&gt;"",MIN(F140,K140),F140)</f>
        <v>1.3865740740740743E-2</v>
      </c>
      <c r="S140" s="481"/>
      <c r="T140" s="464">
        <v>40633</v>
      </c>
      <c r="U140" s="458"/>
      <c r="V140" s="313" t="str">
        <f t="shared" ref="V140:V145" si="107">IF(OR(NOT(U140=""),NOT(K140="")),5,"")</f>
        <v/>
      </c>
      <c r="W140" s="314" t="str">
        <f t="shared" ref="W140:W145" si="108">IF(V140=5,C140&amp;" "&amp;D140,"")</f>
        <v/>
      </c>
    </row>
    <row r="141" spans="1:23" s="272" customFormat="1" ht="21" hidden="1" customHeight="1" x14ac:dyDescent="0.2">
      <c r="A141" s="418">
        <v>122</v>
      </c>
      <c r="B141" s="335"/>
      <c r="C141" s="315" t="s">
        <v>90</v>
      </c>
      <c r="D141" s="431" t="s">
        <v>231</v>
      </c>
      <c r="E141" s="429" t="s">
        <v>30</v>
      </c>
      <c r="F141" s="301">
        <v>1.4137731481481484E-2</v>
      </c>
      <c r="G141" s="301">
        <v>1.4474826388888883E-2</v>
      </c>
      <c r="H141" s="302">
        <f t="shared" si="101"/>
        <v>1.4306278935185183E-2</v>
      </c>
      <c r="I141" s="303">
        <f t="shared" si="102"/>
        <v>6.527054398148149E-3</v>
      </c>
      <c r="J141" s="387"/>
      <c r="K141" s="305" t="str">
        <f t="shared" si="103"/>
        <v/>
      </c>
      <c r="L141" s="306" t="str">
        <f t="shared" si="104"/>
        <v/>
      </c>
      <c r="M141" s="306" t="str">
        <f t="shared" si="105"/>
        <v/>
      </c>
      <c r="N141" s="307"/>
      <c r="O141" s="307"/>
      <c r="P141" s="307"/>
      <c r="Q141" s="308"/>
      <c r="R141" s="309">
        <f t="shared" si="106"/>
        <v>1.4137731481481484E-2</v>
      </c>
      <c r="S141" s="481"/>
      <c r="T141" s="462">
        <v>39933</v>
      </c>
      <c r="U141" s="458"/>
      <c r="V141" s="313" t="str">
        <f t="shared" si="107"/>
        <v/>
      </c>
      <c r="W141" s="314" t="str">
        <f t="shared" si="108"/>
        <v/>
      </c>
    </row>
    <row r="142" spans="1:23" s="272" customFormat="1" ht="21" hidden="1" customHeight="1" x14ac:dyDescent="0.2">
      <c r="A142" s="418">
        <v>263</v>
      </c>
      <c r="B142" s="335"/>
      <c r="C142" s="315" t="s">
        <v>403</v>
      </c>
      <c r="D142" s="431" t="s">
        <v>35</v>
      </c>
      <c r="E142" s="429" t="s">
        <v>30</v>
      </c>
      <c r="F142" s="301">
        <v>1.3975694444444454E-2</v>
      </c>
      <c r="G142" s="301">
        <v>1.4554398148148158E-2</v>
      </c>
      <c r="H142" s="302">
        <f t="shared" si="101"/>
        <v>1.4265046296296307E-2</v>
      </c>
      <c r="I142" s="303">
        <f t="shared" si="102"/>
        <v>6.5682870370370253E-3</v>
      </c>
      <c r="J142" s="387"/>
      <c r="K142" s="305" t="str">
        <f t="shared" si="103"/>
        <v/>
      </c>
      <c r="L142" s="306" t="str">
        <f t="shared" si="104"/>
        <v/>
      </c>
      <c r="M142" s="306" t="str">
        <f t="shared" si="105"/>
        <v/>
      </c>
      <c r="N142" s="307"/>
      <c r="O142" s="307"/>
      <c r="P142" s="321"/>
      <c r="Q142" s="308"/>
      <c r="R142" s="309">
        <f t="shared" si="106"/>
        <v>1.3975694444444454E-2</v>
      </c>
      <c r="S142" s="481"/>
      <c r="T142" s="464">
        <v>40268</v>
      </c>
      <c r="U142" s="458"/>
      <c r="V142" s="313" t="str">
        <f t="shared" si="107"/>
        <v/>
      </c>
      <c r="W142" s="314" t="str">
        <f t="shared" si="108"/>
        <v/>
      </c>
    </row>
    <row r="143" spans="1:23" s="272" customFormat="1" ht="21" hidden="1" customHeight="1" x14ac:dyDescent="0.2">
      <c r="A143" s="418">
        <v>208</v>
      </c>
      <c r="B143" s="335"/>
      <c r="C143" s="315" t="s">
        <v>130</v>
      </c>
      <c r="D143" s="431" t="s">
        <v>239</v>
      </c>
      <c r="E143" s="428" t="s">
        <v>30</v>
      </c>
      <c r="F143" s="301">
        <v>1.4189814814814813E-2</v>
      </c>
      <c r="G143" s="301">
        <v>1.4328703703703703E-2</v>
      </c>
      <c r="H143" s="302">
        <f t="shared" si="101"/>
        <v>1.4259259259259258E-2</v>
      </c>
      <c r="I143" s="303">
        <f t="shared" si="102"/>
        <v>6.5740740740740742E-3</v>
      </c>
      <c r="J143" s="378"/>
      <c r="K143" s="305" t="str">
        <f t="shared" si="103"/>
        <v/>
      </c>
      <c r="L143" s="306" t="str">
        <f t="shared" si="104"/>
        <v/>
      </c>
      <c r="M143" s="306" t="str">
        <f t="shared" si="105"/>
        <v/>
      </c>
      <c r="N143" s="307"/>
      <c r="O143" s="307"/>
      <c r="P143" s="307"/>
      <c r="Q143" s="308"/>
      <c r="R143" s="309">
        <f t="shared" si="106"/>
        <v>1.4189814814814813E-2</v>
      </c>
      <c r="S143" s="481"/>
      <c r="T143" s="464">
        <v>40298</v>
      </c>
      <c r="U143" s="458"/>
      <c r="V143" s="313" t="str">
        <f t="shared" si="107"/>
        <v/>
      </c>
      <c r="W143" s="314" t="str">
        <f t="shared" si="108"/>
        <v/>
      </c>
    </row>
    <row r="144" spans="1:23" s="272" customFormat="1" ht="21" hidden="1" customHeight="1" x14ac:dyDescent="0.2">
      <c r="A144" s="418">
        <v>324</v>
      </c>
      <c r="B144" s="335"/>
      <c r="C144" s="298" t="s">
        <v>495</v>
      </c>
      <c r="D144" s="432" t="s">
        <v>496</v>
      </c>
      <c r="E144" s="428" t="s">
        <v>30</v>
      </c>
      <c r="F144" s="301">
        <v>1.4189814814814817E-2</v>
      </c>
      <c r="G144" s="301">
        <v>1.4236111111111118E-2</v>
      </c>
      <c r="H144" s="302">
        <f t="shared" si="101"/>
        <v>1.4212962962962967E-2</v>
      </c>
      <c r="I144" s="303">
        <f t="shared" si="102"/>
        <v>6.620370370370365E-3</v>
      </c>
      <c r="J144" s="378"/>
      <c r="K144" s="305" t="str">
        <f t="shared" si="103"/>
        <v/>
      </c>
      <c r="L144" s="306" t="str">
        <f t="shared" si="104"/>
        <v/>
      </c>
      <c r="M144" s="306" t="str">
        <f t="shared" si="105"/>
        <v/>
      </c>
      <c r="N144" s="307"/>
      <c r="O144" s="307"/>
      <c r="P144" s="307"/>
      <c r="Q144" s="308"/>
      <c r="R144" s="309">
        <f t="shared" si="106"/>
        <v>1.4189814814814817E-2</v>
      </c>
      <c r="S144" s="481"/>
      <c r="T144" s="464">
        <v>40451</v>
      </c>
      <c r="U144" s="458"/>
      <c r="V144" s="313" t="str">
        <f t="shared" si="107"/>
        <v/>
      </c>
      <c r="W144" s="314" t="str">
        <f t="shared" si="108"/>
        <v/>
      </c>
    </row>
    <row r="145" spans="1:23" s="272" customFormat="1" ht="21" hidden="1" customHeight="1" x14ac:dyDescent="0.2">
      <c r="A145" s="418">
        <v>110</v>
      </c>
      <c r="B145" s="335"/>
      <c r="C145" s="315" t="s">
        <v>187</v>
      </c>
      <c r="D145" s="431" t="s">
        <v>188</v>
      </c>
      <c r="E145" s="428" t="s">
        <v>30</v>
      </c>
      <c r="F145" s="301">
        <v>1.3948115596064816E-2</v>
      </c>
      <c r="G145" s="301">
        <v>1.4387930410879638E-2</v>
      </c>
      <c r="H145" s="302">
        <f t="shared" si="101"/>
        <v>1.4168023003472228E-2</v>
      </c>
      <c r="I145" s="303">
        <f t="shared" si="102"/>
        <v>6.6653103298611044E-3</v>
      </c>
      <c r="J145" s="378"/>
      <c r="K145" s="305" t="str">
        <f t="shared" si="103"/>
        <v/>
      </c>
      <c r="L145" s="306" t="str">
        <f t="shared" si="104"/>
        <v/>
      </c>
      <c r="M145" s="306" t="str">
        <f t="shared" si="105"/>
        <v/>
      </c>
      <c r="N145" s="307"/>
      <c r="O145" s="307"/>
      <c r="P145" s="307"/>
      <c r="Q145" s="308"/>
      <c r="R145" s="309">
        <f t="shared" si="106"/>
        <v>1.3948115596064816E-2</v>
      </c>
      <c r="S145" s="481"/>
      <c r="T145" s="464">
        <v>40329</v>
      </c>
      <c r="U145" s="458"/>
      <c r="V145" s="313" t="str">
        <f t="shared" si="107"/>
        <v/>
      </c>
      <c r="W145" s="314" t="str">
        <f t="shared" si="108"/>
        <v/>
      </c>
    </row>
    <row r="146" spans="1:23" s="272" customFormat="1" ht="21" hidden="1" customHeight="1" x14ac:dyDescent="0.2">
      <c r="A146" s="418"/>
      <c r="B146" s="335"/>
      <c r="C146" s="315"/>
      <c r="D146" s="431"/>
      <c r="E146" s="428"/>
      <c r="F146" s="301"/>
      <c r="G146" s="301"/>
      <c r="H146" s="302"/>
      <c r="I146" s="303"/>
      <c r="J146" s="378"/>
      <c r="K146" s="305"/>
      <c r="L146" s="306"/>
      <c r="M146" s="306"/>
      <c r="N146" s="307"/>
      <c r="O146" s="307"/>
      <c r="P146" s="307"/>
      <c r="Q146" s="308"/>
      <c r="R146" s="309"/>
      <c r="S146" s="481"/>
      <c r="T146" s="464"/>
      <c r="U146" s="458"/>
      <c r="V146" s="313"/>
      <c r="W146" s="314"/>
    </row>
    <row r="147" spans="1:23" s="272" customFormat="1" ht="21" hidden="1" customHeight="1" x14ac:dyDescent="0.2">
      <c r="A147" s="418"/>
      <c r="B147" s="335"/>
      <c r="C147" s="315"/>
      <c r="D147" s="431"/>
      <c r="E147" s="428"/>
      <c r="F147" s="301"/>
      <c r="G147" s="301"/>
      <c r="H147" s="302"/>
      <c r="I147" s="303"/>
      <c r="J147" s="378"/>
      <c r="K147" s="305"/>
      <c r="L147" s="306"/>
      <c r="M147" s="306"/>
      <c r="N147" s="307"/>
      <c r="O147" s="307"/>
      <c r="P147" s="307"/>
      <c r="Q147" s="308"/>
      <c r="R147" s="309"/>
      <c r="S147" s="481"/>
      <c r="T147" s="464"/>
      <c r="U147" s="458"/>
      <c r="V147" s="313"/>
      <c r="W147" s="314"/>
    </row>
    <row r="148" spans="1:23" s="272" customFormat="1" ht="21" hidden="1" customHeight="1" x14ac:dyDescent="0.2">
      <c r="A148" s="418">
        <v>107</v>
      </c>
      <c r="B148" s="335"/>
      <c r="C148" s="315" t="s">
        <v>115</v>
      </c>
      <c r="D148" s="431" t="s">
        <v>196</v>
      </c>
      <c r="E148" s="428" t="s">
        <v>30</v>
      </c>
      <c r="F148" s="301">
        <v>1.3738425925925923E-2</v>
      </c>
      <c r="G148" s="301">
        <v>1.4502314814814808E-2</v>
      </c>
      <c r="H148" s="302">
        <f t="shared" ref="H148:H153" si="109">IF(G148&lt;&gt;"",(G148+F148)/2,F148)</f>
        <v>1.4120370370370366E-2</v>
      </c>
      <c r="I148" s="303">
        <f t="shared" ref="I148:I153" si="110">$D$3-H148</f>
        <v>6.7129629629629657E-3</v>
      </c>
      <c r="J148" s="378"/>
      <c r="K148" s="305" t="str">
        <f t="shared" ref="K148:K153" si="111">IF(J148&lt;&gt;"",J148-I148,"")</f>
        <v/>
      </c>
      <c r="L148" s="306" t="str">
        <f t="shared" ref="L148:L153" si="112">IF(J148&lt;&gt;"",K148-H148,"")</f>
        <v/>
      </c>
      <c r="M148" s="306" t="str">
        <f t="shared" ref="M148:M153" si="113">IF(J148&lt;&gt;"",K148-F148,"")</f>
        <v/>
      </c>
      <c r="N148" s="307"/>
      <c r="O148" s="307"/>
      <c r="P148" s="307"/>
      <c r="Q148" s="308"/>
      <c r="R148" s="309">
        <f t="shared" ref="R148:R153" si="114">IF(J148&lt;&gt;"",MIN(F148,K148),F148)</f>
        <v>1.3738425925925923E-2</v>
      </c>
      <c r="S148" s="481"/>
      <c r="T148" s="464">
        <v>40209</v>
      </c>
      <c r="U148" s="458"/>
      <c r="V148" s="313" t="str">
        <f>IF(OR(NOT(U148=""),NOT(K148="")),5,"")</f>
        <v/>
      </c>
      <c r="W148" s="314" t="str">
        <f>IF(V148=5,C148&amp;" "&amp;D148,"")</f>
        <v/>
      </c>
    </row>
    <row r="149" spans="1:23" s="272" customFormat="1" ht="21" customHeight="1" x14ac:dyDescent="0.2">
      <c r="A149" s="418">
        <v>287</v>
      </c>
      <c r="B149" s="335"/>
      <c r="C149" s="298" t="s">
        <v>55</v>
      </c>
      <c r="D149" s="432" t="s">
        <v>116</v>
      </c>
      <c r="E149" s="429" t="s">
        <v>30</v>
      </c>
      <c r="F149" s="301">
        <v>1.5358796296296294E-2</v>
      </c>
      <c r="G149" s="301">
        <v>1.5358796296296294E-2</v>
      </c>
      <c r="H149" s="302">
        <f t="shared" si="109"/>
        <v>1.5358796296296294E-2</v>
      </c>
      <c r="I149" s="303">
        <f t="shared" si="110"/>
        <v>5.4745370370370382E-3</v>
      </c>
      <c r="J149" s="387">
        <v>2.0949074074074075E-2</v>
      </c>
      <c r="K149" s="305">
        <f t="shared" si="111"/>
        <v>1.5474537037037037E-2</v>
      </c>
      <c r="L149" s="306">
        <f t="shared" si="112"/>
        <v>1.1574074074074264E-4</v>
      </c>
      <c r="M149" s="306">
        <f t="shared" si="113"/>
        <v>1.1574074074074264E-4</v>
      </c>
      <c r="N149" s="307">
        <v>12</v>
      </c>
      <c r="O149" s="307"/>
      <c r="P149" s="307"/>
      <c r="Q149" s="308">
        <v>10</v>
      </c>
      <c r="R149" s="309">
        <f t="shared" si="114"/>
        <v>1.5358796296296294E-2</v>
      </c>
      <c r="S149" s="481" t="s">
        <v>591</v>
      </c>
      <c r="T149" s="464">
        <v>40663</v>
      </c>
      <c r="U149" s="458"/>
      <c r="V149" s="313">
        <f>IF(OR(NOT(U149=""),NOT(K149="")),5,"")</f>
        <v>5</v>
      </c>
      <c r="W149" s="314" t="str">
        <f>IF(V149=5,C149&amp;" "&amp;D149,"")</f>
        <v>Paul  Hill</v>
      </c>
    </row>
    <row r="150" spans="1:23" s="272" customFormat="1" ht="21" hidden="1" customHeight="1" x14ac:dyDescent="0.2">
      <c r="A150" s="418">
        <v>336</v>
      </c>
      <c r="B150" s="335"/>
      <c r="C150" s="315" t="s">
        <v>197</v>
      </c>
      <c r="D150" s="431" t="s">
        <v>504</v>
      </c>
      <c r="E150" s="429" t="s">
        <v>30</v>
      </c>
      <c r="F150" s="301">
        <v>1.380787037037037E-2</v>
      </c>
      <c r="G150" s="301">
        <v>1.4369212962962966E-2</v>
      </c>
      <c r="H150" s="302">
        <f t="shared" si="109"/>
        <v>1.4088541666666668E-2</v>
      </c>
      <c r="I150" s="303">
        <f t="shared" si="110"/>
        <v>6.7447916666666646E-3</v>
      </c>
      <c r="J150" s="387"/>
      <c r="K150" s="305" t="str">
        <f t="shared" si="111"/>
        <v/>
      </c>
      <c r="L150" s="306" t="str">
        <f t="shared" si="112"/>
        <v/>
      </c>
      <c r="M150" s="306" t="str">
        <f t="shared" si="113"/>
        <v/>
      </c>
      <c r="N150" s="307"/>
      <c r="O150" s="307"/>
      <c r="P150" s="307"/>
      <c r="Q150" s="308"/>
      <c r="R150" s="309">
        <f t="shared" si="114"/>
        <v>1.380787037037037E-2</v>
      </c>
      <c r="S150" s="481"/>
      <c r="T150" s="464">
        <v>40298</v>
      </c>
      <c r="U150" s="458"/>
      <c r="V150" s="313"/>
      <c r="W150" s="314"/>
    </row>
    <row r="151" spans="1:23" s="272" customFormat="1" ht="21" hidden="1" customHeight="1" x14ac:dyDescent="0.2">
      <c r="A151" s="418">
        <v>54</v>
      </c>
      <c r="B151" s="335"/>
      <c r="C151" s="315" t="s">
        <v>214</v>
      </c>
      <c r="D151" s="431" t="s">
        <v>215</v>
      </c>
      <c r="E151" s="428" t="s">
        <v>14</v>
      </c>
      <c r="F151" s="301">
        <v>1.40625E-2</v>
      </c>
      <c r="G151" s="301">
        <v>1.40625E-2</v>
      </c>
      <c r="H151" s="302">
        <f t="shared" si="109"/>
        <v>1.40625E-2</v>
      </c>
      <c r="I151" s="303">
        <f t="shared" si="110"/>
        <v>6.7708333333333318E-3</v>
      </c>
      <c r="J151" s="387"/>
      <c r="K151" s="305" t="str">
        <f t="shared" si="111"/>
        <v/>
      </c>
      <c r="L151" s="306" t="str">
        <f t="shared" si="112"/>
        <v/>
      </c>
      <c r="M151" s="306" t="str">
        <f t="shared" si="113"/>
        <v/>
      </c>
      <c r="N151" s="307"/>
      <c r="O151" s="307"/>
      <c r="P151" s="307"/>
      <c r="Q151" s="308"/>
      <c r="R151" s="309">
        <f t="shared" si="114"/>
        <v>1.40625E-2</v>
      </c>
      <c r="S151" s="481"/>
      <c r="T151" s="464">
        <v>40025</v>
      </c>
      <c r="U151" s="458"/>
      <c r="V151" s="313" t="str">
        <f>IF(OR(NOT(U151=""),NOT(K151="")),5,"")</f>
        <v/>
      </c>
      <c r="W151" s="314" t="str">
        <f>IF(V151=5,C151&amp;" "&amp;D151,"")</f>
        <v/>
      </c>
    </row>
    <row r="152" spans="1:23" s="272" customFormat="1" ht="21" hidden="1" customHeight="1" x14ac:dyDescent="0.2">
      <c r="A152" s="418">
        <v>283</v>
      </c>
      <c r="B152" s="335"/>
      <c r="C152" s="315" t="s">
        <v>90</v>
      </c>
      <c r="D152" s="431" t="s">
        <v>549</v>
      </c>
      <c r="E152" s="428" t="s">
        <v>30</v>
      </c>
      <c r="F152" s="301">
        <v>1.3846209490740748E-2</v>
      </c>
      <c r="G152" s="301">
        <v>1.4271556712962973E-2</v>
      </c>
      <c r="H152" s="302">
        <f t="shared" si="109"/>
        <v>1.4058883101851861E-2</v>
      </c>
      <c r="I152" s="303">
        <f t="shared" si="110"/>
        <v>6.7744502314814707E-3</v>
      </c>
      <c r="J152" s="378"/>
      <c r="K152" s="305" t="str">
        <f t="shared" si="111"/>
        <v/>
      </c>
      <c r="L152" s="306" t="str">
        <f t="shared" si="112"/>
        <v/>
      </c>
      <c r="M152" s="306" t="str">
        <f t="shared" si="113"/>
        <v/>
      </c>
      <c r="N152" s="307"/>
      <c r="O152" s="307"/>
      <c r="P152" s="307"/>
      <c r="Q152" s="308"/>
      <c r="R152" s="309">
        <f t="shared" si="114"/>
        <v>1.3846209490740748E-2</v>
      </c>
      <c r="S152" s="481"/>
      <c r="T152" s="464">
        <v>40574</v>
      </c>
      <c r="U152" s="458" t="s">
        <v>591</v>
      </c>
      <c r="V152" s="313">
        <f>IF(OR(NOT(U152=""),NOT(K152="")),5,"")</f>
        <v>5</v>
      </c>
      <c r="W152" s="314" t="str">
        <f>IF(V152=5,C152&amp;" "&amp;D152,"")</f>
        <v>Richard Moreton</v>
      </c>
    </row>
    <row r="153" spans="1:23" s="272" customFormat="1" ht="21" customHeight="1" x14ac:dyDescent="0.2">
      <c r="A153" s="418">
        <v>269</v>
      </c>
      <c r="B153" s="335"/>
      <c r="C153" s="315" t="s">
        <v>422</v>
      </c>
      <c r="D153" s="431" t="s">
        <v>423</v>
      </c>
      <c r="E153" s="428" t="s">
        <v>30</v>
      </c>
      <c r="F153" s="301">
        <v>1.34375E-2</v>
      </c>
      <c r="G153" s="301">
        <v>1.34375E-2</v>
      </c>
      <c r="H153" s="302">
        <f t="shared" si="109"/>
        <v>1.34375E-2</v>
      </c>
      <c r="I153" s="303">
        <f t="shared" si="110"/>
        <v>7.3958333333333324E-3</v>
      </c>
      <c r="J153" s="387">
        <v>2.0995370370370373E-2</v>
      </c>
      <c r="K153" s="305">
        <f t="shared" si="111"/>
        <v>1.359953703703704E-2</v>
      </c>
      <c r="L153" s="306">
        <f t="shared" si="112"/>
        <v>1.6203703703704039E-4</v>
      </c>
      <c r="M153" s="306">
        <f t="shared" si="113"/>
        <v>1.6203703703704039E-4</v>
      </c>
      <c r="N153" s="307">
        <v>13</v>
      </c>
      <c r="O153" s="307"/>
      <c r="P153" s="307"/>
      <c r="Q153" s="308">
        <v>4</v>
      </c>
      <c r="R153" s="309">
        <f t="shared" si="114"/>
        <v>1.34375E-2</v>
      </c>
      <c r="S153" s="481" t="s">
        <v>591</v>
      </c>
      <c r="T153" s="464">
        <v>40633</v>
      </c>
      <c r="U153" s="458"/>
      <c r="V153" s="313">
        <f>IF(OR(NOT(U153=""),NOT(K153="")),5,"")</f>
        <v>5</v>
      </c>
      <c r="W153" s="314" t="str">
        <f>IF(V153=5,C153&amp;" "&amp;D153,"")</f>
        <v>Patrick McGuinness</v>
      </c>
    </row>
    <row r="154" spans="1:23" s="272" customFormat="1" ht="21" hidden="1" customHeight="1" x14ac:dyDescent="0.2">
      <c r="A154" s="418"/>
      <c r="B154" s="335"/>
      <c r="C154" s="315"/>
      <c r="D154" s="431"/>
      <c r="E154" s="428"/>
      <c r="F154" s="301"/>
      <c r="G154" s="301"/>
      <c r="H154" s="302"/>
      <c r="I154" s="303"/>
      <c r="J154" s="378"/>
      <c r="K154" s="305"/>
      <c r="L154" s="306"/>
      <c r="M154" s="306"/>
      <c r="N154" s="307"/>
      <c r="O154" s="307"/>
      <c r="P154" s="307"/>
      <c r="Q154" s="308"/>
      <c r="R154" s="309"/>
      <c r="S154" s="481"/>
      <c r="T154" s="464"/>
      <c r="U154" s="458"/>
      <c r="V154" s="313"/>
      <c r="W154" s="314"/>
    </row>
    <row r="155" spans="1:23" s="272" customFormat="1" ht="21" hidden="1" customHeight="1" x14ac:dyDescent="0.2">
      <c r="A155" s="418"/>
      <c r="B155" s="335"/>
      <c r="C155" s="315"/>
      <c r="D155" s="431"/>
      <c r="E155" s="428"/>
      <c r="F155" s="301"/>
      <c r="G155" s="301"/>
      <c r="H155" s="302"/>
      <c r="I155" s="303"/>
      <c r="J155" s="378"/>
      <c r="K155" s="305"/>
      <c r="L155" s="306"/>
      <c r="M155" s="306"/>
      <c r="N155" s="307"/>
      <c r="O155" s="307"/>
      <c r="P155" s="307"/>
      <c r="Q155" s="308"/>
      <c r="R155" s="309"/>
      <c r="S155" s="481"/>
      <c r="T155" s="464"/>
      <c r="U155" s="458"/>
      <c r="V155" s="313"/>
      <c r="W155" s="314"/>
    </row>
    <row r="156" spans="1:23" s="272" customFormat="1" ht="21" hidden="1" customHeight="1" x14ac:dyDescent="0.2">
      <c r="A156" s="418">
        <v>100</v>
      </c>
      <c r="B156" s="335"/>
      <c r="C156" s="315" t="s">
        <v>189</v>
      </c>
      <c r="D156" s="431" t="s">
        <v>192</v>
      </c>
      <c r="E156" s="428" t="s">
        <v>30</v>
      </c>
      <c r="F156" s="301">
        <v>1.3408564814814811E-2</v>
      </c>
      <c r="G156" s="301">
        <v>1.421332465277777E-2</v>
      </c>
      <c r="H156" s="302">
        <f t="shared" ref="H156:H161" si="115">IF(G156&lt;&gt;"",(G156+F156)/2,F156)</f>
        <v>1.381094473379629E-2</v>
      </c>
      <c r="I156" s="303">
        <f t="shared" ref="I156:I161" si="116">$D$3-H156</f>
        <v>7.0223885995370425E-3</v>
      </c>
      <c r="J156" s="387"/>
      <c r="K156" s="305" t="str">
        <f t="shared" ref="K156:K161" si="117">IF(J156&lt;&gt;"",J156-I156,"")</f>
        <v/>
      </c>
      <c r="L156" s="306" t="str">
        <f t="shared" ref="L156:L161" si="118">IF(J156&lt;&gt;"",K156-H156,"")</f>
        <v/>
      </c>
      <c r="M156" s="306" t="str">
        <f t="shared" ref="M156:M161" si="119">IF(J156&lt;&gt;"",K156-F156,"")</f>
        <v/>
      </c>
      <c r="N156" s="307"/>
      <c r="O156" s="307"/>
      <c r="P156" s="321"/>
      <c r="Q156" s="308"/>
      <c r="R156" s="309">
        <f t="shared" ref="R156:R161" si="120">IF(J156&lt;&gt;"",MIN(F156,K156),F156)</f>
        <v>1.3408564814814811E-2</v>
      </c>
      <c r="S156" s="481"/>
      <c r="T156" s="464">
        <v>40237</v>
      </c>
      <c r="U156" s="458"/>
      <c r="V156" s="313" t="str">
        <f t="shared" ref="V156:V161" si="121">IF(OR(NOT(U156=""),NOT(K156="")),5,"")</f>
        <v/>
      </c>
      <c r="W156" s="314" t="str">
        <f t="shared" ref="W156:W161" si="122">IF(V156=5,C156&amp;" "&amp;D156,"")</f>
        <v/>
      </c>
    </row>
    <row r="157" spans="1:23" s="272" customFormat="1" ht="21" hidden="1" customHeight="1" x14ac:dyDescent="0.2">
      <c r="A157" s="418">
        <v>114</v>
      </c>
      <c r="B157" s="335"/>
      <c r="C157" s="315" t="s">
        <v>160</v>
      </c>
      <c r="D157" s="431" t="s">
        <v>161</v>
      </c>
      <c r="E157" s="429" t="s">
        <v>30</v>
      </c>
      <c r="F157" s="301">
        <v>1.3745298032407408E-2</v>
      </c>
      <c r="G157" s="301">
        <v>1.3745298032407408E-2</v>
      </c>
      <c r="H157" s="302">
        <f t="shared" si="115"/>
        <v>1.3745298032407408E-2</v>
      </c>
      <c r="I157" s="303">
        <f t="shared" si="116"/>
        <v>7.0880353009259243E-3</v>
      </c>
      <c r="J157" s="387"/>
      <c r="K157" s="305" t="str">
        <f t="shared" si="117"/>
        <v/>
      </c>
      <c r="L157" s="306" t="str">
        <f t="shared" si="118"/>
        <v/>
      </c>
      <c r="M157" s="306" t="str">
        <f t="shared" si="119"/>
        <v/>
      </c>
      <c r="N157" s="307"/>
      <c r="O157" s="307"/>
      <c r="P157" s="307"/>
      <c r="Q157" s="308"/>
      <c r="R157" s="309">
        <f t="shared" si="120"/>
        <v>1.3745298032407408E-2</v>
      </c>
      <c r="S157" s="481"/>
      <c r="T157" s="464">
        <v>40056</v>
      </c>
      <c r="U157" s="458"/>
      <c r="V157" s="313" t="str">
        <f t="shared" si="121"/>
        <v/>
      </c>
      <c r="W157" s="314" t="str">
        <f t="shared" si="122"/>
        <v/>
      </c>
    </row>
    <row r="158" spans="1:23" s="272" customFormat="1" ht="21" hidden="1" customHeight="1" x14ac:dyDescent="0.2">
      <c r="A158" s="418">
        <v>322</v>
      </c>
      <c r="B158" s="335"/>
      <c r="C158" s="315" t="s">
        <v>180</v>
      </c>
      <c r="D158" s="431" t="s">
        <v>494</v>
      </c>
      <c r="E158" s="429" t="s">
        <v>30</v>
      </c>
      <c r="F158" s="301">
        <v>1.3634259259259263E-2</v>
      </c>
      <c r="G158" s="301">
        <v>1.3634259259259263E-2</v>
      </c>
      <c r="H158" s="302">
        <f t="shared" si="115"/>
        <v>1.3634259259259263E-2</v>
      </c>
      <c r="I158" s="303">
        <f t="shared" si="116"/>
        <v>7.1990740740740695E-3</v>
      </c>
      <c r="J158" s="378"/>
      <c r="K158" s="305" t="str">
        <f t="shared" si="117"/>
        <v/>
      </c>
      <c r="L158" s="306" t="str">
        <f t="shared" si="118"/>
        <v/>
      </c>
      <c r="M158" s="306" t="str">
        <f t="shared" si="119"/>
        <v/>
      </c>
      <c r="N158" s="307"/>
      <c r="O158" s="307"/>
      <c r="P158" s="307"/>
      <c r="Q158" s="308"/>
      <c r="R158" s="309">
        <f t="shared" si="120"/>
        <v>1.3634259259259263E-2</v>
      </c>
      <c r="S158" s="481"/>
      <c r="T158" s="462">
        <v>40237</v>
      </c>
      <c r="U158" s="458"/>
      <c r="V158" s="313" t="str">
        <f t="shared" si="121"/>
        <v/>
      </c>
      <c r="W158" s="314" t="str">
        <f t="shared" si="122"/>
        <v/>
      </c>
    </row>
    <row r="159" spans="1:23" s="272" customFormat="1" ht="21" customHeight="1" x14ac:dyDescent="0.2">
      <c r="A159" s="418">
        <v>9</v>
      </c>
      <c r="B159" s="335"/>
      <c r="C159" s="315" t="s">
        <v>130</v>
      </c>
      <c r="D159" s="431" t="s">
        <v>133</v>
      </c>
      <c r="E159" s="428" t="s">
        <v>30</v>
      </c>
      <c r="F159" s="301">
        <v>1.5898437499999991E-2</v>
      </c>
      <c r="G159" s="301">
        <v>1.6259042245370357E-2</v>
      </c>
      <c r="H159" s="302">
        <f t="shared" si="115"/>
        <v>1.6078739872685176E-2</v>
      </c>
      <c r="I159" s="303">
        <f t="shared" si="116"/>
        <v>4.7545934606481564E-3</v>
      </c>
      <c r="J159" s="387">
        <v>2.1064814814814814E-2</v>
      </c>
      <c r="K159" s="305">
        <f t="shared" si="117"/>
        <v>1.6310221354166658E-2</v>
      </c>
      <c r="L159" s="306">
        <f t="shared" si="118"/>
        <v>2.3148148148148182E-4</v>
      </c>
      <c r="M159" s="306">
        <f t="shared" si="119"/>
        <v>4.1178385416666685E-4</v>
      </c>
      <c r="N159" s="307">
        <v>14</v>
      </c>
      <c r="O159" s="307"/>
      <c r="P159" s="307"/>
      <c r="Q159" s="308">
        <v>13</v>
      </c>
      <c r="R159" s="309">
        <f t="shared" si="120"/>
        <v>1.5898437499999991E-2</v>
      </c>
      <c r="S159" s="481" t="s">
        <v>591</v>
      </c>
      <c r="T159" s="464">
        <v>40663</v>
      </c>
      <c r="U159" s="458"/>
      <c r="V159" s="313">
        <f t="shared" si="121"/>
        <v>5</v>
      </c>
      <c r="W159" s="314" t="str">
        <f t="shared" si="122"/>
        <v>Simon Kitchener</v>
      </c>
    </row>
    <row r="160" spans="1:23" s="272" customFormat="1" ht="21" hidden="1" customHeight="1" x14ac:dyDescent="0.2">
      <c r="A160" s="418">
        <v>28</v>
      </c>
      <c r="B160" s="335"/>
      <c r="C160" s="315" t="s">
        <v>201</v>
      </c>
      <c r="D160" s="431" t="s">
        <v>202</v>
      </c>
      <c r="E160" s="428" t="s">
        <v>30</v>
      </c>
      <c r="F160" s="319">
        <v>1.2719907407407411E-2</v>
      </c>
      <c r="G160" s="301">
        <v>1.4456018518518524E-2</v>
      </c>
      <c r="H160" s="302">
        <f t="shared" si="115"/>
        <v>1.3587962962962968E-2</v>
      </c>
      <c r="I160" s="303">
        <f t="shared" si="116"/>
        <v>7.2453703703703638E-3</v>
      </c>
      <c r="J160" s="387"/>
      <c r="K160" s="305" t="str">
        <f t="shared" si="117"/>
        <v/>
      </c>
      <c r="L160" s="306" t="str">
        <f t="shared" si="118"/>
        <v/>
      </c>
      <c r="M160" s="306" t="str">
        <f t="shared" si="119"/>
        <v/>
      </c>
      <c r="N160" s="307"/>
      <c r="O160" s="307"/>
      <c r="P160" s="321"/>
      <c r="Q160" s="308"/>
      <c r="R160" s="309">
        <f t="shared" si="120"/>
        <v>1.2719907407407411E-2</v>
      </c>
      <c r="S160" s="481"/>
      <c r="T160" s="464">
        <v>39721</v>
      </c>
      <c r="U160" s="458"/>
      <c r="V160" s="313" t="str">
        <f t="shared" si="121"/>
        <v/>
      </c>
      <c r="W160" s="314" t="str">
        <f t="shared" si="122"/>
        <v/>
      </c>
    </row>
    <row r="161" spans="1:23" s="272" customFormat="1" ht="21" hidden="1" customHeight="1" x14ac:dyDescent="0.2">
      <c r="A161" s="420">
        <v>236</v>
      </c>
      <c r="B161" s="335"/>
      <c r="C161" s="315" t="s">
        <v>512</v>
      </c>
      <c r="D161" s="431" t="s">
        <v>180</v>
      </c>
      <c r="E161" s="428" t="s">
        <v>30</v>
      </c>
      <c r="F161" s="301">
        <v>1.3547453703703704E-2</v>
      </c>
      <c r="G161" s="301">
        <v>1.3547453703703704E-2</v>
      </c>
      <c r="H161" s="302">
        <f t="shared" si="115"/>
        <v>1.3547453703703704E-2</v>
      </c>
      <c r="I161" s="303">
        <f t="shared" si="116"/>
        <v>7.2858796296296283E-3</v>
      </c>
      <c r="J161" s="387"/>
      <c r="K161" s="305" t="str">
        <f t="shared" si="117"/>
        <v/>
      </c>
      <c r="L161" s="306" t="str">
        <f t="shared" si="118"/>
        <v/>
      </c>
      <c r="M161" s="306" t="str">
        <f t="shared" si="119"/>
        <v/>
      </c>
      <c r="N161" s="307"/>
      <c r="O161" s="307"/>
      <c r="P161" s="307"/>
      <c r="Q161" s="308"/>
      <c r="R161" s="309">
        <f t="shared" si="120"/>
        <v>1.3547453703703704E-2</v>
      </c>
      <c r="S161" s="481"/>
      <c r="T161" s="464">
        <v>40268</v>
      </c>
      <c r="U161" s="458"/>
      <c r="V161" s="313" t="str">
        <f t="shared" si="121"/>
        <v/>
      </c>
      <c r="W161" s="314" t="str">
        <f t="shared" si="122"/>
        <v/>
      </c>
    </row>
    <row r="162" spans="1:23" s="272" customFormat="1" ht="21" hidden="1" customHeight="1" x14ac:dyDescent="0.2">
      <c r="A162" s="420"/>
      <c r="B162" s="335"/>
      <c r="C162" s="315"/>
      <c r="D162" s="431"/>
      <c r="E162" s="428"/>
      <c r="F162" s="301"/>
      <c r="G162" s="301"/>
      <c r="H162" s="302"/>
      <c r="I162" s="303"/>
      <c r="J162" s="387"/>
      <c r="K162" s="305"/>
      <c r="L162" s="306"/>
      <c r="M162" s="306"/>
      <c r="N162" s="307"/>
      <c r="O162" s="307"/>
      <c r="P162" s="307"/>
      <c r="Q162" s="308"/>
      <c r="R162" s="309"/>
      <c r="S162" s="481"/>
      <c r="T162" s="464"/>
      <c r="U162" s="458"/>
      <c r="V162" s="313"/>
      <c r="W162" s="314"/>
    </row>
    <row r="163" spans="1:23" s="272" customFormat="1" ht="21" hidden="1" customHeight="1" x14ac:dyDescent="0.2">
      <c r="A163" s="420"/>
      <c r="B163" s="335"/>
      <c r="C163" s="315"/>
      <c r="D163" s="431"/>
      <c r="E163" s="428"/>
      <c r="F163" s="301"/>
      <c r="G163" s="301"/>
      <c r="H163" s="302"/>
      <c r="I163" s="303"/>
      <c r="J163" s="387"/>
      <c r="K163" s="305"/>
      <c r="L163" s="306"/>
      <c r="M163" s="306"/>
      <c r="N163" s="307"/>
      <c r="O163" s="307"/>
      <c r="P163" s="307"/>
      <c r="Q163" s="308"/>
      <c r="R163" s="309"/>
      <c r="S163" s="481"/>
      <c r="T163" s="464"/>
      <c r="U163" s="458"/>
      <c r="V163" s="313"/>
      <c r="W163" s="314"/>
    </row>
    <row r="164" spans="1:23" s="272" customFormat="1" ht="21" customHeight="1" x14ac:dyDescent="0.2">
      <c r="A164" s="418">
        <v>212</v>
      </c>
      <c r="B164" s="335"/>
      <c r="C164" s="315" t="s">
        <v>178</v>
      </c>
      <c r="D164" s="431" t="s">
        <v>260</v>
      </c>
      <c r="E164" s="428" t="s">
        <v>30</v>
      </c>
      <c r="F164" s="301">
        <v>1.3480902777777788E-2</v>
      </c>
      <c r="G164" s="301">
        <v>1.3480902777777788E-2</v>
      </c>
      <c r="H164" s="302">
        <f t="shared" ref="H164:H169" si="123">IF(G164&lt;&gt;"",(G164+F164)/2,F164)</f>
        <v>1.3480902777777788E-2</v>
      </c>
      <c r="I164" s="303">
        <f t="shared" ref="I164:I169" si="124">$D$3-H164</f>
        <v>7.3524305555555444E-3</v>
      </c>
      <c r="J164" s="387">
        <v>2.1180555555555553E-2</v>
      </c>
      <c r="K164" s="305">
        <f t="shared" ref="K164:K169" si="125">IF(J164&lt;&gt;"",J164-I164,"")</f>
        <v>1.3828125000000009E-2</v>
      </c>
      <c r="L164" s="306">
        <f t="shared" ref="L164:L169" si="126">IF(J164&lt;&gt;"",K164-H164,"")</f>
        <v>3.4722222222222099E-4</v>
      </c>
      <c r="M164" s="306">
        <f t="shared" ref="M164:M169" si="127">IF(J164&lt;&gt;"",K164-F164,"")</f>
        <v>3.4722222222222099E-4</v>
      </c>
      <c r="N164" s="307">
        <v>15</v>
      </c>
      <c r="O164" s="307"/>
      <c r="P164" s="321"/>
      <c r="Q164" s="308">
        <v>6</v>
      </c>
      <c r="R164" s="309">
        <f t="shared" ref="R164:R169" si="128">IF(J164&lt;&gt;"",MIN(F164,K164),F164)</f>
        <v>1.3480902777777788E-2</v>
      </c>
      <c r="S164" s="481" t="s">
        <v>591</v>
      </c>
      <c r="T164" s="464">
        <v>40663</v>
      </c>
      <c r="U164" s="458"/>
      <c r="V164" s="313">
        <f t="shared" ref="V164:V169" si="129">IF(OR(NOT(U164=""),NOT(K164="")),5,"")</f>
        <v>5</v>
      </c>
      <c r="W164" s="314" t="str">
        <f t="shared" ref="W164:W169" si="130">IF(V164=5,C164&amp;" "&amp;D164,"")</f>
        <v>Andrew Cripps</v>
      </c>
    </row>
    <row r="165" spans="1:23" s="272" customFormat="1" ht="21" customHeight="1" x14ac:dyDescent="0.2">
      <c r="A165" s="418">
        <v>231</v>
      </c>
      <c r="B165" s="335"/>
      <c r="C165" s="315" t="s">
        <v>304</v>
      </c>
      <c r="D165" s="431" t="s">
        <v>305</v>
      </c>
      <c r="E165" s="428" t="s">
        <v>30</v>
      </c>
      <c r="F165" s="301">
        <v>1.3562644675925932E-2</v>
      </c>
      <c r="G165" s="301">
        <v>1.3678385416666678E-2</v>
      </c>
      <c r="H165" s="302">
        <f t="shared" si="123"/>
        <v>1.3620515046296305E-2</v>
      </c>
      <c r="I165" s="303">
        <f t="shared" si="124"/>
        <v>7.2128182870370271E-3</v>
      </c>
      <c r="J165" s="378">
        <v>2.148148148148148E-2</v>
      </c>
      <c r="K165" s="305">
        <f t="shared" si="125"/>
        <v>1.4268663194444453E-2</v>
      </c>
      <c r="L165" s="306">
        <f t="shared" si="126"/>
        <v>6.481481481481477E-4</v>
      </c>
      <c r="M165" s="306">
        <f t="shared" si="127"/>
        <v>7.0601851851852075E-4</v>
      </c>
      <c r="N165" s="307">
        <v>16</v>
      </c>
      <c r="O165" s="307"/>
      <c r="P165" s="307"/>
      <c r="Q165" s="308">
        <v>7</v>
      </c>
      <c r="R165" s="309">
        <f t="shared" si="128"/>
        <v>1.3562644675925932E-2</v>
      </c>
      <c r="S165" s="481" t="s">
        <v>591</v>
      </c>
      <c r="T165" s="464">
        <v>40663</v>
      </c>
      <c r="U165" s="458"/>
      <c r="V165" s="313">
        <f t="shared" si="129"/>
        <v>5</v>
      </c>
      <c r="W165" s="314" t="str">
        <f t="shared" si="130"/>
        <v>Ed Rhodes</v>
      </c>
    </row>
    <row r="166" spans="1:23" s="272" customFormat="1" ht="21" hidden="1" customHeight="1" x14ac:dyDescent="0.2">
      <c r="A166" s="418">
        <v>262</v>
      </c>
      <c r="B166" s="335"/>
      <c r="C166" s="315" t="s">
        <v>389</v>
      </c>
      <c r="D166" s="431" t="s">
        <v>390</v>
      </c>
      <c r="E166" s="429" t="s">
        <v>30</v>
      </c>
      <c r="F166" s="301">
        <v>1.3368055555555557E-2</v>
      </c>
      <c r="G166" s="301">
        <v>1.3368055555555557E-2</v>
      </c>
      <c r="H166" s="302">
        <f t="shared" si="123"/>
        <v>1.3368055555555557E-2</v>
      </c>
      <c r="I166" s="303">
        <f t="shared" si="124"/>
        <v>7.4652777777777755E-3</v>
      </c>
      <c r="J166" s="387"/>
      <c r="K166" s="305" t="str">
        <f t="shared" si="125"/>
        <v/>
      </c>
      <c r="L166" s="306" t="str">
        <f t="shared" si="126"/>
        <v/>
      </c>
      <c r="M166" s="306" t="str">
        <f t="shared" si="127"/>
        <v/>
      </c>
      <c r="N166" s="307"/>
      <c r="O166" s="307"/>
      <c r="P166" s="307"/>
      <c r="Q166" s="308"/>
      <c r="R166" s="309">
        <f t="shared" si="128"/>
        <v>1.3368055555555557E-2</v>
      </c>
      <c r="S166" s="481"/>
      <c r="T166" s="464">
        <v>40298</v>
      </c>
      <c r="U166" s="458"/>
      <c r="V166" s="313" t="str">
        <f t="shared" si="129"/>
        <v/>
      </c>
      <c r="W166" s="314" t="str">
        <f t="shared" si="130"/>
        <v/>
      </c>
    </row>
    <row r="167" spans="1:23" s="272" customFormat="1" ht="21" hidden="1" customHeight="1" x14ac:dyDescent="0.2">
      <c r="A167" s="418">
        <v>223</v>
      </c>
      <c r="B167" s="335"/>
      <c r="C167" s="315" t="s">
        <v>296</v>
      </c>
      <c r="D167" s="431" t="s">
        <v>297</v>
      </c>
      <c r="E167" s="428" t="s">
        <v>30</v>
      </c>
      <c r="F167" s="301">
        <v>1.3364438657407402E-2</v>
      </c>
      <c r="G167" s="301">
        <v>1.3364438657407402E-2</v>
      </c>
      <c r="H167" s="302">
        <f t="shared" si="123"/>
        <v>1.3364438657407402E-2</v>
      </c>
      <c r="I167" s="303">
        <f t="shared" si="124"/>
        <v>7.46889467592593E-3</v>
      </c>
      <c r="J167" s="378"/>
      <c r="K167" s="305" t="str">
        <f t="shared" si="125"/>
        <v/>
      </c>
      <c r="L167" s="306" t="str">
        <f t="shared" si="126"/>
        <v/>
      </c>
      <c r="M167" s="306" t="str">
        <f t="shared" si="127"/>
        <v/>
      </c>
      <c r="N167" s="307"/>
      <c r="O167" s="307"/>
      <c r="P167" s="307"/>
      <c r="Q167" s="308"/>
      <c r="R167" s="309">
        <f t="shared" si="128"/>
        <v>1.3364438657407402E-2</v>
      </c>
      <c r="S167" s="481"/>
      <c r="T167" s="464">
        <v>40390</v>
      </c>
      <c r="U167" s="458"/>
      <c r="V167" s="313" t="str">
        <f t="shared" si="129"/>
        <v/>
      </c>
      <c r="W167" s="314" t="str">
        <f t="shared" si="130"/>
        <v/>
      </c>
    </row>
    <row r="168" spans="1:23" s="272" customFormat="1" ht="21" hidden="1" customHeight="1" x14ac:dyDescent="0.2">
      <c r="A168" s="418">
        <v>222</v>
      </c>
      <c r="B168" s="335"/>
      <c r="C168" s="315" t="s">
        <v>351</v>
      </c>
      <c r="D168" s="431" t="s">
        <v>513</v>
      </c>
      <c r="E168" s="428" t="s">
        <v>30</v>
      </c>
      <c r="F168" s="301">
        <v>1.2818287037037041E-2</v>
      </c>
      <c r="G168" s="301">
        <v>1.3570601851851858E-2</v>
      </c>
      <c r="H168" s="302">
        <f t="shared" si="123"/>
        <v>1.319444444444445E-2</v>
      </c>
      <c r="I168" s="303">
        <f t="shared" si="124"/>
        <v>7.6388888888888826E-3</v>
      </c>
      <c r="J168" s="387"/>
      <c r="K168" s="305" t="str">
        <f t="shared" si="125"/>
        <v/>
      </c>
      <c r="L168" s="306" t="str">
        <f t="shared" si="126"/>
        <v/>
      </c>
      <c r="M168" s="306" t="str">
        <f t="shared" si="127"/>
        <v/>
      </c>
      <c r="N168" s="307"/>
      <c r="O168" s="307"/>
      <c r="P168" s="321"/>
      <c r="Q168" s="308"/>
      <c r="R168" s="309">
        <f t="shared" si="128"/>
        <v>1.2818287037037041E-2</v>
      </c>
      <c r="S168" s="481"/>
      <c r="T168" s="464">
        <v>40543</v>
      </c>
      <c r="U168" s="458"/>
      <c r="V168" s="313" t="str">
        <f t="shared" si="129"/>
        <v/>
      </c>
      <c r="W168" s="314" t="str">
        <f t="shared" si="130"/>
        <v/>
      </c>
    </row>
    <row r="169" spans="1:23" s="272" customFormat="1" ht="21" hidden="1" customHeight="1" x14ac:dyDescent="0.2">
      <c r="A169" s="418">
        <v>57</v>
      </c>
      <c r="B169" s="335"/>
      <c r="C169" s="315" t="s">
        <v>204</v>
      </c>
      <c r="D169" s="431" t="s">
        <v>205</v>
      </c>
      <c r="E169" s="428" t="s">
        <v>30</v>
      </c>
      <c r="F169" s="301">
        <v>1.2638888888888892E-2</v>
      </c>
      <c r="G169" s="301">
        <v>1.3513510933628795E-2</v>
      </c>
      <c r="H169" s="302">
        <f t="shared" si="123"/>
        <v>1.3076199911258843E-2</v>
      </c>
      <c r="I169" s="303">
        <f t="shared" si="124"/>
        <v>7.7571334220744893E-3</v>
      </c>
      <c r="J169" s="378"/>
      <c r="K169" s="305" t="str">
        <f t="shared" si="125"/>
        <v/>
      </c>
      <c r="L169" s="306" t="str">
        <f t="shared" si="126"/>
        <v/>
      </c>
      <c r="M169" s="306" t="str">
        <f t="shared" si="127"/>
        <v/>
      </c>
      <c r="N169" s="307"/>
      <c r="O169" s="307"/>
      <c r="P169" s="307"/>
      <c r="Q169" s="308"/>
      <c r="R169" s="309">
        <f t="shared" si="128"/>
        <v>1.2638888888888892E-2</v>
      </c>
      <c r="S169" s="481"/>
      <c r="T169" s="464">
        <v>40574</v>
      </c>
      <c r="U169" s="458"/>
      <c r="V169" s="313" t="str">
        <f t="shared" si="129"/>
        <v/>
      </c>
      <c r="W169" s="314" t="str">
        <f t="shared" si="130"/>
        <v/>
      </c>
    </row>
    <row r="170" spans="1:23" s="272" customFormat="1" ht="21" hidden="1" customHeight="1" x14ac:dyDescent="0.2">
      <c r="A170" s="418"/>
      <c r="B170" s="335"/>
      <c r="C170" s="315"/>
      <c r="D170" s="431"/>
      <c r="E170" s="428"/>
      <c r="F170" s="301"/>
      <c r="G170" s="301"/>
      <c r="H170" s="302"/>
      <c r="I170" s="303"/>
      <c r="J170" s="378"/>
      <c r="K170" s="305"/>
      <c r="L170" s="306"/>
      <c r="M170" s="306"/>
      <c r="N170" s="307"/>
      <c r="O170" s="307"/>
      <c r="P170" s="307"/>
      <c r="Q170" s="308"/>
      <c r="R170" s="309"/>
      <c r="S170" s="481"/>
      <c r="T170" s="464"/>
      <c r="U170" s="458"/>
      <c r="V170" s="313"/>
      <c r="W170" s="314"/>
    </row>
    <row r="171" spans="1:23" s="272" customFormat="1" ht="21" hidden="1" customHeight="1" x14ac:dyDescent="0.2">
      <c r="A171" s="418"/>
      <c r="B171" s="335"/>
      <c r="C171" s="315"/>
      <c r="D171" s="431"/>
      <c r="E171" s="428"/>
      <c r="F171" s="301"/>
      <c r="G171" s="301"/>
      <c r="H171" s="302"/>
      <c r="I171" s="303"/>
      <c r="J171" s="378"/>
      <c r="K171" s="305"/>
      <c r="L171" s="306"/>
      <c r="M171" s="306"/>
      <c r="N171" s="307"/>
      <c r="O171" s="307"/>
      <c r="P171" s="307"/>
      <c r="Q171" s="308"/>
      <c r="R171" s="309"/>
      <c r="S171" s="481"/>
      <c r="T171" s="464"/>
      <c r="U171" s="458"/>
      <c r="V171" s="313"/>
      <c r="W171" s="314"/>
    </row>
    <row r="172" spans="1:23" s="272" customFormat="1" ht="21" hidden="1" customHeight="1" x14ac:dyDescent="0.2">
      <c r="A172" s="418">
        <v>379</v>
      </c>
      <c r="B172" s="335"/>
      <c r="C172" s="315" t="s">
        <v>70</v>
      </c>
      <c r="D172" s="431" t="s">
        <v>565</v>
      </c>
      <c r="E172" s="429" t="s">
        <v>30</v>
      </c>
      <c r="F172" s="301">
        <v>1.2893518518518519E-2</v>
      </c>
      <c r="G172" s="301">
        <v>1.2893518518518519E-2</v>
      </c>
      <c r="H172" s="302">
        <f>IF(G172&lt;&gt;"",(G172+F172)/2,F172)</f>
        <v>1.2893518518518519E-2</v>
      </c>
      <c r="I172" s="303">
        <f>$D$3-H172</f>
        <v>7.9398148148148127E-3</v>
      </c>
      <c r="J172" s="387"/>
      <c r="K172" s="305" t="str">
        <f>IF(J172&lt;&gt;"",J172-I172,"")</f>
        <v/>
      </c>
      <c r="L172" s="306" t="str">
        <f>IF(J172&lt;&gt;"",K172-H172,"")</f>
        <v/>
      </c>
      <c r="M172" s="306" t="str">
        <f>IF(J172&lt;&gt;"",K172-F172,"")</f>
        <v/>
      </c>
      <c r="N172" s="307"/>
      <c r="O172" s="307"/>
      <c r="P172" s="307"/>
      <c r="Q172" s="308"/>
      <c r="R172" s="309">
        <f>IF(J172&lt;&gt;"",MIN(F172,K172),F172)</f>
        <v>1.2893518518518519E-2</v>
      </c>
      <c r="S172" s="481"/>
      <c r="T172" s="464">
        <v>40633</v>
      </c>
      <c r="U172" s="458"/>
      <c r="V172" s="313" t="str">
        <f>IF(OR(NOT(U172=""),NOT(K172="")),5,"")</f>
        <v/>
      </c>
      <c r="W172" s="314" t="str">
        <f>IF(V172=5,C172&amp;" "&amp;D172,"")</f>
        <v/>
      </c>
    </row>
    <row r="173" spans="1:23" s="272" customFormat="1" ht="21" hidden="1" customHeight="1" x14ac:dyDescent="0.2">
      <c r="A173" s="418">
        <v>292</v>
      </c>
      <c r="B173" s="335"/>
      <c r="C173" s="315" t="s">
        <v>459</v>
      </c>
      <c r="D173" s="431" t="s">
        <v>460</v>
      </c>
      <c r="E173" s="428" t="s">
        <v>30</v>
      </c>
      <c r="F173" s="301">
        <v>1.2879050925925915E-2</v>
      </c>
      <c r="G173" s="301">
        <v>1.2879050925925915E-2</v>
      </c>
      <c r="H173" s="302">
        <f>IF(G173&lt;&gt;"",(G173+F173)/2,F173)</f>
        <v>1.2879050925925915E-2</v>
      </c>
      <c r="I173" s="303">
        <f>$D$3-H173</f>
        <v>7.9542824074074168E-3</v>
      </c>
      <c r="J173" s="387"/>
      <c r="K173" s="305" t="str">
        <f>IF(J173&lt;&gt;"",J173-I173,"")</f>
        <v/>
      </c>
      <c r="L173" s="306" t="str">
        <f>IF(J173&lt;&gt;"",K173-H173,"")</f>
        <v/>
      </c>
      <c r="M173" s="306" t="str">
        <f>IF(J173&lt;&gt;"",K173-F173,"")</f>
        <v/>
      </c>
      <c r="N173" s="307"/>
      <c r="O173" s="307"/>
      <c r="P173" s="321"/>
      <c r="Q173" s="308"/>
      <c r="R173" s="309">
        <f>IF(J173&lt;&gt;"",MIN(F173,K173),F173)</f>
        <v>1.2879050925925915E-2</v>
      </c>
      <c r="S173" s="481"/>
      <c r="T173" s="464">
        <v>40329</v>
      </c>
      <c r="U173" s="458"/>
      <c r="V173" s="313" t="str">
        <f>IF(OR(NOT(U173=""),NOT(K173="")),5,"")</f>
        <v/>
      </c>
      <c r="W173" s="314" t="str">
        <f>IF(V173=5,C173&amp;" "&amp;D173,"")</f>
        <v/>
      </c>
    </row>
    <row r="174" spans="1:23" s="272" customFormat="1" ht="21" hidden="1" customHeight="1" x14ac:dyDescent="0.2">
      <c r="A174" s="418">
        <v>211</v>
      </c>
      <c r="B174" s="335"/>
      <c r="C174" s="315" t="s">
        <v>244</v>
      </c>
      <c r="D174" s="431" t="s">
        <v>245</v>
      </c>
      <c r="E174" s="428" t="s">
        <v>30</v>
      </c>
      <c r="F174" s="319">
        <v>1.2499999999999999E-2</v>
      </c>
      <c r="G174" s="301">
        <v>1.3020833333333334E-2</v>
      </c>
      <c r="H174" s="302">
        <f>IF(G174&lt;&gt;"",(G174+F174)/2,F174)</f>
        <v>1.2760416666666666E-2</v>
      </c>
      <c r="I174" s="303">
        <f>$D$3-H174</f>
        <v>8.0729166666666657E-3</v>
      </c>
      <c r="J174" s="387"/>
      <c r="K174" s="305" t="str">
        <f>IF(J174&lt;&gt;"",J174-I174,"")</f>
        <v/>
      </c>
      <c r="L174" s="306" t="str">
        <f>IF(J174&lt;&gt;"",K174-H174,"")</f>
        <v/>
      </c>
      <c r="M174" s="306" t="str">
        <f>IF(J174&lt;&gt;"",K174-F174,"")</f>
        <v/>
      </c>
      <c r="N174" s="307"/>
      <c r="O174" s="307"/>
      <c r="P174" s="321"/>
      <c r="Q174" s="308"/>
      <c r="R174" s="309">
        <f>IF(J174&lt;&gt;"",MIN(F174,K174),F174)</f>
        <v>1.2499999999999999E-2</v>
      </c>
      <c r="S174" s="481"/>
      <c r="T174" s="462">
        <v>40390</v>
      </c>
      <c r="U174" s="458"/>
      <c r="V174" s="313" t="str">
        <f>IF(OR(NOT(U174=""),NOT(K174="")),5,"")</f>
        <v/>
      </c>
      <c r="W174" s="314" t="str">
        <f>IF(V174=5,C174&amp;" "&amp;D174,"")</f>
        <v/>
      </c>
    </row>
    <row r="175" spans="1:23" s="272" customFormat="1" ht="21" hidden="1" customHeight="1" x14ac:dyDescent="0.2">
      <c r="A175" s="418">
        <v>73</v>
      </c>
      <c r="B175" s="335"/>
      <c r="C175" s="315" t="s">
        <v>203</v>
      </c>
      <c r="D175" s="431" t="s">
        <v>110</v>
      </c>
      <c r="E175" s="428" t="s">
        <v>30</v>
      </c>
      <c r="F175" s="301">
        <v>1.2259837962962958E-2</v>
      </c>
      <c r="G175" s="301">
        <v>1.283564814814815E-2</v>
      </c>
      <c r="H175" s="302">
        <f>IF(G175&lt;&gt;"",(G175+F175)/2,F175)</f>
        <v>1.2547743055555553E-2</v>
      </c>
      <c r="I175" s="303">
        <f>$D$3-H175</f>
        <v>8.2855902777777789E-3</v>
      </c>
      <c r="J175" s="378"/>
      <c r="K175" s="305" t="str">
        <f>IF(J175&lt;&gt;"",J175-I175,"")</f>
        <v/>
      </c>
      <c r="L175" s="306" t="str">
        <f>IF(J175&lt;&gt;"",K175-H175,"")</f>
        <v/>
      </c>
      <c r="M175" s="306" t="str">
        <f>IF(J175&lt;&gt;"",K175-F175,"")</f>
        <v/>
      </c>
      <c r="N175" s="307"/>
      <c r="O175" s="307"/>
      <c r="P175" s="307"/>
      <c r="Q175" s="308"/>
      <c r="R175" s="309">
        <f>IF(J175&lt;&gt;"",MIN(F175,K175),F175)</f>
        <v>1.2259837962962958E-2</v>
      </c>
      <c r="S175" s="481"/>
      <c r="T175" s="462">
        <v>40633</v>
      </c>
      <c r="U175" s="458" t="s">
        <v>591</v>
      </c>
      <c r="V175" s="313">
        <f>IF(OR(NOT(U175=""),NOT(K175="")),5,"")</f>
        <v>5</v>
      </c>
      <c r="W175" s="314" t="str">
        <f>IF(V175=5,C175&amp;" "&amp;D175,"")</f>
        <v>David Green</v>
      </c>
    </row>
    <row r="176" spans="1:23" s="272" customFormat="1" ht="21" customHeight="1" x14ac:dyDescent="0.2">
      <c r="A176" s="418">
        <v>120</v>
      </c>
      <c r="B176" s="335"/>
      <c r="C176" s="315" t="s">
        <v>28</v>
      </c>
      <c r="D176" s="431" t="s">
        <v>29</v>
      </c>
      <c r="E176" s="428" t="s">
        <v>30</v>
      </c>
      <c r="F176" s="301">
        <v>1.8576388888888889E-2</v>
      </c>
      <c r="G176" s="301">
        <v>2.0668402777777779E-2</v>
      </c>
      <c r="H176" s="302">
        <f>IF(G176&lt;&gt;"",(G176+F176)/2,F176)</f>
        <v>1.9622395833333334E-2</v>
      </c>
      <c r="I176" s="303">
        <f>$D$3-H176</f>
        <v>1.2109374999999985E-3</v>
      </c>
      <c r="J176" s="378">
        <v>2.2002314814814818E-2</v>
      </c>
      <c r="K176" s="305">
        <f>IF(J176&lt;&gt;"",J176-I176,"")</f>
        <v>2.079137731481482E-2</v>
      </c>
      <c r="L176" s="306">
        <f>IF(J176&lt;&gt;"",K176-H176,"")</f>
        <v>1.1689814814814861E-3</v>
      </c>
      <c r="M176" s="306">
        <f>IF(J176&lt;&gt;"",K176-F176,"")</f>
        <v>2.214988425925931E-3</v>
      </c>
      <c r="N176" s="307">
        <v>17</v>
      </c>
      <c r="O176" s="307"/>
      <c r="P176" s="307"/>
      <c r="Q176" s="308">
        <v>14</v>
      </c>
      <c r="R176" s="309">
        <f>IF(J176&lt;&gt;"",MIN(F176,K176),F176)</f>
        <v>1.8576388888888889E-2</v>
      </c>
      <c r="S176" s="481" t="s">
        <v>591</v>
      </c>
      <c r="T176" s="464">
        <v>40663</v>
      </c>
      <c r="U176" s="458"/>
      <c r="V176" s="313">
        <f>IF(OR(NOT(U176=""),NOT(K176="")),5,"")</f>
        <v>5</v>
      </c>
      <c r="W176" s="314" t="str">
        <f>IF(V176=5,C176&amp;" "&amp;D176,"")</f>
        <v>Brian Yates</v>
      </c>
    </row>
    <row r="177" spans="1:23" s="272" customFormat="1" ht="21" hidden="1" customHeight="1" x14ac:dyDescent="0.2">
      <c r="A177" s="418"/>
      <c r="B177" s="335"/>
      <c r="C177" s="315"/>
      <c r="D177" s="431"/>
      <c r="E177" s="429"/>
      <c r="F177" s="301"/>
      <c r="G177" s="301"/>
      <c r="H177" s="302"/>
      <c r="I177" s="303"/>
      <c r="J177" s="378"/>
      <c r="K177" s="305"/>
      <c r="L177" s="306"/>
      <c r="M177" s="306"/>
      <c r="N177" s="307"/>
      <c r="O177" s="307"/>
      <c r="P177" s="307"/>
      <c r="Q177" s="308"/>
      <c r="R177" s="309"/>
      <c r="S177" s="481"/>
      <c r="T177" s="462"/>
      <c r="U177" s="458"/>
      <c r="V177" s="313" t="str">
        <f t="shared" ref="V177:V185" si="131">IF(OR(NOT(U177=""),NOT(K177="")),5,"")</f>
        <v/>
      </c>
      <c r="W177" s="314" t="str">
        <f t="shared" ref="W177:W185" si="132">IF(V177=5,C177&amp;" "&amp;D177,"")</f>
        <v/>
      </c>
    </row>
    <row r="178" spans="1:23" s="272" customFormat="1" ht="21" hidden="1" customHeight="1" x14ac:dyDescent="0.2">
      <c r="A178" s="418"/>
      <c r="B178" s="335"/>
      <c r="C178" s="315"/>
      <c r="D178" s="431"/>
      <c r="E178" s="428"/>
      <c r="F178" s="301"/>
      <c r="G178" s="301"/>
      <c r="H178" s="302"/>
      <c r="I178" s="303"/>
      <c r="J178" s="378"/>
      <c r="K178" s="305"/>
      <c r="L178" s="306"/>
      <c r="M178" s="306"/>
      <c r="N178" s="307"/>
      <c r="O178" s="307"/>
      <c r="P178" s="307"/>
      <c r="Q178" s="308"/>
      <c r="R178" s="309"/>
      <c r="S178" s="481"/>
      <c r="T178" s="464"/>
      <c r="U178" s="458"/>
      <c r="V178" s="313" t="str">
        <f t="shared" si="131"/>
        <v/>
      </c>
      <c r="W178" s="314" t="str">
        <f t="shared" si="132"/>
        <v/>
      </c>
    </row>
    <row r="179" spans="1:23" s="272" customFormat="1" ht="21" hidden="1" customHeight="1" x14ac:dyDescent="0.2">
      <c r="A179" s="418"/>
      <c r="B179" s="335"/>
      <c r="C179" s="315"/>
      <c r="D179" s="431"/>
      <c r="E179" s="428"/>
      <c r="F179" s="301"/>
      <c r="G179" s="301"/>
      <c r="H179" s="302"/>
      <c r="I179" s="303"/>
      <c r="J179" s="378"/>
      <c r="K179" s="305"/>
      <c r="L179" s="306"/>
      <c r="M179" s="306"/>
      <c r="N179" s="307"/>
      <c r="O179" s="307"/>
      <c r="P179" s="307"/>
      <c r="Q179" s="308"/>
      <c r="R179" s="309"/>
      <c r="S179" s="481"/>
      <c r="T179" s="464"/>
      <c r="U179" s="458"/>
      <c r="V179" s="313" t="str">
        <f t="shared" si="131"/>
        <v/>
      </c>
      <c r="W179" s="314" t="str">
        <f t="shared" si="132"/>
        <v/>
      </c>
    </row>
    <row r="180" spans="1:23" s="272" customFormat="1" ht="21" hidden="1" customHeight="1" x14ac:dyDescent="0.2">
      <c r="A180" s="418"/>
      <c r="B180" s="335"/>
      <c r="C180" s="298"/>
      <c r="D180" s="432"/>
      <c r="E180" s="429"/>
      <c r="F180" s="301"/>
      <c r="G180" s="301"/>
      <c r="H180" s="302"/>
      <c r="I180" s="303"/>
      <c r="J180" s="378"/>
      <c r="K180" s="305"/>
      <c r="L180" s="306"/>
      <c r="M180" s="306"/>
      <c r="N180" s="307"/>
      <c r="O180" s="307"/>
      <c r="P180" s="307"/>
      <c r="Q180" s="308"/>
      <c r="R180" s="309"/>
      <c r="S180" s="481"/>
      <c r="T180" s="464"/>
      <c r="U180" s="458"/>
      <c r="V180" s="313" t="str">
        <f t="shared" si="131"/>
        <v/>
      </c>
      <c r="W180" s="314" t="str">
        <f t="shared" si="132"/>
        <v/>
      </c>
    </row>
    <row r="181" spans="1:23" s="272" customFormat="1" ht="21" hidden="1" customHeight="1" x14ac:dyDescent="0.2">
      <c r="A181" s="418"/>
      <c r="B181" s="335"/>
      <c r="C181" s="315"/>
      <c r="D181" s="431"/>
      <c r="E181" s="428"/>
      <c r="F181" s="301"/>
      <c r="G181" s="301"/>
      <c r="H181" s="302"/>
      <c r="I181" s="303"/>
      <c r="J181" s="378"/>
      <c r="K181" s="305"/>
      <c r="L181" s="306"/>
      <c r="M181" s="306"/>
      <c r="N181" s="307"/>
      <c r="O181" s="307"/>
      <c r="P181" s="307"/>
      <c r="Q181" s="308"/>
      <c r="R181" s="309"/>
      <c r="S181" s="481"/>
      <c r="T181" s="464"/>
      <c r="U181" s="458"/>
      <c r="V181" s="313" t="str">
        <f t="shared" si="131"/>
        <v/>
      </c>
      <c r="W181" s="314" t="str">
        <f t="shared" si="132"/>
        <v/>
      </c>
    </row>
    <row r="182" spans="1:23" s="272" customFormat="1" ht="21" hidden="1" customHeight="1" x14ac:dyDescent="0.2">
      <c r="A182" s="418"/>
      <c r="B182" s="335"/>
      <c r="C182" s="315"/>
      <c r="D182" s="431"/>
      <c r="E182" s="428"/>
      <c r="F182" s="301"/>
      <c r="G182" s="301"/>
      <c r="H182" s="302"/>
      <c r="I182" s="303"/>
      <c r="J182" s="378"/>
      <c r="K182" s="305"/>
      <c r="L182" s="306"/>
      <c r="M182" s="306"/>
      <c r="N182" s="307"/>
      <c r="O182" s="307"/>
      <c r="P182" s="307"/>
      <c r="Q182" s="308"/>
      <c r="R182" s="309"/>
      <c r="S182" s="481"/>
      <c r="T182" s="462"/>
      <c r="U182" s="458"/>
      <c r="V182" s="313" t="str">
        <f t="shared" si="131"/>
        <v/>
      </c>
      <c r="W182" s="314" t="str">
        <f t="shared" si="132"/>
        <v/>
      </c>
    </row>
    <row r="183" spans="1:23" s="272" customFormat="1" ht="21" hidden="1" customHeight="1" x14ac:dyDescent="0.2">
      <c r="A183" s="418"/>
      <c r="B183" s="335"/>
      <c r="C183" s="315"/>
      <c r="D183" s="431"/>
      <c r="E183" s="428"/>
      <c r="F183" s="301"/>
      <c r="G183" s="301"/>
      <c r="H183" s="302"/>
      <c r="I183" s="303"/>
      <c r="J183" s="387"/>
      <c r="K183" s="305"/>
      <c r="L183" s="306"/>
      <c r="M183" s="306"/>
      <c r="N183" s="307"/>
      <c r="O183" s="307"/>
      <c r="P183" s="307"/>
      <c r="Q183" s="308"/>
      <c r="R183" s="309"/>
      <c r="S183" s="481"/>
      <c r="T183" s="458"/>
      <c r="U183" s="458"/>
      <c r="V183" s="313" t="str">
        <f t="shared" si="131"/>
        <v/>
      </c>
      <c r="W183" s="314" t="str">
        <f t="shared" si="132"/>
        <v/>
      </c>
    </row>
    <row r="184" spans="1:23" s="272" customFormat="1" ht="21" hidden="1" customHeight="1" x14ac:dyDescent="0.2">
      <c r="A184" s="418">
        <v>368</v>
      </c>
      <c r="B184" s="335"/>
      <c r="C184" s="315" t="s">
        <v>521</v>
      </c>
      <c r="D184" s="431" t="s">
        <v>571</v>
      </c>
      <c r="E184" s="428" t="s">
        <v>30</v>
      </c>
      <c r="F184" s="301"/>
      <c r="G184" s="301"/>
      <c r="H184" s="302"/>
      <c r="I184" s="303"/>
      <c r="J184" s="378"/>
      <c r="K184" s="305"/>
      <c r="L184" s="306"/>
      <c r="M184" s="306"/>
      <c r="N184" s="307"/>
      <c r="O184" s="307"/>
      <c r="P184" s="307"/>
      <c r="Q184" s="308"/>
      <c r="R184" s="309"/>
      <c r="S184" s="481"/>
      <c r="T184" s="462">
        <v>40574</v>
      </c>
      <c r="U184" s="458"/>
      <c r="V184" s="313" t="str">
        <f t="shared" si="131"/>
        <v/>
      </c>
      <c r="W184" s="314" t="str">
        <f t="shared" si="132"/>
        <v/>
      </c>
    </row>
    <row r="185" spans="1:23" s="272" customFormat="1" ht="21" hidden="1" customHeight="1" x14ac:dyDescent="0.2">
      <c r="A185" s="418"/>
      <c r="B185" s="335"/>
      <c r="C185" s="315"/>
      <c r="D185" s="431"/>
      <c r="E185" s="428"/>
      <c r="F185" s="301"/>
      <c r="G185" s="301"/>
      <c r="H185" s="302"/>
      <c r="I185" s="303"/>
      <c r="J185" s="378"/>
      <c r="K185" s="305"/>
      <c r="L185" s="306"/>
      <c r="M185" s="306"/>
      <c r="N185" s="307"/>
      <c r="O185" s="307"/>
      <c r="P185" s="307"/>
      <c r="Q185" s="308"/>
      <c r="R185" s="309"/>
      <c r="S185" s="481"/>
      <c r="T185" s="462"/>
      <c r="U185" s="458"/>
      <c r="V185" s="313" t="str">
        <f t="shared" si="131"/>
        <v/>
      </c>
      <c r="W185" s="314" t="str">
        <f t="shared" si="132"/>
        <v/>
      </c>
    </row>
    <row r="186" spans="1:23" s="272" customFormat="1" ht="21" hidden="1" customHeight="1" x14ac:dyDescent="0.2">
      <c r="A186" s="418"/>
      <c r="B186" s="335"/>
      <c r="C186" s="315"/>
      <c r="D186" s="431"/>
      <c r="E186" s="428"/>
      <c r="F186" s="301"/>
      <c r="G186" s="301"/>
      <c r="H186" s="302"/>
      <c r="I186" s="303"/>
      <c r="J186" s="387"/>
      <c r="K186" s="305"/>
      <c r="L186" s="306"/>
      <c r="M186" s="306"/>
      <c r="N186" s="307"/>
      <c r="O186" s="307"/>
      <c r="P186" s="321"/>
      <c r="Q186" s="308"/>
      <c r="R186" s="309"/>
      <c r="S186" s="481"/>
      <c r="T186" s="464"/>
      <c r="U186" s="458"/>
      <c r="V186" s="313"/>
      <c r="W186" s="314"/>
    </row>
    <row r="187" spans="1:23" s="272" customFormat="1" ht="21" hidden="1" customHeight="1" x14ac:dyDescent="0.2">
      <c r="A187" s="418"/>
      <c r="B187" s="335"/>
      <c r="C187" s="298"/>
      <c r="D187" s="432"/>
      <c r="E187" s="429"/>
      <c r="F187" s="301"/>
      <c r="G187" s="301"/>
      <c r="H187" s="302"/>
      <c r="I187" s="303"/>
      <c r="J187" s="378"/>
      <c r="K187" s="305"/>
      <c r="L187" s="306"/>
      <c r="M187" s="306"/>
      <c r="N187" s="307"/>
      <c r="O187" s="307"/>
      <c r="P187" s="307"/>
      <c r="Q187" s="308"/>
      <c r="R187" s="309"/>
      <c r="S187" s="481"/>
      <c r="T187" s="464"/>
      <c r="U187" s="458"/>
      <c r="V187" s="313" t="str">
        <f>IF(OR(NOT(U187=""),NOT(K187="")),5,"")</f>
        <v/>
      </c>
      <c r="W187" s="314" t="str">
        <f>IF(V187=5,C187&amp;" "&amp;D187,"")</f>
        <v/>
      </c>
    </row>
    <row r="188" spans="1:23" s="272" customFormat="1" ht="20.45" hidden="1" customHeight="1" x14ac:dyDescent="0.2">
      <c r="A188" s="418"/>
      <c r="B188" s="335"/>
      <c r="C188" s="315"/>
      <c r="D188" s="431"/>
      <c r="E188" s="428"/>
      <c r="F188" s="301"/>
      <c r="G188" s="301"/>
      <c r="H188" s="302"/>
      <c r="I188" s="303"/>
      <c r="J188" s="387"/>
      <c r="K188" s="305"/>
      <c r="L188" s="306"/>
      <c r="M188" s="306"/>
      <c r="N188" s="307"/>
      <c r="O188" s="307"/>
      <c r="P188" s="307"/>
      <c r="Q188" s="325"/>
      <c r="R188" s="309"/>
      <c r="S188" s="481"/>
      <c r="T188" s="464"/>
      <c r="U188" s="458"/>
      <c r="V188" s="313" t="str">
        <f>IF(OR(NOT(U188=""),NOT(K188="")),5,"")</f>
        <v/>
      </c>
      <c r="W188" s="314" t="str">
        <f>IF(V188=5,C188&amp;" "&amp;D188,"")</f>
        <v/>
      </c>
    </row>
    <row r="189" spans="1:23" s="272" customFormat="1" ht="20.45" hidden="1" customHeight="1" x14ac:dyDescent="0.2">
      <c r="A189" s="418"/>
      <c r="B189" s="335"/>
      <c r="C189" s="315"/>
      <c r="D189" s="431"/>
      <c r="E189" s="428"/>
      <c r="F189" s="301"/>
      <c r="G189" s="301"/>
      <c r="H189" s="302"/>
      <c r="I189" s="303"/>
      <c r="J189" s="378"/>
      <c r="K189" s="305"/>
      <c r="L189" s="306"/>
      <c r="M189" s="306"/>
      <c r="N189" s="307"/>
      <c r="O189" s="307"/>
      <c r="P189" s="307"/>
      <c r="Q189" s="308"/>
      <c r="R189" s="309"/>
      <c r="S189" s="481"/>
      <c r="T189" s="464"/>
      <c r="U189" s="458"/>
      <c r="V189" s="313" t="str">
        <f>IF(OR(NOT(U189=""),NOT(K189="")),5,"")</f>
        <v/>
      </c>
      <c r="W189" s="314" t="str">
        <f>IF(V189=5,C189&amp;" "&amp;D189,"")</f>
        <v/>
      </c>
    </row>
    <row r="190" spans="1:23" s="272" customFormat="1" ht="21" hidden="1" customHeight="1" x14ac:dyDescent="0.2">
      <c r="A190" s="418"/>
      <c r="B190" s="335"/>
      <c r="C190" s="315"/>
      <c r="D190" s="431"/>
      <c r="E190" s="428"/>
      <c r="F190" s="301"/>
      <c r="G190" s="301"/>
      <c r="H190" s="302"/>
      <c r="I190" s="303"/>
      <c r="J190" s="378"/>
      <c r="K190" s="305"/>
      <c r="L190" s="306"/>
      <c r="M190" s="306"/>
      <c r="N190" s="307"/>
      <c r="O190" s="307"/>
      <c r="P190" s="321"/>
      <c r="Q190" s="308"/>
      <c r="R190" s="309"/>
      <c r="S190" s="481"/>
      <c r="T190" s="464"/>
      <c r="U190" s="458"/>
      <c r="V190" s="313" t="str">
        <f>IF(OR(NOT(U190=""),NOT(K190="")),5,"")</f>
        <v/>
      </c>
      <c r="W190" s="314" t="str">
        <f>IF(V190=5,C190&amp;" "&amp;D190,"")</f>
        <v/>
      </c>
    </row>
    <row r="191" spans="1:23" s="272" customFormat="1" ht="21" hidden="1" customHeight="1" x14ac:dyDescent="0.2">
      <c r="A191" s="418"/>
      <c r="B191" s="335"/>
      <c r="C191" s="298"/>
      <c r="D191" s="432"/>
      <c r="E191" s="429"/>
      <c r="F191" s="301"/>
      <c r="G191" s="301"/>
      <c r="H191" s="302"/>
      <c r="I191" s="303"/>
      <c r="J191" s="387"/>
      <c r="K191" s="305"/>
      <c r="L191" s="306"/>
      <c r="M191" s="306"/>
      <c r="N191" s="307"/>
      <c r="O191" s="307"/>
      <c r="P191" s="307"/>
      <c r="Q191" s="308"/>
      <c r="R191" s="309"/>
      <c r="S191" s="481"/>
      <c r="T191" s="464"/>
      <c r="U191" s="458"/>
      <c r="V191" s="313" t="str">
        <f>IF(OR(NOT(U191=""),NOT(K191="")),5,"")</f>
        <v/>
      </c>
      <c r="W191" s="314" t="str">
        <f>IF(V191=5,C191&amp;" "&amp;D191,"")</f>
        <v/>
      </c>
    </row>
    <row r="192" spans="1:23" s="272" customFormat="1" ht="21" hidden="1" customHeight="1" x14ac:dyDescent="0.2">
      <c r="A192" s="418"/>
      <c r="B192" s="335"/>
      <c r="C192" s="298"/>
      <c r="D192" s="432"/>
      <c r="E192" s="428"/>
      <c r="F192" s="301"/>
      <c r="G192" s="301"/>
      <c r="H192" s="302"/>
      <c r="I192" s="303"/>
      <c r="J192" s="378"/>
      <c r="K192" s="305"/>
      <c r="L192" s="306"/>
      <c r="M192" s="306"/>
      <c r="N192" s="307"/>
      <c r="O192" s="307"/>
      <c r="P192" s="307"/>
      <c r="Q192" s="308"/>
      <c r="R192" s="309"/>
      <c r="S192" s="481"/>
      <c r="T192" s="464"/>
      <c r="U192" s="458"/>
      <c r="V192" s="313"/>
      <c r="W192" s="314"/>
    </row>
    <row r="193" spans="1:23" s="272" customFormat="1" ht="21" hidden="1" customHeight="1" x14ac:dyDescent="0.2">
      <c r="A193" s="418"/>
      <c r="B193" s="335"/>
      <c r="C193" s="315"/>
      <c r="D193" s="431"/>
      <c r="E193" s="428"/>
      <c r="F193" s="301"/>
      <c r="G193" s="301"/>
      <c r="H193" s="302"/>
      <c r="I193" s="303"/>
      <c r="J193" s="378"/>
      <c r="K193" s="305"/>
      <c r="L193" s="306"/>
      <c r="M193" s="306"/>
      <c r="N193" s="307"/>
      <c r="O193" s="307"/>
      <c r="P193" s="307"/>
      <c r="Q193" s="308"/>
      <c r="R193" s="309"/>
      <c r="S193" s="481"/>
      <c r="T193" s="464"/>
      <c r="U193" s="458"/>
      <c r="V193" s="313" t="str">
        <f>IF(OR(NOT(U193=""),NOT(K193="")),5,"")</f>
        <v/>
      </c>
      <c r="W193" s="314" t="str">
        <f>IF(V193=5,C193&amp;" "&amp;D193,"")</f>
        <v/>
      </c>
    </row>
    <row r="194" spans="1:23" s="272" customFormat="1" ht="21" hidden="1" customHeight="1" x14ac:dyDescent="0.2">
      <c r="A194" s="418">
        <v>152</v>
      </c>
      <c r="B194" s="335"/>
      <c r="C194" s="315" t="s">
        <v>90</v>
      </c>
      <c r="D194" s="431" t="s">
        <v>91</v>
      </c>
      <c r="E194" s="428" t="s">
        <v>30</v>
      </c>
      <c r="F194" s="301">
        <v>1.7384259259259256E-2</v>
      </c>
      <c r="G194" s="301"/>
      <c r="H194" s="302"/>
      <c r="I194" s="303"/>
      <c r="J194" s="387"/>
      <c r="K194" s="305" t="str">
        <f>IF(J194&lt;&gt;"",J194-I194,"")</f>
        <v/>
      </c>
      <c r="L194" s="306" t="str">
        <f>IF(J194&lt;&gt;"",K194-H194,"")</f>
        <v/>
      </c>
      <c r="M194" s="306" t="str">
        <f>IF(J194&lt;&gt;"",K194-F194,"")</f>
        <v/>
      </c>
      <c r="N194" s="307"/>
      <c r="O194" s="307"/>
      <c r="P194" s="307"/>
      <c r="Q194" s="308"/>
      <c r="R194" s="309">
        <f>IF(J194&lt;&gt;"",MIN(F194,K194),F194)</f>
        <v>1.7384259259259256E-2</v>
      </c>
      <c r="S194" s="481"/>
      <c r="T194" s="458" t="s">
        <v>212</v>
      </c>
      <c r="U194" s="458"/>
      <c r="V194" s="313" t="str">
        <f>IF(OR(NOT(U194=""),NOT(K194="")),5,"")</f>
        <v/>
      </c>
      <c r="W194" s="314" t="str">
        <f>IF(V194=5,C194&amp;" "&amp;D194,"")</f>
        <v/>
      </c>
    </row>
    <row r="195" spans="1:23" s="272" customFormat="1" ht="21" hidden="1" customHeight="1" x14ac:dyDescent="0.2">
      <c r="A195" s="418"/>
      <c r="B195" s="335"/>
      <c r="C195" s="315"/>
      <c r="D195" s="431"/>
      <c r="E195" s="429"/>
      <c r="F195" s="301"/>
      <c r="G195" s="301"/>
      <c r="H195" s="302"/>
      <c r="I195" s="303"/>
      <c r="J195" s="387"/>
      <c r="K195" s="305"/>
      <c r="L195" s="306"/>
      <c r="M195" s="306"/>
      <c r="N195" s="307"/>
      <c r="O195" s="307"/>
      <c r="P195" s="307"/>
      <c r="Q195" s="308"/>
      <c r="R195" s="309"/>
      <c r="S195" s="481"/>
      <c r="T195" s="464"/>
      <c r="U195" s="458"/>
      <c r="V195" s="313" t="str">
        <f>IF(OR(NOT(U195=""),NOT(K195="")),5,"")</f>
        <v/>
      </c>
      <c r="W195" s="314" t="str">
        <f>IF(V195=5,C195&amp;" "&amp;D195,"")</f>
        <v/>
      </c>
    </row>
    <row r="196" spans="1:23" s="272" customFormat="1" ht="21" hidden="1" customHeight="1" x14ac:dyDescent="0.2">
      <c r="A196" s="418"/>
      <c r="B196" s="335"/>
      <c r="C196" s="315"/>
      <c r="D196" s="431"/>
      <c r="E196" s="428"/>
      <c r="F196" s="301"/>
      <c r="G196" s="301"/>
      <c r="H196" s="302"/>
      <c r="I196" s="303"/>
      <c r="J196" s="387"/>
      <c r="K196" s="305"/>
      <c r="L196" s="306"/>
      <c r="M196" s="306"/>
      <c r="N196" s="307"/>
      <c r="O196" s="307"/>
      <c r="P196" s="321"/>
      <c r="Q196" s="308"/>
      <c r="R196" s="309"/>
      <c r="S196" s="481"/>
      <c r="T196" s="464"/>
      <c r="U196" s="458"/>
      <c r="V196" s="313" t="str">
        <f>IF(OR(NOT(U196=""),NOT(K196="")),5,"")</f>
        <v/>
      </c>
      <c r="W196" s="314" t="str">
        <f>IF(V196=5,C196&amp;" "&amp;D196,"")</f>
        <v/>
      </c>
    </row>
    <row r="197" spans="1:23" s="272" customFormat="1" ht="21" hidden="1" customHeight="1" x14ac:dyDescent="0.2">
      <c r="A197" s="418"/>
      <c r="B197" s="335"/>
      <c r="C197" s="315"/>
      <c r="D197" s="431"/>
      <c r="E197" s="428"/>
      <c r="F197" s="301"/>
      <c r="G197" s="301"/>
      <c r="H197" s="302"/>
      <c r="I197" s="303"/>
      <c r="J197" s="320"/>
      <c r="K197" s="305"/>
      <c r="L197" s="306"/>
      <c r="M197" s="306"/>
      <c r="N197" s="307"/>
      <c r="O197" s="307"/>
      <c r="P197" s="307"/>
      <c r="Q197" s="308"/>
      <c r="R197" s="309"/>
      <c r="S197" s="481"/>
      <c r="T197" s="464"/>
      <c r="U197" s="458"/>
      <c r="V197" s="313"/>
      <c r="W197" s="314"/>
    </row>
    <row r="198" spans="1:23" s="272" customFormat="1" ht="21" hidden="1" customHeight="1" x14ac:dyDescent="0.2">
      <c r="A198" s="418"/>
      <c r="B198" s="335"/>
      <c r="C198" s="315"/>
      <c r="D198" s="431"/>
      <c r="E198" s="428"/>
      <c r="F198" s="301"/>
      <c r="G198" s="301"/>
      <c r="H198" s="302"/>
      <c r="I198" s="303"/>
      <c r="J198" s="304"/>
      <c r="K198" s="305"/>
      <c r="L198" s="306"/>
      <c r="M198" s="306"/>
      <c r="N198" s="307"/>
      <c r="O198" s="307"/>
      <c r="P198" s="307"/>
      <c r="Q198" s="308"/>
      <c r="R198" s="309"/>
      <c r="S198" s="481"/>
      <c r="T198" s="464"/>
      <c r="U198" s="458"/>
      <c r="V198" s="313"/>
      <c r="W198" s="314"/>
    </row>
    <row r="199" spans="1:23" s="272" customFormat="1" ht="21" hidden="1" customHeight="1" x14ac:dyDescent="0.2">
      <c r="A199" s="418"/>
      <c r="B199" s="335"/>
      <c r="C199" s="298"/>
      <c r="D199" s="432"/>
      <c r="E199" s="429"/>
      <c r="F199" s="301"/>
      <c r="G199" s="301"/>
      <c r="H199" s="302"/>
      <c r="I199" s="303"/>
      <c r="J199" s="320"/>
      <c r="K199" s="305"/>
      <c r="L199" s="306"/>
      <c r="M199" s="306"/>
      <c r="N199" s="307"/>
      <c r="O199" s="307"/>
      <c r="P199" s="307"/>
      <c r="Q199" s="308"/>
      <c r="R199" s="309"/>
      <c r="S199" s="481"/>
      <c r="T199" s="464"/>
      <c r="U199" s="458"/>
      <c r="V199" s="313"/>
      <c r="W199" s="314"/>
    </row>
    <row r="200" spans="1:23" s="272" customFormat="1" ht="21" hidden="1" customHeight="1" x14ac:dyDescent="0.2">
      <c r="A200" s="418"/>
      <c r="B200" s="335"/>
      <c r="C200" s="315"/>
      <c r="D200" s="431"/>
      <c r="E200" s="428"/>
      <c r="F200" s="301"/>
      <c r="G200" s="301"/>
      <c r="H200" s="302"/>
      <c r="I200" s="303"/>
      <c r="J200" s="320"/>
      <c r="K200" s="305"/>
      <c r="L200" s="306"/>
      <c r="M200" s="306"/>
      <c r="N200" s="307"/>
      <c r="O200" s="307"/>
      <c r="P200" s="307"/>
      <c r="Q200" s="308"/>
      <c r="R200" s="309"/>
      <c r="S200" s="481"/>
      <c r="T200" s="464"/>
      <c r="U200" s="458"/>
      <c r="V200" s="313"/>
      <c r="W200" s="314"/>
    </row>
    <row r="201" spans="1:23" s="272" customFormat="1" ht="21" hidden="1" customHeight="1" x14ac:dyDescent="0.2">
      <c r="A201" s="418"/>
      <c r="B201" s="335"/>
      <c r="C201" s="315"/>
      <c r="D201" s="431"/>
      <c r="E201" s="429"/>
      <c r="F201" s="301"/>
      <c r="G201" s="301"/>
      <c r="H201" s="302"/>
      <c r="I201" s="303"/>
      <c r="J201" s="304"/>
      <c r="K201" s="305"/>
      <c r="L201" s="306"/>
      <c r="M201" s="306"/>
      <c r="N201" s="307"/>
      <c r="O201" s="307"/>
      <c r="P201" s="321"/>
      <c r="Q201" s="308"/>
      <c r="R201" s="309"/>
      <c r="S201" s="481"/>
      <c r="T201" s="464"/>
      <c r="U201" s="458"/>
      <c r="V201" s="313"/>
      <c r="W201" s="314"/>
    </row>
    <row r="202" spans="1:23" s="272" customFormat="1" ht="21" hidden="1" customHeight="1" x14ac:dyDescent="0.2">
      <c r="A202" s="418"/>
      <c r="B202" s="335"/>
      <c r="C202" s="315"/>
      <c r="D202" s="431"/>
      <c r="E202" s="428"/>
      <c r="F202" s="301"/>
      <c r="G202" s="301"/>
      <c r="H202" s="302"/>
      <c r="I202" s="303"/>
      <c r="J202" s="304"/>
      <c r="K202" s="305"/>
      <c r="L202" s="306"/>
      <c r="M202" s="306"/>
      <c r="N202" s="321"/>
      <c r="O202" s="307"/>
      <c r="P202" s="321"/>
      <c r="Q202" s="308"/>
      <c r="R202" s="309"/>
      <c r="S202" s="481"/>
      <c r="T202" s="464"/>
      <c r="U202" s="458"/>
      <c r="V202" s="313"/>
      <c r="W202" s="314"/>
    </row>
    <row r="203" spans="1:23" s="272" customFormat="1" ht="21" hidden="1" customHeight="1" x14ac:dyDescent="0.2">
      <c r="A203" s="418"/>
      <c r="B203" s="335"/>
      <c r="C203" s="315"/>
      <c r="D203" s="431"/>
      <c r="E203" s="428"/>
      <c r="F203" s="301"/>
      <c r="G203" s="301"/>
      <c r="H203" s="302"/>
      <c r="I203" s="303"/>
      <c r="J203" s="304"/>
      <c r="K203" s="305"/>
      <c r="L203" s="306"/>
      <c r="M203" s="306"/>
      <c r="N203" s="307"/>
      <c r="O203" s="307"/>
      <c r="P203" s="307"/>
      <c r="Q203" s="308"/>
      <c r="R203" s="309"/>
      <c r="S203" s="481"/>
      <c r="T203" s="464"/>
      <c r="U203" s="458"/>
      <c r="V203" s="313"/>
      <c r="W203" s="314"/>
    </row>
    <row r="204" spans="1:23" s="272" customFormat="1" ht="21" hidden="1" customHeight="1" x14ac:dyDescent="0.2">
      <c r="A204" s="418"/>
      <c r="B204" s="335"/>
      <c r="C204" s="315"/>
      <c r="D204" s="431"/>
      <c r="E204" s="428"/>
      <c r="F204" s="301"/>
      <c r="G204" s="301"/>
      <c r="H204" s="302"/>
      <c r="I204" s="303"/>
      <c r="J204" s="304"/>
      <c r="K204" s="305"/>
      <c r="L204" s="306"/>
      <c r="M204" s="306"/>
      <c r="N204" s="307"/>
      <c r="O204" s="307"/>
      <c r="P204" s="307"/>
      <c r="Q204" s="308"/>
      <c r="R204" s="309"/>
      <c r="S204" s="481"/>
      <c r="T204" s="464"/>
      <c r="U204" s="458"/>
      <c r="V204" s="313"/>
      <c r="W204" s="314"/>
    </row>
    <row r="205" spans="1:23" s="272" customFormat="1" ht="21" hidden="1" customHeight="1" x14ac:dyDescent="0.2">
      <c r="A205" s="418"/>
      <c r="B205" s="335"/>
      <c r="C205" s="298"/>
      <c r="D205" s="432"/>
      <c r="E205" s="429"/>
      <c r="F205" s="301"/>
      <c r="G205" s="301"/>
      <c r="H205" s="302"/>
      <c r="I205" s="303"/>
      <c r="J205" s="304"/>
      <c r="K205" s="305"/>
      <c r="L205" s="306"/>
      <c r="M205" s="306"/>
      <c r="N205" s="307"/>
      <c r="O205" s="307"/>
      <c r="P205" s="307"/>
      <c r="Q205" s="308"/>
      <c r="R205" s="309"/>
      <c r="S205" s="481"/>
      <c r="T205" s="464"/>
      <c r="U205" s="458"/>
      <c r="V205" s="313"/>
      <c r="W205" s="314"/>
    </row>
    <row r="206" spans="1:23" s="272" customFormat="1" ht="21" hidden="1" customHeight="1" x14ac:dyDescent="0.2">
      <c r="A206" s="418"/>
      <c r="B206" s="335"/>
      <c r="C206" s="315"/>
      <c r="D206" s="431"/>
      <c r="E206" s="428"/>
      <c r="F206" s="301"/>
      <c r="G206" s="301"/>
      <c r="H206" s="302"/>
      <c r="I206" s="303"/>
      <c r="J206" s="304"/>
      <c r="K206" s="305"/>
      <c r="L206" s="306"/>
      <c r="M206" s="306"/>
      <c r="N206" s="307"/>
      <c r="O206" s="307"/>
      <c r="P206" s="307"/>
      <c r="Q206" s="325"/>
      <c r="R206" s="309"/>
      <c r="S206" s="481"/>
      <c r="T206" s="464"/>
      <c r="U206" s="458"/>
      <c r="V206" s="313"/>
      <c r="W206" s="314"/>
    </row>
  </sheetData>
  <autoFilter ref="A5:W206">
    <filterColumn colId="18">
      <customFilters>
        <customFilter operator="notEqual" val=" "/>
      </customFilters>
    </filterColumn>
  </autoFilter>
  <sortState ref="A13:W176">
    <sortCondition ref="N13:N176"/>
  </sortState>
  <mergeCells count="1">
    <mergeCell ref="N4:Q4"/>
  </mergeCells>
  <conditionalFormatting sqref="L148:M206 L130:M141 L118:M128 L6:M114">
    <cfRule type="expression" dxfId="54" priority="11" stopIfTrue="1">
      <formula>L6=0</formula>
    </cfRule>
    <cfRule type="expression" dxfId="53" priority="12" stopIfTrue="1">
      <formula>L6&lt;0</formula>
    </cfRule>
    <cfRule type="expression" dxfId="52" priority="13" stopIfTrue="1">
      <formula>L6&gt;0</formula>
    </cfRule>
  </conditionalFormatting>
  <conditionalFormatting sqref="R6:R206">
    <cfRule type="expression" dxfId="51" priority="10" stopIfTrue="1">
      <formula>M6&lt;0</formula>
    </cfRule>
  </conditionalFormatting>
  <conditionalFormatting sqref="L142:M147">
    <cfRule type="expression" dxfId="50" priority="7" stopIfTrue="1">
      <formula>L142=0</formula>
    </cfRule>
    <cfRule type="expression" dxfId="49" priority="8" stopIfTrue="1">
      <formula>L142&lt;0</formula>
    </cfRule>
    <cfRule type="expression" dxfId="48" priority="9" stopIfTrue="1">
      <formula>L142&gt;0</formula>
    </cfRule>
  </conditionalFormatting>
  <conditionalFormatting sqref="L129:M129">
    <cfRule type="expression" dxfId="47" priority="4" stopIfTrue="1">
      <formula>L129=0</formula>
    </cfRule>
    <cfRule type="expression" dxfId="46" priority="5" stopIfTrue="1">
      <formula>L129&lt;0</formula>
    </cfRule>
    <cfRule type="expression" dxfId="45" priority="6" stopIfTrue="1">
      <formula>L129&gt;0</formula>
    </cfRule>
  </conditionalFormatting>
  <conditionalFormatting sqref="L115:M117">
    <cfRule type="expression" dxfId="44" priority="1" stopIfTrue="1">
      <formula>L115=0</formula>
    </cfRule>
    <cfRule type="expression" dxfId="43" priority="2" stopIfTrue="1">
      <formula>L115&lt;0</formula>
    </cfRule>
    <cfRule type="expression" dxfId="42" priority="3" stopIfTrue="1">
      <formula>L115&gt;0</formula>
    </cfRule>
  </conditionalFormatting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210"/>
  <sheetViews>
    <sheetView zoomScale="70" zoomScaleNormal="70" workbookViewId="0">
      <pane ySplit="5" topLeftCell="A10" activePane="bottomLeft" state="frozen"/>
      <selection pane="bottomLeft" activeCell="U164" sqref="U164"/>
    </sheetView>
  </sheetViews>
  <sheetFormatPr defaultRowHeight="12.75" x14ac:dyDescent="0.2"/>
  <cols>
    <col min="1" max="1" width="10.28515625" customWidth="1"/>
    <col min="2" max="2" width="26.140625" customWidth="1"/>
    <col min="3" max="3" width="11.28515625" customWidth="1"/>
    <col min="4" max="4" width="16.5703125" customWidth="1"/>
    <col min="5" max="5" width="7.85546875" customWidth="1"/>
    <col min="6" max="8" width="9.140625" customWidth="1"/>
    <col min="9" max="9" width="11.42578125" customWidth="1"/>
    <col min="10" max="10" width="11.28515625" customWidth="1"/>
    <col min="11" max="11" width="11.85546875" customWidth="1"/>
    <col min="12" max="12" width="11.5703125" customWidth="1"/>
    <col min="13" max="13" width="12.85546875" customWidth="1"/>
    <col min="15" max="15" width="17.85546875" bestFit="1" customWidth="1"/>
    <col min="16" max="16" width="16.7109375" bestFit="1" customWidth="1"/>
    <col min="17" max="17" width="16.28515625" bestFit="1" customWidth="1"/>
    <col min="18" max="18" width="11.140625" customWidth="1"/>
    <col min="19" max="19" width="11.7109375" style="479" customWidth="1"/>
    <col min="26" max="26" width="14.7109375" customWidth="1"/>
  </cols>
  <sheetData>
    <row r="1" spans="1:23" ht="20.25" x14ac:dyDescent="0.3">
      <c r="A1" s="270" t="s">
        <v>503</v>
      </c>
      <c r="D1" s="138"/>
      <c r="E1" s="330"/>
      <c r="V1" s="447"/>
    </row>
    <row r="2" spans="1:23" ht="13.5" thickBot="1" x14ac:dyDescent="0.25">
      <c r="A2" t="s">
        <v>575</v>
      </c>
      <c r="B2" s="454" t="s">
        <v>595</v>
      </c>
      <c r="C2" s="271"/>
      <c r="D2" s="138"/>
      <c r="E2" s="138"/>
    </row>
    <row r="3" spans="1:23" ht="15.75" thickBot="1" x14ac:dyDescent="0.3">
      <c r="A3" t="s">
        <v>576</v>
      </c>
      <c r="B3" s="455" t="s">
        <v>577</v>
      </c>
      <c r="C3" s="332" t="s">
        <v>0</v>
      </c>
      <c r="D3" s="456">
        <v>2.0833333333333332E-2</v>
      </c>
      <c r="E3" s="359"/>
      <c r="F3" s="360"/>
      <c r="G3" s="361"/>
      <c r="H3" s="493">
        <v>40694</v>
      </c>
      <c r="I3" s="476"/>
      <c r="J3" s="367"/>
      <c r="K3" s="477"/>
      <c r="L3" s="367"/>
      <c r="M3" s="367"/>
      <c r="N3" s="367"/>
      <c r="O3" s="367"/>
      <c r="P3" s="367"/>
      <c r="Q3" s="478"/>
      <c r="R3" s="83"/>
      <c r="T3" s="132"/>
      <c r="U3" s="132"/>
      <c r="V3" s="226"/>
    </row>
    <row r="4" spans="1:23" ht="15.75" thickBot="1" x14ac:dyDescent="0.3">
      <c r="C4" s="147" t="str">
        <f>B2&amp;" - "&amp;B3&amp;" route"</f>
        <v>June 2015 - Summer route</v>
      </c>
      <c r="D4" s="139"/>
      <c r="E4" s="366"/>
      <c r="F4" s="489"/>
      <c r="G4" s="489"/>
      <c r="H4" s="367"/>
      <c r="I4" s="490"/>
      <c r="J4" s="368"/>
      <c r="K4" s="362"/>
      <c r="L4" s="358" t="s">
        <v>222</v>
      </c>
      <c r="M4" s="491" t="s">
        <v>223</v>
      </c>
      <c r="N4" s="534" t="s">
        <v>2</v>
      </c>
      <c r="O4" s="535"/>
      <c r="P4" s="535"/>
      <c r="Q4" s="536"/>
      <c r="R4" s="83"/>
      <c r="T4" s="466" t="s">
        <v>497</v>
      </c>
      <c r="U4" s="467"/>
      <c r="V4" s="226"/>
      <c r="W4" s="226"/>
    </row>
    <row r="5" spans="1:23" ht="45.75" customHeight="1" thickBot="1" x14ac:dyDescent="0.25">
      <c r="A5" s="487" t="s">
        <v>500</v>
      </c>
      <c r="B5" s="488" t="s">
        <v>499</v>
      </c>
      <c r="C5" s="348" t="s">
        <v>3</v>
      </c>
      <c r="D5" s="349" t="s">
        <v>4</v>
      </c>
      <c r="E5" s="350" t="s">
        <v>5</v>
      </c>
      <c r="F5" s="350" t="s">
        <v>6</v>
      </c>
      <c r="G5" s="351" t="s">
        <v>273</v>
      </c>
      <c r="H5" s="352" t="s">
        <v>274</v>
      </c>
      <c r="I5" s="353" t="s">
        <v>267</v>
      </c>
      <c r="J5" s="354" t="s">
        <v>275</v>
      </c>
      <c r="K5" s="355" t="s">
        <v>9</v>
      </c>
      <c r="L5" s="350" t="s">
        <v>10</v>
      </c>
      <c r="M5" s="350" t="s">
        <v>10</v>
      </c>
      <c r="N5" s="354" t="s">
        <v>276</v>
      </c>
      <c r="O5" s="354" t="s">
        <v>277</v>
      </c>
      <c r="P5" s="356" t="s">
        <v>278</v>
      </c>
      <c r="Q5" s="357" t="s">
        <v>279</v>
      </c>
      <c r="R5" s="102" t="s">
        <v>251</v>
      </c>
      <c r="S5" s="480" t="s">
        <v>586</v>
      </c>
      <c r="T5" s="468" t="s">
        <v>280</v>
      </c>
      <c r="U5" s="469" t="s">
        <v>367</v>
      </c>
      <c r="V5" s="255" t="s">
        <v>369</v>
      </c>
      <c r="W5" s="230" t="s">
        <v>371</v>
      </c>
    </row>
    <row r="6" spans="1:23" s="272" customFormat="1" ht="15.75" hidden="1" customHeight="1" x14ac:dyDescent="0.2">
      <c r="A6" s="418">
        <v>270</v>
      </c>
      <c r="B6" s="335"/>
      <c r="C6" s="315" t="s">
        <v>358</v>
      </c>
      <c r="D6" s="431" t="s">
        <v>359</v>
      </c>
      <c r="E6" s="428" t="s">
        <v>14</v>
      </c>
      <c r="F6" s="301">
        <v>2.1504629629629624E-2</v>
      </c>
      <c r="G6" s="301">
        <v>2.1504629629629624E-2</v>
      </c>
      <c r="H6" s="302">
        <f t="shared" ref="H6:H30" si="0">IF(G6&lt;&gt;"",(G6+F6)/2,F6)</f>
        <v>2.1504629629629624E-2</v>
      </c>
      <c r="I6" s="303">
        <f t="shared" ref="I6:I21" si="1">$D$3-H6</f>
        <v>-6.7129629629629137E-4</v>
      </c>
      <c r="J6" s="378"/>
      <c r="K6" s="305" t="str">
        <f t="shared" ref="K6:K37" si="2">IF(J6&lt;&gt;"",J6-I6,"")</f>
        <v/>
      </c>
      <c r="L6" s="306" t="str">
        <f t="shared" ref="L6:L12" si="3">IF(J6&lt;&gt;"",K6-H6,"")</f>
        <v/>
      </c>
      <c r="M6" s="306" t="str">
        <f t="shared" ref="M6:M12" si="4">IF(J6&lt;&gt;"",K6-F6,"")</f>
        <v/>
      </c>
      <c r="N6" s="307"/>
      <c r="O6" s="307"/>
      <c r="P6" s="307"/>
      <c r="Q6" s="308"/>
      <c r="R6" s="309">
        <f t="shared" ref="R6:R30" si="5">IF(J6&lt;&gt;"",MIN(F6,K6),F6)</f>
        <v>2.1504629629629624E-2</v>
      </c>
      <c r="S6" s="481"/>
      <c r="T6" s="462">
        <v>39933</v>
      </c>
      <c r="U6" s="458"/>
      <c r="V6" s="313" t="str">
        <f t="shared" ref="V6:V34" si="6">IF(OR(NOT(U6=""),NOT(K6="")),5,"")</f>
        <v/>
      </c>
      <c r="W6" s="314" t="str">
        <f t="shared" ref="W6:W34" si="7">IF(V6=5,C6&amp;" "&amp;D6,"")</f>
        <v/>
      </c>
    </row>
    <row r="7" spans="1:23" s="272" customFormat="1" ht="21" hidden="1" customHeight="1" x14ac:dyDescent="0.2">
      <c r="A7" s="418">
        <v>219</v>
      </c>
      <c r="B7" s="335"/>
      <c r="C7" s="298" t="s">
        <v>66</v>
      </c>
      <c r="D7" s="432" t="s">
        <v>165</v>
      </c>
      <c r="E7" s="429" t="s">
        <v>14</v>
      </c>
      <c r="F7" s="301">
        <v>1.9652777777777779E-2</v>
      </c>
      <c r="G7" s="301">
        <v>2.282407407407408E-2</v>
      </c>
      <c r="H7" s="302">
        <f t="shared" si="0"/>
        <v>2.1238425925925931E-2</v>
      </c>
      <c r="I7" s="303">
        <f t="shared" si="1"/>
        <v>-4.0509259259259925E-4</v>
      </c>
      <c r="J7" s="378"/>
      <c r="K7" s="305" t="str">
        <f t="shared" si="2"/>
        <v/>
      </c>
      <c r="L7" s="306" t="str">
        <f t="shared" si="3"/>
        <v/>
      </c>
      <c r="M7" s="306" t="str">
        <f t="shared" si="4"/>
        <v/>
      </c>
      <c r="N7" s="307"/>
      <c r="O7" s="307"/>
      <c r="P7" s="307"/>
      <c r="Q7" s="308"/>
      <c r="R7" s="309">
        <f t="shared" si="5"/>
        <v>1.9652777777777779E-2</v>
      </c>
      <c r="S7" s="481"/>
      <c r="T7" s="462">
        <v>39872</v>
      </c>
      <c r="U7" s="458"/>
      <c r="V7" s="313" t="str">
        <f t="shared" si="6"/>
        <v/>
      </c>
      <c r="W7" s="314" t="str">
        <f t="shared" si="7"/>
        <v/>
      </c>
    </row>
    <row r="8" spans="1:23" s="272" customFormat="1" ht="21" hidden="1" customHeight="1" x14ac:dyDescent="0.2">
      <c r="A8" s="418">
        <v>352</v>
      </c>
      <c r="B8" s="335"/>
      <c r="C8" s="315" t="s">
        <v>552</v>
      </c>
      <c r="D8" s="431" t="s">
        <v>532</v>
      </c>
      <c r="E8" s="428" t="s">
        <v>14</v>
      </c>
      <c r="F8" s="301">
        <v>2.0242332175925939E-2</v>
      </c>
      <c r="G8" s="301">
        <v>2.0242332175925939E-2</v>
      </c>
      <c r="H8" s="302">
        <f t="shared" si="0"/>
        <v>2.0242332175925939E-2</v>
      </c>
      <c r="I8" s="303">
        <f t="shared" si="1"/>
        <v>5.910011574073934E-4</v>
      </c>
      <c r="J8" s="378"/>
      <c r="K8" s="305" t="str">
        <f t="shared" si="2"/>
        <v/>
      </c>
      <c r="L8" s="306" t="str">
        <f t="shared" si="3"/>
        <v/>
      </c>
      <c r="M8" s="306" t="str">
        <f t="shared" si="4"/>
        <v/>
      </c>
      <c r="N8" s="307"/>
      <c r="O8" s="307"/>
      <c r="P8" s="307"/>
      <c r="Q8" s="308"/>
      <c r="R8" s="309">
        <f t="shared" si="5"/>
        <v>2.0242332175925939E-2</v>
      </c>
      <c r="S8" s="481"/>
      <c r="T8" s="462">
        <v>40421</v>
      </c>
      <c r="U8" s="458"/>
      <c r="V8" s="313" t="str">
        <f t="shared" si="6"/>
        <v/>
      </c>
      <c r="W8" s="314" t="str">
        <f t="shared" si="7"/>
        <v/>
      </c>
    </row>
    <row r="9" spans="1:23" s="272" customFormat="1" ht="21" hidden="1" customHeight="1" x14ac:dyDescent="0.2">
      <c r="A9" s="418">
        <v>364</v>
      </c>
      <c r="B9" s="335"/>
      <c r="C9" s="315" t="s">
        <v>557</v>
      </c>
      <c r="D9" s="431" t="s">
        <v>56</v>
      </c>
      <c r="E9" s="428" t="s">
        <v>14</v>
      </c>
      <c r="F9" s="301">
        <v>2.0208333333333332E-2</v>
      </c>
      <c r="G9" s="301">
        <v>2.0208333333333332E-2</v>
      </c>
      <c r="H9" s="302">
        <f t="shared" si="0"/>
        <v>2.0208333333333332E-2</v>
      </c>
      <c r="I9" s="303">
        <f t="shared" si="1"/>
        <v>6.2500000000000056E-4</v>
      </c>
      <c r="J9" s="378"/>
      <c r="K9" s="305" t="str">
        <f t="shared" si="2"/>
        <v/>
      </c>
      <c r="L9" s="306" t="str">
        <f t="shared" si="3"/>
        <v/>
      </c>
      <c r="M9" s="306" t="str">
        <f t="shared" si="4"/>
        <v/>
      </c>
      <c r="N9" s="307"/>
      <c r="O9" s="307"/>
      <c r="P9" s="307"/>
      <c r="Q9" s="308"/>
      <c r="R9" s="309">
        <f t="shared" si="5"/>
        <v>2.0208333333333332E-2</v>
      </c>
      <c r="S9" s="481"/>
      <c r="T9" s="462">
        <v>40482</v>
      </c>
      <c r="U9" s="458"/>
      <c r="V9" s="313" t="str">
        <f t="shared" si="6"/>
        <v/>
      </c>
      <c r="W9" s="314" t="str">
        <f t="shared" si="7"/>
        <v/>
      </c>
    </row>
    <row r="10" spans="1:23" s="272" customFormat="1" ht="21" customHeight="1" x14ac:dyDescent="0.2">
      <c r="A10" s="418">
        <v>124</v>
      </c>
      <c r="B10" s="335"/>
      <c r="C10" s="315" t="s">
        <v>482</v>
      </c>
      <c r="D10" s="431" t="s">
        <v>25</v>
      </c>
      <c r="E10" s="428" t="s">
        <v>14</v>
      </c>
      <c r="F10" s="301">
        <v>1.8874421296296292E-2</v>
      </c>
      <c r="G10" s="301">
        <v>2.1189603452329286E-2</v>
      </c>
      <c r="H10" s="302">
        <f t="shared" si="0"/>
        <v>2.0032012374312791E-2</v>
      </c>
      <c r="I10" s="303">
        <f t="shared" si="1"/>
        <v>8.0132095902054126E-4</v>
      </c>
      <c r="J10" s="378">
        <v>2.0879629629629626E-2</v>
      </c>
      <c r="K10" s="305">
        <f t="shared" si="2"/>
        <v>2.0078308670609085E-2</v>
      </c>
      <c r="L10" s="306">
        <f t="shared" si="3"/>
        <v>4.6296296296294281E-5</v>
      </c>
      <c r="M10" s="306">
        <f t="shared" si="4"/>
        <v>1.2038873743127933E-3</v>
      </c>
      <c r="N10" s="307">
        <v>11</v>
      </c>
      <c r="O10" s="307"/>
      <c r="P10" s="307">
        <v>7</v>
      </c>
      <c r="Q10" s="308"/>
      <c r="R10" s="309">
        <f t="shared" si="5"/>
        <v>1.8874421296296292E-2</v>
      </c>
      <c r="S10" s="481" t="s">
        <v>587</v>
      </c>
      <c r="T10" s="462">
        <v>40694</v>
      </c>
      <c r="U10" s="458"/>
      <c r="V10" s="313">
        <f t="shared" si="6"/>
        <v>5</v>
      </c>
      <c r="W10" s="314" t="str">
        <f t="shared" si="7"/>
        <v>Colette Pidgeon</v>
      </c>
    </row>
    <row r="11" spans="1:23" s="272" customFormat="1" ht="21" hidden="1" customHeight="1" x14ac:dyDescent="0.2">
      <c r="A11" s="418">
        <v>123</v>
      </c>
      <c r="B11" s="335"/>
      <c r="C11" s="315" t="s">
        <v>24</v>
      </c>
      <c r="D11" s="431" t="s">
        <v>25</v>
      </c>
      <c r="E11" s="429" t="s">
        <v>14</v>
      </c>
      <c r="F11" s="301">
        <v>2.0023148148148148E-2</v>
      </c>
      <c r="G11" s="301">
        <v>2.0023148148148148E-2</v>
      </c>
      <c r="H11" s="302">
        <f t="shared" si="0"/>
        <v>2.0023148148148148E-2</v>
      </c>
      <c r="I11" s="303">
        <f t="shared" si="1"/>
        <v>8.1018518518518462E-4</v>
      </c>
      <c r="J11" s="378"/>
      <c r="K11" s="305" t="str">
        <f t="shared" si="2"/>
        <v/>
      </c>
      <c r="L11" s="306" t="str">
        <f t="shared" si="3"/>
        <v/>
      </c>
      <c r="M11" s="306" t="str">
        <f t="shared" si="4"/>
        <v/>
      </c>
      <c r="N11" s="307"/>
      <c r="O11" s="307"/>
      <c r="P11" s="307"/>
      <c r="Q11" s="308"/>
      <c r="R11" s="309">
        <f t="shared" si="5"/>
        <v>2.0023148148148148E-2</v>
      </c>
      <c r="S11" s="481"/>
      <c r="T11" s="462">
        <v>39202</v>
      </c>
      <c r="U11" s="458"/>
      <c r="V11" s="313" t="str">
        <f t="shared" si="6"/>
        <v/>
      </c>
      <c r="W11" s="314" t="str">
        <f t="shared" si="7"/>
        <v/>
      </c>
    </row>
    <row r="12" spans="1:23" s="272" customFormat="1" ht="21" hidden="1" customHeight="1" x14ac:dyDescent="0.2">
      <c r="A12" s="418">
        <v>240</v>
      </c>
      <c r="B12" s="335"/>
      <c r="C12" s="315" t="s">
        <v>199</v>
      </c>
      <c r="D12" s="431" t="s">
        <v>243</v>
      </c>
      <c r="E12" s="428" t="s">
        <v>30</v>
      </c>
      <c r="F12" s="301">
        <v>1.9108796296296301E-2</v>
      </c>
      <c r="G12" s="301">
        <v>2.074074074074074E-2</v>
      </c>
      <c r="H12" s="302">
        <f t="shared" si="0"/>
        <v>1.9924768518518522E-2</v>
      </c>
      <c r="I12" s="303">
        <f t="shared" si="1"/>
        <v>9.0856481481480997E-4</v>
      </c>
      <c r="J12" s="378"/>
      <c r="K12" s="305" t="str">
        <f t="shared" si="2"/>
        <v/>
      </c>
      <c r="L12" s="306" t="str">
        <f t="shared" si="3"/>
        <v/>
      </c>
      <c r="M12" s="306" t="str">
        <f t="shared" si="4"/>
        <v/>
      </c>
      <c r="N12" s="307"/>
      <c r="O12" s="307"/>
      <c r="P12" s="307"/>
      <c r="Q12" s="308"/>
      <c r="R12" s="309">
        <f t="shared" si="5"/>
        <v>1.9108796296296301E-2</v>
      </c>
      <c r="S12" s="481"/>
      <c r="T12" s="462">
        <v>40451</v>
      </c>
      <c r="U12" s="458"/>
      <c r="V12" s="313" t="str">
        <f t="shared" si="6"/>
        <v/>
      </c>
      <c r="W12" s="314" t="str">
        <f t="shared" si="7"/>
        <v/>
      </c>
    </row>
    <row r="13" spans="1:23" s="272" customFormat="1" ht="21" hidden="1" customHeight="1" x14ac:dyDescent="0.2">
      <c r="A13" s="418">
        <v>93</v>
      </c>
      <c r="B13" s="335"/>
      <c r="C13" s="315" t="s">
        <v>56</v>
      </c>
      <c r="D13" s="431" t="s">
        <v>57</v>
      </c>
      <c r="E13" s="494" t="s">
        <v>30</v>
      </c>
      <c r="F13" s="496">
        <v>1.8518518518518521E-2</v>
      </c>
      <c r="G13" s="495">
        <v>2.1249276620370378E-2</v>
      </c>
      <c r="H13" s="302">
        <f t="shared" si="0"/>
        <v>1.9883897569444448E-2</v>
      </c>
      <c r="I13" s="303">
        <f t="shared" si="1"/>
        <v>9.4943576388888465E-4</v>
      </c>
      <c r="J13" s="378"/>
      <c r="K13" s="305" t="str">
        <f t="shared" si="2"/>
        <v/>
      </c>
      <c r="L13" s="306"/>
      <c r="M13" s="306"/>
      <c r="N13" s="307"/>
      <c r="O13" s="307"/>
      <c r="P13" s="307"/>
      <c r="Q13" s="308"/>
      <c r="R13" s="309">
        <f t="shared" si="5"/>
        <v>1.8518518518518521E-2</v>
      </c>
      <c r="S13" s="481"/>
      <c r="T13" s="462">
        <v>40390</v>
      </c>
      <c r="U13" s="458"/>
      <c r="V13" s="313" t="str">
        <f t="shared" si="6"/>
        <v/>
      </c>
      <c r="W13" s="314" t="str">
        <f t="shared" si="7"/>
        <v/>
      </c>
    </row>
    <row r="14" spans="1:23" s="272" customFormat="1" ht="21" hidden="1" customHeight="1" x14ac:dyDescent="0.2">
      <c r="A14" s="418">
        <v>201</v>
      </c>
      <c r="B14" s="335"/>
      <c r="C14" s="315" t="s">
        <v>96</v>
      </c>
      <c r="D14" s="431" t="s">
        <v>58</v>
      </c>
      <c r="E14" s="429" t="s">
        <v>14</v>
      </c>
      <c r="F14" s="301">
        <v>1.9774305555555555E-2</v>
      </c>
      <c r="G14" s="301">
        <v>1.9895833333333331E-2</v>
      </c>
      <c r="H14" s="302">
        <f t="shared" si="0"/>
        <v>1.9835069444444443E-2</v>
      </c>
      <c r="I14" s="303">
        <f t="shared" si="1"/>
        <v>9.9826388888888881E-4</v>
      </c>
      <c r="J14" s="387"/>
      <c r="K14" s="305" t="str">
        <f t="shared" si="2"/>
        <v/>
      </c>
      <c r="L14" s="306"/>
      <c r="M14" s="306"/>
      <c r="N14" s="307"/>
      <c r="O14" s="307"/>
      <c r="P14" s="307"/>
      <c r="Q14" s="308"/>
      <c r="R14" s="309">
        <f t="shared" si="5"/>
        <v>1.9774305555555555E-2</v>
      </c>
      <c r="S14" s="481"/>
      <c r="T14" s="462">
        <v>40390</v>
      </c>
      <c r="U14" s="458"/>
      <c r="V14" s="313" t="str">
        <f t="shared" si="6"/>
        <v/>
      </c>
      <c r="W14" s="314" t="str">
        <f t="shared" si="7"/>
        <v/>
      </c>
    </row>
    <row r="15" spans="1:23" s="272" customFormat="1" ht="21" hidden="1" customHeight="1" x14ac:dyDescent="0.2">
      <c r="A15" s="418">
        <v>176</v>
      </c>
      <c r="B15" s="335"/>
      <c r="C15" s="298" t="s">
        <v>15</v>
      </c>
      <c r="D15" s="432" t="s">
        <v>35</v>
      </c>
      <c r="E15" s="428" t="s">
        <v>14</v>
      </c>
      <c r="F15" s="301">
        <v>1.9710648148148147E-2</v>
      </c>
      <c r="G15" s="301">
        <v>1.9710648148148147E-2</v>
      </c>
      <c r="H15" s="302">
        <f t="shared" si="0"/>
        <v>1.9710648148148147E-2</v>
      </c>
      <c r="I15" s="303">
        <f t="shared" si="1"/>
        <v>1.1226851851851849E-3</v>
      </c>
      <c r="J15" s="378"/>
      <c r="K15" s="305" t="str">
        <f t="shared" si="2"/>
        <v/>
      </c>
      <c r="L15" s="306" t="str">
        <f t="shared" ref="L15:L35" si="8">IF(J15&lt;&gt;"",K15-H15,"")</f>
        <v/>
      </c>
      <c r="M15" s="306" t="str">
        <f t="shared" ref="M15:M35" si="9">IF(J15&lt;&gt;"",K15-F15,"")</f>
        <v/>
      </c>
      <c r="N15" s="307"/>
      <c r="O15" s="307"/>
      <c r="P15" s="307"/>
      <c r="Q15" s="308"/>
      <c r="R15" s="309">
        <f t="shared" si="5"/>
        <v>1.9710648148148147E-2</v>
      </c>
      <c r="S15" s="481"/>
      <c r="T15" s="462">
        <v>39172</v>
      </c>
      <c r="U15" s="458"/>
      <c r="V15" s="313" t="str">
        <f t="shared" si="6"/>
        <v/>
      </c>
      <c r="W15" s="314" t="str">
        <f t="shared" si="7"/>
        <v/>
      </c>
    </row>
    <row r="16" spans="1:23" s="272" customFormat="1" ht="21" hidden="1" customHeight="1" x14ac:dyDescent="0.2">
      <c r="A16" s="418">
        <v>120</v>
      </c>
      <c r="B16" s="335"/>
      <c r="C16" s="315" t="s">
        <v>28</v>
      </c>
      <c r="D16" s="431" t="s">
        <v>29</v>
      </c>
      <c r="E16" s="428" t="s">
        <v>30</v>
      </c>
      <c r="F16" s="301">
        <v>1.8576388888888889E-2</v>
      </c>
      <c r="G16" s="301">
        <v>2.0787037037037038E-2</v>
      </c>
      <c r="H16" s="302">
        <f t="shared" si="0"/>
        <v>1.9681712962962963E-2</v>
      </c>
      <c r="I16" s="303">
        <f t="shared" si="1"/>
        <v>1.1516203703703688E-3</v>
      </c>
      <c r="J16" s="378"/>
      <c r="K16" s="305" t="str">
        <f t="shared" si="2"/>
        <v/>
      </c>
      <c r="L16" s="306" t="str">
        <f t="shared" si="8"/>
        <v/>
      </c>
      <c r="M16" s="306" t="str">
        <f t="shared" si="9"/>
        <v/>
      </c>
      <c r="N16" s="307"/>
      <c r="O16" s="307"/>
      <c r="P16" s="307"/>
      <c r="Q16" s="308"/>
      <c r="R16" s="309">
        <f t="shared" si="5"/>
        <v>1.8576388888888889E-2</v>
      </c>
      <c r="S16" s="481"/>
      <c r="T16" s="462">
        <v>40663</v>
      </c>
      <c r="U16" s="458"/>
      <c r="V16" s="313" t="str">
        <f t="shared" si="6"/>
        <v/>
      </c>
      <c r="W16" s="314" t="str">
        <f t="shared" si="7"/>
        <v/>
      </c>
    </row>
    <row r="17" spans="1:25" s="272" customFormat="1" ht="21" hidden="1" customHeight="1" x14ac:dyDescent="0.2">
      <c r="A17" s="418">
        <v>45</v>
      </c>
      <c r="B17" s="335"/>
      <c r="C17" s="315" t="s">
        <v>262</v>
      </c>
      <c r="D17" s="431" t="s">
        <v>46</v>
      </c>
      <c r="E17" s="428" t="s">
        <v>14</v>
      </c>
      <c r="F17" s="301">
        <v>1.8819444444444444E-2</v>
      </c>
      <c r="G17" s="301">
        <v>2.0295138888888887E-2</v>
      </c>
      <c r="H17" s="302">
        <f t="shared" si="0"/>
        <v>1.9557291666666664E-2</v>
      </c>
      <c r="I17" s="303">
        <f t="shared" si="1"/>
        <v>1.2760416666666684E-3</v>
      </c>
      <c r="J17" s="387"/>
      <c r="K17" s="305" t="str">
        <f t="shared" si="2"/>
        <v/>
      </c>
      <c r="L17" s="306" t="str">
        <f t="shared" si="8"/>
        <v/>
      </c>
      <c r="M17" s="306" t="str">
        <f t="shared" si="9"/>
        <v/>
      </c>
      <c r="N17" s="307"/>
      <c r="O17" s="307"/>
      <c r="P17" s="307"/>
      <c r="Q17" s="308"/>
      <c r="R17" s="309">
        <f t="shared" si="5"/>
        <v>1.8819444444444444E-2</v>
      </c>
      <c r="S17" s="481"/>
      <c r="T17" s="462">
        <v>39568</v>
      </c>
      <c r="U17" s="458"/>
      <c r="V17" s="313" t="str">
        <f t="shared" si="6"/>
        <v/>
      </c>
      <c r="W17" s="314" t="str">
        <f t="shared" si="7"/>
        <v/>
      </c>
    </row>
    <row r="18" spans="1:25" s="272" customFormat="1" ht="21" hidden="1" customHeight="1" x14ac:dyDescent="0.2">
      <c r="A18" s="418">
        <v>12</v>
      </c>
      <c r="B18" s="335"/>
      <c r="C18" s="315" t="s">
        <v>40</v>
      </c>
      <c r="D18" s="431" t="s">
        <v>41</v>
      </c>
      <c r="E18" s="428" t="s">
        <v>14</v>
      </c>
      <c r="F18" s="301">
        <v>1.9398148148148147E-2</v>
      </c>
      <c r="G18" s="301">
        <v>1.9398148148148147E-2</v>
      </c>
      <c r="H18" s="302">
        <f t="shared" si="0"/>
        <v>1.9398148148148147E-2</v>
      </c>
      <c r="I18" s="303">
        <f t="shared" si="1"/>
        <v>1.4351851851851852E-3</v>
      </c>
      <c r="J18" s="378"/>
      <c r="K18" s="305" t="str">
        <f t="shared" si="2"/>
        <v/>
      </c>
      <c r="L18" s="306" t="str">
        <f t="shared" si="8"/>
        <v/>
      </c>
      <c r="M18" s="306" t="str">
        <f t="shared" si="9"/>
        <v/>
      </c>
      <c r="N18" s="307"/>
      <c r="O18" s="307"/>
      <c r="P18" s="307"/>
      <c r="Q18" s="308"/>
      <c r="R18" s="309">
        <f t="shared" si="5"/>
        <v>1.9398148148148147E-2</v>
      </c>
      <c r="S18" s="481"/>
      <c r="T18" s="462">
        <v>38564</v>
      </c>
      <c r="U18" s="458" t="s">
        <v>587</v>
      </c>
      <c r="V18" s="313">
        <f t="shared" si="6"/>
        <v>5</v>
      </c>
      <c r="W18" s="314" t="str">
        <f t="shared" si="7"/>
        <v xml:space="preserve">Georgie Hamilton </v>
      </c>
    </row>
    <row r="19" spans="1:25" s="272" customFormat="1" ht="21" hidden="1" customHeight="1" x14ac:dyDescent="0.2">
      <c r="A19" s="418">
        <v>13</v>
      </c>
      <c r="B19" s="335"/>
      <c r="C19" s="315" t="s">
        <v>42</v>
      </c>
      <c r="D19" s="431" t="s">
        <v>43</v>
      </c>
      <c r="E19" s="428" t="s">
        <v>14</v>
      </c>
      <c r="F19" s="301">
        <v>1.9398148148148147E-2</v>
      </c>
      <c r="G19" s="301">
        <v>1.9398148148148147E-2</v>
      </c>
      <c r="H19" s="302">
        <f t="shared" si="0"/>
        <v>1.9398148148148147E-2</v>
      </c>
      <c r="I19" s="303">
        <f t="shared" si="1"/>
        <v>1.4351851851851852E-3</v>
      </c>
      <c r="J19" s="378"/>
      <c r="K19" s="305" t="str">
        <f t="shared" si="2"/>
        <v/>
      </c>
      <c r="L19" s="306" t="str">
        <f t="shared" si="8"/>
        <v/>
      </c>
      <c r="M19" s="306" t="str">
        <f t="shared" si="9"/>
        <v/>
      </c>
      <c r="N19" s="307"/>
      <c r="O19" s="307"/>
      <c r="P19" s="307"/>
      <c r="Q19" s="308"/>
      <c r="R19" s="309">
        <f t="shared" si="5"/>
        <v>1.9398148148148147E-2</v>
      </c>
      <c r="S19" s="481"/>
      <c r="T19" s="462">
        <v>38533</v>
      </c>
      <c r="U19" s="458"/>
      <c r="V19" s="313" t="str">
        <f t="shared" si="6"/>
        <v/>
      </c>
      <c r="W19" s="314" t="str">
        <f t="shared" si="7"/>
        <v/>
      </c>
    </row>
    <row r="20" spans="1:25" s="272" customFormat="1" ht="21" hidden="1" customHeight="1" x14ac:dyDescent="0.2">
      <c r="A20" s="418">
        <v>326</v>
      </c>
      <c r="B20" s="335"/>
      <c r="C20" s="315" t="s">
        <v>486</v>
      </c>
      <c r="D20" s="431" t="s">
        <v>487</v>
      </c>
      <c r="E20" s="428" t="s">
        <v>14</v>
      </c>
      <c r="F20" s="301">
        <v>1.9351851851851849E-2</v>
      </c>
      <c r="G20" s="301">
        <v>1.9351851851851849E-2</v>
      </c>
      <c r="H20" s="302">
        <f t="shared" si="0"/>
        <v>1.9351851851851849E-2</v>
      </c>
      <c r="I20" s="303">
        <f t="shared" si="1"/>
        <v>1.4814814814814829E-3</v>
      </c>
      <c r="J20" s="378"/>
      <c r="K20" s="305" t="str">
        <f t="shared" si="2"/>
        <v/>
      </c>
      <c r="L20" s="306" t="str">
        <f t="shared" si="8"/>
        <v/>
      </c>
      <c r="M20" s="306" t="str">
        <f t="shared" si="9"/>
        <v/>
      </c>
      <c r="N20" s="307"/>
      <c r="O20" s="307"/>
      <c r="P20" s="307"/>
      <c r="Q20" s="308"/>
      <c r="R20" s="309">
        <f t="shared" si="5"/>
        <v>1.9351851851851849E-2</v>
      </c>
      <c r="S20" s="481"/>
      <c r="T20" s="462">
        <v>40298</v>
      </c>
      <c r="U20" s="458"/>
      <c r="V20" s="313" t="str">
        <f t="shared" si="6"/>
        <v/>
      </c>
      <c r="W20" s="314" t="str">
        <f t="shared" si="7"/>
        <v/>
      </c>
    </row>
    <row r="21" spans="1:25" s="272" customFormat="1" ht="21" hidden="1" customHeight="1" x14ac:dyDescent="0.2">
      <c r="A21" s="418">
        <v>347</v>
      </c>
      <c r="B21" s="335"/>
      <c r="C21" s="315" t="s">
        <v>545</v>
      </c>
      <c r="D21" s="431" t="s">
        <v>546</v>
      </c>
      <c r="E21" s="428" t="s">
        <v>14</v>
      </c>
      <c r="F21" s="301">
        <v>1.9160879629629635E-2</v>
      </c>
      <c r="G21" s="301">
        <v>1.9160879629629635E-2</v>
      </c>
      <c r="H21" s="302">
        <f t="shared" si="0"/>
        <v>1.9160879629629635E-2</v>
      </c>
      <c r="I21" s="303">
        <f t="shared" si="1"/>
        <v>1.6724537037036968E-3</v>
      </c>
      <c r="J21" s="378"/>
      <c r="K21" s="305" t="str">
        <f t="shared" si="2"/>
        <v/>
      </c>
      <c r="L21" s="306" t="str">
        <f t="shared" si="8"/>
        <v/>
      </c>
      <c r="M21" s="306" t="str">
        <f t="shared" si="9"/>
        <v/>
      </c>
      <c r="N21" s="307"/>
      <c r="O21" s="307"/>
      <c r="P21" s="307"/>
      <c r="Q21" s="308"/>
      <c r="R21" s="309">
        <f t="shared" si="5"/>
        <v>1.9160879629629635E-2</v>
      </c>
      <c r="S21" s="481"/>
      <c r="T21" s="462">
        <v>40574</v>
      </c>
      <c r="U21" s="458" t="s">
        <v>587</v>
      </c>
      <c r="V21" s="313">
        <f t="shared" si="6"/>
        <v>5</v>
      </c>
      <c r="W21" s="314" t="str">
        <f t="shared" si="7"/>
        <v>Louisa Thompson</v>
      </c>
    </row>
    <row r="22" spans="1:25" s="272" customFormat="1" ht="21" customHeight="1" x14ac:dyDescent="0.2">
      <c r="A22" s="418">
        <v>39</v>
      </c>
      <c r="B22" s="335"/>
      <c r="C22" s="315" t="s">
        <v>162</v>
      </c>
      <c r="D22" s="431" t="s">
        <v>161</v>
      </c>
      <c r="E22" s="428" t="s">
        <v>30</v>
      </c>
      <c r="F22" s="301">
        <v>1.501157407407408E-2</v>
      </c>
      <c r="G22" s="301">
        <v>1.6304966961895991E-2</v>
      </c>
      <c r="H22" s="302">
        <f t="shared" si="0"/>
        <v>1.5658270517985035E-2</v>
      </c>
      <c r="I22" s="502">
        <v>1.689814814814815E-3</v>
      </c>
      <c r="J22" s="378">
        <v>2.0062037037037038E-2</v>
      </c>
      <c r="K22" s="305">
        <f t="shared" si="2"/>
        <v>1.8372222222222224E-2</v>
      </c>
      <c r="L22" s="306">
        <f t="shared" si="8"/>
        <v>2.7139517042371886E-3</v>
      </c>
      <c r="M22" s="306">
        <f t="shared" si="9"/>
        <v>3.3606481481481439E-3</v>
      </c>
      <c r="N22" s="307">
        <v>5</v>
      </c>
      <c r="O22" s="307"/>
      <c r="P22" s="307"/>
      <c r="Q22" s="308">
        <v>11</v>
      </c>
      <c r="R22" s="309">
        <f t="shared" si="5"/>
        <v>1.501157407407408E-2</v>
      </c>
      <c r="S22" s="481" t="s">
        <v>587</v>
      </c>
      <c r="T22" s="462">
        <v>40694</v>
      </c>
      <c r="U22" s="458"/>
      <c r="V22" s="313">
        <f t="shared" si="6"/>
        <v>5</v>
      </c>
      <c r="W22" s="314" t="str">
        <f t="shared" si="7"/>
        <v>Graham Harper</v>
      </c>
      <c r="Y22" t="s">
        <v>588</v>
      </c>
    </row>
    <row r="23" spans="1:25" s="272" customFormat="1" ht="21" customHeight="1" x14ac:dyDescent="0.2">
      <c r="A23" s="418" t="s">
        <v>535</v>
      </c>
      <c r="B23" s="335"/>
      <c r="C23" s="315" t="s">
        <v>567</v>
      </c>
      <c r="D23" s="431" t="s">
        <v>568</v>
      </c>
      <c r="E23" s="428" t="s">
        <v>14</v>
      </c>
      <c r="F23" s="301">
        <v>1.9140992341218174E-2</v>
      </c>
      <c r="G23" s="301">
        <v>1.9140992341218174E-2</v>
      </c>
      <c r="H23" s="302">
        <f t="shared" si="0"/>
        <v>1.9140992341218174E-2</v>
      </c>
      <c r="I23" s="303">
        <f t="shared" ref="I23:I30" si="10">$D$3-H23</f>
        <v>1.6923409921151579E-3</v>
      </c>
      <c r="J23" s="378">
        <v>2.0029166666666664E-2</v>
      </c>
      <c r="K23" s="305">
        <f t="shared" si="2"/>
        <v>1.8336825674551506E-2</v>
      </c>
      <c r="L23" s="306">
        <f t="shared" si="8"/>
        <v>-8.0416666666666831E-4</v>
      </c>
      <c r="M23" s="306">
        <f t="shared" si="9"/>
        <v>-8.0416666666666831E-4</v>
      </c>
      <c r="N23" s="307">
        <v>4</v>
      </c>
      <c r="O23" s="307">
        <v>1</v>
      </c>
      <c r="P23" s="307">
        <v>5</v>
      </c>
      <c r="Q23" s="308"/>
      <c r="R23" s="309">
        <f t="shared" si="5"/>
        <v>1.8336825674551506E-2</v>
      </c>
      <c r="S23" s="481" t="s">
        <v>587</v>
      </c>
      <c r="T23" s="462">
        <v>40694</v>
      </c>
      <c r="U23" s="458"/>
      <c r="V23" s="313">
        <f t="shared" si="6"/>
        <v>5</v>
      </c>
      <c r="W23" s="314" t="str">
        <f t="shared" si="7"/>
        <v>Margaret Cowan</v>
      </c>
      <c r="Y23"/>
    </row>
    <row r="24" spans="1:25" s="272" customFormat="1" ht="21" hidden="1" customHeight="1" x14ac:dyDescent="0.2">
      <c r="A24" s="418">
        <v>267</v>
      </c>
      <c r="B24" s="335"/>
      <c r="C24" s="315" t="s">
        <v>36</v>
      </c>
      <c r="D24" s="443" t="s">
        <v>81</v>
      </c>
      <c r="E24" s="428" t="s">
        <v>14</v>
      </c>
      <c r="F24" s="301">
        <v>1.9108796296296301E-2</v>
      </c>
      <c r="G24" s="301">
        <v>1.9108796296296301E-2</v>
      </c>
      <c r="H24" s="302">
        <f t="shared" si="0"/>
        <v>1.9108796296296301E-2</v>
      </c>
      <c r="I24" s="303">
        <f t="shared" si="10"/>
        <v>1.7245370370370314E-3</v>
      </c>
      <c r="J24" s="378"/>
      <c r="K24" s="305" t="str">
        <f t="shared" si="2"/>
        <v/>
      </c>
      <c r="L24" s="306" t="str">
        <f t="shared" si="8"/>
        <v/>
      </c>
      <c r="M24" s="306" t="str">
        <f t="shared" si="9"/>
        <v/>
      </c>
      <c r="N24" s="307"/>
      <c r="O24" s="307"/>
      <c r="P24" s="307"/>
      <c r="Q24" s="308"/>
      <c r="R24" s="309">
        <f t="shared" si="5"/>
        <v>1.9108796296296301E-2</v>
      </c>
      <c r="S24" s="481"/>
      <c r="T24" s="462">
        <v>40237</v>
      </c>
      <c r="U24" s="458"/>
      <c r="V24" s="313" t="str">
        <f t="shared" si="6"/>
        <v/>
      </c>
      <c r="W24" s="314" t="str">
        <f t="shared" si="7"/>
        <v/>
      </c>
      <c r="Y24"/>
    </row>
    <row r="25" spans="1:25" s="272" customFormat="1" ht="21" hidden="1" customHeight="1" x14ac:dyDescent="0.2">
      <c r="A25" s="418">
        <v>230</v>
      </c>
      <c r="B25" s="335"/>
      <c r="C25" s="298" t="s">
        <v>340</v>
      </c>
      <c r="D25" s="432" t="s">
        <v>341</v>
      </c>
      <c r="E25" s="429" t="s">
        <v>14</v>
      </c>
      <c r="F25" s="301">
        <v>1.802083333333333E-2</v>
      </c>
      <c r="G25" s="301">
        <v>2.0147569444444451E-2</v>
      </c>
      <c r="H25" s="302">
        <f t="shared" si="0"/>
        <v>1.9084201388888888E-2</v>
      </c>
      <c r="I25" s="303">
        <f t="shared" si="10"/>
        <v>1.7491319444444438E-3</v>
      </c>
      <c r="J25" s="378"/>
      <c r="K25" s="305" t="str">
        <f t="shared" si="2"/>
        <v/>
      </c>
      <c r="L25" s="306" t="str">
        <f t="shared" si="8"/>
        <v/>
      </c>
      <c r="M25" s="306" t="str">
        <f t="shared" si="9"/>
        <v/>
      </c>
      <c r="N25" s="307"/>
      <c r="O25" s="307"/>
      <c r="P25" s="307"/>
      <c r="Q25" s="308"/>
      <c r="R25" s="445">
        <f t="shared" si="5"/>
        <v>1.802083333333333E-2</v>
      </c>
      <c r="S25" s="481"/>
      <c r="T25" s="462">
        <v>40574</v>
      </c>
      <c r="U25" s="458"/>
      <c r="V25" s="313" t="str">
        <f t="shared" si="6"/>
        <v/>
      </c>
      <c r="W25" s="314" t="str">
        <f t="shared" si="7"/>
        <v/>
      </c>
      <c r="Y25"/>
    </row>
    <row r="26" spans="1:25" s="272" customFormat="1" ht="21" hidden="1" customHeight="1" x14ac:dyDescent="0.2">
      <c r="A26" s="418">
        <v>328</v>
      </c>
      <c r="B26" s="335"/>
      <c r="C26" s="298" t="s">
        <v>18</v>
      </c>
      <c r="D26" s="432" t="s">
        <v>493</v>
      </c>
      <c r="E26" s="429" t="s">
        <v>14</v>
      </c>
      <c r="F26" s="301">
        <v>1.9062500000000003E-2</v>
      </c>
      <c r="G26" s="301">
        <v>1.9062500000000003E-2</v>
      </c>
      <c r="H26" s="302">
        <f t="shared" si="0"/>
        <v>1.9062500000000003E-2</v>
      </c>
      <c r="I26" s="303">
        <f t="shared" si="10"/>
        <v>1.7708333333333291E-3</v>
      </c>
      <c r="J26" s="378"/>
      <c r="K26" s="305" t="str">
        <f t="shared" si="2"/>
        <v/>
      </c>
      <c r="L26" s="306" t="str">
        <f t="shared" si="8"/>
        <v/>
      </c>
      <c r="M26" s="306" t="str">
        <f t="shared" si="9"/>
        <v/>
      </c>
      <c r="N26" s="307"/>
      <c r="O26" s="307"/>
      <c r="P26" s="307"/>
      <c r="Q26" s="308"/>
      <c r="R26" s="445">
        <f t="shared" si="5"/>
        <v>1.9062500000000003E-2</v>
      </c>
      <c r="S26" s="481"/>
      <c r="T26" s="462">
        <v>40298</v>
      </c>
      <c r="U26" s="458"/>
      <c r="V26" s="313" t="str">
        <f t="shared" si="6"/>
        <v/>
      </c>
      <c r="W26" s="314" t="str">
        <f t="shared" si="7"/>
        <v/>
      </c>
      <c r="Y26"/>
    </row>
    <row r="27" spans="1:25" s="272" customFormat="1" ht="21" hidden="1" customHeight="1" x14ac:dyDescent="0.2">
      <c r="A27" s="418">
        <v>338</v>
      </c>
      <c r="B27" s="335"/>
      <c r="C27" s="315" t="s">
        <v>47</v>
      </c>
      <c r="D27" s="431" t="s">
        <v>504</v>
      </c>
      <c r="E27" s="428" t="s">
        <v>14</v>
      </c>
      <c r="F27" s="301">
        <v>1.9062500000000003E-2</v>
      </c>
      <c r="G27" s="301">
        <v>1.9062500000000003E-2</v>
      </c>
      <c r="H27" s="302">
        <f t="shared" si="0"/>
        <v>1.9062500000000003E-2</v>
      </c>
      <c r="I27" s="303">
        <f t="shared" si="10"/>
        <v>1.7708333333333291E-3</v>
      </c>
      <c r="J27" s="378"/>
      <c r="K27" s="305" t="str">
        <f t="shared" si="2"/>
        <v/>
      </c>
      <c r="L27" s="306" t="str">
        <f t="shared" si="8"/>
        <v/>
      </c>
      <c r="M27" s="306" t="str">
        <f t="shared" si="9"/>
        <v/>
      </c>
      <c r="N27" s="307"/>
      <c r="O27" s="307"/>
      <c r="P27" s="307"/>
      <c r="Q27" s="308"/>
      <c r="R27" s="445">
        <f t="shared" si="5"/>
        <v>1.9062500000000003E-2</v>
      </c>
      <c r="S27" s="481"/>
      <c r="T27" s="462">
        <v>40237</v>
      </c>
      <c r="U27" s="458"/>
      <c r="V27" s="313" t="str">
        <f t="shared" si="6"/>
        <v/>
      </c>
      <c r="W27" s="314" t="str">
        <f t="shared" si="7"/>
        <v/>
      </c>
      <c r="Y27"/>
    </row>
    <row r="28" spans="1:25" s="272" customFormat="1" ht="21" hidden="1" customHeight="1" x14ac:dyDescent="0.2">
      <c r="A28" s="417">
        <v>365</v>
      </c>
      <c r="B28" s="335"/>
      <c r="C28" s="391" t="s">
        <v>558</v>
      </c>
      <c r="D28" s="470" t="s">
        <v>566</v>
      </c>
      <c r="E28" s="471" t="s">
        <v>14</v>
      </c>
      <c r="F28" s="301">
        <v>1.8952546296296297E-2</v>
      </c>
      <c r="G28" s="301">
        <v>1.8952546296296297E-2</v>
      </c>
      <c r="H28" s="302">
        <f t="shared" si="0"/>
        <v>1.8952546296296297E-2</v>
      </c>
      <c r="I28" s="303">
        <f t="shared" si="10"/>
        <v>1.880787037037035E-3</v>
      </c>
      <c r="J28" s="378"/>
      <c r="K28" s="305" t="str">
        <f t="shared" si="2"/>
        <v/>
      </c>
      <c r="L28" s="306" t="str">
        <f t="shared" si="8"/>
        <v/>
      </c>
      <c r="M28" s="306" t="str">
        <f t="shared" si="9"/>
        <v/>
      </c>
      <c r="N28" s="307"/>
      <c r="O28" s="307"/>
      <c r="P28" s="307"/>
      <c r="Q28" s="308"/>
      <c r="R28" s="445">
        <f t="shared" si="5"/>
        <v>1.8952546296296297E-2</v>
      </c>
      <c r="S28" s="481"/>
      <c r="T28" s="462">
        <v>40482</v>
      </c>
      <c r="U28" s="459"/>
      <c r="V28" s="313" t="str">
        <f t="shared" si="6"/>
        <v/>
      </c>
      <c r="W28" s="314" t="str">
        <f t="shared" si="7"/>
        <v/>
      </c>
      <c r="Y28"/>
    </row>
    <row r="29" spans="1:25" s="272" customFormat="1" ht="21" hidden="1" customHeight="1" x14ac:dyDescent="0.2">
      <c r="A29" s="417" t="s">
        <v>524</v>
      </c>
      <c r="B29" s="335"/>
      <c r="C29" s="391" t="s">
        <v>594</v>
      </c>
      <c r="D29" s="470" t="s">
        <v>180</v>
      </c>
      <c r="E29" s="471" t="s">
        <v>14</v>
      </c>
      <c r="F29" s="301">
        <v>1.8842592592592591E-2</v>
      </c>
      <c r="G29" s="301">
        <v>1.8842592592592591E-2</v>
      </c>
      <c r="H29" s="302">
        <f t="shared" si="0"/>
        <v>1.8842592592592591E-2</v>
      </c>
      <c r="I29" s="303">
        <f t="shared" si="10"/>
        <v>1.9907407407407408E-3</v>
      </c>
      <c r="J29" s="378"/>
      <c r="K29" s="305" t="str">
        <f t="shared" si="2"/>
        <v/>
      </c>
      <c r="L29" s="306" t="str">
        <f t="shared" si="8"/>
        <v/>
      </c>
      <c r="M29" s="306" t="str">
        <f t="shared" si="9"/>
        <v/>
      </c>
      <c r="N29" s="307"/>
      <c r="O29" s="307"/>
      <c r="P29" s="307"/>
      <c r="Q29" s="308"/>
      <c r="R29" s="445">
        <f t="shared" si="5"/>
        <v>1.8842592592592591E-2</v>
      </c>
      <c r="S29" s="481"/>
      <c r="T29" s="462">
        <v>40663</v>
      </c>
      <c r="U29" s="459"/>
      <c r="V29" s="313" t="str">
        <f t="shared" si="6"/>
        <v/>
      </c>
      <c r="W29" s="314" t="str">
        <f t="shared" si="7"/>
        <v/>
      </c>
      <c r="Y29"/>
    </row>
    <row r="30" spans="1:25" s="272" customFormat="1" ht="21" hidden="1" customHeight="1" x14ac:dyDescent="0.2">
      <c r="A30" s="417">
        <v>348</v>
      </c>
      <c r="B30" s="335"/>
      <c r="C30" s="371" t="s">
        <v>47</v>
      </c>
      <c r="D30" s="444" t="s">
        <v>542</v>
      </c>
      <c r="E30" s="427" t="s">
        <v>14</v>
      </c>
      <c r="F30" s="301">
        <v>1.8831018518518518E-2</v>
      </c>
      <c r="G30" s="301">
        <v>1.8831018518518518E-2</v>
      </c>
      <c r="H30" s="302">
        <f t="shared" si="0"/>
        <v>1.8831018518518518E-2</v>
      </c>
      <c r="I30" s="303">
        <f t="shared" si="10"/>
        <v>2.0023148148148144E-3</v>
      </c>
      <c r="J30" s="378"/>
      <c r="K30" s="305" t="str">
        <f t="shared" si="2"/>
        <v/>
      </c>
      <c r="L30" s="306" t="str">
        <f t="shared" si="8"/>
        <v/>
      </c>
      <c r="M30" s="306" t="str">
        <f t="shared" si="9"/>
        <v/>
      </c>
      <c r="N30" s="307"/>
      <c r="O30" s="307"/>
      <c r="P30" s="307"/>
      <c r="Q30" s="308"/>
      <c r="R30" s="445">
        <f t="shared" si="5"/>
        <v>1.8831018518518518E-2</v>
      </c>
      <c r="S30" s="481"/>
      <c r="T30" s="462">
        <v>40390</v>
      </c>
      <c r="U30" s="459"/>
      <c r="V30" s="313" t="str">
        <f t="shared" si="6"/>
        <v/>
      </c>
      <c r="W30" s="314" t="str">
        <f t="shared" si="7"/>
        <v/>
      </c>
      <c r="Y30"/>
    </row>
    <row r="31" spans="1:25" s="272" customFormat="1" ht="21" customHeight="1" x14ac:dyDescent="0.2">
      <c r="A31" s="417" t="s">
        <v>524</v>
      </c>
      <c r="B31" s="335"/>
      <c r="C31" s="391" t="s">
        <v>598</v>
      </c>
      <c r="D31" s="470" t="s">
        <v>599</v>
      </c>
      <c r="E31" s="471" t="s">
        <v>30</v>
      </c>
      <c r="F31" s="301"/>
      <c r="G31" s="301"/>
      <c r="H31" s="503">
        <v>1.8749999999999999E-2</v>
      </c>
      <c r="I31" s="502">
        <v>2.0023148148148148E-3</v>
      </c>
      <c r="J31" s="378">
        <v>1.9230208333333335E-2</v>
      </c>
      <c r="K31" s="305">
        <f t="shared" si="2"/>
        <v>1.7227893518518521E-2</v>
      </c>
      <c r="L31" s="306">
        <f t="shared" si="8"/>
        <v>-1.5221064814814785E-3</v>
      </c>
      <c r="M31" s="306">
        <f t="shared" si="9"/>
        <v>1.7227893518518521E-2</v>
      </c>
      <c r="N31" s="307">
        <v>1</v>
      </c>
      <c r="O31" s="307"/>
      <c r="P31" s="307"/>
      <c r="Q31" s="308">
        <v>10</v>
      </c>
      <c r="R31" s="445"/>
      <c r="S31" s="481" t="s">
        <v>587</v>
      </c>
      <c r="T31" s="462">
        <v>40694</v>
      </c>
      <c r="U31" s="459"/>
      <c r="V31" s="313">
        <f t="shared" si="6"/>
        <v>5</v>
      </c>
      <c r="W31" s="314" t="str">
        <f t="shared" si="7"/>
        <v>Djerk Geurts</v>
      </c>
      <c r="Y31"/>
    </row>
    <row r="32" spans="1:25" s="272" customFormat="1" ht="21" customHeight="1" x14ac:dyDescent="0.2">
      <c r="A32" s="417" t="s">
        <v>524</v>
      </c>
      <c r="B32" s="335"/>
      <c r="C32" s="391" t="s">
        <v>596</v>
      </c>
      <c r="D32" s="470" t="s">
        <v>597</v>
      </c>
      <c r="E32" s="471" t="s">
        <v>14</v>
      </c>
      <c r="F32" s="301"/>
      <c r="G32" s="301"/>
      <c r="H32" s="503">
        <v>1.8749999999999999E-2</v>
      </c>
      <c r="I32" s="502">
        <v>2.0023148148148148E-3</v>
      </c>
      <c r="J32" s="378">
        <v>2.1920370370370371E-2</v>
      </c>
      <c r="K32" s="305">
        <f t="shared" si="2"/>
        <v>1.9918055555555557E-2</v>
      </c>
      <c r="L32" s="306">
        <f t="shared" si="8"/>
        <v>1.1680555555555576E-3</v>
      </c>
      <c r="M32" s="306">
        <f t="shared" si="9"/>
        <v>1.9918055555555557E-2</v>
      </c>
      <c r="N32" s="307">
        <v>18</v>
      </c>
      <c r="O32" s="307"/>
      <c r="P32" s="307">
        <v>6</v>
      </c>
      <c r="Q32" s="308"/>
      <c r="R32" s="445"/>
      <c r="S32" s="481" t="s">
        <v>587</v>
      </c>
      <c r="T32" s="462">
        <v>40694</v>
      </c>
      <c r="U32" s="459"/>
      <c r="V32" s="313">
        <f t="shared" si="6"/>
        <v>5</v>
      </c>
      <c r="W32" s="314" t="str">
        <f t="shared" si="7"/>
        <v>Suzi Walton</v>
      </c>
      <c r="Y32"/>
    </row>
    <row r="33" spans="1:25" s="272" customFormat="1" ht="21" hidden="1" customHeight="1" x14ac:dyDescent="0.2">
      <c r="A33" s="417">
        <v>290</v>
      </c>
      <c r="B33" s="335"/>
      <c r="C33" s="371" t="s">
        <v>203</v>
      </c>
      <c r="D33" s="444" t="s">
        <v>457</v>
      </c>
      <c r="E33" s="427" t="s">
        <v>30</v>
      </c>
      <c r="F33" s="301">
        <v>1.8598632812500005E-2</v>
      </c>
      <c r="G33" s="301">
        <v>1.8598632812500005E-2</v>
      </c>
      <c r="H33" s="302">
        <f t="shared" ref="H33:H47" si="11">IF(G33&lt;&gt;"",(G33+F33)/2,F33)</f>
        <v>1.8598632812500005E-2</v>
      </c>
      <c r="I33" s="303">
        <f t="shared" ref="I33:I47" si="12">$D$3-H33</f>
        <v>2.234700520833327E-3</v>
      </c>
      <c r="J33" s="387"/>
      <c r="K33" s="305" t="str">
        <f t="shared" si="2"/>
        <v/>
      </c>
      <c r="L33" s="306" t="str">
        <f t="shared" si="8"/>
        <v/>
      </c>
      <c r="M33" s="306" t="str">
        <f t="shared" si="9"/>
        <v/>
      </c>
      <c r="N33" s="307"/>
      <c r="O33" s="307"/>
      <c r="P33" s="321"/>
      <c r="Q33" s="308"/>
      <c r="R33" s="445">
        <f t="shared" ref="R33:R47" si="13">IF(J33&lt;&gt;"",MIN(F33,K33),F33)</f>
        <v>1.8598632812500005E-2</v>
      </c>
      <c r="S33" s="481"/>
      <c r="T33" s="462">
        <v>40359</v>
      </c>
      <c r="U33" s="459"/>
      <c r="V33" s="313" t="str">
        <f t="shared" si="6"/>
        <v/>
      </c>
      <c r="W33" s="314" t="str">
        <f t="shared" si="7"/>
        <v/>
      </c>
      <c r="Y33"/>
    </row>
    <row r="34" spans="1:25" s="272" customFormat="1" ht="21" hidden="1" customHeight="1" x14ac:dyDescent="0.2">
      <c r="A34" s="418"/>
      <c r="B34" s="335"/>
      <c r="C34" s="315" t="s">
        <v>368</v>
      </c>
      <c r="D34" s="431" t="s">
        <v>271</v>
      </c>
      <c r="E34" s="429" t="s">
        <v>14</v>
      </c>
      <c r="F34" s="301">
        <v>1.7800925925925925E-2</v>
      </c>
      <c r="G34" s="301">
        <v>1.9250578703703697E-2</v>
      </c>
      <c r="H34" s="302">
        <f t="shared" si="11"/>
        <v>1.8525752314814813E-2</v>
      </c>
      <c r="I34" s="303">
        <f t="shared" si="12"/>
        <v>2.3075810185185196E-3</v>
      </c>
      <c r="J34" s="387"/>
      <c r="K34" s="305" t="str">
        <f t="shared" si="2"/>
        <v/>
      </c>
      <c r="L34" s="306" t="str">
        <f t="shared" si="8"/>
        <v/>
      </c>
      <c r="M34" s="306" t="str">
        <f t="shared" si="9"/>
        <v/>
      </c>
      <c r="N34" s="307"/>
      <c r="O34" s="307"/>
      <c r="P34" s="307"/>
      <c r="Q34" s="308"/>
      <c r="R34" s="309">
        <f t="shared" si="13"/>
        <v>1.7800925925925925E-2</v>
      </c>
      <c r="S34" s="481"/>
      <c r="T34" s="462">
        <v>40025</v>
      </c>
      <c r="U34" s="458"/>
      <c r="V34" s="313" t="str">
        <f t="shared" si="6"/>
        <v/>
      </c>
      <c r="W34" s="314" t="str">
        <f t="shared" si="7"/>
        <v/>
      </c>
      <c r="Y34"/>
    </row>
    <row r="35" spans="1:25" s="272" customFormat="1" ht="21" hidden="1" customHeight="1" x14ac:dyDescent="0.2">
      <c r="A35" s="417">
        <v>275</v>
      </c>
      <c r="B35" s="335"/>
      <c r="C35" s="391" t="s">
        <v>418</v>
      </c>
      <c r="D35" s="470" t="s">
        <v>419</v>
      </c>
      <c r="E35" s="471" t="s">
        <v>14</v>
      </c>
      <c r="F35" s="301">
        <v>1.846064814814815E-2</v>
      </c>
      <c r="G35" s="301">
        <v>1.8525390625000006E-2</v>
      </c>
      <c r="H35" s="302">
        <f t="shared" si="11"/>
        <v>1.8493019386574078E-2</v>
      </c>
      <c r="I35" s="303">
        <f t="shared" si="12"/>
        <v>2.3403139467592544E-3</v>
      </c>
      <c r="J35" s="378"/>
      <c r="K35" s="305" t="str">
        <f t="shared" si="2"/>
        <v/>
      </c>
      <c r="L35" s="306" t="str">
        <f t="shared" si="8"/>
        <v/>
      </c>
      <c r="M35" s="306" t="str">
        <f t="shared" si="9"/>
        <v/>
      </c>
      <c r="N35" s="307"/>
      <c r="O35" s="307"/>
      <c r="P35" s="307"/>
      <c r="Q35" s="308"/>
      <c r="R35" s="445">
        <f t="shared" si="13"/>
        <v>1.846064814814815E-2</v>
      </c>
      <c r="S35" s="481"/>
      <c r="T35" s="462">
        <v>40359</v>
      </c>
      <c r="U35" s="459"/>
      <c r="V35" s="313"/>
      <c r="W35" s="314"/>
      <c r="Y35"/>
    </row>
    <row r="36" spans="1:25" s="272" customFormat="1" ht="21" hidden="1" customHeight="1" x14ac:dyDescent="0.2">
      <c r="A36" s="417">
        <v>46</v>
      </c>
      <c r="B36" s="335"/>
      <c r="C36" s="371" t="s">
        <v>72</v>
      </c>
      <c r="D36" s="444" t="s">
        <v>243</v>
      </c>
      <c r="E36" s="427" t="s">
        <v>14</v>
      </c>
      <c r="F36" s="301">
        <v>1.847222222222222E-2</v>
      </c>
      <c r="G36" s="301">
        <v>1.847222222222222E-2</v>
      </c>
      <c r="H36" s="302">
        <f t="shared" si="11"/>
        <v>1.847222222222222E-2</v>
      </c>
      <c r="I36" s="303">
        <f t="shared" si="12"/>
        <v>2.3611111111111124E-3</v>
      </c>
      <c r="J36" s="378"/>
      <c r="K36" s="305" t="str">
        <f t="shared" si="2"/>
        <v/>
      </c>
      <c r="L36" s="306"/>
      <c r="M36" s="306"/>
      <c r="N36" s="307"/>
      <c r="O36" s="307"/>
      <c r="P36" s="307"/>
      <c r="Q36" s="308"/>
      <c r="R36" s="445">
        <f t="shared" si="13"/>
        <v>1.847222222222222E-2</v>
      </c>
      <c r="S36" s="481"/>
      <c r="T36" s="462">
        <v>40451</v>
      </c>
      <c r="U36" s="459"/>
      <c r="V36" s="313" t="str">
        <f t="shared" ref="V36:V41" si="14">IF(OR(NOT(U36=""),NOT(K36="")),5,"")</f>
        <v/>
      </c>
      <c r="W36" s="314" t="str">
        <f t="shared" ref="W36:W41" si="15">IF(V36=5,C36&amp;" "&amp;D36,"")</f>
        <v/>
      </c>
      <c r="Y36"/>
    </row>
    <row r="37" spans="1:25" s="272" customFormat="1" ht="21" hidden="1" customHeight="1" x14ac:dyDescent="0.2">
      <c r="A37" s="418">
        <v>149</v>
      </c>
      <c r="B37" s="335"/>
      <c r="C37" s="315" t="s">
        <v>36</v>
      </c>
      <c r="D37" s="431" t="s">
        <v>37</v>
      </c>
      <c r="E37" s="428" t="s">
        <v>14</v>
      </c>
      <c r="F37" s="322">
        <v>1.8275462962962959E-2</v>
      </c>
      <c r="G37" s="301">
        <v>1.8275462962962959E-2</v>
      </c>
      <c r="H37" s="302">
        <f t="shared" si="11"/>
        <v>1.8275462962962959E-2</v>
      </c>
      <c r="I37" s="303">
        <f t="shared" si="12"/>
        <v>2.5578703703703735E-3</v>
      </c>
      <c r="J37" s="378"/>
      <c r="K37" s="305" t="str">
        <f t="shared" si="2"/>
        <v/>
      </c>
      <c r="L37" s="306" t="str">
        <f>IF(J37&lt;&gt;"",K37-H37,"")</f>
        <v/>
      </c>
      <c r="M37" s="306" t="str">
        <f>IF(J37&lt;&gt;"",K37-F37,"")</f>
        <v/>
      </c>
      <c r="N37" s="307"/>
      <c r="O37" s="307"/>
      <c r="P37" s="307"/>
      <c r="Q37" s="308"/>
      <c r="R37" s="309">
        <f t="shared" si="13"/>
        <v>1.8275462962962959E-2</v>
      </c>
      <c r="S37" s="481"/>
      <c r="T37" s="462">
        <v>40025</v>
      </c>
      <c r="U37" s="458"/>
      <c r="V37" s="313" t="str">
        <f t="shared" si="14"/>
        <v/>
      </c>
      <c r="W37" s="314" t="str">
        <f t="shared" si="15"/>
        <v/>
      </c>
      <c r="Y37"/>
    </row>
    <row r="38" spans="1:25" s="272" customFormat="1" ht="21" hidden="1" customHeight="1" x14ac:dyDescent="0.2">
      <c r="A38" s="418" t="s">
        <v>524</v>
      </c>
      <c r="B38" s="335"/>
      <c r="C38" s="315" t="s">
        <v>592</v>
      </c>
      <c r="D38" s="431" t="s">
        <v>593</v>
      </c>
      <c r="E38" s="429" t="s">
        <v>14</v>
      </c>
      <c r="F38" s="319">
        <v>1.8217592592592594E-2</v>
      </c>
      <c r="G38" s="319">
        <v>1.8217592592592594E-2</v>
      </c>
      <c r="H38" s="302">
        <f t="shared" si="11"/>
        <v>1.8217592592592594E-2</v>
      </c>
      <c r="I38" s="303">
        <f t="shared" si="12"/>
        <v>2.6157407407407379E-3</v>
      </c>
      <c r="J38" s="378"/>
      <c r="K38" s="305" t="str">
        <f t="shared" ref="K38:K64" si="16">IF(J38&lt;&gt;"",J38-I38,"")</f>
        <v/>
      </c>
      <c r="L38" s="306" t="str">
        <f>IF(J38&lt;&gt;"",K38-H38,"")</f>
        <v/>
      </c>
      <c r="M38" s="306" t="str">
        <f>IF(J38&lt;&gt;"",K38-F38,"")</f>
        <v/>
      </c>
      <c r="N38" s="307"/>
      <c r="O38" s="307"/>
      <c r="P38" s="307"/>
      <c r="Q38" s="308"/>
      <c r="R38" s="309">
        <f t="shared" si="13"/>
        <v>1.8217592592592594E-2</v>
      </c>
      <c r="S38" s="481"/>
      <c r="T38" s="462">
        <v>40663</v>
      </c>
      <c r="U38" s="458"/>
      <c r="V38" s="313" t="str">
        <f t="shared" si="14"/>
        <v/>
      </c>
      <c r="W38" s="314" t="str">
        <f t="shared" si="15"/>
        <v/>
      </c>
      <c r="Y38"/>
    </row>
    <row r="39" spans="1:25" s="272" customFormat="1" ht="21" hidden="1" customHeight="1" x14ac:dyDescent="0.2">
      <c r="A39" s="417" t="s">
        <v>535</v>
      </c>
      <c r="B39" s="335"/>
      <c r="C39" s="371" t="s">
        <v>60</v>
      </c>
      <c r="D39" s="444" t="s">
        <v>569</v>
      </c>
      <c r="E39" s="427" t="s">
        <v>14</v>
      </c>
      <c r="F39" s="301">
        <v>1.8182870370370377E-2</v>
      </c>
      <c r="G39" s="301">
        <v>1.8182870370370377E-2</v>
      </c>
      <c r="H39" s="302">
        <f t="shared" si="11"/>
        <v>1.8182870370370377E-2</v>
      </c>
      <c r="I39" s="303">
        <f t="shared" si="12"/>
        <v>2.6504629629629552E-3</v>
      </c>
      <c r="J39" s="378"/>
      <c r="K39" s="305" t="str">
        <f t="shared" si="16"/>
        <v/>
      </c>
      <c r="L39" s="306" t="str">
        <f>IF(J39&lt;&gt;"",K39-H39,"")</f>
        <v/>
      </c>
      <c r="M39" s="306" t="str">
        <f>IF(J39&lt;&gt;"",K39-F39,"")</f>
        <v/>
      </c>
      <c r="N39" s="307"/>
      <c r="O39" s="307"/>
      <c r="P39" s="307"/>
      <c r="Q39" s="308"/>
      <c r="R39" s="445">
        <f t="shared" si="13"/>
        <v>1.8182870370370377E-2</v>
      </c>
      <c r="S39" s="481"/>
      <c r="T39" s="462">
        <v>40574</v>
      </c>
      <c r="U39" s="459"/>
      <c r="V39" s="313" t="str">
        <f t="shared" si="14"/>
        <v/>
      </c>
      <c r="W39" s="314" t="str">
        <f t="shared" si="15"/>
        <v/>
      </c>
      <c r="Y39"/>
    </row>
    <row r="40" spans="1:25" s="272" customFormat="1" ht="21" hidden="1" customHeight="1" x14ac:dyDescent="0.2">
      <c r="A40" s="417">
        <v>278</v>
      </c>
      <c r="B40" s="335"/>
      <c r="C40" s="371" t="s">
        <v>508</v>
      </c>
      <c r="D40" s="444" t="s">
        <v>158</v>
      </c>
      <c r="E40" s="427" t="s">
        <v>14</v>
      </c>
      <c r="F40" s="301">
        <v>1.7962962962962962E-2</v>
      </c>
      <c r="G40" s="301">
        <v>1.7962962962962962E-2</v>
      </c>
      <c r="H40" s="302">
        <f t="shared" si="11"/>
        <v>1.7962962962962962E-2</v>
      </c>
      <c r="I40" s="303">
        <f t="shared" si="12"/>
        <v>2.8703703703703703E-3</v>
      </c>
      <c r="J40" s="378"/>
      <c r="K40" s="305" t="str">
        <f t="shared" si="16"/>
        <v/>
      </c>
      <c r="L40" s="306"/>
      <c r="M40" s="306"/>
      <c r="N40" s="307"/>
      <c r="O40" s="307"/>
      <c r="P40" s="307"/>
      <c r="Q40" s="308"/>
      <c r="R40" s="445">
        <f t="shared" si="13"/>
        <v>1.7962962962962962E-2</v>
      </c>
      <c r="S40" s="481"/>
      <c r="T40" s="462">
        <v>40268</v>
      </c>
      <c r="U40" s="459"/>
      <c r="V40" s="313" t="str">
        <f t="shared" si="14"/>
        <v/>
      </c>
      <c r="W40" s="314" t="str">
        <f t="shared" si="15"/>
        <v/>
      </c>
      <c r="Y40" s="501"/>
    </row>
    <row r="41" spans="1:25" s="272" customFormat="1" ht="21" hidden="1" customHeight="1" x14ac:dyDescent="0.2">
      <c r="A41" s="417">
        <v>94</v>
      </c>
      <c r="B41" s="335"/>
      <c r="C41" s="371" t="s">
        <v>64</v>
      </c>
      <c r="D41" s="444" t="s">
        <v>518</v>
      </c>
      <c r="E41" s="427" t="s">
        <v>14</v>
      </c>
      <c r="F41" s="319">
        <v>1.7638888888888888E-2</v>
      </c>
      <c r="G41" s="301">
        <v>1.8101851851851855E-2</v>
      </c>
      <c r="H41" s="302">
        <f t="shared" si="11"/>
        <v>1.787037037037037E-2</v>
      </c>
      <c r="I41" s="303">
        <f t="shared" si="12"/>
        <v>2.9629629629629624E-3</v>
      </c>
      <c r="J41" s="378"/>
      <c r="K41" s="305" t="str">
        <f t="shared" si="16"/>
        <v/>
      </c>
      <c r="L41" s="306" t="str">
        <f>IF(J41&lt;&gt;"",K41-H41,"")</f>
        <v/>
      </c>
      <c r="M41" s="306" t="str">
        <f>IF(J41&lt;&gt;"",K41-F41,"")</f>
        <v/>
      </c>
      <c r="N41" s="307"/>
      <c r="O41" s="307"/>
      <c r="P41" s="307"/>
      <c r="Q41" s="308"/>
      <c r="R41" s="445">
        <f t="shared" si="13"/>
        <v>1.7638888888888888E-2</v>
      </c>
      <c r="S41" s="481"/>
      <c r="T41" s="462">
        <v>39872</v>
      </c>
      <c r="U41" s="459"/>
      <c r="V41" s="313" t="str">
        <f t="shared" si="14"/>
        <v/>
      </c>
      <c r="W41" s="314" t="str">
        <f t="shared" si="15"/>
        <v/>
      </c>
      <c r="Y41" s="501"/>
    </row>
    <row r="42" spans="1:25" s="272" customFormat="1" ht="21" hidden="1" customHeight="1" x14ac:dyDescent="0.2">
      <c r="A42" s="418">
        <v>264</v>
      </c>
      <c r="B42" s="335"/>
      <c r="C42" s="315" t="s">
        <v>416</v>
      </c>
      <c r="D42" s="431" t="s">
        <v>417</v>
      </c>
      <c r="E42" s="428" t="s">
        <v>30</v>
      </c>
      <c r="F42" s="301">
        <v>1.7387152777777776E-2</v>
      </c>
      <c r="G42" s="301">
        <v>1.7803819444444445E-2</v>
      </c>
      <c r="H42" s="302">
        <f t="shared" si="11"/>
        <v>1.759548611111111E-2</v>
      </c>
      <c r="I42" s="303">
        <f t="shared" si="12"/>
        <v>3.2378472222222218E-3</v>
      </c>
      <c r="J42" s="378"/>
      <c r="K42" s="305" t="str">
        <f t="shared" si="16"/>
        <v/>
      </c>
      <c r="L42" s="306" t="str">
        <f>IF(J42&lt;&gt;"",K42-H42,"")</f>
        <v/>
      </c>
      <c r="M42" s="306" t="str">
        <f>IF(J42&lt;&gt;"",K42-F42,"")</f>
        <v/>
      </c>
      <c r="N42" s="307"/>
      <c r="O42" s="307"/>
      <c r="P42" s="307"/>
      <c r="Q42" s="308"/>
      <c r="R42" s="309">
        <f t="shared" si="13"/>
        <v>1.7387152777777776E-2</v>
      </c>
      <c r="S42" s="481"/>
      <c r="T42" s="462">
        <v>40237</v>
      </c>
      <c r="U42" s="458"/>
      <c r="V42" s="313"/>
      <c r="W42" s="314"/>
      <c r="Y42" s="501"/>
    </row>
    <row r="43" spans="1:25" s="272" customFormat="1" ht="21" hidden="1" customHeight="1" x14ac:dyDescent="0.2">
      <c r="A43" s="418">
        <v>350</v>
      </c>
      <c r="B43" s="335"/>
      <c r="C43" s="315" t="s">
        <v>235</v>
      </c>
      <c r="D43" s="431" t="s">
        <v>541</v>
      </c>
      <c r="E43" s="428" t="s">
        <v>30</v>
      </c>
      <c r="F43" s="319">
        <v>1.759259259259259E-2</v>
      </c>
      <c r="G43" s="301">
        <v>1.759259259259259E-2</v>
      </c>
      <c r="H43" s="302">
        <f t="shared" si="11"/>
        <v>1.759259259259259E-2</v>
      </c>
      <c r="I43" s="303">
        <f t="shared" si="12"/>
        <v>3.2407407407407419E-3</v>
      </c>
      <c r="J43" s="387"/>
      <c r="K43" s="305" t="str">
        <f t="shared" si="16"/>
        <v/>
      </c>
      <c r="L43" s="306"/>
      <c r="M43" s="306"/>
      <c r="N43" s="307"/>
      <c r="O43" s="307"/>
      <c r="P43" s="321"/>
      <c r="Q43" s="308"/>
      <c r="R43" s="309">
        <f t="shared" si="13"/>
        <v>1.759259259259259E-2</v>
      </c>
      <c r="S43" s="481"/>
      <c r="T43" s="462">
        <v>40390</v>
      </c>
      <c r="U43" s="458"/>
      <c r="V43" s="313" t="str">
        <f t="shared" ref="V43:V52" si="17">IF(OR(NOT(U43=""),NOT(K43="")),5,"")</f>
        <v/>
      </c>
      <c r="W43" s="314" t="str">
        <f t="shared" ref="W43:W52" si="18">IF(V43=5,C43&amp;" "&amp;D43,"")</f>
        <v/>
      </c>
      <c r="Y43" s="501"/>
    </row>
    <row r="44" spans="1:25" s="272" customFormat="1" ht="21" hidden="1" customHeight="1" x14ac:dyDescent="0.2">
      <c r="A44" s="418">
        <v>359</v>
      </c>
      <c r="B44" s="335"/>
      <c r="C44" s="315" t="s">
        <v>128</v>
      </c>
      <c r="D44" s="431" t="s">
        <v>556</v>
      </c>
      <c r="E44" s="428" t="s">
        <v>30</v>
      </c>
      <c r="F44" s="301">
        <v>1.7569444444444447E-2</v>
      </c>
      <c r="G44" s="301">
        <v>1.7569444444444447E-2</v>
      </c>
      <c r="H44" s="302">
        <f t="shared" si="11"/>
        <v>1.7569444444444447E-2</v>
      </c>
      <c r="I44" s="303">
        <f t="shared" si="12"/>
        <v>3.2638888888888856E-3</v>
      </c>
      <c r="J44" s="378"/>
      <c r="K44" s="305" t="str">
        <f t="shared" si="16"/>
        <v/>
      </c>
      <c r="L44" s="306" t="str">
        <f t="shared" ref="L44:L63" si="19">IF(J44&lt;&gt;"",K44-H44,"")</f>
        <v/>
      </c>
      <c r="M44" s="306" t="str">
        <f t="shared" ref="M44:M63" si="20">IF(J44&lt;&gt;"",K44-F44,"")</f>
        <v/>
      </c>
      <c r="N44" s="307"/>
      <c r="O44" s="307"/>
      <c r="P44" s="307"/>
      <c r="Q44" s="308"/>
      <c r="R44" s="309">
        <f t="shared" si="13"/>
        <v>1.7569444444444447E-2</v>
      </c>
      <c r="S44" s="481"/>
      <c r="T44" s="462">
        <v>40633</v>
      </c>
      <c r="U44" s="458"/>
      <c r="V44" s="313" t="str">
        <f t="shared" si="17"/>
        <v/>
      </c>
      <c r="W44" s="314" t="str">
        <f t="shared" si="18"/>
        <v/>
      </c>
      <c r="Y44" s="501"/>
    </row>
    <row r="45" spans="1:25" s="272" customFormat="1" ht="21" hidden="1" customHeight="1" x14ac:dyDescent="0.2">
      <c r="A45" s="418">
        <v>178</v>
      </c>
      <c r="B45" s="335"/>
      <c r="C45" s="315" t="s">
        <v>106</v>
      </c>
      <c r="D45" s="431" t="s">
        <v>426</v>
      </c>
      <c r="E45" s="428" t="s">
        <v>14</v>
      </c>
      <c r="F45" s="301">
        <v>1.6782407407407409E-2</v>
      </c>
      <c r="G45" s="301">
        <v>1.8356481481481484E-2</v>
      </c>
      <c r="H45" s="302">
        <f t="shared" si="11"/>
        <v>1.7569444444444447E-2</v>
      </c>
      <c r="I45" s="303">
        <f t="shared" si="12"/>
        <v>3.2638888888888856E-3</v>
      </c>
      <c r="J45" s="378"/>
      <c r="K45" s="305" t="str">
        <f t="shared" si="16"/>
        <v/>
      </c>
      <c r="L45" s="306" t="str">
        <f t="shared" si="19"/>
        <v/>
      </c>
      <c r="M45" s="306" t="str">
        <f t="shared" si="20"/>
        <v/>
      </c>
      <c r="N45" s="307"/>
      <c r="O45" s="307"/>
      <c r="P45" s="307"/>
      <c r="Q45" s="308"/>
      <c r="R45" s="309">
        <f t="shared" si="13"/>
        <v>1.6782407407407409E-2</v>
      </c>
      <c r="S45" s="481"/>
      <c r="T45" s="462">
        <v>40390</v>
      </c>
      <c r="U45" s="458"/>
      <c r="V45" s="313" t="str">
        <f t="shared" si="17"/>
        <v/>
      </c>
      <c r="W45" s="314" t="str">
        <f t="shared" si="18"/>
        <v/>
      </c>
      <c r="Y45" s="501"/>
    </row>
    <row r="46" spans="1:25" s="272" customFormat="1" ht="21" hidden="1" customHeight="1" x14ac:dyDescent="0.2">
      <c r="A46" s="418">
        <v>51</v>
      </c>
      <c r="B46" s="335"/>
      <c r="C46" s="315" t="s">
        <v>84</v>
      </c>
      <c r="D46" s="431" t="s">
        <v>85</v>
      </c>
      <c r="E46" s="428" t="s">
        <v>14</v>
      </c>
      <c r="F46" s="301">
        <v>1.7557870370370373E-2</v>
      </c>
      <c r="G46" s="301">
        <v>1.7557870370370373E-2</v>
      </c>
      <c r="H46" s="302">
        <f t="shared" si="11"/>
        <v>1.7557870370370373E-2</v>
      </c>
      <c r="I46" s="303">
        <f t="shared" si="12"/>
        <v>3.2754629629629592E-3</v>
      </c>
      <c r="J46" s="378"/>
      <c r="K46" s="305" t="str">
        <f t="shared" si="16"/>
        <v/>
      </c>
      <c r="L46" s="306" t="str">
        <f t="shared" si="19"/>
        <v/>
      </c>
      <c r="M46" s="306" t="str">
        <f t="shared" si="20"/>
        <v/>
      </c>
      <c r="N46" s="307"/>
      <c r="O46" s="307"/>
      <c r="P46" s="307"/>
      <c r="Q46" s="308"/>
      <c r="R46" s="309">
        <f t="shared" si="13"/>
        <v>1.7557870370370373E-2</v>
      </c>
      <c r="S46" s="481"/>
      <c r="T46" s="462">
        <v>38929</v>
      </c>
      <c r="U46" s="458"/>
      <c r="V46" s="313" t="str">
        <f t="shared" si="17"/>
        <v/>
      </c>
      <c r="W46" s="314" t="str">
        <f t="shared" si="18"/>
        <v/>
      </c>
      <c r="Y46" s="501" t="s">
        <v>588</v>
      </c>
    </row>
    <row r="47" spans="1:25" s="272" customFormat="1" ht="21" hidden="1" customHeight="1" x14ac:dyDescent="0.2">
      <c r="A47" s="418">
        <v>44</v>
      </c>
      <c r="B47" s="335"/>
      <c r="C47" s="315" t="s">
        <v>82</v>
      </c>
      <c r="D47" s="431" t="s">
        <v>83</v>
      </c>
      <c r="E47" s="428" t="s">
        <v>14</v>
      </c>
      <c r="F47" s="301">
        <v>1.7557870370370373E-2</v>
      </c>
      <c r="G47" s="301">
        <v>1.7557870370370373E-2</v>
      </c>
      <c r="H47" s="302">
        <f t="shared" si="11"/>
        <v>1.7557870370370373E-2</v>
      </c>
      <c r="I47" s="303">
        <f t="shared" si="12"/>
        <v>3.2754629629629592E-3</v>
      </c>
      <c r="J47" s="505"/>
      <c r="K47" s="305" t="str">
        <f t="shared" si="16"/>
        <v/>
      </c>
      <c r="L47" s="306" t="str">
        <f t="shared" si="19"/>
        <v/>
      </c>
      <c r="M47" s="306" t="str">
        <f t="shared" si="20"/>
        <v/>
      </c>
      <c r="N47" s="307"/>
      <c r="O47" s="307"/>
      <c r="P47" s="307"/>
      <c r="Q47" s="308"/>
      <c r="R47" s="309">
        <f t="shared" si="13"/>
        <v>1.7557870370370373E-2</v>
      </c>
      <c r="S47" s="481"/>
      <c r="T47" s="462">
        <v>38748</v>
      </c>
      <c r="U47" s="458"/>
      <c r="V47" s="313" t="str">
        <f t="shared" si="17"/>
        <v/>
      </c>
      <c r="W47" s="314" t="str">
        <f t="shared" si="18"/>
        <v/>
      </c>
    </row>
    <row r="48" spans="1:25" s="272" customFormat="1" ht="21" customHeight="1" x14ac:dyDescent="0.2">
      <c r="A48" s="418" t="s">
        <v>524</v>
      </c>
      <c r="B48" s="335"/>
      <c r="C48" s="315" t="s">
        <v>602</v>
      </c>
      <c r="D48" s="431" t="s">
        <v>603</v>
      </c>
      <c r="E48" s="428" t="s">
        <v>30</v>
      </c>
      <c r="F48" s="301"/>
      <c r="G48" s="301"/>
      <c r="H48" s="503">
        <v>1.7361111111111112E-2</v>
      </c>
      <c r="I48" s="502">
        <v>3.2754629629629631E-3</v>
      </c>
      <c r="J48" s="504">
        <v>2.0069328703703704E-2</v>
      </c>
      <c r="K48" s="305">
        <f t="shared" si="16"/>
        <v>1.6793865740740741E-2</v>
      </c>
      <c r="L48" s="306">
        <f t="shared" si="19"/>
        <v>-5.6724537037037073E-4</v>
      </c>
      <c r="M48" s="306">
        <f t="shared" si="20"/>
        <v>1.6793865740740741E-2</v>
      </c>
      <c r="N48" s="307">
        <v>6</v>
      </c>
      <c r="O48" s="307"/>
      <c r="P48" s="307"/>
      <c r="Q48" s="308">
        <v>9</v>
      </c>
      <c r="R48" s="309"/>
      <c r="S48" s="481" t="s">
        <v>587</v>
      </c>
      <c r="T48" s="462">
        <v>40694</v>
      </c>
      <c r="U48" s="458"/>
      <c r="V48" s="313">
        <f t="shared" si="17"/>
        <v>5</v>
      </c>
      <c r="W48" s="314" t="str">
        <f t="shared" si="18"/>
        <v>Neil  Hewitt</v>
      </c>
    </row>
    <row r="49" spans="1:23" s="272" customFormat="1" ht="21" customHeight="1" x14ac:dyDescent="0.2">
      <c r="A49" s="418" t="s">
        <v>524</v>
      </c>
      <c r="B49" s="335"/>
      <c r="C49" s="315" t="s">
        <v>600</v>
      </c>
      <c r="D49" s="431" t="s">
        <v>601</v>
      </c>
      <c r="E49" s="428" t="s">
        <v>14</v>
      </c>
      <c r="F49" s="301"/>
      <c r="G49" s="301"/>
      <c r="H49" s="503">
        <v>1.7361111111111112E-2</v>
      </c>
      <c r="I49" s="502">
        <v>3.2754629629629631E-3</v>
      </c>
      <c r="J49" s="378">
        <v>2.0777083333333331E-2</v>
      </c>
      <c r="K49" s="305">
        <f t="shared" si="16"/>
        <v>1.7501620370370369E-2</v>
      </c>
      <c r="L49" s="306">
        <f t="shared" si="19"/>
        <v>1.4050925925925689E-4</v>
      </c>
      <c r="M49" s="306">
        <f t="shared" si="20"/>
        <v>1.7501620370370369E-2</v>
      </c>
      <c r="N49" s="307">
        <v>10</v>
      </c>
      <c r="O49" s="307"/>
      <c r="P49" s="307">
        <v>4</v>
      </c>
      <c r="Q49" s="308"/>
      <c r="R49" s="309"/>
      <c r="S49" s="481" t="s">
        <v>587</v>
      </c>
      <c r="T49" s="462">
        <v>40694</v>
      </c>
      <c r="U49" s="458"/>
      <c r="V49" s="313">
        <f t="shared" si="17"/>
        <v>5</v>
      </c>
      <c r="W49" s="314" t="str">
        <f t="shared" si="18"/>
        <v>Aisling Haywards</v>
      </c>
    </row>
    <row r="50" spans="1:23" s="272" customFormat="1" ht="21" hidden="1" customHeight="1" x14ac:dyDescent="0.2">
      <c r="A50" s="418">
        <v>257</v>
      </c>
      <c r="B50" s="335"/>
      <c r="C50" s="315" t="s">
        <v>96</v>
      </c>
      <c r="D50" s="431" t="s">
        <v>396</v>
      </c>
      <c r="E50" s="428" t="s">
        <v>14</v>
      </c>
      <c r="F50" s="301">
        <v>1.7245370370370362E-2</v>
      </c>
      <c r="G50" s="301">
        <v>1.7824074074074065E-2</v>
      </c>
      <c r="H50" s="302">
        <f t="shared" ref="H50:H64" si="21">IF(G50&lt;&gt;"",(G50+F50)/2,F50)</f>
        <v>1.7534722222222215E-2</v>
      </c>
      <c r="I50" s="303">
        <f t="shared" ref="I50:I58" si="22">$D$3-H50</f>
        <v>3.2986111111111167E-3</v>
      </c>
      <c r="J50" s="378"/>
      <c r="K50" s="305" t="str">
        <f t="shared" si="16"/>
        <v/>
      </c>
      <c r="L50" s="306" t="str">
        <f t="shared" si="19"/>
        <v/>
      </c>
      <c r="M50" s="306" t="str">
        <f t="shared" si="20"/>
        <v/>
      </c>
      <c r="N50" s="307"/>
      <c r="O50" s="307"/>
      <c r="P50" s="307"/>
      <c r="Q50" s="308"/>
      <c r="R50" s="309">
        <f t="shared" ref="R50:R81" si="23">IF(J50&lt;&gt;"",MIN(F50,K50),F50)</f>
        <v>1.7245370370370362E-2</v>
      </c>
      <c r="S50" s="481"/>
      <c r="T50" s="462">
        <v>40209</v>
      </c>
      <c r="U50" s="458"/>
      <c r="V50" s="313" t="str">
        <f t="shared" si="17"/>
        <v/>
      </c>
      <c r="W50" s="314" t="str">
        <f t="shared" si="18"/>
        <v/>
      </c>
    </row>
    <row r="51" spans="1:23" s="272" customFormat="1" ht="21" hidden="1" customHeight="1" x14ac:dyDescent="0.2">
      <c r="A51" s="418">
        <v>353</v>
      </c>
      <c r="B51" s="335"/>
      <c r="C51" s="298" t="s">
        <v>77</v>
      </c>
      <c r="D51" s="432" t="s">
        <v>547</v>
      </c>
      <c r="E51" s="429" t="s">
        <v>14</v>
      </c>
      <c r="F51" s="301">
        <v>1.7446469907407412E-2</v>
      </c>
      <c r="G51" s="301">
        <v>1.7446469907407412E-2</v>
      </c>
      <c r="H51" s="302">
        <f t="shared" si="21"/>
        <v>1.7446469907407412E-2</v>
      </c>
      <c r="I51" s="303">
        <f t="shared" si="22"/>
        <v>3.3868634259259199E-3</v>
      </c>
      <c r="J51" s="378"/>
      <c r="K51" s="305" t="str">
        <f t="shared" si="16"/>
        <v/>
      </c>
      <c r="L51" s="306" t="str">
        <f t="shared" si="19"/>
        <v/>
      </c>
      <c r="M51" s="306" t="str">
        <f t="shared" si="20"/>
        <v/>
      </c>
      <c r="N51" s="307"/>
      <c r="O51" s="307"/>
      <c r="P51" s="307"/>
      <c r="Q51" s="308"/>
      <c r="R51" s="309">
        <f t="shared" si="23"/>
        <v>1.7446469907407412E-2</v>
      </c>
      <c r="S51" s="481"/>
      <c r="T51" s="462">
        <v>40421</v>
      </c>
      <c r="U51" s="458"/>
      <c r="V51" s="313" t="str">
        <f t="shared" si="17"/>
        <v/>
      </c>
      <c r="W51" s="314" t="str">
        <f t="shared" si="18"/>
        <v/>
      </c>
    </row>
    <row r="52" spans="1:23" s="272" customFormat="1" ht="21" hidden="1" customHeight="1" x14ac:dyDescent="0.2">
      <c r="A52" s="418">
        <v>284</v>
      </c>
      <c r="B52" s="335"/>
      <c r="C52" s="315" t="s">
        <v>447</v>
      </c>
      <c r="D52" s="431" t="s">
        <v>448</v>
      </c>
      <c r="E52" s="429" t="s">
        <v>14</v>
      </c>
      <c r="F52" s="301">
        <v>1.7337962962962961E-2</v>
      </c>
      <c r="G52" s="301">
        <v>1.7465277777777781E-2</v>
      </c>
      <c r="H52" s="302">
        <f t="shared" si="21"/>
        <v>1.7401620370370373E-2</v>
      </c>
      <c r="I52" s="303">
        <f t="shared" si="22"/>
        <v>3.4317129629629593E-3</v>
      </c>
      <c r="J52" s="387"/>
      <c r="K52" s="305" t="str">
        <f t="shared" si="16"/>
        <v/>
      </c>
      <c r="L52" s="306" t="str">
        <f t="shared" si="19"/>
        <v/>
      </c>
      <c r="M52" s="306" t="str">
        <f t="shared" si="20"/>
        <v/>
      </c>
      <c r="N52" s="307"/>
      <c r="O52" s="307"/>
      <c r="P52" s="321"/>
      <c r="Q52" s="308"/>
      <c r="R52" s="309">
        <f t="shared" si="23"/>
        <v>1.7337962962962961E-2</v>
      </c>
      <c r="S52" s="481"/>
      <c r="T52" s="462">
        <v>40359</v>
      </c>
      <c r="U52" s="458"/>
      <c r="V52" s="313" t="str">
        <f t="shared" si="17"/>
        <v/>
      </c>
      <c r="W52" s="314" t="str">
        <f t="shared" si="18"/>
        <v/>
      </c>
    </row>
    <row r="53" spans="1:23" s="272" customFormat="1" ht="21" hidden="1" customHeight="1" x14ac:dyDescent="0.2">
      <c r="A53" s="418">
        <v>318</v>
      </c>
      <c r="B53" s="335"/>
      <c r="C53" s="298" t="s">
        <v>509</v>
      </c>
      <c r="D53" s="432" t="s">
        <v>159</v>
      </c>
      <c r="E53" s="429" t="s">
        <v>14</v>
      </c>
      <c r="F53" s="301">
        <v>1.7388599537037041E-2</v>
      </c>
      <c r="G53" s="301">
        <v>1.7388599537037041E-2</v>
      </c>
      <c r="H53" s="302">
        <f t="shared" si="21"/>
        <v>1.7388599537037041E-2</v>
      </c>
      <c r="I53" s="303">
        <f t="shared" si="22"/>
        <v>3.4447337962962912E-3</v>
      </c>
      <c r="J53" s="387"/>
      <c r="K53" s="305" t="str">
        <f t="shared" si="16"/>
        <v/>
      </c>
      <c r="L53" s="306" t="str">
        <f t="shared" si="19"/>
        <v/>
      </c>
      <c r="M53" s="306" t="str">
        <f t="shared" si="20"/>
        <v/>
      </c>
      <c r="N53" s="307"/>
      <c r="O53" s="307"/>
      <c r="P53" s="321"/>
      <c r="Q53" s="308"/>
      <c r="R53" s="309">
        <f t="shared" si="23"/>
        <v>1.7388599537037041E-2</v>
      </c>
      <c r="S53" s="481"/>
      <c r="T53" s="462">
        <v>40298</v>
      </c>
      <c r="U53" s="458"/>
      <c r="V53" s="313"/>
      <c r="W53" s="314"/>
    </row>
    <row r="54" spans="1:23" s="272" customFormat="1" ht="21" hidden="1" customHeight="1" x14ac:dyDescent="0.2">
      <c r="A54" s="418">
        <v>152</v>
      </c>
      <c r="B54" s="335"/>
      <c r="C54" s="315" t="s">
        <v>90</v>
      </c>
      <c r="D54" s="431" t="s">
        <v>91</v>
      </c>
      <c r="E54" s="428" t="s">
        <v>30</v>
      </c>
      <c r="F54" s="301">
        <v>1.7384259259259256E-2</v>
      </c>
      <c r="G54" s="301">
        <v>1.7384259259259256E-2</v>
      </c>
      <c r="H54" s="302">
        <f t="shared" si="21"/>
        <v>1.7384259259259256E-2</v>
      </c>
      <c r="I54" s="303">
        <f t="shared" si="22"/>
        <v>3.4490740740740766E-3</v>
      </c>
      <c r="J54" s="387"/>
      <c r="K54" s="305" t="str">
        <f t="shared" si="16"/>
        <v/>
      </c>
      <c r="L54" s="306" t="str">
        <f t="shared" si="19"/>
        <v/>
      </c>
      <c r="M54" s="306" t="str">
        <f t="shared" si="20"/>
        <v/>
      </c>
      <c r="N54" s="307"/>
      <c r="O54" s="307"/>
      <c r="P54" s="307"/>
      <c r="Q54" s="308"/>
      <c r="R54" s="309">
        <f t="shared" si="23"/>
        <v>1.7384259259259256E-2</v>
      </c>
      <c r="S54" s="481"/>
      <c r="T54" s="459" t="s">
        <v>212</v>
      </c>
      <c r="U54" s="458"/>
      <c r="V54" s="313" t="str">
        <f t="shared" ref="V54:V60" si="24">IF(OR(NOT(U54=""),NOT(K54="")),5,"")</f>
        <v/>
      </c>
      <c r="W54" s="314" t="str">
        <f t="shared" ref="W54:W60" si="25">IF(V54=5,C54&amp;" "&amp;D54,"")</f>
        <v/>
      </c>
    </row>
    <row r="55" spans="1:23" s="272" customFormat="1" ht="21" hidden="1" customHeight="1" x14ac:dyDescent="0.2">
      <c r="A55" s="418">
        <v>332</v>
      </c>
      <c r="B55" s="335"/>
      <c r="C55" s="315" t="s">
        <v>527</v>
      </c>
      <c r="D55" s="431" t="s">
        <v>517</v>
      </c>
      <c r="E55" s="428" t="s">
        <v>30</v>
      </c>
      <c r="F55" s="301">
        <v>1.7349537037037035E-2</v>
      </c>
      <c r="G55" s="301">
        <v>1.7372685185185189E-2</v>
      </c>
      <c r="H55" s="302">
        <f t="shared" si="21"/>
        <v>1.7361111111111112E-2</v>
      </c>
      <c r="I55" s="303">
        <f t="shared" si="22"/>
        <v>3.4722222222222203E-3</v>
      </c>
      <c r="J55" s="387"/>
      <c r="K55" s="305" t="str">
        <f t="shared" si="16"/>
        <v/>
      </c>
      <c r="L55" s="306" t="str">
        <f t="shared" si="19"/>
        <v/>
      </c>
      <c r="M55" s="306" t="str">
        <f t="shared" si="20"/>
        <v/>
      </c>
      <c r="N55" s="307"/>
      <c r="O55" s="307"/>
      <c r="P55" s="321"/>
      <c r="Q55" s="308"/>
      <c r="R55" s="309">
        <f t="shared" si="23"/>
        <v>1.7349537037037035E-2</v>
      </c>
      <c r="S55" s="481"/>
      <c r="T55" s="462">
        <v>40359</v>
      </c>
      <c r="U55" s="458"/>
      <c r="V55" s="313" t="str">
        <f t="shared" si="24"/>
        <v/>
      </c>
      <c r="W55" s="314" t="str">
        <f t="shared" si="25"/>
        <v/>
      </c>
    </row>
    <row r="56" spans="1:23" s="272" customFormat="1" ht="21" hidden="1" customHeight="1" x14ac:dyDescent="0.2">
      <c r="A56" s="418">
        <v>225</v>
      </c>
      <c r="B56" s="335"/>
      <c r="C56" s="315" t="s">
        <v>121</v>
      </c>
      <c r="D56" s="431" t="s">
        <v>259</v>
      </c>
      <c r="E56" s="428" t="s">
        <v>14</v>
      </c>
      <c r="F56" s="301">
        <v>1.7088600441261575E-2</v>
      </c>
      <c r="G56" s="301">
        <v>1.7544459590205445E-2</v>
      </c>
      <c r="H56" s="302">
        <f t="shared" si="21"/>
        <v>1.7316530015733508E-2</v>
      </c>
      <c r="I56" s="303">
        <f t="shared" si="22"/>
        <v>3.5168033175998238E-3</v>
      </c>
      <c r="J56" s="378"/>
      <c r="K56" s="305" t="str">
        <f t="shared" si="16"/>
        <v/>
      </c>
      <c r="L56" s="306" t="str">
        <f t="shared" si="19"/>
        <v/>
      </c>
      <c r="M56" s="306" t="str">
        <f t="shared" si="20"/>
        <v/>
      </c>
      <c r="N56" s="307"/>
      <c r="O56" s="307"/>
      <c r="P56" s="307"/>
      <c r="Q56" s="308"/>
      <c r="R56" s="309">
        <f t="shared" si="23"/>
        <v>1.7088600441261575E-2</v>
      </c>
      <c r="S56" s="481"/>
      <c r="T56" s="462">
        <v>40543</v>
      </c>
      <c r="U56" s="458"/>
      <c r="V56" s="313" t="str">
        <f t="shared" si="24"/>
        <v/>
      </c>
      <c r="W56" s="314" t="str">
        <f t="shared" si="25"/>
        <v/>
      </c>
    </row>
    <row r="57" spans="1:23" s="272" customFormat="1" ht="21" hidden="1" customHeight="1" x14ac:dyDescent="0.2">
      <c r="A57" s="418">
        <v>259</v>
      </c>
      <c r="B57" s="335"/>
      <c r="C57" s="315" t="s">
        <v>111</v>
      </c>
      <c r="D57" s="431" t="s">
        <v>360</v>
      </c>
      <c r="E57" s="428" t="s">
        <v>30</v>
      </c>
      <c r="F57" s="301">
        <v>1.7303240740740741E-2</v>
      </c>
      <c r="G57" s="301">
        <v>1.7303240740740741E-2</v>
      </c>
      <c r="H57" s="302">
        <f t="shared" si="21"/>
        <v>1.7303240740740741E-2</v>
      </c>
      <c r="I57" s="303">
        <f t="shared" si="22"/>
        <v>3.5300925925925916E-3</v>
      </c>
      <c r="J57" s="387"/>
      <c r="K57" s="305" t="str">
        <f t="shared" si="16"/>
        <v/>
      </c>
      <c r="L57" s="306" t="str">
        <f t="shared" si="19"/>
        <v/>
      </c>
      <c r="M57" s="306" t="str">
        <f t="shared" si="20"/>
        <v/>
      </c>
      <c r="N57" s="307"/>
      <c r="O57" s="307"/>
      <c r="P57" s="307"/>
      <c r="Q57" s="308"/>
      <c r="R57" s="309">
        <f t="shared" si="23"/>
        <v>1.7303240740740741E-2</v>
      </c>
      <c r="S57" s="481"/>
      <c r="T57" s="462"/>
      <c r="U57" s="458"/>
      <c r="V57" s="313" t="str">
        <f t="shared" si="24"/>
        <v/>
      </c>
      <c r="W57" s="314" t="str">
        <f t="shared" si="25"/>
        <v/>
      </c>
    </row>
    <row r="58" spans="1:23" s="272" customFormat="1" ht="21" hidden="1" customHeight="1" x14ac:dyDescent="0.2">
      <c r="A58" s="418" t="s">
        <v>535</v>
      </c>
      <c r="B58" s="335"/>
      <c r="C58" s="315" t="s">
        <v>582</v>
      </c>
      <c r="D58" s="431" t="s">
        <v>565</v>
      </c>
      <c r="E58" s="428" t="s">
        <v>14</v>
      </c>
      <c r="F58" s="301">
        <v>1.7106481481481483E-2</v>
      </c>
      <c r="G58" s="301">
        <v>1.7106481481481483E-2</v>
      </c>
      <c r="H58" s="302">
        <f t="shared" si="21"/>
        <v>1.7106481481481483E-2</v>
      </c>
      <c r="I58" s="303">
        <f t="shared" si="22"/>
        <v>3.7268518518518493E-3</v>
      </c>
      <c r="J58" s="378"/>
      <c r="K58" s="305" t="str">
        <f t="shared" si="16"/>
        <v/>
      </c>
      <c r="L58" s="306" t="str">
        <f t="shared" si="19"/>
        <v/>
      </c>
      <c r="M58" s="306" t="str">
        <f t="shared" si="20"/>
        <v/>
      </c>
      <c r="N58" s="307"/>
      <c r="O58" s="307"/>
      <c r="P58" s="307"/>
      <c r="Q58" s="308"/>
      <c r="R58" s="309">
        <f t="shared" si="23"/>
        <v>1.7106481481481483E-2</v>
      </c>
      <c r="S58" s="481"/>
      <c r="T58" s="462">
        <v>40633</v>
      </c>
      <c r="U58" s="458"/>
      <c r="V58" s="313" t="str">
        <f t="shared" si="24"/>
        <v/>
      </c>
      <c r="W58" s="314" t="str">
        <f t="shared" si="25"/>
        <v/>
      </c>
    </row>
    <row r="59" spans="1:23" s="272" customFormat="1" ht="21" customHeight="1" x14ac:dyDescent="0.2">
      <c r="A59" s="418">
        <v>373</v>
      </c>
      <c r="B59" s="335"/>
      <c r="C59" s="315" t="s">
        <v>562</v>
      </c>
      <c r="D59" s="431" t="s">
        <v>390</v>
      </c>
      <c r="E59" s="428" t="s">
        <v>30</v>
      </c>
      <c r="F59" s="301">
        <v>1.6099537037037037E-2</v>
      </c>
      <c r="G59" s="301">
        <v>1.8263888888888889E-2</v>
      </c>
      <c r="H59" s="302">
        <f t="shared" si="21"/>
        <v>1.7181712962962961E-2</v>
      </c>
      <c r="I59" s="502">
        <v>3.7847222222222223E-3</v>
      </c>
      <c r="J59" s="387">
        <v>1.9312615740740741E-2</v>
      </c>
      <c r="K59" s="305">
        <f t="shared" si="16"/>
        <v>1.5527893518518519E-2</v>
      </c>
      <c r="L59" s="306">
        <f t="shared" si="19"/>
        <v>-1.6538194444444421E-3</v>
      </c>
      <c r="M59" s="306">
        <f t="shared" si="20"/>
        <v>-5.716435185185182E-4</v>
      </c>
      <c r="N59" s="307">
        <v>2</v>
      </c>
      <c r="O59" s="307">
        <v>2</v>
      </c>
      <c r="P59" s="307"/>
      <c r="Q59" s="308">
        <v>6</v>
      </c>
      <c r="R59" s="309">
        <f t="shared" si="23"/>
        <v>1.5527893518518519E-2</v>
      </c>
      <c r="S59" s="481" t="s">
        <v>587</v>
      </c>
      <c r="T59" s="462">
        <v>40694</v>
      </c>
      <c r="U59" s="458"/>
      <c r="V59" s="313">
        <f t="shared" si="24"/>
        <v>5</v>
      </c>
      <c r="W59" s="314" t="str">
        <f t="shared" si="25"/>
        <v>Gareth Alexander</v>
      </c>
    </row>
    <row r="60" spans="1:23" s="272" customFormat="1" ht="21" hidden="1" customHeight="1" x14ac:dyDescent="0.2">
      <c r="A60" s="418">
        <v>233</v>
      </c>
      <c r="B60" s="335"/>
      <c r="C60" s="315" t="s">
        <v>284</v>
      </c>
      <c r="D60" s="431" t="s">
        <v>285</v>
      </c>
      <c r="E60" s="428" t="s">
        <v>30</v>
      </c>
      <c r="F60" s="301">
        <v>1.6956018518518523E-2</v>
      </c>
      <c r="G60" s="301">
        <v>1.6956018518518523E-2</v>
      </c>
      <c r="H60" s="302">
        <f t="shared" si="21"/>
        <v>1.6956018518518523E-2</v>
      </c>
      <c r="I60" s="303">
        <f t="shared" ref="I60:I73" si="26">$D$3-H60</f>
        <v>3.8773148148148091E-3</v>
      </c>
      <c r="J60" s="378"/>
      <c r="K60" s="305" t="str">
        <f t="shared" si="16"/>
        <v/>
      </c>
      <c r="L60" s="306" t="str">
        <f t="shared" si="19"/>
        <v/>
      </c>
      <c r="M60" s="306" t="str">
        <f t="shared" si="20"/>
        <v/>
      </c>
      <c r="N60" s="307"/>
      <c r="O60" s="307"/>
      <c r="P60" s="307"/>
      <c r="Q60" s="308"/>
      <c r="R60" s="309">
        <f t="shared" si="23"/>
        <v>1.6956018518518523E-2</v>
      </c>
      <c r="S60" s="481"/>
      <c r="T60" s="462">
        <v>40482</v>
      </c>
      <c r="U60" s="458"/>
      <c r="V60" s="313" t="str">
        <f t="shared" si="24"/>
        <v/>
      </c>
      <c r="W60" s="314" t="str">
        <f t="shared" si="25"/>
        <v/>
      </c>
    </row>
    <row r="61" spans="1:23" s="272" customFormat="1" ht="21" hidden="1" customHeight="1" x14ac:dyDescent="0.2">
      <c r="A61" s="418">
        <v>185</v>
      </c>
      <c r="B61" s="335"/>
      <c r="C61" s="315" t="s">
        <v>155</v>
      </c>
      <c r="D61" s="431" t="s">
        <v>216</v>
      </c>
      <c r="E61" s="428" t="s">
        <v>30</v>
      </c>
      <c r="F61" s="301">
        <v>1.5810185185185184E-2</v>
      </c>
      <c r="G61" s="301">
        <v>1.8049768518518514E-2</v>
      </c>
      <c r="H61" s="302">
        <f t="shared" si="21"/>
        <v>1.6929976851851849E-2</v>
      </c>
      <c r="I61" s="303">
        <f t="shared" si="26"/>
        <v>3.9033564814814833E-3</v>
      </c>
      <c r="J61" s="387"/>
      <c r="K61" s="305" t="str">
        <f t="shared" si="16"/>
        <v/>
      </c>
      <c r="L61" s="306" t="str">
        <f t="shared" si="19"/>
        <v/>
      </c>
      <c r="M61" s="306" t="str">
        <f t="shared" si="20"/>
        <v/>
      </c>
      <c r="N61" s="307"/>
      <c r="O61" s="307"/>
      <c r="P61" s="307"/>
      <c r="Q61" s="308"/>
      <c r="R61" s="309">
        <f t="shared" si="23"/>
        <v>1.5810185185185184E-2</v>
      </c>
      <c r="S61" s="481"/>
      <c r="T61" s="462">
        <v>39994</v>
      </c>
      <c r="U61" s="458"/>
      <c r="V61" s="313"/>
      <c r="W61" s="314"/>
    </row>
    <row r="62" spans="1:23" s="272" customFormat="1" ht="21" hidden="1" customHeight="1" x14ac:dyDescent="0.2">
      <c r="A62" s="418">
        <v>194</v>
      </c>
      <c r="B62" s="335"/>
      <c r="C62" s="315" t="s">
        <v>55</v>
      </c>
      <c r="D62" s="431" t="s">
        <v>226</v>
      </c>
      <c r="E62" s="428" t="s">
        <v>30</v>
      </c>
      <c r="F62" s="319">
        <v>1.6516203703703703E-2</v>
      </c>
      <c r="G62" s="301">
        <v>1.7164351851851851E-2</v>
      </c>
      <c r="H62" s="302">
        <f t="shared" si="21"/>
        <v>1.6840277777777777E-2</v>
      </c>
      <c r="I62" s="303">
        <f t="shared" si="26"/>
        <v>3.9930555555555552E-3</v>
      </c>
      <c r="J62" s="387"/>
      <c r="K62" s="305" t="str">
        <f t="shared" si="16"/>
        <v/>
      </c>
      <c r="L62" s="306" t="str">
        <f t="shared" si="19"/>
        <v/>
      </c>
      <c r="M62" s="306" t="str">
        <f t="shared" si="20"/>
        <v/>
      </c>
      <c r="N62" s="307"/>
      <c r="O62" s="307"/>
      <c r="P62" s="307"/>
      <c r="Q62" s="308"/>
      <c r="R62" s="309">
        <f t="shared" si="23"/>
        <v>1.6516203703703703E-2</v>
      </c>
      <c r="S62" s="481"/>
      <c r="T62" s="462">
        <v>40633</v>
      </c>
      <c r="U62" s="458"/>
      <c r="V62" s="313" t="str">
        <f t="shared" ref="V62:V70" si="27">IF(OR(NOT(U62=""),NOT(K62="")),5,"")</f>
        <v/>
      </c>
      <c r="W62" s="314" t="str">
        <f t="shared" ref="W62:W70" si="28">IF(V62=5,C62&amp;" "&amp;D62,"")</f>
        <v/>
      </c>
    </row>
    <row r="63" spans="1:23" s="272" customFormat="1" ht="21" hidden="1" customHeight="1" x14ac:dyDescent="0.2">
      <c r="A63" s="418">
        <v>224</v>
      </c>
      <c r="B63" s="335"/>
      <c r="C63" s="315" t="s">
        <v>554</v>
      </c>
      <c r="D63" s="431" t="s">
        <v>555</v>
      </c>
      <c r="E63" s="428" t="s">
        <v>14</v>
      </c>
      <c r="F63" s="301">
        <v>1.6655092592592596E-2</v>
      </c>
      <c r="G63" s="301">
        <v>1.695601851851852E-2</v>
      </c>
      <c r="H63" s="302">
        <f t="shared" si="21"/>
        <v>1.680555555555556E-2</v>
      </c>
      <c r="I63" s="303">
        <f t="shared" si="26"/>
        <v>4.0277777777777725E-3</v>
      </c>
      <c r="J63" s="378"/>
      <c r="K63" s="305" t="str">
        <f t="shared" si="16"/>
        <v/>
      </c>
      <c r="L63" s="306" t="str">
        <f t="shared" si="19"/>
        <v/>
      </c>
      <c r="M63" s="306" t="str">
        <f t="shared" si="20"/>
        <v/>
      </c>
      <c r="N63" s="307"/>
      <c r="O63" s="307"/>
      <c r="P63" s="307"/>
      <c r="Q63" s="308"/>
      <c r="R63" s="309">
        <f t="shared" si="23"/>
        <v>1.6655092592592596E-2</v>
      </c>
      <c r="S63" s="481"/>
      <c r="T63" s="462">
        <v>40633</v>
      </c>
      <c r="U63" s="458"/>
      <c r="V63" s="313" t="str">
        <f t="shared" si="27"/>
        <v/>
      </c>
      <c r="W63" s="314" t="str">
        <f t="shared" si="28"/>
        <v/>
      </c>
    </row>
    <row r="64" spans="1:23" s="272" customFormat="1" ht="21" hidden="1" customHeight="1" x14ac:dyDescent="0.2">
      <c r="A64" s="418">
        <v>369</v>
      </c>
      <c r="B64" s="335"/>
      <c r="C64" s="315" t="s">
        <v>111</v>
      </c>
      <c r="D64" s="431" t="s">
        <v>570</v>
      </c>
      <c r="E64" s="428" t="s">
        <v>14</v>
      </c>
      <c r="F64" s="301">
        <v>1.6655092592592596E-2</v>
      </c>
      <c r="G64" s="301">
        <v>1.6655092592592596E-2</v>
      </c>
      <c r="H64" s="302">
        <f t="shared" si="21"/>
        <v>1.6655092592592596E-2</v>
      </c>
      <c r="I64" s="303">
        <f t="shared" si="26"/>
        <v>4.1782407407407358E-3</v>
      </c>
      <c r="J64" s="387"/>
      <c r="K64" s="305" t="str">
        <f t="shared" si="16"/>
        <v/>
      </c>
      <c r="L64" s="306"/>
      <c r="M64" s="306"/>
      <c r="N64" s="307"/>
      <c r="O64" s="307"/>
      <c r="P64" s="307"/>
      <c r="Q64" s="308"/>
      <c r="R64" s="309">
        <f t="shared" si="23"/>
        <v>1.6655092592592596E-2</v>
      </c>
      <c r="S64" s="481"/>
      <c r="T64" s="462">
        <v>40574</v>
      </c>
      <c r="U64" s="458"/>
      <c r="V64" s="313" t="str">
        <f t="shared" si="27"/>
        <v/>
      </c>
      <c r="W64" s="314" t="str">
        <f t="shared" si="28"/>
        <v/>
      </c>
    </row>
    <row r="65" spans="1:23" s="272" customFormat="1" ht="21" hidden="1" customHeight="1" x14ac:dyDescent="0.2">
      <c r="A65" s="418">
        <v>368</v>
      </c>
      <c r="B65" s="335"/>
      <c r="C65" s="315" t="s">
        <v>521</v>
      </c>
      <c r="D65" s="431" t="s">
        <v>571</v>
      </c>
      <c r="E65" s="428" t="s">
        <v>30</v>
      </c>
      <c r="F65" s="497">
        <v>1.6655092592592596E-2</v>
      </c>
      <c r="G65" s="497">
        <v>1.6655092592592596E-2</v>
      </c>
      <c r="H65" s="302">
        <v>1.6655092592592593E-2</v>
      </c>
      <c r="I65" s="303">
        <f t="shared" si="26"/>
        <v>4.1782407407407393E-3</v>
      </c>
      <c r="J65" s="378"/>
      <c r="K65" s="305"/>
      <c r="L65" s="306"/>
      <c r="M65" s="306"/>
      <c r="N65" s="307"/>
      <c r="O65" s="307"/>
      <c r="P65" s="307"/>
      <c r="Q65" s="308"/>
      <c r="R65" s="309">
        <f t="shared" si="23"/>
        <v>1.6655092592592596E-2</v>
      </c>
      <c r="S65" s="481"/>
      <c r="T65" s="462">
        <v>40574</v>
      </c>
      <c r="U65" s="458"/>
      <c r="V65" s="313" t="str">
        <f t="shared" si="27"/>
        <v/>
      </c>
      <c r="W65" s="314" t="str">
        <f t="shared" si="28"/>
        <v/>
      </c>
    </row>
    <row r="66" spans="1:23" s="272" customFormat="1" ht="21" hidden="1" customHeight="1" x14ac:dyDescent="0.2">
      <c r="A66" s="418">
        <v>166</v>
      </c>
      <c r="B66" s="335"/>
      <c r="C66" s="315" t="s">
        <v>74</v>
      </c>
      <c r="D66" s="431" t="s">
        <v>86</v>
      </c>
      <c r="E66" s="428" t="s">
        <v>30</v>
      </c>
      <c r="F66" s="301">
        <v>1.6627604166666667E-2</v>
      </c>
      <c r="G66" s="301">
        <v>1.6627604166666667E-2</v>
      </c>
      <c r="H66" s="302">
        <f t="shared" ref="H66:H97" si="29">IF(G66&lt;&gt;"",(G66+F66)/2,F66)</f>
        <v>1.6627604166666667E-2</v>
      </c>
      <c r="I66" s="303">
        <f t="shared" si="26"/>
        <v>4.2057291666666649E-3</v>
      </c>
      <c r="J66" s="387"/>
      <c r="K66" s="305" t="str">
        <f t="shared" ref="K66:K97" si="30">IF(J66&lt;&gt;"",J66-I66,"")</f>
        <v/>
      </c>
      <c r="L66" s="306" t="str">
        <f t="shared" ref="L66:L95" si="31">IF(J66&lt;&gt;"",K66-H66,"")</f>
        <v/>
      </c>
      <c r="M66" s="306" t="str">
        <f t="shared" ref="M66:M95" si="32">IF(J66&lt;&gt;"",K66-F66,"")</f>
        <v/>
      </c>
      <c r="N66" s="307"/>
      <c r="O66" s="307"/>
      <c r="P66" s="321"/>
      <c r="Q66" s="308"/>
      <c r="R66" s="309">
        <f t="shared" si="23"/>
        <v>1.6627604166666667E-2</v>
      </c>
      <c r="S66" s="481"/>
      <c r="T66" s="462">
        <v>40178</v>
      </c>
      <c r="U66" s="458"/>
      <c r="V66" s="313" t="str">
        <f t="shared" si="27"/>
        <v/>
      </c>
      <c r="W66" s="314" t="str">
        <f t="shared" si="28"/>
        <v/>
      </c>
    </row>
    <row r="67" spans="1:23" s="272" customFormat="1" ht="21" hidden="1" customHeight="1" x14ac:dyDescent="0.2">
      <c r="A67" s="418">
        <v>366</v>
      </c>
      <c r="B67" s="335"/>
      <c r="C67" s="315" t="s">
        <v>580</v>
      </c>
      <c r="D67" s="431" t="s">
        <v>243</v>
      </c>
      <c r="E67" s="428" t="s">
        <v>30</v>
      </c>
      <c r="F67" s="301">
        <v>1.6574074074074078E-2</v>
      </c>
      <c r="G67" s="301">
        <v>1.6574074074074078E-2</v>
      </c>
      <c r="H67" s="302">
        <f t="shared" si="29"/>
        <v>1.6574074074074078E-2</v>
      </c>
      <c r="I67" s="303">
        <f t="shared" si="26"/>
        <v>4.2592592592592543E-3</v>
      </c>
      <c r="J67" s="378"/>
      <c r="K67" s="305" t="str">
        <f t="shared" si="30"/>
        <v/>
      </c>
      <c r="L67" s="306" t="str">
        <f t="shared" si="31"/>
        <v/>
      </c>
      <c r="M67" s="306" t="str">
        <f t="shared" si="32"/>
        <v/>
      </c>
      <c r="N67" s="307"/>
      <c r="O67" s="307"/>
      <c r="P67" s="307"/>
      <c r="Q67" s="308"/>
      <c r="R67" s="309">
        <f t="shared" si="23"/>
        <v>1.6574074074074078E-2</v>
      </c>
      <c r="S67" s="481"/>
      <c r="T67" s="462">
        <v>40482</v>
      </c>
      <c r="U67" s="458"/>
      <c r="V67" s="313" t="str">
        <f t="shared" si="27"/>
        <v/>
      </c>
      <c r="W67" s="314" t="str">
        <f t="shared" si="28"/>
        <v/>
      </c>
    </row>
    <row r="68" spans="1:23" s="272" customFormat="1" ht="21" hidden="1" customHeight="1" x14ac:dyDescent="0.2">
      <c r="A68" s="418">
        <v>163</v>
      </c>
      <c r="B68" s="335"/>
      <c r="C68" s="315" t="s">
        <v>115</v>
      </c>
      <c r="D68" s="431" t="s">
        <v>116</v>
      </c>
      <c r="E68" s="428" t="s">
        <v>30</v>
      </c>
      <c r="F68" s="319">
        <v>1.6516203703703703E-2</v>
      </c>
      <c r="G68" s="319">
        <v>1.6516203703703703E-2</v>
      </c>
      <c r="H68" s="302">
        <f t="shared" si="29"/>
        <v>1.6516203703703703E-2</v>
      </c>
      <c r="I68" s="303">
        <f t="shared" si="26"/>
        <v>4.3171296296296291E-3</v>
      </c>
      <c r="J68" s="387"/>
      <c r="K68" s="305" t="str">
        <f t="shared" si="30"/>
        <v/>
      </c>
      <c r="L68" s="306" t="str">
        <f t="shared" si="31"/>
        <v/>
      </c>
      <c r="M68" s="306" t="str">
        <f t="shared" si="32"/>
        <v/>
      </c>
      <c r="N68" s="307"/>
      <c r="O68" s="307"/>
      <c r="P68" s="307"/>
      <c r="Q68" s="308"/>
      <c r="R68" s="309">
        <f t="shared" si="23"/>
        <v>1.6516203703703703E-2</v>
      </c>
      <c r="S68" s="481" t="s">
        <v>588</v>
      </c>
      <c r="T68" s="462">
        <v>38990</v>
      </c>
      <c r="U68" s="458"/>
      <c r="V68" s="313" t="str">
        <f t="shared" si="27"/>
        <v/>
      </c>
      <c r="W68" s="314" t="str">
        <f t="shared" si="28"/>
        <v/>
      </c>
    </row>
    <row r="69" spans="1:23" s="272" customFormat="1" ht="21" hidden="1" customHeight="1" x14ac:dyDescent="0.2">
      <c r="A69" s="418">
        <v>333</v>
      </c>
      <c r="B69" s="335"/>
      <c r="C69" s="315" t="s">
        <v>537</v>
      </c>
      <c r="D69" s="431" t="s">
        <v>538</v>
      </c>
      <c r="E69" s="428" t="s">
        <v>14</v>
      </c>
      <c r="F69" s="301">
        <v>1.6446759259259265E-2</v>
      </c>
      <c r="G69" s="301">
        <v>1.6446759259259265E-2</v>
      </c>
      <c r="H69" s="302">
        <f t="shared" si="29"/>
        <v>1.6446759259259265E-2</v>
      </c>
      <c r="I69" s="303">
        <f t="shared" si="26"/>
        <v>4.386574074074067E-3</v>
      </c>
      <c r="J69" s="387"/>
      <c r="K69" s="305" t="str">
        <f t="shared" si="30"/>
        <v/>
      </c>
      <c r="L69" s="306" t="str">
        <f t="shared" si="31"/>
        <v/>
      </c>
      <c r="M69" s="306" t="str">
        <f t="shared" si="32"/>
        <v/>
      </c>
      <c r="N69" s="307"/>
      <c r="O69" s="307"/>
      <c r="P69" s="321"/>
      <c r="Q69" s="308"/>
      <c r="R69" s="309">
        <f t="shared" si="23"/>
        <v>1.6446759259259265E-2</v>
      </c>
      <c r="S69" s="481"/>
      <c r="T69" s="462">
        <v>40359</v>
      </c>
      <c r="U69" s="458"/>
      <c r="V69" s="313" t="str">
        <f t="shared" si="27"/>
        <v/>
      </c>
      <c r="W69" s="314" t="str">
        <f t="shared" si="28"/>
        <v/>
      </c>
    </row>
    <row r="70" spans="1:23" s="272" customFormat="1" ht="21" hidden="1" customHeight="1" x14ac:dyDescent="0.2">
      <c r="A70" s="418">
        <v>337</v>
      </c>
      <c r="B70" s="335"/>
      <c r="C70" s="315" t="s">
        <v>519</v>
      </c>
      <c r="D70" s="431" t="s">
        <v>325</v>
      </c>
      <c r="E70" s="428" t="s">
        <v>14</v>
      </c>
      <c r="F70" s="301">
        <v>1.6307870370370372E-2</v>
      </c>
      <c r="G70" s="301">
        <v>1.6307870370370372E-2</v>
      </c>
      <c r="H70" s="302">
        <f t="shared" si="29"/>
        <v>1.6307870370370372E-2</v>
      </c>
      <c r="I70" s="303">
        <f t="shared" si="26"/>
        <v>4.5254629629629603E-3</v>
      </c>
      <c r="J70" s="375"/>
      <c r="K70" s="305" t="str">
        <f t="shared" si="30"/>
        <v/>
      </c>
      <c r="L70" s="306" t="str">
        <f t="shared" si="31"/>
        <v/>
      </c>
      <c r="M70" s="306" t="str">
        <f t="shared" si="32"/>
        <v/>
      </c>
      <c r="N70" s="307"/>
      <c r="O70" s="307"/>
      <c r="P70" s="307"/>
      <c r="Q70" s="308"/>
      <c r="R70" s="309">
        <f t="shared" si="23"/>
        <v>1.6307870370370372E-2</v>
      </c>
      <c r="S70" s="481"/>
      <c r="T70" s="462">
        <v>40633</v>
      </c>
      <c r="U70" s="458"/>
      <c r="V70" s="313" t="str">
        <f t="shared" si="27"/>
        <v/>
      </c>
      <c r="W70" s="314" t="str">
        <f t="shared" si="28"/>
        <v/>
      </c>
    </row>
    <row r="71" spans="1:23" s="272" customFormat="1" ht="21" hidden="1" customHeight="1" x14ac:dyDescent="0.2">
      <c r="A71" s="418">
        <v>150</v>
      </c>
      <c r="B71" s="335"/>
      <c r="C71" s="315" t="s">
        <v>96</v>
      </c>
      <c r="D71" s="431" t="s">
        <v>97</v>
      </c>
      <c r="E71" s="428" t="s">
        <v>14</v>
      </c>
      <c r="F71" s="301">
        <v>1.622685185185185E-2</v>
      </c>
      <c r="G71" s="301">
        <v>1.622685185185185E-2</v>
      </c>
      <c r="H71" s="302">
        <f t="shared" si="29"/>
        <v>1.622685185185185E-2</v>
      </c>
      <c r="I71" s="303">
        <f t="shared" si="26"/>
        <v>4.6064814814814822E-3</v>
      </c>
      <c r="J71" s="387"/>
      <c r="K71" s="305" t="str">
        <f t="shared" si="30"/>
        <v/>
      </c>
      <c r="L71" s="306" t="str">
        <f t="shared" si="31"/>
        <v/>
      </c>
      <c r="M71" s="306" t="str">
        <f t="shared" si="32"/>
        <v/>
      </c>
      <c r="N71" s="321"/>
      <c r="O71" s="307"/>
      <c r="P71" s="321"/>
      <c r="Q71" s="308"/>
      <c r="R71" s="309">
        <f t="shared" si="23"/>
        <v>1.622685185185185E-2</v>
      </c>
      <c r="S71" s="481"/>
      <c r="T71" s="462">
        <v>39447</v>
      </c>
      <c r="U71" s="458"/>
      <c r="V71" s="313"/>
      <c r="W71" s="314"/>
    </row>
    <row r="72" spans="1:23" s="272" customFormat="1" ht="21" hidden="1" customHeight="1" x14ac:dyDescent="0.2">
      <c r="A72" s="418">
        <v>9</v>
      </c>
      <c r="B72" s="335"/>
      <c r="C72" s="315" t="s">
        <v>130</v>
      </c>
      <c r="D72" s="431" t="s">
        <v>133</v>
      </c>
      <c r="E72" s="428" t="s">
        <v>30</v>
      </c>
      <c r="F72" s="301">
        <v>1.5898437499999991E-2</v>
      </c>
      <c r="G72" s="301">
        <v>1.6307870370370372E-2</v>
      </c>
      <c r="H72" s="302">
        <f t="shared" si="29"/>
        <v>1.6103153935185181E-2</v>
      </c>
      <c r="I72" s="303">
        <f t="shared" si="26"/>
        <v>4.7301793981481509E-3</v>
      </c>
      <c r="J72" s="387"/>
      <c r="K72" s="305" t="str">
        <f t="shared" si="30"/>
        <v/>
      </c>
      <c r="L72" s="306" t="str">
        <f t="shared" si="31"/>
        <v/>
      </c>
      <c r="M72" s="306" t="str">
        <f t="shared" si="32"/>
        <v/>
      </c>
      <c r="N72" s="307"/>
      <c r="O72" s="307"/>
      <c r="P72" s="307"/>
      <c r="Q72" s="308"/>
      <c r="R72" s="309">
        <f t="shared" si="23"/>
        <v>1.5898437499999991E-2</v>
      </c>
      <c r="S72" s="481"/>
      <c r="T72" s="462">
        <v>40663</v>
      </c>
      <c r="U72" s="458"/>
      <c r="V72" s="313" t="str">
        <f t="shared" ref="V72:V93" si="33">IF(OR(NOT(U72=""),NOT(K72="")),5,"")</f>
        <v/>
      </c>
      <c r="W72" s="314" t="str">
        <f t="shared" ref="W72:W93" si="34">IF(V72=5,C72&amp;" "&amp;D72,"")</f>
        <v/>
      </c>
    </row>
    <row r="73" spans="1:23" s="272" customFormat="1" ht="21" hidden="1" customHeight="1" x14ac:dyDescent="0.2">
      <c r="A73" s="418">
        <v>288</v>
      </c>
      <c r="B73" s="335"/>
      <c r="C73" s="298" t="s">
        <v>450</v>
      </c>
      <c r="D73" s="432" t="s">
        <v>110</v>
      </c>
      <c r="E73" s="429" t="s">
        <v>30</v>
      </c>
      <c r="F73" s="301">
        <v>1.6053240740740739E-2</v>
      </c>
      <c r="G73" s="301">
        <v>1.6053240740740739E-2</v>
      </c>
      <c r="H73" s="302">
        <f t="shared" si="29"/>
        <v>1.6053240740740739E-2</v>
      </c>
      <c r="I73" s="303">
        <f t="shared" si="26"/>
        <v>4.7800925925925927E-3</v>
      </c>
      <c r="J73" s="387"/>
      <c r="K73" s="305" t="str">
        <f t="shared" si="30"/>
        <v/>
      </c>
      <c r="L73" s="306" t="str">
        <f t="shared" si="31"/>
        <v/>
      </c>
      <c r="M73" s="306" t="str">
        <f t="shared" si="32"/>
        <v/>
      </c>
      <c r="N73" s="307"/>
      <c r="O73" s="307"/>
      <c r="P73" s="307"/>
      <c r="Q73" s="308"/>
      <c r="R73" s="309">
        <f t="shared" si="23"/>
        <v>1.6053240740740739E-2</v>
      </c>
      <c r="S73" s="481"/>
      <c r="T73" s="462">
        <v>39994</v>
      </c>
      <c r="U73" s="458"/>
      <c r="V73" s="313" t="str">
        <f t="shared" si="33"/>
        <v/>
      </c>
      <c r="W73" s="314" t="str">
        <f t="shared" si="34"/>
        <v/>
      </c>
    </row>
    <row r="74" spans="1:23" s="272" customFormat="1" ht="21" customHeight="1" x14ac:dyDescent="0.2">
      <c r="A74" s="418">
        <v>142</v>
      </c>
      <c r="B74" s="335"/>
      <c r="C74" s="315" t="s">
        <v>149</v>
      </c>
      <c r="D74" s="431" t="s">
        <v>150</v>
      </c>
      <c r="E74" s="428" t="s">
        <v>14</v>
      </c>
      <c r="F74" s="301">
        <v>1.5370370370370368E-2</v>
      </c>
      <c r="G74" s="301">
        <v>1.5976562499999999E-2</v>
      </c>
      <c r="H74" s="302">
        <f t="shared" si="29"/>
        <v>1.5673466435185184E-2</v>
      </c>
      <c r="I74" s="502">
        <v>4.8032407407407407E-3</v>
      </c>
      <c r="J74" s="387">
        <v>2.0693981481481483E-2</v>
      </c>
      <c r="K74" s="305">
        <f t="shared" si="30"/>
        <v>1.5890740740740743E-2</v>
      </c>
      <c r="L74" s="306">
        <f t="shared" si="31"/>
        <v>2.1727430555555996E-4</v>
      </c>
      <c r="M74" s="306">
        <f t="shared" si="32"/>
        <v>5.203703703703759E-4</v>
      </c>
      <c r="N74" s="307">
        <v>9</v>
      </c>
      <c r="O74" s="307"/>
      <c r="P74" s="307">
        <v>3</v>
      </c>
      <c r="Q74" s="325"/>
      <c r="R74" s="309">
        <f t="shared" si="23"/>
        <v>1.5370370370370368E-2</v>
      </c>
      <c r="S74" s="481" t="s">
        <v>587</v>
      </c>
      <c r="T74" s="462">
        <v>40694</v>
      </c>
      <c r="U74" s="458"/>
      <c r="V74" s="313">
        <f t="shared" si="33"/>
        <v>5</v>
      </c>
      <c r="W74" s="314" t="str">
        <f t="shared" si="34"/>
        <v>Jane Fish</v>
      </c>
    </row>
    <row r="75" spans="1:23" s="272" customFormat="1" ht="21" hidden="1" customHeight="1" x14ac:dyDescent="0.2">
      <c r="A75" s="418">
        <v>232</v>
      </c>
      <c r="B75" s="335"/>
      <c r="C75" s="298" t="s">
        <v>342</v>
      </c>
      <c r="D75" s="432" t="s">
        <v>315</v>
      </c>
      <c r="E75" s="429" t="s">
        <v>14</v>
      </c>
      <c r="F75" s="301">
        <v>1.6028645833333337E-2</v>
      </c>
      <c r="G75" s="301">
        <v>1.6028645833333337E-2</v>
      </c>
      <c r="H75" s="302">
        <f t="shared" si="29"/>
        <v>1.6028645833333337E-2</v>
      </c>
      <c r="I75" s="303">
        <f t="shared" ref="I75:I99" si="35">$D$3-H75</f>
        <v>4.8046874999999947E-3</v>
      </c>
      <c r="J75" s="378"/>
      <c r="K75" s="305" t="str">
        <f t="shared" si="30"/>
        <v/>
      </c>
      <c r="L75" s="306" t="str">
        <f t="shared" si="31"/>
        <v/>
      </c>
      <c r="M75" s="306" t="str">
        <f t="shared" si="32"/>
        <v/>
      </c>
      <c r="N75" s="307"/>
      <c r="O75" s="307"/>
      <c r="P75" s="307"/>
      <c r="Q75" s="308"/>
      <c r="R75" s="309">
        <f t="shared" si="23"/>
        <v>1.6028645833333337E-2</v>
      </c>
      <c r="S75" s="481"/>
      <c r="T75" s="462">
        <v>40574</v>
      </c>
      <c r="U75" s="458"/>
      <c r="V75" s="313" t="str">
        <f t="shared" si="33"/>
        <v/>
      </c>
      <c r="W75" s="314" t="str">
        <f t="shared" si="34"/>
        <v/>
      </c>
    </row>
    <row r="76" spans="1:23" s="272" customFormat="1" ht="21" hidden="1" customHeight="1" x14ac:dyDescent="0.2">
      <c r="A76" s="418">
        <v>138</v>
      </c>
      <c r="B76" s="335"/>
      <c r="C76" s="298" t="s">
        <v>145</v>
      </c>
      <c r="D76" s="432" t="s">
        <v>146</v>
      </c>
      <c r="E76" s="429" t="s">
        <v>14</v>
      </c>
      <c r="F76" s="301">
        <v>1.6006944444444438E-2</v>
      </c>
      <c r="G76" s="301">
        <v>1.6006944444444438E-2</v>
      </c>
      <c r="H76" s="302">
        <f t="shared" si="29"/>
        <v>1.6006944444444438E-2</v>
      </c>
      <c r="I76" s="303">
        <f t="shared" si="35"/>
        <v>4.8263888888888939E-3</v>
      </c>
      <c r="J76" s="387"/>
      <c r="K76" s="305" t="str">
        <f t="shared" si="30"/>
        <v/>
      </c>
      <c r="L76" s="306" t="str">
        <f t="shared" si="31"/>
        <v/>
      </c>
      <c r="M76" s="306" t="str">
        <f t="shared" si="32"/>
        <v/>
      </c>
      <c r="N76" s="307"/>
      <c r="O76" s="307"/>
      <c r="P76" s="307"/>
      <c r="Q76" s="308"/>
      <c r="R76" s="309">
        <f t="shared" si="23"/>
        <v>1.6006944444444438E-2</v>
      </c>
      <c r="S76" s="481"/>
      <c r="T76" s="462">
        <v>40178</v>
      </c>
      <c r="U76" s="458"/>
      <c r="V76" s="313" t="str">
        <f t="shared" si="33"/>
        <v/>
      </c>
      <c r="W76" s="314" t="str">
        <f t="shared" si="34"/>
        <v/>
      </c>
    </row>
    <row r="77" spans="1:23" s="272" customFormat="1" ht="21" hidden="1" customHeight="1" x14ac:dyDescent="0.2">
      <c r="A77" s="419">
        <v>187</v>
      </c>
      <c r="B77" s="335"/>
      <c r="C77" s="425" t="s">
        <v>351</v>
      </c>
      <c r="D77" s="435" t="s">
        <v>233</v>
      </c>
      <c r="E77" s="436" t="s">
        <v>30</v>
      </c>
      <c r="F77" s="301">
        <v>1.5787037037037037E-2</v>
      </c>
      <c r="G77" s="301">
        <v>1.6134259259259265E-2</v>
      </c>
      <c r="H77" s="302">
        <f t="shared" si="29"/>
        <v>1.5960648148148151E-2</v>
      </c>
      <c r="I77" s="303">
        <f t="shared" si="35"/>
        <v>4.8726851851851813E-3</v>
      </c>
      <c r="J77" s="387"/>
      <c r="K77" s="305" t="str">
        <f t="shared" si="30"/>
        <v/>
      </c>
      <c r="L77" s="306" t="str">
        <f t="shared" si="31"/>
        <v/>
      </c>
      <c r="M77" s="306" t="str">
        <f t="shared" si="32"/>
        <v/>
      </c>
      <c r="N77" s="307"/>
      <c r="O77" s="307"/>
      <c r="P77" s="307"/>
      <c r="Q77" s="308"/>
      <c r="R77" s="309">
        <f t="shared" si="23"/>
        <v>1.5787037037037037E-2</v>
      </c>
      <c r="S77" s="482"/>
      <c r="T77" s="462">
        <v>40543</v>
      </c>
      <c r="U77" s="460"/>
      <c r="V77" s="313" t="str">
        <f t="shared" si="33"/>
        <v/>
      </c>
      <c r="W77" s="314" t="str">
        <f t="shared" si="34"/>
        <v/>
      </c>
    </row>
    <row r="78" spans="1:23" s="272" customFormat="1" ht="21" hidden="1" customHeight="1" x14ac:dyDescent="0.2">
      <c r="A78" s="336">
        <v>354</v>
      </c>
      <c r="B78" s="337"/>
      <c r="C78" s="298" t="s">
        <v>244</v>
      </c>
      <c r="D78" s="299" t="s">
        <v>547</v>
      </c>
      <c r="E78" s="300" t="s">
        <v>30</v>
      </c>
      <c r="F78" s="301">
        <v>1.5953414351851859E-2</v>
      </c>
      <c r="G78" s="301">
        <v>1.5953414351851859E-2</v>
      </c>
      <c r="H78" s="302">
        <f t="shared" si="29"/>
        <v>1.5953414351851859E-2</v>
      </c>
      <c r="I78" s="303">
        <f t="shared" si="35"/>
        <v>4.8799189814814729E-3</v>
      </c>
      <c r="J78" s="378"/>
      <c r="K78" s="305" t="str">
        <f t="shared" si="30"/>
        <v/>
      </c>
      <c r="L78" s="306" t="str">
        <f t="shared" si="31"/>
        <v/>
      </c>
      <c r="M78" s="306" t="str">
        <f t="shared" si="32"/>
        <v/>
      </c>
      <c r="N78" s="307"/>
      <c r="O78" s="307"/>
      <c r="P78" s="307"/>
      <c r="Q78" s="308"/>
      <c r="R78" s="309">
        <f t="shared" si="23"/>
        <v>1.5953414351851859E-2</v>
      </c>
      <c r="S78" s="481"/>
      <c r="T78" s="462">
        <v>40421</v>
      </c>
      <c r="U78" s="458"/>
      <c r="V78" s="313" t="str">
        <f t="shared" si="33"/>
        <v/>
      </c>
      <c r="W78" s="314" t="str">
        <f t="shared" si="34"/>
        <v/>
      </c>
    </row>
    <row r="79" spans="1:23" s="272" customFormat="1" ht="21" customHeight="1" x14ac:dyDescent="0.2">
      <c r="A79" s="419">
        <v>238</v>
      </c>
      <c r="B79" s="335"/>
      <c r="C79" s="408" t="s">
        <v>326</v>
      </c>
      <c r="D79" s="433" t="s">
        <v>327</v>
      </c>
      <c r="E79" s="411" t="s">
        <v>30</v>
      </c>
      <c r="F79" s="301">
        <v>1.5907118055555551E-2</v>
      </c>
      <c r="G79" s="301">
        <v>1.5995370370370372E-2</v>
      </c>
      <c r="H79" s="302">
        <f t="shared" si="29"/>
        <v>1.5951244212962963E-2</v>
      </c>
      <c r="I79" s="303">
        <f t="shared" si="35"/>
        <v>4.8820891203703691E-3</v>
      </c>
      <c r="J79" s="378">
        <v>2.1320370370370368E-2</v>
      </c>
      <c r="K79" s="305">
        <f t="shared" si="30"/>
        <v>1.6438281249999999E-2</v>
      </c>
      <c r="L79" s="306">
        <f t="shared" si="31"/>
        <v>4.8703703703703582E-4</v>
      </c>
      <c r="M79" s="306">
        <f t="shared" si="32"/>
        <v>5.3116319444444782E-4</v>
      </c>
      <c r="N79" s="307">
        <v>16</v>
      </c>
      <c r="O79" s="307"/>
      <c r="P79" s="307"/>
      <c r="Q79" s="308">
        <v>8</v>
      </c>
      <c r="R79" s="309">
        <f t="shared" si="23"/>
        <v>1.5907118055555551E-2</v>
      </c>
      <c r="S79" s="482" t="s">
        <v>587</v>
      </c>
      <c r="T79" s="463">
        <v>40694</v>
      </c>
      <c r="U79" s="460"/>
      <c r="V79" s="313">
        <f t="shared" si="33"/>
        <v>5</v>
      </c>
      <c r="W79" s="314" t="str">
        <f t="shared" si="34"/>
        <v>Chitra Dunn</v>
      </c>
    </row>
    <row r="80" spans="1:23" s="272" customFormat="1" ht="21" hidden="1" customHeight="1" x14ac:dyDescent="0.2">
      <c r="A80" s="419">
        <v>252</v>
      </c>
      <c r="B80" s="335"/>
      <c r="C80" s="408" t="s">
        <v>155</v>
      </c>
      <c r="D80" s="433" t="s">
        <v>361</v>
      </c>
      <c r="E80" s="411" t="s">
        <v>30</v>
      </c>
      <c r="F80" s="319">
        <v>1.5856481481481478E-2</v>
      </c>
      <c r="G80" s="319">
        <v>1.5856481481481478E-2</v>
      </c>
      <c r="H80" s="302">
        <f t="shared" si="29"/>
        <v>1.5856481481481478E-2</v>
      </c>
      <c r="I80" s="303">
        <f t="shared" si="35"/>
        <v>4.9768518518518538E-3</v>
      </c>
      <c r="J80" s="387"/>
      <c r="K80" s="305" t="str">
        <f t="shared" si="30"/>
        <v/>
      </c>
      <c r="L80" s="306" t="str">
        <f t="shared" si="31"/>
        <v/>
      </c>
      <c r="M80" s="306" t="str">
        <f t="shared" si="32"/>
        <v/>
      </c>
      <c r="N80" s="307"/>
      <c r="O80" s="307"/>
      <c r="P80" s="307"/>
      <c r="Q80" s="308"/>
      <c r="R80" s="309">
        <f t="shared" si="23"/>
        <v>1.5856481481481478E-2</v>
      </c>
      <c r="S80" s="482"/>
      <c r="T80" s="462">
        <v>39994</v>
      </c>
      <c r="U80" s="460"/>
      <c r="V80" s="313" t="str">
        <f t="shared" si="33"/>
        <v/>
      </c>
      <c r="W80" s="314" t="str">
        <f t="shared" si="34"/>
        <v/>
      </c>
    </row>
    <row r="81" spans="1:23" s="272" customFormat="1" ht="21" hidden="1" customHeight="1" x14ac:dyDescent="0.2">
      <c r="A81" s="419">
        <v>282</v>
      </c>
      <c r="B81" s="335"/>
      <c r="C81" s="425" t="s">
        <v>18</v>
      </c>
      <c r="D81" s="435" t="s">
        <v>449</v>
      </c>
      <c r="E81" s="436" t="s">
        <v>14</v>
      </c>
      <c r="F81" s="301">
        <v>1.5844907407407405E-2</v>
      </c>
      <c r="G81" s="301">
        <v>1.5844907407407405E-2</v>
      </c>
      <c r="H81" s="302">
        <f t="shared" si="29"/>
        <v>1.5844907407407405E-2</v>
      </c>
      <c r="I81" s="303">
        <f t="shared" si="35"/>
        <v>4.9884259259259274E-3</v>
      </c>
      <c r="J81" s="387"/>
      <c r="K81" s="305" t="str">
        <f t="shared" si="30"/>
        <v/>
      </c>
      <c r="L81" s="306" t="str">
        <f t="shared" si="31"/>
        <v/>
      </c>
      <c r="M81" s="306" t="str">
        <f t="shared" si="32"/>
        <v/>
      </c>
      <c r="N81" s="307"/>
      <c r="O81" s="307"/>
      <c r="P81" s="307"/>
      <c r="Q81" s="308"/>
      <c r="R81" s="309">
        <f t="shared" si="23"/>
        <v>1.5844907407407405E-2</v>
      </c>
      <c r="S81" s="482"/>
      <c r="T81" s="463">
        <v>39994</v>
      </c>
      <c r="U81" s="460"/>
      <c r="V81" s="313" t="str">
        <f t="shared" si="33"/>
        <v/>
      </c>
      <c r="W81" s="314" t="str">
        <f t="shared" si="34"/>
        <v/>
      </c>
    </row>
    <row r="82" spans="1:23" s="272" customFormat="1" ht="21" hidden="1" customHeight="1" x14ac:dyDescent="0.2">
      <c r="A82" s="419">
        <v>77</v>
      </c>
      <c r="B82" s="335"/>
      <c r="C82" s="408" t="s">
        <v>96</v>
      </c>
      <c r="D82" s="433" t="s">
        <v>141</v>
      </c>
      <c r="E82" s="411" t="s">
        <v>14</v>
      </c>
      <c r="F82" s="301">
        <v>1.5740740740740736E-2</v>
      </c>
      <c r="G82" s="301">
        <v>1.5877097800925929E-2</v>
      </c>
      <c r="H82" s="302">
        <f t="shared" si="29"/>
        <v>1.5808919270833333E-2</v>
      </c>
      <c r="I82" s="303">
        <f t="shared" si="35"/>
        <v>5.0244140624999996E-3</v>
      </c>
      <c r="J82" s="378"/>
      <c r="K82" s="305" t="str">
        <f t="shared" si="30"/>
        <v/>
      </c>
      <c r="L82" s="306" t="str">
        <f t="shared" si="31"/>
        <v/>
      </c>
      <c r="M82" s="306" t="str">
        <f t="shared" si="32"/>
        <v/>
      </c>
      <c r="N82" s="307"/>
      <c r="O82" s="307"/>
      <c r="P82" s="307"/>
      <c r="Q82" s="308"/>
      <c r="R82" s="309">
        <f t="shared" ref="R82:R113" si="36">IF(J82&lt;&gt;"",MIN(F82,K82),F82)</f>
        <v>1.5740740740740736E-2</v>
      </c>
      <c r="S82" s="482" t="s">
        <v>588</v>
      </c>
      <c r="T82" s="463">
        <v>40694</v>
      </c>
      <c r="U82" s="460" t="s">
        <v>587</v>
      </c>
      <c r="V82" s="313">
        <f t="shared" si="33"/>
        <v>5</v>
      </c>
      <c r="W82" s="314" t="str">
        <f t="shared" si="34"/>
        <v>Sarah Dumbrill</v>
      </c>
    </row>
    <row r="83" spans="1:23" s="272" customFormat="1" ht="21" hidden="1" customHeight="1" x14ac:dyDescent="0.2">
      <c r="A83" s="419">
        <v>385</v>
      </c>
      <c r="B83" s="335"/>
      <c r="C83" s="408" t="s">
        <v>584</v>
      </c>
      <c r="D83" s="433" t="s">
        <v>585</v>
      </c>
      <c r="E83" s="411" t="s">
        <v>14</v>
      </c>
      <c r="F83" s="301">
        <v>1.5740740740740743E-2</v>
      </c>
      <c r="G83" s="301">
        <v>1.5740740740740743E-2</v>
      </c>
      <c r="H83" s="302">
        <f t="shared" si="29"/>
        <v>1.5740740740740743E-2</v>
      </c>
      <c r="I83" s="303">
        <f t="shared" si="35"/>
        <v>5.0925925925925895E-3</v>
      </c>
      <c r="J83" s="387"/>
      <c r="K83" s="305" t="str">
        <f t="shared" si="30"/>
        <v/>
      </c>
      <c r="L83" s="306" t="str">
        <f t="shared" si="31"/>
        <v/>
      </c>
      <c r="M83" s="306" t="str">
        <f t="shared" si="32"/>
        <v/>
      </c>
      <c r="N83" s="307"/>
      <c r="O83" s="307"/>
      <c r="P83" s="307"/>
      <c r="Q83" s="325"/>
      <c r="R83" s="309">
        <f t="shared" si="36"/>
        <v>1.5740740740740743E-2</v>
      </c>
      <c r="S83" s="482"/>
      <c r="T83" s="462">
        <v>40633</v>
      </c>
      <c r="U83" s="460"/>
      <c r="V83" s="313" t="str">
        <f t="shared" si="33"/>
        <v/>
      </c>
      <c r="W83" s="314" t="str">
        <f t="shared" si="34"/>
        <v/>
      </c>
    </row>
    <row r="84" spans="1:23" s="272" customFormat="1" ht="21" hidden="1" customHeight="1" x14ac:dyDescent="0.2">
      <c r="A84" s="418">
        <v>112</v>
      </c>
      <c r="B84" s="335"/>
      <c r="C84" s="315" t="s">
        <v>134</v>
      </c>
      <c r="D84" s="431" t="s">
        <v>135</v>
      </c>
      <c r="E84" s="428" t="s">
        <v>30</v>
      </c>
      <c r="F84" s="301">
        <v>1.5706018518518518E-2</v>
      </c>
      <c r="G84" s="301">
        <v>1.5706018518518518E-2</v>
      </c>
      <c r="H84" s="302">
        <f t="shared" si="29"/>
        <v>1.5706018518518518E-2</v>
      </c>
      <c r="I84" s="303">
        <f t="shared" si="35"/>
        <v>5.1273148148148137E-3</v>
      </c>
      <c r="J84" s="304"/>
      <c r="K84" s="305" t="str">
        <f t="shared" si="30"/>
        <v/>
      </c>
      <c r="L84" s="306" t="str">
        <f t="shared" si="31"/>
        <v/>
      </c>
      <c r="M84" s="306" t="str">
        <f t="shared" si="32"/>
        <v/>
      </c>
      <c r="N84" s="307"/>
      <c r="O84" s="307"/>
      <c r="P84" s="307"/>
      <c r="Q84" s="308"/>
      <c r="R84" s="309">
        <f t="shared" si="36"/>
        <v>1.5706018518518518E-2</v>
      </c>
      <c r="S84" s="481"/>
      <c r="T84" s="472">
        <v>39294</v>
      </c>
      <c r="U84" s="458"/>
      <c r="V84" s="313" t="str">
        <f t="shared" si="33"/>
        <v/>
      </c>
      <c r="W84" s="314" t="str">
        <f t="shared" si="34"/>
        <v/>
      </c>
    </row>
    <row r="85" spans="1:23" s="272" customFormat="1" ht="21" customHeight="1" x14ac:dyDescent="0.2">
      <c r="A85" s="419">
        <v>256</v>
      </c>
      <c r="B85" s="335"/>
      <c r="C85" s="408" t="s">
        <v>409</v>
      </c>
      <c r="D85" s="433" t="s">
        <v>410</v>
      </c>
      <c r="E85" s="436" t="s">
        <v>14</v>
      </c>
      <c r="F85" s="319">
        <v>1.4965277777777779E-2</v>
      </c>
      <c r="G85" s="319">
        <v>1.6197916666666666E-2</v>
      </c>
      <c r="H85" s="302">
        <f t="shared" si="29"/>
        <v>1.5581597222222222E-2</v>
      </c>
      <c r="I85" s="303">
        <f t="shared" si="35"/>
        <v>5.2517361111111098E-3</v>
      </c>
      <c r="J85" s="378">
        <v>2.0927893518518519E-2</v>
      </c>
      <c r="K85" s="305">
        <f t="shared" si="30"/>
        <v>1.5676157407407409E-2</v>
      </c>
      <c r="L85" s="306">
        <f t="shared" si="31"/>
        <v>9.4560185185187107E-5</v>
      </c>
      <c r="M85" s="306">
        <f t="shared" si="32"/>
        <v>7.1087962962963075E-4</v>
      </c>
      <c r="N85" s="307">
        <v>12</v>
      </c>
      <c r="O85" s="307"/>
      <c r="P85" s="307">
        <v>2</v>
      </c>
      <c r="Q85" s="308"/>
      <c r="R85" s="309">
        <f t="shared" si="36"/>
        <v>1.4965277777777779E-2</v>
      </c>
      <c r="S85" s="482" t="s">
        <v>587</v>
      </c>
      <c r="T85" s="462">
        <v>40694</v>
      </c>
      <c r="U85" s="460"/>
      <c r="V85" s="313">
        <f t="shared" si="33"/>
        <v>5</v>
      </c>
      <c r="W85" s="314" t="str">
        <f t="shared" si="34"/>
        <v>Alison Cole</v>
      </c>
    </row>
    <row r="86" spans="1:23" s="272" customFormat="1" ht="21" hidden="1" customHeight="1" x14ac:dyDescent="0.2">
      <c r="A86" s="419">
        <v>140</v>
      </c>
      <c r="B86" s="335"/>
      <c r="C86" s="408" t="s">
        <v>143</v>
      </c>
      <c r="D86" s="433" t="s">
        <v>144</v>
      </c>
      <c r="E86" s="411" t="s">
        <v>14</v>
      </c>
      <c r="F86" s="319">
        <v>1.5497685185185186E-2</v>
      </c>
      <c r="G86" s="319">
        <v>1.5497685185185186E-2</v>
      </c>
      <c r="H86" s="302">
        <f t="shared" si="29"/>
        <v>1.5497685185185186E-2</v>
      </c>
      <c r="I86" s="303">
        <f t="shared" si="35"/>
        <v>5.3356481481481467E-3</v>
      </c>
      <c r="J86" s="387"/>
      <c r="K86" s="305" t="str">
        <f t="shared" si="30"/>
        <v/>
      </c>
      <c r="L86" s="306" t="str">
        <f t="shared" si="31"/>
        <v/>
      </c>
      <c r="M86" s="306" t="str">
        <f t="shared" si="32"/>
        <v/>
      </c>
      <c r="N86" s="307"/>
      <c r="O86" s="307"/>
      <c r="P86" s="307"/>
      <c r="Q86" s="308"/>
      <c r="R86" s="309">
        <f t="shared" si="36"/>
        <v>1.5497685185185186E-2</v>
      </c>
      <c r="S86" s="482"/>
      <c r="T86" s="462">
        <v>38776</v>
      </c>
      <c r="U86" s="460"/>
      <c r="V86" s="313" t="str">
        <f t="shared" si="33"/>
        <v/>
      </c>
      <c r="W86" s="314" t="str">
        <f t="shared" si="34"/>
        <v/>
      </c>
    </row>
    <row r="87" spans="1:23" ht="24" hidden="1" customHeight="1" x14ac:dyDescent="0.2">
      <c r="A87" s="419">
        <v>203</v>
      </c>
      <c r="B87" s="335"/>
      <c r="C87" s="408" t="s">
        <v>199</v>
      </c>
      <c r="D87" s="433" t="s">
        <v>43</v>
      </c>
      <c r="E87" s="411" t="s">
        <v>30</v>
      </c>
      <c r="F87" s="301">
        <v>1.5460069444444446E-2</v>
      </c>
      <c r="G87" s="301">
        <v>1.5460069444444446E-2</v>
      </c>
      <c r="H87" s="302">
        <f t="shared" si="29"/>
        <v>1.5460069444444446E-2</v>
      </c>
      <c r="I87" s="303">
        <f t="shared" si="35"/>
        <v>5.3732638888888858E-3</v>
      </c>
      <c r="J87" s="378"/>
      <c r="K87" s="305" t="str">
        <f t="shared" si="30"/>
        <v/>
      </c>
      <c r="L87" s="306" t="str">
        <f t="shared" si="31"/>
        <v/>
      </c>
      <c r="M87" s="306" t="str">
        <f t="shared" si="32"/>
        <v/>
      </c>
      <c r="N87" s="307"/>
      <c r="O87" s="307"/>
      <c r="P87" s="307"/>
      <c r="Q87" s="308"/>
      <c r="R87" s="309">
        <f t="shared" si="36"/>
        <v>1.5460069444444446E-2</v>
      </c>
      <c r="S87" s="482"/>
      <c r="T87" s="463">
        <v>40329</v>
      </c>
      <c r="U87" s="460"/>
      <c r="V87" s="313" t="str">
        <f t="shared" si="33"/>
        <v/>
      </c>
      <c r="W87" s="314" t="str">
        <f t="shared" si="34"/>
        <v/>
      </c>
    </row>
    <row r="88" spans="1:23" s="272" customFormat="1" ht="21" hidden="1" customHeight="1" x14ac:dyDescent="0.2">
      <c r="A88" s="418">
        <v>287</v>
      </c>
      <c r="B88" s="335"/>
      <c r="C88" s="298" t="s">
        <v>55</v>
      </c>
      <c r="D88" s="432" t="s">
        <v>116</v>
      </c>
      <c r="E88" s="429" t="s">
        <v>30</v>
      </c>
      <c r="F88" s="301">
        <v>1.5358796296296294E-2</v>
      </c>
      <c r="G88" s="301">
        <v>1.5474537037037038E-2</v>
      </c>
      <c r="H88" s="302">
        <f t="shared" si="29"/>
        <v>1.5416666666666665E-2</v>
      </c>
      <c r="I88" s="303">
        <f t="shared" si="35"/>
        <v>5.4166666666666669E-3</v>
      </c>
      <c r="J88" s="387"/>
      <c r="K88" s="305" t="str">
        <f t="shared" si="30"/>
        <v/>
      </c>
      <c r="L88" s="306" t="str">
        <f t="shared" si="31"/>
        <v/>
      </c>
      <c r="M88" s="306" t="str">
        <f t="shared" si="32"/>
        <v/>
      </c>
      <c r="N88" s="307"/>
      <c r="O88" s="307"/>
      <c r="P88" s="307"/>
      <c r="Q88" s="308"/>
      <c r="R88" s="309">
        <f t="shared" si="36"/>
        <v>1.5358796296296294E-2</v>
      </c>
      <c r="S88" s="481"/>
      <c r="T88" s="462">
        <v>40663</v>
      </c>
      <c r="U88" s="458"/>
      <c r="V88" s="313" t="str">
        <f t="shared" si="33"/>
        <v/>
      </c>
      <c r="W88" s="314" t="str">
        <f t="shared" si="34"/>
        <v/>
      </c>
    </row>
    <row r="89" spans="1:23" s="272" customFormat="1" ht="21" hidden="1" customHeight="1" x14ac:dyDescent="0.2">
      <c r="A89" s="418">
        <v>36</v>
      </c>
      <c r="B89" s="335"/>
      <c r="C89" s="315" t="s">
        <v>107</v>
      </c>
      <c r="D89" s="431" t="s">
        <v>46</v>
      </c>
      <c r="E89" s="428" t="s">
        <v>30</v>
      </c>
      <c r="F89" s="301">
        <v>1.4479166666666668E-2</v>
      </c>
      <c r="G89" s="301">
        <v>1.6121238425925929E-2</v>
      </c>
      <c r="H89" s="302">
        <f t="shared" si="29"/>
        <v>1.5300202546296299E-2</v>
      </c>
      <c r="I89" s="303">
        <f t="shared" si="35"/>
        <v>5.5331307870370335E-3</v>
      </c>
      <c r="J89" s="378"/>
      <c r="K89" s="305" t="str">
        <f t="shared" si="30"/>
        <v/>
      </c>
      <c r="L89" s="306" t="str">
        <f t="shared" si="31"/>
        <v/>
      </c>
      <c r="M89" s="306" t="str">
        <f t="shared" si="32"/>
        <v/>
      </c>
      <c r="N89" s="307"/>
      <c r="O89" s="307"/>
      <c r="P89" s="307"/>
      <c r="Q89" s="308"/>
      <c r="R89" s="309">
        <f t="shared" si="36"/>
        <v>1.4479166666666668E-2</v>
      </c>
      <c r="S89" s="481"/>
      <c r="T89" s="462">
        <v>40237</v>
      </c>
      <c r="U89" s="458"/>
      <c r="V89" s="313" t="str">
        <f t="shared" si="33"/>
        <v/>
      </c>
      <c r="W89" s="314" t="str">
        <f t="shared" si="34"/>
        <v/>
      </c>
    </row>
    <row r="90" spans="1:23" s="272" customFormat="1" ht="21" hidden="1" customHeight="1" x14ac:dyDescent="0.2">
      <c r="A90" s="418">
        <v>167</v>
      </c>
      <c r="B90" s="335"/>
      <c r="C90" s="315" t="s">
        <v>94</v>
      </c>
      <c r="D90" s="431" t="s">
        <v>165</v>
      </c>
      <c r="E90" s="428" t="s">
        <v>30</v>
      </c>
      <c r="F90" s="301">
        <v>1.4699074074074074E-2</v>
      </c>
      <c r="G90" s="301">
        <v>1.5833333333333338E-2</v>
      </c>
      <c r="H90" s="302">
        <f t="shared" si="29"/>
        <v>1.5266203703703705E-2</v>
      </c>
      <c r="I90" s="303">
        <f t="shared" si="35"/>
        <v>5.5671296296296267E-3</v>
      </c>
      <c r="J90" s="387"/>
      <c r="K90" s="305" t="str">
        <f t="shared" si="30"/>
        <v/>
      </c>
      <c r="L90" s="306" t="str">
        <f t="shared" si="31"/>
        <v/>
      </c>
      <c r="M90" s="306" t="str">
        <f t="shared" si="32"/>
        <v/>
      </c>
      <c r="N90" s="307"/>
      <c r="O90" s="307"/>
      <c r="P90" s="307"/>
      <c r="Q90" s="308"/>
      <c r="R90" s="309">
        <f t="shared" si="36"/>
        <v>1.4699074074074074E-2</v>
      </c>
      <c r="S90" s="481"/>
      <c r="T90" s="462">
        <v>39872</v>
      </c>
      <c r="U90" s="458"/>
      <c r="V90" s="313" t="str">
        <f t="shared" si="33"/>
        <v/>
      </c>
      <c r="W90" s="314" t="str">
        <f t="shared" si="34"/>
        <v/>
      </c>
    </row>
    <row r="91" spans="1:23" s="272" customFormat="1" ht="21" hidden="1" customHeight="1" x14ac:dyDescent="0.2">
      <c r="A91" s="418">
        <v>119</v>
      </c>
      <c r="B91" s="335"/>
      <c r="C91" s="315" t="s">
        <v>53</v>
      </c>
      <c r="D91" s="431" t="s">
        <v>102</v>
      </c>
      <c r="E91" s="428" t="s">
        <v>14</v>
      </c>
      <c r="F91" s="301">
        <v>1.5254629629629628E-2</v>
      </c>
      <c r="G91" s="301">
        <v>1.5254629629629628E-2</v>
      </c>
      <c r="H91" s="302">
        <f t="shared" si="29"/>
        <v>1.5254629629629628E-2</v>
      </c>
      <c r="I91" s="303">
        <f t="shared" si="35"/>
        <v>5.5787037037037038E-3</v>
      </c>
      <c r="J91" s="378"/>
      <c r="K91" s="305" t="str">
        <f t="shared" si="30"/>
        <v/>
      </c>
      <c r="L91" s="306" t="str">
        <f t="shared" si="31"/>
        <v/>
      </c>
      <c r="M91" s="306" t="str">
        <f t="shared" si="32"/>
        <v/>
      </c>
      <c r="N91" s="307"/>
      <c r="O91" s="307"/>
      <c r="P91" s="307"/>
      <c r="Q91" s="308"/>
      <c r="R91" s="309">
        <f t="shared" si="36"/>
        <v>1.5254629629629628E-2</v>
      </c>
      <c r="S91" s="481"/>
      <c r="T91" s="462">
        <v>39507</v>
      </c>
      <c r="U91" s="458" t="s">
        <v>587</v>
      </c>
      <c r="V91" s="313">
        <f t="shared" si="33"/>
        <v>5</v>
      </c>
      <c r="W91" s="314" t="str">
        <f t="shared" si="34"/>
        <v>Louise Crosby</v>
      </c>
    </row>
    <row r="92" spans="1:23" s="272" customFormat="1" ht="21" hidden="1" customHeight="1" x14ac:dyDescent="0.2">
      <c r="A92" s="418">
        <v>1</v>
      </c>
      <c r="B92" s="335"/>
      <c r="C92" s="315" t="s">
        <v>166</v>
      </c>
      <c r="D92" s="431" t="s">
        <v>27</v>
      </c>
      <c r="E92" s="428" t="s">
        <v>30</v>
      </c>
      <c r="F92" s="301">
        <v>1.4672309027777795E-2</v>
      </c>
      <c r="G92" s="301">
        <v>1.5806568287037061E-2</v>
      </c>
      <c r="H92" s="302">
        <f t="shared" si="29"/>
        <v>1.5239438657407428E-2</v>
      </c>
      <c r="I92" s="303">
        <f t="shared" si="35"/>
        <v>5.5938946759259041E-3</v>
      </c>
      <c r="J92" s="320"/>
      <c r="K92" s="305" t="str">
        <f t="shared" si="30"/>
        <v/>
      </c>
      <c r="L92" s="306" t="str">
        <f t="shared" si="31"/>
        <v/>
      </c>
      <c r="M92" s="306" t="str">
        <f t="shared" si="32"/>
        <v/>
      </c>
      <c r="N92" s="307"/>
      <c r="O92" s="307"/>
      <c r="P92" s="307"/>
      <c r="Q92" s="308"/>
      <c r="R92" s="309">
        <f t="shared" si="36"/>
        <v>1.4672309027777795E-2</v>
      </c>
      <c r="S92" s="481"/>
      <c r="T92" s="464">
        <v>40574</v>
      </c>
      <c r="U92" s="458"/>
      <c r="V92" s="313" t="str">
        <f t="shared" si="33"/>
        <v/>
      </c>
      <c r="W92" s="314" t="str">
        <f t="shared" si="34"/>
        <v/>
      </c>
    </row>
    <row r="93" spans="1:23" s="272" customFormat="1" ht="21" hidden="1" customHeight="1" x14ac:dyDescent="0.2">
      <c r="A93" s="418">
        <v>372</v>
      </c>
      <c r="B93" s="335"/>
      <c r="C93" s="298" t="s">
        <v>521</v>
      </c>
      <c r="D93" s="432" t="s">
        <v>35</v>
      </c>
      <c r="E93" s="429" t="s">
        <v>30</v>
      </c>
      <c r="F93" s="301">
        <v>1.5185185185185185E-2</v>
      </c>
      <c r="G93" s="301">
        <v>1.5185185185185185E-2</v>
      </c>
      <c r="H93" s="302">
        <f t="shared" si="29"/>
        <v>1.5185185185185185E-2</v>
      </c>
      <c r="I93" s="303">
        <f t="shared" si="35"/>
        <v>5.6481481481481469E-3</v>
      </c>
      <c r="J93" s="378"/>
      <c r="K93" s="305" t="str">
        <f t="shared" si="30"/>
        <v/>
      </c>
      <c r="L93" s="306" t="str">
        <f t="shared" si="31"/>
        <v/>
      </c>
      <c r="M93" s="306" t="str">
        <f t="shared" si="32"/>
        <v/>
      </c>
      <c r="N93" s="307"/>
      <c r="O93" s="307"/>
      <c r="P93" s="307"/>
      <c r="Q93" s="308"/>
      <c r="R93" s="309">
        <f t="shared" si="36"/>
        <v>1.5185185185185185E-2</v>
      </c>
      <c r="S93" s="481"/>
      <c r="T93" s="462">
        <v>40633</v>
      </c>
      <c r="U93" s="458"/>
      <c r="V93" s="313" t="str">
        <f t="shared" si="33"/>
        <v/>
      </c>
      <c r="W93" s="314" t="str">
        <f t="shared" si="34"/>
        <v/>
      </c>
    </row>
    <row r="94" spans="1:23" s="272" customFormat="1" ht="21" hidden="1" customHeight="1" x14ac:dyDescent="0.2">
      <c r="A94" s="418">
        <v>97</v>
      </c>
      <c r="B94" s="335"/>
      <c r="C94" s="315" t="s">
        <v>121</v>
      </c>
      <c r="D94" s="431" t="s">
        <v>122</v>
      </c>
      <c r="E94" s="428" t="s">
        <v>14</v>
      </c>
      <c r="F94" s="301">
        <v>1.5185185185185184E-2</v>
      </c>
      <c r="G94" s="301">
        <v>1.5185185185185184E-2</v>
      </c>
      <c r="H94" s="302">
        <f t="shared" si="29"/>
        <v>1.5185185185185184E-2</v>
      </c>
      <c r="I94" s="303">
        <f t="shared" si="35"/>
        <v>5.6481481481481487E-3</v>
      </c>
      <c r="J94" s="387"/>
      <c r="K94" s="305" t="str">
        <f t="shared" si="30"/>
        <v/>
      </c>
      <c r="L94" s="306" t="str">
        <f t="shared" si="31"/>
        <v/>
      </c>
      <c r="M94" s="306" t="str">
        <f t="shared" si="32"/>
        <v/>
      </c>
      <c r="N94" s="307"/>
      <c r="O94" s="307"/>
      <c r="P94" s="321"/>
      <c r="Q94" s="308"/>
      <c r="R94" s="309">
        <f t="shared" si="36"/>
        <v>1.5185185185185184E-2</v>
      </c>
      <c r="S94" s="481"/>
      <c r="T94" s="462">
        <v>40117</v>
      </c>
      <c r="U94" s="458"/>
      <c r="V94" s="313"/>
      <c r="W94" s="314"/>
    </row>
    <row r="95" spans="1:23" s="272" customFormat="1" ht="21" hidden="1" customHeight="1" x14ac:dyDescent="0.2">
      <c r="A95" s="418">
        <v>116</v>
      </c>
      <c r="B95" s="335"/>
      <c r="C95" s="298" t="s">
        <v>153</v>
      </c>
      <c r="D95" s="432" t="s">
        <v>196</v>
      </c>
      <c r="E95" s="430" t="s">
        <v>14</v>
      </c>
      <c r="F95" s="301">
        <v>1.5005787037037043E-2</v>
      </c>
      <c r="G95" s="301">
        <v>1.5358796296296297E-2</v>
      </c>
      <c r="H95" s="302">
        <f t="shared" si="29"/>
        <v>1.518229166666667E-2</v>
      </c>
      <c r="I95" s="303">
        <f t="shared" si="35"/>
        <v>5.6510416666666619E-3</v>
      </c>
      <c r="J95" s="378"/>
      <c r="K95" s="305" t="str">
        <f t="shared" si="30"/>
        <v/>
      </c>
      <c r="L95" s="306" t="str">
        <f t="shared" si="31"/>
        <v/>
      </c>
      <c r="M95" s="306" t="str">
        <f t="shared" si="32"/>
        <v/>
      </c>
      <c r="N95" s="307"/>
      <c r="O95" s="307"/>
      <c r="P95" s="321"/>
      <c r="Q95" s="308"/>
      <c r="R95" s="309">
        <f t="shared" si="36"/>
        <v>1.5005787037037043E-2</v>
      </c>
      <c r="S95" s="481"/>
      <c r="T95" s="462">
        <v>40482</v>
      </c>
      <c r="U95" s="458"/>
      <c r="V95" s="313" t="str">
        <f t="shared" ref="V95:V106" si="37">IF(OR(NOT(U95=""),NOT(K95="")),5,"")</f>
        <v/>
      </c>
      <c r="W95" s="314" t="str">
        <f t="shared" ref="W95:W106" si="38">IF(V95=5,C95&amp;" "&amp;D95,"")</f>
        <v/>
      </c>
    </row>
    <row r="96" spans="1:23" s="272" customFormat="1" ht="21" hidden="1" customHeight="1" x14ac:dyDescent="0.2">
      <c r="A96" s="418">
        <v>192</v>
      </c>
      <c r="B96" s="335"/>
      <c r="C96" s="315" t="s">
        <v>351</v>
      </c>
      <c r="D96" s="431" t="s">
        <v>458</v>
      </c>
      <c r="E96" s="428" t="s">
        <v>30</v>
      </c>
      <c r="F96" s="301">
        <v>1.4983362268518506E-2</v>
      </c>
      <c r="G96" s="301">
        <v>1.5284288194444436E-2</v>
      </c>
      <c r="H96" s="302">
        <f t="shared" si="29"/>
        <v>1.5133825231481471E-2</v>
      </c>
      <c r="I96" s="303">
        <f t="shared" si="35"/>
        <v>5.699508101851861E-3</v>
      </c>
      <c r="J96" s="387"/>
      <c r="K96" s="305" t="str">
        <f t="shared" si="30"/>
        <v/>
      </c>
      <c r="L96" s="306"/>
      <c r="M96" s="306"/>
      <c r="N96" s="307"/>
      <c r="O96" s="307"/>
      <c r="P96" s="307"/>
      <c r="Q96" s="308"/>
      <c r="R96" s="309">
        <f t="shared" si="36"/>
        <v>1.4983362268518506E-2</v>
      </c>
      <c r="S96" s="481"/>
      <c r="T96" s="462">
        <v>40390</v>
      </c>
      <c r="U96" s="458"/>
      <c r="V96" s="313" t="str">
        <f t="shared" si="37"/>
        <v/>
      </c>
      <c r="W96" s="314" t="str">
        <f t="shared" si="38"/>
        <v/>
      </c>
    </row>
    <row r="97" spans="1:23" s="272" customFormat="1" ht="21" hidden="1" customHeight="1" x14ac:dyDescent="0.2">
      <c r="A97" s="418">
        <v>330</v>
      </c>
      <c r="B97" s="335"/>
      <c r="C97" s="315" t="s">
        <v>510</v>
      </c>
      <c r="D97" s="431" t="s">
        <v>511</v>
      </c>
      <c r="E97" s="428" t="s">
        <v>30</v>
      </c>
      <c r="F97" s="301">
        <v>1.4091435185185189E-2</v>
      </c>
      <c r="G97" s="301">
        <v>1.6087962962962964E-2</v>
      </c>
      <c r="H97" s="302">
        <f t="shared" si="29"/>
        <v>1.5089699074074077E-2</v>
      </c>
      <c r="I97" s="303">
        <f t="shared" si="35"/>
        <v>5.7436342592592556E-3</v>
      </c>
      <c r="J97" s="387"/>
      <c r="K97" s="305" t="str">
        <f t="shared" si="30"/>
        <v/>
      </c>
      <c r="L97" s="306" t="str">
        <f>IF(J97&lt;&gt;"",K97-H97,"")</f>
        <v/>
      </c>
      <c r="M97" s="306" t="str">
        <f>IF(J97&lt;&gt;"",K97-F97,"")</f>
        <v/>
      </c>
      <c r="N97" s="307"/>
      <c r="O97" s="307"/>
      <c r="P97" s="307"/>
      <c r="Q97" s="308"/>
      <c r="R97" s="309">
        <f t="shared" si="36"/>
        <v>1.4091435185185189E-2</v>
      </c>
      <c r="S97" s="481"/>
      <c r="T97" s="462">
        <v>40663</v>
      </c>
      <c r="U97" s="458"/>
      <c r="V97" s="313" t="str">
        <f t="shared" si="37"/>
        <v/>
      </c>
      <c r="W97" s="314" t="str">
        <f t="shared" si="38"/>
        <v/>
      </c>
    </row>
    <row r="98" spans="1:23" s="272" customFormat="1" ht="21" hidden="1" customHeight="1" x14ac:dyDescent="0.2">
      <c r="A98" s="418">
        <v>255</v>
      </c>
      <c r="B98" s="335"/>
      <c r="C98" s="298" t="s">
        <v>90</v>
      </c>
      <c r="D98" s="432" t="s">
        <v>362</v>
      </c>
      <c r="E98" s="429" t="s">
        <v>30</v>
      </c>
      <c r="F98" s="301">
        <v>1.5046296296296297E-2</v>
      </c>
      <c r="G98" s="301">
        <v>1.5046296296296297E-2</v>
      </c>
      <c r="H98" s="302">
        <f t="shared" ref="H98:H129" si="39">IF(G98&lt;&gt;"",(G98+F98)/2,F98)</f>
        <v>1.5046296296296297E-2</v>
      </c>
      <c r="I98" s="303">
        <f t="shared" si="35"/>
        <v>5.787037037037035E-3</v>
      </c>
      <c r="J98" s="378"/>
      <c r="K98" s="305" t="str">
        <f t="shared" ref="K98:K129" si="40">IF(J98&lt;&gt;"",J98-I98,"")</f>
        <v/>
      </c>
      <c r="L98" s="306" t="str">
        <f>IF(J98&lt;&gt;"",K98-H98,"")</f>
        <v/>
      </c>
      <c r="M98" s="306" t="str">
        <f>IF(J98&lt;&gt;"",K98-F98,"")</f>
        <v/>
      </c>
      <c r="N98" s="307"/>
      <c r="O98" s="307"/>
      <c r="P98" s="307"/>
      <c r="Q98" s="308"/>
      <c r="R98" s="309">
        <f t="shared" si="36"/>
        <v>1.5046296296296297E-2</v>
      </c>
      <c r="S98" s="481"/>
      <c r="T98" s="462">
        <v>40237</v>
      </c>
      <c r="U98" s="458"/>
      <c r="V98" s="313" t="str">
        <f t="shared" si="37"/>
        <v/>
      </c>
      <c r="W98" s="314" t="str">
        <f t="shared" si="38"/>
        <v/>
      </c>
    </row>
    <row r="99" spans="1:23" s="272" customFormat="1" ht="21" hidden="1" customHeight="1" x14ac:dyDescent="0.2">
      <c r="A99" s="418">
        <v>319</v>
      </c>
      <c r="B99" s="335"/>
      <c r="C99" s="298" t="s">
        <v>17</v>
      </c>
      <c r="D99" s="432" t="s">
        <v>491</v>
      </c>
      <c r="E99" s="430" t="s">
        <v>14</v>
      </c>
      <c r="F99" s="301">
        <v>1.4918981481481491E-2</v>
      </c>
      <c r="G99" s="301">
        <v>1.4918981481481491E-2</v>
      </c>
      <c r="H99" s="302">
        <f t="shared" si="39"/>
        <v>1.4918981481481491E-2</v>
      </c>
      <c r="I99" s="303">
        <f t="shared" si="35"/>
        <v>5.9143518518518408E-3</v>
      </c>
      <c r="J99" s="378"/>
      <c r="K99" s="305" t="str">
        <f t="shared" si="40"/>
        <v/>
      </c>
      <c r="L99" s="306"/>
      <c r="M99" s="306"/>
      <c r="N99" s="307"/>
      <c r="O99" s="307"/>
      <c r="P99" s="307"/>
      <c r="Q99" s="308"/>
      <c r="R99" s="309">
        <f t="shared" si="36"/>
        <v>1.4918981481481491E-2</v>
      </c>
      <c r="S99" s="481"/>
      <c r="T99" s="462">
        <v>40329</v>
      </c>
      <c r="U99" s="458"/>
      <c r="V99" s="313" t="str">
        <f t="shared" si="37"/>
        <v/>
      </c>
      <c r="W99" s="314" t="str">
        <f t="shared" si="38"/>
        <v/>
      </c>
    </row>
    <row r="100" spans="1:23" s="272" customFormat="1" ht="21" customHeight="1" x14ac:dyDescent="0.2">
      <c r="A100" s="418">
        <v>339</v>
      </c>
      <c r="B100" s="335"/>
      <c r="C100" s="298" t="s">
        <v>203</v>
      </c>
      <c r="D100" s="432" t="s">
        <v>548</v>
      </c>
      <c r="E100" s="429" t="s">
        <v>30</v>
      </c>
      <c r="F100" s="301">
        <v>1.4178240740740741E-2</v>
      </c>
      <c r="G100" s="301">
        <v>1.4178240740740741E-2</v>
      </c>
      <c r="H100" s="302">
        <f t="shared" si="39"/>
        <v>1.4178240740740741E-2</v>
      </c>
      <c r="I100" s="502">
        <v>5.9143518518518521E-3</v>
      </c>
      <c r="J100" s="378">
        <v>2.0361226851851853E-2</v>
      </c>
      <c r="K100" s="305">
        <f t="shared" si="40"/>
        <v>1.4446875000000001E-2</v>
      </c>
      <c r="L100" s="306">
        <f t="shared" ref="L100:L145" si="41">IF(J100&lt;&gt;"",K100-H100,"")</f>
        <v>2.6863425925926013E-4</v>
      </c>
      <c r="M100" s="306">
        <f t="shared" ref="M100:M145" si="42">IF(J100&lt;&gt;"",K100-F100,"")</f>
        <v>2.6863425925926013E-4</v>
      </c>
      <c r="N100" s="307">
        <v>7</v>
      </c>
      <c r="O100" s="307">
        <v>3</v>
      </c>
      <c r="P100" s="307"/>
      <c r="Q100" s="308">
        <v>4</v>
      </c>
      <c r="R100" s="309">
        <f t="shared" si="36"/>
        <v>1.4178240740740741E-2</v>
      </c>
      <c r="S100" s="481" t="s">
        <v>587</v>
      </c>
      <c r="T100" s="462">
        <v>40694</v>
      </c>
      <c r="U100" s="458"/>
      <c r="V100" s="313">
        <f t="shared" si="37"/>
        <v>5</v>
      </c>
      <c r="W100" s="314" t="str">
        <f t="shared" si="38"/>
        <v>David White</v>
      </c>
    </row>
    <row r="101" spans="1:23" s="272" customFormat="1" ht="21" customHeight="1" x14ac:dyDescent="0.2">
      <c r="A101" s="418">
        <v>237</v>
      </c>
      <c r="B101" s="335"/>
      <c r="C101" s="298" t="s">
        <v>178</v>
      </c>
      <c r="D101" s="432" t="s">
        <v>530</v>
      </c>
      <c r="E101" s="429" t="s">
        <v>30</v>
      </c>
      <c r="F101" s="301">
        <v>1.4988425925925929E-2</v>
      </c>
      <c r="G101" s="301">
        <v>1.4803240740740745E-2</v>
      </c>
      <c r="H101" s="302">
        <f t="shared" si="39"/>
        <v>1.4895833333333337E-2</v>
      </c>
      <c r="I101" s="303">
        <f>$D$3-H101</f>
        <v>5.9374999999999949E-3</v>
      </c>
      <c r="J101" s="387">
        <v>2.1505208333333335E-2</v>
      </c>
      <c r="K101" s="305">
        <f t="shared" si="40"/>
        <v>1.556770833333334E-2</v>
      </c>
      <c r="L101" s="306">
        <f t="shared" si="41"/>
        <v>6.7187500000000233E-4</v>
      </c>
      <c r="M101" s="306">
        <f t="shared" si="42"/>
        <v>5.792824074074103E-4</v>
      </c>
      <c r="N101" s="307">
        <v>17</v>
      </c>
      <c r="O101" s="307"/>
      <c r="P101" s="307"/>
      <c r="Q101" s="308">
        <v>7</v>
      </c>
      <c r="R101" s="309">
        <f t="shared" si="36"/>
        <v>1.4988425925925929E-2</v>
      </c>
      <c r="S101" s="481" t="s">
        <v>587</v>
      </c>
      <c r="T101" s="462">
        <v>40694</v>
      </c>
      <c r="U101" s="458"/>
      <c r="V101" s="313">
        <f t="shared" si="37"/>
        <v>5</v>
      </c>
      <c r="W101" s="314" t="str">
        <f t="shared" si="38"/>
        <v>Andrew Hazley-Payne</v>
      </c>
    </row>
    <row r="102" spans="1:23" s="272" customFormat="1" ht="21" hidden="1" customHeight="1" x14ac:dyDescent="0.2">
      <c r="A102" s="418">
        <v>32</v>
      </c>
      <c r="B102" s="335"/>
      <c r="C102" s="315" t="s">
        <v>157</v>
      </c>
      <c r="D102" s="431" t="s">
        <v>158</v>
      </c>
      <c r="E102" s="428" t="s">
        <v>30</v>
      </c>
      <c r="F102" s="301">
        <v>1.4895833333333332E-2</v>
      </c>
      <c r="G102" s="301">
        <v>1.4895833333333332E-2</v>
      </c>
      <c r="H102" s="302">
        <f t="shared" si="39"/>
        <v>1.4895833333333332E-2</v>
      </c>
      <c r="I102" s="303">
        <f>$D$3-H102</f>
        <v>5.9375000000000001E-3</v>
      </c>
      <c r="J102" s="387"/>
      <c r="K102" s="305" t="str">
        <f t="shared" si="40"/>
        <v/>
      </c>
      <c r="L102" s="306" t="str">
        <f t="shared" si="41"/>
        <v/>
      </c>
      <c r="M102" s="306" t="str">
        <f t="shared" si="42"/>
        <v/>
      </c>
      <c r="N102" s="307"/>
      <c r="O102" s="307"/>
      <c r="P102" s="307"/>
      <c r="Q102" s="308"/>
      <c r="R102" s="309">
        <f t="shared" si="36"/>
        <v>1.4895833333333332E-2</v>
      </c>
      <c r="S102" s="481" t="s">
        <v>588</v>
      </c>
      <c r="T102" s="462">
        <v>40694</v>
      </c>
      <c r="U102" s="458" t="s">
        <v>587</v>
      </c>
      <c r="V102" s="313">
        <f t="shared" si="37"/>
        <v>5</v>
      </c>
      <c r="W102" s="314" t="str">
        <f t="shared" si="38"/>
        <v>Michael  Hessey</v>
      </c>
    </row>
    <row r="103" spans="1:23" s="272" customFormat="1" ht="21" customHeight="1" x14ac:dyDescent="0.2">
      <c r="A103" s="418">
        <v>316</v>
      </c>
      <c r="B103" s="335"/>
      <c r="C103" s="298" t="s">
        <v>483</v>
      </c>
      <c r="D103" s="432" t="s">
        <v>484</v>
      </c>
      <c r="E103" s="428" t="s">
        <v>14</v>
      </c>
      <c r="F103" s="301">
        <v>1.4872685185185185E-2</v>
      </c>
      <c r="G103" s="301">
        <v>1.4907407407407406E-2</v>
      </c>
      <c r="H103" s="302">
        <f t="shared" si="39"/>
        <v>1.4890046296296295E-2</v>
      </c>
      <c r="I103" s="303">
        <f>$D$3-H103</f>
        <v>5.9432870370370369E-3</v>
      </c>
      <c r="J103" s="387">
        <v>2.1015277777777775E-2</v>
      </c>
      <c r="K103" s="305">
        <f t="shared" si="40"/>
        <v>1.5071990740740738E-2</v>
      </c>
      <c r="L103" s="306">
        <f t="shared" si="41"/>
        <v>1.8194444444444291E-4</v>
      </c>
      <c r="M103" s="306">
        <f t="shared" si="42"/>
        <v>1.9930555555555327E-4</v>
      </c>
      <c r="N103" s="307">
        <v>14</v>
      </c>
      <c r="O103" s="307"/>
      <c r="P103" s="321">
        <v>1</v>
      </c>
      <c r="Q103" s="308"/>
      <c r="R103" s="309">
        <f t="shared" si="36"/>
        <v>1.4872685185185185E-2</v>
      </c>
      <c r="S103" s="481" t="s">
        <v>587</v>
      </c>
      <c r="T103" s="462">
        <v>40694</v>
      </c>
      <c r="U103" s="458"/>
      <c r="V103" s="313">
        <f t="shared" si="37"/>
        <v>5</v>
      </c>
      <c r="W103" s="314" t="str">
        <f t="shared" si="38"/>
        <v>Riana Walsh</v>
      </c>
    </row>
    <row r="104" spans="1:23" s="272" customFormat="1" ht="21" hidden="1" customHeight="1" x14ac:dyDescent="0.2">
      <c r="A104" s="418">
        <v>342</v>
      </c>
      <c r="B104" s="335"/>
      <c r="C104" s="315" t="s">
        <v>533</v>
      </c>
      <c r="D104" s="431" t="s">
        <v>534</v>
      </c>
      <c r="E104" s="428" t="s">
        <v>30</v>
      </c>
      <c r="F104" s="301">
        <v>1.4537037037037038E-2</v>
      </c>
      <c r="G104" s="301">
        <v>1.5219907407407409E-2</v>
      </c>
      <c r="H104" s="302">
        <f t="shared" si="39"/>
        <v>1.4878472222222223E-2</v>
      </c>
      <c r="I104" s="303">
        <f>$D$3-H104</f>
        <v>5.9548611111111087E-3</v>
      </c>
      <c r="J104" s="378"/>
      <c r="K104" s="305" t="str">
        <f t="shared" si="40"/>
        <v/>
      </c>
      <c r="L104" s="306" t="str">
        <f t="shared" si="41"/>
        <v/>
      </c>
      <c r="M104" s="306" t="str">
        <f t="shared" si="42"/>
        <v/>
      </c>
      <c r="N104" s="307"/>
      <c r="O104" s="307"/>
      <c r="P104" s="321"/>
      <c r="Q104" s="308"/>
      <c r="R104" s="309">
        <f t="shared" si="36"/>
        <v>1.4537037037037038E-2</v>
      </c>
      <c r="S104" s="481"/>
      <c r="T104" s="462">
        <v>40482</v>
      </c>
      <c r="U104" s="458"/>
      <c r="V104" s="313" t="str">
        <f t="shared" si="37"/>
        <v/>
      </c>
      <c r="W104" s="314" t="str">
        <f t="shared" si="38"/>
        <v/>
      </c>
    </row>
    <row r="105" spans="1:23" s="272" customFormat="1" ht="21" customHeight="1" x14ac:dyDescent="0.2">
      <c r="A105" s="418">
        <v>231</v>
      </c>
      <c r="B105" s="335"/>
      <c r="C105" s="315" t="s">
        <v>304</v>
      </c>
      <c r="D105" s="431" t="s">
        <v>305</v>
      </c>
      <c r="E105" s="428" t="s">
        <v>30</v>
      </c>
      <c r="F105" s="301">
        <v>1.3562644675925932E-2</v>
      </c>
      <c r="G105" s="301">
        <v>1.4270833333333335E-2</v>
      </c>
      <c r="H105" s="302">
        <f t="shared" si="39"/>
        <v>1.3916739004629634E-2</v>
      </c>
      <c r="I105" s="502">
        <v>5.9606481481481489E-3</v>
      </c>
      <c r="J105" s="378">
        <v>2.0987731481481486E-2</v>
      </c>
      <c r="K105" s="305">
        <f t="shared" si="40"/>
        <v>1.5027083333333337E-2</v>
      </c>
      <c r="L105" s="306">
        <f t="shared" si="41"/>
        <v>1.1103443287037024E-3</v>
      </c>
      <c r="M105" s="306">
        <f t="shared" si="42"/>
        <v>1.4644386574074048E-3</v>
      </c>
      <c r="N105" s="307">
        <v>13</v>
      </c>
      <c r="O105" s="307"/>
      <c r="P105" s="307"/>
      <c r="Q105" s="308">
        <v>5</v>
      </c>
      <c r="R105" s="309">
        <f t="shared" si="36"/>
        <v>1.3562644675925932E-2</v>
      </c>
      <c r="S105" s="481" t="s">
        <v>587</v>
      </c>
      <c r="T105" s="462">
        <v>40694</v>
      </c>
      <c r="U105" s="458"/>
      <c r="V105" s="313">
        <f t="shared" si="37"/>
        <v>5</v>
      </c>
      <c r="W105" s="314" t="str">
        <f t="shared" si="38"/>
        <v>Ed Rhodes</v>
      </c>
    </row>
    <row r="106" spans="1:23" s="272" customFormat="1" ht="21" hidden="1" customHeight="1" x14ac:dyDescent="0.2">
      <c r="A106" s="418">
        <v>289</v>
      </c>
      <c r="B106" s="335"/>
      <c r="C106" s="315" t="s">
        <v>451</v>
      </c>
      <c r="D106" s="431" t="s">
        <v>452</v>
      </c>
      <c r="E106" s="428" t="s">
        <v>30</v>
      </c>
      <c r="F106" s="319">
        <v>1.486111111111111E-2</v>
      </c>
      <c r="G106" s="319">
        <v>1.486111111111111E-2</v>
      </c>
      <c r="H106" s="302">
        <f t="shared" si="39"/>
        <v>1.486111111111111E-2</v>
      </c>
      <c r="I106" s="303">
        <f t="shared" ref="I106:I113" si="43">$D$3-H106</f>
        <v>5.9722222222222225E-3</v>
      </c>
      <c r="J106" s="387"/>
      <c r="K106" s="305" t="str">
        <f t="shared" si="40"/>
        <v/>
      </c>
      <c r="L106" s="306" t="str">
        <f t="shared" si="41"/>
        <v/>
      </c>
      <c r="M106" s="306" t="str">
        <f t="shared" si="42"/>
        <v/>
      </c>
      <c r="N106" s="307"/>
      <c r="O106" s="307"/>
      <c r="P106" s="307"/>
      <c r="Q106" s="308"/>
      <c r="R106" s="309">
        <f t="shared" si="36"/>
        <v>1.486111111111111E-2</v>
      </c>
      <c r="S106" s="481"/>
      <c r="T106" s="462">
        <v>39994</v>
      </c>
      <c r="U106" s="458"/>
      <c r="V106" s="313" t="str">
        <f t="shared" si="37"/>
        <v/>
      </c>
      <c r="W106" s="314" t="str">
        <f t="shared" si="38"/>
        <v/>
      </c>
    </row>
    <row r="107" spans="1:23" s="272" customFormat="1" ht="21" hidden="1" customHeight="1" x14ac:dyDescent="0.2">
      <c r="A107" s="418">
        <v>134</v>
      </c>
      <c r="B107" s="335"/>
      <c r="C107" s="315" t="s">
        <v>176</v>
      </c>
      <c r="D107" s="431" t="s">
        <v>177</v>
      </c>
      <c r="E107" s="428" t="s">
        <v>30</v>
      </c>
      <c r="F107" s="301">
        <v>1.4745370370370372E-2</v>
      </c>
      <c r="G107" s="301">
        <v>1.488715277777778E-2</v>
      </c>
      <c r="H107" s="302">
        <f t="shared" si="39"/>
        <v>1.4816261574074077E-2</v>
      </c>
      <c r="I107" s="303">
        <f t="shared" si="43"/>
        <v>6.017071759259255E-3</v>
      </c>
      <c r="J107" s="387"/>
      <c r="K107" s="305" t="str">
        <f t="shared" si="40"/>
        <v/>
      </c>
      <c r="L107" s="306" t="str">
        <f t="shared" si="41"/>
        <v/>
      </c>
      <c r="M107" s="306" t="str">
        <f t="shared" si="42"/>
        <v/>
      </c>
      <c r="N107" s="307"/>
      <c r="O107" s="307"/>
      <c r="P107" s="307"/>
      <c r="Q107" s="308"/>
      <c r="R107" s="309">
        <f t="shared" si="36"/>
        <v>1.4745370370370372E-2</v>
      </c>
      <c r="S107" s="481"/>
      <c r="T107" s="462">
        <v>40298</v>
      </c>
      <c r="U107" s="458"/>
      <c r="V107" s="313"/>
      <c r="W107" s="314"/>
    </row>
    <row r="108" spans="1:23" s="272" customFormat="1" ht="21" hidden="1" customHeight="1" x14ac:dyDescent="0.2">
      <c r="A108" s="418">
        <v>175</v>
      </c>
      <c r="B108" s="335"/>
      <c r="C108" s="315" t="s">
        <v>167</v>
      </c>
      <c r="D108" s="431" t="s">
        <v>168</v>
      </c>
      <c r="E108" s="428" t="s">
        <v>30</v>
      </c>
      <c r="F108" s="301">
        <v>1.4814814814814814E-2</v>
      </c>
      <c r="G108" s="301">
        <v>1.4814814814814814E-2</v>
      </c>
      <c r="H108" s="302">
        <f t="shared" si="39"/>
        <v>1.4814814814814814E-2</v>
      </c>
      <c r="I108" s="303">
        <f t="shared" si="43"/>
        <v>6.0185185185185185E-3</v>
      </c>
      <c r="J108" s="387"/>
      <c r="K108" s="305" t="str">
        <f t="shared" si="40"/>
        <v/>
      </c>
      <c r="L108" s="306" t="str">
        <f t="shared" si="41"/>
        <v/>
      </c>
      <c r="M108" s="306" t="str">
        <f t="shared" si="42"/>
        <v/>
      </c>
      <c r="N108" s="307"/>
      <c r="O108" s="307"/>
      <c r="P108" s="307"/>
      <c r="Q108" s="308"/>
      <c r="R108" s="309">
        <f t="shared" si="36"/>
        <v>1.4814814814814814E-2</v>
      </c>
      <c r="S108" s="481"/>
      <c r="T108" s="462">
        <v>39294</v>
      </c>
      <c r="U108" s="458"/>
      <c r="V108" s="313" t="str">
        <f t="shared" ref="V108:V116" si="44">IF(OR(NOT(U108=""),NOT(K108="")),5,"")</f>
        <v/>
      </c>
      <c r="W108" s="314" t="str">
        <f t="shared" ref="W108:W116" si="45">IF(V108=5,C108&amp;" "&amp;D108,"")</f>
        <v/>
      </c>
    </row>
    <row r="109" spans="1:23" s="272" customFormat="1" ht="21" hidden="1" customHeight="1" x14ac:dyDescent="0.2">
      <c r="A109" s="418">
        <v>72</v>
      </c>
      <c r="B109" s="335"/>
      <c r="C109" s="315" t="s">
        <v>163</v>
      </c>
      <c r="D109" s="431" t="s">
        <v>164</v>
      </c>
      <c r="E109" s="428" t="s">
        <v>30</v>
      </c>
      <c r="F109" s="301">
        <v>1.4814814814814814E-2</v>
      </c>
      <c r="G109" s="301">
        <v>1.4814814814814814E-2</v>
      </c>
      <c r="H109" s="302">
        <f t="shared" si="39"/>
        <v>1.4814814814814814E-2</v>
      </c>
      <c r="I109" s="303">
        <f t="shared" si="43"/>
        <v>6.0185185185185185E-3</v>
      </c>
      <c r="J109" s="387"/>
      <c r="K109" s="305" t="str">
        <f t="shared" si="40"/>
        <v/>
      </c>
      <c r="L109" s="306" t="str">
        <f t="shared" si="41"/>
        <v/>
      </c>
      <c r="M109" s="306" t="str">
        <f t="shared" si="42"/>
        <v/>
      </c>
      <c r="N109" s="307"/>
      <c r="O109" s="307"/>
      <c r="P109" s="307"/>
      <c r="Q109" s="308"/>
      <c r="R109" s="309">
        <f t="shared" si="36"/>
        <v>1.4814814814814814E-2</v>
      </c>
      <c r="S109" s="481"/>
      <c r="T109" s="462">
        <v>39599</v>
      </c>
      <c r="U109" s="458"/>
      <c r="V109" s="313" t="str">
        <f t="shared" si="44"/>
        <v/>
      </c>
      <c r="W109" s="314" t="str">
        <f t="shared" si="45"/>
        <v/>
      </c>
    </row>
    <row r="110" spans="1:23" s="272" customFormat="1" ht="21" hidden="1" customHeight="1" x14ac:dyDescent="0.2">
      <c r="A110" s="418">
        <v>141</v>
      </c>
      <c r="B110" s="335"/>
      <c r="C110" s="315" t="s">
        <v>180</v>
      </c>
      <c r="D110" s="431" t="s">
        <v>261</v>
      </c>
      <c r="E110" s="428" t="s">
        <v>30</v>
      </c>
      <c r="F110" s="301">
        <v>1.4537037037037032E-2</v>
      </c>
      <c r="G110" s="301">
        <v>1.4999999999999999E-2</v>
      </c>
      <c r="H110" s="302">
        <f t="shared" si="39"/>
        <v>1.4768518518518516E-2</v>
      </c>
      <c r="I110" s="303">
        <f t="shared" si="43"/>
        <v>6.0648148148148163E-3</v>
      </c>
      <c r="J110" s="387"/>
      <c r="K110" s="305" t="str">
        <f t="shared" si="40"/>
        <v/>
      </c>
      <c r="L110" s="306" t="str">
        <f t="shared" si="41"/>
        <v/>
      </c>
      <c r="M110" s="306" t="str">
        <f t="shared" si="42"/>
        <v/>
      </c>
      <c r="N110" s="307"/>
      <c r="O110" s="307"/>
      <c r="P110" s="321"/>
      <c r="Q110" s="308"/>
      <c r="R110" s="309">
        <f t="shared" si="36"/>
        <v>1.4537037037037032E-2</v>
      </c>
      <c r="S110" s="481"/>
      <c r="T110" s="462">
        <v>40117</v>
      </c>
      <c r="U110" s="458"/>
      <c r="V110" s="313" t="str">
        <f t="shared" si="44"/>
        <v/>
      </c>
      <c r="W110" s="314" t="str">
        <f t="shared" si="45"/>
        <v/>
      </c>
    </row>
    <row r="111" spans="1:23" s="272" customFormat="1" ht="21" hidden="1" customHeight="1" x14ac:dyDescent="0.2">
      <c r="A111" s="418">
        <v>362</v>
      </c>
      <c r="B111" s="335"/>
      <c r="C111" s="315" t="s">
        <v>162</v>
      </c>
      <c r="D111" s="431" t="s">
        <v>563</v>
      </c>
      <c r="E111" s="428" t="s">
        <v>30</v>
      </c>
      <c r="F111" s="301">
        <v>1.4707031250000021E-2</v>
      </c>
      <c r="G111" s="301">
        <v>1.4707031250000021E-2</v>
      </c>
      <c r="H111" s="302">
        <f t="shared" si="39"/>
        <v>1.4707031250000021E-2</v>
      </c>
      <c r="I111" s="303">
        <f t="shared" si="43"/>
        <v>6.1263020833333109E-3</v>
      </c>
      <c r="J111" s="320"/>
      <c r="K111" s="305" t="str">
        <f t="shared" si="40"/>
        <v/>
      </c>
      <c r="L111" s="306" t="str">
        <f t="shared" si="41"/>
        <v/>
      </c>
      <c r="M111" s="306" t="str">
        <f t="shared" si="42"/>
        <v/>
      </c>
      <c r="N111" s="307"/>
      <c r="O111" s="307"/>
      <c r="P111" s="307"/>
      <c r="Q111" s="308"/>
      <c r="R111" s="309">
        <f t="shared" si="36"/>
        <v>1.4707031250000021E-2</v>
      </c>
      <c r="S111" s="481"/>
      <c r="T111" s="464">
        <v>40543</v>
      </c>
      <c r="U111" s="458"/>
      <c r="V111" s="313" t="str">
        <f t="shared" si="44"/>
        <v/>
      </c>
      <c r="W111" s="314" t="str">
        <f t="shared" si="45"/>
        <v/>
      </c>
    </row>
    <row r="112" spans="1:23" s="272" customFormat="1" ht="21" hidden="1" customHeight="1" x14ac:dyDescent="0.2">
      <c r="A112" s="418">
        <v>60</v>
      </c>
      <c r="B112" s="335"/>
      <c r="C112" s="315" t="s">
        <v>94</v>
      </c>
      <c r="D112" s="431" t="s">
        <v>186</v>
      </c>
      <c r="E112" s="428" t="s">
        <v>30</v>
      </c>
      <c r="F112" s="301">
        <v>1.4398148148148148E-2</v>
      </c>
      <c r="G112" s="301">
        <v>1.4965277777777779E-2</v>
      </c>
      <c r="H112" s="302">
        <f t="shared" si="39"/>
        <v>1.4681712962962962E-2</v>
      </c>
      <c r="I112" s="303">
        <f t="shared" si="43"/>
        <v>6.1516203703703698E-3</v>
      </c>
      <c r="J112" s="387"/>
      <c r="K112" s="305" t="str">
        <f t="shared" si="40"/>
        <v/>
      </c>
      <c r="L112" s="306" t="str">
        <f t="shared" si="41"/>
        <v/>
      </c>
      <c r="M112" s="306" t="str">
        <f t="shared" si="42"/>
        <v/>
      </c>
      <c r="N112" s="307"/>
      <c r="O112" s="307"/>
      <c r="P112" s="307"/>
      <c r="Q112" s="308"/>
      <c r="R112" s="309">
        <f t="shared" si="36"/>
        <v>1.4398148148148148E-2</v>
      </c>
      <c r="S112" s="481"/>
      <c r="T112" s="462">
        <v>39294</v>
      </c>
      <c r="U112" s="458"/>
      <c r="V112" s="313" t="str">
        <f t="shared" si="44"/>
        <v/>
      </c>
      <c r="W112" s="314" t="str">
        <f t="shared" si="45"/>
        <v/>
      </c>
    </row>
    <row r="113" spans="1:23" s="272" customFormat="1" ht="21" hidden="1" customHeight="1" x14ac:dyDescent="0.2">
      <c r="A113" s="418">
        <v>327</v>
      </c>
      <c r="B113" s="335"/>
      <c r="C113" s="315" t="s">
        <v>134</v>
      </c>
      <c r="D113" s="431" t="s">
        <v>387</v>
      </c>
      <c r="E113" s="429" t="s">
        <v>30</v>
      </c>
      <c r="F113" s="301">
        <v>1.4409722222222223E-2</v>
      </c>
      <c r="G113" s="301">
        <v>1.4845196759259263E-2</v>
      </c>
      <c r="H113" s="302">
        <f t="shared" si="39"/>
        <v>1.4627459490740742E-2</v>
      </c>
      <c r="I113" s="303">
        <f t="shared" si="43"/>
        <v>6.2058738425925901E-3</v>
      </c>
      <c r="J113" s="387"/>
      <c r="K113" s="305" t="str">
        <f t="shared" si="40"/>
        <v/>
      </c>
      <c r="L113" s="306" t="str">
        <f t="shared" si="41"/>
        <v/>
      </c>
      <c r="M113" s="306" t="str">
        <f t="shared" si="42"/>
        <v/>
      </c>
      <c r="N113" s="307"/>
      <c r="O113" s="307"/>
      <c r="P113" s="307"/>
      <c r="Q113" s="308"/>
      <c r="R113" s="309">
        <f t="shared" si="36"/>
        <v>1.4409722222222223E-2</v>
      </c>
      <c r="S113" s="481"/>
      <c r="T113" s="462">
        <v>40359</v>
      </c>
      <c r="U113" s="458"/>
      <c r="V113" s="313" t="str">
        <f t="shared" si="44"/>
        <v/>
      </c>
      <c r="W113" s="314" t="str">
        <f t="shared" si="45"/>
        <v/>
      </c>
    </row>
    <row r="114" spans="1:23" s="272" customFormat="1" ht="21" customHeight="1" x14ac:dyDescent="0.2">
      <c r="A114" s="418" t="s">
        <v>604</v>
      </c>
      <c r="B114" s="335"/>
      <c r="C114" s="315" t="s">
        <v>238</v>
      </c>
      <c r="D114" s="431" t="s">
        <v>583</v>
      </c>
      <c r="E114" s="428" t="s">
        <v>30</v>
      </c>
      <c r="F114" s="301">
        <v>1.4097222222222221E-2</v>
      </c>
      <c r="G114" s="301">
        <v>1.4097222222222221E-2</v>
      </c>
      <c r="H114" s="302">
        <f t="shared" si="39"/>
        <v>1.4097222222222221E-2</v>
      </c>
      <c r="I114" s="502">
        <v>6.2847222222222228E-3</v>
      </c>
      <c r="J114" s="378">
        <v>2.0022685185185189E-2</v>
      </c>
      <c r="K114" s="305">
        <f t="shared" si="40"/>
        <v>1.3737962962962966E-2</v>
      </c>
      <c r="L114" s="306">
        <f t="shared" si="41"/>
        <v>-3.5925925925925535E-4</v>
      </c>
      <c r="M114" s="306">
        <f t="shared" si="42"/>
        <v>-3.5925925925925535E-4</v>
      </c>
      <c r="N114" s="307">
        <v>3</v>
      </c>
      <c r="O114" s="307">
        <v>4</v>
      </c>
      <c r="P114" s="307"/>
      <c r="Q114" s="308">
        <v>1</v>
      </c>
      <c r="R114" s="309">
        <f t="shared" ref="R114:R145" si="46">IF(J114&lt;&gt;"",MIN(F114,K114),F114)</f>
        <v>1.3737962962962966E-2</v>
      </c>
      <c r="S114" s="481" t="s">
        <v>587</v>
      </c>
      <c r="T114" s="462">
        <v>40694</v>
      </c>
      <c r="U114" s="458"/>
      <c r="V114" s="313">
        <f t="shared" si="44"/>
        <v>5</v>
      </c>
      <c r="W114" s="314" t="str">
        <f t="shared" si="45"/>
        <v>Simon  Hodgson</v>
      </c>
    </row>
    <row r="115" spans="1:23" s="272" customFormat="1" ht="21" hidden="1" customHeight="1" x14ac:dyDescent="0.2">
      <c r="A115" s="418">
        <v>343</v>
      </c>
      <c r="B115" s="335"/>
      <c r="C115" s="315" t="s">
        <v>522</v>
      </c>
      <c r="D115" s="431" t="s">
        <v>523</v>
      </c>
      <c r="E115" s="428" t="s">
        <v>30</v>
      </c>
      <c r="F115" s="301">
        <v>1.4525462962962966E-2</v>
      </c>
      <c r="G115" s="301">
        <v>1.4525462962962966E-2</v>
      </c>
      <c r="H115" s="302">
        <f t="shared" si="39"/>
        <v>1.4525462962962966E-2</v>
      </c>
      <c r="I115" s="303">
        <f t="shared" ref="I115:I145" si="47">$D$3-H115</f>
        <v>6.3078703703703665E-3</v>
      </c>
      <c r="J115" s="387"/>
      <c r="K115" s="305" t="str">
        <f t="shared" si="40"/>
        <v/>
      </c>
      <c r="L115" s="306" t="str">
        <f t="shared" si="41"/>
        <v/>
      </c>
      <c r="M115" s="306" t="str">
        <f t="shared" si="42"/>
        <v/>
      </c>
      <c r="N115" s="307"/>
      <c r="O115" s="307"/>
      <c r="P115" s="307"/>
      <c r="Q115" s="325"/>
      <c r="R115" s="309">
        <f t="shared" si="46"/>
        <v>1.4525462962962966E-2</v>
      </c>
      <c r="S115" s="481"/>
      <c r="T115" s="462">
        <v>40298</v>
      </c>
      <c r="U115" s="458"/>
      <c r="V115" s="313" t="str">
        <f t="shared" si="44"/>
        <v/>
      </c>
      <c r="W115" s="314" t="str">
        <f t="shared" si="45"/>
        <v/>
      </c>
    </row>
    <row r="116" spans="1:23" s="272" customFormat="1" ht="21" customHeight="1" x14ac:dyDescent="0.2">
      <c r="A116" s="418">
        <v>345</v>
      </c>
      <c r="B116" s="335"/>
      <c r="C116" s="315" t="s">
        <v>134</v>
      </c>
      <c r="D116" s="431" t="s">
        <v>540</v>
      </c>
      <c r="E116" s="429" t="s">
        <v>30</v>
      </c>
      <c r="F116" s="301">
        <v>1.4513888888888892E-2</v>
      </c>
      <c r="G116" s="301">
        <v>1.4513888888888892E-2</v>
      </c>
      <c r="H116" s="302">
        <f t="shared" si="39"/>
        <v>1.4513888888888892E-2</v>
      </c>
      <c r="I116" s="303">
        <f t="shared" si="47"/>
        <v>6.31944444444444E-3</v>
      </c>
      <c r="J116" s="378">
        <v>2.0649074074074073E-2</v>
      </c>
      <c r="K116" s="305">
        <f t="shared" si="40"/>
        <v>1.4329629629629633E-2</v>
      </c>
      <c r="L116" s="306">
        <f t="shared" si="41"/>
        <v>-1.8425925925925901E-4</v>
      </c>
      <c r="M116" s="306">
        <f t="shared" si="42"/>
        <v>-1.8425925925925901E-4</v>
      </c>
      <c r="N116" s="307">
        <v>8</v>
      </c>
      <c r="O116" s="307">
        <v>5</v>
      </c>
      <c r="P116" s="307"/>
      <c r="Q116" s="308">
        <v>3</v>
      </c>
      <c r="R116" s="309">
        <f t="shared" si="46"/>
        <v>1.4329629629629633E-2</v>
      </c>
      <c r="S116" s="481" t="s">
        <v>587</v>
      </c>
      <c r="T116" s="462">
        <v>40694</v>
      </c>
      <c r="U116" s="458"/>
      <c r="V116" s="313">
        <f t="shared" si="44"/>
        <v>5</v>
      </c>
      <c r="W116" s="314" t="str">
        <f t="shared" si="45"/>
        <v>Chris Sach</v>
      </c>
    </row>
    <row r="117" spans="1:23" s="272" customFormat="1" ht="21" hidden="1" customHeight="1" x14ac:dyDescent="0.2">
      <c r="A117" s="418">
        <v>243</v>
      </c>
      <c r="B117" s="335"/>
      <c r="C117" s="315" t="s">
        <v>346</v>
      </c>
      <c r="D117" s="431" t="s">
        <v>209</v>
      </c>
      <c r="E117" s="429" t="s">
        <v>30</v>
      </c>
      <c r="F117" s="301">
        <v>1.3981481481481482E-2</v>
      </c>
      <c r="G117" s="301">
        <v>1.503472222222222E-2</v>
      </c>
      <c r="H117" s="302">
        <f t="shared" si="39"/>
        <v>1.4508101851851852E-2</v>
      </c>
      <c r="I117" s="303">
        <f t="shared" si="47"/>
        <v>6.3252314814814803E-3</v>
      </c>
      <c r="J117" s="378"/>
      <c r="K117" s="305" t="str">
        <f t="shared" si="40"/>
        <v/>
      </c>
      <c r="L117" s="306" t="str">
        <f t="shared" si="41"/>
        <v/>
      </c>
      <c r="M117" s="306" t="str">
        <f t="shared" si="42"/>
        <v/>
      </c>
      <c r="N117" s="307"/>
      <c r="O117" s="307"/>
      <c r="P117" s="307"/>
      <c r="Q117" s="308"/>
      <c r="R117" s="309">
        <f t="shared" si="46"/>
        <v>1.3981481481481482E-2</v>
      </c>
      <c r="S117" s="481"/>
      <c r="T117" s="462">
        <v>40633</v>
      </c>
      <c r="U117" s="458"/>
      <c r="V117" s="313"/>
      <c r="W117" s="314"/>
    </row>
    <row r="118" spans="1:23" s="272" customFormat="1" ht="21" hidden="1" customHeight="1" x14ac:dyDescent="0.2">
      <c r="A118" s="418">
        <v>351</v>
      </c>
      <c r="B118" s="335"/>
      <c r="C118" s="298" t="s">
        <v>550</v>
      </c>
      <c r="D118" s="432" t="s">
        <v>551</v>
      </c>
      <c r="E118" s="428" t="s">
        <v>30</v>
      </c>
      <c r="F118" s="301">
        <v>1.3865740740740743E-2</v>
      </c>
      <c r="G118" s="301">
        <v>1.4791666666666668E-2</v>
      </c>
      <c r="H118" s="302">
        <f t="shared" si="39"/>
        <v>1.4328703703703705E-2</v>
      </c>
      <c r="I118" s="303">
        <f t="shared" si="47"/>
        <v>6.5046296296296276E-3</v>
      </c>
      <c r="J118" s="378"/>
      <c r="K118" s="305" t="str">
        <f t="shared" si="40"/>
        <v/>
      </c>
      <c r="L118" s="306" t="str">
        <f t="shared" si="41"/>
        <v/>
      </c>
      <c r="M118" s="306" t="str">
        <f t="shared" si="42"/>
        <v/>
      </c>
      <c r="N118" s="307"/>
      <c r="O118" s="307"/>
      <c r="P118" s="307"/>
      <c r="Q118" s="308"/>
      <c r="R118" s="309">
        <f t="shared" si="46"/>
        <v>1.3865740740740743E-2</v>
      </c>
      <c r="S118" s="481"/>
      <c r="T118" s="462">
        <v>40633</v>
      </c>
      <c r="U118" s="458"/>
      <c r="V118" s="313" t="str">
        <f t="shared" ref="V118:V124" si="48">IF(OR(NOT(U118=""),NOT(K118="")),5,"")</f>
        <v/>
      </c>
      <c r="W118" s="314" t="str">
        <f t="shared" ref="W118:W124" si="49">IF(V118=5,C118&amp;" "&amp;D118,"")</f>
        <v/>
      </c>
    </row>
    <row r="119" spans="1:23" s="272" customFormat="1" ht="21" hidden="1" customHeight="1" x14ac:dyDescent="0.2">
      <c r="A119" s="418">
        <v>122</v>
      </c>
      <c r="B119" s="335"/>
      <c r="C119" s="315" t="s">
        <v>90</v>
      </c>
      <c r="D119" s="431" t="s">
        <v>231</v>
      </c>
      <c r="E119" s="429" t="s">
        <v>30</v>
      </c>
      <c r="F119" s="301">
        <v>1.4137731481481484E-2</v>
      </c>
      <c r="G119" s="301">
        <v>1.4474826388888883E-2</v>
      </c>
      <c r="H119" s="302">
        <f t="shared" si="39"/>
        <v>1.4306278935185183E-2</v>
      </c>
      <c r="I119" s="303">
        <f t="shared" si="47"/>
        <v>6.527054398148149E-3</v>
      </c>
      <c r="J119" s="387"/>
      <c r="K119" s="305" t="str">
        <f t="shared" si="40"/>
        <v/>
      </c>
      <c r="L119" s="306" t="str">
        <f t="shared" si="41"/>
        <v/>
      </c>
      <c r="M119" s="306" t="str">
        <f t="shared" si="42"/>
        <v/>
      </c>
      <c r="N119" s="307"/>
      <c r="O119" s="307"/>
      <c r="P119" s="307"/>
      <c r="Q119" s="308"/>
      <c r="R119" s="309">
        <f t="shared" si="46"/>
        <v>1.4137731481481484E-2</v>
      </c>
      <c r="S119" s="481"/>
      <c r="T119" s="462">
        <v>39933</v>
      </c>
      <c r="U119" s="458"/>
      <c r="V119" s="313" t="str">
        <f t="shared" si="48"/>
        <v/>
      </c>
      <c r="W119" s="314" t="str">
        <f t="shared" si="49"/>
        <v/>
      </c>
    </row>
    <row r="120" spans="1:23" s="272" customFormat="1" ht="21" hidden="1" customHeight="1" x14ac:dyDescent="0.2">
      <c r="A120" s="418">
        <v>263</v>
      </c>
      <c r="B120" s="335"/>
      <c r="C120" s="315" t="s">
        <v>403</v>
      </c>
      <c r="D120" s="431" t="s">
        <v>35</v>
      </c>
      <c r="E120" s="429" t="s">
        <v>30</v>
      </c>
      <c r="F120" s="301">
        <v>1.3975694444444454E-2</v>
      </c>
      <c r="G120" s="301">
        <v>1.4554398148148158E-2</v>
      </c>
      <c r="H120" s="302">
        <f t="shared" si="39"/>
        <v>1.4265046296296307E-2</v>
      </c>
      <c r="I120" s="303">
        <f t="shared" si="47"/>
        <v>6.5682870370370253E-3</v>
      </c>
      <c r="J120" s="387"/>
      <c r="K120" s="305" t="str">
        <f t="shared" si="40"/>
        <v/>
      </c>
      <c r="L120" s="306" t="str">
        <f t="shared" si="41"/>
        <v/>
      </c>
      <c r="M120" s="306" t="str">
        <f t="shared" si="42"/>
        <v/>
      </c>
      <c r="N120" s="307"/>
      <c r="O120" s="307"/>
      <c r="P120" s="321"/>
      <c r="Q120" s="308"/>
      <c r="R120" s="309">
        <f t="shared" si="46"/>
        <v>1.3975694444444454E-2</v>
      </c>
      <c r="S120" s="481"/>
      <c r="T120" s="462">
        <v>40268</v>
      </c>
      <c r="U120" s="458"/>
      <c r="V120" s="313" t="str">
        <f t="shared" si="48"/>
        <v/>
      </c>
      <c r="W120" s="314" t="str">
        <f t="shared" si="49"/>
        <v/>
      </c>
    </row>
    <row r="121" spans="1:23" s="272" customFormat="1" ht="21" hidden="1" customHeight="1" x14ac:dyDescent="0.2">
      <c r="A121" s="418">
        <v>208</v>
      </c>
      <c r="B121" s="335"/>
      <c r="C121" s="315" t="s">
        <v>130</v>
      </c>
      <c r="D121" s="431" t="s">
        <v>239</v>
      </c>
      <c r="E121" s="428" t="s">
        <v>30</v>
      </c>
      <c r="F121" s="301">
        <v>1.4189814814814813E-2</v>
      </c>
      <c r="G121" s="301">
        <v>1.4328703703703703E-2</v>
      </c>
      <c r="H121" s="302">
        <f t="shared" si="39"/>
        <v>1.4259259259259258E-2</v>
      </c>
      <c r="I121" s="303">
        <f t="shared" si="47"/>
        <v>6.5740740740740742E-3</v>
      </c>
      <c r="J121" s="378"/>
      <c r="K121" s="305" t="str">
        <f t="shared" si="40"/>
        <v/>
      </c>
      <c r="L121" s="306" t="str">
        <f t="shared" si="41"/>
        <v/>
      </c>
      <c r="M121" s="306" t="str">
        <f t="shared" si="42"/>
        <v/>
      </c>
      <c r="N121" s="307"/>
      <c r="O121" s="307"/>
      <c r="P121" s="307"/>
      <c r="Q121" s="308"/>
      <c r="R121" s="309">
        <f t="shared" si="46"/>
        <v>1.4189814814814813E-2</v>
      </c>
      <c r="S121" s="481"/>
      <c r="T121" s="462">
        <v>40298</v>
      </c>
      <c r="U121" s="458"/>
      <c r="V121" s="313" t="str">
        <f t="shared" si="48"/>
        <v/>
      </c>
      <c r="W121" s="314" t="str">
        <f t="shared" si="49"/>
        <v/>
      </c>
    </row>
    <row r="122" spans="1:23" s="272" customFormat="1" ht="21" hidden="1" customHeight="1" x14ac:dyDescent="0.2">
      <c r="A122" s="418">
        <v>324</v>
      </c>
      <c r="B122" s="335"/>
      <c r="C122" s="298" t="s">
        <v>495</v>
      </c>
      <c r="D122" s="432" t="s">
        <v>496</v>
      </c>
      <c r="E122" s="428" t="s">
        <v>30</v>
      </c>
      <c r="F122" s="301">
        <v>1.4189814814814817E-2</v>
      </c>
      <c r="G122" s="301">
        <v>1.4236111111111118E-2</v>
      </c>
      <c r="H122" s="302">
        <f t="shared" si="39"/>
        <v>1.4212962962962967E-2</v>
      </c>
      <c r="I122" s="303">
        <f t="shared" si="47"/>
        <v>6.620370370370365E-3</v>
      </c>
      <c r="J122" s="378"/>
      <c r="K122" s="305" t="str">
        <f t="shared" si="40"/>
        <v/>
      </c>
      <c r="L122" s="306" t="str">
        <f t="shared" si="41"/>
        <v/>
      </c>
      <c r="M122" s="306" t="str">
        <f t="shared" si="42"/>
        <v/>
      </c>
      <c r="N122" s="307"/>
      <c r="O122" s="307"/>
      <c r="P122" s="307"/>
      <c r="Q122" s="308"/>
      <c r="R122" s="309">
        <f t="shared" si="46"/>
        <v>1.4189814814814817E-2</v>
      </c>
      <c r="S122" s="481"/>
      <c r="T122" s="462">
        <v>40451</v>
      </c>
      <c r="U122" s="458"/>
      <c r="V122" s="313" t="str">
        <f t="shared" si="48"/>
        <v/>
      </c>
      <c r="W122" s="314" t="str">
        <f t="shared" si="49"/>
        <v/>
      </c>
    </row>
    <row r="123" spans="1:23" s="272" customFormat="1" ht="21" hidden="1" customHeight="1" x14ac:dyDescent="0.2">
      <c r="A123" s="418">
        <v>110</v>
      </c>
      <c r="B123" s="335"/>
      <c r="C123" s="315" t="s">
        <v>187</v>
      </c>
      <c r="D123" s="431" t="s">
        <v>188</v>
      </c>
      <c r="E123" s="428" t="s">
        <v>30</v>
      </c>
      <c r="F123" s="301">
        <v>1.3948115596064816E-2</v>
      </c>
      <c r="G123" s="301">
        <v>1.4387930410879638E-2</v>
      </c>
      <c r="H123" s="302">
        <f t="shared" si="39"/>
        <v>1.4168023003472228E-2</v>
      </c>
      <c r="I123" s="303">
        <f t="shared" si="47"/>
        <v>6.6653103298611044E-3</v>
      </c>
      <c r="J123" s="378"/>
      <c r="K123" s="305" t="str">
        <f t="shared" si="40"/>
        <v/>
      </c>
      <c r="L123" s="306" t="str">
        <f t="shared" si="41"/>
        <v/>
      </c>
      <c r="M123" s="306" t="str">
        <f t="shared" si="42"/>
        <v/>
      </c>
      <c r="N123" s="307"/>
      <c r="O123" s="307"/>
      <c r="P123" s="307"/>
      <c r="Q123" s="308"/>
      <c r="R123" s="309">
        <f t="shared" si="46"/>
        <v>1.3948115596064816E-2</v>
      </c>
      <c r="S123" s="481"/>
      <c r="T123" s="462">
        <v>40329</v>
      </c>
      <c r="U123" s="458"/>
      <c r="V123" s="313" t="str">
        <f t="shared" si="48"/>
        <v/>
      </c>
      <c r="W123" s="314" t="str">
        <f t="shared" si="49"/>
        <v/>
      </c>
    </row>
    <row r="124" spans="1:23" s="272" customFormat="1" ht="21" hidden="1" customHeight="1" x14ac:dyDescent="0.2">
      <c r="A124" s="418">
        <v>107</v>
      </c>
      <c r="B124" s="335"/>
      <c r="C124" s="315" t="s">
        <v>115</v>
      </c>
      <c r="D124" s="431" t="s">
        <v>196</v>
      </c>
      <c r="E124" s="428" t="s">
        <v>30</v>
      </c>
      <c r="F124" s="301">
        <v>1.3738425925925923E-2</v>
      </c>
      <c r="G124" s="301">
        <v>1.4502314814814808E-2</v>
      </c>
      <c r="H124" s="302">
        <f t="shared" si="39"/>
        <v>1.4120370370370366E-2</v>
      </c>
      <c r="I124" s="303">
        <f t="shared" si="47"/>
        <v>6.7129629629629657E-3</v>
      </c>
      <c r="J124" s="378"/>
      <c r="K124" s="305" t="str">
        <f t="shared" si="40"/>
        <v/>
      </c>
      <c r="L124" s="306" t="str">
        <f t="shared" si="41"/>
        <v/>
      </c>
      <c r="M124" s="306" t="str">
        <f t="shared" si="42"/>
        <v/>
      </c>
      <c r="N124" s="307"/>
      <c r="O124" s="307"/>
      <c r="P124" s="307"/>
      <c r="Q124" s="308"/>
      <c r="R124" s="309">
        <f t="shared" si="46"/>
        <v>1.3738425925925923E-2</v>
      </c>
      <c r="S124" s="481"/>
      <c r="T124" s="462">
        <v>40209</v>
      </c>
      <c r="U124" s="458"/>
      <c r="V124" s="313" t="str">
        <f t="shared" si="48"/>
        <v/>
      </c>
      <c r="W124" s="314" t="str">
        <f t="shared" si="49"/>
        <v/>
      </c>
    </row>
    <row r="125" spans="1:23" s="272" customFormat="1" ht="21" hidden="1" customHeight="1" x14ac:dyDescent="0.2">
      <c r="A125" s="418">
        <v>336</v>
      </c>
      <c r="B125" s="335"/>
      <c r="C125" s="315" t="s">
        <v>197</v>
      </c>
      <c r="D125" s="431" t="s">
        <v>504</v>
      </c>
      <c r="E125" s="429" t="s">
        <v>30</v>
      </c>
      <c r="F125" s="301">
        <v>1.380787037037037E-2</v>
      </c>
      <c r="G125" s="301">
        <v>1.4369212962962966E-2</v>
      </c>
      <c r="H125" s="302">
        <f t="shared" si="39"/>
        <v>1.4088541666666668E-2</v>
      </c>
      <c r="I125" s="303">
        <f t="shared" si="47"/>
        <v>6.7447916666666646E-3</v>
      </c>
      <c r="J125" s="387"/>
      <c r="K125" s="305" t="str">
        <f t="shared" si="40"/>
        <v/>
      </c>
      <c r="L125" s="306" t="str">
        <f t="shared" si="41"/>
        <v/>
      </c>
      <c r="M125" s="306" t="str">
        <f t="shared" si="42"/>
        <v/>
      </c>
      <c r="N125" s="307"/>
      <c r="O125" s="307"/>
      <c r="P125" s="307"/>
      <c r="Q125" s="308"/>
      <c r="R125" s="309">
        <f t="shared" si="46"/>
        <v>1.380787037037037E-2</v>
      </c>
      <c r="S125" s="481"/>
      <c r="T125" s="462">
        <v>40298</v>
      </c>
      <c r="U125" s="458"/>
      <c r="V125" s="313"/>
      <c r="W125" s="314"/>
    </row>
    <row r="126" spans="1:23" s="272" customFormat="1" ht="21" hidden="1" customHeight="1" x14ac:dyDescent="0.2">
      <c r="A126" s="418">
        <v>54</v>
      </c>
      <c r="B126" s="335"/>
      <c r="C126" s="315" t="s">
        <v>214</v>
      </c>
      <c r="D126" s="431" t="s">
        <v>215</v>
      </c>
      <c r="E126" s="428" t="s">
        <v>14</v>
      </c>
      <c r="F126" s="301">
        <v>1.40625E-2</v>
      </c>
      <c r="G126" s="301">
        <v>1.40625E-2</v>
      </c>
      <c r="H126" s="302">
        <f t="shared" si="39"/>
        <v>1.40625E-2</v>
      </c>
      <c r="I126" s="303">
        <f t="shared" si="47"/>
        <v>6.7708333333333318E-3</v>
      </c>
      <c r="J126" s="387"/>
      <c r="K126" s="305" t="str">
        <f t="shared" si="40"/>
        <v/>
      </c>
      <c r="L126" s="306" t="str">
        <f t="shared" si="41"/>
        <v/>
      </c>
      <c r="M126" s="306" t="str">
        <f t="shared" si="42"/>
        <v/>
      </c>
      <c r="N126" s="307"/>
      <c r="O126" s="307"/>
      <c r="P126" s="307"/>
      <c r="Q126" s="308"/>
      <c r="R126" s="309">
        <f t="shared" si="46"/>
        <v>1.40625E-2</v>
      </c>
      <c r="S126" s="481"/>
      <c r="T126" s="462">
        <v>40025</v>
      </c>
      <c r="U126" s="458"/>
      <c r="V126" s="313" t="str">
        <f t="shared" ref="V126:V145" si="50">IF(OR(NOT(U126=""),NOT(K126="")),5,"")</f>
        <v/>
      </c>
      <c r="W126" s="314" t="str">
        <f t="shared" ref="W126:W145" si="51">IF(V126=5,C126&amp;" "&amp;D126,"")</f>
        <v/>
      </c>
    </row>
    <row r="127" spans="1:23" s="272" customFormat="1" ht="21" hidden="1" customHeight="1" x14ac:dyDescent="0.2">
      <c r="A127" s="418">
        <v>283</v>
      </c>
      <c r="B127" s="335"/>
      <c r="C127" s="315" t="s">
        <v>90</v>
      </c>
      <c r="D127" s="431" t="s">
        <v>549</v>
      </c>
      <c r="E127" s="428" t="s">
        <v>30</v>
      </c>
      <c r="F127" s="301">
        <v>1.3846209490740748E-2</v>
      </c>
      <c r="G127" s="301">
        <v>1.4271556712962973E-2</v>
      </c>
      <c r="H127" s="302">
        <f t="shared" si="39"/>
        <v>1.4058883101851861E-2</v>
      </c>
      <c r="I127" s="303">
        <f t="shared" si="47"/>
        <v>6.7744502314814707E-3</v>
      </c>
      <c r="J127" s="378"/>
      <c r="K127" s="305" t="str">
        <f t="shared" si="40"/>
        <v/>
      </c>
      <c r="L127" s="306" t="str">
        <f t="shared" si="41"/>
        <v/>
      </c>
      <c r="M127" s="306" t="str">
        <f t="shared" si="42"/>
        <v/>
      </c>
      <c r="N127" s="307"/>
      <c r="O127" s="307"/>
      <c r="P127" s="307"/>
      <c r="Q127" s="308"/>
      <c r="R127" s="309">
        <f t="shared" si="46"/>
        <v>1.3846209490740748E-2</v>
      </c>
      <c r="S127" s="481"/>
      <c r="T127" s="462">
        <v>40574</v>
      </c>
      <c r="U127" s="458" t="s">
        <v>587</v>
      </c>
      <c r="V127" s="313">
        <f t="shared" si="50"/>
        <v>5</v>
      </c>
      <c r="W127" s="314" t="str">
        <f t="shared" si="51"/>
        <v>Richard Moreton</v>
      </c>
    </row>
    <row r="128" spans="1:23" s="272" customFormat="1" ht="21" hidden="1" customHeight="1" x14ac:dyDescent="0.2">
      <c r="A128" s="418">
        <v>100</v>
      </c>
      <c r="B128" s="335"/>
      <c r="C128" s="315" t="s">
        <v>189</v>
      </c>
      <c r="D128" s="431" t="s">
        <v>192</v>
      </c>
      <c r="E128" s="428" t="s">
        <v>30</v>
      </c>
      <c r="F128" s="301">
        <v>1.3408564814814811E-2</v>
      </c>
      <c r="G128" s="301">
        <v>1.421332465277777E-2</v>
      </c>
      <c r="H128" s="302">
        <f t="shared" si="39"/>
        <v>1.381094473379629E-2</v>
      </c>
      <c r="I128" s="303">
        <f t="shared" si="47"/>
        <v>7.0223885995370425E-3</v>
      </c>
      <c r="J128" s="387"/>
      <c r="K128" s="305" t="str">
        <f t="shared" si="40"/>
        <v/>
      </c>
      <c r="L128" s="306" t="str">
        <f t="shared" si="41"/>
        <v/>
      </c>
      <c r="M128" s="306" t="str">
        <f t="shared" si="42"/>
        <v/>
      </c>
      <c r="N128" s="307"/>
      <c r="O128" s="307"/>
      <c r="P128" s="321"/>
      <c r="Q128" s="308"/>
      <c r="R128" s="309">
        <f t="shared" si="46"/>
        <v>1.3408564814814811E-2</v>
      </c>
      <c r="S128" s="481"/>
      <c r="T128" s="462">
        <v>40237</v>
      </c>
      <c r="U128" s="458"/>
      <c r="V128" s="313" t="str">
        <f t="shared" si="50"/>
        <v/>
      </c>
      <c r="W128" s="314" t="str">
        <f t="shared" si="51"/>
        <v/>
      </c>
    </row>
    <row r="129" spans="1:23" s="272" customFormat="1" ht="21" hidden="1" customHeight="1" x14ac:dyDescent="0.2">
      <c r="A129" s="418">
        <v>114</v>
      </c>
      <c r="B129" s="335"/>
      <c r="C129" s="315" t="s">
        <v>160</v>
      </c>
      <c r="D129" s="431" t="s">
        <v>161</v>
      </c>
      <c r="E129" s="429" t="s">
        <v>30</v>
      </c>
      <c r="F129" s="301">
        <v>1.3745298032407408E-2</v>
      </c>
      <c r="G129" s="301">
        <v>1.3745298032407408E-2</v>
      </c>
      <c r="H129" s="302">
        <f t="shared" si="39"/>
        <v>1.3745298032407408E-2</v>
      </c>
      <c r="I129" s="303">
        <f t="shared" si="47"/>
        <v>7.0880353009259243E-3</v>
      </c>
      <c r="J129" s="387"/>
      <c r="K129" s="305" t="str">
        <f t="shared" si="40"/>
        <v/>
      </c>
      <c r="L129" s="306" t="str">
        <f t="shared" si="41"/>
        <v/>
      </c>
      <c r="M129" s="306" t="str">
        <f t="shared" si="42"/>
        <v/>
      </c>
      <c r="N129" s="307"/>
      <c r="O129" s="307"/>
      <c r="P129" s="307"/>
      <c r="Q129" s="308"/>
      <c r="R129" s="309">
        <f t="shared" si="46"/>
        <v>1.3745298032407408E-2</v>
      </c>
      <c r="S129" s="481"/>
      <c r="T129" s="462">
        <v>40056</v>
      </c>
      <c r="U129" s="458"/>
      <c r="V129" s="313" t="str">
        <f t="shared" si="50"/>
        <v/>
      </c>
      <c r="W129" s="314" t="str">
        <f t="shared" si="51"/>
        <v/>
      </c>
    </row>
    <row r="130" spans="1:23" s="272" customFormat="1" ht="21" hidden="1" customHeight="1" x14ac:dyDescent="0.2">
      <c r="A130" s="418">
        <v>212</v>
      </c>
      <c r="B130" s="335"/>
      <c r="C130" s="315" t="s">
        <v>178</v>
      </c>
      <c r="D130" s="431" t="s">
        <v>260</v>
      </c>
      <c r="E130" s="428" t="s">
        <v>30</v>
      </c>
      <c r="F130" s="301">
        <v>1.3480902777777788E-2</v>
      </c>
      <c r="G130" s="301">
        <v>1.383101851851852E-2</v>
      </c>
      <c r="H130" s="302">
        <f t="shared" ref="H130:H145" si="52">IF(G130&lt;&gt;"",(G130+F130)/2,F130)</f>
        <v>1.3655960648148155E-2</v>
      </c>
      <c r="I130" s="303">
        <f t="shared" si="47"/>
        <v>7.1773726851851773E-3</v>
      </c>
      <c r="J130" s="387"/>
      <c r="K130" s="305" t="str">
        <f t="shared" ref="K130:K145" si="53">IF(J130&lt;&gt;"",J130-I130,"")</f>
        <v/>
      </c>
      <c r="L130" s="306" t="str">
        <f t="shared" si="41"/>
        <v/>
      </c>
      <c r="M130" s="306" t="str">
        <f t="shared" si="42"/>
        <v/>
      </c>
      <c r="N130" s="307"/>
      <c r="O130" s="307"/>
      <c r="P130" s="321"/>
      <c r="Q130" s="308"/>
      <c r="R130" s="309">
        <f t="shared" si="46"/>
        <v>1.3480902777777788E-2</v>
      </c>
      <c r="S130" s="481"/>
      <c r="T130" s="462">
        <v>40663</v>
      </c>
      <c r="U130" s="458"/>
      <c r="V130" s="313" t="str">
        <f t="shared" si="50"/>
        <v/>
      </c>
      <c r="W130" s="314" t="str">
        <f t="shared" si="51"/>
        <v/>
      </c>
    </row>
    <row r="131" spans="1:23" s="272" customFormat="1" ht="21" hidden="1" customHeight="1" x14ac:dyDescent="0.2">
      <c r="A131" s="418">
        <v>367</v>
      </c>
      <c r="B131" s="335"/>
      <c r="C131" s="315" t="s">
        <v>180</v>
      </c>
      <c r="D131" s="431" t="s">
        <v>564</v>
      </c>
      <c r="E131" s="428" t="s">
        <v>30</v>
      </c>
      <c r="F131" s="301">
        <v>1.3645833333333331E-2</v>
      </c>
      <c r="G131" s="301">
        <v>1.3645833333333331E-2</v>
      </c>
      <c r="H131" s="302">
        <f t="shared" si="52"/>
        <v>1.3645833333333331E-2</v>
      </c>
      <c r="I131" s="303">
        <f t="shared" si="47"/>
        <v>7.1875000000000012E-3</v>
      </c>
      <c r="J131" s="378"/>
      <c r="K131" s="305" t="str">
        <f t="shared" si="53"/>
        <v/>
      </c>
      <c r="L131" s="306" t="str">
        <f t="shared" si="41"/>
        <v/>
      </c>
      <c r="M131" s="306" t="str">
        <f t="shared" si="42"/>
        <v/>
      </c>
      <c r="N131" s="307"/>
      <c r="O131" s="307"/>
      <c r="P131" s="307"/>
      <c r="Q131" s="308"/>
      <c r="R131" s="309">
        <f t="shared" si="46"/>
        <v>1.3645833333333331E-2</v>
      </c>
      <c r="S131" s="481"/>
      <c r="T131" s="462">
        <v>40663</v>
      </c>
      <c r="U131" s="458"/>
      <c r="V131" s="313" t="str">
        <f t="shared" si="50"/>
        <v/>
      </c>
      <c r="W131" s="314" t="str">
        <f t="shared" si="51"/>
        <v/>
      </c>
    </row>
    <row r="132" spans="1:23" s="272" customFormat="1" ht="21" hidden="1" customHeight="1" x14ac:dyDescent="0.2">
      <c r="A132" s="418">
        <v>322</v>
      </c>
      <c r="B132" s="335"/>
      <c r="C132" s="315" t="s">
        <v>180</v>
      </c>
      <c r="D132" s="431" t="s">
        <v>494</v>
      </c>
      <c r="E132" s="429" t="s">
        <v>30</v>
      </c>
      <c r="F132" s="301">
        <v>1.3634259259259263E-2</v>
      </c>
      <c r="G132" s="301">
        <v>1.3634259259259263E-2</v>
      </c>
      <c r="H132" s="302">
        <f t="shared" si="52"/>
        <v>1.3634259259259263E-2</v>
      </c>
      <c r="I132" s="303">
        <f t="shared" si="47"/>
        <v>7.1990740740740695E-3</v>
      </c>
      <c r="J132" s="378"/>
      <c r="K132" s="305" t="str">
        <f t="shared" si="53"/>
        <v/>
      </c>
      <c r="L132" s="306" t="str">
        <f t="shared" si="41"/>
        <v/>
      </c>
      <c r="M132" s="306" t="str">
        <f t="shared" si="42"/>
        <v/>
      </c>
      <c r="N132" s="307"/>
      <c r="O132" s="307"/>
      <c r="P132" s="307"/>
      <c r="Q132" s="308"/>
      <c r="R132" s="309">
        <f t="shared" si="46"/>
        <v>1.3634259259259263E-2</v>
      </c>
      <c r="S132" s="481"/>
      <c r="T132" s="462">
        <v>40237</v>
      </c>
      <c r="U132" s="458"/>
      <c r="V132" s="313" t="str">
        <f t="shared" si="50"/>
        <v/>
      </c>
      <c r="W132" s="314" t="str">
        <f t="shared" si="51"/>
        <v/>
      </c>
    </row>
    <row r="133" spans="1:23" s="272" customFormat="1" ht="21" hidden="1" customHeight="1" x14ac:dyDescent="0.2">
      <c r="A133" s="418">
        <v>28</v>
      </c>
      <c r="B133" s="335"/>
      <c r="C133" s="315" t="s">
        <v>201</v>
      </c>
      <c r="D133" s="431" t="s">
        <v>202</v>
      </c>
      <c r="E133" s="428" t="s">
        <v>30</v>
      </c>
      <c r="F133" s="319">
        <v>1.2719907407407411E-2</v>
      </c>
      <c r="G133" s="301">
        <v>1.4456018518518524E-2</v>
      </c>
      <c r="H133" s="302">
        <f t="shared" si="52"/>
        <v>1.3587962962962968E-2</v>
      </c>
      <c r="I133" s="303">
        <f t="shared" si="47"/>
        <v>7.2453703703703638E-3</v>
      </c>
      <c r="J133" s="387"/>
      <c r="K133" s="305" t="str">
        <f t="shared" si="53"/>
        <v/>
      </c>
      <c r="L133" s="306" t="str">
        <f t="shared" si="41"/>
        <v/>
      </c>
      <c r="M133" s="306" t="str">
        <f t="shared" si="42"/>
        <v/>
      </c>
      <c r="N133" s="307"/>
      <c r="O133" s="307"/>
      <c r="P133" s="321"/>
      <c r="Q133" s="308"/>
      <c r="R133" s="309">
        <f t="shared" si="46"/>
        <v>1.2719907407407411E-2</v>
      </c>
      <c r="S133" s="481"/>
      <c r="T133" s="462">
        <v>39721</v>
      </c>
      <c r="U133" s="458"/>
      <c r="V133" s="313" t="str">
        <f t="shared" si="50"/>
        <v/>
      </c>
      <c r="W133" s="314" t="str">
        <f t="shared" si="51"/>
        <v/>
      </c>
    </row>
    <row r="134" spans="1:23" s="272" customFormat="1" ht="21" hidden="1" customHeight="1" x14ac:dyDescent="0.2">
      <c r="A134" s="420">
        <v>236</v>
      </c>
      <c r="B134" s="335"/>
      <c r="C134" s="315" t="s">
        <v>512</v>
      </c>
      <c r="D134" s="431" t="s">
        <v>180</v>
      </c>
      <c r="E134" s="428" t="s">
        <v>30</v>
      </c>
      <c r="F134" s="301">
        <v>1.3547453703703704E-2</v>
      </c>
      <c r="G134" s="301">
        <v>1.3547453703703704E-2</v>
      </c>
      <c r="H134" s="302">
        <f t="shared" si="52"/>
        <v>1.3547453703703704E-2</v>
      </c>
      <c r="I134" s="303">
        <f t="shared" si="47"/>
        <v>7.2858796296296283E-3</v>
      </c>
      <c r="J134" s="387"/>
      <c r="K134" s="305" t="str">
        <f t="shared" si="53"/>
        <v/>
      </c>
      <c r="L134" s="306" t="str">
        <f t="shared" si="41"/>
        <v/>
      </c>
      <c r="M134" s="306" t="str">
        <f t="shared" si="42"/>
        <v/>
      </c>
      <c r="N134" s="307"/>
      <c r="O134" s="307"/>
      <c r="P134" s="307"/>
      <c r="Q134" s="308"/>
      <c r="R134" s="309">
        <f t="shared" si="46"/>
        <v>1.3547453703703704E-2</v>
      </c>
      <c r="S134" s="481"/>
      <c r="T134" s="462">
        <v>40268</v>
      </c>
      <c r="U134" s="458"/>
      <c r="V134" s="313" t="str">
        <f t="shared" si="50"/>
        <v/>
      </c>
      <c r="W134" s="314" t="str">
        <f t="shared" si="51"/>
        <v/>
      </c>
    </row>
    <row r="135" spans="1:23" s="272" customFormat="1" ht="21" customHeight="1" x14ac:dyDescent="0.2">
      <c r="A135" s="418">
        <v>269</v>
      </c>
      <c r="B135" s="335"/>
      <c r="C135" s="315" t="s">
        <v>422</v>
      </c>
      <c r="D135" s="431" t="s">
        <v>423</v>
      </c>
      <c r="E135" s="428" t="s">
        <v>30</v>
      </c>
      <c r="F135" s="301">
        <v>1.34375E-2</v>
      </c>
      <c r="G135" s="301">
        <v>1.3599537037037037E-2</v>
      </c>
      <c r="H135" s="302">
        <f t="shared" si="52"/>
        <v>1.3518518518518518E-2</v>
      </c>
      <c r="I135" s="303">
        <f t="shared" si="47"/>
        <v>7.3148148148148139E-3</v>
      </c>
      <c r="J135" s="387">
        <v>2.1146412037037033E-2</v>
      </c>
      <c r="K135" s="305">
        <f t="shared" si="53"/>
        <v>1.3831597222222219E-2</v>
      </c>
      <c r="L135" s="306">
        <f t="shared" si="41"/>
        <v>3.1307870370370083E-4</v>
      </c>
      <c r="M135" s="306">
        <f t="shared" si="42"/>
        <v>3.940972222222193E-4</v>
      </c>
      <c r="N135" s="307">
        <v>15</v>
      </c>
      <c r="O135" s="307"/>
      <c r="P135" s="307"/>
      <c r="Q135" s="308">
        <v>2</v>
      </c>
      <c r="R135" s="309">
        <f t="shared" si="46"/>
        <v>1.34375E-2</v>
      </c>
      <c r="S135" s="481" t="s">
        <v>587</v>
      </c>
      <c r="T135" s="462">
        <v>40694</v>
      </c>
      <c r="U135" s="458"/>
      <c r="V135" s="313">
        <f t="shared" si="50"/>
        <v>5</v>
      </c>
      <c r="W135" s="314" t="str">
        <f t="shared" si="51"/>
        <v>Patrick McGuinness</v>
      </c>
    </row>
    <row r="136" spans="1:23" s="272" customFormat="1" ht="21" hidden="1" customHeight="1" x14ac:dyDescent="0.2">
      <c r="A136" s="418">
        <v>262</v>
      </c>
      <c r="B136" s="335"/>
      <c r="C136" s="315" t="s">
        <v>389</v>
      </c>
      <c r="D136" s="431" t="s">
        <v>390</v>
      </c>
      <c r="E136" s="429" t="s">
        <v>30</v>
      </c>
      <c r="F136" s="301">
        <v>1.3368055555555557E-2</v>
      </c>
      <c r="G136" s="301">
        <v>1.3368055555555557E-2</v>
      </c>
      <c r="H136" s="302">
        <f t="shared" si="52"/>
        <v>1.3368055555555557E-2</v>
      </c>
      <c r="I136" s="303">
        <f t="shared" si="47"/>
        <v>7.4652777777777755E-3</v>
      </c>
      <c r="J136" s="387"/>
      <c r="K136" s="305" t="str">
        <f t="shared" si="53"/>
        <v/>
      </c>
      <c r="L136" s="306" t="str">
        <f t="shared" si="41"/>
        <v/>
      </c>
      <c r="M136" s="306" t="str">
        <f t="shared" si="42"/>
        <v/>
      </c>
      <c r="N136" s="307"/>
      <c r="O136" s="307"/>
      <c r="P136" s="307"/>
      <c r="Q136" s="308"/>
      <c r="R136" s="309">
        <f t="shared" si="46"/>
        <v>1.3368055555555557E-2</v>
      </c>
      <c r="S136" s="481"/>
      <c r="T136" s="462">
        <v>40298</v>
      </c>
      <c r="U136" s="458"/>
      <c r="V136" s="313" t="str">
        <f t="shared" si="50"/>
        <v/>
      </c>
      <c r="W136" s="314" t="str">
        <f t="shared" si="51"/>
        <v/>
      </c>
    </row>
    <row r="137" spans="1:23" s="272" customFormat="1" ht="21" hidden="1" customHeight="1" x14ac:dyDescent="0.2">
      <c r="A137" s="418">
        <v>223</v>
      </c>
      <c r="B137" s="335"/>
      <c r="C137" s="315" t="s">
        <v>296</v>
      </c>
      <c r="D137" s="431" t="s">
        <v>297</v>
      </c>
      <c r="E137" s="428" t="s">
        <v>30</v>
      </c>
      <c r="F137" s="301">
        <v>1.3364438657407402E-2</v>
      </c>
      <c r="G137" s="301">
        <v>1.3364438657407402E-2</v>
      </c>
      <c r="H137" s="302">
        <f t="shared" si="52"/>
        <v>1.3364438657407402E-2</v>
      </c>
      <c r="I137" s="303">
        <f t="shared" si="47"/>
        <v>7.46889467592593E-3</v>
      </c>
      <c r="J137" s="378"/>
      <c r="K137" s="305" t="str">
        <f t="shared" si="53"/>
        <v/>
      </c>
      <c r="L137" s="306" t="str">
        <f t="shared" si="41"/>
        <v/>
      </c>
      <c r="M137" s="306" t="str">
        <f t="shared" si="42"/>
        <v/>
      </c>
      <c r="N137" s="307"/>
      <c r="O137" s="307"/>
      <c r="P137" s="307"/>
      <c r="Q137" s="308"/>
      <c r="R137" s="309">
        <f t="shared" si="46"/>
        <v>1.3364438657407402E-2</v>
      </c>
      <c r="S137" s="481"/>
      <c r="T137" s="462">
        <v>40390</v>
      </c>
      <c r="U137" s="458"/>
      <c r="V137" s="313" t="str">
        <f t="shared" si="50"/>
        <v/>
      </c>
      <c r="W137" s="314" t="str">
        <f t="shared" si="51"/>
        <v/>
      </c>
    </row>
    <row r="138" spans="1:23" s="272" customFormat="1" ht="21" hidden="1" customHeight="1" x14ac:dyDescent="0.2">
      <c r="A138" s="418">
        <v>222</v>
      </c>
      <c r="B138" s="335"/>
      <c r="C138" s="315" t="s">
        <v>351</v>
      </c>
      <c r="D138" s="431" t="s">
        <v>513</v>
      </c>
      <c r="E138" s="428" t="s">
        <v>30</v>
      </c>
      <c r="F138" s="301">
        <v>1.2818287037037041E-2</v>
      </c>
      <c r="G138" s="301">
        <v>1.3570601851851858E-2</v>
      </c>
      <c r="H138" s="302">
        <f t="shared" si="52"/>
        <v>1.319444444444445E-2</v>
      </c>
      <c r="I138" s="303">
        <f t="shared" si="47"/>
        <v>7.6388888888888826E-3</v>
      </c>
      <c r="J138" s="387"/>
      <c r="K138" s="305" t="str">
        <f t="shared" si="53"/>
        <v/>
      </c>
      <c r="L138" s="306" t="str">
        <f t="shared" si="41"/>
        <v/>
      </c>
      <c r="M138" s="306" t="str">
        <f t="shared" si="42"/>
        <v/>
      </c>
      <c r="N138" s="307"/>
      <c r="O138" s="307"/>
      <c r="P138" s="321"/>
      <c r="Q138" s="308"/>
      <c r="R138" s="309">
        <f t="shared" si="46"/>
        <v>1.2818287037037041E-2</v>
      </c>
      <c r="S138" s="481"/>
      <c r="T138" s="462">
        <v>40543</v>
      </c>
      <c r="U138" s="458"/>
      <c r="V138" s="313" t="str">
        <f t="shared" si="50"/>
        <v/>
      </c>
      <c r="W138" s="314" t="str">
        <f t="shared" si="51"/>
        <v/>
      </c>
    </row>
    <row r="139" spans="1:23" s="272" customFormat="1" ht="21" hidden="1" customHeight="1" x14ac:dyDescent="0.2">
      <c r="A139" s="418">
        <v>239</v>
      </c>
      <c r="B139" s="335"/>
      <c r="C139" s="315" t="s">
        <v>115</v>
      </c>
      <c r="D139" s="431" t="s">
        <v>316</v>
      </c>
      <c r="E139" s="428" t="s">
        <v>30</v>
      </c>
      <c r="F139" s="301">
        <v>1.3136574074074077E-2</v>
      </c>
      <c r="G139" s="301">
        <v>1.3136574074074077E-2</v>
      </c>
      <c r="H139" s="302">
        <f t="shared" si="52"/>
        <v>1.3136574074074077E-2</v>
      </c>
      <c r="I139" s="303">
        <f t="shared" si="47"/>
        <v>7.6967592592592556E-3</v>
      </c>
      <c r="J139" s="378"/>
      <c r="K139" s="305" t="str">
        <f t="shared" si="53"/>
        <v/>
      </c>
      <c r="L139" s="306" t="str">
        <f t="shared" si="41"/>
        <v/>
      </c>
      <c r="M139" s="306" t="str">
        <f t="shared" si="42"/>
        <v/>
      </c>
      <c r="N139" s="307"/>
      <c r="O139" s="307"/>
      <c r="P139" s="321"/>
      <c r="Q139" s="308"/>
      <c r="R139" s="309">
        <f t="shared" si="46"/>
        <v>1.3136574074074077E-2</v>
      </c>
      <c r="S139" s="481"/>
      <c r="T139" s="462">
        <v>40663</v>
      </c>
      <c r="U139" s="458"/>
      <c r="V139" s="313" t="str">
        <f t="shared" si="50"/>
        <v/>
      </c>
      <c r="W139" s="314" t="str">
        <f t="shared" si="51"/>
        <v/>
      </c>
    </row>
    <row r="140" spans="1:23" s="272" customFormat="1" ht="21" hidden="1" customHeight="1" x14ac:dyDescent="0.2">
      <c r="A140" s="418">
        <v>57</v>
      </c>
      <c r="B140" s="335"/>
      <c r="C140" s="315" t="s">
        <v>204</v>
      </c>
      <c r="D140" s="431" t="s">
        <v>205</v>
      </c>
      <c r="E140" s="428" t="s">
        <v>30</v>
      </c>
      <c r="F140" s="301">
        <v>1.2638888888888892E-2</v>
      </c>
      <c r="G140" s="301">
        <v>1.3513510933628795E-2</v>
      </c>
      <c r="H140" s="302">
        <f t="shared" si="52"/>
        <v>1.3076199911258843E-2</v>
      </c>
      <c r="I140" s="303">
        <f t="shared" si="47"/>
        <v>7.7571334220744893E-3</v>
      </c>
      <c r="J140" s="378"/>
      <c r="K140" s="305" t="str">
        <f t="shared" si="53"/>
        <v/>
      </c>
      <c r="L140" s="306" t="str">
        <f t="shared" si="41"/>
        <v/>
      </c>
      <c r="M140" s="306" t="str">
        <f t="shared" si="42"/>
        <v/>
      </c>
      <c r="N140" s="307"/>
      <c r="O140" s="307"/>
      <c r="P140" s="307"/>
      <c r="Q140" s="308"/>
      <c r="R140" s="309">
        <f t="shared" si="46"/>
        <v>1.2638888888888892E-2</v>
      </c>
      <c r="S140" s="481"/>
      <c r="T140" s="462">
        <v>40574</v>
      </c>
      <c r="U140" s="458"/>
      <c r="V140" s="313" t="str">
        <f t="shared" si="50"/>
        <v/>
      </c>
      <c r="W140" s="314" t="str">
        <f t="shared" si="51"/>
        <v/>
      </c>
    </row>
    <row r="141" spans="1:23" s="272" customFormat="1" ht="21" hidden="1" customHeight="1" x14ac:dyDescent="0.2">
      <c r="A141" s="418">
        <v>379</v>
      </c>
      <c r="B141" s="335"/>
      <c r="C141" s="315" t="s">
        <v>70</v>
      </c>
      <c r="D141" s="431" t="s">
        <v>565</v>
      </c>
      <c r="E141" s="429" t="s">
        <v>30</v>
      </c>
      <c r="F141" s="301">
        <v>1.2893518518518519E-2</v>
      </c>
      <c r="G141" s="301">
        <v>1.2893518518518519E-2</v>
      </c>
      <c r="H141" s="302">
        <f t="shared" si="52"/>
        <v>1.2893518518518519E-2</v>
      </c>
      <c r="I141" s="303">
        <f t="shared" si="47"/>
        <v>7.9398148148148127E-3</v>
      </c>
      <c r="J141" s="387"/>
      <c r="K141" s="305" t="str">
        <f t="shared" si="53"/>
        <v/>
      </c>
      <c r="L141" s="306" t="str">
        <f t="shared" si="41"/>
        <v/>
      </c>
      <c r="M141" s="306" t="str">
        <f t="shared" si="42"/>
        <v/>
      </c>
      <c r="N141" s="307"/>
      <c r="O141" s="307"/>
      <c r="P141" s="307"/>
      <c r="Q141" s="308"/>
      <c r="R141" s="309">
        <f t="shared" si="46"/>
        <v>1.2893518518518519E-2</v>
      </c>
      <c r="S141" s="481"/>
      <c r="T141" s="464">
        <v>40633</v>
      </c>
      <c r="U141" s="458"/>
      <c r="V141" s="313" t="str">
        <f t="shared" si="50"/>
        <v/>
      </c>
      <c r="W141" s="314" t="str">
        <f t="shared" si="51"/>
        <v/>
      </c>
    </row>
    <row r="142" spans="1:23" s="272" customFormat="1" ht="21" hidden="1" customHeight="1" x14ac:dyDescent="0.2">
      <c r="A142" s="418">
        <v>292</v>
      </c>
      <c r="B142" s="335"/>
      <c r="C142" s="315" t="s">
        <v>459</v>
      </c>
      <c r="D142" s="431" t="s">
        <v>460</v>
      </c>
      <c r="E142" s="428" t="s">
        <v>30</v>
      </c>
      <c r="F142" s="301">
        <v>1.2879050925925915E-2</v>
      </c>
      <c r="G142" s="301">
        <v>1.2879050925925915E-2</v>
      </c>
      <c r="H142" s="302">
        <f t="shared" si="52"/>
        <v>1.2879050925925915E-2</v>
      </c>
      <c r="I142" s="303">
        <f t="shared" si="47"/>
        <v>7.9542824074074168E-3</v>
      </c>
      <c r="J142" s="387"/>
      <c r="K142" s="305" t="str">
        <f t="shared" si="53"/>
        <v/>
      </c>
      <c r="L142" s="306" t="str">
        <f t="shared" si="41"/>
        <v/>
      </c>
      <c r="M142" s="306" t="str">
        <f t="shared" si="42"/>
        <v/>
      </c>
      <c r="N142" s="307"/>
      <c r="O142" s="307"/>
      <c r="P142" s="321"/>
      <c r="Q142" s="308"/>
      <c r="R142" s="309">
        <f t="shared" si="46"/>
        <v>1.2879050925925915E-2</v>
      </c>
      <c r="S142" s="481"/>
      <c r="T142" s="464">
        <v>40329</v>
      </c>
      <c r="U142" s="458"/>
      <c r="V142" s="313" t="str">
        <f t="shared" si="50"/>
        <v/>
      </c>
      <c r="W142" s="314" t="str">
        <f t="shared" si="51"/>
        <v/>
      </c>
    </row>
    <row r="143" spans="1:23" s="272" customFormat="1" ht="21" hidden="1" customHeight="1" x14ac:dyDescent="0.2">
      <c r="A143" s="418">
        <v>211</v>
      </c>
      <c r="B143" s="335"/>
      <c r="C143" s="315" t="s">
        <v>244</v>
      </c>
      <c r="D143" s="431" t="s">
        <v>245</v>
      </c>
      <c r="E143" s="428" t="s">
        <v>30</v>
      </c>
      <c r="F143" s="319">
        <v>1.2499999999999999E-2</v>
      </c>
      <c r="G143" s="301">
        <v>1.3020833333333334E-2</v>
      </c>
      <c r="H143" s="302">
        <f t="shared" si="52"/>
        <v>1.2760416666666666E-2</v>
      </c>
      <c r="I143" s="303">
        <f t="shared" si="47"/>
        <v>8.0729166666666657E-3</v>
      </c>
      <c r="J143" s="387"/>
      <c r="K143" s="305" t="str">
        <f t="shared" si="53"/>
        <v/>
      </c>
      <c r="L143" s="306" t="str">
        <f t="shared" si="41"/>
        <v/>
      </c>
      <c r="M143" s="306" t="str">
        <f t="shared" si="42"/>
        <v/>
      </c>
      <c r="N143" s="307"/>
      <c r="O143" s="307"/>
      <c r="P143" s="321"/>
      <c r="Q143" s="308"/>
      <c r="R143" s="309">
        <f t="shared" si="46"/>
        <v>1.2499999999999999E-2</v>
      </c>
      <c r="S143" s="481"/>
      <c r="T143" s="464">
        <v>40390</v>
      </c>
      <c r="U143" s="458"/>
      <c r="V143" s="313" t="str">
        <f t="shared" si="50"/>
        <v/>
      </c>
      <c r="W143" s="314" t="str">
        <f t="shared" si="51"/>
        <v/>
      </c>
    </row>
    <row r="144" spans="1:23" s="272" customFormat="1" ht="21" hidden="1" customHeight="1" x14ac:dyDescent="0.2">
      <c r="A144" s="418">
        <v>73</v>
      </c>
      <c r="B144" s="335"/>
      <c r="C144" s="315" t="s">
        <v>203</v>
      </c>
      <c r="D144" s="431" t="s">
        <v>110</v>
      </c>
      <c r="E144" s="428" t="s">
        <v>30</v>
      </c>
      <c r="F144" s="301">
        <v>1.2259837962962958E-2</v>
      </c>
      <c r="G144" s="301">
        <v>1.283564814814815E-2</v>
      </c>
      <c r="H144" s="302">
        <f t="shared" si="52"/>
        <v>1.2547743055555553E-2</v>
      </c>
      <c r="I144" s="303">
        <f t="shared" si="47"/>
        <v>8.2855902777777789E-3</v>
      </c>
      <c r="J144" s="378"/>
      <c r="K144" s="305" t="str">
        <f t="shared" si="53"/>
        <v/>
      </c>
      <c r="L144" s="306" t="str">
        <f t="shared" si="41"/>
        <v/>
      </c>
      <c r="M144" s="306" t="str">
        <f t="shared" si="42"/>
        <v/>
      </c>
      <c r="N144" s="307"/>
      <c r="O144" s="307"/>
      <c r="P144" s="307"/>
      <c r="Q144" s="308"/>
      <c r="R144" s="309">
        <f t="shared" si="46"/>
        <v>1.2259837962962958E-2</v>
      </c>
      <c r="S144" s="481"/>
      <c r="T144" s="464">
        <v>40633</v>
      </c>
      <c r="U144" s="458"/>
      <c r="V144" s="313" t="str">
        <f t="shared" si="50"/>
        <v/>
      </c>
      <c r="W144" s="314" t="str">
        <f t="shared" si="51"/>
        <v/>
      </c>
    </row>
    <row r="145" spans="1:23" s="272" customFormat="1" ht="21" hidden="1" customHeight="1" x14ac:dyDescent="0.2">
      <c r="A145" s="418">
        <v>53</v>
      </c>
      <c r="B145" s="335"/>
      <c r="C145" s="315" t="s">
        <v>130</v>
      </c>
      <c r="D145" s="431" t="s">
        <v>211</v>
      </c>
      <c r="E145" s="428" t="s">
        <v>30</v>
      </c>
      <c r="F145" s="319">
        <v>1.1979166666666666E-2</v>
      </c>
      <c r="G145" s="301">
        <v>1.2442129629629629E-2</v>
      </c>
      <c r="H145" s="302">
        <f t="shared" si="52"/>
        <v>1.2210648148148148E-2</v>
      </c>
      <c r="I145" s="303">
        <f t="shared" si="47"/>
        <v>8.6226851851851846E-3</v>
      </c>
      <c r="J145" s="387"/>
      <c r="K145" s="305" t="str">
        <f t="shared" si="53"/>
        <v/>
      </c>
      <c r="L145" s="306" t="str">
        <f t="shared" si="41"/>
        <v/>
      </c>
      <c r="M145" s="306" t="str">
        <f t="shared" si="42"/>
        <v/>
      </c>
      <c r="N145" s="307"/>
      <c r="O145" s="307"/>
      <c r="P145" s="321"/>
      <c r="Q145" s="308"/>
      <c r="R145" s="309">
        <f t="shared" si="46"/>
        <v>1.1979166666666666E-2</v>
      </c>
      <c r="S145" s="481"/>
      <c r="T145" s="462">
        <v>40663</v>
      </c>
      <c r="U145" s="458"/>
      <c r="V145" s="313" t="str">
        <f t="shared" si="50"/>
        <v/>
      </c>
      <c r="W145" s="314" t="str">
        <f t="shared" si="51"/>
        <v/>
      </c>
    </row>
    <row r="146" spans="1:23" s="272" customFormat="1" ht="21" customHeight="1" x14ac:dyDescent="0.2">
      <c r="A146" s="418"/>
      <c r="B146" s="335"/>
      <c r="C146" s="315"/>
      <c r="D146" s="431"/>
      <c r="E146" s="429"/>
      <c r="F146" s="301"/>
      <c r="G146" s="301"/>
      <c r="H146" s="302"/>
      <c r="I146" s="303"/>
      <c r="J146" s="378"/>
      <c r="K146" s="305"/>
      <c r="L146" s="306"/>
      <c r="M146" s="306"/>
      <c r="N146" s="307"/>
      <c r="O146" s="307"/>
      <c r="P146" s="307"/>
      <c r="Q146" s="308"/>
      <c r="R146" s="309"/>
      <c r="S146" s="481"/>
      <c r="T146" s="464"/>
      <c r="U146" s="458"/>
      <c r="V146" s="313"/>
      <c r="W146" s="314"/>
    </row>
    <row r="147" spans="1:23" s="272" customFormat="1" ht="21" customHeight="1" x14ac:dyDescent="0.2">
      <c r="A147" s="418"/>
      <c r="B147" s="335"/>
      <c r="C147" s="315"/>
      <c r="D147" s="431"/>
      <c r="E147" s="428"/>
      <c r="F147" s="301"/>
      <c r="G147" s="301"/>
      <c r="H147" s="302"/>
      <c r="I147" s="303"/>
      <c r="J147" s="378"/>
      <c r="K147" s="305"/>
      <c r="L147" s="306"/>
      <c r="M147" s="306"/>
      <c r="N147" s="307"/>
      <c r="O147" s="307"/>
      <c r="P147" s="307"/>
      <c r="Q147" s="308"/>
      <c r="R147" s="309"/>
      <c r="S147" s="481"/>
      <c r="T147" s="464"/>
      <c r="U147" s="458"/>
      <c r="V147" s="313"/>
      <c r="W147" s="314"/>
    </row>
    <row r="148" spans="1:23" s="272" customFormat="1" ht="21" customHeight="1" x14ac:dyDescent="0.2">
      <c r="A148" s="418"/>
      <c r="B148" s="335"/>
      <c r="C148" s="315"/>
      <c r="D148" s="431"/>
      <c r="E148" s="428"/>
      <c r="F148" s="301"/>
      <c r="G148" s="301"/>
      <c r="H148" s="302"/>
      <c r="I148" s="303"/>
      <c r="J148" s="378"/>
      <c r="K148" s="305"/>
      <c r="L148" s="306"/>
      <c r="M148" s="306"/>
      <c r="N148" s="307"/>
      <c r="O148" s="307"/>
      <c r="P148" s="307"/>
      <c r="Q148" s="308"/>
      <c r="R148" s="309"/>
      <c r="S148" s="481"/>
      <c r="T148" s="464"/>
      <c r="U148" s="458"/>
      <c r="V148" s="313"/>
      <c r="W148" s="314"/>
    </row>
    <row r="149" spans="1:23" s="272" customFormat="1" ht="21" customHeight="1" x14ac:dyDescent="0.2">
      <c r="A149" s="418"/>
      <c r="B149" s="335"/>
      <c r="C149" s="298"/>
      <c r="D149" s="432"/>
      <c r="E149" s="429"/>
      <c r="F149" s="301"/>
      <c r="G149" s="301"/>
      <c r="H149" s="302"/>
      <c r="I149" s="303"/>
      <c r="J149" s="378"/>
      <c r="K149" s="305"/>
      <c r="L149" s="306"/>
      <c r="M149" s="306"/>
      <c r="N149" s="307"/>
      <c r="O149" s="307"/>
      <c r="P149" s="307"/>
      <c r="Q149" s="308"/>
      <c r="R149" s="309"/>
      <c r="S149" s="481"/>
      <c r="T149" s="464"/>
      <c r="U149" s="458"/>
      <c r="V149" s="313"/>
      <c r="W149" s="314"/>
    </row>
    <row r="150" spans="1:23" s="272" customFormat="1" ht="21" customHeight="1" x14ac:dyDescent="0.2">
      <c r="A150" s="418"/>
      <c r="B150" s="335"/>
      <c r="C150" s="315"/>
      <c r="D150" s="431"/>
      <c r="E150" s="429"/>
      <c r="F150" s="301"/>
      <c r="G150" s="301"/>
      <c r="H150" s="302"/>
      <c r="I150" s="303"/>
      <c r="J150" s="387"/>
      <c r="K150" s="305"/>
      <c r="L150" s="306"/>
      <c r="M150" s="306"/>
      <c r="N150" s="307"/>
      <c r="O150" s="307"/>
      <c r="P150" s="307"/>
      <c r="Q150" s="308"/>
      <c r="R150" s="309"/>
      <c r="S150" s="481"/>
      <c r="T150" s="464"/>
      <c r="U150" s="458"/>
      <c r="V150" s="313"/>
      <c r="W150" s="314"/>
    </row>
    <row r="151" spans="1:23" s="272" customFormat="1" ht="21" customHeight="1" x14ac:dyDescent="0.2">
      <c r="A151" s="418"/>
      <c r="B151" s="335"/>
      <c r="C151" s="315"/>
      <c r="D151" s="431"/>
      <c r="E151" s="429"/>
      <c r="F151" s="301"/>
      <c r="G151" s="301"/>
      <c r="H151" s="302"/>
      <c r="I151" s="303"/>
      <c r="J151" s="387"/>
      <c r="K151" s="305"/>
      <c r="L151" s="306"/>
      <c r="M151" s="306"/>
      <c r="N151" s="307"/>
      <c r="O151" s="307"/>
      <c r="P151" s="307"/>
      <c r="Q151" s="308"/>
      <c r="R151" s="309"/>
      <c r="S151" s="481"/>
      <c r="T151" s="464"/>
      <c r="U151" s="458"/>
      <c r="V151" s="313"/>
      <c r="W151" s="314"/>
    </row>
    <row r="152" spans="1:23" s="272" customFormat="1" ht="21" customHeight="1" x14ac:dyDescent="0.2">
      <c r="A152" s="418"/>
      <c r="B152" s="335"/>
      <c r="C152" s="315"/>
      <c r="D152" s="431"/>
      <c r="E152" s="428"/>
      <c r="F152" s="301"/>
      <c r="G152" s="301"/>
      <c r="H152" s="302"/>
      <c r="I152" s="303"/>
      <c r="J152" s="378"/>
      <c r="K152" s="305"/>
      <c r="L152" s="306"/>
      <c r="M152" s="306"/>
      <c r="N152" s="307"/>
      <c r="O152" s="307"/>
      <c r="P152" s="307"/>
      <c r="Q152" s="308"/>
      <c r="R152" s="309"/>
      <c r="S152" s="481"/>
      <c r="T152" s="464"/>
      <c r="U152" s="458"/>
      <c r="V152" s="313"/>
      <c r="W152" s="314"/>
    </row>
    <row r="153" spans="1:23" s="272" customFormat="1" ht="21" customHeight="1" x14ac:dyDescent="0.2">
      <c r="A153" s="418"/>
      <c r="B153" s="335"/>
      <c r="C153" s="315"/>
      <c r="D153" s="431"/>
      <c r="E153" s="428"/>
      <c r="F153" s="301"/>
      <c r="G153" s="301"/>
      <c r="H153" s="302"/>
      <c r="I153" s="303"/>
      <c r="J153" s="378"/>
      <c r="K153" s="305"/>
      <c r="L153" s="306"/>
      <c r="M153" s="306"/>
      <c r="N153" s="307"/>
      <c r="O153" s="307"/>
      <c r="P153" s="307"/>
      <c r="Q153" s="308"/>
      <c r="R153" s="309"/>
      <c r="S153" s="481"/>
      <c r="T153" s="464"/>
      <c r="U153" s="458"/>
      <c r="V153" s="313"/>
      <c r="W153" s="314"/>
    </row>
    <row r="154" spans="1:23" s="272" customFormat="1" ht="21" customHeight="1" x14ac:dyDescent="0.2">
      <c r="A154" s="418"/>
      <c r="B154" s="335"/>
      <c r="C154" s="315"/>
      <c r="D154" s="431"/>
      <c r="E154" s="428"/>
      <c r="F154" s="301"/>
      <c r="G154" s="301"/>
      <c r="H154" s="302"/>
      <c r="I154" s="303"/>
      <c r="J154" s="378"/>
      <c r="K154" s="305"/>
      <c r="L154" s="306"/>
      <c r="M154" s="306"/>
      <c r="N154" s="307"/>
      <c r="O154" s="307"/>
      <c r="P154" s="307"/>
      <c r="Q154" s="308"/>
      <c r="R154" s="309"/>
      <c r="S154" s="481"/>
      <c r="T154" s="464"/>
      <c r="U154" s="458"/>
      <c r="V154" s="313"/>
      <c r="W154" s="314"/>
    </row>
    <row r="155" spans="1:23" s="272" customFormat="1" ht="21" customHeight="1" x14ac:dyDescent="0.2">
      <c r="A155" s="418"/>
      <c r="B155" s="335"/>
      <c r="C155" s="315"/>
      <c r="D155" s="431"/>
      <c r="E155" s="428"/>
      <c r="F155" s="301"/>
      <c r="G155" s="301"/>
      <c r="H155" s="302"/>
      <c r="I155" s="303"/>
      <c r="J155" s="378"/>
      <c r="K155" s="305"/>
      <c r="L155" s="306"/>
      <c r="M155" s="306"/>
      <c r="N155" s="307"/>
      <c r="O155" s="307"/>
      <c r="P155" s="307"/>
      <c r="Q155" s="308"/>
      <c r="R155" s="309"/>
      <c r="S155" s="481"/>
      <c r="T155" s="464"/>
      <c r="U155" s="458"/>
      <c r="V155" s="313"/>
      <c r="W155" s="314"/>
    </row>
    <row r="156" spans="1:23" s="272" customFormat="1" ht="21" customHeight="1" x14ac:dyDescent="0.2">
      <c r="A156" s="418"/>
      <c r="B156" s="335"/>
      <c r="C156" s="315"/>
      <c r="D156" s="431"/>
      <c r="E156" s="428"/>
      <c r="F156" s="301"/>
      <c r="G156" s="301"/>
      <c r="H156" s="302"/>
      <c r="I156" s="303"/>
      <c r="J156" s="387"/>
      <c r="K156" s="305"/>
      <c r="L156" s="306"/>
      <c r="M156" s="306"/>
      <c r="N156" s="307"/>
      <c r="O156" s="307"/>
      <c r="P156" s="321"/>
      <c r="Q156" s="308"/>
      <c r="R156" s="309"/>
      <c r="S156" s="481"/>
      <c r="T156" s="464"/>
      <c r="U156" s="458"/>
      <c r="V156" s="313"/>
      <c r="W156" s="314"/>
    </row>
    <row r="157" spans="1:23" s="272" customFormat="1" ht="21" customHeight="1" x14ac:dyDescent="0.2">
      <c r="A157" s="418"/>
      <c r="B157" s="335"/>
      <c r="C157" s="315"/>
      <c r="D157" s="431"/>
      <c r="E157" s="428"/>
      <c r="F157" s="301"/>
      <c r="G157" s="301"/>
      <c r="H157" s="302"/>
      <c r="I157" s="303"/>
      <c r="J157" s="387"/>
      <c r="K157" s="305"/>
      <c r="L157" s="306"/>
      <c r="M157" s="306"/>
      <c r="N157" s="307"/>
      <c r="O157" s="307"/>
      <c r="P157" s="321"/>
      <c r="Q157" s="308"/>
      <c r="R157" s="309"/>
      <c r="S157" s="481"/>
      <c r="T157" s="464"/>
      <c r="U157" s="458"/>
      <c r="V157" s="313"/>
      <c r="W157" s="314"/>
    </row>
    <row r="158" spans="1:23" s="272" customFormat="1" ht="21" customHeight="1" x14ac:dyDescent="0.2">
      <c r="A158" s="418"/>
      <c r="B158" s="335"/>
      <c r="C158" s="315"/>
      <c r="D158" s="431"/>
      <c r="E158" s="428"/>
      <c r="F158" s="301"/>
      <c r="G158" s="301"/>
      <c r="H158" s="302"/>
      <c r="I158" s="303"/>
      <c r="J158" s="387"/>
      <c r="K158" s="305"/>
      <c r="L158" s="306"/>
      <c r="M158" s="306"/>
      <c r="N158" s="307"/>
      <c r="O158" s="307"/>
      <c r="P158" s="307"/>
      <c r="Q158" s="308"/>
      <c r="R158" s="309"/>
      <c r="S158" s="481"/>
      <c r="T158" s="464"/>
      <c r="U158" s="458"/>
      <c r="V158" s="313"/>
      <c r="W158" s="314"/>
    </row>
    <row r="159" spans="1:23" s="272" customFormat="1" ht="21" customHeight="1" x14ac:dyDescent="0.2">
      <c r="A159" s="418"/>
      <c r="B159" s="335"/>
      <c r="C159" s="315"/>
      <c r="D159" s="431"/>
      <c r="E159" s="428"/>
      <c r="F159" s="301"/>
      <c r="G159" s="301"/>
      <c r="H159" s="302"/>
      <c r="I159" s="303"/>
      <c r="J159" s="387"/>
      <c r="K159" s="305"/>
      <c r="L159" s="306"/>
      <c r="M159" s="306"/>
      <c r="N159" s="307"/>
      <c r="O159" s="307"/>
      <c r="P159" s="307"/>
      <c r="Q159" s="308"/>
      <c r="R159" s="309"/>
      <c r="S159" s="481"/>
      <c r="T159" s="464"/>
      <c r="U159" s="458"/>
      <c r="V159" s="313"/>
      <c r="W159" s="314"/>
    </row>
    <row r="160" spans="1:23" s="272" customFormat="1" ht="21" customHeight="1" x14ac:dyDescent="0.2">
      <c r="A160" s="418"/>
      <c r="B160" s="335"/>
      <c r="C160" s="315"/>
      <c r="D160" s="431"/>
      <c r="E160" s="428"/>
      <c r="F160" s="319"/>
      <c r="G160" s="319"/>
      <c r="H160" s="302"/>
      <c r="I160" s="303"/>
      <c r="J160" s="387"/>
      <c r="K160" s="305"/>
      <c r="L160" s="306"/>
      <c r="M160" s="306"/>
      <c r="N160" s="307"/>
      <c r="O160" s="307"/>
      <c r="P160" s="307"/>
      <c r="Q160" s="308"/>
      <c r="R160" s="309"/>
      <c r="S160" s="481"/>
      <c r="T160" s="464"/>
      <c r="U160" s="458"/>
      <c r="V160" s="313"/>
      <c r="W160" s="314"/>
    </row>
    <row r="161" spans="1:23" s="272" customFormat="1" ht="21" customHeight="1" x14ac:dyDescent="0.2">
      <c r="A161" s="418"/>
      <c r="B161" s="335"/>
      <c r="C161" s="315"/>
      <c r="D161" s="431"/>
      <c r="E161" s="428"/>
      <c r="F161" s="319"/>
      <c r="G161" s="319"/>
      <c r="H161" s="302"/>
      <c r="I161" s="303"/>
      <c r="J161" s="387"/>
      <c r="K161" s="305"/>
      <c r="L161" s="306"/>
      <c r="M161" s="306"/>
      <c r="N161" s="307"/>
      <c r="O161" s="307"/>
      <c r="P161" s="307"/>
      <c r="Q161" s="308"/>
      <c r="R161" s="309"/>
      <c r="S161" s="481"/>
      <c r="T161" s="464"/>
      <c r="U161" s="458"/>
      <c r="V161" s="313"/>
      <c r="W161" s="314"/>
    </row>
    <row r="162" spans="1:23" s="272" customFormat="1" ht="21" customHeight="1" x14ac:dyDescent="0.2">
      <c r="A162" s="418"/>
      <c r="B162" s="335"/>
      <c r="C162" s="298"/>
      <c r="D162" s="432"/>
      <c r="E162" s="429"/>
      <c r="F162" s="301"/>
      <c r="G162" s="301"/>
      <c r="H162" s="302"/>
      <c r="I162" s="303"/>
      <c r="J162" s="378"/>
      <c r="K162" s="305"/>
      <c r="L162" s="306"/>
      <c r="M162" s="306"/>
      <c r="N162" s="307"/>
      <c r="O162" s="307"/>
      <c r="P162" s="307"/>
      <c r="Q162" s="308"/>
      <c r="R162" s="309"/>
      <c r="S162" s="481"/>
      <c r="T162" s="462"/>
      <c r="U162" s="458"/>
      <c r="V162" s="313"/>
      <c r="W162" s="314"/>
    </row>
    <row r="163" spans="1:23" s="272" customFormat="1" ht="21" customHeight="1" x14ac:dyDescent="0.2">
      <c r="A163" s="418"/>
      <c r="B163" s="335"/>
      <c r="C163" s="298"/>
      <c r="D163" s="432"/>
      <c r="E163" s="429"/>
      <c r="F163" s="301"/>
      <c r="G163" s="301"/>
      <c r="H163" s="302"/>
      <c r="I163" s="303"/>
      <c r="J163" s="378"/>
      <c r="K163" s="305"/>
      <c r="L163" s="306"/>
      <c r="M163" s="306"/>
      <c r="N163" s="307"/>
      <c r="O163" s="307"/>
      <c r="P163" s="307"/>
      <c r="Q163" s="308"/>
      <c r="R163" s="309"/>
      <c r="S163" s="481"/>
      <c r="T163" s="464"/>
      <c r="U163" s="458"/>
      <c r="V163" s="313"/>
      <c r="W163" s="314"/>
    </row>
    <row r="164" spans="1:23" s="272" customFormat="1" ht="21" customHeight="1" x14ac:dyDescent="0.2">
      <c r="A164" s="418"/>
      <c r="B164" s="335"/>
      <c r="C164" s="315"/>
      <c r="D164" s="431"/>
      <c r="E164" s="428"/>
      <c r="F164" s="319"/>
      <c r="G164" s="319"/>
      <c r="H164" s="302"/>
      <c r="I164" s="303"/>
      <c r="J164" s="387"/>
      <c r="K164" s="305"/>
      <c r="L164" s="306"/>
      <c r="M164" s="306"/>
      <c r="N164" s="307"/>
      <c r="O164" s="307"/>
      <c r="P164" s="307"/>
      <c r="Q164" s="308"/>
      <c r="R164" s="309"/>
      <c r="S164" s="481"/>
      <c r="T164" s="464"/>
      <c r="U164" s="458"/>
      <c r="V164" s="313"/>
      <c r="W164" s="314"/>
    </row>
    <row r="165" spans="1:23" s="272" customFormat="1" ht="21" customHeight="1" x14ac:dyDescent="0.2">
      <c r="A165" s="418"/>
      <c r="B165" s="335"/>
      <c r="C165" s="315"/>
      <c r="D165" s="431"/>
      <c r="E165" s="428"/>
      <c r="F165" s="319"/>
      <c r="G165" s="319"/>
      <c r="H165" s="302"/>
      <c r="I165" s="303"/>
      <c r="J165" s="387"/>
      <c r="K165" s="305"/>
      <c r="L165" s="306"/>
      <c r="M165" s="306"/>
      <c r="N165" s="307"/>
      <c r="O165" s="307"/>
      <c r="P165" s="307"/>
      <c r="Q165" s="308"/>
      <c r="R165" s="309"/>
      <c r="S165" s="481"/>
      <c r="T165" s="464"/>
      <c r="U165" s="458"/>
      <c r="V165" s="313"/>
      <c r="W165" s="314"/>
    </row>
    <row r="166" spans="1:23" s="272" customFormat="1" ht="21" customHeight="1" x14ac:dyDescent="0.2">
      <c r="A166" s="418"/>
      <c r="B166" s="335"/>
      <c r="C166" s="315"/>
      <c r="D166" s="431"/>
      <c r="E166" s="429"/>
      <c r="F166" s="319"/>
      <c r="G166" s="319"/>
      <c r="H166" s="302"/>
      <c r="I166" s="303"/>
      <c r="J166" s="378"/>
      <c r="K166" s="305"/>
      <c r="L166" s="306"/>
      <c r="M166" s="306"/>
      <c r="N166" s="307"/>
      <c r="O166" s="307"/>
      <c r="P166" s="307"/>
      <c r="Q166" s="308"/>
      <c r="R166" s="309"/>
      <c r="S166" s="481"/>
      <c r="T166" s="464"/>
      <c r="U166" s="458"/>
      <c r="V166" s="313"/>
      <c r="W166" s="314"/>
    </row>
    <row r="167" spans="1:23" s="272" customFormat="1" ht="21" customHeight="1" x14ac:dyDescent="0.2">
      <c r="A167" s="418"/>
      <c r="B167" s="335"/>
      <c r="C167" s="315"/>
      <c r="D167" s="431"/>
      <c r="E167" s="428"/>
      <c r="F167" s="301"/>
      <c r="G167" s="301"/>
      <c r="H167" s="302"/>
      <c r="I167" s="303"/>
      <c r="J167" s="378"/>
      <c r="K167" s="305"/>
      <c r="L167" s="306"/>
      <c r="M167" s="306"/>
      <c r="N167" s="307"/>
      <c r="O167" s="307"/>
      <c r="P167" s="307"/>
      <c r="Q167" s="308"/>
      <c r="R167" s="309"/>
      <c r="S167" s="481"/>
      <c r="T167" s="464"/>
      <c r="U167" s="458"/>
      <c r="V167" s="313"/>
      <c r="W167" s="314"/>
    </row>
    <row r="168" spans="1:23" s="272" customFormat="1" ht="21" customHeight="1" x14ac:dyDescent="0.2">
      <c r="A168" s="418"/>
      <c r="B168" s="335"/>
      <c r="C168" s="315"/>
      <c r="D168" s="431"/>
      <c r="E168" s="428"/>
      <c r="F168" s="301"/>
      <c r="G168" s="301"/>
      <c r="H168" s="302"/>
      <c r="I168" s="303"/>
      <c r="J168" s="378"/>
      <c r="K168" s="305"/>
      <c r="L168" s="306"/>
      <c r="M168" s="306"/>
      <c r="N168" s="307"/>
      <c r="O168" s="307"/>
      <c r="P168" s="307"/>
      <c r="Q168" s="308"/>
      <c r="R168" s="309"/>
      <c r="S168" s="481"/>
      <c r="T168" s="464"/>
      <c r="U168" s="458"/>
      <c r="V168" s="313"/>
      <c r="W168" s="314"/>
    </row>
    <row r="169" spans="1:23" s="272" customFormat="1" ht="21" customHeight="1" x14ac:dyDescent="0.2">
      <c r="A169" s="418"/>
      <c r="B169" s="335"/>
      <c r="C169" s="298"/>
      <c r="D169" s="432"/>
      <c r="E169" s="430"/>
      <c r="F169" s="301"/>
      <c r="G169" s="301"/>
      <c r="H169" s="302"/>
      <c r="I169" s="303"/>
      <c r="J169" s="378"/>
      <c r="K169" s="305"/>
      <c r="L169" s="306"/>
      <c r="M169" s="306"/>
      <c r="N169" s="307"/>
      <c r="O169" s="307"/>
      <c r="P169" s="321"/>
      <c r="Q169" s="308"/>
      <c r="R169" s="309"/>
      <c r="S169" s="481"/>
      <c r="T169" s="464"/>
      <c r="U169" s="458"/>
      <c r="V169" s="313"/>
      <c r="W169" s="314"/>
    </row>
    <row r="170" spans="1:23" s="272" customFormat="1" ht="21" customHeight="1" x14ac:dyDescent="0.2">
      <c r="A170" s="418"/>
      <c r="B170" s="335"/>
      <c r="C170" s="298"/>
      <c r="D170" s="432"/>
      <c r="E170" s="430"/>
      <c r="F170" s="301"/>
      <c r="G170" s="301"/>
      <c r="H170" s="302"/>
      <c r="I170" s="303"/>
      <c r="J170" s="378"/>
      <c r="K170" s="305"/>
      <c r="L170" s="306"/>
      <c r="M170" s="306"/>
      <c r="N170" s="307"/>
      <c r="O170" s="307"/>
      <c r="P170" s="321"/>
      <c r="Q170" s="308"/>
      <c r="R170" s="309"/>
      <c r="S170" s="481"/>
      <c r="T170" s="464"/>
      <c r="U170" s="458"/>
      <c r="V170" s="313"/>
      <c r="W170" s="314"/>
    </row>
    <row r="171" spans="1:23" s="272" customFormat="1" ht="21" customHeight="1" x14ac:dyDescent="0.2">
      <c r="A171" s="418"/>
      <c r="B171" s="335"/>
      <c r="C171" s="298"/>
      <c r="D171" s="432"/>
      <c r="E171" s="429"/>
      <c r="F171" s="301"/>
      <c r="G171" s="301"/>
      <c r="H171" s="302"/>
      <c r="I171" s="303"/>
      <c r="J171" s="387"/>
      <c r="K171" s="305"/>
      <c r="L171" s="306"/>
      <c r="M171" s="306"/>
      <c r="N171" s="307"/>
      <c r="O171" s="307"/>
      <c r="P171" s="307"/>
      <c r="Q171" s="308"/>
      <c r="R171" s="309"/>
      <c r="S171" s="481"/>
      <c r="T171" s="464"/>
      <c r="U171" s="458"/>
      <c r="V171" s="313"/>
      <c r="W171" s="314"/>
    </row>
    <row r="172" spans="1:23" s="272" customFormat="1" ht="21" customHeight="1" x14ac:dyDescent="0.2">
      <c r="A172" s="418"/>
      <c r="B172" s="335"/>
      <c r="C172" s="298"/>
      <c r="D172" s="432"/>
      <c r="E172" s="429"/>
      <c r="F172" s="301"/>
      <c r="G172" s="301"/>
      <c r="H172" s="302"/>
      <c r="I172" s="303"/>
      <c r="J172" s="387"/>
      <c r="K172" s="305"/>
      <c r="L172" s="306"/>
      <c r="M172" s="306"/>
      <c r="N172" s="307"/>
      <c r="O172" s="307"/>
      <c r="P172" s="307"/>
      <c r="Q172" s="308"/>
      <c r="R172" s="309"/>
      <c r="S172" s="481"/>
      <c r="T172" s="464"/>
      <c r="U172" s="458"/>
      <c r="V172" s="313"/>
      <c r="W172" s="314"/>
    </row>
    <row r="173" spans="1:23" s="272" customFormat="1" ht="21" customHeight="1" x14ac:dyDescent="0.2">
      <c r="A173" s="418"/>
      <c r="B173" s="335"/>
      <c r="C173" s="315"/>
      <c r="D173" s="431"/>
      <c r="E173" s="428"/>
      <c r="F173" s="301"/>
      <c r="G173" s="301"/>
      <c r="H173" s="302"/>
      <c r="I173" s="303"/>
      <c r="J173" s="387"/>
      <c r="K173" s="305"/>
      <c r="L173" s="306"/>
      <c r="M173" s="306"/>
      <c r="N173" s="307"/>
      <c r="O173" s="307"/>
      <c r="P173" s="321"/>
      <c r="Q173" s="308"/>
      <c r="R173" s="309"/>
      <c r="S173" s="481"/>
      <c r="T173" s="464"/>
      <c r="U173" s="458"/>
      <c r="V173" s="313"/>
      <c r="W173" s="314"/>
    </row>
    <row r="174" spans="1:23" s="272" customFormat="1" ht="21" customHeight="1" x14ac:dyDescent="0.2">
      <c r="A174" s="418"/>
      <c r="B174" s="335"/>
      <c r="C174" s="315"/>
      <c r="D174" s="431"/>
      <c r="E174" s="429"/>
      <c r="F174" s="301"/>
      <c r="G174" s="301"/>
      <c r="H174" s="302"/>
      <c r="I174" s="303"/>
      <c r="J174" s="378"/>
      <c r="K174" s="305"/>
      <c r="L174" s="306"/>
      <c r="M174" s="306"/>
      <c r="N174" s="307"/>
      <c r="O174" s="307"/>
      <c r="P174" s="307"/>
      <c r="Q174" s="308"/>
      <c r="R174" s="309"/>
      <c r="S174" s="481"/>
      <c r="T174" s="464"/>
      <c r="U174" s="458"/>
      <c r="V174" s="313"/>
      <c r="W174" s="314"/>
    </row>
    <row r="175" spans="1:23" s="272" customFormat="1" ht="21" customHeight="1" x14ac:dyDescent="0.2">
      <c r="A175" s="418"/>
      <c r="B175" s="335"/>
      <c r="C175" s="315"/>
      <c r="D175" s="431"/>
      <c r="E175" s="428"/>
      <c r="F175" s="301"/>
      <c r="G175" s="301"/>
      <c r="H175" s="302"/>
      <c r="I175" s="303"/>
      <c r="J175" s="378"/>
      <c r="K175" s="305"/>
      <c r="L175" s="306"/>
      <c r="M175" s="306"/>
      <c r="N175" s="307"/>
      <c r="O175" s="307"/>
      <c r="P175" s="307"/>
      <c r="Q175" s="308"/>
      <c r="R175" s="309"/>
      <c r="S175" s="481"/>
      <c r="T175" s="464"/>
      <c r="U175" s="458"/>
      <c r="V175" s="313"/>
      <c r="W175" s="314"/>
    </row>
    <row r="176" spans="1:23" s="272" customFormat="1" ht="21" customHeight="1" x14ac:dyDescent="0.2">
      <c r="A176" s="418"/>
      <c r="B176" s="335"/>
      <c r="C176" s="315"/>
      <c r="D176" s="431"/>
      <c r="E176" s="428"/>
      <c r="F176" s="301"/>
      <c r="G176" s="301"/>
      <c r="H176" s="302"/>
      <c r="I176" s="303"/>
      <c r="J176" s="378"/>
      <c r="K176" s="305"/>
      <c r="L176" s="306"/>
      <c r="M176" s="306"/>
      <c r="N176" s="307"/>
      <c r="O176" s="307"/>
      <c r="P176" s="307"/>
      <c r="Q176" s="308"/>
      <c r="R176" s="309"/>
      <c r="S176" s="481"/>
      <c r="T176" s="464"/>
      <c r="U176" s="458"/>
      <c r="V176" s="313"/>
      <c r="W176" s="314"/>
    </row>
    <row r="177" spans="1:23" s="272" customFormat="1" ht="21" customHeight="1" x14ac:dyDescent="0.2">
      <c r="A177" s="418"/>
      <c r="B177" s="335"/>
      <c r="C177" s="315"/>
      <c r="D177" s="431"/>
      <c r="E177" s="428"/>
      <c r="F177" s="301"/>
      <c r="G177" s="301"/>
      <c r="H177" s="302"/>
      <c r="I177" s="303"/>
      <c r="J177" s="378"/>
      <c r="K177" s="305"/>
      <c r="L177" s="306"/>
      <c r="M177" s="306"/>
      <c r="N177" s="307"/>
      <c r="O177" s="307"/>
      <c r="P177" s="307"/>
      <c r="Q177" s="308"/>
      <c r="R177" s="309"/>
      <c r="S177" s="481"/>
      <c r="T177" s="464"/>
      <c r="U177" s="458"/>
      <c r="V177" s="313"/>
      <c r="W177" s="314"/>
    </row>
    <row r="178" spans="1:23" s="272" customFormat="1" ht="21" customHeight="1" x14ac:dyDescent="0.2">
      <c r="A178" s="418"/>
      <c r="B178" s="335"/>
      <c r="C178" s="315"/>
      <c r="D178" s="431"/>
      <c r="E178" s="428"/>
      <c r="F178" s="301"/>
      <c r="G178" s="301"/>
      <c r="H178" s="302"/>
      <c r="I178" s="303"/>
      <c r="J178" s="378"/>
      <c r="K178" s="305"/>
      <c r="L178" s="306"/>
      <c r="M178" s="306"/>
      <c r="N178" s="307"/>
      <c r="O178" s="307"/>
      <c r="P178" s="307"/>
      <c r="Q178" s="308"/>
      <c r="R178" s="309"/>
      <c r="S178" s="481"/>
      <c r="T178" s="462"/>
      <c r="U178" s="458"/>
      <c r="V178" s="313"/>
      <c r="W178" s="314"/>
    </row>
    <row r="179" spans="1:23" s="272" customFormat="1" ht="21" customHeight="1" x14ac:dyDescent="0.2">
      <c r="A179" s="420"/>
      <c r="B179" s="335"/>
      <c r="C179" s="315"/>
      <c r="D179" s="431"/>
      <c r="E179" s="428"/>
      <c r="F179" s="301"/>
      <c r="G179" s="301"/>
      <c r="H179" s="302"/>
      <c r="I179" s="303"/>
      <c r="J179" s="387"/>
      <c r="K179" s="305"/>
      <c r="L179" s="306"/>
      <c r="M179" s="306"/>
      <c r="N179" s="307"/>
      <c r="O179" s="307"/>
      <c r="P179" s="307"/>
      <c r="Q179" s="308"/>
      <c r="R179" s="309"/>
      <c r="S179" s="481"/>
      <c r="T179" s="462"/>
      <c r="U179" s="458"/>
      <c r="V179" s="313"/>
      <c r="W179" s="314"/>
    </row>
    <row r="180" spans="1:23" s="272" customFormat="1" ht="21" customHeight="1" x14ac:dyDescent="0.2">
      <c r="A180" s="420"/>
      <c r="B180" s="335"/>
      <c r="C180" s="315"/>
      <c r="D180" s="431"/>
      <c r="E180" s="428"/>
      <c r="F180" s="301"/>
      <c r="G180" s="301"/>
      <c r="H180" s="302"/>
      <c r="I180" s="303"/>
      <c r="J180" s="387"/>
      <c r="K180" s="305"/>
      <c r="L180" s="306"/>
      <c r="M180" s="306"/>
      <c r="N180" s="307"/>
      <c r="O180" s="307"/>
      <c r="P180" s="307"/>
      <c r="Q180" s="308"/>
      <c r="R180" s="309"/>
      <c r="S180" s="481"/>
      <c r="T180" s="464"/>
      <c r="U180" s="458"/>
      <c r="V180" s="313"/>
      <c r="W180" s="314"/>
    </row>
    <row r="181" spans="1:23" s="272" customFormat="1" ht="21" customHeight="1" x14ac:dyDescent="0.2">
      <c r="A181" s="418"/>
      <c r="B181" s="335"/>
      <c r="C181" s="315"/>
      <c r="D181" s="431"/>
      <c r="E181" s="428"/>
      <c r="F181" s="301"/>
      <c r="G181" s="301"/>
      <c r="H181" s="302"/>
      <c r="I181" s="303"/>
      <c r="J181" s="378"/>
      <c r="K181" s="305"/>
      <c r="L181" s="306"/>
      <c r="M181" s="306"/>
      <c r="N181" s="307"/>
      <c r="O181" s="307"/>
      <c r="P181" s="307"/>
      <c r="Q181" s="308"/>
      <c r="R181" s="309"/>
      <c r="S181" s="481"/>
      <c r="T181" s="462"/>
      <c r="U181" s="458"/>
      <c r="V181" s="313"/>
      <c r="W181" s="314"/>
    </row>
    <row r="182" spans="1:23" s="272" customFormat="1" ht="21" customHeight="1" x14ac:dyDescent="0.2">
      <c r="A182" s="418"/>
      <c r="B182" s="335"/>
      <c r="C182" s="315"/>
      <c r="D182" s="431"/>
      <c r="E182" s="428"/>
      <c r="F182" s="301"/>
      <c r="G182" s="301"/>
      <c r="H182" s="302"/>
      <c r="I182" s="303"/>
      <c r="J182" s="378"/>
      <c r="K182" s="305"/>
      <c r="L182" s="306"/>
      <c r="M182" s="306"/>
      <c r="N182" s="307"/>
      <c r="O182" s="307"/>
      <c r="P182" s="307"/>
      <c r="Q182" s="308"/>
      <c r="R182" s="309"/>
      <c r="S182" s="481"/>
      <c r="T182" s="464"/>
      <c r="U182" s="458"/>
      <c r="V182" s="313"/>
      <c r="W182" s="314"/>
    </row>
    <row r="183" spans="1:23" s="272" customFormat="1" ht="21" customHeight="1" x14ac:dyDescent="0.2">
      <c r="A183" s="418"/>
      <c r="B183" s="335"/>
      <c r="C183" s="315"/>
      <c r="D183" s="431"/>
      <c r="E183" s="429"/>
      <c r="F183" s="301"/>
      <c r="G183" s="301"/>
      <c r="H183" s="302"/>
      <c r="I183" s="303"/>
      <c r="J183" s="378"/>
      <c r="K183" s="305"/>
      <c r="L183" s="306"/>
      <c r="M183" s="306"/>
      <c r="N183" s="307"/>
      <c r="O183" s="307"/>
      <c r="P183" s="307"/>
      <c r="Q183" s="308"/>
      <c r="R183" s="309"/>
      <c r="S183" s="481"/>
      <c r="T183" s="464"/>
      <c r="U183" s="458"/>
      <c r="V183" s="313" t="str">
        <f t="shared" ref="V183:V190" si="54">IF(OR(NOT(U183=""),NOT(K183="")),5,"")</f>
        <v/>
      </c>
      <c r="W183" s="314" t="str">
        <f t="shared" ref="W183:W190" si="55">IF(V183=5,C183&amp;" "&amp;D183,"")</f>
        <v/>
      </c>
    </row>
    <row r="184" spans="1:23" s="272" customFormat="1" ht="21" customHeight="1" x14ac:dyDescent="0.2">
      <c r="A184" s="418"/>
      <c r="B184" s="335"/>
      <c r="C184" s="315"/>
      <c r="D184" s="431"/>
      <c r="E184" s="428"/>
      <c r="F184" s="301"/>
      <c r="G184" s="301"/>
      <c r="H184" s="302"/>
      <c r="I184" s="303"/>
      <c r="J184" s="378"/>
      <c r="K184" s="305"/>
      <c r="L184" s="306"/>
      <c r="M184" s="306"/>
      <c r="N184" s="307"/>
      <c r="O184" s="307"/>
      <c r="P184" s="307"/>
      <c r="Q184" s="308"/>
      <c r="R184" s="309"/>
      <c r="S184" s="481"/>
      <c r="T184" s="464"/>
      <c r="U184" s="458"/>
      <c r="V184" s="313" t="str">
        <f t="shared" si="54"/>
        <v/>
      </c>
      <c r="W184" s="314" t="str">
        <f t="shared" si="55"/>
        <v/>
      </c>
    </row>
    <row r="185" spans="1:23" s="272" customFormat="1" ht="21" customHeight="1" x14ac:dyDescent="0.2">
      <c r="A185" s="418"/>
      <c r="B185" s="335"/>
      <c r="C185" s="315"/>
      <c r="D185" s="431"/>
      <c r="E185" s="428"/>
      <c r="F185" s="301"/>
      <c r="G185" s="301"/>
      <c r="H185" s="302"/>
      <c r="I185" s="303"/>
      <c r="J185" s="378"/>
      <c r="K185" s="305"/>
      <c r="L185" s="306"/>
      <c r="M185" s="306"/>
      <c r="N185" s="307"/>
      <c r="O185" s="307"/>
      <c r="P185" s="307"/>
      <c r="Q185" s="308"/>
      <c r="R185" s="309"/>
      <c r="S185" s="481"/>
      <c r="T185" s="464"/>
      <c r="U185" s="458"/>
      <c r="V185" s="313" t="str">
        <f t="shared" si="54"/>
        <v/>
      </c>
      <c r="W185" s="314" t="str">
        <f t="shared" si="55"/>
        <v/>
      </c>
    </row>
    <row r="186" spans="1:23" s="272" customFormat="1" ht="21" customHeight="1" x14ac:dyDescent="0.2">
      <c r="A186" s="418"/>
      <c r="B186" s="335"/>
      <c r="C186" s="298"/>
      <c r="D186" s="432"/>
      <c r="E186" s="429"/>
      <c r="F186" s="301"/>
      <c r="G186" s="301"/>
      <c r="H186" s="302"/>
      <c r="I186" s="303"/>
      <c r="J186" s="378"/>
      <c r="K186" s="305"/>
      <c r="L186" s="306"/>
      <c r="M186" s="306"/>
      <c r="N186" s="307"/>
      <c r="O186" s="307"/>
      <c r="P186" s="307"/>
      <c r="Q186" s="308"/>
      <c r="R186" s="309"/>
      <c r="S186" s="481"/>
      <c r="T186" s="462"/>
      <c r="U186" s="458"/>
      <c r="V186" s="313" t="str">
        <f t="shared" si="54"/>
        <v/>
      </c>
      <c r="W186" s="314" t="str">
        <f t="shared" si="55"/>
        <v/>
      </c>
    </row>
    <row r="187" spans="1:23" s="272" customFormat="1" ht="21" customHeight="1" x14ac:dyDescent="0.2">
      <c r="A187" s="418"/>
      <c r="B187" s="335"/>
      <c r="C187" s="315"/>
      <c r="D187" s="431"/>
      <c r="E187" s="428"/>
      <c r="F187" s="301"/>
      <c r="G187" s="301"/>
      <c r="H187" s="302"/>
      <c r="I187" s="303"/>
      <c r="J187" s="378"/>
      <c r="K187" s="305"/>
      <c r="L187" s="306"/>
      <c r="M187" s="306"/>
      <c r="N187" s="307"/>
      <c r="O187" s="307"/>
      <c r="P187" s="307"/>
      <c r="Q187" s="308"/>
      <c r="R187" s="309"/>
      <c r="S187" s="481"/>
      <c r="T187" s="464"/>
      <c r="U187" s="458"/>
      <c r="V187" s="313" t="str">
        <f t="shared" si="54"/>
        <v/>
      </c>
      <c r="W187" s="314" t="str">
        <f t="shared" si="55"/>
        <v/>
      </c>
    </row>
    <row r="188" spans="1:23" s="272" customFormat="1" ht="21" customHeight="1" x14ac:dyDescent="0.2">
      <c r="A188" s="418"/>
      <c r="B188" s="335"/>
      <c r="C188" s="315"/>
      <c r="D188" s="431"/>
      <c r="E188" s="428"/>
      <c r="F188" s="301"/>
      <c r="G188" s="301"/>
      <c r="H188" s="302"/>
      <c r="I188" s="303"/>
      <c r="J188" s="378"/>
      <c r="K188" s="305"/>
      <c r="L188" s="306"/>
      <c r="M188" s="306"/>
      <c r="N188" s="307"/>
      <c r="O188" s="307"/>
      <c r="P188" s="307"/>
      <c r="Q188" s="308"/>
      <c r="R188" s="309"/>
      <c r="S188" s="481"/>
      <c r="T188" s="462"/>
      <c r="U188" s="458"/>
      <c r="V188" s="313" t="str">
        <f t="shared" si="54"/>
        <v/>
      </c>
      <c r="W188" s="314" t="str">
        <f t="shared" si="55"/>
        <v/>
      </c>
    </row>
    <row r="189" spans="1:23" s="272" customFormat="1" ht="21" customHeight="1" x14ac:dyDescent="0.2">
      <c r="A189" s="418"/>
      <c r="B189" s="335"/>
      <c r="C189" s="315"/>
      <c r="D189" s="431"/>
      <c r="E189" s="428"/>
      <c r="F189" s="301"/>
      <c r="G189" s="301"/>
      <c r="H189" s="302"/>
      <c r="I189" s="303"/>
      <c r="J189" s="387"/>
      <c r="K189" s="305"/>
      <c r="L189" s="306"/>
      <c r="M189" s="306"/>
      <c r="N189" s="307"/>
      <c r="O189" s="307"/>
      <c r="P189" s="307"/>
      <c r="Q189" s="308"/>
      <c r="R189" s="309"/>
      <c r="S189" s="481"/>
      <c r="T189" s="459"/>
      <c r="U189" s="458"/>
      <c r="V189" s="313" t="str">
        <f t="shared" si="54"/>
        <v/>
      </c>
      <c r="W189" s="314" t="str">
        <f t="shared" si="55"/>
        <v/>
      </c>
    </row>
    <row r="190" spans="1:23" s="272" customFormat="1" ht="21" customHeight="1" x14ac:dyDescent="0.2">
      <c r="A190" s="418"/>
      <c r="B190" s="335"/>
      <c r="C190" s="315"/>
      <c r="D190" s="431"/>
      <c r="E190" s="428"/>
      <c r="F190" s="301"/>
      <c r="G190" s="301"/>
      <c r="H190" s="302"/>
      <c r="I190" s="303"/>
      <c r="J190" s="378"/>
      <c r="K190" s="305"/>
      <c r="L190" s="306"/>
      <c r="M190" s="306"/>
      <c r="N190" s="307"/>
      <c r="O190" s="307"/>
      <c r="P190" s="307"/>
      <c r="Q190" s="308"/>
      <c r="R190" s="309"/>
      <c r="S190" s="481"/>
      <c r="T190" s="464"/>
      <c r="U190" s="458"/>
      <c r="V190" s="313" t="str">
        <f t="shared" si="54"/>
        <v/>
      </c>
      <c r="W190" s="314" t="str">
        <f t="shared" si="55"/>
        <v/>
      </c>
    </row>
    <row r="191" spans="1:23" s="272" customFormat="1" ht="21" customHeight="1" x14ac:dyDescent="0.2">
      <c r="A191" s="418"/>
      <c r="B191" s="335"/>
      <c r="C191" s="315"/>
      <c r="D191" s="431"/>
      <c r="E191" s="428"/>
      <c r="F191" s="301"/>
      <c r="G191" s="301"/>
      <c r="H191" s="302"/>
      <c r="I191" s="303"/>
      <c r="J191" s="387"/>
      <c r="K191" s="305"/>
      <c r="L191" s="306"/>
      <c r="M191" s="306"/>
      <c r="N191" s="307"/>
      <c r="O191" s="307"/>
      <c r="P191" s="321"/>
      <c r="Q191" s="308"/>
      <c r="R191" s="309"/>
      <c r="S191" s="481"/>
      <c r="T191" s="464"/>
      <c r="U191" s="458"/>
      <c r="V191" s="313"/>
      <c r="W191" s="314"/>
    </row>
    <row r="192" spans="1:23" s="272" customFormat="1" ht="20.45" customHeight="1" x14ac:dyDescent="0.2">
      <c r="A192" s="418"/>
      <c r="B192" s="335"/>
      <c r="C192" s="298"/>
      <c r="D192" s="432"/>
      <c r="E192" s="429"/>
      <c r="F192" s="301"/>
      <c r="G192" s="301"/>
      <c r="H192" s="302"/>
      <c r="I192" s="303"/>
      <c r="J192" s="378"/>
      <c r="K192" s="305"/>
      <c r="L192" s="306"/>
      <c r="M192" s="306"/>
      <c r="N192" s="307"/>
      <c r="O192" s="307"/>
      <c r="P192" s="307"/>
      <c r="Q192" s="308"/>
      <c r="R192" s="309"/>
      <c r="S192" s="481"/>
      <c r="T192" s="464"/>
      <c r="U192" s="458"/>
      <c r="V192" s="313" t="str">
        <f>IF(OR(NOT(U192=""),NOT(K192="")),5,"")</f>
        <v/>
      </c>
      <c r="W192" s="314" t="str">
        <f>IF(V192=5,C192&amp;" "&amp;D192,"")</f>
        <v/>
      </c>
    </row>
    <row r="193" spans="1:23" s="272" customFormat="1" ht="20.45" customHeight="1" x14ac:dyDescent="0.2">
      <c r="A193" s="418"/>
      <c r="B193" s="335"/>
      <c r="C193" s="315"/>
      <c r="D193" s="431"/>
      <c r="E193" s="428"/>
      <c r="F193" s="301"/>
      <c r="G193" s="301"/>
      <c r="H193" s="302"/>
      <c r="I193" s="303"/>
      <c r="J193" s="387"/>
      <c r="K193" s="305"/>
      <c r="L193" s="306"/>
      <c r="M193" s="306"/>
      <c r="N193" s="307"/>
      <c r="O193" s="307"/>
      <c r="P193" s="307"/>
      <c r="Q193" s="325"/>
      <c r="R193" s="309"/>
      <c r="S193" s="481"/>
      <c r="T193" s="464"/>
      <c r="U193" s="458"/>
      <c r="V193" s="313" t="str">
        <f>IF(OR(NOT(U193=""),NOT(K193="")),5,"")</f>
        <v/>
      </c>
      <c r="W193" s="314" t="str">
        <f>IF(V193=5,C193&amp;" "&amp;D193,"")</f>
        <v/>
      </c>
    </row>
    <row r="194" spans="1:23" s="272" customFormat="1" ht="21" customHeight="1" x14ac:dyDescent="0.2">
      <c r="A194" s="418"/>
      <c r="B194" s="335"/>
      <c r="C194" s="315"/>
      <c r="D194" s="431"/>
      <c r="E194" s="428"/>
      <c r="F194" s="301"/>
      <c r="G194" s="301"/>
      <c r="H194" s="302"/>
      <c r="I194" s="303"/>
      <c r="J194" s="378"/>
      <c r="K194" s="305"/>
      <c r="L194" s="306"/>
      <c r="M194" s="306"/>
      <c r="N194" s="307"/>
      <c r="O194" s="307"/>
      <c r="P194" s="307"/>
      <c r="Q194" s="308"/>
      <c r="R194" s="309"/>
      <c r="S194" s="481"/>
      <c r="T194" s="464"/>
      <c r="U194" s="458"/>
      <c r="V194" s="313" t="str">
        <f>IF(OR(NOT(U194=""),NOT(K194="")),5,"")</f>
        <v/>
      </c>
      <c r="W194" s="314" t="str">
        <f>IF(V194=5,C194&amp;" "&amp;D194,"")</f>
        <v/>
      </c>
    </row>
    <row r="195" spans="1:23" s="272" customFormat="1" ht="21" customHeight="1" x14ac:dyDescent="0.2">
      <c r="A195" s="418"/>
      <c r="B195" s="335"/>
      <c r="C195" s="315"/>
      <c r="D195" s="431"/>
      <c r="E195" s="428"/>
      <c r="F195" s="301"/>
      <c r="G195" s="301"/>
      <c r="H195" s="302"/>
      <c r="I195" s="303"/>
      <c r="J195" s="378"/>
      <c r="K195" s="305"/>
      <c r="L195" s="306"/>
      <c r="M195" s="306"/>
      <c r="N195" s="307"/>
      <c r="O195" s="307"/>
      <c r="P195" s="321"/>
      <c r="Q195" s="308"/>
      <c r="R195" s="309"/>
      <c r="S195" s="481"/>
      <c r="T195" s="464"/>
      <c r="U195" s="458"/>
      <c r="V195" s="313" t="str">
        <f>IF(OR(NOT(U195=""),NOT(K195="")),5,"")</f>
        <v/>
      </c>
      <c r="W195" s="314" t="str">
        <f>IF(V195=5,C195&amp;" "&amp;D195,"")</f>
        <v/>
      </c>
    </row>
    <row r="196" spans="1:23" s="272" customFormat="1" ht="21" customHeight="1" x14ac:dyDescent="0.2">
      <c r="A196" s="418"/>
      <c r="B196" s="335"/>
      <c r="C196" s="298"/>
      <c r="D196" s="432"/>
      <c r="E196" s="429"/>
      <c r="F196" s="301"/>
      <c r="G196" s="301"/>
      <c r="H196" s="302"/>
      <c r="I196" s="303"/>
      <c r="J196" s="387"/>
      <c r="K196" s="305"/>
      <c r="L196" s="306"/>
      <c r="M196" s="306"/>
      <c r="N196" s="307"/>
      <c r="O196" s="307"/>
      <c r="P196" s="307"/>
      <c r="Q196" s="308"/>
      <c r="R196" s="309"/>
      <c r="S196" s="481"/>
      <c r="T196" s="464"/>
      <c r="U196" s="458"/>
      <c r="V196" s="313" t="str">
        <f>IF(OR(NOT(U196=""),NOT(K196="")),5,"")</f>
        <v/>
      </c>
      <c r="W196" s="314" t="str">
        <f>IF(V196=5,C196&amp;" "&amp;D196,"")</f>
        <v/>
      </c>
    </row>
    <row r="197" spans="1:23" s="272" customFormat="1" ht="21" customHeight="1" x14ac:dyDescent="0.2">
      <c r="A197" s="418"/>
      <c r="B197" s="335"/>
      <c r="C197" s="298"/>
      <c r="D197" s="432"/>
      <c r="E197" s="428"/>
      <c r="F197" s="301"/>
      <c r="G197" s="301"/>
      <c r="H197" s="302"/>
      <c r="I197" s="303"/>
      <c r="J197" s="378"/>
      <c r="K197" s="305"/>
      <c r="L197" s="306"/>
      <c r="M197" s="306"/>
      <c r="N197" s="307"/>
      <c r="O197" s="307"/>
      <c r="P197" s="307"/>
      <c r="Q197" s="308"/>
      <c r="R197" s="309"/>
      <c r="S197" s="481"/>
      <c r="T197" s="464"/>
      <c r="U197" s="458"/>
      <c r="V197" s="313"/>
      <c r="W197" s="314"/>
    </row>
    <row r="198" spans="1:23" s="272" customFormat="1" ht="21" customHeight="1" x14ac:dyDescent="0.2">
      <c r="A198" s="418"/>
      <c r="B198" s="335"/>
      <c r="C198" s="315"/>
      <c r="D198" s="431"/>
      <c r="E198" s="428"/>
      <c r="F198" s="301"/>
      <c r="G198" s="301"/>
      <c r="H198" s="302"/>
      <c r="I198" s="303"/>
      <c r="J198" s="378"/>
      <c r="K198" s="305"/>
      <c r="L198" s="306"/>
      <c r="M198" s="306"/>
      <c r="N198" s="307"/>
      <c r="O198" s="307"/>
      <c r="P198" s="307"/>
      <c r="Q198" s="308"/>
      <c r="R198" s="309"/>
      <c r="S198" s="481"/>
      <c r="T198" s="464"/>
      <c r="U198" s="458"/>
      <c r="V198" s="313" t="str">
        <f>IF(OR(NOT(U198=""),NOT(K198="")),5,"")</f>
        <v/>
      </c>
      <c r="W198" s="314" t="str">
        <f>IF(V198=5,C198&amp;" "&amp;D198,"")</f>
        <v/>
      </c>
    </row>
    <row r="199" spans="1:23" s="272" customFormat="1" ht="21" customHeight="1" x14ac:dyDescent="0.2">
      <c r="A199" s="418"/>
      <c r="B199" s="335"/>
      <c r="C199" s="315"/>
      <c r="D199" s="431"/>
      <c r="E199" s="429"/>
      <c r="F199" s="301"/>
      <c r="G199" s="301"/>
      <c r="H199" s="302"/>
      <c r="I199" s="303"/>
      <c r="J199" s="387"/>
      <c r="K199" s="305"/>
      <c r="L199" s="306"/>
      <c r="M199" s="306"/>
      <c r="N199" s="307"/>
      <c r="O199" s="307"/>
      <c r="P199" s="307"/>
      <c r="Q199" s="308"/>
      <c r="R199" s="309"/>
      <c r="S199" s="481"/>
      <c r="T199" s="464"/>
      <c r="U199" s="458"/>
      <c r="V199" s="313" t="str">
        <f>IF(OR(NOT(U199=""),NOT(K199="")),5,"")</f>
        <v/>
      </c>
      <c r="W199" s="314" t="str">
        <f>IF(V199=5,C199&amp;" "&amp;D199,"")</f>
        <v/>
      </c>
    </row>
    <row r="200" spans="1:23" s="272" customFormat="1" ht="21" customHeight="1" x14ac:dyDescent="0.2">
      <c r="A200" s="418"/>
      <c r="B200" s="335"/>
      <c r="C200" s="315"/>
      <c r="D200" s="431"/>
      <c r="E200" s="428"/>
      <c r="F200" s="301"/>
      <c r="G200" s="301"/>
      <c r="H200" s="302"/>
      <c r="I200" s="303"/>
      <c r="J200" s="387"/>
      <c r="K200" s="305"/>
      <c r="L200" s="306"/>
      <c r="M200" s="306"/>
      <c r="N200" s="307"/>
      <c r="O200" s="307"/>
      <c r="P200" s="321"/>
      <c r="Q200" s="308"/>
      <c r="R200" s="309"/>
      <c r="S200" s="481"/>
      <c r="T200" s="464"/>
      <c r="U200" s="458"/>
      <c r="V200" s="313" t="str">
        <f>IF(OR(NOT(U200=""),NOT(K200="")),5,"")</f>
        <v/>
      </c>
      <c r="W200" s="314" t="str">
        <f>IF(V200=5,C200&amp;" "&amp;D200,"")</f>
        <v/>
      </c>
    </row>
    <row r="201" spans="1:23" s="272" customFormat="1" ht="21" customHeight="1" x14ac:dyDescent="0.2">
      <c r="A201" s="418"/>
      <c r="B201" s="335"/>
      <c r="C201" s="315"/>
      <c r="D201" s="431"/>
      <c r="E201" s="428"/>
      <c r="F201" s="301"/>
      <c r="G201" s="301"/>
      <c r="H201" s="302"/>
      <c r="I201" s="303"/>
      <c r="J201" s="320"/>
      <c r="K201" s="305"/>
      <c r="L201" s="306"/>
      <c r="M201" s="306"/>
      <c r="N201" s="307"/>
      <c r="O201" s="307"/>
      <c r="P201" s="307"/>
      <c r="Q201" s="308"/>
      <c r="R201" s="309"/>
      <c r="S201" s="481"/>
      <c r="T201" s="464"/>
      <c r="U201" s="458"/>
      <c r="V201" s="313"/>
      <c r="W201" s="314"/>
    </row>
    <row r="202" spans="1:23" s="272" customFormat="1" ht="21" customHeight="1" x14ac:dyDescent="0.2">
      <c r="A202" s="418"/>
      <c r="B202" s="335"/>
      <c r="C202" s="315"/>
      <c r="D202" s="431"/>
      <c r="E202" s="428"/>
      <c r="F202" s="301"/>
      <c r="G202" s="301"/>
      <c r="H202" s="302"/>
      <c r="I202" s="303"/>
      <c r="J202" s="304"/>
      <c r="K202" s="305"/>
      <c r="L202" s="306"/>
      <c r="M202" s="306"/>
      <c r="N202" s="307"/>
      <c r="O202" s="307"/>
      <c r="P202" s="307"/>
      <c r="Q202" s="308"/>
      <c r="R202" s="309"/>
      <c r="S202" s="481"/>
      <c r="T202" s="464"/>
      <c r="U202" s="458"/>
      <c r="V202" s="313"/>
      <c r="W202" s="314"/>
    </row>
    <row r="203" spans="1:23" s="272" customFormat="1" ht="21" customHeight="1" x14ac:dyDescent="0.2">
      <c r="A203" s="418"/>
      <c r="B203" s="335"/>
      <c r="C203" s="298"/>
      <c r="D203" s="432"/>
      <c r="E203" s="429"/>
      <c r="F203" s="301"/>
      <c r="G203" s="301"/>
      <c r="H203" s="302"/>
      <c r="I203" s="303"/>
      <c r="J203" s="320"/>
      <c r="K203" s="305"/>
      <c r="L203" s="306"/>
      <c r="M203" s="306"/>
      <c r="N203" s="307"/>
      <c r="O203" s="307"/>
      <c r="P203" s="307"/>
      <c r="Q203" s="308"/>
      <c r="R203" s="309"/>
      <c r="S203" s="481"/>
      <c r="T203" s="464"/>
      <c r="U203" s="458"/>
      <c r="V203" s="313"/>
      <c r="W203" s="314"/>
    </row>
    <row r="204" spans="1:23" s="272" customFormat="1" ht="21" customHeight="1" x14ac:dyDescent="0.2">
      <c r="A204" s="418"/>
      <c r="B204" s="335"/>
      <c r="C204" s="315"/>
      <c r="D204" s="431"/>
      <c r="E204" s="428"/>
      <c r="F204" s="301"/>
      <c r="G204" s="301"/>
      <c r="H204" s="302"/>
      <c r="I204" s="303"/>
      <c r="J204" s="320"/>
      <c r="K204" s="305"/>
      <c r="L204" s="306"/>
      <c r="M204" s="306"/>
      <c r="N204" s="307"/>
      <c r="O204" s="307"/>
      <c r="P204" s="307"/>
      <c r="Q204" s="308"/>
      <c r="R204" s="309"/>
      <c r="S204" s="481"/>
      <c r="T204" s="464"/>
      <c r="U204" s="458"/>
      <c r="V204" s="313"/>
      <c r="W204" s="314"/>
    </row>
    <row r="205" spans="1:23" s="272" customFormat="1" ht="21" customHeight="1" x14ac:dyDescent="0.2">
      <c r="A205" s="418"/>
      <c r="B205" s="335"/>
      <c r="C205" s="315"/>
      <c r="D205" s="431"/>
      <c r="E205" s="429"/>
      <c r="F205" s="301"/>
      <c r="G205" s="301"/>
      <c r="H205" s="302"/>
      <c r="I205" s="303"/>
      <c r="J205" s="304"/>
      <c r="K205" s="305"/>
      <c r="L205" s="306"/>
      <c r="M205" s="306"/>
      <c r="N205" s="307"/>
      <c r="O205" s="307"/>
      <c r="P205" s="321"/>
      <c r="Q205" s="308"/>
      <c r="R205" s="309"/>
      <c r="S205" s="481"/>
      <c r="T205" s="464"/>
      <c r="U205" s="458"/>
      <c r="V205" s="313"/>
      <c r="W205" s="314"/>
    </row>
    <row r="206" spans="1:23" s="272" customFormat="1" ht="21" customHeight="1" x14ac:dyDescent="0.2">
      <c r="A206" s="418"/>
      <c r="B206" s="335"/>
      <c r="C206" s="315"/>
      <c r="D206" s="431"/>
      <c r="E206" s="428"/>
      <c r="F206" s="301"/>
      <c r="G206" s="301"/>
      <c r="H206" s="302"/>
      <c r="I206" s="303"/>
      <c r="J206" s="304"/>
      <c r="K206" s="305"/>
      <c r="L206" s="306"/>
      <c r="M206" s="306"/>
      <c r="N206" s="321"/>
      <c r="O206" s="307"/>
      <c r="P206" s="321"/>
      <c r="Q206" s="308"/>
      <c r="R206" s="309"/>
      <c r="S206" s="481"/>
      <c r="T206" s="464"/>
      <c r="U206" s="458"/>
      <c r="V206" s="313"/>
      <c r="W206" s="314"/>
    </row>
    <row r="207" spans="1:23" s="272" customFormat="1" ht="21" customHeight="1" x14ac:dyDescent="0.2">
      <c r="A207" s="418"/>
      <c r="B207" s="335"/>
      <c r="C207" s="315"/>
      <c r="D207" s="431"/>
      <c r="E207" s="428"/>
      <c r="F207" s="301"/>
      <c r="G207" s="301"/>
      <c r="H207" s="302"/>
      <c r="I207" s="303"/>
      <c r="J207" s="304"/>
      <c r="K207" s="305"/>
      <c r="L207" s="306"/>
      <c r="M207" s="306"/>
      <c r="N207" s="307"/>
      <c r="O207" s="307"/>
      <c r="P207" s="307"/>
      <c r="Q207" s="308"/>
      <c r="R207" s="309"/>
      <c r="S207" s="481"/>
      <c r="T207" s="464"/>
      <c r="U207" s="458"/>
      <c r="V207" s="313"/>
      <c r="W207" s="314"/>
    </row>
    <row r="208" spans="1:23" s="272" customFormat="1" ht="21" customHeight="1" x14ac:dyDescent="0.2">
      <c r="A208" s="418"/>
      <c r="B208" s="335"/>
      <c r="C208" s="315"/>
      <c r="D208" s="431"/>
      <c r="E208" s="428"/>
      <c r="F208" s="301"/>
      <c r="G208" s="301"/>
      <c r="H208" s="302"/>
      <c r="I208" s="303"/>
      <c r="J208" s="304"/>
      <c r="K208" s="305"/>
      <c r="L208" s="306"/>
      <c r="M208" s="306"/>
      <c r="N208" s="307"/>
      <c r="O208" s="307"/>
      <c r="P208" s="307"/>
      <c r="Q208" s="308"/>
      <c r="R208" s="309"/>
      <c r="S208" s="481"/>
      <c r="T208" s="464"/>
      <c r="U208" s="458"/>
      <c r="V208" s="313"/>
      <c r="W208" s="314"/>
    </row>
    <row r="209" spans="1:23" s="272" customFormat="1" ht="21" customHeight="1" x14ac:dyDescent="0.2">
      <c r="A209" s="418"/>
      <c r="B209" s="335"/>
      <c r="C209" s="298"/>
      <c r="D209" s="432"/>
      <c r="E209" s="429"/>
      <c r="F209" s="301"/>
      <c r="G209" s="301"/>
      <c r="H209" s="302"/>
      <c r="I209" s="303"/>
      <c r="J209" s="304"/>
      <c r="K209" s="305"/>
      <c r="L209" s="306"/>
      <c r="M209" s="306"/>
      <c r="N209" s="307"/>
      <c r="O209" s="307"/>
      <c r="P209" s="307"/>
      <c r="Q209" s="308"/>
      <c r="R209" s="309"/>
      <c r="S209" s="481"/>
      <c r="T209" s="464"/>
      <c r="U209" s="458"/>
      <c r="V209" s="313"/>
      <c r="W209" s="314"/>
    </row>
    <row r="210" spans="1:23" s="272" customFormat="1" ht="21" customHeight="1" x14ac:dyDescent="0.2">
      <c r="A210" s="418"/>
      <c r="B210" s="335"/>
      <c r="C210" s="315"/>
      <c r="D210" s="431"/>
      <c r="E210" s="428"/>
      <c r="F210" s="301"/>
      <c r="G210" s="301"/>
      <c r="H210" s="302"/>
      <c r="I210" s="303"/>
      <c r="J210" s="304"/>
      <c r="K210" s="305"/>
      <c r="L210" s="306"/>
      <c r="M210" s="306"/>
      <c r="N210" s="307"/>
      <c r="O210" s="307"/>
      <c r="P210" s="307"/>
      <c r="Q210" s="325"/>
      <c r="R210" s="309"/>
      <c r="S210" s="481"/>
      <c r="T210" s="464"/>
      <c r="U210" s="458"/>
      <c r="V210" s="313"/>
      <c r="W210" s="314"/>
    </row>
  </sheetData>
  <autoFilter ref="A5:W145">
    <filterColumn colId="18">
      <customFilters>
        <customFilter operator="notEqual" val=" "/>
      </customFilters>
    </filterColumn>
  </autoFilter>
  <sortState ref="A6:X145">
    <sortCondition ref="I6:I145"/>
  </sortState>
  <mergeCells count="1">
    <mergeCell ref="N4:Q4"/>
  </mergeCells>
  <conditionalFormatting sqref="L152:M210 L134:M145 L122:M122 L6:M9 L11:M118 L124:M132">
    <cfRule type="expression" dxfId="41" priority="14" stopIfTrue="1">
      <formula>L6=0</formula>
    </cfRule>
    <cfRule type="expression" dxfId="40" priority="15" stopIfTrue="1">
      <formula>L6&lt;0</formula>
    </cfRule>
    <cfRule type="expression" dxfId="39" priority="16" stopIfTrue="1">
      <formula>L6&gt;0</formula>
    </cfRule>
  </conditionalFormatting>
  <conditionalFormatting sqref="R6:R210">
    <cfRule type="expression" dxfId="38" priority="13" stopIfTrue="1">
      <formula>M6&lt;0</formula>
    </cfRule>
  </conditionalFormatting>
  <conditionalFormatting sqref="L146:M151">
    <cfRule type="expression" dxfId="37" priority="10" stopIfTrue="1">
      <formula>L146=0</formula>
    </cfRule>
    <cfRule type="expression" dxfId="36" priority="11" stopIfTrue="1">
      <formula>L146&lt;0</formula>
    </cfRule>
    <cfRule type="expression" dxfId="35" priority="12" stopIfTrue="1">
      <formula>L146&gt;0</formula>
    </cfRule>
  </conditionalFormatting>
  <conditionalFormatting sqref="L133:M133">
    <cfRule type="expression" dxfId="34" priority="7" stopIfTrue="1">
      <formula>L133=0</formula>
    </cfRule>
    <cfRule type="expression" dxfId="33" priority="8" stopIfTrue="1">
      <formula>L133&lt;0</formula>
    </cfRule>
    <cfRule type="expression" dxfId="32" priority="9" stopIfTrue="1">
      <formula>L133&gt;0</formula>
    </cfRule>
  </conditionalFormatting>
  <conditionalFormatting sqref="L119:M121 L123:M123">
    <cfRule type="expression" dxfId="31" priority="4" stopIfTrue="1">
      <formula>L119=0</formula>
    </cfRule>
    <cfRule type="expression" dxfId="30" priority="5" stopIfTrue="1">
      <formula>L119&lt;0</formula>
    </cfRule>
    <cfRule type="expression" dxfId="29" priority="6" stopIfTrue="1">
      <formula>L119&gt;0</formula>
    </cfRule>
  </conditionalFormatting>
  <conditionalFormatting sqref="L10:M10">
    <cfRule type="expression" dxfId="28" priority="1" stopIfTrue="1">
      <formula>L10=0</formula>
    </cfRule>
    <cfRule type="expression" dxfId="27" priority="2" stopIfTrue="1">
      <formula>L10&lt;0</formula>
    </cfRule>
    <cfRule type="expression" dxfId="26" priority="3" stopIfTrue="1">
      <formula>L10&gt;0</formula>
    </cfRule>
  </conditionalFormatting>
  <pageMargins left="0.23622047244094491" right="0.23622047244094491" top="0.74803149606299213" bottom="0.74803149606299213" header="0.31496062992125984" footer="0.31496062992125984"/>
  <pageSetup paperSize="9" scale="83" fitToHeight="5" orientation="portrait" horizontalDpi="4294967293" verticalDpi="4294967293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233"/>
  <sheetViews>
    <sheetView topLeftCell="B1" zoomScale="70" zoomScaleNormal="70" workbookViewId="0">
      <pane ySplit="5" topLeftCell="A6" activePane="bottomLeft" state="frozen"/>
      <selection pane="bottomLeft" activeCell="Q10" sqref="Q10"/>
    </sheetView>
  </sheetViews>
  <sheetFormatPr defaultRowHeight="12.75" x14ac:dyDescent="0.2"/>
  <cols>
    <col min="1" max="1" width="3.5703125" customWidth="1"/>
    <col min="2" max="2" width="10.28515625" customWidth="1"/>
    <col min="3" max="3" width="26.140625" customWidth="1"/>
    <col min="4" max="4" width="11.28515625" customWidth="1"/>
    <col min="5" max="5" width="16.5703125" customWidth="1"/>
    <col min="6" max="6" width="7.85546875" customWidth="1"/>
    <col min="7" max="9" width="9.140625" customWidth="1"/>
    <col min="10" max="10" width="11.42578125" customWidth="1"/>
    <col min="11" max="11" width="11.28515625" customWidth="1"/>
    <col min="12" max="12" width="11.85546875" customWidth="1"/>
    <col min="13" max="13" width="11.5703125" customWidth="1"/>
    <col min="14" max="14" width="12.85546875" customWidth="1"/>
    <col min="16" max="16" width="17.85546875" bestFit="1" customWidth="1"/>
    <col min="17" max="17" width="16.7109375" bestFit="1" customWidth="1"/>
    <col min="18" max="18" width="16.28515625" bestFit="1" customWidth="1"/>
    <col min="19" max="19" width="11.140625" customWidth="1"/>
    <col min="20" max="20" width="11.7109375" style="479" customWidth="1"/>
    <col min="27" max="27" width="14.7109375" customWidth="1"/>
  </cols>
  <sheetData>
    <row r="1" spans="2:24" ht="20.25" x14ac:dyDescent="0.3">
      <c r="B1" s="270" t="s">
        <v>503</v>
      </c>
      <c r="E1" s="138"/>
      <c r="F1" s="330"/>
      <c r="W1" s="447"/>
    </row>
    <row r="2" spans="2:24" ht="13.5" thickBot="1" x14ac:dyDescent="0.25">
      <c r="B2" t="s">
        <v>575</v>
      </c>
      <c r="C2" s="454" t="s">
        <v>605</v>
      </c>
      <c r="D2" s="271"/>
      <c r="E2" s="138"/>
      <c r="F2" s="138"/>
    </row>
    <row r="3" spans="2:24" ht="15.75" thickBot="1" x14ac:dyDescent="0.3">
      <c r="B3" t="s">
        <v>576</v>
      </c>
      <c r="C3" s="455" t="s">
        <v>577</v>
      </c>
      <c r="D3" s="332" t="s">
        <v>0</v>
      </c>
      <c r="E3" s="456">
        <v>2.0833333333333332E-2</v>
      </c>
      <c r="F3" s="359"/>
      <c r="G3" s="360"/>
      <c r="H3" s="361"/>
      <c r="I3" s="493">
        <v>40724</v>
      </c>
      <c r="J3" s="476"/>
      <c r="K3" s="367"/>
      <c r="L3" s="477"/>
      <c r="M3" s="367"/>
      <c r="N3" s="367"/>
      <c r="O3" s="367"/>
      <c r="P3" s="367"/>
      <c r="Q3" s="367"/>
      <c r="R3" s="478"/>
      <c r="S3" s="83"/>
      <c r="U3" s="132"/>
      <c r="V3" s="132"/>
      <c r="W3" s="226"/>
    </row>
    <row r="4" spans="2:24" ht="15.75" thickBot="1" x14ac:dyDescent="0.3">
      <c r="D4" s="147" t="str">
        <f>C2&amp;" - "&amp;C3&amp;" route"</f>
        <v>July 2015 - Summer route</v>
      </c>
      <c r="E4" s="139"/>
      <c r="F4" s="366"/>
      <c r="G4" s="498"/>
      <c r="H4" s="498"/>
      <c r="I4" s="367"/>
      <c r="J4" s="499"/>
      <c r="K4" s="368"/>
      <c r="L4" s="362"/>
      <c r="M4" s="358" t="s">
        <v>222</v>
      </c>
      <c r="N4" s="500" t="s">
        <v>223</v>
      </c>
      <c r="O4" s="534" t="s">
        <v>2</v>
      </c>
      <c r="P4" s="535"/>
      <c r="Q4" s="535"/>
      <c r="R4" s="536"/>
      <c r="S4" s="83"/>
      <c r="U4" s="466" t="s">
        <v>497</v>
      </c>
      <c r="V4" s="467"/>
      <c r="W4" s="226"/>
      <c r="X4" s="226"/>
    </row>
    <row r="5" spans="2:24" ht="45.75" customHeight="1" thickBot="1" x14ac:dyDescent="0.25">
      <c r="B5" s="487" t="s">
        <v>500</v>
      </c>
      <c r="C5" s="488" t="s">
        <v>499</v>
      </c>
      <c r="D5" s="348" t="s">
        <v>3</v>
      </c>
      <c r="E5" s="349" t="s">
        <v>4</v>
      </c>
      <c r="F5" s="350" t="s">
        <v>5</v>
      </c>
      <c r="G5" s="350" t="s">
        <v>6</v>
      </c>
      <c r="H5" s="351" t="s">
        <v>273</v>
      </c>
      <c r="I5" s="352" t="s">
        <v>274</v>
      </c>
      <c r="J5" s="353" t="s">
        <v>267</v>
      </c>
      <c r="K5" s="354" t="s">
        <v>275</v>
      </c>
      <c r="L5" s="355" t="s">
        <v>9</v>
      </c>
      <c r="M5" s="350" t="s">
        <v>10</v>
      </c>
      <c r="N5" s="350" t="s">
        <v>10</v>
      </c>
      <c r="O5" s="354" t="s">
        <v>276</v>
      </c>
      <c r="P5" s="354" t="s">
        <v>277</v>
      </c>
      <c r="Q5" s="356" t="s">
        <v>278</v>
      </c>
      <c r="R5" s="357" t="s">
        <v>279</v>
      </c>
      <c r="S5" s="102" t="s">
        <v>251</v>
      </c>
      <c r="T5" s="480" t="s">
        <v>586</v>
      </c>
      <c r="U5" s="468" t="s">
        <v>280</v>
      </c>
      <c r="V5" s="469" t="s">
        <v>367</v>
      </c>
      <c r="W5" s="255" t="s">
        <v>369</v>
      </c>
      <c r="X5" s="230" t="s">
        <v>371</v>
      </c>
    </row>
    <row r="6" spans="2:24" s="272" customFormat="1" ht="15.75" customHeight="1" x14ac:dyDescent="0.2">
      <c r="B6" s="418">
        <v>270</v>
      </c>
      <c r="C6" s="335"/>
      <c r="D6" s="315" t="s">
        <v>358</v>
      </c>
      <c r="E6" s="431" t="s">
        <v>359</v>
      </c>
      <c r="F6" s="428" t="s">
        <v>14</v>
      </c>
      <c r="G6" s="301">
        <v>2.1504629629629624E-2</v>
      </c>
      <c r="H6" s="301">
        <v>2.1504629629629624E-2</v>
      </c>
      <c r="I6" s="302">
        <f t="shared" ref="I6" si="0">IF(H6&lt;&gt;"",(H6+G6)/2,G6)</f>
        <v>2.1504629629629624E-2</v>
      </c>
      <c r="J6" s="303">
        <f t="shared" ref="J6" si="1">$E$3-I6</f>
        <v>-6.7129629629629137E-4</v>
      </c>
      <c r="K6" s="378"/>
      <c r="L6" s="305" t="str">
        <f t="shared" ref="L6:L37" si="2">IF(K6&lt;&gt;"",K6-J6,"")</f>
        <v/>
      </c>
      <c r="M6" s="306" t="str">
        <f t="shared" ref="M6:M37" si="3">IF(K6&lt;&gt;"",L6-I6,"")</f>
        <v/>
      </c>
      <c r="N6" s="306" t="str">
        <f t="shared" ref="N6:N37" si="4">IF(K6&lt;&gt;"",L6-G6,"")</f>
        <v/>
      </c>
      <c r="O6" s="307"/>
      <c r="P6" s="307"/>
      <c r="Q6" s="307"/>
      <c r="R6" s="308"/>
      <c r="S6" s="309">
        <f t="shared" ref="S6" si="5">IF(K6&lt;&gt;"",MIN(G6,L6),G6)</f>
        <v>2.1504629629629624E-2</v>
      </c>
      <c r="T6" s="481"/>
      <c r="U6" s="462">
        <v>39933</v>
      </c>
      <c r="V6" s="458"/>
      <c r="W6" s="313" t="str">
        <f t="shared" ref="W6" si="6">IF(OR(NOT(V6=""),NOT(L6="")),5,"")</f>
        <v/>
      </c>
      <c r="X6" s="314" t="str">
        <f t="shared" ref="X6" si="7">IF(W6=5,D6&amp;" "&amp;E6,"")</f>
        <v/>
      </c>
    </row>
    <row r="7" spans="2:24" s="272" customFormat="1" ht="15.75" customHeight="1" x14ac:dyDescent="0.2">
      <c r="B7" s="418" t="s">
        <v>606</v>
      </c>
      <c r="C7" s="335"/>
      <c r="D7" s="315" t="s">
        <v>72</v>
      </c>
      <c r="E7" s="431" t="s">
        <v>548</v>
      </c>
      <c r="F7" s="428" t="s">
        <v>14</v>
      </c>
      <c r="G7" s="301"/>
      <c r="H7" s="301"/>
      <c r="I7" s="503">
        <v>2.1527777777777781E-2</v>
      </c>
      <c r="J7" s="303">
        <f>$E$3-I7</f>
        <v>-6.9444444444444892E-4</v>
      </c>
      <c r="K7" s="378">
        <v>1.7349537037037038E-2</v>
      </c>
      <c r="L7" s="305">
        <f t="shared" si="2"/>
        <v>1.8043981481481487E-2</v>
      </c>
      <c r="M7" s="306">
        <f t="shared" si="3"/>
        <v>-3.4837962962962939E-3</v>
      </c>
      <c r="N7" s="306">
        <f t="shared" si="4"/>
        <v>1.8043981481481487E-2</v>
      </c>
      <c r="O7" s="307">
        <v>1</v>
      </c>
      <c r="P7" s="307"/>
      <c r="Q7" s="307">
        <v>5</v>
      </c>
      <c r="R7" s="308"/>
      <c r="S7" s="309">
        <f t="shared" ref="S7:S21" si="8">IF(K7&lt;&gt;"",MIN(G7,L7),G7)</f>
        <v>1.8043981481481487E-2</v>
      </c>
      <c r="T7" s="481" t="s">
        <v>610</v>
      </c>
      <c r="U7" s="462"/>
      <c r="V7" s="458"/>
      <c r="W7" s="313">
        <f t="shared" ref="W7:W21" si="9">IF(OR(NOT(V7=""),NOT(L7="")),5,"")</f>
        <v>5</v>
      </c>
      <c r="X7" s="314" t="str">
        <f t="shared" ref="X7:X21" si="10">IF(W7=5,D7&amp;" "&amp;E7,"")</f>
        <v>Jo White</v>
      </c>
    </row>
    <row r="8" spans="2:24" s="272" customFormat="1" ht="15.75" customHeight="1" x14ac:dyDescent="0.2">
      <c r="B8" s="418" t="s">
        <v>524</v>
      </c>
      <c r="C8" s="335"/>
      <c r="D8" s="298" t="s">
        <v>155</v>
      </c>
      <c r="E8" s="432" t="s">
        <v>612</v>
      </c>
      <c r="F8" s="429" t="s">
        <v>30</v>
      </c>
      <c r="G8" s="507"/>
      <c r="H8" s="507"/>
      <c r="I8" s="302">
        <v>1.7013888888888887E-2</v>
      </c>
      <c r="J8" s="502">
        <v>3.6111111111111114E-3</v>
      </c>
      <c r="K8" s="378">
        <v>1.9421296296296294E-2</v>
      </c>
      <c r="L8" s="305">
        <f t="shared" si="2"/>
        <v>1.5810185185185184E-2</v>
      </c>
      <c r="M8" s="306">
        <f t="shared" si="3"/>
        <v>-1.2037037037037034E-3</v>
      </c>
      <c r="N8" s="306">
        <f t="shared" si="4"/>
        <v>1.5810185185185184E-2</v>
      </c>
      <c r="O8" s="307">
        <v>2</v>
      </c>
      <c r="P8" s="307"/>
      <c r="Q8" s="307"/>
      <c r="R8" s="308">
        <v>6</v>
      </c>
      <c r="S8" s="309">
        <f t="shared" si="8"/>
        <v>1.5810185185185184E-2</v>
      </c>
      <c r="T8" s="481" t="s">
        <v>587</v>
      </c>
      <c r="U8" s="462"/>
      <c r="V8" s="458"/>
      <c r="W8" s="313">
        <f t="shared" si="9"/>
        <v>5</v>
      </c>
      <c r="X8" s="314" t="str">
        <f t="shared" si="10"/>
        <v>John Bungard</v>
      </c>
    </row>
    <row r="9" spans="2:24" s="272" customFormat="1" ht="21" customHeight="1" x14ac:dyDescent="0.2">
      <c r="B9" s="418">
        <v>219</v>
      </c>
      <c r="C9" s="335"/>
      <c r="D9" s="298" t="s">
        <v>66</v>
      </c>
      <c r="E9" s="432" t="s">
        <v>165</v>
      </c>
      <c r="F9" s="429" t="s">
        <v>14</v>
      </c>
      <c r="G9" s="301">
        <v>1.9652777777777779E-2</v>
      </c>
      <c r="H9" s="301">
        <v>2.282407407407408E-2</v>
      </c>
      <c r="I9" s="302">
        <f>IF(H9&lt;&gt;"",(H9+G9)/2,G9)</f>
        <v>2.1238425925925931E-2</v>
      </c>
      <c r="J9" s="303">
        <f>$E$3-I9</f>
        <v>-4.0509259259259925E-4</v>
      </c>
      <c r="K9" s="378"/>
      <c r="L9" s="305" t="str">
        <f t="shared" si="2"/>
        <v/>
      </c>
      <c r="M9" s="306" t="str">
        <f t="shared" si="3"/>
        <v/>
      </c>
      <c r="N9" s="306" t="str">
        <f t="shared" si="4"/>
        <v/>
      </c>
      <c r="O9" s="307"/>
      <c r="P9" s="307"/>
      <c r="Q9" s="307"/>
      <c r="R9" s="308"/>
      <c r="S9" s="309">
        <f t="shared" si="8"/>
        <v>1.9652777777777779E-2</v>
      </c>
      <c r="T9" s="481"/>
      <c r="U9" s="462">
        <v>39872</v>
      </c>
      <c r="V9" s="458"/>
      <c r="W9" s="313" t="str">
        <f t="shared" si="9"/>
        <v/>
      </c>
      <c r="X9" s="314" t="str">
        <f t="shared" si="10"/>
        <v/>
      </c>
    </row>
    <row r="10" spans="2:24" s="272" customFormat="1" ht="21" customHeight="1" x14ac:dyDescent="0.2">
      <c r="B10" s="418" t="s">
        <v>524</v>
      </c>
      <c r="C10" s="335"/>
      <c r="D10" s="298" t="s">
        <v>84</v>
      </c>
      <c r="E10" s="432" t="s">
        <v>609</v>
      </c>
      <c r="F10" s="429" t="s">
        <v>14</v>
      </c>
      <c r="G10" s="301"/>
      <c r="H10" s="301"/>
      <c r="I10" s="302">
        <v>2.0243055555555552E-2</v>
      </c>
      <c r="J10" s="303">
        <f>$E$3-I10</f>
        <v>5.9027777777777984E-4</v>
      </c>
      <c r="K10" s="378">
        <v>1.9456018518518518E-2</v>
      </c>
      <c r="L10" s="305">
        <f t="shared" si="2"/>
        <v>1.8865740740740738E-2</v>
      </c>
      <c r="M10" s="306">
        <f t="shared" si="3"/>
        <v>-1.3773148148148139E-3</v>
      </c>
      <c r="N10" s="306">
        <f t="shared" si="4"/>
        <v>1.8865740740740738E-2</v>
      </c>
      <c r="O10" s="307">
        <v>3</v>
      </c>
      <c r="P10" s="307"/>
      <c r="Q10" s="307">
        <v>7</v>
      </c>
      <c r="R10" s="308"/>
      <c r="S10" s="309">
        <f t="shared" si="8"/>
        <v>1.8865740740740738E-2</v>
      </c>
      <c r="T10" s="481" t="s">
        <v>610</v>
      </c>
      <c r="U10" s="462"/>
      <c r="V10" s="458"/>
      <c r="W10" s="313">
        <f t="shared" si="9"/>
        <v>5</v>
      </c>
      <c r="X10" s="314" t="str">
        <f t="shared" si="10"/>
        <v>Annette Alleyne</v>
      </c>
    </row>
    <row r="11" spans="2:24" s="272" customFormat="1" ht="21" customHeight="1" x14ac:dyDescent="0.2">
      <c r="B11" s="418">
        <v>366</v>
      </c>
      <c r="C11" s="335"/>
      <c r="D11" s="315" t="s">
        <v>580</v>
      </c>
      <c r="E11" s="431" t="s">
        <v>243</v>
      </c>
      <c r="F11" s="428" t="s">
        <v>30</v>
      </c>
      <c r="G11" s="301">
        <v>1.6574074074074078E-2</v>
      </c>
      <c r="H11" s="301">
        <v>1.6574074074074078E-2</v>
      </c>
      <c r="I11" s="302">
        <f>IF(H11&lt;&gt;"",(H11+G11)/2,G11)</f>
        <v>1.6574074074074078E-2</v>
      </c>
      <c r="J11" s="502">
        <v>3.7268518518518514E-3</v>
      </c>
      <c r="K11" s="378">
        <v>1.9606481481481482E-2</v>
      </c>
      <c r="L11" s="305">
        <f t="shared" si="2"/>
        <v>1.5879629629629629E-2</v>
      </c>
      <c r="M11" s="306">
        <f t="shared" si="3"/>
        <v>-6.9444444444444892E-4</v>
      </c>
      <c r="N11" s="306">
        <f t="shared" si="4"/>
        <v>-6.9444444444444892E-4</v>
      </c>
      <c r="O11" s="307">
        <v>4</v>
      </c>
      <c r="P11" s="307">
        <v>1</v>
      </c>
      <c r="Q11" s="307"/>
      <c r="R11" s="308">
        <v>7</v>
      </c>
      <c r="S11" s="309">
        <f t="shared" si="8"/>
        <v>1.5879629629629629E-2</v>
      </c>
      <c r="T11" s="481" t="s">
        <v>587</v>
      </c>
      <c r="U11" s="462">
        <v>40482</v>
      </c>
      <c r="V11" s="458"/>
      <c r="W11" s="313">
        <f t="shared" si="9"/>
        <v>5</v>
      </c>
      <c r="X11" s="314" t="str">
        <f t="shared" si="10"/>
        <v>Mathew Davies</v>
      </c>
    </row>
    <row r="12" spans="2:24" s="272" customFormat="1" ht="21" customHeight="1" x14ac:dyDescent="0.2">
      <c r="B12" s="418" t="s">
        <v>606</v>
      </c>
      <c r="C12" s="335"/>
      <c r="D12" s="298" t="s">
        <v>403</v>
      </c>
      <c r="E12" s="432" t="s">
        <v>611</v>
      </c>
      <c r="F12" s="429" t="s">
        <v>30</v>
      </c>
      <c r="G12" s="301"/>
      <c r="H12" s="301"/>
      <c r="I12" s="503">
        <v>2.0150462962962964E-2</v>
      </c>
      <c r="J12" s="303">
        <f t="shared" ref="J12:J21" si="11">$E$3-I12</f>
        <v>6.8287037037036841E-4</v>
      </c>
      <c r="K12" s="378">
        <v>1.9710648148148147E-2</v>
      </c>
      <c r="L12" s="305">
        <f t="shared" si="2"/>
        <v>1.9027777777777779E-2</v>
      </c>
      <c r="M12" s="306">
        <f t="shared" si="3"/>
        <v>-1.1226851851851849E-3</v>
      </c>
      <c r="N12" s="306">
        <f t="shared" si="4"/>
        <v>1.9027777777777779E-2</v>
      </c>
      <c r="O12" s="307">
        <v>5</v>
      </c>
      <c r="P12" s="307"/>
      <c r="Q12" s="307"/>
      <c r="R12" s="308">
        <v>10</v>
      </c>
      <c r="S12" s="309">
        <f t="shared" si="8"/>
        <v>1.9027777777777779E-2</v>
      </c>
      <c r="T12" s="481" t="s">
        <v>587</v>
      </c>
      <c r="U12" s="462"/>
      <c r="V12" s="458"/>
      <c r="W12" s="313">
        <f t="shared" si="9"/>
        <v>5</v>
      </c>
      <c r="X12" s="314" t="str">
        <f t="shared" si="10"/>
        <v>Jason Hawkridge</v>
      </c>
    </row>
    <row r="13" spans="2:24" s="272" customFormat="1" ht="21" customHeight="1" x14ac:dyDescent="0.2">
      <c r="B13" s="418">
        <v>352</v>
      </c>
      <c r="C13" s="335"/>
      <c r="D13" s="315" t="s">
        <v>552</v>
      </c>
      <c r="E13" s="431" t="s">
        <v>532</v>
      </c>
      <c r="F13" s="428" t="s">
        <v>14</v>
      </c>
      <c r="G13" s="301">
        <v>2.0242332175925939E-2</v>
      </c>
      <c r="H13" s="301">
        <v>2.0242332175925939E-2</v>
      </c>
      <c r="I13" s="302">
        <f t="shared" ref="I13:I20" si="12">IF(H13&lt;&gt;"",(H13+G13)/2,G13)</f>
        <v>2.0242332175925939E-2</v>
      </c>
      <c r="J13" s="303">
        <f t="shared" si="11"/>
        <v>5.910011574073934E-4</v>
      </c>
      <c r="K13" s="378"/>
      <c r="L13" s="305" t="str">
        <f t="shared" si="2"/>
        <v/>
      </c>
      <c r="M13" s="306" t="str">
        <f t="shared" si="3"/>
        <v/>
      </c>
      <c r="N13" s="306" t="str">
        <f t="shared" si="4"/>
        <v/>
      </c>
      <c r="O13" s="307"/>
      <c r="P13" s="307"/>
      <c r="Q13" s="307"/>
      <c r="R13" s="308"/>
      <c r="S13" s="309">
        <f t="shared" si="8"/>
        <v>2.0242332175925939E-2</v>
      </c>
      <c r="T13" s="481"/>
      <c r="U13" s="462">
        <v>40421</v>
      </c>
      <c r="V13" s="458"/>
      <c r="W13" s="313" t="str">
        <f t="shared" si="9"/>
        <v/>
      </c>
      <c r="X13" s="314" t="str">
        <f t="shared" si="10"/>
        <v/>
      </c>
    </row>
    <row r="14" spans="2:24" s="272" customFormat="1" ht="21" customHeight="1" x14ac:dyDescent="0.2">
      <c r="B14" s="418">
        <v>364</v>
      </c>
      <c r="C14" s="335"/>
      <c r="D14" s="315" t="s">
        <v>557</v>
      </c>
      <c r="E14" s="431" t="s">
        <v>56</v>
      </c>
      <c r="F14" s="428" t="s">
        <v>14</v>
      </c>
      <c r="G14" s="301">
        <v>2.0208333333333332E-2</v>
      </c>
      <c r="H14" s="301">
        <v>2.0208333333333332E-2</v>
      </c>
      <c r="I14" s="302">
        <f t="shared" si="12"/>
        <v>2.0208333333333332E-2</v>
      </c>
      <c r="J14" s="303">
        <f t="shared" si="11"/>
        <v>6.2500000000000056E-4</v>
      </c>
      <c r="K14" s="378"/>
      <c r="L14" s="305" t="str">
        <f t="shared" si="2"/>
        <v/>
      </c>
      <c r="M14" s="306" t="str">
        <f t="shared" si="3"/>
        <v/>
      </c>
      <c r="N14" s="306" t="str">
        <f t="shared" si="4"/>
        <v/>
      </c>
      <c r="O14" s="307"/>
      <c r="P14" s="307"/>
      <c r="Q14" s="307"/>
      <c r="R14" s="308"/>
      <c r="S14" s="309">
        <f t="shared" si="8"/>
        <v>2.0208333333333332E-2</v>
      </c>
      <c r="T14" s="481"/>
      <c r="U14" s="462">
        <v>40482</v>
      </c>
      <c r="V14" s="458"/>
      <c r="W14" s="313" t="str">
        <f t="shared" si="9"/>
        <v/>
      </c>
      <c r="X14" s="314" t="str">
        <f t="shared" si="10"/>
        <v/>
      </c>
    </row>
    <row r="15" spans="2:24" s="272" customFormat="1" ht="21" customHeight="1" x14ac:dyDescent="0.2">
      <c r="B15" s="418">
        <v>123</v>
      </c>
      <c r="C15" s="335"/>
      <c r="D15" s="315" t="s">
        <v>24</v>
      </c>
      <c r="E15" s="431" t="s">
        <v>25</v>
      </c>
      <c r="F15" s="429" t="s">
        <v>14</v>
      </c>
      <c r="G15" s="301">
        <v>2.0023148148148148E-2</v>
      </c>
      <c r="H15" s="301">
        <v>2.0023148148148148E-2</v>
      </c>
      <c r="I15" s="302">
        <f t="shared" si="12"/>
        <v>2.0023148148148148E-2</v>
      </c>
      <c r="J15" s="303">
        <f t="shared" si="11"/>
        <v>8.1018518518518462E-4</v>
      </c>
      <c r="K15" s="378"/>
      <c r="L15" s="305" t="str">
        <f t="shared" si="2"/>
        <v/>
      </c>
      <c r="M15" s="306" t="str">
        <f t="shared" si="3"/>
        <v/>
      </c>
      <c r="N15" s="306" t="str">
        <f t="shared" si="4"/>
        <v/>
      </c>
      <c r="O15" s="307"/>
      <c r="P15" s="307"/>
      <c r="Q15" s="307"/>
      <c r="R15" s="308"/>
      <c r="S15" s="309">
        <f t="shared" si="8"/>
        <v>2.0023148148148148E-2</v>
      </c>
      <c r="T15" s="481"/>
      <c r="U15" s="462">
        <v>39202</v>
      </c>
      <c r="V15" s="458"/>
      <c r="W15" s="313" t="str">
        <f t="shared" si="9"/>
        <v/>
      </c>
      <c r="X15" s="314" t="str">
        <f t="shared" si="10"/>
        <v/>
      </c>
    </row>
    <row r="16" spans="2:24" s="272" customFormat="1" ht="21" customHeight="1" x14ac:dyDescent="0.2">
      <c r="B16" s="418">
        <v>240</v>
      </c>
      <c r="C16" s="335"/>
      <c r="D16" s="315" t="s">
        <v>199</v>
      </c>
      <c r="E16" s="431" t="s">
        <v>243</v>
      </c>
      <c r="F16" s="428" t="s">
        <v>30</v>
      </c>
      <c r="G16" s="301">
        <v>1.9108796296296301E-2</v>
      </c>
      <c r="H16" s="301">
        <v>2.074074074074074E-2</v>
      </c>
      <c r="I16" s="302">
        <f t="shared" si="12"/>
        <v>1.9924768518518522E-2</v>
      </c>
      <c r="J16" s="303">
        <f t="shared" si="11"/>
        <v>9.0856481481480997E-4</v>
      </c>
      <c r="K16" s="378"/>
      <c r="L16" s="305" t="str">
        <f t="shared" si="2"/>
        <v/>
      </c>
      <c r="M16" s="306" t="str">
        <f t="shared" si="3"/>
        <v/>
      </c>
      <c r="N16" s="306" t="str">
        <f t="shared" si="4"/>
        <v/>
      </c>
      <c r="O16" s="307"/>
      <c r="P16" s="307"/>
      <c r="Q16" s="307"/>
      <c r="R16" s="308"/>
      <c r="S16" s="309">
        <f t="shared" si="8"/>
        <v>1.9108796296296301E-2</v>
      </c>
      <c r="T16" s="481"/>
      <c r="U16" s="462">
        <v>40451</v>
      </c>
      <c r="V16" s="458"/>
      <c r="W16" s="313" t="str">
        <f t="shared" si="9"/>
        <v/>
      </c>
      <c r="X16" s="314" t="str">
        <f t="shared" si="10"/>
        <v/>
      </c>
    </row>
    <row r="17" spans="2:26" s="272" customFormat="1" ht="21" customHeight="1" x14ac:dyDescent="0.2">
      <c r="B17" s="418" t="s">
        <v>588</v>
      </c>
      <c r="C17" s="335"/>
      <c r="D17" s="298" t="s">
        <v>596</v>
      </c>
      <c r="E17" s="432" t="s">
        <v>597</v>
      </c>
      <c r="F17" s="429" t="s">
        <v>14</v>
      </c>
      <c r="G17" s="507">
        <v>1.9918055555555557E-2</v>
      </c>
      <c r="H17" s="507">
        <v>1.9918055555555557E-2</v>
      </c>
      <c r="I17" s="302">
        <f t="shared" si="12"/>
        <v>1.9918055555555557E-2</v>
      </c>
      <c r="J17" s="303">
        <f t="shared" si="11"/>
        <v>9.1527777777777528E-4</v>
      </c>
      <c r="K17" s="378"/>
      <c r="L17" s="305" t="str">
        <f t="shared" si="2"/>
        <v/>
      </c>
      <c r="M17" s="306" t="str">
        <f t="shared" si="3"/>
        <v/>
      </c>
      <c r="N17" s="306" t="str">
        <f t="shared" si="4"/>
        <v/>
      </c>
      <c r="O17" s="307"/>
      <c r="P17" s="307"/>
      <c r="Q17" s="307"/>
      <c r="R17" s="308"/>
      <c r="S17" s="309">
        <f t="shared" si="8"/>
        <v>1.9918055555555557E-2</v>
      </c>
      <c r="T17" s="481"/>
      <c r="U17" s="462">
        <v>40694</v>
      </c>
      <c r="V17" s="458"/>
      <c r="W17" s="313" t="str">
        <f t="shared" si="9"/>
        <v/>
      </c>
      <c r="X17" s="314" t="str">
        <f t="shared" si="10"/>
        <v/>
      </c>
    </row>
    <row r="18" spans="2:26" s="272" customFormat="1" ht="21" customHeight="1" x14ac:dyDescent="0.2">
      <c r="B18" s="418">
        <v>93</v>
      </c>
      <c r="C18" s="335"/>
      <c r="D18" s="315" t="s">
        <v>56</v>
      </c>
      <c r="E18" s="431" t="s">
        <v>57</v>
      </c>
      <c r="F18" s="494" t="s">
        <v>30</v>
      </c>
      <c r="G18" s="496">
        <v>1.8518518518518521E-2</v>
      </c>
      <c r="H18" s="495">
        <v>2.1249276620370378E-2</v>
      </c>
      <c r="I18" s="302">
        <f t="shared" si="12"/>
        <v>1.9883897569444448E-2</v>
      </c>
      <c r="J18" s="303">
        <f t="shared" si="11"/>
        <v>9.4943576388888465E-4</v>
      </c>
      <c r="K18" s="378"/>
      <c r="L18" s="305" t="str">
        <f t="shared" si="2"/>
        <v/>
      </c>
      <c r="M18" s="306" t="str">
        <f t="shared" si="3"/>
        <v/>
      </c>
      <c r="N18" s="306" t="str">
        <f t="shared" si="4"/>
        <v/>
      </c>
      <c r="O18" s="307"/>
      <c r="P18" s="307"/>
      <c r="Q18" s="307"/>
      <c r="R18" s="308"/>
      <c r="S18" s="309">
        <f t="shared" si="8"/>
        <v>1.8518518518518521E-2</v>
      </c>
      <c r="T18" s="481"/>
      <c r="U18" s="462">
        <v>40390</v>
      </c>
      <c r="V18" s="458"/>
      <c r="W18" s="313" t="str">
        <f t="shared" si="9"/>
        <v/>
      </c>
      <c r="X18" s="314" t="str">
        <f t="shared" si="10"/>
        <v/>
      </c>
    </row>
    <row r="19" spans="2:26" s="272" customFormat="1" ht="21" customHeight="1" x14ac:dyDescent="0.2">
      <c r="B19" s="418">
        <v>201</v>
      </c>
      <c r="C19" s="335"/>
      <c r="D19" s="315" t="s">
        <v>96</v>
      </c>
      <c r="E19" s="431" t="s">
        <v>58</v>
      </c>
      <c r="F19" s="429" t="s">
        <v>14</v>
      </c>
      <c r="G19" s="301">
        <v>1.9774305555555555E-2</v>
      </c>
      <c r="H19" s="301">
        <v>1.9895833333333331E-2</v>
      </c>
      <c r="I19" s="302">
        <f t="shared" si="12"/>
        <v>1.9835069444444443E-2</v>
      </c>
      <c r="J19" s="303">
        <f t="shared" si="11"/>
        <v>9.9826388888888881E-4</v>
      </c>
      <c r="K19" s="387"/>
      <c r="L19" s="305" t="str">
        <f t="shared" si="2"/>
        <v/>
      </c>
      <c r="M19" s="306" t="str">
        <f t="shared" si="3"/>
        <v/>
      </c>
      <c r="N19" s="306" t="str">
        <f t="shared" si="4"/>
        <v/>
      </c>
      <c r="O19" s="307"/>
      <c r="P19" s="307"/>
      <c r="Q19" s="307"/>
      <c r="R19" s="308"/>
      <c r="S19" s="309">
        <f t="shared" si="8"/>
        <v>1.9774305555555555E-2</v>
      </c>
      <c r="T19" s="481"/>
      <c r="U19" s="462">
        <v>40390</v>
      </c>
      <c r="V19" s="458"/>
      <c r="W19" s="313" t="str">
        <f t="shared" si="9"/>
        <v/>
      </c>
      <c r="X19" s="314" t="str">
        <f t="shared" si="10"/>
        <v/>
      </c>
    </row>
    <row r="20" spans="2:26" s="272" customFormat="1" ht="21" customHeight="1" x14ac:dyDescent="0.2">
      <c r="B20" s="418">
        <v>176</v>
      </c>
      <c r="C20" s="335"/>
      <c r="D20" s="298" t="s">
        <v>15</v>
      </c>
      <c r="E20" s="432" t="s">
        <v>35</v>
      </c>
      <c r="F20" s="428" t="s">
        <v>14</v>
      </c>
      <c r="G20" s="301">
        <v>1.9710648148148147E-2</v>
      </c>
      <c r="H20" s="301">
        <v>1.9710648148148147E-2</v>
      </c>
      <c r="I20" s="302">
        <f t="shared" si="12"/>
        <v>1.9710648148148147E-2</v>
      </c>
      <c r="J20" s="303">
        <f t="shared" si="11"/>
        <v>1.1226851851851849E-3</v>
      </c>
      <c r="K20" s="378"/>
      <c r="L20" s="305" t="str">
        <f t="shared" si="2"/>
        <v/>
      </c>
      <c r="M20" s="306" t="str">
        <f t="shared" si="3"/>
        <v/>
      </c>
      <c r="N20" s="306" t="str">
        <f t="shared" si="4"/>
        <v/>
      </c>
      <c r="O20" s="307"/>
      <c r="P20" s="307"/>
      <c r="Q20" s="307"/>
      <c r="R20" s="308"/>
      <c r="S20" s="309">
        <f t="shared" si="8"/>
        <v>1.9710648148148147E-2</v>
      </c>
      <c r="T20" s="481"/>
      <c r="U20" s="462">
        <v>39172</v>
      </c>
      <c r="V20" s="458"/>
      <c r="W20" s="313" t="str">
        <f t="shared" si="9"/>
        <v/>
      </c>
      <c r="X20" s="314" t="str">
        <f t="shared" si="10"/>
        <v/>
      </c>
    </row>
    <row r="21" spans="2:26" s="272" customFormat="1" ht="21" customHeight="1" x14ac:dyDescent="0.2">
      <c r="B21" s="418" t="s">
        <v>606</v>
      </c>
      <c r="C21" s="335"/>
      <c r="D21" s="298" t="s">
        <v>66</v>
      </c>
      <c r="E21" s="432" t="s">
        <v>608</v>
      </c>
      <c r="F21" s="429" t="s">
        <v>14</v>
      </c>
      <c r="G21" s="301"/>
      <c r="H21" s="301"/>
      <c r="I21" s="503">
        <v>2.0243055555555552E-2</v>
      </c>
      <c r="J21" s="303">
        <f t="shared" si="11"/>
        <v>5.9027777777777984E-4</v>
      </c>
      <c r="K21" s="378">
        <v>1.9791666666666666E-2</v>
      </c>
      <c r="L21" s="305">
        <f t="shared" si="2"/>
        <v>1.9201388888888886E-2</v>
      </c>
      <c r="M21" s="306">
        <f t="shared" si="3"/>
        <v>-1.0416666666666664E-3</v>
      </c>
      <c r="N21" s="306">
        <f t="shared" si="4"/>
        <v>1.9201388888888886E-2</v>
      </c>
      <c r="O21" s="307">
        <v>6</v>
      </c>
      <c r="P21" s="307"/>
      <c r="Q21" s="307">
        <v>8</v>
      </c>
      <c r="R21" s="308"/>
      <c r="S21" s="309">
        <f t="shared" si="8"/>
        <v>1.9201388888888886E-2</v>
      </c>
      <c r="T21" s="481" t="s">
        <v>587</v>
      </c>
      <c r="U21" s="462"/>
      <c r="V21" s="458"/>
      <c r="W21" s="313">
        <f t="shared" si="9"/>
        <v>5</v>
      </c>
      <c r="X21" s="314" t="str">
        <f t="shared" si="10"/>
        <v>Lisa Kajkowski</v>
      </c>
    </row>
    <row r="22" spans="2:26" s="272" customFormat="1" ht="21" customHeight="1" x14ac:dyDescent="0.2">
      <c r="B22" s="418"/>
      <c r="C22" s="335"/>
      <c r="D22" s="315"/>
      <c r="E22" s="431"/>
      <c r="F22" s="428"/>
      <c r="G22" s="301"/>
      <c r="H22" s="301"/>
      <c r="I22" s="302"/>
      <c r="J22" s="303"/>
      <c r="K22" s="378"/>
      <c r="L22" s="305" t="str">
        <f t="shared" si="2"/>
        <v/>
      </c>
      <c r="M22" s="306" t="str">
        <f t="shared" si="3"/>
        <v/>
      </c>
      <c r="N22" s="306" t="str">
        <f t="shared" si="4"/>
        <v/>
      </c>
      <c r="O22" s="307"/>
      <c r="P22" s="307"/>
      <c r="Q22" s="307"/>
      <c r="R22" s="308"/>
      <c r="S22" s="309"/>
      <c r="T22" s="481"/>
      <c r="U22" s="462"/>
      <c r="V22" s="458"/>
      <c r="W22" s="313"/>
      <c r="X22" s="314"/>
    </row>
    <row r="23" spans="2:26" s="272" customFormat="1" ht="21" customHeight="1" x14ac:dyDescent="0.2">
      <c r="B23" s="418"/>
      <c r="C23" s="335"/>
      <c r="D23" s="315"/>
      <c r="E23" s="431"/>
      <c r="F23" s="428"/>
      <c r="G23" s="301"/>
      <c r="H23" s="301"/>
      <c r="I23" s="302"/>
      <c r="J23" s="303"/>
      <c r="K23" s="378"/>
      <c r="L23" s="305" t="str">
        <f t="shared" si="2"/>
        <v/>
      </c>
      <c r="M23" s="306" t="str">
        <f t="shared" si="3"/>
        <v/>
      </c>
      <c r="N23" s="306" t="str">
        <f t="shared" si="4"/>
        <v/>
      </c>
      <c r="O23" s="307"/>
      <c r="P23" s="307"/>
      <c r="Q23" s="307"/>
      <c r="R23" s="308"/>
      <c r="S23" s="309"/>
      <c r="T23" s="481"/>
      <c r="U23" s="462"/>
      <c r="V23" s="458"/>
      <c r="W23" s="313"/>
      <c r="X23" s="314"/>
    </row>
    <row r="24" spans="2:26" s="272" customFormat="1" ht="21" customHeight="1" x14ac:dyDescent="0.2">
      <c r="B24" s="418">
        <v>45</v>
      </c>
      <c r="C24" s="335"/>
      <c r="D24" s="315" t="s">
        <v>262</v>
      </c>
      <c r="E24" s="431" t="s">
        <v>46</v>
      </c>
      <c r="F24" s="428" t="s">
        <v>14</v>
      </c>
      <c r="G24" s="301">
        <v>1.8819444444444444E-2</v>
      </c>
      <c r="H24" s="301">
        <v>2.0295138888888887E-2</v>
      </c>
      <c r="I24" s="302">
        <f t="shared" ref="I24:I44" si="13">IF(H24&lt;&gt;"",(H24+G24)/2,G24)</f>
        <v>1.9557291666666664E-2</v>
      </c>
      <c r="J24" s="303">
        <f t="shared" ref="J24:J44" si="14">$E$3-I24</f>
        <v>1.2760416666666684E-3</v>
      </c>
      <c r="K24" s="387"/>
      <c r="L24" s="305" t="str">
        <f t="shared" si="2"/>
        <v/>
      </c>
      <c r="M24" s="306" t="str">
        <f t="shared" si="3"/>
        <v/>
      </c>
      <c r="N24" s="306" t="str">
        <f t="shared" si="4"/>
        <v/>
      </c>
      <c r="O24" s="307"/>
      <c r="P24" s="307"/>
      <c r="Q24" s="307"/>
      <c r="R24" s="308"/>
      <c r="S24" s="309">
        <f t="shared" ref="S24:S44" si="15">IF(K24&lt;&gt;"",MIN(G24,L24),G24)</f>
        <v>1.8819444444444444E-2</v>
      </c>
      <c r="T24" s="481"/>
      <c r="U24" s="462">
        <v>39568</v>
      </c>
      <c r="V24" s="458"/>
      <c r="W24" s="313" t="str">
        <f t="shared" ref="W24:W38" si="16">IF(OR(NOT(V24=""),NOT(L24="")),5,"")</f>
        <v/>
      </c>
      <c r="X24" s="314" t="str">
        <f t="shared" ref="X24:X38" si="17">IF(W24=5,D24&amp;" "&amp;E24,"")</f>
        <v/>
      </c>
    </row>
    <row r="25" spans="2:26" s="272" customFormat="1" ht="21" customHeight="1" x14ac:dyDescent="0.2">
      <c r="B25" s="418">
        <v>124</v>
      </c>
      <c r="C25" s="335"/>
      <c r="D25" s="315" t="s">
        <v>482</v>
      </c>
      <c r="E25" s="431" t="s">
        <v>25</v>
      </c>
      <c r="F25" s="428" t="s">
        <v>14</v>
      </c>
      <c r="G25" s="301">
        <v>1.8874421296296292E-2</v>
      </c>
      <c r="H25" s="301">
        <v>2.0081018518518519E-2</v>
      </c>
      <c r="I25" s="302">
        <f t="shared" si="13"/>
        <v>1.9477719907407404E-2</v>
      </c>
      <c r="J25" s="303">
        <f t="shared" si="14"/>
        <v>1.3556134259259285E-3</v>
      </c>
      <c r="K25" s="378"/>
      <c r="L25" s="305" t="str">
        <f t="shared" si="2"/>
        <v/>
      </c>
      <c r="M25" s="306" t="str">
        <f t="shared" si="3"/>
        <v/>
      </c>
      <c r="N25" s="306" t="str">
        <f t="shared" si="4"/>
        <v/>
      </c>
      <c r="O25" s="307"/>
      <c r="P25" s="307"/>
      <c r="Q25" s="307"/>
      <c r="R25" s="308"/>
      <c r="S25" s="309">
        <f t="shared" si="15"/>
        <v>1.8874421296296292E-2</v>
      </c>
      <c r="T25" s="481"/>
      <c r="U25" s="462">
        <v>40694</v>
      </c>
      <c r="V25" s="458"/>
      <c r="W25" s="313" t="str">
        <f t="shared" si="16"/>
        <v/>
      </c>
      <c r="X25" s="314" t="str">
        <f t="shared" si="17"/>
        <v/>
      </c>
    </row>
    <row r="26" spans="2:26" s="272" customFormat="1" ht="21" customHeight="1" x14ac:dyDescent="0.2">
      <c r="B26" s="418">
        <v>12</v>
      </c>
      <c r="C26" s="335"/>
      <c r="D26" s="315" t="s">
        <v>40</v>
      </c>
      <c r="E26" s="431" t="s">
        <v>41</v>
      </c>
      <c r="F26" s="428" t="s">
        <v>14</v>
      </c>
      <c r="G26" s="301">
        <v>1.9398148148148147E-2</v>
      </c>
      <c r="H26" s="301">
        <v>1.9398148148148147E-2</v>
      </c>
      <c r="I26" s="302">
        <f t="shared" si="13"/>
        <v>1.9398148148148147E-2</v>
      </c>
      <c r="J26" s="303">
        <f t="shared" si="14"/>
        <v>1.4351851851851852E-3</v>
      </c>
      <c r="K26" s="378"/>
      <c r="L26" s="305" t="str">
        <f t="shared" si="2"/>
        <v/>
      </c>
      <c r="M26" s="306" t="str">
        <f t="shared" si="3"/>
        <v/>
      </c>
      <c r="N26" s="306" t="str">
        <f t="shared" si="4"/>
        <v/>
      </c>
      <c r="O26" s="307"/>
      <c r="P26" s="307"/>
      <c r="Q26" s="307"/>
      <c r="R26" s="308"/>
      <c r="S26" s="309">
        <f t="shared" si="15"/>
        <v>1.9398148148148147E-2</v>
      </c>
      <c r="T26" s="481"/>
      <c r="U26" s="462">
        <v>38564</v>
      </c>
      <c r="V26" s="458" t="s">
        <v>587</v>
      </c>
      <c r="W26" s="313">
        <f t="shared" si="16"/>
        <v>5</v>
      </c>
      <c r="X26" s="314" t="str">
        <f t="shared" si="17"/>
        <v xml:space="preserve">Georgie Hamilton </v>
      </c>
    </row>
    <row r="27" spans="2:26" s="272" customFormat="1" ht="21" customHeight="1" x14ac:dyDescent="0.2">
      <c r="B27" s="418">
        <v>13</v>
      </c>
      <c r="C27" s="335"/>
      <c r="D27" s="315" t="s">
        <v>42</v>
      </c>
      <c r="E27" s="431" t="s">
        <v>43</v>
      </c>
      <c r="F27" s="428" t="s">
        <v>14</v>
      </c>
      <c r="G27" s="301">
        <v>1.9398148148148147E-2</v>
      </c>
      <c r="H27" s="301">
        <v>1.9398148148148147E-2</v>
      </c>
      <c r="I27" s="302">
        <f t="shared" si="13"/>
        <v>1.9398148148148147E-2</v>
      </c>
      <c r="J27" s="303">
        <f t="shared" si="14"/>
        <v>1.4351851851851852E-3</v>
      </c>
      <c r="K27" s="378"/>
      <c r="L27" s="305" t="str">
        <f t="shared" si="2"/>
        <v/>
      </c>
      <c r="M27" s="306" t="str">
        <f t="shared" si="3"/>
        <v/>
      </c>
      <c r="N27" s="306" t="str">
        <f t="shared" si="4"/>
        <v/>
      </c>
      <c r="O27" s="307"/>
      <c r="P27" s="307"/>
      <c r="Q27" s="307"/>
      <c r="R27" s="308"/>
      <c r="S27" s="309">
        <f t="shared" si="15"/>
        <v>1.9398148148148147E-2</v>
      </c>
      <c r="T27" s="481"/>
      <c r="U27" s="462">
        <v>38533</v>
      </c>
      <c r="V27" s="458"/>
      <c r="W27" s="313" t="str">
        <f t="shared" si="16"/>
        <v/>
      </c>
      <c r="X27" s="314" t="str">
        <f t="shared" si="17"/>
        <v/>
      </c>
    </row>
    <row r="28" spans="2:26" s="272" customFormat="1" ht="21" customHeight="1" x14ac:dyDescent="0.2">
      <c r="B28" s="418">
        <v>326</v>
      </c>
      <c r="C28" s="335"/>
      <c r="D28" s="315" t="s">
        <v>486</v>
      </c>
      <c r="E28" s="431" t="s">
        <v>487</v>
      </c>
      <c r="F28" s="428" t="s">
        <v>14</v>
      </c>
      <c r="G28" s="301">
        <v>1.9351851851851849E-2</v>
      </c>
      <c r="H28" s="301">
        <v>1.9351851851851849E-2</v>
      </c>
      <c r="I28" s="302">
        <f t="shared" si="13"/>
        <v>1.9351851851851849E-2</v>
      </c>
      <c r="J28" s="303">
        <f t="shared" si="14"/>
        <v>1.4814814814814829E-3</v>
      </c>
      <c r="K28" s="378"/>
      <c r="L28" s="305" t="str">
        <f t="shared" si="2"/>
        <v/>
      </c>
      <c r="M28" s="306" t="str">
        <f t="shared" si="3"/>
        <v/>
      </c>
      <c r="N28" s="306" t="str">
        <f t="shared" si="4"/>
        <v/>
      </c>
      <c r="O28" s="307"/>
      <c r="P28" s="307"/>
      <c r="Q28" s="307"/>
      <c r="R28" s="308"/>
      <c r="S28" s="309">
        <f t="shared" si="15"/>
        <v>1.9351851851851849E-2</v>
      </c>
      <c r="T28" s="481"/>
      <c r="U28" s="462">
        <v>40298</v>
      </c>
      <c r="V28" s="458"/>
      <c r="W28" s="313" t="str">
        <f t="shared" si="16"/>
        <v/>
      </c>
      <c r="X28" s="314" t="str">
        <f t="shared" si="17"/>
        <v/>
      </c>
    </row>
    <row r="29" spans="2:26" s="272" customFormat="1" ht="21" customHeight="1" x14ac:dyDescent="0.2">
      <c r="B29" s="418">
        <v>347</v>
      </c>
      <c r="C29" s="335"/>
      <c r="D29" s="315" t="s">
        <v>545</v>
      </c>
      <c r="E29" s="431" t="s">
        <v>546</v>
      </c>
      <c r="F29" s="428" t="s">
        <v>14</v>
      </c>
      <c r="G29" s="301">
        <v>1.9160879629629635E-2</v>
      </c>
      <c r="H29" s="301">
        <v>1.9160879629629635E-2</v>
      </c>
      <c r="I29" s="302">
        <f t="shared" si="13"/>
        <v>1.9160879629629635E-2</v>
      </c>
      <c r="J29" s="303">
        <f t="shared" si="14"/>
        <v>1.6724537037036968E-3</v>
      </c>
      <c r="K29" s="378"/>
      <c r="L29" s="305" t="str">
        <f t="shared" si="2"/>
        <v/>
      </c>
      <c r="M29" s="306" t="str">
        <f t="shared" si="3"/>
        <v/>
      </c>
      <c r="N29" s="306" t="str">
        <f t="shared" si="4"/>
        <v/>
      </c>
      <c r="O29" s="307"/>
      <c r="P29" s="307"/>
      <c r="Q29" s="307"/>
      <c r="R29" s="308"/>
      <c r="S29" s="309">
        <f t="shared" si="15"/>
        <v>1.9160879629629635E-2</v>
      </c>
      <c r="T29" s="481"/>
      <c r="U29" s="462">
        <v>40574</v>
      </c>
      <c r="V29" s="458"/>
      <c r="W29" s="313" t="str">
        <f t="shared" si="16"/>
        <v/>
      </c>
      <c r="X29" s="314" t="str">
        <f t="shared" si="17"/>
        <v/>
      </c>
      <c r="Z29" t="s">
        <v>588</v>
      </c>
    </row>
    <row r="30" spans="2:26" s="272" customFormat="1" ht="21" customHeight="1" x14ac:dyDescent="0.2">
      <c r="B30" s="418">
        <v>267</v>
      </c>
      <c r="C30" s="335"/>
      <c r="D30" s="315" t="s">
        <v>36</v>
      </c>
      <c r="E30" s="431" t="s">
        <v>81</v>
      </c>
      <c r="F30" s="428" t="s">
        <v>14</v>
      </c>
      <c r="G30" s="301">
        <v>1.9108796296296301E-2</v>
      </c>
      <c r="H30" s="301">
        <v>1.9108796296296301E-2</v>
      </c>
      <c r="I30" s="302">
        <f t="shared" si="13"/>
        <v>1.9108796296296301E-2</v>
      </c>
      <c r="J30" s="303">
        <f t="shared" si="14"/>
        <v>1.7245370370370314E-3</v>
      </c>
      <c r="K30" s="378"/>
      <c r="L30" s="305" t="str">
        <f t="shared" si="2"/>
        <v/>
      </c>
      <c r="M30" s="306" t="str">
        <f t="shared" si="3"/>
        <v/>
      </c>
      <c r="N30" s="306" t="str">
        <f t="shared" si="4"/>
        <v/>
      </c>
      <c r="O30" s="307"/>
      <c r="P30" s="307"/>
      <c r="Q30" s="307"/>
      <c r="R30" s="308"/>
      <c r="S30" s="309">
        <f t="shared" si="15"/>
        <v>1.9108796296296301E-2</v>
      </c>
      <c r="T30" s="481"/>
      <c r="U30" s="462">
        <v>40237</v>
      </c>
      <c r="V30" s="458"/>
      <c r="W30" s="313" t="str">
        <f t="shared" si="16"/>
        <v/>
      </c>
      <c r="X30" s="314" t="str">
        <f t="shared" si="17"/>
        <v/>
      </c>
      <c r="Z30"/>
    </row>
    <row r="31" spans="2:26" s="272" customFormat="1" ht="21" customHeight="1" x14ac:dyDescent="0.2">
      <c r="B31" s="418">
        <v>230</v>
      </c>
      <c r="C31" s="335"/>
      <c r="D31" s="298" t="s">
        <v>340</v>
      </c>
      <c r="E31" s="446" t="s">
        <v>341</v>
      </c>
      <c r="F31" s="429" t="s">
        <v>14</v>
      </c>
      <c r="G31" s="301">
        <v>1.802083333333333E-2</v>
      </c>
      <c r="H31" s="301">
        <v>2.0147569444444451E-2</v>
      </c>
      <c r="I31" s="302">
        <f t="shared" si="13"/>
        <v>1.9084201388888888E-2</v>
      </c>
      <c r="J31" s="303">
        <f t="shared" si="14"/>
        <v>1.7491319444444438E-3</v>
      </c>
      <c r="K31" s="378"/>
      <c r="L31" s="305" t="str">
        <f t="shared" si="2"/>
        <v/>
      </c>
      <c r="M31" s="306" t="str">
        <f t="shared" si="3"/>
        <v/>
      </c>
      <c r="N31" s="306" t="str">
        <f t="shared" si="4"/>
        <v/>
      </c>
      <c r="O31" s="307"/>
      <c r="P31" s="307"/>
      <c r="Q31" s="307"/>
      <c r="R31" s="308"/>
      <c r="S31" s="309">
        <f t="shared" si="15"/>
        <v>1.802083333333333E-2</v>
      </c>
      <c r="T31" s="481"/>
      <c r="U31" s="462">
        <v>40574</v>
      </c>
      <c r="V31" s="458"/>
      <c r="W31" s="313" t="str">
        <f t="shared" si="16"/>
        <v/>
      </c>
      <c r="X31" s="314" t="str">
        <f t="shared" si="17"/>
        <v/>
      </c>
      <c r="Z31"/>
    </row>
    <row r="32" spans="2:26" s="272" customFormat="1" ht="21" customHeight="1" x14ac:dyDescent="0.2">
      <c r="B32" s="418">
        <v>328</v>
      </c>
      <c r="C32" s="335"/>
      <c r="D32" s="298" t="s">
        <v>18</v>
      </c>
      <c r="E32" s="432" t="s">
        <v>493</v>
      </c>
      <c r="F32" s="429" t="s">
        <v>14</v>
      </c>
      <c r="G32" s="301">
        <v>1.9062500000000003E-2</v>
      </c>
      <c r="H32" s="301">
        <v>1.9062500000000003E-2</v>
      </c>
      <c r="I32" s="302">
        <f t="shared" si="13"/>
        <v>1.9062500000000003E-2</v>
      </c>
      <c r="J32" s="303">
        <f t="shared" si="14"/>
        <v>1.7708333333333291E-3</v>
      </c>
      <c r="K32" s="378"/>
      <c r="L32" s="305" t="str">
        <f t="shared" si="2"/>
        <v/>
      </c>
      <c r="M32" s="306" t="str">
        <f t="shared" si="3"/>
        <v/>
      </c>
      <c r="N32" s="306" t="str">
        <f t="shared" si="4"/>
        <v/>
      </c>
      <c r="O32" s="307"/>
      <c r="P32" s="307"/>
      <c r="Q32" s="307"/>
      <c r="R32" s="308"/>
      <c r="S32" s="445">
        <f t="shared" si="15"/>
        <v>1.9062500000000003E-2</v>
      </c>
      <c r="T32" s="481"/>
      <c r="U32" s="462">
        <v>40298</v>
      </c>
      <c r="V32" s="458"/>
      <c r="W32" s="313" t="str">
        <f t="shared" si="16"/>
        <v/>
      </c>
      <c r="X32" s="314" t="str">
        <f t="shared" si="17"/>
        <v/>
      </c>
      <c r="Z32"/>
    </row>
    <row r="33" spans="2:26" s="272" customFormat="1" ht="21" customHeight="1" x14ac:dyDescent="0.2">
      <c r="B33" s="418">
        <v>338</v>
      </c>
      <c r="C33" s="335"/>
      <c r="D33" s="315" t="s">
        <v>47</v>
      </c>
      <c r="E33" s="431" t="s">
        <v>504</v>
      </c>
      <c r="F33" s="428" t="s">
        <v>14</v>
      </c>
      <c r="G33" s="301">
        <v>1.9062500000000003E-2</v>
      </c>
      <c r="H33" s="301">
        <v>1.9062500000000003E-2</v>
      </c>
      <c r="I33" s="302">
        <f t="shared" si="13"/>
        <v>1.9062500000000003E-2</v>
      </c>
      <c r="J33" s="303">
        <f t="shared" si="14"/>
        <v>1.7708333333333291E-3</v>
      </c>
      <c r="K33" s="378"/>
      <c r="L33" s="305" t="str">
        <f t="shared" si="2"/>
        <v/>
      </c>
      <c r="M33" s="306" t="str">
        <f t="shared" si="3"/>
        <v/>
      </c>
      <c r="N33" s="306" t="str">
        <f t="shared" si="4"/>
        <v/>
      </c>
      <c r="O33" s="307"/>
      <c r="P33" s="307"/>
      <c r="Q33" s="307"/>
      <c r="R33" s="308"/>
      <c r="S33" s="445">
        <f t="shared" si="15"/>
        <v>1.9062500000000003E-2</v>
      </c>
      <c r="T33" s="481"/>
      <c r="U33" s="462">
        <v>40237</v>
      </c>
      <c r="V33" s="458"/>
      <c r="W33" s="313" t="str">
        <f t="shared" si="16"/>
        <v/>
      </c>
      <c r="X33" s="314" t="str">
        <f t="shared" si="17"/>
        <v/>
      </c>
      <c r="Z33"/>
    </row>
    <row r="34" spans="2:26" s="272" customFormat="1" ht="21" customHeight="1" x14ac:dyDescent="0.2">
      <c r="B34" s="418">
        <v>365</v>
      </c>
      <c r="C34" s="335"/>
      <c r="D34" s="298" t="s">
        <v>558</v>
      </c>
      <c r="E34" s="432" t="s">
        <v>566</v>
      </c>
      <c r="F34" s="429" t="s">
        <v>14</v>
      </c>
      <c r="G34" s="301">
        <v>1.8952546296296297E-2</v>
      </c>
      <c r="H34" s="301">
        <v>1.8952546296296297E-2</v>
      </c>
      <c r="I34" s="302">
        <f t="shared" si="13"/>
        <v>1.8952546296296297E-2</v>
      </c>
      <c r="J34" s="303">
        <f t="shared" si="14"/>
        <v>1.880787037037035E-3</v>
      </c>
      <c r="K34" s="378"/>
      <c r="L34" s="305" t="str">
        <f t="shared" si="2"/>
        <v/>
      </c>
      <c r="M34" s="306" t="str">
        <f t="shared" si="3"/>
        <v/>
      </c>
      <c r="N34" s="306" t="str">
        <f t="shared" si="4"/>
        <v/>
      </c>
      <c r="O34" s="307"/>
      <c r="P34" s="307"/>
      <c r="Q34" s="307"/>
      <c r="R34" s="308"/>
      <c r="S34" s="445">
        <f t="shared" si="15"/>
        <v>1.8952546296296297E-2</v>
      </c>
      <c r="T34" s="481"/>
      <c r="U34" s="462">
        <v>40482</v>
      </c>
      <c r="V34" s="458"/>
      <c r="W34" s="313" t="str">
        <f t="shared" si="16"/>
        <v/>
      </c>
      <c r="X34" s="314" t="str">
        <f t="shared" si="17"/>
        <v/>
      </c>
      <c r="Z34"/>
    </row>
    <row r="35" spans="2:26" s="272" customFormat="1" ht="21" customHeight="1" x14ac:dyDescent="0.2">
      <c r="B35" s="417" t="s">
        <v>588</v>
      </c>
      <c r="C35" s="335"/>
      <c r="D35" s="391" t="s">
        <v>594</v>
      </c>
      <c r="E35" s="470" t="s">
        <v>180</v>
      </c>
      <c r="F35" s="471" t="s">
        <v>14</v>
      </c>
      <c r="G35" s="301">
        <v>1.8842592592592591E-2</v>
      </c>
      <c r="H35" s="301">
        <v>1.8842592592592591E-2</v>
      </c>
      <c r="I35" s="302">
        <f t="shared" si="13"/>
        <v>1.8842592592592591E-2</v>
      </c>
      <c r="J35" s="303">
        <f t="shared" si="14"/>
        <v>1.9907407407407408E-3</v>
      </c>
      <c r="K35" s="378"/>
      <c r="L35" s="305" t="str">
        <f t="shared" si="2"/>
        <v/>
      </c>
      <c r="M35" s="306" t="str">
        <f t="shared" si="3"/>
        <v/>
      </c>
      <c r="N35" s="306" t="str">
        <f t="shared" si="4"/>
        <v/>
      </c>
      <c r="O35" s="307"/>
      <c r="P35" s="307"/>
      <c r="Q35" s="307"/>
      <c r="R35" s="308"/>
      <c r="S35" s="445">
        <f t="shared" si="15"/>
        <v>1.8842592592592591E-2</v>
      </c>
      <c r="T35" s="481"/>
      <c r="U35" s="462">
        <v>40663</v>
      </c>
      <c r="V35" s="459"/>
      <c r="W35" s="313" t="str">
        <f t="shared" si="16"/>
        <v/>
      </c>
      <c r="X35" s="314" t="str">
        <f t="shared" si="17"/>
        <v/>
      </c>
      <c r="Z35"/>
    </row>
    <row r="36" spans="2:26" s="272" customFormat="1" ht="21" customHeight="1" x14ac:dyDescent="0.2">
      <c r="B36" s="417">
        <v>348</v>
      </c>
      <c r="C36" s="335"/>
      <c r="D36" s="371" t="s">
        <v>47</v>
      </c>
      <c r="E36" s="444" t="s">
        <v>542</v>
      </c>
      <c r="F36" s="427" t="s">
        <v>14</v>
      </c>
      <c r="G36" s="301">
        <v>1.8831018518518518E-2</v>
      </c>
      <c r="H36" s="301">
        <v>1.8831018518518518E-2</v>
      </c>
      <c r="I36" s="302">
        <f t="shared" si="13"/>
        <v>1.8831018518518518E-2</v>
      </c>
      <c r="J36" s="303">
        <f t="shared" si="14"/>
        <v>2.0023148148148144E-3</v>
      </c>
      <c r="K36" s="378"/>
      <c r="L36" s="305" t="str">
        <f t="shared" si="2"/>
        <v/>
      </c>
      <c r="M36" s="306" t="str">
        <f t="shared" si="3"/>
        <v/>
      </c>
      <c r="N36" s="306" t="str">
        <f t="shared" si="4"/>
        <v/>
      </c>
      <c r="O36" s="307"/>
      <c r="P36" s="307"/>
      <c r="Q36" s="307"/>
      <c r="R36" s="308"/>
      <c r="S36" s="445">
        <f t="shared" si="15"/>
        <v>1.8831018518518518E-2</v>
      </c>
      <c r="T36" s="481"/>
      <c r="U36" s="462">
        <v>40390</v>
      </c>
      <c r="V36" s="459"/>
      <c r="W36" s="313" t="str">
        <f t="shared" si="16"/>
        <v/>
      </c>
      <c r="X36" s="314" t="str">
        <f t="shared" si="17"/>
        <v/>
      </c>
      <c r="Z36"/>
    </row>
    <row r="37" spans="2:26" s="272" customFormat="1" ht="21" customHeight="1" x14ac:dyDescent="0.2">
      <c r="B37" s="417">
        <v>290</v>
      </c>
      <c r="C37" s="335"/>
      <c r="D37" s="371" t="s">
        <v>203</v>
      </c>
      <c r="E37" s="444" t="s">
        <v>457</v>
      </c>
      <c r="F37" s="427" t="s">
        <v>30</v>
      </c>
      <c r="G37" s="301">
        <v>1.8598632812500005E-2</v>
      </c>
      <c r="H37" s="301">
        <v>1.8598632812500005E-2</v>
      </c>
      <c r="I37" s="302">
        <f t="shared" si="13"/>
        <v>1.8598632812500005E-2</v>
      </c>
      <c r="J37" s="303">
        <f t="shared" si="14"/>
        <v>2.234700520833327E-3</v>
      </c>
      <c r="K37" s="387"/>
      <c r="L37" s="305" t="str">
        <f t="shared" si="2"/>
        <v/>
      </c>
      <c r="M37" s="306" t="str">
        <f t="shared" si="3"/>
        <v/>
      </c>
      <c r="N37" s="306" t="str">
        <f t="shared" si="4"/>
        <v/>
      </c>
      <c r="O37" s="307"/>
      <c r="P37" s="307"/>
      <c r="Q37" s="321"/>
      <c r="R37" s="308"/>
      <c r="S37" s="445">
        <f t="shared" si="15"/>
        <v>1.8598632812500005E-2</v>
      </c>
      <c r="T37" s="481"/>
      <c r="U37" s="462">
        <v>40359</v>
      </c>
      <c r="V37" s="459"/>
      <c r="W37" s="313" t="str">
        <f t="shared" si="16"/>
        <v/>
      </c>
      <c r="X37" s="314" t="str">
        <f t="shared" si="17"/>
        <v/>
      </c>
      <c r="Z37"/>
    </row>
    <row r="38" spans="2:26" s="272" customFormat="1" ht="21" customHeight="1" x14ac:dyDescent="0.2">
      <c r="B38" s="417"/>
      <c r="C38" s="335"/>
      <c r="D38" s="371" t="s">
        <v>368</v>
      </c>
      <c r="E38" s="444" t="s">
        <v>271</v>
      </c>
      <c r="F38" s="471" t="s">
        <v>14</v>
      </c>
      <c r="G38" s="322">
        <v>1.7800925925925925E-2</v>
      </c>
      <c r="H38" s="322">
        <v>1.9250578703703697E-2</v>
      </c>
      <c r="I38" s="302">
        <f t="shared" si="13"/>
        <v>1.8525752314814813E-2</v>
      </c>
      <c r="J38" s="303">
        <f t="shared" si="14"/>
        <v>2.3075810185185196E-3</v>
      </c>
      <c r="K38" s="387"/>
      <c r="L38" s="305" t="str">
        <f t="shared" ref="L38:L69" si="18">IF(K38&lt;&gt;"",K38-J38,"")</f>
        <v/>
      </c>
      <c r="M38" s="306" t="str">
        <f t="shared" ref="M38:M69" si="19">IF(K38&lt;&gt;"",L38-I38,"")</f>
        <v/>
      </c>
      <c r="N38" s="306" t="str">
        <f t="shared" ref="N38:N73" si="20">IF(K38&lt;&gt;"",L38-G38,"")</f>
        <v/>
      </c>
      <c r="O38" s="307"/>
      <c r="P38" s="307"/>
      <c r="Q38" s="307"/>
      <c r="R38" s="308"/>
      <c r="S38" s="445">
        <f t="shared" si="15"/>
        <v>1.7800925925925925E-2</v>
      </c>
      <c r="T38" s="481"/>
      <c r="U38" s="462">
        <v>40025</v>
      </c>
      <c r="V38" s="459"/>
      <c r="W38" s="313" t="str">
        <f t="shared" si="16"/>
        <v/>
      </c>
      <c r="X38" s="314" t="str">
        <f t="shared" si="17"/>
        <v/>
      </c>
      <c r="Z38"/>
    </row>
    <row r="39" spans="2:26" s="272" customFormat="1" ht="21" customHeight="1" x14ac:dyDescent="0.2">
      <c r="B39" s="417">
        <v>275</v>
      </c>
      <c r="C39" s="335"/>
      <c r="D39" s="391" t="s">
        <v>418</v>
      </c>
      <c r="E39" s="470" t="s">
        <v>419</v>
      </c>
      <c r="F39" s="471" t="s">
        <v>14</v>
      </c>
      <c r="G39" s="322">
        <v>1.846064814814815E-2</v>
      </c>
      <c r="H39" s="322">
        <v>1.8525390625000006E-2</v>
      </c>
      <c r="I39" s="302">
        <f t="shared" si="13"/>
        <v>1.8493019386574078E-2</v>
      </c>
      <c r="J39" s="303">
        <f t="shared" si="14"/>
        <v>2.3403139467592544E-3</v>
      </c>
      <c r="K39" s="378"/>
      <c r="L39" s="305" t="str">
        <f t="shared" si="18"/>
        <v/>
      </c>
      <c r="M39" s="306" t="str">
        <f t="shared" si="19"/>
        <v/>
      </c>
      <c r="N39" s="306" t="str">
        <f t="shared" si="20"/>
        <v/>
      </c>
      <c r="O39" s="307"/>
      <c r="P39" s="307"/>
      <c r="Q39" s="307"/>
      <c r="R39" s="308"/>
      <c r="S39" s="445">
        <f t="shared" si="15"/>
        <v>1.846064814814815E-2</v>
      </c>
      <c r="T39" s="481"/>
      <c r="U39" s="462">
        <v>40359</v>
      </c>
      <c r="V39" s="459"/>
      <c r="W39" s="313"/>
      <c r="X39" s="314"/>
      <c r="Z39"/>
    </row>
    <row r="40" spans="2:26" s="272" customFormat="1" ht="21" customHeight="1" x14ac:dyDescent="0.2">
      <c r="B40" s="417">
        <v>46</v>
      </c>
      <c r="C40" s="335"/>
      <c r="D40" s="371" t="s">
        <v>72</v>
      </c>
      <c r="E40" s="444" t="s">
        <v>243</v>
      </c>
      <c r="F40" s="427" t="s">
        <v>14</v>
      </c>
      <c r="G40" s="301">
        <v>1.847222222222222E-2</v>
      </c>
      <c r="H40" s="301">
        <v>1.847222222222222E-2</v>
      </c>
      <c r="I40" s="302">
        <f t="shared" si="13"/>
        <v>1.847222222222222E-2</v>
      </c>
      <c r="J40" s="303">
        <f t="shared" si="14"/>
        <v>2.3611111111111124E-3</v>
      </c>
      <c r="K40" s="378"/>
      <c r="L40" s="305" t="str">
        <f t="shared" si="18"/>
        <v/>
      </c>
      <c r="M40" s="306" t="str">
        <f t="shared" si="19"/>
        <v/>
      </c>
      <c r="N40" s="306" t="str">
        <f t="shared" si="20"/>
        <v/>
      </c>
      <c r="O40" s="307"/>
      <c r="P40" s="307"/>
      <c r="Q40" s="307"/>
      <c r="R40" s="308"/>
      <c r="S40" s="445">
        <f t="shared" si="15"/>
        <v>1.847222222222222E-2</v>
      </c>
      <c r="T40" s="481"/>
      <c r="U40" s="462">
        <v>40451</v>
      </c>
      <c r="V40" s="459"/>
      <c r="W40" s="313" t="str">
        <f>IF(OR(NOT(V40=""),NOT(L40="")),5,"")</f>
        <v/>
      </c>
      <c r="X40" s="314" t="str">
        <f>IF(W40=5,D40&amp;" "&amp;E40,"")</f>
        <v/>
      </c>
      <c r="Z40"/>
    </row>
    <row r="41" spans="2:26" s="272" customFormat="1" ht="21" customHeight="1" x14ac:dyDescent="0.2">
      <c r="B41" s="418" t="s">
        <v>588</v>
      </c>
      <c r="C41" s="335"/>
      <c r="D41" s="315" t="s">
        <v>567</v>
      </c>
      <c r="E41" s="431" t="s">
        <v>568</v>
      </c>
      <c r="F41" s="428" t="s">
        <v>14</v>
      </c>
      <c r="G41" s="301">
        <v>1.8333333333333333E-2</v>
      </c>
      <c r="H41" s="301">
        <v>1.8333333333333333E-2</v>
      </c>
      <c r="I41" s="302">
        <f t="shared" si="13"/>
        <v>1.8333333333333333E-2</v>
      </c>
      <c r="J41" s="303">
        <f t="shared" si="14"/>
        <v>2.4999999999999988E-3</v>
      </c>
      <c r="K41" s="378"/>
      <c r="L41" s="305" t="str">
        <f t="shared" si="18"/>
        <v/>
      </c>
      <c r="M41" s="306" t="str">
        <f t="shared" si="19"/>
        <v/>
      </c>
      <c r="N41" s="306" t="str">
        <f t="shared" si="20"/>
        <v/>
      </c>
      <c r="O41" s="307"/>
      <c r="P41" s="307"/>
      <c r="Q41" s="307"/>
      <c r="R41" s="308"/>
      <c r="S41" s="309">
        <f t="shared" si="15"/>
        <v>1.8333333333333333E-2</v>
      </c>
      <c r="T41" s="481"/>
      <c r="U41" s="462">
        <v>40694</v>
      </c>
      <c r="V41" s="458"/>
      <c r="W41" s="313" t="str">
        <f>IF(OR(NOT(V41=""),NOT(L41="")),5,"")</f>
        <v/>
      </c>
      <c r="X41" s="314" t="str">
        <f>IF(W41=5,D41&amp;" "&amp;E41,"")</f>
        <v/>
      </c>
      <c r="Z41"/>
    </row>
    <row r="42" spans="2:26" s="272" customFormat="1" ht="21" customHeight="1" x14ac:dyDescent="0.2">
      <c r="B42" s="417">
        <v>149</v>
      </c>
      <c r="C42" s="335"/>
      <c r="D42" s="371" t="s">
        <v>36</v>
      </c>
      <c r="E42" s="444" t="s">
        <v>37</v>
      </c>
      <c r="F42" s="427" t="s">
        <v>14</v>
      </c>
      <c r="G42" s="301">
        <v>1.8275462962962959E-2</v>
      </c>
      <c r="H42" s="301">
        <v>1.8275462962962959E-2</v>
      </c>
      <c r="I42" s="302">
        <f t="shared" si="13"/>
        <v>1.8275462962962959E-2</v>
      </c>
      <c r="J42" s="303">
        <f t="shared" si="14"/>
        <v>2.5578703703703735E-3</v>
      </c>
      <c r="K42" s="378"/>
      <c r="L42" s="305" t="str">
        <f t="shared" si="18"/>
        <v/>
      </c>
      <c r="M42" s="306" t="str">
        <f t="shared" si="19"/>
        <v/>
      </c>
      <c r="N42" s="306" t="str">
        <f t="shared" si="20"/>
        <v/>
      </c>
      <c r="O42" s="307"/>
      <c r="P42" s="307"/>
      <c r="Q42" s="307"/>
      <c r="R42" s="308"/>
      <c r="S42" s="445">
        <f t="shared" si="15"/>
        <v>1.8275462962962959E-2</v>
      </c>
      <c r="T42" s="481"/>
      <c r="U42" s="462">
        <v>40025</v>
      </c>
      <c r="V42" s="459"/>
      <c r="W42" s="313" t="str">
        <f>IF(OR(NOT(V42=""),NOT(L42="")),5,"")</f>
        <v/>
      </c>
      <c r="X42" s="314" t="str">
        <f>IF(W42=5,D42&amp;" "&amp;E42,"")</f>
        <v/>
      </c>
      <c r="Z42"/>
    </row>
    <row r="43" spans="2:26" s="272" customFormat="1" ht="21" customHeight="1" x14ac:dyDescent="0.2">
      <c r="B43" s="417" t="s">
        <v>588</v>
      </c>
      <c r="C43" s="335"/>
      <c r="D43" s="371" t="s">
        <v>592</v>
      </c>
      <c r="E43" s="444" t="s">
        <v>593</v>
      </c>
      <c r="F43" s="471" t="s">
        <v>14</v>
      </c>
      <c r="G43" s="319">
        <v>1.8229166666666668E-2</v>
      </c>
      <c r="H43" s="319">
        <v>1.8229166666666668E-2</v>
      </c>
      <c r="I43" s="302">
        <f t="shared" si="13"/>
        <v>1.8229166666666668E-2</v>
      </c>
      <c r="J43" s="303">
        <f t="shared" si="14"/>
        <v>2.6041666666666644E-3</v>
      </c>
      <c r="K43" s="378"/>
      <c r="L43" s="305" t="str">
        <f t="shared" si="18"/>
        <v/>
      </c>
      <c r="M43" s="306" t="str">
        <f t="shared" si="19"/>
        <v/>
      </c>
      <c r="N43" s="306" t="str">
        <f t="shared" si="20"/>
        <v/>
      </c>
      <c r="O43" s="307"/>
      <c r="P43" s="307"/>
      <c r="Q43" s="307"/>
      <c r="R43" s="308"/>
      <c r="S43" s="445">
        <f t="shared" si="15"/>
        <v>1.8229166666666668E-2</v>
      </c>
      <c r="T43" s="481"/>
      <c r="U43" s="462">
        <v>40663</v>
      </c>
      <c r="V43" s="459"/>
      <c r="W43" s="313" t="str">
        <f>IF(OR(NOT(V43=""),NOT(L43="")),5,"")</f>
        <v/>
      </c>
      <c r="X43" s="314" t="str">
        <f>IF(W43=5,D43&amp;" "&amp;E43,"")</f>
        <v/>
      </c>
      <c r="Z43"/>
    </row>
    <row r="44" spans="2:26" s="272" customFormat="1" ht="21" customHeight="1" x14ac:dyDescent="0.2">
      <c r="B44" s="418" t="s">
        <v>588</v>
      </c>
      <c r="C44" s="335"/>
      <c r="D44" s="315" t="s">
        <v>60</v>
      </c>
      <c r="E44" s="431" t="s">
        <v>569</v>
      </c>
      <c r="F44" s="428" t="s">
        <v>14</v>
      </c>
      <c r="G44" s="322">
        <v>1.8182870370370377E-2</v>
      </c>
      <c r="H44" s="301">
        <v>1.8182870370370377E-2</v>
      </c>
      <c r="I44" s="302">
        <f t="shared" si="13"/>
        <v>1.8182870370370377E-2</v>
      </c>
      <c r="J44" s="303">
        <f t="shared" si="14"/>
        <v>2.6504629629629552E-3</v>
      </c>
      <c r="K44" s="378"/>
      <c r="L44" s="305" t="str">
        <f t="shared" si="18"/>
        <v/>
      </c>
      <c r="M44" s="306" t="str">
        <f t="shared" si="19"/>
        <v/>
      </c>
      <c r="N44" s="306" t="str">
        <f t="shared" si="20"/>
        <v/>
      </c>
      <c r="O44" s="307"/>
      <c r="P44" s="307"/>
      <c r="Q44" s="307"/>
      <c r="R44" s="308"/>
      <c r="S44" s="309">
        <f t="shared" si="15"/>
        <v>1.8182870370370377E-2</v>
      </c>
      <c r="T44" s="481"/>
      <c r="U44" s="462">
        <v>40574</v>
      </c>
      <c r="V44" s="458"/>
      <c r="W44" s="313" t="str">
        <f>IF(OR(NOT(V44=""),NOT(L44="")),5,"")</f>
        <v/>
      </c>
      <c r="X44" s="314" t="str">
        <f>IF(W44=5,D44&amp;" "&amp;E44,"")</f>
        <v/>
      </c>
      <c r="Z44"/>
    </row>
    <row r="45" spans="2:26" s="272" customFormat="1" ht="21" customHeight="1" x14ac:dyDescent="0.2">
      <c r="B45" s="418"/>
      <c r="C45" s="335"/>
      <c r="D45" s="315"/>
      <c r="E45" s="431"/>
      <c r="F45" s="428"/>
      <c r="G45" s="301"/>
      <c r="H45" s="301"/>
      <c r="I45" s="302"/>
      <c r="J45" s="303"/>
      <c r="K45" s="378"/>
      <c r="L45" s="305" t="str">
        <f t="shared" si="18"/>
        <v/>
      </c>
      <c r="M45" s="306" t="str">
        <f t="shared" si="19"/>
        <v/>
      </c>
      <c r="N45" s="306" t="str">
        <f t="shared" si="20"/>
        <v/>
      </c>
      <c r="O45" s="307"/>
      <c r="P45" s="307"/>
      <c r="Q45" s="307"/>
      <c r="R45" s="308"/>
      <c r="S45" s="309"/>
      <c r="T45" s="481"/>
      <c r="U45" s="462"/>
      <c r="V45" s="458"/>
      <c r="W45" s="313"/>
      <c r="X45" s="314"/>
      <c r="Z45"/>
    </row>
    <row r="46" spans="2:26" s="272" customFormat="1" ht="21" customHeight="1" x14ac:dyDescent="0.2">
      <c r="B46" s="418"/>
      <c r="C46" s="335"/>
      <c r="D46" s="315"/>
      <c r="E46" s="431"/>
      <c r="F46" s="428"/>
      <c r="G46" s="301"/>
      <c r="H46" s="301"/>
      <c r="I46" s="302"/>
      <c r="J46" s="303"/>
      <c r="K46" s="378"/>
      <c r="L46" s="305" t="str">
        <f t="shared" si="18"/>
        <v/>
      </c>
      <c r="M46" s="306" t="str">
        <f t="shared" si="19"/>
        <v/>
      </c>
      <c r="N46" s="306" t="str">
        <f t="shared" si="20"/>
        <v/>
      </c>
      <c r="O46" s="307"/>
      <c r="P46" s="307"/>
      <c r="Q46" s="307"/>
      <c r="R46" s="308"/>
      <c r="S46" s="309"/>
      <c r="T46" s="481"/>
      <c r="U46" s="462"/>
      <c r="V46" s="458"/>
      <c r="W46" s="313"/>
      <c r="X46" s="314"/>
      <c r="Z46"/>
    </row>
    <row r="47" spans="2:26" s="272" customFormat="1" ht="21" customHeight="1" x14ac:dyDescent="0.2">
      <c r="B47" s="418">
        <v>278</v>
      </c>
      <c r="C47" s="335"/>
      <c r="D47" s="315" t="s">
        <v>508</v>
      </c>
      <c r="E47" s="431" t="s">
        <v>158</v>
      </c>
      <c r="F47" s="428" t="s">
        <v>14</v>
      </c>
      <c r="G47" s="301">
        <v>1.7962962962962962E-2</v>
      </c>
      <c r="H47" s="301">
        <v>1.7962962962962962E-2</v>
      </c>
      <c r="I47" s="302">
        <f t="shared" ref="I47:I60" si="21">IF(H47&lt;&gt;"",(H47+G47)/2,G47)</f>
        <v>1.7962962962962962E-2</v>
      </c>
      <c r="J47" s="303">
        <f t="shared" ref="J47:J60" si="22">$E$3-I47</f>
        <v>2.8703703703703703E-3</v>
      </c>
      <c r="K47" s="378"/>
      <c r="L47" s="305" t="str">
        <f t="shared" si="18"/>
        <v/>
      </c>
      <c r="M47" s="306" t="str">
        <f t="shared" si="19"/>
        <v/>
      </c>
      <c r="N47" s="306" t="str">
        <f t="shared" si="20"/>
        <v/>
      </c>
      <c r="O47" s="307"/>
      <c r="P47" s="307"/>
      <c r="Q47" s="307"/>
      <c r="R47" s="308"/>
      <c r="S47" s="309">
        <f t="shared" ref="S47:S55" si="23">IF(K47&lt;&gt;"",MIN(G47,L47),G47)</f>
        <v>1.7962962962962962E-2</v>
      </c>
      <c r="T47" s="481"/>
      <c r="U47" s="462">
        <v>40268</v>
      </c>
      <c r="V47" s="458"/>
      <c r="W47" s="313" t="str">
        <f>IF(OR(NOT(V47=""),NOT(L47="")),5,"")</f>
        <v/>
      </c>
      <c r="X47" s="314" t="str">
        <f>IF(W47=5,D47&amp;" "&amp;E47,"")</f>
        <v/>
      </c>
      <c r="Z47"/>
    </row>
    <row r="48" spans="2:26" s="272" customFormat="1" ht="21" customHeight="1" x14ac:dyDescent="0.2">
      <c r="B48" s="417">
        <v>94</v>
      </c>
      <c r="C48" s="335"/>
      <c r="D48" s="371" t="s">
        <v>64</v>
      </c>
      <c r="E48" s="444" t="s">
        <v>518</v>
      </c>
      <c r="F48" s="427" t="s">
        <v>14</v>
      </c>
      <c r="G48" s="319">
        <v>1.7638888888888888E-2</v>
      </c>
      <c r="H48" s="301">
        <v>1.8101851851851855E-2</v>
      </c>
      <c r="I48" s="302">
        <f t="shared" si="21"/>
        <v>1.787037037037037E-2</v>
      </c>
      <c r="J48" s="303">
        <f t="shared" si="22"/>
        <v>2.9629629629629624E-3</v>
      </c>
      <c r="K48" s="378"/>
      <c r="L48" s="305" t="str">
        <f t="shared" si="18"/>
        <v/>
      </c>
      <c r="M48" s="306" t="str">
        <f t="shared" si="19"/>
        <v/>
      </c>
      <c r="N48" s="306" t="str">
        <f t="shared" si="20"/>
        <v/>
      </c>
      <c r="O48" s="307"/>
      <c r="P48" s="307"/>
      <c r="Q48" s="307"/>
      <c r="R48" s="308"/>
      <c r="S48" s="445">
        <f t="shared" si="23"/>
        <v>1.7638888888888888E-2</v>
      </c>
      <c r="T48" s="481"/>
      <c r="U48" s="462">
        <v>39872</v>
      </c>
      <c r="V48" s="459"/>
      <c r="W48" s="313" t="str">
        <f>IF(OR(NOT(V48=""),NOT(L48="")),5,"")</f>
        <v/>
      </c>
      <c r="X48" s="314" t="str">
        <f>IF(W48=5,D48&amp;" "&amp;E48,"")</f>
        <v/>
      </c>
      <c r="Z48"/>
    </row>
    <row r="49" spans="2:26" s="272" customFormat="1" ht="21" customHeight="1" x14ac:dyDescent="0.2">
      <c r="B49" s="417">
        <v>264</v>
      </c>
      <c r="C49" s="335"/>
      <c r="D49" s="371" t="s">
        <v>416</v>
      </c>
      <c r="E49" s="444" t="s">
        <v>417</v>
      </c>
      <c r="F49" s="427" t="s">
        <v>30</v>
      </c>
      <c r="G49" s="301">
        <v>1.7387152777777776E-2</v>
      </c>
      <c r="H49" s="301">
        <v>1.7803819444444445E-2</v>
      </c>
      <c r="I49" s="302">
        <f t="shared" si="21"/>
        <v>1.759548611111111E-2</v>
      </c>
      <c r="J49" s="303">
        <f t="shared" si="22"/>
        <v>3.2378472222222218E-3</v>
      </c>
      <c r="K49" s="378"/>
      <c r="L49" s="305" t="str">
        <f t="shared" si="18"/>
        <v/>
      </c>
      <c r="M49" s="306" t="str">
        <f t="shared" si="19"/>
        <v/>
      </c>
      <c r="N49" s="306" t="str">
        <f t="shared" si="20"/>
        <v/>
      </c>
      <c r="O49" s="307"/>
      <c r="P49" s="307"/>
      <c r="Q49" s="307"/>
      <c r="R49" s="308"/>
      <c r="S49" s="445">
        <f t="shared" si="23"/>
        <v>1.7387152777777776E-2</v>
      </c>
      <c r="T49" s="481"/>
      <c r="U49" s="462">
        <v>40237</v>
      </c>
      <c r="V49" s="459"/>
      <c r="W49" s="313"/>
      <c r="X49" s="314"/>
      <c r="Z49" s="501"/>
    </row>
    <row r="50" spans="2:26" s="272" customFormat="1" ht="21" customHeight="1" x14ac:dyDescent="0.2">
      <c r="B50" s="417">
        <v>350</v>
      </c>
      <c r="C50" s="335"/>
      <c r="D50" s="371" t="s">
        <v>235</v>
      </c>
      <c r="E50" s="444" t="s">
        <v>541</v>
      </c>
      <c r="F50" s="427" t="s">
        <v>30</v>
      </c>
      <c r="G50" s="319">
        <v>1.759259259259259E-2</v>
      </c>
      <c r="H50" s="301">
        <v>1.759259259259259E-2</v>
      </c>
      <c r="I50" s="302">
        <f t="shared" si="21"/>
        <v>1.759259259259259E-2</v>
      </c>
      <c r="J50" s="303">
        <f t="shared" si="22"/>
        <v>3.2407407407407419E-3</v>
      </c>
      <c r="K50" s="387"/>
      <c r="L50" s="305" t="str">
        <f t="shared" si="18"/>
        <v/>
      </c>
      <c r="M50" s="306" t="str">
        <f t="shared" si="19"/>
        <v/>
      </c>
      <c r="N50" s="306" t="str">
        <f t="shared" si="20"/>
        <v/>
      </c>
      <c r="O50" s="307"/>
      <c r="P50" s="307"/>
      <c r="Q50" s="321"/>
      <c r="R50" s="308"/>
      <c r="S50" s="445">
        <f t="shared" si="23"/>
        <v>1.759259259259259E-2</v>
      </c>
      <c r="T50" s="481"/>
      <c r="U50" s="462">
        <v>40390</v>
      </c>
      <c r="V50" s="459"/>
      <c r="W50" s="313" t="str">
        <f t="shared" ref="W50:W58" si="24">IF(OR(NOT(V50=""),NOT(L50="")),5,"")</f>
        <v/>
      </c>
      <c r="X50" s="314" t="str">
        <f t="shared" ref="X50:X58" si="25">IF(W50=5,D50&amp;" "&amp;E50,"")</f>
        <v/>
      </c>
      <c r="Z50" s="501"/>
    </row>
    <row r="51" spans="2:26" s="272" customFormat="1" ht="21" customHeight="1" x14ac:dyDescent="0.2">
      <c r="B51" s="418">
        <v>359</v>
      </c>
      <c r="C51" s="335"/>
      <c r="D51" s="315" t="s">
        <v>128</v>
      </c>
      <c r="E51" s="431" t="s">
        <v>556</v>
      </c>
      <c r="F51" s="428" t="s">
        <v>30</v>
      </c>
      <c r="G51" s="301">
        <v>1.7569444444444447E-2</v>
      </c>
      <c r="H51" s="301">
        <v>1.7569444444444447E-2</v>
      </c>
      <c r="I51" s="302">
        <f t="shared" si="21"/>
        <v>1.7569444444444447E-2</v>
      </c>
      <c r="J51" s="303">
        <f t="shared" si="22"/>
        <v>3.2638888888888856E-3</v>
      </c>
      <c r="K51" s="378"/>
      <c r="L51" s="305" t="str">
        <f t="shared" si="18"/>
        <v/>
      </c>
      <c r="M51" s="306" t="str">
        <f t="shared" si="19"/>
        <v/>
      </c>
      <c r="N51" s="306" t="str">
        <f t="shared" si="20"/>
        <v/>
      </c>
      <c r="O51" s="307"/>
      <c r="P51" s="307"/>
      <c r="Q51" s="307"/>
      <c r="R51" s="308"/>
      <c r="S51" s="309">
        <f t="shared" si="23"/>
        <v>1.7569444444444447E-2</v>
      </c>
      <c r="T51" s="481"/>
      <c r="U51" s="462">
        <v>40633</v>
      </c>
      <c r="V51" s="458"/>
      <c r="W51" s="313" t="str">
        <f t="shared" si="24"/>
        <v/>
      </c>
      <c r="X51" s="314" t="str">
        <f t="shared" si="25"/>
        <v/>
      </c>
      <c r="Z51" s="501"/>
    </row>
    <row r="52" spans="2:26" s="272" customFormat="1" ht="21" customHeight="1" x14ac:dyDescent="0.2">
      <c r="B52" s="418">
        <v>178</v>
      </c>
      <c r="C52" s="335"/>
      <c r="D52" s="315" t="s">
        <v>106</v>
      </c>
      <c r="E52" s="431" t="s">
        <v>426</v>
      </c>
      <c r="F52" s="428" t="s">
        <v>14</v>
      </c>
      <c r="G52" s="301">
        <v>1.6782407407407409E-2</v>
      </c>
      <c r="H52" s="301">
        <v>1.8356481481481484E-2</v>
      </c>
      <c r="I52" s="302">
        <f t="shared" si="21"/>
        <v>1.7569444444444447E-2</v>
      </c>
      <c r="J52" s="303">
        <f t="shared" si="22"/>
        <v>3.2638888888888856E-3</v>
      </c>
      <c r="K52" s="378"/>
      <c r="L52" s="305" t="str">
        <f t="shared" si="18"/>
        <v/>
      </c>
      <c r="M52" s="306" t="str">
        <f t="shared" si="19"/>
        <v/>
      </c>
      <c r="N52" s="306" t="str">
        <f t="shared" si="20"/>
        <v/>
      </c>
      <c r="O52" s="307"/>
      <c r="P52" s="307"/>
      <c r="Q52" s="307"/>
      <c r="R52" s="308"/>
      <c r="S52" s="309">
        <f t="shared" si="23"/>
        <v>1.6782407407407409E-2</v>
      </c>
      <c r="T52" s="481"/>
      <c r="U52" s="462">
        <v>40390</v>
      </c>
      <c r="V52" s="458"/>
      <c r="W52" s="313" t="str">
        <f t="shared" si="24"/>
        <v/>
      </c>
      <c r="X52" s="314" t="str">
        <f t="shared" si="25"/>
        <v/>
      </c>
      <c r="Z52" s="501"/>
    </row>
    <row r="53" spans="2:26" s="272" customFormat="1" ht="21" customHeight="1" x14ac:dyDescent="0.2">
      <c r="B53" s="418">
        <v>51</v>
      </c>
      <c r="C53" s="335"/>
      <c r="D53" s="315" t="s">
        <v>84</v>
      </c>
      <c r="E53" s="431" t="s">
        <v>85</v>
      </c>
      <c r="F53" s="428" t="s">
        <v>14</v>
      </c>
      <c r="G53" s="301">
        <v>1.7557870370370373E-2</v>
      </c>
      <c r="H53" s="301">
        <v>1.7557870370370373E-2</v>
      </c>
      <c r="I53" s="302">
        <f t="shared" si="21"/>
        <v>1.7557870370370373E-2</v>
      </c>
      <c r="J53" s="303">
        <f t="shared" si="22"/>
        <v>3.2754629629629592E-3</v>
      </c>
      <c r="K53" s="378"/>
      <c r="L53" s="305" t="str">
        <f t="shared" si="18"/>
        <v/>
      </c>
      <c r="M53" s="306" t="str">
        <f t="shared" si="19"/>
        <v/>
      </c>
      <c r="N53" s="306" t="str">
        <f t="shared" si="20"/>
        <v/>
      </c>
      <c r="O53" s="307"/>
      <c r="P53" s="307"/>
      <c r="Q53" s="307"/>
      <c r="R53" s="308"/>
      <c r="S53" s="309">
        <f t="shared" si="23"/>
        <v>1.7557870370370373E-2</v>
      </c>
      <c r="T53" s="481"/>
      <c r="U53" s="462">
        <v>38929</v>
      </c>
      <c r="V53" s="458"/>
      <c r="W53" s="313" t="str">
        <f t="shared" si="24"/>
        <v/>
      </c>
      <c r="X53" s="314" t="str">
        <f t="shared" si="25"/>
        <v/>
      </c>
      <c r="Z53" s="501"/>
    </row>
    <row r="54" spans="2:26" s="272" customFormat="1" ht="21" customHeight="1" x14ac:dyDescent="0.2">
      <c r="B54" s="418">
        <v>44</v>
      </c>
      <c r="C54" s="335"/>
      <c r="D54" s="315" t="s">
        <v>82</v>
      </c>
      <c r="E54" s="431" t="s">
        <v>83</v>
      </c>
      <c r="F54" s="428" t="s">
        <v>14</v>
      </c>
      <c r="G54" s="301">
        <v>1.7557870370370373E-2</v>
      </c>
      <c r="H54" s="301">
        <v>1.7557870370370373E-2</v>
      </c>
      <c r="I54" s="302">
        <f t="shared" si="21"/>
        <v>1.7557870370370373E-2</v>
      </c>
      <c r="J54" s="303">
        <f t="shared" si="22"/>
        <v>3.2754629629629592E-3</v>
      </c>
      <c r="K54" s="378"/>
      <c r="L54" s="305" t="str">
        <f t="shared" si="18"/>
        <v/>
      </c>
      <c r="M54" s="306" t="str">
        <f t="shared" si="19"/>
        <v/>
      </c>
      <c r="N54" s="306" t="str">
        <f t="shared" si="20"/>
        <v/>
      </c>
      <c r="O54" s="307"/>
      <c r="P54" s="307"/>
      <c r="Q54" s="307"/>
      <c r="R54" s="308"/>
      <c r="S54" s="309">
        <f t="shared" si="23"/>
        <v>1.7557870370370373E-2</v>
      </c>
      <c r="T54" s="481"/>
      <c r="U54" s="462">
        <v>38748</v>
      </c>
      <c r="V54" s="458"/>
      <c r="W54" s="313" t="str">
        <f t="shared" si="24"/>
        <v/>
      </c>
      <c r="X54" s="314" t="str">
        <f t="shared" si="25"/>
        <v/>
      </c>
      <c r="Z54" s="501"/>
    </row>
    <row r="55" spans="2:26" s="272" customFormat="1" ht="21" customHeight="1" x14ac:dyDescent="0.2">
      <c r="B55" s="418">
        <v>257</v>
      </c>
      <c r="C55" s="335"/>
      <c r="D55" s="315" t="s">
        <v>96</v>
      </c>
      <c r="E55" s="431" t="s">
        <v>396</v>
      </c>
      <c r="F55" s="428" t="s">
        <v>14</v>
      </c>
      <c r="G55" s="301">
        <v>1.7245370370370362E-2</v>
      </c>
      <c r="H55" s="301">
        <v>1.7824074074074065E-2</v>
      </c>
      <c r="I55" s="302">
        <f t="shared" si="21"/>
        <v>1.7534722222222215E-2</v>
      </c>
      <c r="J55" s="303">
        <f t="shared" si="22"/>
        <v>3.2986111111111167E-3</v>
      </c>
      <c r="K55" s="378"/>
      <c r="L55" s="305" t="str">
        <f t="shared" si="18"/>
        <v/>
      </c>
      <c r="M55" s="306" t="str">
        <f t="shared" si="19"/>
        <v/>
      </c>
      <c r="N55" s="306" t="str">
        <f t="shared" si="20"/>
        <v/>
      </c>
      <c r="O55" s="307"/>
      <c r="P55" s="307"/>
      <c r="Q55" s="307"/>
      <c r="R55" s="308"/>
      <c r="S55" s="309">
        <f t="shared" si="23"/>
        <v>1.7245370370370362E-2</v>
      </c>
      <c r="T55" s="481"/>
      <c r="U55" s="462">
        <v>40209</v>
      </c>
      <c r="V55" s="458"/>
      <c r="W55" s="313" t="str">
        <f t="shared" si="24"/>
        <v/>
      </c>
      <c r="X55" s="314" t="str">
        <f t="shared" si="25"/>
        <v/>
      </c>
      <c r="Z55" s="501" t="s">
        <v>588</v>
      </c>
    </row>
    <row r="56" spans="2:26" s="272" customFormat="1" ht="21" customHeight="1" x14ac:dyDescent="0.2">
      <c r="B56" s="418" t="s">
        <v>588</v>
      </c>
      <c r="C56" s="335"/>
      <c r="D56" s="315" t="s">
        <v>600</v>
      </c>
      <c r="E56" s="431" t="s">
        <v>601</v>
      </c>
      <c r="F56" s="428" t="s">
        <v>14</v>
      </c>
      <c r="G56" s="301">
        <v>1.7501620370370369E-2</v>
      </c>
      <c r="H56" s="301">
        <v>1.7501620370370369E-2</v>
      </c>
      <c r="I56" s="302">
        <f t="shared" si="21"/>
        <v>1.7501620370370369E-2</v>
      </c>
      <c r="J56" s="303">
        <f t="shared" si="22"/>
        <v>3.3317129629629634E-3</v>
      </c>
      <c r="K56" s="505"/>
      <c r="L56" s="305" t="str">
        <f t="shared" si="18"/>
        <v/>
      </c>
      <c r="M56" s="306" t="str">
        <f t="shared" si="19"/>
        <v/>
      </c>
      <c r="N56" s="306" t="str">
        <f t="shared" si="20"/>
        <v/>
      </c>
      <c r="O56" s="307"/>
      <c r="P56" s="307"/>
      <c r="Q56" s="307"/>
      <c r="R56" s="308"/>
      <c r="S56" s="309">
        <v>1.7501620370370369E-2</v>
      </c>
      <c r="T56" s="481"/>
      <c r="U56" s="462">
        <v>40694</v>
      </c>
      <c r="V56" s="458"/>
      <c r="W56" s="313" t="str">
        <f t="shared" si="24"/>
        <v/>
      </c>
      <c r="X56" s="314" t="str">
        <f t="shared" si="25"/>
        <v/>
      </c>
    </row>
    <row r="57" spans="2:26" s="272" customFormat="1" ht="21" customHeight="1" x14ac:dyDescent="0.2">
      <c r="B57" s="418">
        <v>353</v>
      </c>
      <c r="C57" s="335"/>
      <c r="D57" s="298" t="s">
        <v>77</v>
      </c>
      <c r="E57" s="432" t="s">
        <v>547</v>
      </c>
      <c r="F57" s="429" t="s">
        <v>14</v>
      </c>
      <c r="G57" s="301">
        <v>1.7446469907407412E-2</v>
      </c>
      <c r="H57" s="301">
        <v>1.7446469907407412E-2</v>
      </c>
      <c r="I57" s="302">
        <f t="shared" si="21"/>
        <v>1.7446469907407412E-2</v>
      </c>
      <c r="J57" s="303">
        <f t="shared" si="22"/>
        <v>3.3868634259259199E-3</v>
      </c>
      <c r="K57" s="378"/>
      <c r="L57" s="305" t="str">
        <f t="shared" si="18"/>
        <v/>
      </c>
      <c r="M57" s="306" t="str">
        <f t="shared" si="19"/>
        <v/>
      </c>
      <c r="N57" s="306" t="str">
        <f t="shared" si="20"/>
        <v/>
      </c>
      <c r="O57" s="307"/>
      <c r="P57" s="307"/>
      <c r="Q57" s="307"/>
      <c r="R57" s="308"/>
      <c r="S57" s="309">
        <f>IF(K57&lt;&gt;"",MIN(G57,L57),G57)</f>
        <v>1.7446469907407412E-2</v>
      </c>
      <c r="T57" s="481"/>
      <c r="U57" s="462">
        <v>40421</v>
      </c>
      <c r="V57" s="458"/>
      <c r="W57" s="313" t="str">
        <f t="shared" si="24"/>
        <v/>
      </c>
      <c r="X57" s="314" t="str">
        <f t="shared" si="25"/>
        <v/>
      </c>
    </row>
    <row r="58" spans="2:26" s="272" customFormat="1" ht="21" customHeight="1" x14ac:dyDescent="0.2">
      <c r="B58" s="418">
        <v>284</v>
      </c>
      <c r="C58" s="335"/>
      <c r="D58" s="315" t="s">
        <v>447</v>
      </c>
      <c r="E58" s="431" t="s">
        <v>448</v>
      </c>
      <c r="F58" s="429" t="s">
        <v>14</v>
      </c>
      <c r="G58" s="301">
        <v>1.7337962962962961E-2</v>
      </c>
      <c r="H58" s="301">
        <v>1.7465277777777781E-2</v>
      </c>
      <c r="I58" s="302">
        <f t="shared" si="21"/>
        <v>1.7401620370370373E-2</v>
      </c>
      <c r="J58" s="303">
        <f t="shared" si="22"/>
        <v>3.4317129629629593E-3</v>
      </c>
      <c r="K58" s="387"/>
      <c r="L58" s="305" t="str">
        <f t="shared" si="18"/>
        <v/>
      </c>
      <c r="M58" s="306" t="str">
        <f t="shared" si="19"/>
        <v/>
      </c>
      <c r="N58" s="306" t="str">
        <f t="shared" si="20"/>
        <v/>
      </c>
      <c r="O58" s="307"/>
      <c r="P58" s="307"/>
      <c r="Q58" s="321"/>
      <c r="R58" s="308"/>
      <c r="S58" s="309">
        <f>IF(K58&lt;&gt;"",MIN(G58,L58),G58)</f>
        <v>1.7337962962962961E-2</v>
      </c>
      <c r="T58" s="481"/>
      <c r="U58" s="462">
        <v>40359</v>
      </c>
      <c r="V58" s="458"/>
      <c r="W58" s="313" t="str">
        <f t="shared" si="24"/>
        <v/>
      </c>
      <c r="X58" s="314" t="str">
        <f t="shared" si="25"/>
        <v/>
      </c>
    </row>
    <row r="59" spans="2:26" s="272" customFormat="1" ht="21" customHeight="1" x14ac:dyDescent="0.2">
      <c r="B59" s="418">
        <v>318</v>
      </c>
      <c r="C59" s="335"/>
      <c r="D59" s="298" t="s">
        <v>509</v>
      </c>
      <c r="E59" s="432" t="s">
        <v>159</v>
      </c>
      <c r="F59" s="429" t="s">
        <v>14</v>
      </c>
      <c r="G59" s="301">
        <v>1.7388599537037041E-2</v>
      </c>
      <c r="H59" s="301">
        <v>1.7388599537037041E-2</v>
      </c>
      <c r="I59" s="302">
        <f t="shared" si="21"/>
        <v>1.7388599537037041E-2</v>
      </c>
      <c r="J59" s="303">
        <f t="shared" si="22"/>
        <v>3.4447337962962912E-3</v>
      </c>
      <c r="K59" s="387"/>
      <c r="L59" s="305" t="str">
        <f t="shared" si="18"/>
        <v/>
      </c>
      <c r="M59" s="306" t="str">
        <f t="shared" si="19"/>
        <v/>
      </c>
      <c r="N59" s="306" t="str">
        <f t="shared" si="20"/>
        <v/>
      </c>
      <c r="O59" s="307"/>
      <c r="P59" s="307"/>
      <c r="Q59" s="321"/>
      <c r="R59" s="308"/>
      <c r="S59" s="309">
        <f>IF(K59&lt;&gt;"",MIN(G59,L59),G59)</f>
        <v>1.7388599537037041E-2</v>
      </c>
      <c r="T59" s="481"/>
      <c r="U59" s="462">
        <v>40298</v>
      </c>
      <c r="V59" s="458"/>
      <c r="W59" s="313"/>
      <c r="X59" s="314"/>
    </row>
    <row r="60" spans="2:26" s="272" customFormat="1" ht="21" customHeight="1" x14ac:dyDescent="0.2">
      <c r="B60" s="418">
        <v>152</v>
      </c>
      <c r="C60" s="335"/>
      <c r="D60" s="315" t="s">
        <v>90</v>
      </c>
      <c r="E60" s="431" t="s">
        <v>91</v>
      </c>
      <c r="F60" s="428" t="s">
        <v>30</v>
      </c>
      <c r="G60" s="301">
        <v>1.7384259259259256E-2</v>
      </c>
      <c r="H60" s="301">
        <v>1.7384259259259256E-2</v>
      </c>
      <c r="I60" s="302">
        <f t="shared" si="21"/>
        <v>1.7384259259259256E-2</v>
      </c>
      <c r="J60" s="303">
        <f t="shared" si="22"/>
        <v>3.4490740740740766E-3</v>
      </c>
      <c r="K60" s="387"/>
      <c r="L60" s="305" t="str">
        <f t="shared" si="18"/>
        <v/>
      </c>
      <c r="M60" s="306" t="str">
        <f t="shared" si="19"/>
        <v/>
      </c>
      <c r="N60" s="306" t="str">
        <f t="shared" si="20"/>
        <v/>
      </c>
      <c r="O60" s="307"/>
      <c r="P60" s="307"/>
      <c r="Q60" s="307"/>
      <c r="R60" s="308"/>
      <c r="S60" s="309">
        <f>IF(K60&lt;&gt;"",MIN(G60,L60),G60)</f>
        <v>1.7384259259259256E-2</v>
      </c>
      <c r="T60" s="481"/>
      <c r="U60" s="459" t="s">
        <v>212</v>
      </c>
      <c r="V60" s="458"/>
      <c r="W60" s="313" t="str">
        <f>IF(OR(NOT(V60=""),NOT(L60="")),5,"")</f>
        <v/>
      </c>
      <c r="X60" s="314" t="str">
        <f>IF(W60=5,D60&amp;" "&amp;E60,"")</f>
        <v/>
      </c>
    </row>
    <row r="61" spans="2:26" s="272" customFormat="1" ht="21" customHeight="1" x14ac:dyDescent="0.2">
      <c r="B61" s="418"/>
      <c r="C61" s="335"/>
      <c r="D61" s="315"/>
      <c r="E61" s="431"/>
      <c r="F61" s="428"/>
      <c r="G61" s="301"/>
      <c r="H61" s="301"/>
      <c r="I61" s="302"/>
      <c r="J61" s="303"/>
      <c r="K61" s="387"/>
      <c r="L61" s="305" t="str">
        <f t="shared" si="18"/>
        <v/>
      </c>
      <c r="M61" s="306" t="str">
        <f t="shared" si="19"/>
        <v/>
      </c>
      <c r="N61" s="306" t="str">
        <f t="shared" si="20"/>
        <v/>
      </c>
      <c r="O61" s="307"/>
      <c r="P61" s="307"/>
      <c r="Q61" s="307"/>
      <c r="R61" s="308"/>
      <c r="S61" s="309"/>
      <c r="T61" s="481"/>
      <c r="U61" s="459"/>
      <c r="V61" s="458"/>
      <c r="W61" s="313"/>
      <c r="X61" s="314"/>
    </row>
    <row r="62" spans="2:26" s="272" customFormat="1" ht="21" customHeight="1" x14ac:dyDescent="0.2">
      <c r="B62" s="418"/>
      <c r="C62" s="335"/>
      <c r="D62" s="315"/>
      <c r="E62" s="431"/>
      <c r="F62" s="428"/>
      <c r="G62" s="301"/>
      <c r="H62" s="301"/>
      <c r="I62" s="302"/>
      <c r="J62" s="303"/>
      <c r="K62" s="387"/>
      <c r="L62" s="305" t="str">
        <f t="shared" si="18"/>
        <v/>
      </c>
      <c r="M62" s="306" t="str">
        <f t="shared" si="19"/>
        <v/>
      </c>
      <c r="N62" s="306" t="str">
        <f t="shared" si="20"/>
        <v/>
      </c>
      <c r="O62" s="307"/>
      <c r="P62" s="307"/>
      <c r="Q62" s="307"/>
      <c r="R62" s="308"/>
      <c r="S62" s="309"/>
      <c r="T62" s="481"/>
      <c r="U62" s="459"/>
      <c r="V62" s="458"/>
      <c r="W62" s="313"/>
      <c r="X62" s="314"/>
    </row>
    <row r="63" spans="2:26" s="272" customFormat="1" ht="21" customHeight="1" x14ac:dyDescent="0.2">
      <c r="B63" s="418">
        <v>332</v>
      </c>
      <c r="C63" s="335"/>
      <c r="D63" s="315" t="s">
        <v>527</v>
      </c>
      <c r="E63" s="431" t="s">
        <v>517</v>
      </c>
      <c r="F63" s="428" t="s">
        <v>30</v>
      </c>
      <c r="G63" s="301">
        <v>1.7349537037037035E-2</v>
      </c>
      <c r="H63" s="301">
        <v>1.7372685185185189E-2</v>
      </c>
      <c r="I63" s="302">
        <f>IF(H63&lt;&gt;"",(H63+G63)/2,G63)</f>
        <v>1.7361111111111112E-2</v>
      </c>
      <c r="J63" s="303">
        <f>$E$3-I63</f>
        <v>3.4722222222222203E-3</v>
      </c>
      <c r="K63" s="387"/>
      <c r="L63" s="305" t="str">
        <f t="shared" si="18"/>
        <v/>
      </c>
      <c r="M63" s="306" t="str">
        <f t="shared" si="19"/>
        <v/>
      </c>
      <c r="N63" s="306" t="str">
        <f t="shared" si="20"/>
        <v/>
      </c>
      <c r="O63" s="307"/>
      <c r="P63" s="307"/>
      <c r="Q63" s="321"/>
      <c r="R63" s="308"/>
      <c r="S63" s="309">
        <f t="shared" ref="S63:S72" si="26">IF(K63&lt;&gt;"",MIN(G63,L63),G63)</f>
        <v>1.7349537037037035E-2</v>
      </c>
      <c r="T63" s="481"/>
      <c r="U63" s="462">
        <v>40359</v>
      </c>
      <c r="V63" s="458"/>
      <c r="W63" s="313" t="str">
        <f t="shared" ref="W63:W69" si="27">IF(OR(NOT(V63=""),NOT(L63="")),5,"")</f>
        <v/>
      </c>
      <c r="X63" s="314" t="str">
        <f t="shared" ref="X63:X69" si="28">IF(W63=5,D63&amp;" "&amp;E63,"")</f>
        <v/>
      </c>
    </row>
    <row r="64" spans="2:26" s="272" customFormat="1" ht="21" customHeight="1" x14ac:dyDescent="0.2">
      <c r="B64" s="418" t="s">
        <v>588</v>
      </c>
      <c r="C64" s="335"/>
      <c r="D64" s="298" t="s">
        <v>598</v>
      </c>
      <c r="E64" s="432" t="s">
        <v>599</v>
      </c>
      <c r="F64" s="429" t="s">
        <v>30</v>
      </c>
      <c r="G64" s="507">
        <v>1.7222222222222222E-2</v>
      </c>
      <c r="H64" s="507">
        <v>1.7227893518518521E-2</v>
      </c>
      <c r="I64" s="302">
        <f>IF(H64&lt;&gt;"",(H64+G64)/2,G64)</f>
        <v>1.7225057870370371E-2</v>
      </c>
      <c r="J64" s="303">
        <f>$E$3-I64</f>
        <v>3.6082754629629607E-3</v>
      </c>
      <c r="K64" s="378">
        <v>2.0127314814814817E-2</v>
      </c>
      <c r="L64" s="305">
        <f t="shared" si="18"/>
        <v>1.6519039351851856E-2</v>
      </c>
      <c r="M64" s="306">
        <f t="shared" si="19"/>
        <v>-7.0601851851851555E-4</v>
      </c>
      <c r="N64" s="306">
        <f t="shared" si="20"/>
        <v>-7.0318287037036617E-4</v>
      </c>
      <c r="O64" s="307">
        <v>7</v>
      </c>
      <c r="P64" s="307">
        <v>2</v>
      </c>
      <c r="Q64" s="307"/>
      <c r="R64" s="308">
        <v>8</v>
      </c>
      <c r="S64" s="309">
        <f t="shared" si="26"/>
        <v>1.6519039351851856E-2</v>
      </c>
      <c r="T64" s="481" t="s">
        <v>587</v>
      </c>
      <c r="U64" s="462">
        <v>40694</v>
      </c>
      <c r="V64" s="458"/>
      <c r="W64" s="313">
        <f t="shared" si="27"/>
        <v>5</v>
      </c>
      <c r="X64" s="314" t="str">
        <f t="shared" si="28"/>
        <v>Djerk Geurts</v>
      </c>
    </row>
    <row r="65" spans="2:24" s="272" customFormat="1" ht="21" customHeight="1" x14ac:dyDescent="0.2">
      <c r="B65" s="418">
        <v>259</v>
      </c>
      <c r="C65" s="335"/>
      <c r="D65" s="315" t="s">
        <v>111</v>
      </c>
      <c r="E65" s="431" t="s">
        <v>360</v>
      </c>
      <c r="F65" s="428" t="s">
        <v>30</v>
      </c>
      <c r="G65" s="301">
        <v>1.7303240740740741E-2</v>
      </c>
      <c r="H65" s="301">
        <v>1.7303240740740741E-2</v>
      </c>
      <c r="I65" s="302">
        <f>IF(H65&lt;&gt;"",(H65+G65)/2,G65)</f>
        <v>1.7303240740740741E-2</v>
      </c>
      <c r="J65" s="303">
        <f>$E$3-I65</f>
        <v>3.5300925925925916E-3</v>
      </c>
      <c r="K65" s="387"/>
      <c r="L65" s="305" t="str">
        <f t="shared" si="18"/>
        <v/>
      </c>
      <c r="M65" s="306" t="str">
        <f t="shared" si="19"/>
        <v/>
      </c>
      <c r="N65" s="306" t="str">
        <f t="shared" si="20"/>
        <v/>
      </c>
      <c r="O65" s="307"/>
      <c r="P65" s="307"/>
      <c r="Q65" s="307"/>
      <c r="R65" s="308"/>
      <c r="S65" s="309">
        <f t="shared" si="26"/>
        <v>1.7303240740740741E-2</v>
      </c>
      <c r="T65" s="481"/>
      <c r="U65" s="462"/>
      <c r="V65" s="458"/>
      <c r="W65" s="313" t="str">
        <f t="shared" si="27"/>
        <v/>
      </c>
      <c r="X65" s="314" t="str">
        <f t="shared" si="28"/>
        <v/>
      </c>
    </row>
    <row r="66" spans="2:24" s="272" customFormat="1" ht="21" customHeight="1" x14ac:dyDescent="0.2">
      <c r="B66" s="418">
        <v>107</v>
      </c>
      <c r="C66" s="335"/>
      <c r="D66" s="315" t="s">
        <v>115</v>
      </c>
      <c r="E66" s="431" t="s">
        <v>196</v>
      </c>
      <c r="F66" s="428" t="s">
        <v>30</v>
      </c>
      <c r="G66" s="301">
        <v>1.3738425925925923E-2</v>
      </c>
      <c r="H66" s="301">
        <v>1.4502314814814808E-2</v>
      </c>
      <c r="I66" s="302">
        <f>IF(H66&lt;&gt;"",(H66+G66)/2,G66)</f>
        <v>1.4120370370370366E-2</v>
      </c>
      <c r="J66" s="502">
        <v>5.9143518518518521E-3</v>
      </c>
      <c r="K66" s="378">
        <v>2.0196759259259258E-2</v>
      </c>
      <c r="L66" s="305">
        <f t="shared" si="18"/>
        <v>1.4282407407407407E-2</v>
      </c>
      <c r="M66" s="306">
        <f t="shared" si="19"/>
        <v>1.6203703703704039E-4</v>
      </c>
      <c r="N66" s="306">
        <f t="shared" si="20"/>
        <v>5.4398148148148383E-4</v>
      </c>
      <c r="O66" s="307">
        <v>8</v>
      </c>
      <c r="P66" s="307"/>
      <c r="Q66" s="307"/>
      <c r="R66" s="308">
        <v>3</v>
      </c>
      <c r="S66" s="309">
        <f t="shared" si="26"/>
        <v>1.3738425925925923E-2</v>
      </c>
      <c r="T66" s="481" t="s">
        <v>587</v>
      </c>
      <c r="U66" s="462">
        <v>40209</v>
      </c>
      <c r="V66" s="458"/>
      <c r="W66" s="313">
        <f t="shared" si="27"/>
        <v>5</v>
      </c>
      <c r="X66" s="314" t="str">
        <f t="shared" si="28"/>
        <v>Andy Wilkins</v>
      </c>
    </row>
    <row r="67" spans="2:24" s="272" customFormat="1" ht="21" customHeight="1" x14ac:dyDescent="0.2">
      <c r="B67" s="418" t="s">
        <v>535</v>
      </c>
      <c r="C67" s="335"/>
      <c r="D67" s="315" t="s">
        <v>111</v>
      </c>
      <c r="E67" s="431" t="s">
        <v>35</v>
      </c>
      <c r="F67" s="428" t="s">
        <v>30</v>
      </c>
      <c r="G67" s="301"/>
      <c r="H67" s="301"/>
      <c r="I67" s="302">
        <v>1.3194444444444444E-2</v>
      </c>
      <c r="J67" s="303">
        <f t="shared" ref="J67:J78" si="29">$E$3-I67</f>
        <v>7.6388888888888878E-3</v>
      </c>
      <c r="K67" s="378">
        <v>2.0335648148148148E-2</v>
      </c>
      <c r="L67" s="305">
        <f t="shared" si="18"/>
        <v>1.269675925925926E-2</v>
      </c>
      <c r="M67" s="306">
        <f t="shared" si="19"/>
        <v>-4.9768518518518434E-4</v>
      </c>
      <c r="N67" s="306">
        <f t="shared" si="20"/>
        <v>1.269675925925926E-2</v>
      </c>
      <c r="O67" s="307">
        <v>9</v>
      </c>
      <c r="P67" s="307"/>
      <c r="Q67" s="307"/>
      <c r="R67" s="308">
        <v>1</v>
      </c>
      <c r="S67" s="309">
        <f t="shared" si="26"/>
        <v>1.269675925925926E-2</v>
      </c>
      <c r="T67" s="481" t="s">
        <v>587</v>
      </c>
      <c r="U67" s="462"/>
      <c r="V67" s="458"/>
      <c r="W67" s="313">
        <f t="shared" si="27"/>
        <v>5</v>
      </c>
      <c r="X67" s="314" t="str">
        <f t="shared" si="28"/>
        <v>Alex Smith</v>
      </c>
    </row>
    <row r="68" spans="2:24" s="272" customFormat="1" ht="21" customHeight="1" x14ac:dyDescent="0.2">
      <c r="B68" s="418" t="s">
        <v>588</v>
      </c>
      <c r="C68" s="335"/>
      <c r="D68" s="315" t="s">
        <v>582</v>
      </c>
      <c r="E68" s="431" t="s">
        <v>565</v>
      </c>
      <c r="F68" s="428" t="s">
        <v>14</v>
      </c>
      <c r="G68" s="301">
        <v>1.7106481481481483E-2</v>
      </c>
      <c r="H68" s="301">
        <v>1.7106481481481483E-2</v>
      </c>
      <c r="I68" s="302">
        <f t="shared" ref="I68:I78" si="30">IF(H68&lt;&gt;"",(H68+G68)/2,G68)</f>
        <v>1.7106481481481483E-2</v>
      </c>
      <c r="J68" s="303">
        <f t="shared" si="29"/>
        <v>3.7268518518518493E-3</v>
      </c>
      <c r="K68" s="378"/>
      <c r="L68" s="305" t="str">
        <f t="shared" si="18"/>
        <v/>
      </c>
      <c r="M68" s="306" t="str">
        <f t="shared" si="19"/>
        <v/>
      </c>
      <c r="N68" s="306" t="str">
        <f t="shared" si="20"/>
        <v/>
      </c>
      <c r="O68" s="307"/>
      <c r="P68" s="307"/>
      <c r="Q68" s="307"/>
      <c r="R68" s="308"/>
      <c r="S68" s="309">
        <f t="shared" si="26"/>
        <v>1.7106481481481483E-2</v>
      </c>
      <c r="T68" s="481"/>
      <c r="U68" s="462">
        <v>40633</v>
      </c>
      <c r="V68" s="458"/>
      <c r="W68" s="313" t="str">
        <f t="shared" si="27"/>
        <v/>
      </c>
      <c r="X68" s="314" t="str">
        <f t="shared" si="28"/>
        <v/>
      </c>
    </row>
    <row r="69" spans="2:24" s="272" customFormat="1" ht="21" customHeight="1" x14ac:dyDescent="0.2">
      <c r="B69" s="418">
        <v>233</v>
      </c>
      <c r="C69" s="335"/>
      <c r="D69" s="315" t="s">
        <v>284</v>
      </c>
      <c r="E69" s="431" t="s">
        <v>285</v>
      </c>
      <c r="F69" s="428" t="s">
        <v>30</v>
      </c>
      <c r="G69" s="301">
        <v>1.6956018518518523E-2</v>
      </c>
      <c r="H69" s="301">
        <v>1.6956018518518523E-2</v>
      </c>
      <c r="I69" s="302">
        <f t="shared" si="30"/>
        <v>1.6956018518518523E-2</v>
      </c>
      <c r="J69" s="303">
        <f t="shared" si="29"/>
        <v>3.8773148148148091E-3</v>
      </c>
      <c r="K69" s="378"/>
      <c r="L69" s="305" t="str">
        <f t="shared" si="18"/>
        <v/>
      </c>
      <c r="M69" s="306" t="str">
        <f t="shared" si="19"/>
        <v/>
      </c>
      <c r="N69" s="306" t="str">
        <f t="shared" si="20"/>
        <v/>
      </c>
      <c r="O69" s="307"/>
      <c r="P69" s="307"/>
      <c r="Q69" s="307"/>
      <c r="R69" s="308"/>
      <c r="S69" s="309">
        <f t="shared" si="26"/>
        <v>1.6956018518518523E-2</v>
      </c>
      <c r="T69" s="481"/>
      <c r="U69" s="462">
        <v>40482</v>
      </c>
      <c r="V69" s="458"/>
      <c r="W69" s="313" t="str">
        <f t="shared" si="27"/>
        <v/>
      </c>
      <c r="X69" s="314" t="str">
        <f t="shared" si="28"/>
        <v/>
      </c>
    </row>
    <row r="70" spans="2:24" s="272" customFormat="1" ht="21" customHeight="1" x14ac:dyDescent="0.2">
      <c r="B70" s="418">
        <v>185</v>
      </c>
      <c r="C70" s="335"/>
      <c r="D70" s="315" t="s">
        <v>155</v>
      </c>
      <c r="E70" s="431" t="s">
        <v>216</v>
      </c>
      <c r="F70" s="428" t="s">
        <v>30</v>
      </c>
      <c r="G70" s="301">
        <v>1.5810185185185184E-2</v>
      </c>
      <c r="H70" s="301">
        <v>1.8049768518518514E-2</v>
      </c>
      <c r="I70" s="302">
        <f t="shared" si="30"/>
        <v>1.6929976851851849E-2</v>
      </c>
      <c r="J70" s="303">
        <f t="shared" si="29"/>
        <v>3.9033564814814833E-3</v>
      </c>
      <c r="K70" s="387"/>
      <c r="L70" s="305" t="str">
        <f t="shared" ref="L70:L101" si="31">IF(K70&lt;&gt;"",K70-J70,"")</f>
        <v/>
      </c>
      <c r="M70" s="306" t="str">
        <f t="shared" ref="M70:M73" si="32">IF(K70&lt;&gt;"",L70-I70,"")</f>
        <v/>
      </c>
      <c r="N70" s="306" t="str">
        <f t="shared" si="20"/>
        <v/>
      </c>
      <c r="O70" s="307"/>
      <c r="P70" s="307"/>
      <c r="Q70" s="307"/>
      <c r="R70" s="308"/>
      <c r="S70" s="309">
        <f t="shared" si="26"/>
        <v>1.5810185185185184E-2</v>
      </c>
      <c r="T70" s="481"/>
      <c r="U70" s="462">
        <v>39994</v>
      </c>
      <c r="V70" s="458"/>
      <c r="W70" s="313"/>
      <c r="X70" s="314"/>
    </row>
    <row r="71" spans="2:24" s="272" customFormat="1" ht="21" customHeight="1" x14ac:dyDescent="0.2">
      <c r="B71" s="418">
        <v>194</v>
      </c>
      <c r="C71" s="335"/>
      <c r="D71" s="315" t="s">
        <v>55</v>
      </c>
      <c r="E71" s="431" t="s">
        <v>226</v>
      </c>
      <c r="F71" s="428" t="s">
        <v>30</v>
      </c>
      <c r="G71" s="319">
        <v>1.6516203703703703E-2</v>
      </c>
      <c r="H71" s="301">
        <v>1.7164351851851851E-2</v>
      </c>
      <c r="I71" s="302">
        <f t="shared" si="30"/>
        <v>1.6840277777777777E-2</v>
      </c>
      <c r="J71" s="303">
        <f t="shared" si="29"/>
        <v>3.9930555555555552E-3</v>
      </c>
      <c r="K71" s="387"/>
      <c r="L71" s="305" t="str">
        <f t="shared" si="31"/>
        <v/>
      </c>
      <c r="M71" s="306" t="str">
        <f t="shared" si="32"/>
        <v/>
      </c>
      <c r="N71" s="306" t="str">
        <f t="shared" si="20"/>
        <v/>
      </c>
      <c r="O71" s="307"/>
      <c r="P71" s="307"/>
      <c r="Q71" s="307"/>
      <c r="R71" s="308"/>
      <c r="S71" s="309">
        <f t="shared" si="26"/>
        <v>1.6516203703703703E-2</v>
      </c>
      <c r="T71" s="481"/>
      <c r="U71" s="462">
        <v>40633</v>
      </c>
      <c r="V71" s="458"/>
      <c r="W71" s="313" t="str">
        <f t="shared" ref="W71:W78" si="33">IF(OR(NOT(V71=""),NOT(L71="")),5,"")</f>
        <v/>
      </c>
      <c r="X71" s="314" t="str">
        <f t="shared" ref="X71:X78" si="34">IF(W71=5,D71&amp;" "&amp;E71,"")</f>
        <v/>
      </c>
    </row>
    <row r="72" spans="2:24" s="272" customFormat="1" ht="21" customHeight="1" x14ac:dyDescent="0.2">
      <c r="B72" s="418">
        <v>224</v>
      </c>
      <c r="C72" s="335"/>
      <c r="D72" s="315" t="s">
        <v>554</v>
      </c>
      <c r="E72" s="431" t="s">
        <v>555</v>
      </c>
      <c r="F72" s="428" t="s">
        <v>14</v>
      </c>
      <c r="G72" s="301">
        <v>1.6655092592592596E-2</v>
      </c>
      <c r="H72" s="301">
        <v>1.695601851851852E-2</v>
      </c>
      <c r="I72" s="302">
        <f t="shared" si="30"/>
        <v>1.680555555555556E-2</v>
      </c>
      <c r="J72" s="303">
        <f t="shared" si="29"/>
        <v>4.0277777777777725E-3</v>
      </c>
      <c r="K72" s="378"/>
      <c r="L72" s="305" t="str">
        <f t="shared" si="31"/>
        <v/>
      </c>
      <c r="M72" s="306" t="str">
        <f t="shared" si="32"/>
        <v/>
      </c>
      <c r="N72" s="306" t="str">
        <f t="shared" si="20"/>
        <v/>
      </c>
      <c r="O72" s="307"/>
      <c r="P72" s="307"/>
      <c r="Q72" s="307"/>
      <c r="R72" s="308"/>
      <c r="S72" s="309">
        <f t="shared" si="26"/>
        <v>1.6655092592592596E-2</v>
      </c>
      <c r="T72" s="481"/>
      <c r="U72" s="462">
        <v>40633</v>
      </c>
      <c r="V72" s="458"/>
      <c r="W72" s="313" t="str">
        <f t="shared" si="33"/>
        <v/>
      </c>
      <c r="X72" s="314" t="str">
        <f t="shared" si="34"/>
        <v/>
      </c>
    </row>
    <row r="73" spans="2:24" s="272" customFormat="1" ht="21" customHeight="1" x14ac:dyDescent="0.2">
      <c r="B73" s="418" t="s">
        <v>588</v>
      </c>
      <c r="C73" s="335"/>
      <c r="D73" s="315" t="s">
        <v>602</v>
      </c>
      <c r="E73" s="431" t="s">
        <v>603</v>
      </c>
      <c r="F73" s="428" t="s">
        <v>30</v>
      </c>
      <c r="G73" s="301">
        <v>1.6793865740740741E-2</v>
      </c>
      <c r="H73" s="301">
        <v>1.6793865740740741E-2</v>
      </c>
      <c r="I73" s="302">
        <f t="shared" si="30"/>
        <v>1.6793865740740741E-2</v>
      </c>
      <c r="J73" s="303">
        <f t="shared" si="29"/>
        <v>4.039467592592591E-3</v>
      </c>
      <c r="K73" s="504"/>
      <c r="L73" s="305" t="str">
        <f t="shared" si="31"/>
        <v/>
      </c>
      <c r="M73" s="306" t="str">
        <f t="shared" si="32"/>
        <v/>
      </c>
      <c r="N73" s="306" t="str">
        <f t="shared" si="20"/>
        <v/>
      </c>
      <c r="O73" s="307"/>
      <c r="P73" s="307"/>
      <c r="Q73" s="307"/>
      <c r="R73" s="308"/>
      <c r="S73" s="309">
        <v>1.6793865740740741E-2</v>
      </c>
      <c r="T73" s="481"/>
      <c r="U73" s="462">
        <v>40694</v>
      </c>
      <c r="V73" s="458"/>
      <c r="W73" s="313" t="str">
        <f t="shared" si="33"/>
        <v/>
      </c>
      <c r="X73" s="314" t="str">
        <f t="shared" si="34"/>
        <v/>
      </c>
    </row>
    <row r="74" spans="2:24" s="272" customFormat="1" ht="21" customHeight="1" x14ac:dyDescent="0.2">
      <c r="B74" s="418">
        <v>142</v>
      </c>
      <c r="C74" s="335"/>
      <c r="D74" s="315" t="s">
        <v>149</v>
      </c>
      <c r="E74" s="431" t="s">
        <v>150</v>
      </c>
      <c r="F74" s="428" t="s">
        <v>14</v>
      </c>
      <c r="G74" s="301">
        <v>1.5370370370370368E-2</v>
      </c>
      <c r="H74" s="301">
        <v>1.5891203703703703E-2</v>
      </c>
      <c r="I74" s="302">
        <f t="shared" si="30"/>
        <v>1.5630787037037033E-2</v>
      </c>
      <c r="J74" s="303">
        <f t="shared" si="29"/>
        <v>5.2025462962962989E-3</v>
      </c>
      <c r="K74" s="387">
        <v>2.0590277777777777E-2</v>
      </c>
      <c r="L74" s="305">
        <f t="shared" si="31"/>
        <v>1.5387731481481478E-2</v>
      </c>
      <c r="M74" s="306"/>
      <c r="N74" s="306"/>
      <c r="O74" s="307">
        <v>10</v>
      </c>
      <c r="P74" s="307"/>
      <c r="Q74" s="307">
        <v>1</v>
      </c>
      <c r="R74" s="325"/>
      <c r="S74" s="309">
        <f>IF(K74&lt;&gt;"",MIN(G74,L74),G74)</f>
        <v>1.5370370370370368E-2</v>
      </c>
      <c r="T74" s="481" t="s">
        <v>587</v>
      </c>
      <c r="U74" s="462">
        <v>40694</v>
      </c>
      <c r="V74" s="458"/>
      <c r="W74" s="313">
        <f t="shared" si="33"/>
        <v>5</v>
      </c>
      <c r="X74" s="314" t="str">
        <f t="shared" si="34"/>
        <v>Jane Fish</v>
      </c>
    </row>
    <row r="75" spans="2:24" s="272" customFormat="1" ht="21" customHeight="1" x14ac:dyDescent="0.2">
      <c r="B75" s="418">
        <v>369</v>
      </c>
      <c r="C75" s="335"/>
      <c r="D75" s="315" t="s">
        <v>111</v>
      </c>
      <c r="E75" s="431" t="s">
        <v>570</v>
      </c>
      <c r="F75" s="428" t="s">
        <v>14</v>
      </c>
      <c r="G75" s="301">
        <v>1.6655092592592596E-2</v>
      </c>
      <c r="H75" s="301">
        <v>1.6655092592592596E-2</v>
      </c>
      <c r="I75" s="302">
        <f t="shared" si="30"/>
        <v>1.6655092592592596E-2</v>
      </c>
      <c r="J75" s="303">
        <f t="shared" si="29"/>
        <v>4.1782407407407358E-3</v>
      </c>
      <c r="K75" s="387"/>
      <c r="L75" s="305" t="str">
        <f t="shared" si="31"/>
        <v/>
      </c>
      <c r="M75" s="306" t="str">
        <f t="shared" ref="M75:M106" si="35">IF(K75&lt;&gt;"",L75-I75,"")</f>
        <v/>
      </c>
      <c r="N75" s="306" t="str">
        <f t="shared" ref="N75:N106" si="36">IF(K75&lt;&gt;"",L75-G75,"")</f>
        <v/>
      </c>
      <c r="O75" s="307"/>
      <c r="P75" s="307"/>
      <c r="Q75" s="307"/>
      <c r="R75" s="308"/>
      <c r="S75" s="309">
        <f>IF(K75&lt;&gt;"",MIN(G75,L75),G75)</f>
        <v>1.6655092592592596E-2</v>
      </c>
      <c r="T75" s="481"/>
      <c r="U75" s="462">
        <v>40574</v>
      </c>
      <c r="V75" s="458"/>
      <c r="W75" s="313" t="str">
        <f t="shared" si="33"/>
        <v/>
      </c>
      <c r="X75" s="314" t="str">
        <f t="shared" si="34"/>
        <v/>
      </c>
    </row>
    <row r="76" spans="2:24" s="272" customFormat="1" ht="21" customHeight="1" x14ac:dyDescent="0.2">
      <c r="B76" s="418">
        <v>368</v>
      </c>
      <c r="C76" s="335"/>
      <c r="D76" s="315" t="s">
        <v>521</v>
      </c>
      <c r="E76" s="431" t="s">
        <v>571</v>
      </c>
      <c r="F76" s="428" t="s">
        <v>30</v>
      </c>
      <c r="G76" s="497">
        <v>1.6655092592592596E-2</v>
      </c>
      <c r="H76" s="497">
        <v>1.6655092592592596E-2</v>
      </c>
      <c r="I76" s="302">
        <f t="shared" si="30"/>
        <v>1.6655092592592596E-2</v>
      </c>
      <c r="J76" s="303">
        <f t="shared" si="29"/>
        <v>4.1782407407407358E-3</v>
      </c>
      <c r="K76" s="378"/>
      <c r="L76" s="305" t="str">
        <f t="shared" si="31"/>
        <v/>
      </c>
      <c r="M76" s="306" t="str">
        <f t="shared" si="35"/>
        <v/>
      </c>
      <c r="N76" s="306" t="str">
        <f t="shared" si="36"/>
        <v/>
      </c>
      <c r="O76" s="307"/>
      <c r="P76" s="307"/>
      <c r="Q76" s="307"/>
      <c r="R76" s="308"/>
      <c r="S76" s="309">
        <f>IF(K76&lt;&gt;"",MIN(G76,L76),G76)</f>
        <v>1.6655092592592596E-2</v>
      </c>
      <c r="T76" s="481"/>
      <c r="U76" s="462">
        <v>40574</v>
      </c>
      <c r="V76" s="458"/>
      <c r="W76" s="313" t="str">
        <f t="shared" si="33"/>
        <v/>
      </c>
      <c r="X76" s="314" t="str">
        <f t="shared" si="34"/>
        <v/>
      </c>
    </row>
    <row r="77" spans="2:24" s="272" customFormat="1" ht="21" customHeight="1" x14ac:dyDescent="0.2">
      <c r="B77" s="418">
        <v>166</v>
      </c>
      <c r="C77" s="335"/>
      <c r="D77" s="315" t="s">
        <v>74</v>
      </c>
      <c r="E77" s="431" t="s">
        <v>86</v>
      </c>
      <c r="F77" s="428" t="s">
        <v>30</v>
      </c>
      <c r="G77" s="301">
        <v>1.6627604166666667E-2</v>
      </c>
      <c r="H77" s="301">
        <v>1.6627604166666667E-2</v>
      </c>
      <c r="I77" s="302">
        <f t="shared" si="30"/>
        <v>1.6627604166666667E-2</v>
      </c>
      <c r="J77" s="303">
        <f t="shared" si="29"/>
        <v>4.2057291666666649E-3</v>
      </c>
      <c r="K77" s="387"/>
      <c r="L77" s="305" t="str">
        <f t="shared" si="31"/>
        <v/>
      </c>
      <c r="M77" s="306" t="str">
        <f t="shared" si="35"/>
        <v/>
      </c>
      <c r="N77" s="306" t="str">
        <f t="shared" si="36"/>
        <v/>
      </c>
      <c r="O77" s="307"/>
      <c r="P77" s="307"/>
      <c r="Q77" s="321"/>
      <c r="R77" s="308"/>
      <c r="S77" s="309">
        <f>IF(K77&lt;&gt;"",MIN(G77,L77),G77)</f>
        <v>1.6627604166666667E-2</v>
      </c>
      <c r="T77" s="481"/>
      <c r="U77" s="462">
        <v>40178</v>
      </c>
      <c r="V77" s="458"/>
      <c r="W77" s="313" t="str">
        <f t="shared" si="33"/>
        <v/>
      </c>
      <c r="X77" s="314" t="str">
        <f t="shared" si="34"/>
        <v/>
      </c>
    </row>
    <row r="78" spans="2:24" s="272" customFormat="1" ht="21" customHeight="1" x14ac:dyDescent="0.2">
      <c r="B78" s="418">
        <v>287</v>
      </c>
      <c r="C78" s="335"/>
      <c r="D78" s="298" t="s">
        <v>55</v>
      </c>
      <c r="E78" s="432" t="s">
        <v>116</v>
      </c>
      <c r="F78" s="429" t="s">
        <v>30</v>
      </c>
      <c r="G78" s="301">
        <v>1.5358796296296294E-2</v>
      </c>
      <c r="H78" s="301">
        <v>1.5474537037037038E-2</v>
      </c>
      <c r="I78" s="302">
        <f t="shared" si="30"/>
        <v>1.5416666666666665E-2</v>
      </c>
      <c r="J78" s="303">
        <f t="shared" si="29"/>
        <v>5.4166666666666669E-3</v>
      </c>
      <c r="K78" s="387">
        <v>2.0844907407407406E-2</v>
      </c>
      <c r="L78" s="305">
        <f t="shared" si="31"/>
        <v>1.5428240740740739E-2</v>
      </c>
      <c r="M78" s="306">
        <f t="shared" si="35"/>
        <v>1.157407407407357E-5</v>
      </c>
      <c r="N78" s="306">
        <f t="shared" si="36"/>
        <v>6.9444444444444892E-5</v>
      </c>
      <c r="O78" s="307">
        <v>11</v>
      </c>
      <c r="P78" s="307"/>
      <c r="Q78" s="307"/>
      <c r="R78" s="308">
        <v>4</v>
      </c>
      <c r="S78" s="309">
        <f>IF(K78&lt;&gt;"",MIN(G78,L78),G78)</f>
        <v>1.5358796296296294E-2</v>
      </c>
      <c r="T78" s="481" t="s">
        <v>587</v>
      </c>
      <c r="U78" s="462">
        <v>40663</v>
      </c>
      <c r="V78" s="458"/>
      <c r="W78" s="313">
        <f t="shared" si="33"/>
        <v>5</v>
      </c>
      <c r="X78" s="314" t="str">
        <f t="shared" si="34"/>
        <v>Paul  Hill</v>
      </c>
    </row>
    <row r="79" spans="2:24" s="272" customFormat="1" ht="21" customHeight="1" x14ac:dyDescent="0.2">
      <c r="B79" s="418"/>
      <c r="C79" s="335"/>
      <c r="D79" s="315"/>
      <c r="E79" s="431"/>
      <c r="F79" s="428"/>
      <c r="G79" s="301"/>
      <c r="H79" s="301"/>
      <c r="I79" s="302"/>
      <c r="J79" s="303"/>
      <c r="K79" s="378"/>
      <c r="L79" s="305" t="str">
        <f t="shared" si="31"/>
        <v/>
      </c>
      <c r="M79" s="306" t="str">
        <f t="shared" si="35"/>
        <v/>
      </c>
      <c r="N79" s="306" t="str">
        <f t="shared" si="36"/>
        <v/>
      </c>
      <c r="O79" s="307"/>
      <c r="P79" s="307"/>
      <c r="Q79" s="307"/>
      <c r="R79" s="308"/>
      <c r="S79" s="309"/>
      <c r="T79" s="481"/>
      <c r="U79" s="462"/>
      <c r="V79" s="458"/>
      <c r="W79" s="313"/>
      <c r="X79" s="314"/>
    </row>
    <row r="80" spans="2:24" s="272" customFormat="1" ht="21" customHeight="1" x14ac:dyDescent="0.2">
      <c r="B80" s="418"/>
      <c r="C80" s="335"/>
      <c r="D80" s="315"/>
      <c r="E80" s="431"/>
      <c r="F80" s="428"/>
      <c r="G80" s="301"/>
      <c r="H80" s="301"/>
      <c r="I80" s="302"/>
      <c r="J80" s="303"/>
      <c r="K80" s="378"/>
      <c r="L80" s="305" t="str">
        <f t="shared" si="31"/>
        <v/>
      </c>
      <c r="M80" s="306" t="str">
        <f t="shared" si="35"/>
        <v/>
      </c>
      <c r="N80" s="306" t="str">
        <f t="shared" si="36"/>
        <v/>
      </c>
      <c r="O80" s="307"/>
      <c r="P80" s="307"/>
      <c r="Q80" s="307"/>
      <c r="R80" s="308"/>
      <c r="S80" s="309"/>
      <c r="T80" s="481"/>
      <c r="U80" s="462"/>
      <c r="V80" s="458"/>
      <c r="W80" s="313"/>
      <c r="X80" s="314"/>
    </row>
    <row r="81" spans="2:24" s="272" customFormat="1" ht="21" customHeight="1" x14ac:dyDescent="0.2">
      <c r="B81" s="418">
        <v>163</v>
      </c>
      <c r="C81" s="335"/>
      <c r="D81" s="315" t="s">
        <v>115</v>
      </c>
      <c r="E81" s="431" t="s">
        <v>116</v>
      </c>
      <c r="F81" s="428" t="s">
        <v>30</v>
      </c>
      <c r="G81" s="319">
        <v>1.6516203703703703E-2</v>
      </c>
      <c r="H81" s="319">
        <v>1.6516203703703703E-2</v>
      </c>
      <c r="I81" s="302">
        <f t="shared" ref="I81:I93" si="37">IF(H81&lt;&gt;"",(H81+G81)/2,G81)</f>
        <v>1.6516203703703703E-2</v>
      </c>
      <c r="J81" s="303">
        <f t="shared" ref="J81:J99" si="38">$E$3-I81</f>
        <v>4.3171296296296291E-3</v>
      </c>
      <c r="K81" s="387"/>
      <c r="L81" s="305" t="str">
        <f t="shared" si="31"/>
        <v/>
      </c>
      <c r="M81" s="306" t="str">
        <f t="shared" si="35"/>
        <v/>
      </c>
      <c r="N81" s="306" t="str">
        <f t="shared" si="36"/>
        <v/>
      </c>
      <c r="O81" s="307"/>
      <c r="P81" s="307"/>
      <c r="Q81" s="307"/>
      <c r="R81" s="308"/>
      <c r="S81" s="309">
        <f t="shared" ref="S81:S99" si="39">IF(K81&lt;&gt;"",MIN(G81,L81),G81)</f>
        <v>1.6516203703703703E-2</v>
      </c>
      <c r="T81" s="481" t="s">
        <v>588</v>
      </c>
      <c r="U81" s="462">
        <v>38990</v>
      </c>
      <c r="V81" s="458"/>
      <c r="W81" s="313" t="str">
        <f>IF(OR(NOT(V81=""),NOT(L81="")),5,"")</f>
        <v/>
      </c>
      <c r="X81" s="314" t="str">
        <f>IF(W81=5,D81&amp;" "&amp;E81,"")</f>
        <v/>
      </c>
    </row>
    <row r="82" spans="2:24" s="272" customFormat="1" ht="21" customHeight="1" x14ac:dyDescent="0.2">
      <c r="B82" s="418">
        <v>333</v>
      </c>
      <c r="C82" s="335"/>
      <c r="D82" s="315" t="s">
        <v>537</v>
      </c>
      <c r="E82" s="431" t="s">
        <v>538</v>
      </c>
      <c r="F82" s="428" t="s">
        <v>14</v>
      </c>
      <c r="G82" s="301">
        <v>1.6446759259259265E-2</v>
      </c>
      <c r="H82" s="301">
        <v>1.6446759259259265E-2</v>
      </c>
      <c r="I82" s="302">
        <f t="shared" si="37"/>
        <v>1.6446759259259265E-2</v>
      </c>
      <c r="J82" s="303">
        <f t="shared" si="38"/>
        <v>4.386574074074067E-3</v>
      </c>
      <c r="K82" s="387"/>
      <c r="L82" s="305" t="str">
        <f t="shared" si="31"/>
        <v/>
      </c>
      <c r="M82" s="306" t="str">
        <f t="shared" si="35"/>
        <v/>
      </c>
      <c r="N82" s="306" t="str">
        <f t="shared" si="36"/>
        <v/>
      </c>
      <c r="O82" s="307"/>
      <c r="P82" s="307"/>
      <c r="Q82" s="321"/>
      <c r="R82" s="308"/>
      <c r="S82" s="309">
        <f t="shared" si="39"/>
        <v>1.6446759259259265E-2</v>
      </c>
      <c r="T82" s="481"/>
      <c r="U82" s="462">
        <v>40359</v>
      </c>
      <c r="V82" s="458"/>
      <c r="W82" s="313" t="str">
        <f>IF(OR(NOT(V82=""),NOT(L82="")),5,"")</f>
        <v/>
      </c>
      <c r="X82" s="314" t="str">
        <f>IF(W82=5,D82&amp;" "&amp;E82,"")</f>
        <v/>
      </c>
    </row>
    <row r="83" spans="2:24" s="272" customFormat="1" ht="21" customHeight="1" x14ac:dyDescent="0.2">
      <c r="B83" s="418">
        <v>337</v>
      </c>
      <c r="C83" s="335"/>
      <c r="D83" s="315" t="s">
        <v>519</v>
      </c>
      <c r="E83" s="431" t="s">
        <v>325</v>
      </c>
      <c r="F83" s="428" t="s">
        <v>14</v>
      </c>
      <c r="G83" s="301">
        <v>1.6307870370370372E-2</v>
      </c>
      <c r="H83" s="301">
        <v>1.6307870370370372E-2</v>
      </c>
      <c r="I83" s="302">
        <f t="shared" si="37"/>
        <v>1.6307870370370372E-2</v>
      </c>
      <c r="J83" s="303">
        <f t="shared" si="38"/>
        <v>4.5254629629629603E-3</v>
      </c>
      <c r="K83" s="375"/>
      <c r="L83" s="305" t="str">
        <f t="shared" si="31"/>
        <v/>
      </c>
      <c r="M83" s="306" t="str">
        <f t="shared" si="35"/>
        <v/>
      </c>
      <c r="N83" s="306" t="str">
        <f t="shared" si="36"/>
        <v/>
      </c>
      <c r="O83" s="307"/>
      <c r="P83" s="307"/>
      <c r="Q83" s="307"/>
      <c r="R83" s="308"/>
      <c r="S83" s="309">
        <f t="shared" si="39"/>
        <v>1.6307870370370372E-2</v>
      </c>
      <c r="T83" s="481"/>
      <c r="U83" s="462">
        <v>40633</v>
      </c>
      <c r="V83" s="458"/>
      <c r="W83" s="313" t="str">
        <f>IF(OR(NOT(V83=""),NOT(L83="")),5,"")</f>
        <v/>
      </c>
      <c r="X83" s="314" t="str">
        <f>IF(W83=5,D83&amp;" "&amp;E83,"")</f>
        <v/>
      </c>
    </row>
    <row r="84" spans="2:24" s="272" customFormat="1" ht="21" customHeight="1" x14ac:dyDescent="0.2">
      <c r="B84" s="418">
        <v>150</v>
      </c>
      <c r="C84" s="335"/>
      <c r="D84" s="315" t="s">
        <v>96</v>
      </c>
      <c r="E84" s="431" t="s">
        <v>97</v>
      </c>
      <c r="F84" s="428" t="s">
        <v>14</v>
      </c>
      <c r="G84" s="301">
        <v>1.622685185185185E-2</v>
      </c>
      <c r="H84" s="301">
        <v>1.622685185185185E-2</v>
      </c>
      <c r="I84" s="302">
        <f t="shared" si="37"/>
        <v>1.622685185185185E-2</v>
      </c>
      <c r="J84" s="303">
        <f t="shared" si="38"/>
        <v>4.6064814814814822E-3</v>
      </c>
      <c r="K84" s="387"/>
      <c r="L84" s="305" t="str">
        <f t="shared" si="31"/>
        <v/>
      </c>
      <c r="M84" s="306" t="str">
        <f t="shared" si="35"/>
        <v/>
      </c>
      <c r="N84" s="306" t="str">
        <f t="shared" si="36"/>
        <v/>
      </c>
      <c r="O84" s="321"/>
      <c r="P84" s="307"/>
      <c r="Q84" s="321"/>
      <c r="R84" s="308"/>
      <c r="S84" s="309">
        <f t="shared" si="39"/>
        <v>1.622685185185185E-2</v>
      </c>
      <c r="T84" s="481"/>
      <c r="U84" s="462">
        <v>39447</v>
      </c>
      <c r="V84" s="458"/>
      <c r="W84" s="313"/>
      <c r="X84" s="314"/>
    </row>
    <row r="85" spans="2:24" s="272" customFormat="1" ht="21" customHeight="1" x14ac:dyDescent="0.2">
      <c r="B85" s="418">
        <v>238</v>
      </c>
      <c r="C85" s="335"/>
      <c r="D85" s="315" t="s">
        <v>326</v>
      </c>
      <c r="E85" s="431" t="s">
        <v>327</v>
      </c>
      <c r="F85" s="428" t="s">
        <v>30</v>
      </c>
      <c r="G85" s="301">
        <v>1.5907118055555551E-2</v>
      </c>
      <c r="H85" s="301">
        <v>1.6435185185185188E-2</v>
      </c>
      <c r="I85" s="302">
        <f t="shared" si="37"/>
        <v>1.6171151620370368E-2</v>
      </c>
      <c r="J85" s="303">
        <f t="shared" si="38"/>
        <v>4.6621817129629643E-3</v>
      </c>
      <c r="K85" s="378"/>
      <c r="L85" s="305" t="str">
        <f t="shared" si="31"/>
        <v/>
      </c>
      <c r="M85" s="306" t="str">
        <f t="shared" si="35"/>
        <v/>
      </c>
      <c r="N85" s="306" t="str">
        <f t="shared" si="36"/>
        <v/>
      </c>
      <c r="O85" s="307"/>
      <c r="P85" s="307"/>
      <c r="Q85" s="307"/>
      <c r="R85" s="308"/>
      <c r="S85" s="309">
        <f t="shared" si="39"/>
        <v>1.5907118055555551E-2</v>
      </c>
      <c r="T85" s="481" t="s">
        <v>588</v>
      </c>
      <c r="U85" s="462">
        <v>40694</v>
      </c>
      <c r="V85" s="458" t="s">
        <v>587</v>
      </c>
      <c r="W85" s="313">
        <f t="shared" ref="W85:W99" si="40">IF(OR(NOT(V85=""),NOT(L85="")),5,"")</f>
        <v>5</v>
      </c>
      <c r="X85" s="314" t="str">
        <f t="shared" ref="X85:X99" si="41">IF(W85=5,D85&amp;" "&amp;E85,"")</f>
        <v>Chitra Dunn</v>
      </c>
    </row>
    <row r="86" spans="2:24" s="272" customFormat="1" ht="21" customHeight="1" x14ac:dyDescent="0.2">
      <c r="B86" s="418">
        <v>9</v>
      </c>
      <c r="C86" s="335"/>
      <c r="D86" s="315" t="s">
        <v>130</v>
      </c>
      <c r="E86" s="431" t="s">
        <v>133</v>
      </c>
      <c r="F86" s="428" t="s">
        <v>30</v>
      </c>
      <c r="G86" s="301">
        <v>1.5898437499999991E-2</v>
      </c>
      <c r="H86" s="301">
        <v>1.6307870370370372E-2</v>
      </c>
      <c r="I86" s="302">
        <f t="shared" si="37"/>
        <v>1.6103153935185181E-2</v>
      </c>
      <c r="J86" s="303">
        <f t="shared" si="38"/>
        <v>4.7301793981481509E-3</v>
      </c>
      <c r="K86" s="387"/>
      <c r="L86" s="305" t="str">
        <f t="shared" si="31"/>
        <v/>
      </c>
      <c r="M86" s="306" t="str">
        <f t="shared" si="35"/>
        <v/>
      </c>
      <c r="N86" s="306" t="str">
        <f t="shared" si="36"/>
        <v/>
      </c>
      <c r="O86" s="307"/>
      <c r="P86" s="307"/>
      <c r="Q86" s="307"/>
      <c r="R86" s="308"/>
      <c r="S86" s="309">
        <f t="shared" si="39"/>
        <v>1.5898437499999991E-2</v>
      </c>
      <c r="T86" s="481"/>
      <c r="U86" s="462">
        <v>40663</v>
      </c>
      <c r="V86" s="458"/>
      <c r="W86" s="313" t="str">
        <f t="shared" si="40"/>
        <v/>
      </c>
      <c r="X86" s="314" t="str">
        <f t="shared" si="41"/>
        <v/>
      </c>
    </row>
    <row r="87" spans="2:24" s="272" customFormat="1" ht="21" customHeight="1" x14ac:dyDescent="0.2">
      <c r="B87" s="418">
        <v>288</v>
      </c>
      <c r="C87" s="335"/>
      <c r="D87" s="298" t="s">
        <v>450</v>
      </c>
      <c r="E87" s="432" t="s">
        <v>110</v>
      </c>
      <c r="F87" s="429" t="s">
        <v>30</v>
      </c>
      <c r="G87" s="301">
        <v>1.6053240740740739E-2</v>
      </c>
      <c r="H87" s="301">
        <v>1.6053240740740739E-2</v>
      </c>
      <c r="I87" s="302">
        <f t="shared" si="37"/>
        <v>1.6053240740740739E-2</v>
      </c>
      <c r="J87" s="303">
        <f t="shared" si="38"/>
        <v>4.7800925925925927E-3</v>
      </c>
      <c r="K87" s="387"/>
      <c r="L87" s="305" t="str">
        <f t="shared" si="31"/>
        <v/>
      </c>
      <c r="M87" s="306" t="str">
        <f t="shared" si="35"/>
        <v/>
      </c>
      <c r="N87" s="306" t="str">
        <f t="shared" si="36"/>
        <v/>
      </c>
      <c r="O87" s="307"/>
      <c r="P87" s="307"/>
      <c r="Q87" s="307"/>
      <c r="R87" s="308"/>
      <c r="S87" s="309">
        <f t="shared" si="39"/>
        <v>1.6053240740740739E-2</v>
      </c>
      <c r="T87" s="481"/>
      <c r="U87" s="462">
        <v>39994</v>
      </c>
      <c r="V87" s="458"/>
      <c r="W87" s="313" t="str">
        <f t="shared" si="40"/>
        <v/>
      </c>
      <c r="X87" s="314" t="str">
        <f t="shared" si="41"/>
        <v/>
      </c>
    </row>
    <row r="88" spans="2:24" s="272" customFormat="1" ht="21" customHeight="1" x14ac:dyDescent="0.2">
      <c r="B88" s="418">
        <v>232</v>
      </c>
      <c r="C88" s="335"/>
      <c r="D88" s="298" t="s">
        <v>342</v>
      </c>
      <c r="E88" s="432" t="s">
        <v>315</v>
      </c>
      <c r="F88" s="429" t="s">
        <v>14</v>
      </c>
      <c r="G88" s="301">
        <v>1.6028645833333337E-2</v>
      </c>
      <c r="H88" s="301">
        <v>1.6028645833333337E-2</v>
      </c>
      <c r="I88" s="302">
        <f t="shared" si="37"/>
        <v>1.6028645833333337E-2</v>
      </c>
      <c r="J88" s="303">
        <f t="shared" si="38"/>
        <v>4.8046874999999947E-3</v>
      </c>
      <c r="K88" s="378"/>
      <c r="L88" s="305" t="str">
        <f t="shared" si="31"/>
        <v/>
      </c>
      <c r="M88" s="306" t="str">
        <f t="shared" si="35"/>
        <v/>
      </c>
      <c r="N88" s="306" t="str">
        <f t="shared" si="36"/>
        <v/>
      </c>
      <c r="O88" s="307"/>
      <c r="P88" s="307"/>
      <c r="Q88" s="307"/>
      <c r="R88" s="308"/>
      <c r="S88" s="309">
        <f t="shared" si="39"/>
        <v>1.6028645833333337E-2</v>
      </c>
      <c r="T88" s="481"/>
      <c r="U88" s="462">
        <v>40574</v>
      </c>
      <c r="V88" s="458"/>
      <c r="W88" s="313" t="str">
        <f t="shared" si="40"/>
        <v/>
      </c>
      <c r="X88" s="314" t="str">
        <f t="shared" si="41"/>
        <v/>
      </c>
    </row>
    <row r="89" spans="2:24" s="272" customFormat="1" ht="21" customHeight="1" x14ac:dyDescent="0.2">
      <c r="B89" s="418">
        <v>138</v>
      </c>
      <c r="C89" s="335"/>
      <c r="D89" s="298" t="s">
        <v>145</v>
      </c>
      <c r="E89" s="432" t="s">
        <v>146</v>
      </c>
      <c r="F89" s="429" t="s">
        <v>14</v>
      </c>
      <c r="G89" s="301">
        <v>1.6006944444444438E-2</v>
      </c>
      <c r="H89" s="301">
        <v>1.6006944444444438E-2</v>
      </c>
      <c r="I89" s="302">
        <f t="shared" si="37"/>
        <v>1.6006944444444438E-2</v>
      </c>
      <c r="J89" s="303">
        <f t="shared" si="38"/>
        <v>4.8263888888888939E-3</v>
      </c>
      <c r="K89" s="387"/>
      <c r="L89" s="305" t="str">
        <f t="shared" si="31"/>
        <v/>
      </c>
      <c r="M89" s="306" t="str">
        <f t="shared" si="35"/>
        <v/>
      </c>
      <c r="N89" s="306" t="str">
        <f t="shared" si="36"/>
        <v/>
      </c>
      <c r="O89" s="307"/>
      <c r="P89" s="307"/>
      <c r="Q89" s="307"/>
      <c r="R89" s="308"/>
      <c r="S89" s="309">
        <f t="shared" si="39"/>
        <v>1.6006944444444438E-2</v>
      </c>
      <c r="T89" s="481"/>
      <c r="U89" s="462">
        <v>40178</v>
      </c>
      <c r="V89" s="458"/>
      <c r="W89" s="313" t="str">
        <f t="shared" si="40"/>
        <v/>
      </c>
      <c r="X89" s="314" t="str">
        <f t="shared" si="41"/>
        <v/>
      </c>
    </row>
    <row r="90" spans="2:24" s="272" customFormat="1" ht="21" customHeight="1" x14ac:dyDescent="0.2">
      <c r="B90" s="418">
        <v>187</v>
      </c>
      <c r="C90" s="335"/>
      <c r="D90" s="298" t="s">
        <v>351</v>
      </c>
      <c r="E90" s="432" t="s">
        <v>233</v>
      </c>
      <c r="F90" s="429" t="s">
        <v>30</v>
      </c>
      <c r="G90" s="301">
        <v>1.5787037037037037E-2</v>
      </c>
      <c r="H90" s="301">
        <v>1.6134259259259265E-2</v>
      </c>
      <c r="I90" s="302">
        <f t="shared" si="37"/>
        <v>1.5960648148148151E-2</v>
      </c>
      <c r="J90" s="303">
        <f t="shared" si="38"/>
        <v>4.8726851851851813E-3</v>
      </c>
      <c r="K90" s="387"/>
      <c r="L90" s="305" t="str">
        <f t="shared" si="31"/>
        <v/>
      </c>
      <c r="M90" s="306" t="str">
        <f t="shared" si="35"/>
        <v/>
      </c>
      <c r="N90" s="306" t="str">
        <f t="shared" si="36"/>
        <v/>
      </c>
      <c r="O90" s="307"/>
      <c r="P90" s="307"/>
      <c r="Q90" s="307"/>
      <c r="R90" s="308"/>
      <c r="S90" s="309">
        <f t="shared" si="39"/>
        <v>1.5787037037037037E-2</v>
      </c>
      <c r="T90" s="481"/>
      <c r="U90" s="462">
        <v>40543</v>
      </c>
      <c r="V90" s="458"/>
      <c r="W90" s="313" t="str">
        <f t="shared" si="40"/>
        <v/>
      </c>
      <c r="X90" s="314" t="str">
        <f t="shared" si="41"/>
        <v/>
      </c>
    </row>
    <row r="91" spans="2:24" s="272" customFormat="1" ht="21" customHeight="1" x14ac:dyDescent="0.2">
      <c r="B91" s="419">
        <v>354</v>
      </c>
      <c r="C91" s="335"/>
      <c r="D91" s="425" t="s">
        <v>244</v>
      </c>
      <c r="E91" s="435" t="s">
        <v>547</v>
      </c>
      <c r="F91" s="436" t="s">
        <v>30</v>
      </c>
      <c r="G91" s="301">
        <v>1.5953414351851859E-2</v>
      </c>
      <c r="H91" s="301">
        <v>1.5953414351851859E-2</v>
      </c>
      <c r="I91" s="302">
        <f t="shared" si="37"/>
        <v>1.5953414351851859E-2</v>
      </c>
      <c r="J91" s="303">
        <f t="shared" si="38"/>
        <v>4.8799189814814729E-3</v>
      </c>
      <c r="K91" s="378"/>
      <c r="L91" s="305" t="str">
        <f t="shared" si="31"/>
        <v/>
      </c>
      <c r="M91" s="306" t="str">
        <f t="shared" si="35"/>
        <v/>
      </c>
      <c r="N91" s="306" t="str">
        <f t="shared" si="36"/>
        <v/>
      </c>
      <c r="O91" s="307"/>
      <c r="P91" s="307"/>
      <c r="Q91" s="307"/>
      <c r="R91" s="308"/>
      <c r="S91" s="309">
        <f t="shared" si="39"/>
        <v>1.5953414351851859E-2</v>
      </c>
      <c r="T91" s="482"/>
      <c r="U91" s="462">
        <v>40421</v>
      </c>
      <c r="V91" s="460"/>
      <c r="W91" s="313" t="str">
        <f t="shared" si="40"/>
        <v/>
      </c>
      <c r="X91" s="314" t="str">
        <f t="shared" si="41"/>
        <v/>
      </c>
    </row>
    <row r="92" spans="2:24" s="272" customFormat="1" ht="21" customHeight="1" x14ac:dyDescent="0.2">
      <c r="B92" s="336">
        <v>252</v>
      </c>
      <c r="C92" s="337"/>
      <c r="D92" s="315" t="s">
        <v>155</v>
      </c>
      <c r="E92" s="316" t="s">
        <v>361</v>
      </c>
      <c r="F92" s="317" t="s">
        <v>30</v>
      </c>
      <c r="G92" s="319">
        <v>1.5856481481481478E-2</v>
      </c>
      <c r="H92" s="319">
        <v>1.5856481481481478E-2</v>
      </c>
      <c r="I92" s="302">
        <f t="shared" si="37"/>
        <v>1.5856481481481478E-2</v>
      </c>
      <c r="J92" s="303">
        <f t="shared" si="38"/>
        <v>4.9768518518518538E-3</v>
      </c>
      <c r="K92" s="387"/>
      <c r="L92" s="305" t="str">
        <f t="shared" si="31"/>
        <v/>
      </c>
      <c r="M92" s="306" t="str">
        <f t="shared" si="35"/>
        <v/>
      </c>
      <c r="N92" s="306" t="str">
        <f t="shared" si="36"/>
        <v/>
      </c>
      <c r="O92" s="307"/>
      <c r="P92" s="307"/>
      <c r="Q92" s="307"/>
      <c r="R92" s="308"/>
      <c r="S92" s="309">
        <f t="shared" si="39"/>
        <v>1.5856481481481478E-2</v>
      </c>
      <c r="T92" s="481"/>
      <c r="U92" s="462">
        <v>39994</v>
      </c>
      <c r="V92" s="458"/>
      <c r="W92" s="313" t="str">
        <f t="shared" si="40"/>
        <v/>
      </c>
      <c r="X92" s="314" t="str">
        <f t="shared" si="41"/>
        <v/>
      </c>
    </row>
    <row r="93" spans="2:24" s="272" customFormat="1" ht="21" customHeight="1" x14ac:dyDescent="0.2">
      <c r="B93" s="419">
        <v>282</v>
      </c>
      <c r="C93" s="335"/>
      <c r="D93" s="425" t="s">
        <v>18</v>
      </c>
      <c r="E93" s="435" t="s">
        <v>449</v>
      </c>
      <c r="F93" s="436" t="s">
        <v>14</v>
      </c>
      <c r="G93" s="301">
        <v>1.5844907407407405E-2</v>
      </c>
      <c r="H93" s="301">
        <v>1.5844907407407405E-2</v>
      </c>
      <c r="I93" s="302">
        <f t="shared" si="37"/>
        <v>1.5844907407407405E-2</v>
      </c>
      <c r="J93" s="303">
        <f t="shared" si="38"/>
        <v>4.9884259259259274E-3</v>
      </c>
      <c r="K93" s="387"/>
      <c r="L93" s="305" t="str">
        <f t="shared" si="31"/>
        <v/>
      </c>
      <c r="M93" s="306" t="str">
        <f t="shared" si="35"/>
        <v/>
      </c>
      <c r="N93" s="306" t="str">
        <f t="shared" si="36"/>
        <v/>
      </c>
      <c r="O93" s="307"/>
      <c r="P93" s="307"/>
      <c r="Q93" s="307"/>
      <c r="R93" s="308"/>
      <c r="S93" s="309">
        <f t="shared" si="39"/>
        <v>1.5844907407407405E-2</v>
      </c>
      <c r="T93" s="482"/>
      <c r="U93" s="463">
        <v>39994</v>
      </c>
      <c r="V93" s="460"/>
      <c r="W93" s="313" t="str">
        <f t="shared" si="40"/>
        <v/>
      </c>
      <c r="X93" s="314" t="str">
        <f t="shared" si="41"/>
        <v/>
      </c>
    </row>
    <row r="94" spans="2:24" s="272" customFormat="1" ht="21" customHeight="1" x14ac:dyDescent="0.2">
      <c r="B94" s="419" t="s">
        <v>524</v>
      </c>
      <c r="C94" s="335"/>
      <c r="D94" s="408" t="s">
        <v>60</v>
      </c>
      <c r="E94" s="433" t="s">
        <v>613</v>
      </c>
      <c r="F94" s="411" t="s">
        <v>14</v>
      </c>
      <c r="G94" s="301"/>
      <c r="H94" s="301"/>
      <c r="I94" s="302">
        <v>1.5532407407407406E-2</v>
      </c>
      <c r="J94" s="303">
        <f t="shared" si="38"/>
        <v>5.3009259259259259E-3</v>
      </c>
      <c r="K94" s="387">
        <v>2.0925925925925928E-2</v>
      </c>
      <c r="L94" s="305">
        <f t="shared" si="31"/>
        <v>1.5625E-2</v>
      </c>
      <c r="M94" s="306">
        <f t="shared" si="35"/>
        <v>9.2592592592593767E-5</v>
      </c>
      <c r="N94" s="306">
        <f t="shared" si="36"/>
        <v>1.5625E-2</v>
      </c>
      <c r="O94" s="307">
        <v>12</v>
      </c>
      <c r="P94" s="307"/>
      <c r="Q94" s="307">
        <v>3</v>
      </c>
      <c r="R94" s="308"/>
      <c r="S94" s="309">
        <f t="shared" si="39"/>
        <v>1.5625E-2</v>
      </c>
      <c r="T94" s="482" t="s">
        <v>587</v>
      </c>
      <c r="U94" s="462">
        <v>40724</v>
      </c>
      <c r="V94" s="460"/>
      <c r="W94" s="313">
        <f t="shared" si="40"/>
        <v>5</v>
      </c>
      <c r="X94" s="314" t="str">
        <f t="shared" si="41"/>
        <v>Claire Price</v>
      </c>
    </row>
    <row r="95" spans="2:24" s="272" customFormat="1" ht="21" customHeight="1" x14ac:dyDescent="0.2">
      <c r="B95" s="419">
        <v>385</v>
      </c>
      <c r="C95" s="335"/>
      <c r="D95" s="408" t="s">
        <v>584</v>
      </c>
      <c r="E95" s="433" t="s">
        <v>585</v>
      </c>
      <c r="F95" s="411" t="s">
        <v>14</v>
      </c>
      <c r="G95" s="301">
        <v>1.5740740740740743E-2</v>
      </c>
      <c r="H95" s="301">
        <v>1.5740740740740743E-2</v>
      </c>
      <c r="I95" s="302">
        <f>IF(H95&lt;&gt;"",(H95+G95)/2,G95)</f>
        <v>1.5740740740740743E-2</v>
      </c>
      <c r="J95" s="303">
        <f t="shared" si="38"/>
        <v>5.0925925925925895E-3</v>
      </c>
      <c r="K95" s="387"/>
      <c r="L95" s="305" t="str">
        <f t="shared" si="31"/>
        <v/>
      </c>
      <c r="M95" s="306" t="str">
        <f t="shared" si="35"/>
        <v/>
      </c>
      <c r="N95" s="306" t="str">
        <f t="shared" si="36"/>
        <v/>
      </c>
      <c r="O95" s="307"/>
      <c r="P95" s="307"/>
      <c r="Q95" s="307"/>
      <c r="R95" s="325"/>
      <c r="S95" s="309">
        <f t="shared" si="39"/>
        <v>1.5740740740740743E-2</v>
      </c>
      <c r="T95" s="482"/>
      <c r="U95" s="463">
        <v>40633</v>
      </c>
      <c r="V95" s="460"/>
      <c r="W95" s="313" t="str">
        <f t="shared" si="40"/>
        <v/>
      </c>
      <c r="X95" s="314" t="str">
        <f t="shared" si="41"/>
        <v/>
      </c>
    </row>
    <row r="96" spans="2:24" s="272" customFormat="1" ht="21" customHeight="1" x14ac:dyDescent="0.2">
      <c r="B96" s="419">
        <v>112</v>
      </c>
      <c r="C96" s="335"/>
      <c r="D96" s="408" t="s">
        <v>134</v>
      </c>
      <c r="E96" s="433" t="s">
        <v>135</v>
      </c>
      <c r="F96" s="411" t="s">
        <v>30</v>
      </c>
      <c r="G96" s="301">
        <v>1.5706018518518518E-2</v>
      </c>
      <c r="H96" s="301">
        <v>1.5706018518518518E-2</v>
      </c>
      <c r="I96" s="302">
        <f>IF(H96&lt;&gt;"",(H96+G96)/2,G96)</f>
        <v>1.5706018518518518E-2</v>
      </c>
      <c r="J96" s="303">
        <f t="shared" si="38"/>
        <v>5.1273148148148137E-3</v>
      </c>
      <c r="K96" s="387"/>
      <c r="L96" s="305" t="str">
        <f t="shared" si="31"/>
        <v/>
      </c>
      <c r="M96" s="306" t="str">
        <f t="shared" si="35"/>
        <v/>
      </c>
      <c r="N96" s="306" t="str">
        <f t="shared" si="36"/>
        <v/>
      </c>
      <c r="O96" s="307"/>
      <c r="P96" s="307"/>
      <c r="Q96" s="307"/>
      <c r="R96" s="308"/>
      <c r="S96" s="309">
        <f t="shared" si="39"/>
        <v>1.5706018518518518E-2</v>
      </c>
      <c r="T96" s="482"/>
      <c r="U96" s="463">
        <v>39294</v>
      </c>
      <c r="V96" s="460"/>
      <c r="W96" s="313" t="str">
        <f t="shared" si="40"/>
        <v/>
      </c>
      <c r="X96" s="314" t="str">
        <f t="shared" si="41"/>
        <v/>
      </c>
    </row>
    <row r="97" spans="2:24" s="272" customFormat="1" ht="21" customHeight="1" x14ac:dyDescent="0.2">
      <c r="B97" s="419">
        <v>269</v>
      </c>
      <c r="C97" s="335"/>
      <c r="D97" s="408" t="s">
        <v>422</v>
      </c>
      <c r="E97" s="433" t="s">
        <v>423</v>
      </c>
      <c r="F97" s="411" t="s">
        <v>30</v>
      </c>
      <c r="G97" s="301">
        <v>1.34375E-2</v>
      </c>
      <c r="H97" s="301">
        <v>1.383101851851852E-2</v>
      </c>
      <c r="I97" s="302">
        <f>IF(H97&lt;&gt;"",(H97+G97)/2,G97)</f>
        <v>1.3634259259259259E-2</v>
      </c>
      <c r="J97" s="303">
        <f t="shared" si="38"/>
        <v>7.199074074074073E-3</v>
      </c>
      <c r="K97" s="387">
        <v>2.1168981481481483E-2</v>
      </c>
      <c r="L97" s="305">
        <f t="shared" si="31"/>
        <v>1.396990740740741E-2</v>
      </c>
      <c r="M97" s="306">
        <f t="shared" si="35"/>
        <v>3.3564814814815089E-4</v>
      </c>
      <c r="N97" s="306">
        <f t="shared" si="36"/>
        <v>5.3240740740741026E-4</v>
      </c>
      <c r="O97" s="307">
        <v>13</v>
      </c>
      <c r="P97" s="307"/>
      <c r="Q97" s="307"/>
      <c r="R97" s="308">
        <v>2</v>
      </c>
      <c r="S97" s="309">
        <f t="shared" si="39"/>
        <v>1.34375E-2</v>
      </c>
      <c r="T97" s="482" t="s">
        <v>587</v>
      </c>
      <c r="U97" s="462">
        <v>40694</v>
      </c>
      <c r="V97" s="460"/>
      <c r="W97" s="313">
        <f t="shared" si="40"/>
        <v>5</v>
      </c>
      <c r="X97" s="314" t="str">
        <f t="shared" si="41"/>
        <v>Patrick McGuinness</v>
      </c>
    </row>
    <row r="98" spans="2:24" s="272" customFormat="1" ht="21" customHeight="1" x14ac:dyDescent="0.2">
      <c r="B98" s="418">
        <v>373</v>
      </c>
      <c r="C98" s="335"/>
      <c r="D98" s="315" t="s">
        <v>562</v>
      </c>
      <c r="E98" s="431" t="s">
        <v>390</v>
      </c>
      <c r="F98" s="428" t="s">
        <v>30</v>
      </c>
      <c r="G98" s="301">
        <v>1.5527893518518519E-2</v>
      </c>
      <c r="H98" s="301">
        <v>1.5527893518518519E-2</v>
      </c>
      <c r="I98" s="302">
        <f>IF(H98&lt;&gt;"",(H98+G98)/2,G98)</f>
        <v>1.5527893518518519E-2</v>
      </c>
      <c r="J98" s="303">
        <f t="shared" si="38"/>
        <v>5.3054398148148132E-3</v>
      </c>
      <c r="K98" s="304"/>
      <c r="L98" s="305" t="str">
        <f t="shared" si="31"/>
        <v/>
      </c>
      <c r="M98" s="306" t="str">
        <f t="shared" si="35"/>
        <v/>
      </c>
      <c r="N98" s="306" t="str">
        <f t="shared" si="36"/>
        <v/>
      </c>
      <c r="O98" s="307"/>
      <c r="P98" s="307"/>
      <c r="Q98" s="307"/>
      <c r="R98" s="308"/>
      <c r="S98" s="309">
        <f t="shared" si="39"/>
        <v>1.5527893518518519E-2</v>
      </c>
      <c r="T98" s="481"/>
      <c r="U98" s="462">
        <v>40694</v>
      </c>
      <c r="V98" s="458"/>
      <c r="W98" s="313" t="str">
        <f t="shared" si="40"/>
        <v/>
      </c>
      <c r="X98" s="314" t="str">
        <f t="shared" si="41"/>
        <v/>
      </c>
    </row>
    <row r="99" spans="2:24" s="272" customFormat="1" ht="21" customHeight="1" x14ac:dyDescent="0.2">
      <c r="B99" s="419">
        <v>319</v>
      </c>
      <c r="C99" s="335"/>
      <c r="D99" s="425" t="s">
        <v>17</v>
      </c>
      <c r="E99" s="435" t="s">
        <v>491</v>
      </c>
      <c r="F99" s="508" t="s">
        <v>14</v>
      </c>
      <c r="G99" s="301">
        <v>1.4918981481481491E-2</v>
      </c>
      <c r="H99" s="301">
        <v>1.4918981481481491E-2</v>
      </c>
      <c r="I99" s="302">
        <f>IF(H99&lt;&gt;"",(H99+G99)/2,G99)</f>
        <v>1.4918981481481491E-2</v>
      </c>
      <c r="J99" s="506">
        <f t="shared" si="38"/>
        <v>5.9143518518518408E-3</v>
      </c>
      <c r="K99" s="378">
        <v>2.1377314814814818E-2</v>
      </c>
      <c r="L99" s="305">
        <f t="shared" si="31"/>
        <v>1.5462962962962977E-2</v>
      </c>
      <c r="M99" s="306">
        <f t="shared" si="35"/>
        <v>5.4398148148148556E-4</v>
      </c>
      <c r="N99" s="306">
        <f t="shared" si="36"/>
        <v>5.4398148148148556E-4</v>
      </c>
      <c r="O99" s="307">
        <v>14</v>
      </c>
      <c r="P99" s="307"/>
      <c r="Q99" s="307">
        <v>2</v>
      </c>
      <c r="R99" s="308"/>
      <c r="S99" s="309">
        <f t="shared" si="39"/>
        <v>1.4918981481481491E-2</v>
      </c>
      <c r="T99" s="482" t="s">
        <v>587</v>
      </c>
      <c r="U99" s="462">
        <v>40329</v>
      </c>
      <c r="V99" s="460"/>
      <c r="W99" s="313">
        <f t="shared" si="40"/>
        <v>5</v>
      </c>
      <c r="X99" s="314" t="str">
        <f t="shared" si="41"/>
        <v>Laura Hicks</v>
      </c>
    </row>
    <row r="100" spans="2:24" s="272" customFormat="1" ht="21" customHeight="1" x14ac:dyDescent="0.2">
      <c r="B100" s="419"/>
      <c r="C100" s="335"/>
      <c r="D100" s="408"/>
      <c r="E100" s="433"/>
      <c r="F100" s="411"/>
      <c r="G100" s="301"/>
      <c r="H100" s="301"/>
      <c r="I100" s="302"/>
      <c r="J100" s="303"/>
      <c r="K100" s="387"/>
      <c r="L100" s="305" t="str">
        <f t="shared" si="31"/>
        <v/>
      </c>
      <c r="M100" s="306" t="str">
        <f t="shared" si="35"/>
        <v/>
      </c>
      <c r="N100" s="306" t="str">
        <f t="shared" si="36"/>
        <v/>
      </c>
      <c r="O100" s="307"/>
      <c r="P100" s="307"/>
      <c r="Q100" s="307"/>
      <c r="R100" s="308"/>
      <c r="S100" s="309"/>
      <c r="T100" s="482"/>
      <c r="U100" s="462"/>
      <c r="V100" s="460"/>
      <c r="W100" s="313"/>
      <c r="X100" s="314"/>
    </row>
    <row r="101" spans="2:24" s="272" customFormat="1" ht="21" customHeight="1" x14ac:dyDescent="0.2">
      <c r="B101" s="419">
        <v>140</v>
      </c>
      <c r="C101" s="335"/>
      <c r="D101" s="408" t="s">
        <v>143</v>
      </c>
      <c r="E101" s="433" t="s">
        <v>144</v>
      </c>
      <c r="F101" s="411" t="s">
        <v>14</v>
      </c>
      <c r="G101" s="319">
        <v>1.5497685185185186E-2</v>
      </c>
      <c r="H101" s="319">
        <v>1.5497685185185186E-2</v>
      </c>
      <c r="I101" s="302">
        <f t="shared" ref="I101:I116" si="42">IF(H101&lt;&gt;"",(H101+G101)/2,G101)</f>
        <v>1.5497685185185186E-2</v>
      </c>
      <c r="J101" s="303">
        <f>$E$3-I101</f>
        <v>5.3356481481481467E-3</v>
      </c>
      <c r="K101" s="387"/>
      <c r="L101" s="305" t="str">
        <f t="shared" si="31"/>
        <v/>
      </c>
      <c r="M101" s="306" t="str">
        <f t="shared" si="35"/>
        <v/>
      </c>
      <c r="N101" s="306" t="str">
        <f t="shared" si="36"/>
        <v/>
      </c>
      <c r="O101" s="307"/>
      <c r="P101" s="307"/>
      <c r="Q101" s="307"/>
      <c r="R101" s="308"/>
      <c r="S101" s="309">
        <f t="shared" ref="S101:S119" si="43">IF(K101&lt;&gt;"",MIN(G101,L101),G101)</f>
        <v>1.5497685185185186E-2</v>
      </c>
      <c r="T101" s="482"/>
      <c r="U101" s="462">
        <v>38776</v>
      </c>
      <c r="V101" s="460"/>
      <c r="W101" s="313" t="str">
        <f t="shared" ref="W101:W110" si="44">IF(OR(NOT(V101=""),NOT(L101="")),5,"")</f>
        <v/>
      </c>
      <c r="X101" s="314" t="str">
        <f t="shared" ref="X101:X110" si="45">IF(W101=5,D101&amp;" "&amp;E101,"")</f>
        <v/>
      </c>
    </row>
    <row r="102" spans="2:24" s="272" customFormat="1" ht="21" customHeight="1" x14ac:dyDescent="0.2">
      <c r="B102" s="419">
        <v>203</v>
      </c>
      <c r="C102" s="335"/>
      <c r="D102" s="408" t="s">
        <v>199</v>
      </c>
      <c r="E102" s="433" t="s">
        <v>43</v>
      </c>
      <c r="F102" s="411" t="s">
        <v>30</v>
      </c>
      <c r="G102" s="301">
        <v>1.5460069444444446E-2</v>
      </c>
      <c r="H102" s="301">
        <v>1.5460069444444446E-2</v>
      </c>
      <c r="I102" s="302">
        <f t="shared" si="42"/>
        <v>1.5460069444444446E-2</v>
      </c>
      <c r="J102" s="303">
        <f>$E$3-I102</f>
        <v>5.3732638888888858E-3</v>
      </c>
      <c r="K102" s="378"/>
      <c r="L102" s="305" t="str">
        <f t="shared" ref="L102:L133" si="46">IF(K102&lt;&gt;"",K102-J102,"")</f>
        <v/>
      </c>
      <c r="M102" s="306" t="str">
        <f t="shared" si="35"/>
        <v/>
      </c>
      <c r="N102" s="306" t="str">
        <f t="shared" si="36"/>
        <v/>
      </c>
      <c r="O102" s="307"/>
      <c r="P102" s="307"/>
      <c r="Q102" s="307"/>
      <c r="R102" s="308"/>
      <c r="S102" s="309">
        <f t="shared" si="43"/>
        <v>1.5460069444444446E-2</v>
      </c>
      <c r="T102" s="482"/>
      <c r="U102" s="462">
        <v>40329</v>
      </c>
      <c r="V102" s="460"/>
      <c r="W102" s="313" t="str">
        <f t="shared" si="44"/>
        <v/>
      </c>
      <c r="X102" s="314" t="str">
        <f t="shared" si="45"/>
        <v/>
      </c>
    </row>
    <row r="103" spans="2:24" ht="24" customHeight="1" x14ac:dyDescent="0.2">
      <c r="B103" s="419">
        <v>292</v>
      </c>
      <c r="C103" s="335"/>
      <c r="D103" s="408" t="s">
        <v>459</v>
      </c>
      <c r="E103" s="433" t="s">
        <v>460</v>
      </c>
      <c r="F103" s="411" t="s">
        <v>30</v>
      </c>
      <c r="G103" s="301">
        <v>1.2879050925925915E-2</v>
      </c>
      <c r="H103" s="301">
        <v>1.2879050925925915E-2</v>
      </c>
      <c r="I103" s="302">
        <f t="shared" si="42"/>
        <v>1.2879050925925915E-2</v>
      </c>
      <c r="J103" s="502">
        <v>5.9143518518518521E-3</v>
      </c>
      <c r="K103" s="387">
        <v>2.1388888888888888E-2</v>
      </c>
      <c r="L103" s="305">
        <f t="shared" si="46"/>
        <v>1.5474537037037037E-2</v>
      </c>
      <c r="M103" s="306">
        <f t="shared" si="35"/>
        <v>2.5954861111111213E-3</v>
      </c>
      <c r="N103" s="306">
        <f t="shared" si="36"/>
        <v>2.5954861111111213E-3</v>
      </c>
      <c r="O103" s="307">
        <v>15</v>
      </c>
      <c r="P103" s="307"/>
      <c r="Q103" s="321"/>
      <c r="R103" s="308">
        <v>5</v>
      </c>
      <c r="S103" s="309">
        <f t="shared" si="43"/>
        <v>1.2879050925925915E-2</v>
      </c>
      <c r="T103" s="482" t="s">
        <v>587</v>
      </c>
      <c r="U103" s="463">
        <v>40329</v>
      </c>
      <c r="V103" s="460"/>
      <c r="W103" s="313">
        <f t="shared" si="44"/>
        <v>5</v>
      </c>
      <c r="X103" s="314" t="str">
        <f t="shared" si="45"/>
        <v>Justin Busby</v>
      </c>
    </row>
    <row r="104" spans="2:24" s="272" customFormat="1" ht="21" customHeight="1" x14ac:dyDescent="0.2">
      <c r="B104" s="418">
        <v>256</v>
      </c>
      <c r="C104" s="335"/>
      <c r="D104" s="315" t="s">
        <v>409</v>
      </c>
      <c r="E104" s="431" t="s">
        <v>410</v>
      </c>
      <c r="F104" s="429" t="s">
        <v>14</v>
      </c>
      <c r="G104" s="319">
        <v>1.4965277777777779E-2</v>
      </c>
      <c r="H104" s="319">
        <v>1.5671296296296298E-2</v>
      </c>
      <c r="I104" s="302">
        <f t="shared" si="42"/>
        <v>1.5318287037037038E-2</v>
      </c>
      <c r="J104" s="303">
        <f t="shared" ref="J104:J119" si="47">$E$3-I104</f>
        <v>5.5150462962962939E-3</v>
      </c>
      <c r="K104" s="378"/>
      <c r="L104" s="305" t="str">
        <f t="shared" si="46"/>
        <v/>
      </c>
      <c r="M104" s="306" t="str">
        <f t="shared" si="35"/>
        <v/>
      </c>
      <c r="N104" s="306" t="str">
        <f t="shared" si="36"/>
        <v/>
      </c>
      <c r="O104" s="307"/>
      <c r="P104" s="307"/>
      <c r="Q104" s="307"/>
      <c r="R104" s="308"/>
      <c r="S104" s="309">
        <f t="shared" si="43"/>
        <v>1.4965277777777779E-2</v>
      </c>
      <c r="T104" s="481"/>
      <c r="U104" s="462">
        <v>40694</v>
      </c>
      <c r="V104" s="458"/>
      <c r="W104" s="313" t="str">
        <f t="shared" si="44"/>
        <v/>
      </c>
      <c r="X104" s="314" t="str">
        <f t="shared" si="45"/>
        <v/>
      </c>
    </row>
    <row r="105" spans="2:24" s="272" customFormat="1" ht="21" customHeight="1" x14ac:dyDescent="0.2">
      <c r="B105" s="418">
        <v>36</v>
      </c>
      <c r="C105" s="335"/>
      <c r="D105" s="315" t="s">
        <v>107</v>
      </c>
      <c r="E105" s="431" t="s">
        <v>46</v>
      </c>
      <c r="F105" s="428" t="s">
        <v>30</v>
      </c>
      <c r="G105" s="301">
        <v>1.4479166666666668E-2</v>
      </c>
      <c r="H105" s="301">
        <v>1.6121238425925929E-2</v>
      </c>
      <c r="I105" s="302">
        <f t="shared" si="42"/>
        <v>1.5300202546296299E-2</v>
      </c>
      <c r="J105" s="303">
        <f t="shared" si="47"/>
        <v>5.5331307870370335E-3</v>
      </c>
      <c r="K105" s="378"/>
      <c r="L105" s="305" t="str">
        <f t="shared" si="46"/>
        <v/>
      </c>
      <c r="M105" s="306" t="str">
        <f t="shared" si="35"/>
        <v/>
      </c>
      <c r="N105" s="306" t="str">
        <f t="shared" si="36"/>
        <v/>
      </c>
      <c r="O105" s="307"/>
      <c r="P105" s="307"/>
      <c r="Q105" s="307"/>
      <c r="R105" s="308"/>
      <c r="S105" s="309">
        <f t="shared" si="43"/>
        <v>1.4479166666666668E-2</v>
      </c>
      <c r="T105" s="481"/>
      <c r="U105" s="462">
        <v>40237</v>
      </c>
      <c r="V105" s="458"/>
      <c r="W105" s="313" t="str">
        <f t="shared" si="44"/>
        <v/>
      </c>
      <c r="X105" s="314" t="str">
        <f t="shared" si="45"/>
        <v/>
      </c>
    </row>
    <row r="106" spans="2:24" s="272" customFormat="1" ht="21" customHeight="1" x14ac:dyDescent="0.2">
      <c r="B106" s="418">
        <v>237</v>
      </c>
      <c r="C106" s="335"/>
      <c r="D106" s="298" t="s">
        <v>178</v>
      </c>
      <c r="E106" s="432" t="s">
        <v>530</v>
      </c>
      <c r="F106" s="429" t="s">
        <v>30</v>
      </c>
      <c r="G106" s="301">
        <v>1.4988425925925929E-2</v>
      </c>
      <c r="H106" s="301">
        <v>1.556712962962963E-2</v>
      </c>
      <c r="I106" s="302">
        <f t="shared" si="42"/>
        <v>1.5277777777777779E-2</v>
      </c>
      <c r="J106" s="303">
        <f t="shared" si="47"/>
        <v>5.5555555555555532E-3</v>
      </c>
      <c r="K106" s="387"/>
      <c r="L106" s="305" t="str">
        <f t="shared" si="46"/>
        <v/>
      </c>
      <c r="M106" s="306" t="str">
        <f t="shared" si="35"/>
        <v/>
      </c>
      <c r="N106" s="306" t="str">
        <f t="shared" si="36"/>
        <v/>
      </c>
      <c r="O106" s="307"/>
      <c r="P106" s="307"/>
      <c r="Q106" s="307"/>
      <c r="R106" s="308"/>
      <c r="S106" s="309">
        <f t="shared" si="43"/>
        <v>1.4988425925925929E-2</v>
      </c>
      <c r="T106" s="481"/>
      <c r="U106" s="462">
        <v>40694</v>
      </c>
      <c r="V106" s="458"/>
      <c r="W106" s="313" t="str">
        <f t="shared" si="44"/>
        <v/>
      </c>
      <c r="X106" s="314" t="str">
        <f t="shared" si="45"/>
        <v/>
      </c>
    </row>
    <row r="107" spans="2:24" s="272" customFormat="1" ht="21" customHeight="1" x14ac:dyDescent="0.2">
      <c r="B107" s="418">
        <v>167</v>
      </c>
      <c r="C107" s="335"/>
      <c r="D107" s="315" t="s">
        <v>94</v>
      </c>
      <c r="E107" s="431" t="s">
        <v>165</v>
      </c>
      <c r="F107" s="428" t="s">
        <v>30</v>
      </c>
      <c r="G107" s="301">
        <v>1.4699074074074074E-2</v>
      </c>
      <c r="H107" s="301">
        <v>1.5833333333333338E-2</v>
      </c>
      <c r="I107" s="302">
        <f t="shared" si="42"/>
        <v>1.5266203703703705E-2</v>
      </c>
      <c r="J107" s="303">
        <f t="shared" si="47"/>
        <v>5.5671296296296267E-3</v>
      </c>
      <c r="K107" s="387"/>
      <c r="L107" s="305" t="str">
        <f t="shared" si="46"/>
        <v/>
      </c>
      <c r="M107" s="306" t="str">
        <f t="shared" ref="M107:M138" si="48">IF(K107&lt;&gt;"",L107-I107,"")</f>
        <v/>
      </c>
      <c r="N107" s="306" t="str">
        <f t="shared" ref="N107:N138" si="49">IF(K107&lt;&gt;"",L107-G107,"")</f>
        <v/>
      </c>
      <c r="O107" s="307"/>
      <c r="P107" s="307"/>
      <c r="Q107" s="307"/>
      <c r="R107" s="308"/>
      <c r="S107" s="309">
        <f t="shared" si="43"/>
        <v>1.4699074074074074E-2</v>
      </c>
      <c r="T107" s="481"/>
      <c r="U107" s="462">
        <v>39872</v>
      </c>
      <c r="V107" s="458"/>
      <c r="W107" s="313" t="str">
        <f t="shared" si="44"/>
        <v/>
      </c>
      <c r="X107" s="314" t="str">
        <f t="shared" si="45"/>
        <v/>
      </c>
    </row>
    <row r="108" spans="2:24" s="272" customFormat="1" ht="21" customHeight="1" x14ac:dyDescent="0.2">
      <c r="B108" s="418">
        <v>119</v>
      </c>
      <c r="C108" s="335"/>
      <c r="D108" s="315" t="s">
        <v>53</v>
      </c>
      <c r="E108" s="431" t="s">
        <v>102</v>
      </c>
      <c r="F108" s="428" t="s">
        <v>14</v>
      </c>
      <c r="G108" s="301">
        <v>1.5254629629629628E-2</v>
      </c>
      <c r="H108" s="301">
        <v>1.5254629629629628E-2</v>
      </c>
      <c r="I108" s="302">
        <f t="shared" si="42"/>
        <v>1.5254629629629628E-2</v>
      </c>
      <c r="J108" s="303">
        <f t="shared" si="47"/>
        <v>5.5787037037037038E-3</v>
      </c>
      <c r="K108" s="320"/>
      <c r="L108" s="305" t="str">
        <f t="shared" si="46"/>
        <v/>
      </c>
      <c r="M108" s="306" t="str">
        <f t="shared" si="48"/>
        <v/>
      </c>
      <c r="N108" s="306" t="str">
        <f t="shared" si="49"/>
        <v/>
      </c>
      <c r="O108" s="307"/>
      <c r="P108" s="307"/>
      <c r="Q108" s="307"/>
      <c r="R108" s="308"/>
      <c r="S108" s="309">
        <f t="shared" si="43"/>
        <v>1.5254629629629628E-2</v>
      </c>
      <c r="T108" s="481"/>
      <c r="U108" s="464">
        <v>39507</v>
      </c>
      <c r="V108" s="458" t="s">
        <v>587</v>
      </c>
      <c r="W108" s="313">
        <f t="shared" si="44"/>
        <v>5</v>
      </c>
      <c r="X108" s="314" t="str">
        <f t="shared" si="45"/>
        <v>Louise Crosby</v>
      </c>
    </row>
    <row r="109" spans="2:24" s="272" customFormat="1" ht="21" customHeight="1" x14ac:dyDescent="0.2">
      <c r="B109" s="418">
        <v>1</v>
      </c>
      <c r="C109" s="335"/>
      <c r="D109" s="315" t="s">
        <v>166</v>
      </c>
      <c r="E109" s="431" t="s">
        <v>27</v>
      </c>
      <c r="F109" s="428" t="s">
        <v>30</v>
      </c>
      <c r="G109" s="301">
        <v>1.4672309027777795E-2</v>
      </c>
      <c r="H109" s="301">
        <v>1.5806568287037061E-2</v>
      </c>
      <c r="I109" s="302">
        <f t="shared" si="42"/>
        <v>1.5239438657407428E-2</v>
      </c>
      <c r="J109" s="303">
        <f t="shared" si="47"/>
        <v>5.5938946759259041E-3</v>
      </c>
      <c r="K109" s="378"/>
      <c r="L109" s="305" t="str">
        <f t="shared" si="46"/>
        <v/>
      </c>
      <c r="M109" s="306" t="str">
        <f t="shared" si="48"/>
        <v/>
      </c>
      <c r="N109" s="306" t="str">
        <f t="shared" si="49"/>
        <v/>
      </c>
      <c r="O109" s="307"/>
      <c r="P109" s="307"/>
      <c r="Q109" s="307"/>
      <c r="R109" s="308"/>
      <c r="S109" s="309">
        <f t="shared" si="43"/>
        <v>1.4672309027777795E-2</v>
      </c>
      <c r="T109" s="481"/>
      <c r="U109" s="462">
        <v>40574</v>
      </c>
      <c r="V109" s="458"/>
      <c r="W109" s="313" t="str">
        <f t="shared" si="44"/>
        <v/>
      </c>
      <c r="X109" s="314" t="str">
        <f t="shared" si="45"/>
        <v/>
      </c>
    </row>
    <row r="110" spans="2:24" s="272" customFormat="1" ht="21" customHeight="1" x14ac:dyDescent="0.2">
      <c r="B110" s="418">
        <v>372</v>
      </c>
      <c r="C110" s="335"/>
      <c r="D110" s="298" t="s">
        <v>521</v>
      </c>
      <c r="E110" s="432" t="s">
        <v>35</v>
      </c>
      <c r="F110" s="429" t="s">
        <v>30</v>
      </c>
      <c r="G110" s="301">
        <v>1.5185185185185185E-2</v>
      </c>
      <c r="H110" s="301">
        <v>1.5185185185185185E-2</v>
      </c>
      <c r="I110" s="302">
        <f t="shared" si="42"/>
        <v>1.5185185185185185E-2</v>
      </c>
      <c r="J110" s="303">
        <f t="shared" si="47"/>
        <v>5.6481481481481469E-3</v>
      </c>
      <c r="K110" s="378"/>
      <c r="L110" s="305" t="str">
        <f t="shared" si="46"/>
        <v/>
      </c>
      <c r="M110" s="306" t="str">
        <f t="shared" si="48"/>
        <v/>
      </c>
      <c r="N110" s="306" t="str">
        <f t="shared" si="49"/>
        <v/>
      </c>
      <c r="O110" s="307"/>
      <c r="P110" s="307"/>
      <c r="Q110" s="307"/>
      <c r="R110" s="308"/>
      <c r="S110" s="309">
        <f t="shared" si="43"/>
        <v>1.5185185185185185E-2</v>
      </c>
      <c r="T110" s="481"/>
      <c r="U110" s="462">
        <v>40633</v>
      </c>
      <c r="V110" s="458"/>
      <c r="W110" s="313" t="str">
        <f t="shared" si="44"/>
        <v/>
      </c>
      <c r="X110" s="314" t="str">
        <f t="shared" si="45"/>
        <v/>
      </c>
    </row>
    <row r="111" spans="2:24" s="272" customFormat="1" ht="21" customHeight="1" x14ac:dyDescent="0.2">
      <c r="B111" s="418">
        <v>97</v>
      </c>
      <c r="C111" s="335"/>
      <c r="D111" s="315" t="s">
        <v>121</v>
      </c>
      <c r="E111" s="431" t="s">
        <v>122</v>
      </c>
      <c r="F111" s="428" t="s">
        <v>14</v>
      </c>
      <c r="G111" s="301">
        <v>1.5185185185185184E-2</v>
      </c>
      <c r="H111" s="301">
        <v>1.5185185185185184E-2</v>
      </c>
      <c r="I111" s="302">
        <f t="shared" si="42"/>
        <v>1.5185185185185184E-2</v>
      </c>
      <c r="J111" s="303">
        <f t="shared" si="47"/>
        <v>5.6481481481481487E-3</v>
      </c>
      <c r="K111" s="387"/>
      <c r="L111" s="305" t="str">
        <f t="shared" si="46"/>
        <v/>
      </c>
      <c r="M111" s="306" t="str">
        <f t="shared" si="48"/>
        <v/>
      </c>
      <c r="N111" s="306" t="str">
        <f t="shared" si="49"/>
        <v/>
      </c>
      <c r="O111" s="307"/>
      <c r="P111" s="307"/>
      <c r="Q111" s="321"/>
      <c r="R111" s="308"/>
      <c r="S111" s="309">
        <f t="shared" si="43"/>
        <v>1.5185185185185184E-2</v>
      </c>
      <c r="T111" s="481"/>
      <c r="U111" s="462">
        <v>40117</v>
      </c>
      <c r="V111" s="458"/>
      <c r="W111" s="313"/>
      <c r="X111" s="314"/>
    </row>
    <row r="112" spans="2:24" s="272" customFormat="1" ht="21" customHeight="1" x14ac:dyDescent="0.2">
      <c r="B112" s="418">
        <v>116</v>
      </c>
      <c r="C112" s="335"/>
      <c r="D112" s="298" t="s">
        <v>153</v>
      </c>
      <c r="E112" s="432" t="s">
        <v>196</v>
      </c>
      <c r="F112" s="430" t="s">
        <v>14</v>
      </c>
      <c r="G112" s="301">
        <v>1.5005787037037043E-2</v>
      </c>
      <c r="H112" s="301">
        <v>1.5358796296296297E-2</v>
      </c>
      <c r="I112" s="302">
        <f t="shared" si="42"/>
        <v>1.518229166666667E-2</v>
      </c>
      <c r="J112" s="303">
        <f t="shared" si="47"/>
        <v>5.6510416666666619E-3</v>
      </c>
      <c r="K112" s="378"/>
      <c r="L112" s="305" t="str">
        <f t="shared" si="46"/>
        <v/>
      </c>
      <c r="M112" s="306" t="str">
        <f t="shared" si="48"/>
        <v/>
      </c>
      <c r="N112" s="306" t="str">
        <f t="shared" si="49"/>
        <v/>
      </c>
      <c r="O112" s="307"/>
      <c r="P112" s="307"/>
      <c r="Q112" s="321"/>
      <c r="R112" s="308"/>
      <c r="S112" s="309">
        <f t="shared" si="43"/>
        <v>1.5005787037037043E-2</v>
      </c>
      <c r="T112" s="481"/>
      <c r="U112" s="462">
        <v>40482</v>
      </c>
      <c r="V112" s="458"/>
      <c r="W112" s="313" t="str">
        <f t="shared" ref="W112:W119" si="50">IF(OR(NOT(V112=""),NOT(L112="")),5,"")</f>
        <v/>
      </c>
      <c r="X112" s="314" t="str">
        <f t="shared" ref="X112:X119" si="51">IF(W112=5,D112&amp;" "&amp;E112,"")</f>
        <v/>
      </c>
    </row>
    <row r="113" spans="2:24" s="272" customFormat="1" ht="21" customHeight="1" x14ac:dyDescent="0.2">
      <c r="B113" s="418">
        <v>192</v>
      </c>
      <c r="C113" s="335"/>
      <c r="D113" s="315" t="s">
        <v>351</v>
      </c>
      <c r="E113" s="431" t="s">
        <v>458</v>
      </c>
      <c r="F113" s="428" t="s">
        <v>30</v>
      </c>
      <c r="G113" s="301">
        <v>1.4983362268518506E-2</v>
      </c>
      <c r="H113" s="301">
        <v>1.5284288194444436E-2</v>
      </c>
      <c r="I113" s="302">
        <f t="shared" si="42"/>
        <v>1.5133825231481471E-2</v>
      </c>
      <c r="J113" s="303">
        <f t="shared" si="47"/>
        <v>5.699508101851861E-3</v>
      </c>
      <c r="K113" s="387"/>
      <c r="L113" s="305" t="str">
        <f t="shared" si="46"/>
        <v/>
      </c>
      <c r="M113" s="306" t="str">
        <f t="shared" si="48"/>
        <v/>
      </c>
      <c r="N113" s="306" t="str">
        <f t="shared" si="49"/>
        <v/>
      </c>
      <c r="O113" s="307"/>
      <c r="P113" s="307"/>
      <c r="Q113" s="307"/>
      <c r="R113" s="308"/>
      <c r="S113" s="309">
        <f t="shared" si="43"/>
        <v>1.4983362268518506E-2</v>
      </c>
      <c r="T113" s="481"/>
      <c r="U113" s="462">
        <v>40390</v>
      </c>
      <c r="V113" s="458"/>
      <c r="W113" s="313" t="str">
        <f t="shared" si="50"/>
        <v/>
      </c>
      <c r="X113" s="314" t="str">
        <f t="shared" si="51"/>
        <v/>
      </c>
    </row>
    <row r="114" spans="2:24" s="272" customFormat="1" ht="21" customHeight="1" x14ac:dyDescent="0.2">
      <c r="B114" s="418">
        <v>330</v>
      </c>
      <c r="C114" s="335"/>
      <c r="D114" s="315" t="s">
        <v>510</v>
      </c>
      <c r="E114" s="431" t="s">
        <v>511</v>
      </c>
      <c r="F114" s="428" t="s">
        <v>30</v>
      </c>
      <c r="G114" s="301">
        <v>1.4091435185185189E-2</v>
      </c>
      <c r="H114" s="301">
        <v>1.6087962962962964E-2</v>
      </c>
      <c r="I114" s="302">
        <f t="shared" si="42"/>
        <v>1.5089699074074077E-2</v>
      </c>
      <c r="J114" s="303">
        <f t="shared" si="47"/>
        <v>5.7436342592592556E-3</v>
      </c>
      <c r="K114" s="387"/>
      <c r="L114" s="305" t="str">
        <f t="shared" si="46"/>
        <v/>
      </c>
      <c r="M114" s="306" t="str">
        <f t="shared" si="48"/>
        <v/>
      </c>
      <c r="N114" s="306" t="str">
        <f t="shared" si="49"/>
        <v/>
      </c>
      <c r="O114" s="307"/>
      <c r="P114" s="307"/>
      <c r="Q114" s="307"/>
      <c r="R114" s="308"/>
      <c r="S114" s="309">
        <f t="shared" si="43"/>
        <v>1.4091435185185189E-2</v>
      </c>
      <c r="T114" s="481"/>
      <c r="U114" s="462">
        <v>40663</v>
      </c>
      <c r="V114" s="458"/>
      <c r="W114" s="313" t="str">
        <f t="shared" si="50"/>
        <v/>
      </c>
      <c r="X114" s="314" t="str">
        <f t="shared" si="51"/>
        <v/>
      </c>
    </row>
    <row r="115" spans="2:24" s="272" customFormat="1" ht="21" customHeight="1" x14ac:dyDescent="0.2">
      <c r="B115" s="418">
        <v>255</v>
      </c>
      <c r="C115" s="335"/>
      <c r="D115" s="298" t="s">
        <v>90</v>
      </c>
      <c r="E115" s="432" t="s">
        <v>362</v>
      </c>
      <c r="F115" s="429" t="s">
        <v>30</v>
      </c>
      <c r="G115" s="301">
        <v>1.5046296296296297E-2</v>
      </c>
      <c r="H115" s="301">
        <v>1.5046296296296297E-2</v>
      </c>
      <c r="I115" s="302">
        <f t="shared" si="42"/>
        <v>1.5046296296296297E-2</v>
      </c>
      <c r="J115" s="303">
        <f t="shared" si="47"/>
        <v>5.787037037037035E-3</v>
      </c>
      <c r="K115" s="378"/>
      <c r="L115" s="305" t="str">
        <f t="shared" si="46"/>
        <v/>
      </c>
      <c r="M115" s="306" t="str">
        <f t="shared" si="48"/>
        <v/>
      </c>
      <c r="N115" s="306" t="str">
        <f t="shared" si="49"/>
        <v/>
      </c>
      <c r="O115" s="307"/>
      <c r="P115" s="307"/>
      <c r="Q115" s="307"/>
      <c r="R115" s="308"/>
      <c r="S115" s="309">
        <f t="shared" si="43"/>
        <v>1.5046296296296297E-2</v>
      </c>
      <c r="T115" s="481"/>
      <c r="U115" s="462">
        <v>40237</v>
      </c>
      <c r="V115" s="458"/>
      <c r="W115" s="313" t="str">
        <f t="shared" si="50"/>
        <v/>
      </c>
      <c r="X115" s="314" t="str">
        <f t="shared" si="51"/>
        <v/>
      </c>
    </row>
    <row r="116" spans="2:24" s="272" customFormat="1" ht="21" customHeight="1" x14ac:dyDescent="0.2">
      <c r="B116" s="418">
        <v>316</v>
      </c>
      <c r="C116" s="335"/>
      <c r="D116" s="298" t="s">
        <v>483</v>
      </c>
      <c r="E116" s="432" t="s">
        <v>484</v>
      </c>
      <c r="F116" s="428" t="s">
        <v>14</v>
      </c>
      <c r="G116" s="301">
        <v>1.4872685185185185E-2</v>
      </c>
      <c r="H116" s="301">
        <v>1.5069444444444443E-2</v>
      </c>
      <c r="I116" s="302">
        <f t="shared" si="42"/>
        <v>1.4971064814814814E-2</v>
      </c>
      <c r="J116" s="303">
        <f t="shared" si="47"/>
        <v>5.8622685185185184E-3</v>
      </c>
      <c r="K116" s="387"/>
      <c r="L116" s="305" t="str">
        <f t="shared" si="46"/>
        <v/>
      </c>
      <c r="M116" s="306" t="str">
        <f t="shared" si="48"/>
        <v/>
      </c>
      <c r="N116" s="306" t="str">
        <f t="shared" si="49"/>
        <v/>
      </c>
      <c r="O116" s="307"/>
      <c r="P116" s="307"/>
      <c r="Q116" s="321"/>
      <c r="R116" s="308"/>
      <c r="S116" s="309">
        <f t="shared" si="43"/>
        <v>1.4872685185185185E-2</v>
      </c>
      <c r="T116" s="481"/>
      <c r="U116" s="462">
        <v>40694</v>
      </c>
      <c r="V116" s="458"/>
      <c r="W116" s="313" t="str">
        <f t="shared" si="50"/>
        <v/>
      </c>
      <c r="X116" s="314" t="str">
        <f t="shared" si="51"/>
        <v/>
      </c>
    </row>
    <row r="117" spans="2:24" s="272" customFormat="1" ht="21" customHeight="1" x14ac:dyDescent="0.2">
      <c r="B117" s="418" t="s">
        <v>606</v>
      </c>
      <c r="C117" s="335"/>
      <c r="D117" s="315" t="s">
        <v>607</v>
      </c>
      <c r="E117" s="431" t="s">
        <v>460</v>
      </c>
      <c r="F117" s="428" t="s">
        <v>14</v>
      </c>
      <c r="G117" s="301"/>
      <c r="H117" s="301"/>
      <c r="I117" s="503">
        <v>2.1527777777777781E-2</v>
      </c>
      <c r="J117" s="303">
        <f t="shared" si="47"/>
        <v>-6.9444444444444892E-4</v>
      </c>
      <c r="K117" s="378">
        <v>2.1712962962962962E-2</v>
      </c>
      <c r="L117" s="305">
        <f t="shared" si="46"/>
        <v>2.2407407407407411E-2</v>
      </c>
      <c r="M117" s="306">
        <f t="shared" si="48"/>
        <v>8.7962962962962951E-4</v>
      </c>
      <c r="N117" s="306">
        <f t="shared" si="49"/>
        <v>2.2407407407407411E-2</v>
      </c>
      <c r="O117" s="307">
        <v>16</v>
      </c>
      <c r="P117" s="307"/>
      <c r="Q117" s="307">
        <v>9</v>
      </c>
      <c r="R117" s="308"/>
      <c r="S117" s="309">
        <f t="shared" si="43"/>
        <v>2.2407407407407411E-2</v>
      </c>
      <c r="T117" s="481" t="s">
        <v>610</v>
      </c>
      <c r="U117" s="462"/>
      <c r="V117" s="458"/>
      <c r="W117" s="313">
        <f t="shared" si="50"/>
        <v>5</v>
      </c>
      <c r="X117" s="314" t="str">
        <f t="shared" si="51"/>
        <v>Amanda  Busby</v>
      </c>
    </row>
    <row r="118" spans="2:24" s="272" customFormat="1" ht="21" customHeight="1" x14ac:dyDescent="0.2">
      <c r="B118" s="418">
        <v>32</v>
      </c>
      <c r="C118" s="335"/>
      <c r="D118" s="315" t="s">
        <v>157</v>
      </c>
      <c r="E118" s="431" t="s">
        <v>158</v>
      </c>
      <c r="F118" s="428" t="s">
        <v>30</v>
      </c>
      <c r="G118" s="301">
        <v>1.4895833333333332E-2</v>
      </c>
      <c r="H118" s="301">
        <v>1.4895833333333332E-2</v>
      </c>
      <c r="I118" s="302">
        <f>IF(H118&lt;&gt;"",(H118+G118)/2,G118)</f>
        <v>1.4895833333333332E-2</v>
      </c>
      <c r="J118" s="303">
        <f t="shared" si="47"/>
        <v>5.9375000000000001E-3</v>
      </c>
      <c r="K118" s="387"/>
      <c r="L118" s="305" t="str">
        <f t="shared" si="46"/>
        <v/>
      </c>
      <c r="M118" s="306" t="str">
        <f t="shared" si="48"/>
        <v/>
      </c>
      <c r="N118" s="306" t="str">
        <f t="shared" si="49"/>
        <v/>
      </c>
      <c r="O118" s="307"/>
      <c r="P118" s="307"/>
      <c r="Q118" s="307"/>
      <c r="R118" s="308"/>
      <c r="S118" s="309">
        <f t="shared" si="43"/>
        <v>1.4895833333333332E-2</v>
      </c>
      <c r="T118" s="481"/>
      <c r="U118" s="462">
        <v>40694</v>
      </c>
      <c r="V118" s="458"/>
      <c r="W118" s="313" t="str">
        <f t="shared" si="50"/>
        <v/>
      </c>
      <c r="X118" s="314" t="str">
        <f t="shared" si="51"/>
        <v/>
      </c>
    </row>
    <row r="119" spans="2:24" s="272" customFormat="1" ht="21" customHeight="1" x14ac:dyDescent="0.2">
      <c r="B119" s="418">
        <v>342</v>
      </c>
      <c r="C119" s="335"/>
      <c r="D119" s="315" t="s">
        <v>533</v>
      </c>
      <c r="E119" s="431" t="s">
        <v>534</v>
      </c>
      <c r="F119" s="428" t="s">
        <v>30</v>
      </c>
      <c r="G119" s="301">
        <v>1.4537037037037038E-2</v>
      </c>
      <c r="H119" s="301">
        <v>1.5219907407407409E-2</v>
      </c>
      <c r="I119" s="302">
        <f>IF(H119&lt;&gt;"",(H119+G119)/2,G119)</f>
        <v>1.4878472222222223E-2</v>
      </c>
      <c r="J119" s="303">
        <f t="shared" si="47"/>
        <v>5.9548611111111087E-3</v>
      </c>
      <c r="K119" s="378"/>
      <c r="L119" s="305" t="str">
        <f t="shared" si="46"/>
        <v/>
      </c>
      <c r="M119" s="306" t="str">
        <f t="shared" si="48"/>
        <v/>
      </c>
      <c r="N119" s="306" t="str">
        <f t="shared" si="49"/>
        <v/>
      </c>
      <c r="O119" s="307"/>
      <c r="P119" s="307"/>
      <c r="Q119" s="321"/>
      <c r="R119" s="308"/>
      <c r="S119" s="309">
        <f t="shared" si="43"/>
        <v>1.4537037037037038E-2</v>
      </c>
      <c r="T119" s="481"/>
      <c r="U119" s="462">
        <v>40663</v>
      </c>
      <c r="V119" s="458"/>
      <c r="W119" s="313" t="str">
        <f t="shared" si="50"/>
        <v/>
      </c>
      <c r="X119" s="314" t="str">
        <f t="shared" si="51"/>
        <v/>
      </c>
    </row>
    <row r="120" spans="2:24" s="272" customFormat="1" ht="21" customHeight="1" x14ac:dyDescent="0.2">
      <c r="B120" s="418"/>
      <c r="C120" s="335"/>
      <c r="D120" s="315"/>
      <c r="E120" s="431"/>
      <c r="F120" s="428"/>
      <c r="G120" s="301"/>
      <c r="H120" s="301"/>
      <c r="I120" s="302"/>
      <c r="J120" s="303"/>
      <c r="K120" s="378"/>
      <c r="L120" s="305" t="str">
        <f t="shared" si="46"/>
        <v/>
      </c>
      <c r="M120" s="306" t="str">
        <f t="shared" si="48"/>
        <v/>
      </c>
      <c r="N120" s="306" t="str">
        <f t="shared" si="49"/>
        <v/>
      </c>
      <c r="O120" s="307"/>
      <c r="P120" s="307"/>
      <c r="Q120" s="321"/>
      <c r="R120" s="308"/>
      <c r="S120" s="309"/>
      <c r="T120" s="481"/>
      <c r="U120" s="462"/>
      <c r="V120" s="458"/>
      <c r="W120" s="313"/>
      <c r="X120" s="314"/>
    </row>
    <row r="121" spans="2:24" s="272" customFormat="1" ht="21" customHeight="1" x14ac:dyDescent="0.2">
      <c r="B121" s="418"/>
      <c r="C121" s="335"/>
      <c r="D121" s="315"/>
      <c r="E121" s="431"/>
      <c r="F121" s="428"/>
      <c r="G121" s="301"/>
      <c r="H121" s="301"/>
      <c r="I121" s="302"/>
      <c r="J121" s="303"/>
      <c r="K121" s="378"/>
      <c r="L121" s="305" t="str">
        <f t="shared" si="46"/>
        <v/>
      </c>
      <c r="M121" s="306" t="str">
        <f t="shared" si="48"/>
        <v/>
      </c>
      <c r="N121" s="306" t="str">
        <f t="shared" si="49"/>
        <v/>
      </c>
      <c r="O121" s="307"/>
      <c r="P121" s="307"/>
      <c r="Q121" s="321"/>
      <c r="R121" s="308"/>
      <c r="S121" s="309"/>
      <c r="T121" s="481"/>
      <c r="U121" s="462"/>
      <c r="V121" s="458"/>
      <c r="W121" s="313"/>
      <c r="X121" s="314"/>
    </row>
    <row r="122" spans="2:24" s="272" customFormat="1" ht="21" customHeight="1" x14ac:dyDescent="0.2">
      <c r="B122" s="418">
        <v>289</v>
      </c>
      <c r="C122" s="335"/>
      <c r="D122" s="315" t="s">
        <v>451</v>
      </c>
      <c r="E122" s="431" t="s">
        <v>452</v>
      </c>
      <c r="F122" s="428" t="s">
        <v>30</v>
      </c>
      <c r="G122" s="319">
        <v>1.486111111111111E-2</v>
      </c>
      <c r="H122" s="319">
        <v>1.486111111111111E-2</v>
      </c>
      <c r="I122" s="302">
        <f t="shared" ref="I122:I137" si="52">IF(H122&lt;&gt;"",(H122+G122)/2,G122)</f>
        <v>1.486111111111111E-2</v>
      </c>
      <c r="J122" s="303">
        <f t="shared" ref="J122:J137" si="53">$E$3-I122</f>
        <v>5.9722222222222225E-3</v>
      </c>
      <c r="K122" s="387"/>
      <c r="L122" s="305" t="str">
        <f t="shared" si="46"/>
        <v/>
      </c>
      <c r="M122" s="306" t="str">
        <f t="shared" si="48"/>
        <v/>
      </c>
      <c r="N122" s="306" t="str">
        <f t="shared" si="49"/>
        <v/>
      </c>
      <c r="O122" s="307"/>
      <c r="P122" s="307"/>
      <c r="Q122" s="307"/>
      <c r="R122" s="308"/>
      <c r="S122" s="309">
        <f t="shared" ref="S122:S137" si="54">IF(K122&lt;&gt;"",MIN(G122,L122),G122)</f>
        <v>1.486111111111111E-2</v>
      </c>
      <c r="T122" s="481"/>
      <c r="U122" s="462">
        <v>39994</v>
      </c>
      <c r="V122" s="458"/>
      <c r="W122" s="313" t="str">
        <f>IF(OR(NOT(V122=""),NOT(L122="")),5,"")</f>
        <v/>
      </c>
      <c r="X122" s="314" t="str">
        <f>IF(W122=5,D122&amp;" "&amp;E122,"")</f>
        <v/>
      </c>
    </row>
    <row r="123" spans="2:24" s="272" customFormat="1" ht="21" customHeight="1" x14ac:dyDescent="0.2">
      <c r="B123" s="418">
        <v>134</v>
      </c>
      <c r="C123" s="335"/>
      <c r="D123" s="315" t="s">
        <v>176</v>
      </c>
      <c r="E123" s="431" t="s">
        <v>177</v>
      </c>
      <c r="F123" s="428" t="s">
        <v>30</v>
      </c>
      <c r="G123" s="301">
        <v>1.4745370370370372E-2</v>
      </c>
      <c r="H123" s="301">
        <v>1.488715277777778E-2</v>
      </c>
      <c r="I123" s="302">
        <f t="shared" si="52"/>
        <v>1.4816261574074077E-2</v>
      </c>
      <c r="J123" s="303">
        <f t="shared" si="53"/>
        <v>6.017071759259255E-3</v>
      </c>
      <c r="K123" s="387"/>
      <c r="L123" s="305" t="str">
        <f t="shared" si="46"/>
        <v/>
      </c>
      <c r="M123" s="306" t="str">
        <f t="shared" si="48"/>
        <v/>
      </c>
      <c r="N123" s="306" t="str">
        <f t="shared" si="49"/>
        <v/>
      </c>
      <c r="O123" s="307"/>
      <c r="P123" s="307"/>
      <c r="Q123" s="307"/>
      <c r="R123" s="308"/>
      <c r="S123" s="309">
        <f t="shared" si="54"/>
        <v>1.4745370370370372E-2</v>
      </c>
      <c r="T123" s="481"/>
      <c r="U123" s="462">
        <v>40298</v>
      </c>
      <c r="V123" s="458"/>
      <c r="W123" s="313"/>
      <c r="X123" s="314"/>
    </row>
    <row r="124" spans="2:24" s="272" customFormat="1" ht="21" customHeight="1" x14ac:dyDescent="0.2">
      <c r="B124" s="418">
        <v>175</v>
      </c>
      <c r="C124" s="335"/>
      <c r="D124" s="315" t="s">
        <v>167</v>
      </c>
      <c r="E124" s="431" t="s">
        <v>168</v>
      </c>
      <c r="F124" s="428" t="s">
        <v>30</v>
      </c>
      <c r="G124" s="301">
        <v>1.4814814814814814E-2</v>
      </c>
      <c r="H124" s="301">
        <v>1.4814814814814814E-2</v>
      </c>
      <c r="I124" s="302">
        <f t="shared" si="52"/>
        <v>1.4814814814814814E-2</v>
      </c>
      <c r="J124" s="303">
        <f t="shared" si="53"/>
        <v>6.0185185185185185E-3</v>
      </c>
      <c r="K124" s="387"/>
      <c r="L124" s="305" t="str">
        <f t="shared" si="46"/>
        <v/>
      </c>
      <c r="M124" s="306" t="str">
        <f t="shared" si="48"/>
        <v/>
      </c>
      <c r="N124" s="306" t="str">
        <f t="shared" si="49"/>
        <v/>
      </c>
      <c r="O124" s="307"/>
      <c r="P124" s="307"/>
      <c r="Q124" s="307"/>
      <c r="R124" s="308"/>
      <c r="S124" s="309">
        <f t="shared" si="54"/>
        <v>1.4814814814814814E-2</v>
      </c>
      <c r="T124" s="481"/>
      <c r="U124" s="462">
        <v>39294</v>
      </c>
      <c r="V124" s="458"/>
      <c r="W124" s="313" t="str">
        <f t="shared" ref="W124:W130" si="55">IF(OR(NOT(V124=""),NOT(L124="")),5,"")</f>
        <v/>
      </c>
      <c r="X124" s="314" t="str">
        <f t="shared" ref="X124:X130" si="56">IF(W124=5,D124&amp;" "&amp;E124,"")</f>
        <v/>
      </c>
    </row>
    <row r="125" spans="2:24" s="272" customFormat="1" ht="21" customHeight="1" x14ac:dyDescent="0.2">
      <c r="B125" s="418">
        <v>72</v>
      </c>
      <c r="C125" s="335"/>
      <c r="D125" s="315" t="s">
        <v>163</v>
      </c>
      <c r="E125" s="431" t="s">
        <v>164</v>
      </c>
      <c r="F125" s="428" t="s">
        <v>30</v>
      </c>
      <c r="G125" s="301">
        <v>1.4814814814814814E-2</v>
      </c>
      <c r="H125" s="301">
        <v>1.4814814814814814E-2</v>
      </c>
      <c r="I125" s="302">
        <f t="shared" si="52"/>
        <v>1.4814814814814814E-2</v>
      </c>
      <c r="J125" s="303">
        <f t="shared" si="53"/>
        <v>6.0185185185185185E-3</v>
      </c>
      <c r="K125" s="387"/>
      <c r="L125" s="305" t="str">
        <f t="shared" si="46"/>
        <v/>
      </c>
      <c r="M125" s="306" t="str">
        <f t="shared" si="48"/>
        <v/>
      </c>
      <c r="N125" s="306" t="str">
        <f t="shared" si="49"/>
        <v/>
      </c>
      <c r="O125" s="307"/>
      <c r="P125" s="307"/>
      <c r="Q125" s="307"/>
      <c r="R125" s="308"/>
      <c r="S125" s="309">
        <f t="shared" si="54"/>
        <v>1.4814814814814814E-2</v>
      </c>
      <c r="T125" s="481"/>
      <c r="U125" s="462">
        <v>39599</v>
      </c>
      <c r="V125" s="458"/>
      <c r="W125" s="313" t="str">
        <f t="shared" si="55"/>
        <v/>
      </c>
      <c r="X125" s="314" t="str">
        <f t="shared" si="56"/>
        <v/>
      </c>
    </row>
    <row r="126" spans="2:24" s="272" customFormat="1" ht="21" customHeight="1" x14ac:dyDescent="0.2">
      <c r="B126" s="418">
        <v>141</v>
      </c>
      <c r="C126" s="335"/>
      <c r="D126" s="315" t="s">
        <v>180</v>
      </c>
      <c r="E126" s="431" t="s">
        <v>261</v>
      </c>
      <c r="F126" s="428" t="s">
        <v>30</v>
      </c>
      <c r="G126" s="301">
        <v>1.4537037037037032E-2</v>
      </c>
      <c r="H126" s="301">
        <v>1.4999999999999999E-2</v>
      </c>
      <c r="I126" s="302">
        <f t="shared" si="52"/>
        <v>1.4768518518518516E-2</v>
      </c>
      <c r="J126" s="303">
        <f t="shared" si="53"/>
        <v>6.0648148148148163E-3</v>
      </c>
      <c r="K126" s="387"/>
      <c r="L126" s="305" t="str">
        <f t="shared" si="46"/>
        <v/>
      </c>
      <c r="M126" s="306" t="str">
        <f t="shared" si="48"/>
        <v/>
      </c>
      <c r="N126" s="306" t="str">
        <f t="shared" si="49"/>
        <v/>
      </c>
      <c r="O126" s="307"/>
      <c r="P126" s="307"/>
      <c r="Q126" s="321"/>
      <c r="R126" s="308"/>
      <c r="S126" s="309">
        <f t="shared" si="54"/>
        <v>1.4537037037037032E-2</v>
      </c>
      <c r="T126" s="481"/>
      <c r="U126" s="462">
        <v>40117</v>
      </c>
      <c r="V126" s="458"/>
      <c r="W126" s="313" t="str">
        <f t="shared" si="55"/>
        <v/>
      </c>
      <c r="X126" s="314" t="str">
        <f t="shared" si="56"/>
        <v/>
      </c>
    </row>
    <row r="127" spans="2:24" s="272" customFormat="1" ht="21" customHeight="1" x14ac:dyDescent="0.2">
      <c r="B127" s="418">
        <v>362</v>
      </c>
      <c r="C127" s="335"/>
      <c r="D127" s="315" t="s">
        <v>162</v>
      </c>
      <c r="E127" s="431" t="s">
        <v>563</v>
      </c>
      <c r="F127" s="428" t="s">
        <v>30</v>
      </c>
      <c r="G127" s="301">
        <v>1.4707031250000021E-2</v>
      </c>
      <c r="H127" s="301">
        <v>1.4707031250000021E-2</v>
      </c>
      <c r="I127" s="302">
        <f t="shared" si="52"/>
        <v>1.4707031250000021E-2</v>
      </c>
      <c r="J127" s="303">
        <f t="shared" si="53"/>
        <v>6.1263020833333109E-3</v>
      </c>
      <c r="K127" s="378"/>
      <c r="L127" s="305" t="str">
        <f t="shared" si="46"/>
        <v/>
      </c>
      <c r="M127" s="306" t="str">
        <f t="shared" si="48"/>
        <v/>
      </c>
      <c r="N127" s="306" t="str">
        <f t="shared" si="49"/>
        <v/>
      </c>
      <c r="O127" s="307"/>
      <c r="P127" s="307"/>
      <c r="Q127" s="307"/>
      <c r="R127" s="308"/>
      <c r="S127" s="309">
        <f t="shared" si="54"/>
        <v>1.4707031250000021E-2</v>
      </c>
      <c r="T127" s="481"/>
      <c r="U127" s="462">
        <v>40543</v>
      </c>
      <c r="V127" s="458"/>
      <c r="W127" s="313" t="str">
        <f t="shared" si="55"/>
        <v/>
      </c>
      <c r="X127" s="314" t="str">
        <f t="shared" si="56"/>
        <v/>
      </c>
    </row>
    <row r="128" spans="2:24" s="272" customFormat="1" ht="21" customHeight="1" x14ac:dyDescent="0.2">
      <c r="B128" s="418">
        <v>60</v>
      </c>
      <c r="C128" s="335"/>
      <c r="D128" s="315" t="s">
        <v>94</v>
      </c>
      <c r="E128" s="431" t="s">
        <v>186</v>
      </c>
      <c r="F128" s="428" t="s">
        <v>30</v>
      </c>
      <c r="G128" s="301">
        <v>1.4398148148148148E-2</v>
      </c>
      <c r="H128" s="301">
        <v>1.4965277777777779E-2</v>
      </c>
      <c r="I128" s="302">
        <f t="shared" si="52"/>
        <v>1.4681712962962962E-2</v>
      </c>
      <c r="J128" s="303">
        <f t="shared" si="53"/>
        <v>6.1516203703703698E-3</v>
      </c>
      <c r="K128" s="387"/>
      <c r="L128" s="305" t="str">
        <f t="shared" si="46"/>
        <v/>
      </c>
      <c r="M128" s="306" t="str">
        <f t="shared" si="48"/>
        <v/>
      </c>
      <c r="N128" s="306" t="str">
        <f t="shared" si="49"/>
        <v/>
      </c>
      <c r="O128" s="307"/>
      <c r="P128" s="307"/>
      <c r="Q128" s="307"/>
      <c r="R128" s="308"/>
      <c r="S128" s="309">
        <f t="shared" si="54"/>
        <v>1.4398148148148148E-2</v>
      </c>
      <c r="T128" s="481"/>
      <c r="U128" s="462">
        <v>39294</v>
      </c>
      <c r="V128" s="458"/>
      <c r="W128" s="313" t="str">
        <f t="shared" si="55"/>
        <v/>
      </c>
      <c r="X128" s="314" t="str">
        <f t="shared" si="56"/>
        <v/>
      </c>
    </row>
    <row r="129" spans="2:24" s="272" customFormat="1" ht="21" customHeight="1" x14ac:dyDescent="0.2">
      <c r="B129" s="418">
        <v>327</v>
      </c>
      <c r="C129" s="335"/>
      <c r="D129" s="315" t="s">
        <v>134</v>
      </c>
      <c r="E129" s="431" t="s">
        <v>387</v>
      </c>
      <c r="F129" s="429" t="s">
        <v>30</v>
      </c>
      <c r="G129" s="301">
        <v>1.4409722222222223E-2</v>
      </c>
      <c r="H129" s="301">
        <v>1.4845196759259263E-2</v>
      </c>
      <c r="I129" s="302">
        <f t="shared" si="52"/>
        <v>1.4627459490740742E-2</v>
      </c>
      <c r="J129" s="303">
        <f t="shared" si="53"/>
        <v>6.2058738425925901E-3</v>
      </c>
      <c r="K129" s="304"/>
      <c r="L129" s="305" t="str">
        <f t="shared" si="46"/>
        <v/>
      </c>
      <c r="M129" s="306" t="str">
        <f t="shared" si="48"/>
        <v/>
      </c>
      <c r="N129" s="306" t="str">
        <f t="shared" si="49"/>
        <v/>
      </c>
      <c r="O129" s="307"/>
      <c r="P129" s="307"/>
      <c r="Q129" s="307"/>
      <c r="R129" s="308"/>
      <c r="S129" s="309">
        <f t="shared" si="54"/>
        <v>1.4409722222222223E-2</v>
      </c>
      <c r="T129" s="481"/>
      <c r="U129" s="464">
        <v>40359</v>
      </c>
      <c r="V129" s="458"/>
      <c r="W129" s="313" t="str">
        <f t="shared" si="55"/>
        <v/>
      </c>
      <c r="X129" s="314" t="str">
        <f t="shared" si="56"/>
        <v/>
      </c>
    </row>
    <row r="130" spans="2:24" s="272" customFormat="1" ht="21" customHeight="1" x14ac:dyDescent="0.2">
      <c r="B130" s="418">
        <v>343</v>
      </c>
      <c r="C130" s="335"/>
      <c r="D130" s="315" t="s">
        <v>522</v>
      </c>
      <c r="E130" s="431" t="s">
        <v>523</v>
      </c>
      <c r="F130" s="428" t="s">
        <v>30</v>
      </c>
      <c r="G130" s="301">
        <v>1.4525462962962966E-2</v>
      </c>
      <c r="H130" s="301">
        <v>1.4525462962962966E-2</v>
      </c>
      <c r="I130" s="302">
        <f t="shared" si="52"/>
        <v>1.4525462962962966E-2</v>
      </c>
      <c r="J130" s="303">
        <f t="shared" si="53"/>
        <v>6.3078703703703665E-3</v>
      </c>
      <c r="K130" s="387"/>
      <c r="L130" s="305" t="str">
        <f t="shared" si="46"/>
        <v/>
      </c>
      <c r="M130" s="306" t="str">
        <f t="shared" si="48"/>
        <v/>
      </c>
      <c r="N130" s="306" t="str">
        <f t="shared" si="49"/>
        <v/>
      </c>
      <c r="O130" s="307"/>
      <c r="P130" s="307"/>
      <c r="Q130" s="307"/>
      <c r="R130" s="325"/>
      <c r="S130" s="309">
        <f t="shared" si="54"/>
        <v>1.4525462962962966E-2</v>
      </c>
      <c r="T130" s="481"/>
      <c r="U130" s="462">
        <v>40298</v>
      </c>
      <c r="V130" s="458"/>
      <c r="W130" s="313" t="str">
        <f t="shared" si="55"/>
        <v/>
      </c>
      <c r="X130" s="314" t="str">
        <f t="shared" si="56"/>
        <v/>
      </c>
    </row>
    <row r="131" spans="2:24" s="272" customFormat="1" ht="21" customHeight="1" x14ac:dyDescent="0.2">
      <c r="B131" s="418">
        <v>243</v>
      </c>
      <c r="C131" s="335"/>
      <c r="D131" s="315" t="s">
        <v>346</v>
      </c>
      <c r="E131" s="431" t="s">
        <v>209</v>
      </c>
      <c r="F131" s="429" t="s">
        <v>30</v>
      </c>
      <c r="G131" s="301">
        <v>1.3981481481481482E-2</v>
      </c>
      <c r="H131" s="301">
        <v>1.503472222222222E-2</v>
      </c>
      <c r="I131" s="302">
        <f t="shared" si="52"/>
        <v>1.4508101851851852E-2</v>
      </c>
      <c r="J131" s="303">
        <f t="shared" si="53"/>
        <v>6.3252314814814803E-3</v>
      </c>
      <c r="K131" s="378"/>
      <c r="L131" s="305" t="str">
        <f t="shared" si="46"/>
        <v/>
      </c>
      <c r="M131" s="306" t="str">
        <f t="shared" si="48"/>
        <v/>
      </c>
      <c r="N131" s="306" t="str">
        <f t="shared" si="49"/>
        <v/>
      </c>
      <c r="O131" s="307"/>
      <c r="P131" s="307"/>
      <c r="Q131" s="307"/>
      <c r="R131" s="308"/>
      <c r="S131" s="309">
        <f t="shared" si="54"/>
        <v>1.3981481481481482E-2</v>
      </c>
      <c r="T131" s="481"/>
      <c r="U131" s="462">
        <v>40633</v>
      </c>
      <c r="V131" s="458"/>
      <c r="W131" s="313"/>
      <c r="X131" s="314"/>
    </row>
    <row r="132" spans="2:24" s="272" customFormat="1" ht="21" customHeight="1" x14ac:dyDescent="0.2">
      <c r="B132" s="418">
        <v>351</v>
      </c>
      <c r="C132" s="335"/>
      <c r="D132" s="298" t="s">
        <v>550</v>
      </c>
      <c r="E132" s="432" t="s">
        <v>551</v>
      </c>
      <c r="F132" s="428" t="s">
        <v>30</v>
      </c>
      <c r="G132" s="301">
        <v>1.3865740740740743E-2</v>
      </c>
      <c r="H132" s="301">
        <v>1.4791666666666668E-2</v>
      </c>
      <c r="I132" s="302">
        <f t="shared" si="52"/>
        <v>1.4328703703703705E-2</v>
      </c>
      <c r="J132" s="303">
        <f t="shared" si="53"/>
        <v>6.5046296296296276E-3</v>
      </c>
      <c r="K132" s="378"/>
      <c r="L132" s="305" t="str">
        <f t="shared" si="46"/>
        <v/>
      </c>
      <c r="M132" s="306" t="str">
        <f t="shared" si="48"/>
        <v/>
      </c>
      <c r="N132" s="306" t="str">
        <f t="shared" si="49"/>
        <v/>
      </c>
      <c r="O132" s="307"/>
      <c r="P132" s="307"/>
      <c r="Q132" s="307"/>
      <c r="R132" s="308"/>
      <c r="S132" s="309">
        <f t="shared" si="54"/>
        <v>1.3865740740740743E-2</v>
      </c>
      <c r="T132" s="481"/>
      <c r="U132" s="462">
        <v>40633</v>
      </c>
      <c r="V132" s="458" t="s">
        <v>587</v>
      </c>
      <c r="W132" s="313">
        <f t="shared" ref="W132:W137" si="57">IF(OR(NOT(V132=""),NOT(L132="")),5,"")</f>
        <v>5</v>
      </c>
      <c r="X132" s="314" t="str">
        <f t="shared" ref="X132:X137" si="58">IF(W132=5,D132&amp;" "&amp;E132,"")</f>
        <v>Roger Montgomery</v>
      </c>
    </row>
    <row r="133" spans="2:24" s="272" customFormat="1" ht="21" customHeight="1" x14ac:dyDescent="0.2">
      <c r="B133" s="418">
        <v>345</v>
      </c>
      <c r="C133" s="335"/>
      <c r="D133" s="315" t="s">
        <v>134</v>
      </c>
      <c r="E133" s="431" t="s">
        <v>540</v>
      </c>
      <c r="F133" s="429" t="s">
        <v>30</v>
      </c>
      <c r="G133" s="301">
        <v>1.4328703703703703E-2</v>
      </c>
      <c r="H133" s="301">
        <v>1.4328703703703703E-2</v>
      </c>
      <c r="I133" s="302">
        <f t="shared" si="52"/>
        <v>1.4328703703703703E-2</v>
      </c>
      <c r="J133" s="303">
        <f t="shared" si="53"/>
        <v>6.5046296296296293E-3</v>
      </c>
      <c r="K133" s="378"/>
      <c r="L133" s="305" t="str">
        <f t="shared" si="46"/>
        <v/>
      </c>
      <c r="M133" s="306" t="str">
        <f t="shared" si="48"/>
        <v/>
      </c>
      <c r="N133" s="306" t="str">
        <f t="shared" si="49"/>
        <v/>
      </c>
      <c r="O133" s="307"/>
      <c r="P133" s="307"/>
      <c r="Q133" s="307"/>
      <c r="R133" s="308"/>
      <c r="S133" s="309">
        <f t="shared" si="54"/>
        <v>1.4328703703703703E-2</v>
      </c>
      <c r="T133" s="481"/>
      <c r="U133" s="462">
        <v>40694</v>
      </c>
      <c r="V133" s="458"/>
      <c r="W133" s="313" t="str">
        <f t="shared" si="57"/>
        <v/>
      </c>
      <c r="X133" s="314" t="str">
        <f t="shared" si="58"/>
        <v/>
      </c>
    </row>
    <row r="134" spans="2:24" s="272" customFormat="1" ht="21" customHeight="1" x14ac:dyDescent="0.2">
      <c r="B134" s="418">
        <v>339</v>
      </c>
      <c r="C134" s="335"/>
      <c r="D134" s="298" t="s">
        <v>203</v>
      </c>
      <c r="E134" s="432" t="s">
        <v>548</v>
      </c>
      <c r="F134" s="429" t="s">
        <v>30</v>
      </c>
      <c r="G134" s="301">
        <v>1.4178240740740741E-2</v>
      </c>
      <c r="H134" s="301">
        <v>1.4444444444444446E-2</v>
      </c>
      <c r="I134" s="302">
        <f t="shared" si="52"/>
        <v>1.4311342592592594E-2</v>
      </c>
      <c r="J134" s="506">
        <f t="shared" si="53"/>
        <v>6.5219907407407379E-3</v>
      </c>
      <c r="K134" s="378"/>
      <c r="L134" s="305" t="str">
        <f t="shared" ref="L134:L165" si="59">IF(K134&lt;&gt;"",K134-J134,"")</f>
        <v/>
      </c>
      <c r="M134" s="306" t="str">
        <f t="shared" si="48"/>
        <v/>
      </c>
      <c r="N134" s="306" t="str">
        <f t="shared" si="49"/>
        <v/>
      </c>
      <c r="O134" s="307"/>
      <c r="P134" s="307"/>
      <c r="Q134" s="307"/>
      <c r="R134" s="308"/>
      <c r="S134" s="309">
        <f t="shared" si="54"/>
        <v>1.4178240740740741E-2</v>
      </c>
      <c r="T134" s="481"/>
      <c r="U134" s="462">
        <v>40694</v>
      </c>
      <c r="V134" s="458"/>
      <c r="W134" s="313" t="str">
        <f t="shared" si="57"/>
        <v/>
      </c>
      <c r="X134" s="314" t="str">
        <f t="shared" si="58"/>
        <v/>
      </c>
    </row>
    <row r="135" spans="2:24" s="272" customFormat="1" ht="21" customHeight="1" x14ac:dyDescent="0.2">
      <c r="B135" s="418">
        <v>122</v>
      </c>
      <c r="C135" s="335"/>
      <c r="D135" s="315" t="s">
        <v>90</v>
      </c>
      <c r="E135" s="431" t="s">
        <v>231</v>
      </c>
      <c r="F135" s="429" t="s">
        <v>30</v>
      </c>
      <c r="G135" s="301">
        <v>1.4137731481481484E-2</v>
      </c>
      <c r="H135" s="301">
        <v>1.4474826388888883E-2</v>
      </c>
      <c r="I135" s="302">
        <f t="shared" si="52"/>
        <v>1.4306278935185183E-2</v>
      </c>
      <c r="J135" s="303">
        <f t="shared" si="53"/>
        <v>6.527054398148149E-3</v>
      </c>
      <c r="K135" s="387"/>
      <c r="L135" s="305" t="str">
        <f t="shared" si="59"/>
        <v/>
      </c>
      <c r="M135" s="306" t="str">
        <f t="shared" si="48"/>
        <v/>
      </c>
      <c r="N135" s="306" t="str">
        <f t="shared" si="49"/>
        <v/>
      </c>
      <c r="O135" s="307"/>
      <c r="P135" s="307"/>
      <c r="Q135" s="307"/>
      <c r="R135" s="308"/>
      <c r="S135" s="309">
        <f t="shared" si="54"/>
        <v>1.4137731481481484E-2</v>
      </c>
      <c r="T135" s="481"/>
      <c r="U135" s="462">
        <v>39933</v>
      </c>
      <c r="V135" s="458"/>
      <c r="W135" s="313" t="str">
        <f t="shared" si="57"/>
        <v/>
      </c>
      <c r="X135" s="314" t="str">
        <f t="shared" si="58"/>
        <v/>
      </c>
    </row>
    <row r="136" spans="2:24" s="272" customFormat="1" ht="21" customHeight="1" x14ac:dyDescent="0.2">
      <c r="B136" s="418">
        <v>231</v>
      </c>
      <c r="C136" s="335"/>
      <c r="D136" s="315" t="s">
        <v>304</v>
      </c>
      <c r="E136" s="431" t="s">
        <v>305</v>
      </c>
      <c r="F136" s="428" t="s">
        <v>30</v>
      </c>
      <c r="G136" s="301">
        <v>1.3562644675925932E-2</v>
      </c>
      <c r="H136" s="301">
        <v>1.5023148148148148E-2</v>
      </c>
      <c r="I136" s="302">
        <f t="shared" si="52"/>
        <v>1.4292896412037039E-2</v>
      </c>
      <c r="J136" s="303">
        <f t="shared" si="53"/>
        <v>6.5404369212962929E-3</v>
      </c>
      <c r="K136" s="378"/>
      <c r="L136" s="305" t="str">
        <f t="shared" si="59"/>
        <v/>
      </c>
      <c r="M136" s="306" t="str">
        <f t="shared" si="48"/>
        <v/>
      </c>
      <c r="N136" s="306" t="str">
        <f t="shared" si="49"/>
        <v/>
      </c>
      <c r="O136" s="307"/>
      <c r="P136" s="307"/>
      <c r="Q136" s="307"/>
      <c r="R136" s="308"/>
      <c r="S136" s="309">
        <f t="shared" si="54"/>
        <v>1.3562644675925932E-2</v>
      </c>
      <c r="T136" s="481"/>
      <c r="U136" s="462">
        <v>40694</v>
      </c>
      <c r="V136" s="458"/>
      <c r="W136" s="313" t="str">
        <f t="shared" si="57"/>
        <v/>
      </c>
      <c r="X136" s="314" t="str">
        <f t="shared" si="58"/>
        <v/>
      </c>
    </row>
    <row r="137" spans="2:24" s="272" customFormat="1" ht="21" customHeight="1" x14ac:dyDescent="0.2">
      <c r="B137" s="418">
        <v>263</v>
      </c>
      <c r="C137" s="335"/>
      <c r="D137" s="315" t="s">
        <v>403</v>
      </c>
      <c r="E137" s="431" t="s">
        <v>35</v>
      </c>
      <c r="F137" s="429" t="s">
        <v>30</v>
      </c>
      <c r="G137" s="301">
        <v>1.3975694444444454E-2</v>
      </c>
      <c r="H137" s="301">
        <v>1.4554398148148158E-2</v>
      </c>
      <c r="I137" s="302">
        <f t="shared" si="52"/>
        <v>1.4265046296296307E-2</v>
      </c>
      <c r="J137" s="303">
        <f t="shared" si="53"/>
        <v>6.5682870370370253E-3</v>
      </c>
      <c r="K137" s="387"/>
      <c r="L137" s="305" t="str">
        <f t="shared" si="59"/>
        <v/>
      </c>
      <c r="M137" s="306" t="str">
        <f t="shared" si="48"/>
        <v/>
      </c>
      <c r="N137" s="306" t="str">
        <f t="shared" si="49"/>
        <v/>
      </c>
      <c r="O137" s="307"/>
      <c r="P137" s="307"/>
      <c r="Q137" s="321"/>
      <c r="R137" s="308"/>
      <c r="S137" s="309">
        <f t="shared" si="54"/>
        <v>1.3975694444444454E-2</v>
      </c>
      <c r="T137" s="481"/>
      <c r="U137" s="462">
        <v>40268</v>
      </c>
      <c r="V137" s="458"/>
      <c r="W137" s="313" t="str">
        <f t="shared" si="57"/>
        <v/>
      </c>
      <c r="X137" s="314" t="str">
        <f t="shared" si="58"/>
        <v/>
      </c>
    </row>
    <row r="138" spans="2:24" s="272" customFormat="1" ht="21" customHeight="1" x14ac:dyDescent="0.2">
      <c r="B138" s="418"/>
      <c r="C138" s="335"/>
      <c r="D138" s="315"/>
      <c r="E138" s="431"/>
      <c r="F138" s="429"/>
      <c r="G138" s="301"/>
      <c r="H138" s="301"/>
      <c r="I138" s="302"/>
      <c r="J138" s="303"/>
      <c r="K138" s="387"/>
      <c r="L138" s="305" t="str">
        <f t="shared" si="59"/>
        <v/>
      </c>
      <c r="M138" s="306" t="str">
        <f t="shared" si="48"/>
        <v/>
      </c>
      <c r="N138" s="306" t="str">
        <f t="shared" si="49"/>
        <v/>
      </c>
      <c r="O138" s="307"/>
      <c r="P138" s="307"/>
      <c r="Q138" s="321"/>
      <c r="R138" s="308"/>
      <c r="S138" s="309"/>
      <c r="T138" s="481"/>
      <c r="U138" s="462"/>
      <c r="V138" s="458"/>
      <c r="W138" s="313"/>
      <c r="X138" s="314"/>
    </row>
    <row r="139" spans="2:24" s="272" customFormat="1" ht="21" customHeight="1" x14ac:dyDescent="0.2">
      <c r="B139" s="418"/>
      <c r="C139" s="335"/>
      <c r="D139" s="315"/>
      <c r="E139" s="431"/>
      <c r="F139" s="429"/>
      <c r="G139" s="301"/>
      <c r="H139" s="301"/>
      <c r="I139" s="302"/>
      <c r="J139" s="303"/>
      <c r="K139" s="387"/>
      <c r="L139" s="305" t="str">
        <f t="shared" si="59"/>
        <v/>
      </c>
      <c r="M139" s="306" t="str">
        <f t="shared" ref="M139:M165" si="60">IF(K139&lt;&gt;"",L139-I139,"")</f>
        <v/>
      </c>
      <c r="N139" s="306" t="str">
        <f t="shared" ref="N139:N165" si="61">IF(K139&lt;&gt;"",L139-G139,"")</f>
        <v/>
      </c>
      <c r="O139" s="307"/>
      <c r="P139" s="307"/>
      <c r="Q139" s="321"/>
      <c r="R139" s="308"/>
      <c r="S139" s="309"/>
      <c r="T139" s="481"/>
      <c r="U139" s="462"/>
      <c r="V139" s="458"/>
      <c r="W139" s="313"/>
      <c r="X139" s="314"/>
    </row>
    <row r="140" spans="2:24" s="272" customFormat="1" ht="21" customHeight="1" x14ac:dyDescent="0.2">
      <c r="B140" s="418">
        <v>208</v>
      </c>
      <c r="C140" s="335"/>
      <c r="D140" s="315" t="s">
        <v>130</v>
      </c>
      <c r="E140" s="431" t="s">
        <v>239</v>
      </c>
      <c r="F140" s="428" t="s">
        <v>30</v>
      </c>
      <c r="G140" s="301">
        <v>1.4189814814814813E-2</v>
      </c>
      <c r="H140" s="301">
        <v>1.4328703703703703E-2</v>
      </c>
      <c r="I140" s="302">
        <f t="shared" ref="I140:I151" si="62">IF(H140&lt;&gt;"",(H140+G140)/2,G140)</f>
        <v>1.4259259259259258E-2</v>
      </c>
      <c r="J140" s="303">
        <f t="shared" ref="J140:J151" si="63">$E$3-I140</f>
        <v>6.5740740740740742E-3</v>
      </c>
      <c r="K140" s="378"/>
      <c r="L140" s="305" t="str">
        <f t="shared" si="59"/>
        <v/>
      </c>
      <c r="M140" s="306" t="str">
        <f t="shared" si="60"/>
        <v/>
      </c>
      <c r="N140" s="306" t="str">
        <f t="shared" si="61"/>
        <v/>
      </c>
      <c r="O140" s="307"/>
      <c r="P140" s="307"/>
      <c r="Q140" s="307"/>
      <c r="R140" s="308"/>
      <c r="S140" s="309">
        <f t="shared" ref="S140:S151" si="64">IF(K140&lt;&gt;"",MIN(G140,L140),G140)</f>
        <v>1.4189814814814813E-2</v>
      </c>
      <c r="T140" s="481"/>
      <c r="U140" s="462">
        <v>40298</v>
      </c>
      <c r="V140" s="458"/>
      <c r="W140" s="313" t="str">
        <f>IF(OR(NOT(V140=""),NOT(L140="")),5,"")</f>
        <v/>
      </c>
      <c r="X140" s="314" t="str">
        <f>IF(W140=5,D140&amp;" "&amp;E140,"")</f>
        <v/>
      </c>
    </row>
    <row r="141" spans="2:24" s="272" customFormat="1" ht="21" customHeight="1" x14ac:dyDescent="0.2">
      <c r="B141" s="418">
        <v>324</v>
      </c>
      <c r="C141" s="335"/>
      <c r="D141" s="298" t="s">
        <v>495</v>
      </c>
      <c r="E141" s="432" t="s">
        <v>496</v>
      </c>
      <c r="F141" s="428" t="s">
        <v>30</v>
      </c>
      <c r="G141" s="301">
        <v>1.4189814814814817E-2</v>
      </c>
      <c r="H141" s="301">
        <v>1.4236111111111118E-2</v>
      </c>
      <c r="I141" s="302">
        <f t="shared" si="62"/>
        <v>1.4212962962962967E-2</v>
      </c>
      <c r="J141" s="303">
        <f t="shared" si="63"/>
        <v>6.620370370370365E-3</v>
      </c>
      <c r="K141" s="378"/>
      <c r="L141" s="305" t="str">
        <f t="shared" si="59"/>
        <v/>
      </c>
      <c r="M141" s="306" t="str">
        <f t="shared" si="60"/>
        <v/>
      </c>
      <c r="N141" s="306" t="str">
        <f t="shared" si="61"/>
        <v/>
      </c>
      <c r="O141" s="307"/>
      <c r="P141" s="307"/>
      <c r="Q141" s="307"/>
      <c r="R141" s="308"/>
      <c r="S141" s="309">
        <f t="shared" si="64"/>
        <v>1.4189814814814817E-2</v>
      </c>
      <c r="T141" s="481"/>
      <c r="U141" s="462">
        <v>40451</v>
      </c>
      <c r="V141" s="458"/>
      <c r="W141" s="313" t="str">
        <f>IF(OR(NOT(V141=""),NOT(L141="")),5,"")</f>
        <v/>
      </c>
      <c r="X141" s="314" t="str">
        <f>IF(W141=5,D141&amp;" "&amp;E141,"")</f>
        <v/>
      </c>
    </row>
    <row r="142" spans="2:24" s="272" customFormat="1" ht="21" customHeight="1" x14ac:dyDescent="0.2">
      <c r="B142" s="418">
        <v>110</v>
      </c>
      <c r="C142" s="335"/>
      <c r="D142" s="315" t="s">
        <v>187</v>
      </c>
      <c r="E142" s="431" t="s">
        <v>188</v>
      </c>
      <c r="F142" s="428" t="s">
        <v>30</v>
      </c>
      <c r="G142" s="301">
        <v>1.3948115596064816E-2</v>
      </c>
      <c r="H142" s="301">
        <v>1.4387930410879638E-2</v>
      </c>
      <c r="I142" s="302">
        <f t="shared" si="62"/>
        <v>1.4168023003472228E-2</v>
      </c>
      <c r="J142" s="303">
        <f t="shared" si="63"/>
        <v>6.6653103298611044E-3</v>
      </c>
      <c r="K142" s="378"/>
      <c r="L142" s="305" t="str">
        <f t="shared" si="59"/>
        <v/>
      </c>
      <c r="M142" s="306" t="str">
        <f t="shared" si="60"/>
        <v/>
      </c>
      <c r="N142" s="306" t="str">
        <f t="shared" si="61"/>
        <v/>
      </c>
      <c r="O142" s="307"/>
      <c r="P142" s="307"/>
      <c r="Q142" s="307"/>
      <c r="R142" s="308"/>
      <c r="S142" s="309">
        <f t="shared" si="64"/>
        <v>1.3948115596064816E-2</v>
      </c>
      <c r="T142" s="481"/>
      <c r="U142" s="462">
        <v>40329</v>
      </c>
      <c r="V142" s="458"/>
      <c r="W142" s="313" t="str">
        <f>IF(OR(NOT(V142=""),NOT(L142="")),5,"")</f>
        <v/>
      </c>
      <c r="X142" s="314" t="str">
        <f>IF(W142=5,D142&amp;" "&amp;E142,"")</f>
        <v/>
      </c>
    </row>
    <row r="143" spans="2:24" s="272" customFormat="1" ht="21" customHeight="1" x14ac:dyDescent="0.2">
      <c r="B143" s="418">
        <v>120</v>
      </c>
      <c r="C143" s="335"/>
      <c r="D143" s="315" t="s">
        <v>28</v>
      </c>
      <c r="E143" s="431" t="s">
        <v>29</v>
      </c>
      <c r="F143" s="428" t="s">
        <v>30</v>
      </c>
      <c r="G143" s="301">
        <v>1.8576388888888889E-2</v>
      </c>
      <c r="H143" s="301">
        <v>2.0787037037037038E-2</v>
      </c>
      <c r="I143" s="302">
        <f t="shared" si="62"/>
        <v>1.9681712962962963E-2</v>
      </c>
      <c r="J143" s="303">
        <f t="shared" si="63"/>
        <v>1.1516203703703688E-3</v>
      </c>
      <c r="K143" s="378">
        <v>2.1712962962962962E-2</v>
      </c>
      <c r="L143" s="305">
        <f t="shared" si="59"/>
        <v>2.0561342592592593E-2</v>
      </c>
      <c r="M143" s="306">
        <f t="shared" si="60"/>
        <v>8.7962962962962951E-4</v>
      </c>
      <c r="N143" s="306">
        <f t="shared" si="61"/>
        <v>1.9849537037037041E-3</v>
      </c>
      <c r="O143" s="307">
        <v>17</v>
      </c>
      <c r="P143" s="307"/>
      <c r="Q143" s="307"/>
      <c r="R143" s="308">
        <v>11</v>
      </c>
      <c r="S143" s="309">
        <f t="shared" si="64"/>
        <v>1.8576388888888889E-2</v>
      </c>
      <c r="T143" s="481" t="s">
        <v>587</v>
      </c>
      <c r="U143" s="462">
        <v>40663</v>
      </c>
      <c r="V143" s="458"/>
      <c r="W143" s="313">
        <f>IF(OR(NOT(V143=""),NOT(L143="")),5,"")</f>
        <v>5</v>
      </c>
      <c r="X143" s="314" t="str">
        <f>IF(W143=5,D143&amp;" "&amp;E143,"")</f>
        <v>Brian Yates</v>
      </c>
    </row>
    <row r="144" spans="2:24" s="272" customFormat="1" ht="21" customHeight="1" x14ac:dyDescent="0.2">
      <c r="B144" s="418">
        <v>336</v>
      </c>
      <c r="C144" s="335"/>
      <c r="D144" s="315" t="s">
        <v>197</v>
      </c>
      <c r="E144" s="431" t="s">
        <v>504</v>
      </c>
      <c r="F144" s="429" t="s">
        <v>30</v>
      </c>
      <c r="G144" s="301">
        <v>1.380787037037037E-2</v>
      </c>
      <c r="H144" s="301">
        <v>1.4369212962962966E-2</v>
      </c>
      <c r="I144" s="302">
        <f t="shared" si="62"/>
        <v>1.4088541666666668E-2</v>
      </c>
      <c r="J144" s="303">
        <f t="shared" si="63"/>
        <v>6.7447916666666646E-3</v>
      </c>
      <c r="K144" s="387"/>
      <c r="L144" s="305" t="str">
        <f t="shared" si="59"/>
        <v/>
      </c>
      <c r="M144" s="306" t="str">
        <f t="shared" si="60"/>
        <v/>
      </c>
      <c r="N144" s="306" t="str">
        <f t="shared" si="61"/>
        <v/>
      </c>
      <c r="O144" s="307"/>
      <c r="P144" s="307"/>
      <c r="Q144" s="307"/>
      <c r="R144" s="308"/>
      <c r="S144" s="309">
        <f t="shared" si="64"/>
        <v>1.380787037037037E-2</v>
      </c>
      <c r="T144" s="481"/>
      <c r="U144" s="462">
        <v>40298</v>
      </c>
      <c r="V144" s="458"/>
      <c r="W144" s="313"/>
      <c r="X144" s="314"/>
    </row>
    <row r="145" spans="2:24" s="272" customFormat="1" ht="21" customHeight="1" x14ac:dyDescent="0.2">
      <c r="B145" s="418">
        <v>54</v>
      </c>
      <c r="C145" s="335"/>
      <c r="D145" s="315" t="s">
        <v>214</v>
      </c>
      <c r="E145" s="431" t="s">
        <v>215</v>
      </c>
      <c r="F145" s="428" t="s">
        <v>14</v>
      </c>
      <c r="G145" s="301">
        <v>1.40625E-2</v>
      </c>
      <c r="H145" s="301">
        <v>1.40625E-2</v>
      </c>
      <c r="I145" s="302">
        <f t="shared" si="62"/>
        <v>1.40625E-2</v>
      </c>
      <c r="J145" s="303">
        <f t="shared" si="63"/>
        <v>6.7708333333333318E-3</v>
      </c>
      <c r="K145" s="387"/>
      <c r="L145" s="305" t="str">
        <f t="shared" si="59"/>
        <v/>
      </c>
      <c r="M145" s="306" t="str">
        <f t="shared" si="60"/>
        <v/>
      </c>
      <c r="N145" s="306" t="str">
        <f t="shared" si="61"/>
        <v/>
      </c>
      <c r="O145" s="307"/>
      <c r="P145" s="307"/>
      <c r="Q145" s="307"/>
      <c r="R145" s="308"/>
      <c r="S145" s="309">
        <f t="shared" si="64"/>
        <v>1.40625E-2</v>
      </c>
      <c r="T145" s="481"/>
      <c r="U145" s="462">
        <v>40025</v>
      </c>
      <c r="V145" s="458"/>
      <c r="W145" s="313" t="str">
        <f t="shared" ref="W145:W151" si="65">IF(OR(NOT(V145=""),NOT(L145="")),5,"")</f>
        <v/>
      </c>
      <c r="X145" s="314" t="str">
        <f t="shared" ref="X145:X151" si="66">IF(W145=5,D145&amp;" "&amp;E145,"")</f>
        <v/>
      </c>
    </row>
    <row r="146" spans="2:24" s="272" customFormat="1" ht="21" customHeight="1" x14ac:dyDescent="0.2">
      <c r="B146" s="418">
        <v>283</v>
      </c>
      <c r="C146" s="335"/>
      <c r="D146" s="315" t="s">
        <v>90</v>
      </c>
      <c r="E146" s="431" t="s">
        <v>549</v>
      </c>
      <c r="F146" s="428" t="s">
        <v>30</v>
      </c>
      <c r="G146" s="301">
        <v>1.3846209490740748E-2</v>
      </c>
      <c r="H146" s="301">
        <v>1.4271556712962973E-2</v>
      </c>
      <c r="I146" s="302">
        <f t="shared" si="62"/>
        <v>1.4058883101851861E-2</v>
      </c>
      <c r="J146" s="303">
        <f t="shared" si="63"/>
        <v>6.7744502314814707E-3</v>
      </c>
      <c r="K146" s="378"/>
      <c r="L146" s="305" t="str">
        <f t="shared" si="59"/>
        <v/>
      </c>
      <c r="M146" s="306" t="str">
        <f t="shared" si="60"/>
        <v/>
      </c>
      <c r="N146" s="306" t="str">
        <f t="shared" si="61"/>
        <v/>
      </c>
      <c r="O146" s="307"/>
      <c r="P146" s="307"/>
      <c r="Q146" s="307"/>
      <c r="R146" s="308"/>
      <c r="S146" s="309">
        <f t="shared" si="64"/>
        <v>1.3846209490740748E-2</v>
      </c>
      <c r="T146" s="481"/>
      <c r="U146" s="462">
        <v>40574</v>
      </c>
      <c r="V146" s="458" t="s">
        <v>610</v>
      </c>
      <c r="W146" s="313">
        <f t="shared" si="65"/>
        <v>5</v>
      </c>
      <c r="X146" s="314" t="str">
        <f t="shared" si="66"/>
        <v>Richard Moreton</v>
      </c>
    </row>
    <row r="147" spans="2:24" s="272" customFormat="1" ht="21" customHeight="1" x14ac:dyDescent="0.2">
      <c r="B147" s="418">
        <v>100</v>
      </c>
      <c r="C147" s="335"/>
      <c r="D147" s="315" t="s">
        <v>189</v>
      </c>
      <c r="E147" s="431" t="s">
        <v>192</v>
      </c>
      <c r="F147" s="428" t="s">
        <v>30</v>
      </c>
      <c r="G147" s="301">
        <v>1.3408564814814811E-2</v>
      </c>
      <c r="H147" s="301">
        <v>1.421332465277777E-2</v>
      </c>
      <c r="I147" s="302">
        <f t="shared" si="62"/>
        <v>1.381094473379629E-2</v>
      </c>
      <c r="J147" s="303">
        <f t="shared" si="63"/>
        <v>7.0223885995370425E-3</v>
      </c>
      <c r="K147" s="387"/>
      <c r="L147" s="305" t="str">
        <f t="shared" si="59"/>
        <v/>
      </c>
      <c r="M147" s="306" t="str">
        <f t="shared" si="60"/>
        <v/>
      </c>
      <c r="N147" s="306" t="str">
        <f t="shared" si="61"/>
        <v/>
      </c>
      <c r="O147" s="307"/>
      <c r="P147" s="307"/>
      <c r="Q147" s="321"/>
      <c r="R147" s="308"/>
      <c r="S147" s="309">
        <f t="shared" si="64"/>
        <v>1.3408564814814811E-2</v>
      </c>
      <c r="T147" s="481"/>
      <c r="U147" s="462">
        <v>40237</v>
      </c>
      <c r="V147" s="458"/>
      <c r="W147" s="313" t="str">
        <f t="shared" si="65"/>
        <v/>
      </c>
      <c r="X147" s="314" t="str">
        <f t="shared" si="66"/>
        <v/>
      </c>
    </row>
    <row r="148" spans="2:24" s="272" customFormat="1" ht="21" customHeight="1" x14ac:dyDescent="0.2">
      <c r="B148" s="418">
        <v>114</v>
      </c>
      <c r="C148" s="335"/>
      <c r="D148" s="315" t="s">
        <v>160</v>
      </c>
      <c r="E148" s="431" t="s">
        <v>161</v>
      </c>
      <c r="F148" s="429" t="s">
        <v>30</v>
      </c>
      <c r="G148" s="301">
        <v>1.3745298032407408E-2</v>
      </c>
      <c r="H148" s="301">
        <v>1.3745298032407408E-2</v>
      </c>
      <c r="I148" s="302">
        <f t="shared" si="62"/>
        <v>1.3745298032407408E-2</v>
      </c>
      <c r="J148" s="303">
        <f t="shared" si="63"/>
        <v>7.0880353009259243E-3</v>
      </c>
      <c r="K148" s="387"/>
      <c r="L148" s="305" t="str">
        <f t="shared" si="59"/>
        <v/>
      </c>
      <c r="M148" s="306" t="str">
        <f t="shared" si="60"/>
        <v/>
      </c>
      <c r="N148" s="306" t="str">
        <f t="shared" si="61"/>
        <v/>
      </c>
      <c r="O148" s="307"/>
      <c r="P148" s="307"/>
      <c r="Q148" s="307"/>
      <c r="R148" s="308"/>
      <c r="S148" s="309">
        <f t="shared" si="64"/>
        <v>1.3745298032407408E-2</v>
      </c>
      <c r="T148" s="481"/>
      <c r="U148" s="462">
        <v>40056</v>
      </c>
      <c r="V148" s="458"/>
      <c r="W148" s="313" t="str">
        <f t="shared" si="65"/>
        <v/>
      </c>
      <c r="X148" s="314" t="str">
        <f t="shared" si="66"/>
        <v/>
      </c>
    </row>
    <row r="149" spans="2:24" s="272" customFormat="1" ht="21" customHeight="1" x14ac:dyDescent="0.2">
      <c r="B149" s="418" t="s">
        <v>604</v>
      </c>
      <c r="C149" s="335"/>
      <c r="D149" s="315" t="s">
        <v>238</v>
      </c>
      <c r="E149" s="431" t="s">
        <v>583</v>
      </c>
      <c r="F149" s="428" t="s">
        <v>30</v>
      </c>
      <c r="G149" s="301">
        <v>1.3738425925925926E-2</v>
      </c>
      <c r="H149" s="301">
        <v>1.3738425925925926E-2</v>
      </c>
      <c r="I149" s="302">
        <f t="shared" si="62"/>
        <v>1.3738425925925926E-2</v>
      </c>
      <c r="J149" s="303">
        <f t="shared" si="63"/>
        <v>7.0949074074074057E-3</v>
      </c>
      <c r="K149" s="378"/>
      <c r="L149" s="305" t="str">
        <f t="shared" si="59"/>
        <v/>
      </c>
      <c r="M149" s="306" t="str">
        <f t="shared" si="60"/>
        <v/>
      </c>
      <c r="N149" s="306" t="str">
        <f t="shared" si="61"/>
        <v/>
      </c>
      <c r="O149" s="307"/>
      <c r="P149" s="307"/>
      <c r="Q149" s="307"/>
      <c r="R149" s="308"/>
      <c r="S149" s="309">
        <f t="shared" si="64"/>
        <v>1.3738425925925926E-2</v>
      </c>
      <c r="T149" s="481"/>
      <c r="U149" s="462">
        <v>40694</v>
      </c>
      <c r="V149" s="458"/>
      <c r="W149" s="313" t="str">
        <f t="shared" si="65"/>
        <v/>
      </c>
      <c r="X149" s="314" t="str">
        <f t="shared" si="66"/>
        <v/>
      </c>
    </row>
    <row r="150" spans="2:24" s="272" customFormat="1" ht="21" customHeight="1" x14ac:dyDescent="0.2">
      <c r="B150" s="418">
        <v>212</v>
      </c>
      <c r="C150" s="335"/>
      <c r="D150" s="315" t="s">
        <v>178</v>
      </c>
      <c r="E150" s="431" t="s">
        <v>260</v>
      </c>
      <c r="F150" s="428" t="s">
        <v>30</v>
      </c>
      <c r="G150" s="301">
        <v>1.3480902777777788E-2</v>
      </c>
      <c r="H150" s="301">
        <v>1.383101851851852E-2</v>
      </c>
      <c r="I150" s="302">
        <f t="shared" si="62"/>
        <v>1.3655960648148155E-2</v>
      </c>
      <c r="J150" s="303">
        <f t="shared" si="63"/>
        <v>7.1773726851851773E-3</v>
      </c>
      <c r="K150" s="387"/>
      <c r="L150" s="305" t="str">
        <f t="shared" si="59"/>
        <v/>
      </c>
      <c r="M150" s="306" t="str">
        <f t="shared" si="60"/>
        <v/>
      </c>
      <c r="N150" s="306" t="str">
        <f t="shared" si="61"/>
        <v/>
      </c>
      <c r="O150" s="307"/>
      <c r="P150" s="307"/>
      <c r="Q150" s="321"/>
      <c r="R150" s="308"/>
      <c r="S150" s="309">
        <f t="shared" si="64"/>
        <v>1.3480902777777788E-2</v>
      </c>
      <c r="T150" s="481"/>
      <c r="U150" s="462">
        <v>40663</v>
      </c>
      <c r="V150" s="458"/>
      <c r="W150" s="313" t="str">
        <f t="shared" si="65"/>
        <v/>
      </c>
      <c r="X150" s="314" t="str">
        <f t="shared" si="66"/>
        <v/>
      </c>
    </row>
    <row r="151" spans="2:24" s="272" customFormat="1" ht="21" customHeight="1" x14ac:dyDescent="0.2">
      <c r="B151" s="418">
        <v>367</v>
      </c>
      <c r="C151" s="335"/>
      <c r="D151" s="315" t="s">
        <v>180</v>
      </c>
      <c r="E151" s="431" t="s">
        <v>564</v>
      </c>
      <c r="F151" s="428" t="s">
        <v>30</v>
      </c>
      <c r="G151" s="301">
        <v>1.3645833333333331E-2</v>
      </c>
      <c r="H151" s="301">
        <v>1.3645833333333331E-2</v>
      </c>
      <c r="I151" s="302">
        <f t="shared" si="62"/>
        <v>1.3645833333333331E-2</v>
      </c>
      <c r="J151" s="303">
        <f t="shared" si="63"/>
        <v>7.1875000000000012E-3</v>
      </c>
      <c r="K151" s="378"/>
      <c r="L151" s="305" t="str">
        <f t="shared" si="59"/>
        <v/>
      </c>
      <c r="M151" s="306" t="str">
        <f t="shared" si="60"/>
        <v/>
      </c>
      <c r="N151" s="306" t="str">
        <f t="shared" si="61"/>
        <v/>
      </c>
      <c r="O151" s="307"/>
      <c r="P151" s="307"/>
      <c r="Q151" s="307"/>
      <c r="R151" s="308"/>
      <c r="S151" s="309">
        <f t="shared" si="64"/>
        <v>1.3645833333333331E-2</v>
      </c>
      <c r="T151" s="481"/>
      <c r="U151" s="462">
        <v>40663</v>
      </c>
      <c r="V151" s="458"/>
      <c r="W151" s="313" t="str">
        <f t="shared" si="65"/>
        <v/>
      </c>
      <c r="X151" s="314" t="str">
        <f t="shared" si="66"/>
        <v/>
      </c>
    </row>
    <row r="152" spans="2:24" s="272" customFormat="1" ht="21" customHeight="1" x14ac:dyDescent="0.2">
      <c r="B152" s="418"/>
      <c r="C152" s="335"/>
      <c r="D152" s="315"/>
      <c r="E152" s="431"/>
      <c r="F152" s="428"/>
      <c r="G152" s="301"/>
      <c r="H152" s="301"/>
      <c r="I152" s="302"/>
      <c r="J152" s="303"/>
      <c r="K152" s="378"/>
      <c r="L152" s="305" t="str">
        <f t="shared" si="59"/>
        <v/>
      </c>
      <c r="M152" s="306" t="str">
        <f t="shared" si="60"/>
        <v/>
      </c>
      <c r="N152" s="306" t="str">
        <f t="shared" si="61"/>
        <v/>
      </c>
      <c r="O152" s="307"/>
      <c r="P152" s="307"/>
      <c r="Q152" s="307"/>
      <c r="R152" s="308"/>
      <c r="S152" s="309"/>
      <c r="T152" s="481"/>
      <c r="U152" s="462"/>
      <c r="V152" s="458"/>
      <c r="W152" s="313"/>
      <c r="X152" s="314"/>
    </row>
    <row r="153" spans="2:24" s="272" customFormat="1" ht="21" customHeight="1" x14ac:dyDescent="0.2">
      <c r="B153" s="418"/>
      <c r="C153" s="335"/>
      <c r="D153" s="315"/>
      <c r="E153" s="431"/>
      <c r="F153" s="428"/>
      <c r="G153" s="301"/>
      <c r="H153" s="301"/>
      <c r="I153" s="302"/>
      <c r="J153" s="303"/>
      <c r="K153" s="378"/>
      <c r="L153" s="305" t="str">
        <f t="shared" si="59"/>
        <v/>
      </c>
      <c r="M153" s="306" t="str">
        <f t="shared" si="60"/>
        <v/>
      </c>
      <c r="N153" s="306" t="str">
        <f t="shared" si="61"/>
        <v/>
      </c>
      <c r="O153" s="307"/>
      <c r="P153" s="307"/>
      <c r="Q153" s="307"/>
      <c r="R153" s="308"/>
      <c r="S153" s="309"/>
      <c r="T153" s="481"/>
      <c r="U153" s="462"/>
      <c r="V153" s="458"/>
      <c r="W153" s="313"/>
      <c r="X153" s="314"/>
    </row>
    <row r="154" spans="2:24" s="272" customFormat="1" ht="21" customHeight="1" x14ac:dyDescent="0.2">
      <c r="B154" s="418">
        <v>322</v>
      </c>
      <c r="C154" s="335"/>
      <c r="D154" s="315" t="s">
        <v>180</v>
      </c>
      <c r="E154" s="431" t="s">
        <v>494</v>
      </c>
      <c r="F154" s="429" t="s">
        <v>30</v>
      </c>
      <c r="G154" s="301">
        <v>1.3634259259259263E-2</v>
      </c>
      <c r="H154" s="301">
        <v>1.3634259259259263E-2</v>
      </c>
      <c r="I154" s="302">
        <f t="shared" ref="I154:I165" si="67">IF(H154&lt;&gt;"",(H154+G154)/2,G154)</f>
        <v>1.3634259259259263E-2</v>
      </c>
      <c r="J154" s="303">
        <f t="shared" ref="J154:J159" si="68">$E$3-I154</f>
        <v>7.1990740740740695E-3</v>
      </c>
      <c r="K154" s="378"/>
      <c r="L154" s="305" t="str">
        <f t="shared" si="59"/>
        <v/>
      </c>
      <c r="M154" s="306" t="str">
        <f t="shared" si="60"/>
        <v/>
      </c>
      <c r="N154" s="306" t="str">
        <f t="shared" si="61"/>
        <v/>
      </c>
      <c r="O154" s="307"/>
      <c r="P154" s="307"/>
      <c r="Q154" s="307"/>
      <c r="R154" s="308"/>
      <c r="S154" s="309">
        <f t="shared" ref="S154:S165" si="69">IF(K154&lt;&gt;"",MIN(G154,L154),G154)</f>
        <v>1.3634259259259263E-2</v>
      </c>
      <c r="T154" s="481"/>
      <c r="U154" s="462">
        <v>40237</v>
      </c>
      <c r="V154" s="458"/>
      <c r="W154" s="313" t="str">
        <f t="shared" ref="W154:W165" si="70">IF(OR(NOT(V154=""),NOT(L154="")),5,"")</f>
        <v/>
      </c>
      <c r="X154" s="314" t="str">
        <f t="shared" ref="X154:X165" si="71">IF(W154=5,D154&amp;" "&amp;E154,"")</f>
        <v/>
      </c>
    </row>
    <row r="155" spans="2:24" s="272" customFormat="1" ht="21" customHeight="1" x14ac:dyDescent="0.2">
      <c r="B155" s="418">
        <v>225</v>
      </c>
      <c r="C155" s="335"/>
      <c r="D155" s="315" t="s">
        <v>121</v>
      </c>
      <c r="E155" s="431" t="s">
        <v>259</v>
      </c>
      <c r="F155" s="428" t="s">
        <v>14</v>
      </c>
      <c r="G155" s="301">
        <v>1.7088600441261575E-2</v>
      </c>
      <c r="H155" s="301">
        <v>1.7544459590205445E-2</v>
      </c>
      <c r="I155" s="302">
        <f t="shared" si="67"/>
        <v>1.7316530015733508E-2</v>
      </c>
      <c r="J155" s="303">
        <f t="shared" si="68"/>
        <v>3.5168033175998238E-3</v>
      </c>
      <c r="K155" s="378">
        <v>2.2268518518518521E-2</v>
      </c>
      <c r="L155" s="305">
        <f t="shared" si="59"/>
        <v>1.8751715200918697E-2</v>
      </c>
      <c r="M155" s="306">
        <f t="shared" si="60"/>
        <v>1.4351851851851886E-3</v>
      </c>
      <c r="N155" s="306">
        <f t="shared" si="61"/>
        <v>1.6631147596571222E-3</v>
      </c>
      <c r="O155" s="307">
        <v>18</v>
      </c>
      <c r="P155" s="307"/>
      <c r="Q155" s="307">
        <v>6</v>
      </c>
      <c r="R155" s="308"/>
      <c r="S155" s="309">
        <f t="shared" si="69"/>
        <v>1.7088600441261575E-2</v>
      </c>
      <c r="T155" s="481" t="s">
        <v>587</v>
      </c>
      <c r="U155" s="462">
        <v>40543</v>
      </c>
      <c r="V155" s="458"/>
      <c r="W155" s="313">
        <f t="shared" si="70"/>
        <v>5</v>
      </c>
      <c r="X155" s="314" t="str">
        <f t="shared" si="71"/>
        <v>Jen Cunniff</v>
      </c>
    </row>
    <row r="156" spans="2:24" s="272" customFormat="1" ht="21" customHeight="1" x14ac:dyDescent="0.2">
      <c r="B156" s="418">
        <v>28</v>
      </c>
      <c r="C156" s="335"/>
      <c r="D156" s="315" t="s">
        <v>201</v>
      </c>
      <c r="E156" s="431" t="s">
        <v>202</v>
      </c>
      <c r="F156" s="428" t="s">
        <v>30</v>
      </c>
      <c r="G156" s="319">
        <v>1.2719907407407411E-2</v>
      </c>
      <c r="H156" s="301">
        <v>1.4456018518518524E-2</v>
      </c>
      <c r="I156" s="302">
        <f t="shared" si="67"/>
        <v>1.3587962962962968E-2</v>
      </c>
      <c r="J156" s="303">
        <f t="shared" si="68"/>
        <v>7.2453703703703638E-3</v>
      </c>
      <c r="K156" s="387"/>
      <c r="L156" s="305" t="str">
        <f t="shared" si="59"/>
        <v/>
      </c>
      <c r="M156" s="306" t="str">
        <f t="shared" si="60"/>
        <v/>
      </c>
      <c r="N156" s="306" t="str">
        <f t="shared" si="61"/>
        <v/>
      </c>
      <c r="O156" s="307"/>
      <c r="P156" s="307"/>
      <c r="Q156" s="321"/>
      <c r="R156" s="308"/>
      <c r="S156" s="309">
        <f t="shared" si="69"/>
        <v>1.2719907407407411E-2</v>
      </c>
      <c r="T156" s="481"/>
      <c r="U156" s="462">
        <v>39721</v>
      </c>
      <c r="V156" s="458"/>
      <c r="W156" s="313" t="str">
        <f t="shared" si="70"/>
        <v/>
      </c>
      <c r="X156" s="314" t="str">
        <f t="shared" si="71"/>
        <v/>
      </c>
    </row>
    <row r="157" spans="2:24" s="272" customFormat="1" ht="21" customHeight="1" x14ac:dyDescent="0.2">
      <c r="B157" s="420">
        <v>236</v>
      </c>
      <c r="C157" s="335"/>
      <c r="D157" s="315" t="s">
        <v>512</v>
      </c>
      <c r="E157" s="431" t="s">
        <v>180</v>
      </c>
      <c r="F157" s="428" t="s">
        <v>30</v>
      </c>
      <c r="G157" s="301">
        <v>1.3547453703703704E-2</v>
      </c>
      <c r="H157" s="301">
        <v>1.3547453703703704E-2</v>
      </c>
      <c r="I157" s="302">
        <f t="shared" si="67"/>
        <v>1.3547453703703704E-2</v>
      </c>
      <c r="J157" s="303">
        <f t="shared" si="68"/>
        <v>7.2858796296296283E-3</v>
      </c>
      <c r="K157" s="387"/>
      <c r="L157" s="305" t="str">
        <f t="shared" si="59"/>
        <v/>
      </c>
      <c r="M157" s="306" t="str">
        <f t="shared" si="60"/>
        <v/>
      </c>
      <c r="N157" s="306" t="str">
        <f t="shared" si="61"/>
        <v/>
      </c>
      <c r="O157" s="307"/>
      <c r="P157" s="307"/>
      <c r="Q157" s="307"/>
      <c r="R157" s="308"/>
      <c r="S157" s="309">
        <f t="shared" si="69"/>
        <v>1.3547453703703704E-2</v>
      </c>
      <c r="T157" s="481"/>
      <c r="U157" s="462">
        <v>40268</v>
      </c>
      <c r="V157" s="458"/>
      <c r="W157" s="313" t="str">
        <f t="shared" si="70"/>
        <v/>
      </c>
      <c r="X157" s="314" t="str">
        <f t="shared" si="71"/>
        <v/>
      </c>
    </row>
    <row r="158" spans="2:24" s="272" customFormat="1" ht="21" customHeight="1" x14ac:dyDescent="0.2">
      <c r="B158" s="418">
        <v>262</v>
      </c>
      <c r="C158" s="335"/>
      <c r="D158" s="315" t="s">
        <v>389</v>
      </c>
      <c r="E158" s="431" t="s">
        <v>390</v>
      </c>
      <c r="F158" s="429" t="s">
        <v>30</v>
      </c>
      <c r="G158" s="301">
        <v>1.3368055555555557E-2</v>
      </c>
      <c r="H158" s="301">
        <v>1.3368055555555557E-2</v>
      </c>
      <c r="I158" s="302">
        <f t="shared" si="67"/>
        <v>1.3368055555555557E-2</v>
      </c>
      <c r="J158" s="303">
        <f t="shared" si="68"/>
        <v>7.4652777777777755E-3</v>
      </c>
      <c r="K158" s="387"/>
      <c r="L158" s="305" t="str">
        <f t="shared" si="59"/>
        <v/>
      </c>
      <c r="M158" s="306" t="str">
        <f t="shared" si="60"/>
        <v/>
      </c>
      <c r="N158" s="306" t="str">
        <f t="shared" si="61"/>
        <v/>
      </c>
      <c r="O158" s="307"/>
      <c r="P158" s="307"/>
      <c r="Q158" s="307"/>
      <c r="R158" s="308"/>
      <c r="S158" s="309">
        <f t="shared" si="69"/>
        <v>1.3368055555555557E-2</v>
      </c>
      <c r="T158" s="481"/>
      <c r="U158" s="462">
        <v>40298</v>
      </c>
      <c r="V158" s="458"/>
      <c r="W158" s="313" t="str">
        <f t="shared" si="70"/>
        <v/>
      </c>
      <c r="X158" s="314" t="str">
        <f t="shared" si="71"/>
        <v/>
      </c>
    </row>
    <row r="159" spans="2:24" s="272" customFormat="1" ht="21" customHeight="1" x14ac:dyDescent="0.2">
      <c r="B159" s="418">
        <v>223</v>
      </c>
      <c r="C159" s="335"/>
      <c r="D159" s="315" t="s">
        <v>296</v>
      </c>
      <c r="E159" s="431" t="s">
        <v>297</v>
      </c>
      <c r="F159" s="428" t="s">
        <v>30</v>
      </c>
      <c r="G159" s="301">
        <v>1.3364438657407402E-2</v>
      </c>
      <c r="H159" s="301">
        <v>1.3364438657407402E-2</v>
      </c>
      <c r="I159" s="302">
        <f t="shared" si="67"/>
        <v>1.3364438657407402E-2</v>
      </c>
      <c r="J159" s="303">
        <f t="shared" si="68"/>
        <v>7.46889467592593E-3</v>
      </c>
      <c r="K159" s="378"/>
      <c r="L159" s="305" t="str">
        <f t="shared" si="59"/>
        <v/>
      </c>
      <c r="M159" s="306" t="str">
        <f t="shared" si="60"/>
        <v/>
      </c>
      <c r="N159" s="306" t="str">
        <f t="shared" si="61"/>
        <v/>
      </c>
      <c r="O159" s="307"/>
      <c r="P159" s="307"/>
      <c r="Q159" s="307"/>
      <c r="R159" s="308"/>
      <c r="S159" s="309">
        <f t="shared" si="69"/>
        <v>1.3364438657407402E-2</v>
      </c>
      <c r="T159" s="481"/>
      <c r="U159" s="462">
        <v>40390</v>
      </c>
      <c r="V159" s="458"/>
      <c r="W159" s="313" t="str">
        <f t="shared" si="70"/>
        <v/>
      </c>
      <c r="X159" s="314" t="str">
        <f t="shared" si="71"/>
        <v/>
      </c>
    </row>
    <row r="160" spans="2:24" s="272" customFormat="1" ht="21" customHeight="1" x14ac:dyDescent="0.2">
      <c r="B160" s="418">
        <v>77</v>
      </c>
      <c r="C160" s="335"/>
      <c r="D160" s="315" t="s">
        <v>96</v>
      </c>
      <c r="E160" s="431" t="s">
        <v>141</v>
      </c>
      <c r="F160" s="428" t="s">
        <v>14</v>
      </c>
      <c r="G160" s="301">
        <v>1.5740740740740736E-2</v>
      </c>
      <c r="H160" s="301">
        <v>1.5877097800925929E-2</v>
      </c>
      <c r="I160" s="302">
        <f t="shared" si="67"/>
        <v>1.5808919270833333E-2</v>
      </c>
      <c r="J160" s="502">
        <v>3.5185185185185185E-3</v>
      </c>
      <c r="K160" s="378">
        <v>2.2280092592592591E-2</v>
      </c>
      <c r="L160" s="305">
        <f t="shared" si="59"/>
        <v>1.8761574074074073E-2</v>
      </c>
      <c r="M160" s="306">
        <f t="shared" si="60"/>
        <v>2.9526548032407403E-3</v>
      </c>
      <c r="N160" s="306">
        <f t="shared" si="61"/>
        <v>3.0208333333333372E-3</v>
      </c>
      <c r="O160" s="307">
        <v>19</v>
      </c>
      <c r="P160" s="307"/>
      <c r="Q160" s="307">
        <v>4</v>
      </c>
      <c r="R160" s="308"/>
      <c r="S160" s="309">
        <f t="shared" si="69"/>
        <v>1.5740740740740736E-2</v>
      </c>
      <c r="T160" s="481" t="s">
        <v>587</v>
      </c>
      <c r="U160" s="462">
        <v>40694</v>
      </c>
      <c r="V160" s="458"/>
      <c r="W160" s="313">
        <f t="shared" si="70"/>
        <v>5</v>
      </c>
      <c r="X160" s="314" t="str">
        <f t="shared" si="71"/>
        <v>Sarah Dumbrill</v>
      </c>
    </row>
    <row r="161" spans="2:24" s="272" customFormat="1" ht="21" customHeight="1" x14ac:dyDescent="0.2">
      <c r="B161" s="418">
        <v>222</v>
      </c>
      <c r="C161" s="335"/>
      <c r="D161" s="315" t="s">
        <v>351</v>
      </c>
      <c r="E161" s="431" t="s">
        <v>513</v>
      </c>
      <c r="F161" s="428" t="s">
        <v>30</v>
      </c>
      <c r="G161" s="301">
        <v>1.2818287037037041E-2</v>
      </c>
      <c r="H161" s="301">
        <v>1.3570601851851858E-2</v>
      </c>
      <c r="I161" s="302">
        <f t="shared" si="67"/>
        <v>1.319444444444445E-2</v>
      </c>
      <c r="J161" s="303">
        <f>$E$3-I161</f>
        <v>7.6388888888888826E-3</v>
      </c>
      <c r="K161" s="387"/>
      <c r="L161" s="305" t="str">
        <f t="shared" si="59"/>
        <v/>
      </c>
      <c r="M161" s="306" t="str">
        <f t="shared" si="60"/>
        <v/>
      </c>
      <c r="N161" s="306" t="str">
        <f t="shared" si="61"/>
        <v/>
      </c>
      <c r="O161" s="307"/>
      <c r="P161" s="307"/>
      <c r="Q161" s="321"/>
      <c r="R161" s="308"/>
      <c r="S161" s="309">
        <f t="shared" si="69"/>
        <v>1.2818287037037041E-2</v>
      </c>
      <c r="T161" s="481"/>
      <c r="U161" s="462">
        <v>40543</v>
      </c>
      <c r="V161" s="458"/>
      <c r="W161" s="313" t="str">
        <f t="shared" si="70"/>
        <v/>
      </c>
      <c r="X161" s="314" t="str">
        <f t="shared" si="71"/>
        <v/>
      </c>
    </row>
    <row r="162" spans="2:24" s="272" customFormat="1" ht="21" customHeight="1" x14ac:dyDescent="0.2">
      <c r="B162" s="418">
        <v>239</v>
      </c>
      <c r="C162" s="335"/>
      <c r="D162" s="315" t="s">
        <v>115</v>
      </c>
      <c r="E162" s="431" t="s">
        <v>316</v>
      </c>
      <c r="F162" s="428" t="s">
        <v>30</v>
      </c>
      <c r="G162" s="301">
        <v>1.3136574074074077E-2</v>
      </c>
      <c r="H162" s="301">
        <v>1.3136574074074077E-2</v>
      </c>
      <c r="I162" s="302">
        <f t="shared" si="67"/>
        <v>1.3136574074074077E-2</v>
      </c>
      <c r="J162" s="303">
        <f>$E$3-I162</f>
        <v>7.6967592592592556E-3</v>
      </c>
      <c r="K162" s="378"/>
      <c r="L162" s="305" t="str">
        <f t="shared" si="59"/>
        <v/>
      </c>
      <c r="M162" s="306" t="str">
        <f t="shared" si="60"/>
        <v/>
      </c>
      <c r="N162" s="306" t="str">
        <f t="shared" si="61"/>
        <v/>
      </c>
      <c r="O162" s="307"/>
      <c r="P162" s="307"/>
      <c r="Q162" s="321"/>
      <c r="R162" s="308"/>
      <c r="S162" s="309">
        <f t="shared" si="69"/>
        <v>1.3136574074074077E-2</v>
      </c>
      <c r="T162" s="481" t="s">
        <v>588</v>
      </c>
      <c r="U162" s="462">
        <v>40663</v>
      </c>
      <c r="V162" s="458" t="s">
        <v>587</v>
      </c>
      <c r="W162" s="313">
        <f t="shared" si="70"/>
        <v>5</v>
      </c>
      <c r="X162" s="314" t="str">
        <f t="shared" si="71"/>
        <v>Andy Jordan</v>
      </c>
    </row>
    <row r="163" spans="2:24" s="272" customFormat="1" ht="21" customHeight="1" x14ac:dyDescent="0.2">
      <c r="B163" s="418">
        <v>57</v>
      </c>
      <c r="C163" s="335"/>
      <c r="D163" s="315" t="s">
        <v>204</v>
      </c>
      <c r="E163" s="431" t="s">
        <v>205</v>
      </c>
      <c r="F163" s="428" t="s">
        <v>30</v>
      </c>
      <c r="G163" s="301">
        <v>1.2638888888888892E-2</v>
      </c>
      <c r="H163" s="301">
        <v>1.3513510933628795E-2</v>
      </c>
      <c r="I163" s="302">
        <f t="shared" si="67"/>
        <v>1.3076199911258843E-2</v>
      </c>
      <c r="J163" s="303">
        <f>$E$3-I163</f>
        <v>7.7571334220744893E-3</v>
      </c>
      <c r="K163" s="378"/>
      <c r="L163" s="305" t="str">
        <f t="shared" si="59"/>
        <v/>
      </c>
      <c r="M163" s="306" t="str">
        <f t="shared" si="60"/>
        <v/>
      </c>
      <c r="N163" s="306" t="str">
        <f t="shared" si="61"/>
        <v/>
      </c>
      <c r="O163" s="307"/>
      <c r="P163" s="307"/>
      <c r="Q163" s="307"/>
      <c r="R163" s="308"/>
      <c r="S163" s="309">
        <f t="shared" si="69"/>
        <v>1.2638888888888892E-2</v>
      </c>
      <c r="T163" s="481"/>
      <c r="U163" s="462">
        <v>40574</v>
      </c>
      <c r="V163" s="458"/>
      <c r="W163" s="313" t="str">
        <f t="shared" si="70"/>
        <v/>
      </c>
      <c r="X163" s="314" t="str">
        <f t="shared" si="71"/>
        <v/>
      </c>
    </row>
    <row r="164" spans="2:24" s="272" customFormat="1" ht="21" customHeight="1" x14ac:dyDescent="0.2">
      <c r="B164" s="418">
        <v>379</v>
      </c>
      <c r="C164" s="335"/>
      <c r="D164" s="315" t="s">
        <v>70</v>
      </c>
      <c r="E164" s="431" t="s">
        <v>565</v>
      </c>
      <c r="F164" s="429" t="s">
        <v>30</v>
      </c>
      <c r="G164" s="301">
        <v>1.2893518518518519E-2</v>
      </c>
      <c r="H164" s="301">
        <v>1.2893518518518519E-2</v>
      </c>
      <c r="I164" s="302">
        <f t="shared" si="67"/>
        <v>1.2893518518518519E-2</v>
      </c>
      <c r="J164" s="303">
        <f>$E$3-I164</f>
        <v>7.9398148148148127E-3</v>
      </c>
      <c r="K164" s="387"/>
      <c r="L164" s="305" t="str">
        <f t="shared" si="59"/>
        <v/>
      </c>
      <c r="M164" s="306" t="str">
        <f t="shared" si="60"/>
        <v/>
      </c>
      <c r="N164" s="306" t="str">
        <f t="shared" si="61"/>
        <v/>
      </c>
      <c r="O164" s="307"/>
      <c r="P164" s="307"/>
      <c r="Q164" s="307"/>
      <c r="R164" s="308"/>
      <c r="S164" s="309">
        <f t="shared" si="69"/>
        <v>1.2893518518518519E-2</v>
      </c>
      <c r="T164" s="481"/>
      <c r="U164" s="464">
        <v>40633</v>
      </c>
      <c r="V164" s="458"/>
      <c r="W164" s="313" t="str">
        <f t="shared" si="70"/>
        <v/>
      </c>
      <c r="X164" s="314" t="str">
        <f t="shared" si="71"/>
        <v/>
      </c>
    </row>
    <row r="165" spans="2:24" s="272" customFormat="1" ht="21" customHeight="1" x14ac:dyDescent="0.2">
      <c r="B165" s="418">
        <v>39</v>
      </c>
      <c r="C165" s="335"/>
      <c r="D165" s="315" t="s">
        <v>162</v>
      </c>
      <c r="E165" s="431" t="s">
        <v>161</v>
      </c>
      <c r="F165" s="428" t="s">
        <v>30</v>
      </c>
      <c r="G165" s="301">
        <v>1.501157407407408E-2</v>
      </c>
      <c r="H165" s="301">
        <v>1.8368055555555554E-2</v>
      </c>
      <c r="I165" s="302">
        <f t="shared" si="67"/>
        <v>1.6689814814814817E-2</v>
      </c>
      <c r="J165" s="502">
        <v>3.5185185185185185E-3</v>
      </c>
      <c r="K165" s="378">
        <v>2.2291666666666668E-2</v>
      </c>
      <c r="L165" s="305">
        <f t="shared" si="59"/>
        <v>1.877314814814815E-2</v>
      </c>
      <c r="M165" s="306">
        <f t="shared" si="60"/>
        <v>2.0833333333333329E-3</v>
      </c>
      <c r="N165" s="306">
        <f t="shared" si="61"/>
        <v>3.76157407407407E-3</v>
      </c>
      <c r="O165" s="307">
        <v>20</v>
      </c>
      <c r="P165" s="307"/>
      <c r="Q165" s="307"/>
      <c r="R165" s="308">
        <v>9</v>
      </c>
      <c r="S165" s="309">
        <f t="shared" si="69"/>
        <v>1.501157407407408E-2</v>
      </c>
      <c r="T165" s="481" t="s">
        <v>587</v>
      </c>
      <c r="U165" s="464">
        <v>40694</v>
      </c>
      <c r="V165" s="458"/>
      <c r="W165" s="313">
        <f t="shared" si="70"/>
        <v>5</v>
      </c>
      <c r="X165" s="314" t="str">
        <f t="shared" si="71"/>
        <v>Graham Harper</v>
      </c>
    </row>
    <row r="166" spans="2:24" s="272" customFormat="1" ht="21" customHeight="1" x14ac:dyDescent="0.2">
      <c r="B166" s="418">
        <v>211</v>
      </c>
      <c r="C166" s="335"/>
      <c r="D166" s="315" t="s">
        <v>244</v>
      </c>
      <c r="E166" s="431" t="s">
        <v>245</v>
      </c>
      <c r="F166" s="428" t="s">
        <v>30</v>
      </c>
      <c r="G166" s="319">
        <v>1.2499999999999999E-2</v>
      </c>
      <c r="H166" s="301">
        <v>1.3020833333333334E-2</v>
      </c>
      <c r="I166" s="302">
        <f t="shared" ref="I166:I168" si="72">IF(H166&lt;&gt;"",(H166+G166)/2,G166)</f>
        <v>1.2760416666666666E-2</v>
      </c>
      <c r="J166" s="303">
        <f t="shared" ref="J166:J168" si="73">$E$3-I166</f>
        <v>8.0729166666666657E-3</v>
      </c>
      <c r="K166" s="387"/>
      <c r="L166" s="305" t="str">
        <f t="shared" ref="L166:L168" si="74">IF(K166&lt;&gt;"",K166-J166,"")</f>
        <v/>
      </c>
      <c r="M166" s="306" t="str">
        <f t="shared" ref="M166:M168" si="75">IF(K166&lt;&gt;"",L166-I166,"")</f>
        <v/>
      </c>
      <c r="N166" s="306" t="str">
        <f t="shared" ref="N166:N168" si="76">IF(K166&lt;&gt;"",L166-G166,"")</f>
        <v/>
      </c>
      <c r="O166" s="307"/>
      <c r="P166" s="307"/>
      <c r="Q166" s="321"/>
      <c r="R166" s="308"/>
      <c r="S166" s="309">
        <f t="shared" ref="S166:S168" si="77">IF(K166&lt;&gt;"",MIN(G166,L166),G166)</f>
        <v>1.2499999999999999E-2</v>
      </c>
      <c r="T166" s="481"/>
      <c r="U166" s="464">
        <v>40390</v>
      </c>
      <c r="V166" s="458"/>
      <c r="W166" s="313" t="str">
        <f t="shared" ref="W166:W168" si="78">IF(OR(NOT(V166=""),NOT(L166="")),5,"")</f>
        <v/>
      </c>
      <c r="X166" s="314" t="str">
        <f t="shared" ref="X166:X168" si="79">IF(W166=5,D166&amp;" "&amp;E166,"")</f>
        <v/>
      </c>
    </row>
    <row r="167" spans="2:24" s="272" customFormat="1" ht="21" customHeight="1" x14ac:dyDescent="0.2">
      <c r="B167" s="418">
        <v>73</v>
      </c>
      <c r="C167" s="335"/>
      <c r="D167" s="315" t="s">
        <v>203</v>
      </c>
      <c r="E167" s="431" t="s">
        <v>110</v>
      </c>
      <c r="F167" s="428" t="s">
        <v>30</v>
      </c>
      <c r="G167" s="301">
        <v>1.2259837962962958E-2</v>
      </c>
      <c r="H167" s="301">
        <v>1.283564814814815E-2</v>
      </c>
      <c r="I167" s="302">
        <f t="shared" si="72"/>
        <v>1.2547743055555553E-2</v>
      </c>
      <c r="J167" s="303">
        <f t="shared" si="73"/>
        <v>8.2855902777777789E-3</v>
      </c>
      <c r="K167" s="378"/>
      <c r="L167" s="305" t="str">
        <f t="shared" si="74"/>
        <v/>
      </c>
      <c r="M167" s="306" t="str">
        <f t="shared" si="75"/>
        <v/>
      </c>
      <c r="N167" s="306" t="str">
        <f t="shared" si="76"/>
        <v/>
      </c>
      <c r="O167" s="307"/>
      <c r="P167" s="307"/>
      <c r="Q167" s="307"/>
      <c r="R167" s="308"/>
      <c r="S167" s="309">
        <f t="shared" si="77"/>
        <v>1.2259837962962958E-2</v>
      </c>
      <c r="T167" s="481"/>
      <c r="U167" s="464">
        <v>40633</v>
      </c>
      <c r="V167" s="458" t="s">
        <v>610</v>
      </c>
      <c r="W167" s="313">
        <f t="shared" si="78"/>
        <v>5</v>
      </c>
      <c r="X167" s="314" t="str">
        <f t="shared" si="79"/>
        <v>David Green</v>
      </c>
    </row>
    <row r="168" spans="2:24" s="272" customFormat="1" ht="21" customHeight="1" x14ac:dyDescent="0.2">
      <c r="B168" s="418">
        <v>53</v>
      </c>
      <c r="C168" s="335"/>
      <c r="D168" s="315" t="s">
        <v>130</v>
      </c>
      <c r="E168" s="431" t="s">
        <v>211</v>
      </c>
      <c r="F168" s="428" t="s">
        <v>30</v>
      </c>
      <c r="G168" s="319">
        <v>1.1979166666666666E-2</v>
      </c>
      <c r="H168" s="301">
        <v>1.2442129629629629E-2</v>
      </c>
      <c r="I168" s="302">
        <f t="shared" si="72"/>
        <v>1.2210648148148148E-2</v>
      </c>
      <c r="J168" s="303">
        <f t="shared" si="73"/>
        <v>8.6226851851851846E-3</v>
      </c>
      <c r="K168" s="387"/>
      <c r="L168" s="305" t="str">
        <f t="shared" si="74"/>
        <v/>
      </c>
      <c r="M168" s="306" t="str">
        <f t="shared" si="75"/>
        <v/>
      </c>
      <c r="N168" s="306" t="str">
        <f t="shared" si="76"/>
        <v/>
      </c>
      <c r="O168" s="307"/>
      <c r="P168" s="307"/>
      <c r="Q168" s="321"/>
      <c r="R168" s="308"/>
      <c r="S168" s="309">
        <f t="shared" si="77"/>
        <v>1.1979166666666666E-2</v>
      </c>
      <c r="T168" s="481"/>
      <c r="U168" s="462">
        <v>40663</v>
      </c>
      <c r="V168" s="458"/>
      <c r="W168" s="313" t="str">
        <f t="shared" si="78"/>
        <v/>
      </c>
      <c r="X168" s="314" t="str">
        <f t="shared" si="79"/>
        <v/>
      </c>
    </row>
    <row r="169" spans="2:24" s="272" customFormat="1" ht="21" customHeight="1" x14ac:dyDescent="0.2">
      <c r="B169" s="418"/>
      <c r="C169" s="335"/>
      <c r="D169" s="315"/>
      <c r="E169" s="431"/>
      <c r="F169" s="429"/>
      <c r="G169" s="301"/>
      <c r="H169" s="301"/>
      <c r="I169" s="302"/>
      <c r="J169" s="303"/>
      <c r="K169" s="378"/>
      <c r="L169" s="305" t="s">
        <v>588</v>
      </c>
      <c r="M169" s="306"/>
      <c r="N169" s="306"/>
      <c r="O169" s="307"/>
      <c r="P169" s="307"/>
      <c r="Q169" s="307"/>
      <c r="R169" s="308"/>
      <c r="S169" s="309"/>
      <c r="T169" s="481"/>
      <c r="U169" s="464"/>
      <c r="V169" s="458"/>
      <c r="W169" s="313"/>
      <c r="X169" s="314"/>
    </row>
    <row r="170" spans="2:24" s="272" customFormat="1" ht="21" customHeight="1" x14ac:dyDescent="0.2">
      <c r="B170" s="418"/>
      <c r="C170" s="335"/>
      <c r="D170" s="315"/>
      <c r="E170" s="431"/>
      <c r="F170" s="428"/>
      <c r="G170" s="301"/>
      <c r="H170" s="301"/>
      <c r="I170" s="302"/>
      <c r="J170" s="303"/>
      <c r="K170" s="378"/>
      <c r="L170" s="305"/>
      <c r="M170" s="306"/>
      <c r="N170" s="306"/>
      <c r="O170" s="307"/>
      <c r="P170" s="307"/>
      <c r="Q170" s="307"/>
      <c r="R170" s="308"/>
      <c r="S170" s="309"/>
      <c r="T170" s="481"/>
      <c r="U170" s="464"/>
      <c r="V170" s="458"/>
      <c r="W170" s="313"/>
      <c r="X170" s="314"/>
    </row>
    <row r="171" spans="2:24" s="272" customFormat="1" ht="21" customHeight="1" x14ac:dyDescent="0.2">
      <c r="B171" s="418"/>
      <c r="C171" s="335"/>
      <c r="D171" s="315"/>
      <c r="E171" s="431"/>
      <c r="F171" s="428"/>
      <c r="G171" s="301"/>
      <c r="H171" s="301"/>
      <c r="I171" s="302"/>
      <c r="J171" s="303"/>
      <c r="K171" s="378"/>
      <c r="L171" s="305"/>
      <c r="M171" s="306"/>
      <c r="N171" s="306"/>
      <c r="O171" s="307"/>
      <c r="P171" s="307"/>
      <c r="Q171" s="307"/>
      <c r="R171" s="308"/>
      <c r="S171" s="309"/>
      <c r="T171" s="481"/>
      <c r="U171" s="464"/>
      <c r="V171" s="458"/>
      <c r="W171" s="313"/>
      <c r="X171" s="314"/>
    </row>
    <row r="172" spans="2:24" s="272" customFormat="1" ht="21" customHeight="1" x14ac:dyDescent="0.2">
      <c r="B172" s="418"/>
      <c r="C172" s="335"/>
      <c r="D172" s="298"/>
      <c r="E172" s="432"/>
      <c r="F172" s="429"/>
      <c r="G172" s="301"/>
      <c r="H172" s="301"/>
      <c r="I172" s="302"/>
      <c r="J172" s="303"/>
      <c r="K172" s="378"/>
      <c r="L172" s="305"/>
      <c r="M172" s="306"/>
      <c r="N172" s="306"/>
      <c r="O172" s="307"/>
      <c r="P172" s="307"/>
      <c r="Q172" s="307"/>
      <c r="R172" s="308"/>
      <c r="S172" s="309"/>
      <c r="T172" s="481"/>
      <c r="U172" s="464"/>
      <c r="V172" s="458"/>
      <c r="W172" s="313"/>
      <c r="X172" s="314"/>
    </row>
    <row r="173" spans="2:24" s="272" customFormat="1" ht="21" customHeight="1" x14ac:dyDescent="0.2">
      <c r="B173" s="418"/>
      <c r="C173" s="335"/>
      <c r="D173" s="315"/>
      <c r="E173" s="431"/>
      <c r="F173" s="429"/>
      <c r="G173" s="301"/>
      <c r="H173" s="301"/>
      <c r="I173" s="302"/>
      <c r="J173" s="303"/>
      <c r="K173" s="387"/>
      <c r="L173" s="305"/>
      <c r="M173" s="306"/>
      <c r="N173" s="306"/>
      <c r="O173" s="307"/>
      <c r="P173" s="307"/>
      <c r="Q173" s="307"/>
      <c r="R173" s="308"/>
      <c r="S173" s="309"/>
      <c r="T173" s="481"/>
      <c r="U173" s="464"/>
      <c r="V173" s="458"/>
      <c r="W173" s="313"/>
      <c r="X173" s="314"/>
    </row>
    <row r="174" spans="2:24" s="272" customFormat="1" ht="21" customHeight="1" x14ac:dyDescent="0.2">
      <c r="B174" s="418"/>
      <c r="C174" s="335"/>
      <c r="D174" s="315"/>
      <c r="E174" s="431"/>
      <c r="F174" s="429"/>
      <c r="G174" s="301"/>
      <c r="H174" s="301"/>
      <c r="I174" s="302"/>
      <c r="J174" s="303"/>
      <c r="K174" s="387"/>
      <c r="L174" s="305"/>
      <c r="M174" s="306"/>
      <c r="N174" s="306"/>
      <c r="O174" s="307"/>
      <c r="P174" s="307"/>
      <c r="Q174" s="307"/>
      <c r="R174" s="308"/>
      <c r="S174" s="309"/>
      <c r="T174" s="481"/>
      <c r="U174" s="464"/>
      <c r="V174" s="458"/>
      <c r="W174" s="313"/>
      <c r="X174" s="314"/>
    </row>
    <row r="175" spans="2:24" s="272" customFormat="1" ht="21" customHeight="1" x14ac:dyDescent="0.2">
      <c r="B175" s="418"/>
      <c r="C175" s="335"/>
      <c r="D175" s="315"/>
      <c r="E175" s="431"/>
      <c r="F175" s="428"/>
      <c r="G175" s="301"/>
      <c r="H175" s="301"/>
      <c r="I175" s="302"/>
      <c r="J175" s="303"/>
      <c r="K175" s="378"/>
      <c r="L175" s="305"/>
      <c r="M175" s="306"/>
      <c r="N175" s="306"/>
      <c r="O175" s="307"/>
      <c r="P175" s="307"/>
      <c r="Q175" s="307"/>
      <c r="R175" s="308"/>
      <c r="S175" s="309"/>
      <c r="T175" s="481"/>
      <c r="U175" s="464"/>
      <c r="V175" s="458"/>
      <c r="W175" s="313"/>
      <c r="X175" s="314"/>
    </row>
    <row r="176" spans="2:24" s="272" customFormat="1" ht="21" customHeight="1" x14ac:dyDescent="0.2">
      <c r="B176" s="418"/>
      <c r="C176" s="335"/>
      <c r="D176" s="315"/>
      <c r="E176" s="431"/>
      <c r="F176" s="428"/>
      <c r="G176" s="301"/>
      <c r="H176" s="301"/>
      <c r="I176" s="302"/>
      <c r="J176" s="303"/>
      <c r="K176" s="378"/>
      <c r="L176" s="305"/>
      <c r="M176" s="306"/>
      <c r="N176" s="306"/>
      <c r="O176" s="307"/>
      <c r="P176" s="307"/>
      <c r="Q176" s="307"/>
      <c r="R176" s="308"/>
      <c r="S176" s="309"/>
      <c r="T176" s="481"/>
      <c r="U176" s="464"/>
      <c r="V176" s="458"/>
      <c r="W176" s="313"/>
      <c r="X176" s="314"/>
    </row>
    <row r="177" spans="2:24" s="272" customFormat="1" ht="21" customHeight="1" x14ac:dyDescent="0.2">
      <c r="B177" s="418"/>
      <c r="C177" s="335"/>
      <c r="D177" s="315"/>
      <c r="E177" s="431"/>
      <c r="F177" s="428"/>
      <c r="G177" s="301"/>
      <c r="H177" s="301"/>
      <c r="I177" s="302"/>
      <c r="J177" s="303"/>
      <c r="K177" s="378"/>
      <c r="L177" s="305"/>
      <c r="M177" s="306"/>
      <c r="N177" s="306"/>
      <c r="O177" s="307"/>
      <c r="P177" s="307"/>
      <c r="Q177" s="307"/>
      <c r="R177" s="308"/>
      <c r="S177" s="309"/>
      <c r="T177" s="481"/>
      <c r="U177" s="464"/>
      <c r="V177" s="458"/>
      <c r="W177" s="313"/>
      <c r="X177" s="314"/>
    </row>
    <row r="178" spans="2:24" s="272" customFormat="1" ht="21" customHeight="1" x14ac:dyDescent="0.2">
      <c r="B178" s="418"/>
      <c r="C178" s="335"/>
      <c r="D178" s="315"/>
      <c r="E178" s="431"/>
      <c r="F178" s="428"/>
      <c r="G178" s="301"/>
      <c r="H178" s="301"/>
      <c r="I178" s="302"/>
      <c r="J178" s="303"/>
      <c r="K178" s="378"/>
      <c r="L178" s="305"/>
      <c r="M178" s="306"/>
      <c r="N178" s="306"/>
      <c r="O178" s="307"/>
      <c r="P178" s="307"/>
      <c r="Q178" s="307"/>
      <c r="R178" s="308"/>
      <c r="S178" s="309"/>
      <c r="T178" s="481"/>
      <c r="U178" s="464"/>
      <c r="V178" s="458"/>
      <c r="W178" s="313"/>
      <c r="X178" s="314"/>
    </row>
    <row r="179" spans="2:24" s="272" customFormat="1" ht="21" customHeight="1" x14ac:dyDescent="0.2">
      <c r="B179" s="418"/>
      <c r="C179" s="335"/>
      <c r="D179" s="315"/>
      <c r="E179" s="431"/>
      <c r="F179" s="428"/>
      <c r="G179" s="301"/>
      <c r="H179" s="301"/>
      <c r="I179" s="302"/>
      <c r="J179" s="303"/>
      <c r="K179" s="387"/>
      <c r="L179" s="305"/>
      <c r="M179" s="306"/>
      <c r="N179" s="306"/>
      <c r="O179" s="307"/>
      <c r="P179" s="307"/>
      <c r="Q179" s="321"/>
      <c r="R179" s="308"/>
      <c r="S179" s="309"/>
      <c r="T179" s="481"/>
      <c r="U179" s="464"/>
      <c r="V179" s="458"/>
      <c r="W179" s="313"/>
      <c r="X179" s="314"/>
    </row>
    <row r="180" spans="2:24" s="272" customFormat="1" ht="21" customHeight="1" x14ac:dyDescent="0.2">
      <c r="B180" s="418"/>
      <c r="C180" s="335"/>
      <c r="D180" s="315"/>
      <c r="E180" s="431"/>
      <c r="F180" s="428"/>
      <c r="G180" s="301"/>
      <c r="H180" s="301"/>
      <c r="I180" s="302"/>
      <c r="J180" s="303"/>
      <c r="K180" s="387"/>
      <c r="L180" s="305"/>
      <c r="M180" s="306"/>
      <c r="N180" s="306"/>
      <c r="O180" s="307"/>
      <c r="P180" s="307"/>
      <c r="Q180" s="321"/>
      <c r="R180" s="308"/>
      <c r="S180" s="309"/>
      <c r="T180" s="481"/>
      <c r="U180" s="464"/>
      <c r="V180" s="458"/>
      <c r="W180" s="313"/>
      <c r="X180" s="314"/>
    </row>
    <row r="181" spans="2:24" s="272" customFormat="1" ht="21" customHeight="1" x14ac:dyDescent="0.2">
      <c r="B181" s="418"/>
      <c r="C181" s="335"/>
      <c r="D181" s="315"/>
      <c r="E181" s="431"/>
      <c r="F181" s="428"/>
      <c r="G181" s="301"/>
      <c r="H181" s="301"/>
      <c r="I181" s="302"/>
      <c r="J181" s="303"/>
      <c r="K181" s="387"/>
      <c r="L181" s="305"/>
      <c r="M181" s="306"/>
      <c r="N181" s="306"/>
      <c r="O181" s="307"/>
      <c r="P181" s="307"/>
      <c r="Q181" s="307"/>
      <c r="R181" s="308"/>
      <c r="S181" s="309"/>
      <c r="T181" s="481"/>
      <c r="U181" s="464"/>
      <c r="V181" s="458"/>
      <c r="W181" s="313"/>
      <c r="X181" s="314"/>
    </row>
    <row r="182" spans="2:24" s="272" customFormat="1" ht="21" customHeight="1" x14ac:dyDescent="0.2">
      <c r="B182" s="418"/>
      <c r="C182" s="335"/>
      <c r="D182" s="315"/>
      <c r="E182" s="431"/>
      <c r="F182" s="428"/>
      <c r="G182" s="301"/>
      <c r="H182" s="301"/>
      <c r="I182" s="302"/>
      <c r="J182" s="303"/>
      <c r="K182" s="387"/>
      <c r="L182" s="305"/>
      <c r="M182" s="306"/>
      <c r="N182" s="306"/>
      <c r="O182" s="307"/>
      <c r="P182" s="307"/>
      <c r="Q182" s="307"/>
      <c r="R182" s="308"/>
      <c r="S182" s="309"/>
      <c r="T182" s="481"/>
      <c r="U182" s="464"/>
      <c r="V182" s="458"/>
      <c r="W182" s="313"/>
      <c r="X182" s="314"/>
    </row>
    <row r="183" spans="2:24" s="272" customFormat="1" ht="21" customHeight="1" x14ac:dyDescent="0.2">
      <c r="B183" s="418"/>
      <c r="C183" s="335"/>
      <c r="D183" s="315"/>
      <c r="E183" s="431"/>
      <c r="F183" s="428"/>
      <c r="G183" s="319"/>
      <c r="H183" s="319"/>
      <c r="I183" s="302"/>
      <c r="J183" s="303"/>
      <c r="K183" s="387"/>
      <c r="L183" s="305"/>
      <c r="M183" s="306"/>
      <c r="N183" s="306"/>
      <c r="O183" s="307"/>
      <c r="P183" s="307"/>
      <c r="Q183" s="307"/>
      <c r="R183" s="308"/>
      <c r="S183" s="309"/>
      <c r="T183" s="481"/>
      <c r="U183" s="464"/>
      <c r="V183" s="458"/>
      <c r="W183" s="313"/>
      <c r="X183" s="314"/>
    </row>
    <row r="184" spans="2:24" s="272" customFormat="1" ht="21" customHeight="1" x14ac:dyDescent="0.2">
      <c r="B184" s="418"/>
      <c r="C184" s="335"/>
      <c r="D184" s="315"/>
      <c r="E184" s="431"/>
      <c r="F184" s="428"/>
      <c r="G184" s="319"/>
      <c r="H184" s="319"/>
      <c r="I184" s="302"/>
      <c r="J184" s="303"/>
      <c r="K184" s="387"/>
      <c r="L184" s="305"/>
      <c r="M184" s="306"/>
      <c r="N184" s="306"/>
      <c r="O184" s="307"/>
      <c r="P184" s="307"/>
      <c r="Q184" s="307"/>
      <c r="R184" s="308"/>
      <c r="S184" s="309"/>
      <c r="T184" s="481"/>
      <c r="U184" s="464"/>
      <c r="V184" s="458"/>
      <c r="W184" s="313"/>
      <c r="X184" s="314"/>
    </row>
    <row r="185" spans="2:24" s="272" customFormat="1" ht="21" customHeight="1" x14ac:dyDescent="0.2">
      <c r="B185" s="418"/>
      <c r="C185" s="335"/>
      <c r="D185" s="298"/>
      <c r="E185" s="432"/>
      <c r="F185" s="429"/>
      <c r="G185" s="301"/>
      <c r="H185" s="301"/>
      <c r="I185" s="302"/>
      <c r="J185" s="303"/>
      <c r="K185" s="378"/>
      <c r="L185" s="305"/>
      <c r="M185" s="306"/>
      <c r="N185" s="306"/>
      <c r="O185" s="307"/>
      <c r="P185" s="307"/>
      <c r="Q185" s="307"/>
      <c r="R185" s="308"/>
      <c r="S185" s="309"/>
      <c r="T185" s="481"/>
      <c r="U185" s="462"/>
      <c r="V185" s="458"/>
      <c r="W185" s="313"/>
      <c r="X185" s="314"/>
    </row>
    <row r="186" spans="2:24" s="272" customFormat="1" ht="21" customHeight="1" x14ac:dyDescent="0.2">
      <c r="B186" s="418"/>
      <c r="C186" s="335"/>
      <c r="D186" s="298"/>
      <c r="E186" s="432"/>
      <c r="F186" s="429"/>
      <c r="G186" s="301"/>
      <c r="H186" s="301"/>
      <c r="I186" s="302"/>
      <c r="J186" s="303"/>
      <c r="K186" s="378"/>
      <c r="L186" s="305"/>
      <c r="M186" s="306"/>
      <c r="N186" s="306"/>
      <c r="O186" s="307"/>
      <c r="P186" s="307"/>
      <c r="Q186" s="307"/>
      <c r="R186" s="308"/>
      <c r="S186" s="309"/>
      <c r="T186" s="481"/>
      <c r="U186" s="464"/>
      <c r="V186" s="458"/>
      <c r="W186" s="313"/>
      <c r="X186" s="314"/>
    </row>
    <row r="187" spans="2:24" s="272" customFormat="1" ht="21" customHeight="1" x14ac:dyDescent="0.2">
      <c r="B187" s="418"/>
      <c r="C187" s="335"/>
      <c r="D187" s="315"/>
      <c r="E187" s="431"/>
      <c r="F187" s="428"/>
      <c r="G187" s="319"/>
      <c r="H187" s="319"/>
      <c r="I187" s="302"/>
      <c r="J187" s="303"/>
      <c r="K187" s="387"/>
      <c r="L187" s="305"/>
      <c r="M187" s="306"/>
      <c r="N187" s="306"/>
      <c r="O187" s="307"/>
      <c r="P187" s="307"/>
      <c r="Q187" s="307"/>
      <c r="R187" s="308"/>
      <c r="S187" s="309"/>
      <c r="T187" s="481"/>
      <c r="U187" s="464"/>
      <c r="V187" s="458"/>
      <c r="W187" s="313"/>
      <c r="X187" s="314"/>
    </row>
    <row r="188" spans="2:24" s="272" customFormat="1" ht="21" customHeight="1" x14ac:dyDescent="0.2">
      <c r="B188" s="418"/>
      <c r="C188" s="335"/>
      <c r="D188" s="315"/>
      <c r="E188" s="431"/>
      <c r="F188" s="428"/>
      <c r="G188" s="319"/>
      <c r="H188" s="319"/>
      <c r="I188" s="302"/>
      <c r="J188" s="303"/>
      <c r="K188" s="387"/>
      <c r="L188" s="305"/>
      <c r="M188" s="306"/>
      <c r="N188" s="306"/>
      <c r="O188" s="307"/>
      <c r="P188" s="307"/>
      <c r="Q188" s="307"/>
      <c r="R188" s="308"/>
      <c r="S188" s="309"/>
      <c r="T188" s="481"/>
      <c r="U188" s="464"/>
      <c r="V188" s="458"/>
      <c r="W188" s="313"/>
      <c r="X188" s="314"/>
    </row>
    <row r="189" spans="2:24" s="272" customFormat="1" ht="21" customHeight="1" x14ac:dyDescent="0.2">
      <c r="B189" s="418"/>
      <c r="C189" s="335"/>
      <c r="D189" s="315"/>
      <c r="E189" s="431"/>
      <c r="F189" s="429"/>
      <c r="G189" s="319"/>
      <c r="H189" s="319"/>
      <c r="I189" s="302"/>
      <c r="J189" s="303"/>
      <c r="K189" s="378"/>
      <c r="L189" s="305"/>
      <c r="M189" s="306"/>
      <c r="N189" s="306"/>
      <c r="O189" s="307"/>
      <c r="P189" s="307"/>
      <c r="Q189" s="307"/>
      <c r="R189" s="308"/>
      <c r="S189" s="309"/>
      <c r="T189" s="481"/>
      <c r="U189" s="464"/>
      <c r="V189" s="458"/>
      <c r="W189" s="313"/>
      <c r="X189" s="314"/>
    </row>
    <row r="190" spans="2:24" s="272" customFormat="1" ht="21" customHeight="1" x14ac:dyDescent="0.2">
      <c r="B190" s="418"/>
      <c r="C190" s="335"/>
      <c r="D190" s="315"/>
      <c r="E190" s="431"/>
      <c r="F190" s="428"/>
      <c r="G190" s="301"/>
      <c r="H190" s="301"/>
      <c r="I190" s="302"/>
      <c r="J190" s="303"/>
      <c r="K190" s="378"/>
      <c r="L190" s="305"/>
      <c r="M190" s="306"/>
      <c r="N190" s="306"/>
      <c r="O190" s="307"/>
      <c r="P190" s="307"/>
      <c r="Q190" s="307"/>
      <c r="R190" s="308"/>
      <c r="S190" s="309"/>
      <c r="T190" s="481"/>
      <c r="U190" s="464"/>
      <c r="V190" s="458"/>
      <c r="W190" s="313"/>
      <c r="X190" s="314"/>
    </row>
    <row r="191" spans="2:24" s="272" customFormat="1" ht="21" customHeight="1" x14ac:dyDescent="0.2">
      <c r="B191" s="418"/>
      <c r="C191" s="335"/>
      <c r="D191" s="315"/>
      <c r="E191" s="431"/>
      <c r="F191" s="428"/>
      <c r="G191" s="301"/>
      <c r="H191" s="301"/>
      <c r="I191" s="302"/>
      <c r="J191" s="303"/>
      <c r="K191" s="378"/>
      <c r="L191" s="305"/>
      <c r="M191" s="306"/>
      <c r="N191" s="306"/>
      <c r="O191" s="307"/>
      <c r="P191" s="307"/>
      <c r="Q191" s="307"/>
      <c r="R191" s="308"/>
      <c r="S191" s="309"/>
      <c r="T191" s="481"/>
      <c r="U191" s="464"/>
      <c r="V191" s="458"/>
      <c r="W191" s="313"/>
      <c r="X191" s="314"/>
    </row>
    <row r="192" spans="2:24" s="272" customFormat="1" ht="21" customHeight="1" x14ac:dyDescent="0.2">
      <c r="B192" s="418"/>
      <c r="C192" s="335"/>
      <c r="D192" s="298"/>
      <c r="E192" s="432"/>
      <c r="F192" s="430"/>
      <c r="G192" s="301"/>
      <c r="H192" s="301"/>
      <c r="I192" s="302"/>
      <c r="J192" s="303"/>
      <c r="K192" s="378"/>
      <c r="L192" s="305"/>
      <c r="M192" s="306"/>
      <c r="N192" s="306"/>
      <c r="O192" s="307"/>
      <c r="P192" s="307"/>
      <c r="Q192" s="321"/>
      <c r="R192" s="308"/>
      <c r="S192" s="309"/>
      <c r="T192" s="481"/>
      <c r="U192" s="464"/>
      <c r="V192" s="458"/>
      <c r="W192" s="313"/>
      <c r="X192" s="314"/>
    </row>
    <row r="193" spans="2:24" s="272" customFormat="1" ht="21" customHeight="1" x14ac:dyDescent="0.2">
      <c r="B193" s="418"/>
      <c r="C193" s="335"/>
      <c r="D193" s="298"/>
      <c r="E193" s="432"/>
      <c r="F193" s="430"/>
      <c r="G193" s="301"/>
      <c r="H193" s="301"/>
      <c r="I193" s="302"/>
      <c r="J193" s="303"/>
      <c r="K193" s="378"/>
      <c r="L193" s="305"/>
      <c r="M193" s="306"/>
      <c r="N193" s="306"/>
      <c r="O193" s="307"/>
      <c r="P193" s="307"/>
      <c r="Q193" s="321"/>
      <c r="R193" s="308"/>
      <c r="S193" s="309"/>
      <c r="T193" s="481"/>
      <c r="U193" s="464"/>
      <c r="V193" s="458"/>
      <c r="W193" s="313"/>
      <c r="X193" s="314"/>
    </row>
    <row r="194" spans="2:24" s="272" customFormat="1" ht="21" customHeight="1" x14ac:dyDescent="0.2">
      <c r="B194" s="418"/>
      <c r="C194" s="335"/>
      <c r="D194" s="298"/>
      <c r="E194" s="432"/>
      <c r="F194" s="429"/>
      <c r="G194" s="301"/>
      <c r="H194" s="301"/>
      <c r="I194" s="302"/>
      <c r="J194" s="303"/>
      <c r="K194" s="387"/>
      <c r="L194" s="305"/>
      <c r="M194" s="306"/>
      <c r="N194" s="306"/>
      <c r="O194" s="307"/>
      <c r="P194" s="307"/>
      <c r="Q194" s="307"/>
      <c r="R194" s="308"/>
      <c r="S194" s="309"/>
      <c r="T194" s="481"/>
      <c r="U194" s="464"/>
      <c r="V194" s="458"/>
      <c r="W194" s="313"/>
      <c r="X194" s="314"/>
    </row>
    <row r="195" spans="2:24" s="272" customFormat="1" ht="21" customHeight="1" x14ac:dyDescent="0.2">
      <c r="B195" s="418"/>
      <c r="C195" s="335"/>
      <c r="D195" s="298"/>
      <c r="E195" s="432"/>
      <c r="F195" s="429"/>
      <c r="G195" s="301"/>
      <c r="H195" s="301"/>
      <c r="I195" s="302"/>
      <c r="J195" s="303"/>
      <c r="K195" s="387"/>
      <c r="L195" s="305"/>
      <c r="M195" s="306"/>
      <c r="N195" s="306"/>
      <c r="O195" s="307"/>
      <c r="P195" s="307"/>
      <c r="Q195" s="307"/>
      <c r="R195" s="308"/>
      <c r="S195" s="309"/>
      <c r="T195" s="481"/>
      <c r="U195" s="464"/>
      <c r="V195" s="458"/>
      <c r="W195" s="313"/>
      <c r="X195" s="314"/>
    </row>
    <row r="196" spans="2:24" s="272" customFormat="1" ht="21" customHeight="1" x14ac:dyDescent="0.2">
      <c r="B196" s="418"/>
      <c r="C196" s="335"/>
      <c r="D196" s="315"/>
      <c r="E196" s="431"/>
      <c r="F196" s="428"/>
      <c r="G196" s="301"/>
      <c r="H196" s="301"/>
      <c r="I196" s="302"/>
      <c r="J196" s="303"/>
      <c r="K196" s="387"/>
      <c r="L196" s="305"/>
      <c r="M196" s="306"/>
      <c r="N196" s="306"/>
      <c r="O196" s="307"/>
      <c r="P196" s="307"/>
      <c r="Q196" s="321"/>
      <c r="R196" s="308"/>
      <c r="S196" s="309"/>
      <c r="T196" s="481"/>
      <c r="U196" s="464"/>
      <c r="V196" s="458"/>
      <c r="W196" s="313"/>
      <c r="X196" s="314"/>
    </row>
    <row r="197" spans="2:24" s="272" customFormat="1" ht="21" customHeight="1" x14ac:dyDescent="0.2">
      <c r="B197" s="418"/>
      <c r="C197" s="335"/>
      <c r="D197" s="315"/>
      <c r="E197" s="431"/>
      <c r="F197" s="429"/>
      <c r="G197" s="301"/>
      <c r="H197" s="301"/>
      <c r="I197" s="302"/>
      <c r="J197" s="303"/>
      <c r="K197" s="378"/>
      <c r="L197" s="305"/>
      <c r="M197" s="306"/>
      <c r="N197" s="306"/>
      <c r="O197" s="307"/>
      <c r="P197" s="307"/>
      <c r="Q197" s="307"/>
      <c r="R197" s="308"/>
      <c r="S197" s="309"/>
      <c r="T197" s="481"/>
      <c r="U197" s="464"/>
      <c r="V197" s="458"/>
      <c r="W197" s="313"/>
      <c r="X197" s="314"/>
    </row>
    <row r="198" spans="2:24" s="272" customFormat="1" ht="21" customHeight="1" x14ac:dyDescent="0.2">
      <c r="B198" s="418"/>
      <c r="C198" s="335"/>
      <c r="D198" s="315"/>
      <c r="E198" s="431"/>
      <c r="F198" s="428"/>
      <c r="G198" s="301"/>
      <c r="H198" s="301"/>
      <c r="I198" s="302"/>
      <c r="J198" s="303"/>
      <c r="K198" s="378"/>
      <c r="L198" s="305"/>
      <c r="M198" s="306"/>
      <c r="N198" s="306"/>
      <c r="O198" s="307"/>
      <c r="P198" s="307"/>
      <c r="Q198" s="307"/>
      <c r="R198" s="308"/>
      <c r="S198" s="309"/>
      <c r="T198" s="481"/>
      <c r="U198" s="464"/>
      <c r="V198" s="458"/>
      <c r="W198" s="313"/>
      <c r="X198" s="314"/>
    </row>
    <row r="199" spans="2:24" s="272" customFormat="1" ht="21" customHeight="1" x14ac:dyDescent="0.2">
      <c r="B199" s="418"/>
      <c r="C199" s="335"/>
      <c r="D199" s="315"/>
      <c r="E199" s="431"/>
      <c r="F199" s="428"/>
      <c r="G199" s="301"/>
      <c r="H199" s="301"/>
      <c r="I199" s="302"/>
      <c r="J199" s="303"/>
      <c r="K199" s="378"/>
      <c r="L199" s="305"/>
      <c r="M199" s="306"/>
      <c r="N199" s="306"/>
      <c r="O199" s="307"/>
      <c r="P199" s="307"/>
      <c r="Q199" s="307"/>
      <c r="R199" s="308"/>
      <c r="S199" s="309"/>
      <c r="T199" s="481"/>
      <c r="U199" s="464"/>
      <c r="V199" s="458"/>
      <c r="W199" s="313"/>
      <c r="X199" s="314"/>
    </row>
    <row r="200" spans="2:24" s="272" customFormat="1" ht="21" customHeight="1" x14ac:dyDescent="0.2">
      <c r="B200" s="418"/>
      <c r="C200" s="335"/>
      <c r="D200" s="315"/>
      <c r="E200" s="431"/>
      <c r="F200" s="428"/>
      <c r="G200" s="301"/>
      <c r="H200" s="301"/>
      <c r="I200" s="302"/>
      <c r="J200" s="303"/>
      <c r="K200" s="378"/>
      <c r="L200" s="305"/>
      <c r="M200" s="306"/>
      <c r="N200" s="306"/>
      <c r="O200" s="307"/>
      <c r="P200" s="307"/>
      <c r="Q200" s="307"/>
      <c r="R200" s="308"/>
      <c r="S200" s="309"/>
      <c r="T200" s="481"/>
      <c r="U200" s="464"/>
      <c r="V200" s="458"/>
      <c r="W200" s="313"/>
      <c r="X200" s="314"/>
    </row>
    <row r="201" spans="2:24" s="272" customFormat="1" ht="21" customHeight="1" x14ac:dyDescent="0.2">
      <c r="B201" s="418"/>
      <c r="C201" s="335"/>
      <c r="D201" s="315"/>
      <c r="E201" s="431"/>
      <c r="F201" s="428"/>
      <c r="G201" s="301"/>
      <c r="H201" s="301"/>
      <c r="I201" s="302"/>
      <c r="J201" s="303"/>
      <c r="K201" s="378"/>
      <c r="L201" s="305"/>
      <c r="M201" s="306"/>
      <c r="N201" s="306"/>
      <c r="O201" s="307"/>
      <c r="P201" s="307"/>
      <c r="Q201" s="307"/>
      <c r="R201" s="308"/>
      <c r="S201" s="309"/>
      <c r="T201" s="481"/>
      <c r="U201" s="462"/>
      <c r="V201" s="458"/>
      <c r="W201" s="313"/>
      <c r="X201" s="314"/>
    </row>
    <row r="202" spans="2:24" s="272" customFormat="1" ht="21" customHeight="1" x14ac:dyDescent="0.2">
      <c r="B202" s="420"/>
      <c r="C202" s="335"/>
      <c r="D202" s="315"/>
      <c r="E202" s="431"/>
      <c r="F202" s="428"/>
      <c r="G202" s="301"/>
      <c r="H202" s="301"/>
      <c r="I202" s="302"/>
      <c r="J202" s="303"/>
      <c r="K202" s="387"/>
      <c r="L202" s="305"/>
      <c r="M202" s="306"/>
      <c r="N202" s="306"/>
      <c r="O202" s="307"/>
      <c r="P202" s="307"/>
      <c r="Q202" s="307"/>
      <c r="R202" s="308"/>
      <c r="S202" s="309"/>
      <c r="T202" s="481"/>
      <c r="U202" s="462"/>
      <c r="V202" s="458"/>
      <c r="W202" s="313"/>
      <c r="X202" s="314"/>
    </row>
    <row r="203" spans="2:24" s="272" customFormat="1" ht="21" customHeight="1" x14ac:dyDescent="0.2">
      <c r="B203" s="420"/>
      <c r="C203" s="335"/>
      <c r="D203" s="315"/>
      <c r="E203" s="431"/>
      <c r="F203" s="428"/>
      <c r="G203" s="301"/>
      <c r="H203" s="301"/>
      <c r="I203" s="302"/>
      <c r="J203" s="303"/>
      <c r="K203" s="387"/>
      <c r="L203" s="305"/>
      <c r="M203" s="306"/>
      <c r="N203" s="306"/>
      <c r="O203" s="307"/>
      <c r="P203" s="307"/>
      <c r="Q203" s="307"/>
      <c r="R203" s="308"/>
      <c r="S203" s="309"/>
      <c r="T203" s="481"/>
      <c r="U203" s="464"/>
      <c r="V203" s="458"/>
      <c r="W203" s="313"/>
      <c r="X203" s="314"/>
    </row>
    <row r="204" spans="2:24" s="272" customFormat="1" ht="21" customHeight="1" x14ac:dyDescent="0.2">
      <c r="B204" s="418"/>
      <c r="C204" s="335"/>
      <c r="D204" s="315"/>
      <c r="E204" s="431"/>
      <c r="F204" s="428"/>
      <c r="G204" s="301"/>
      <c r="H204" s="301"/>
      <c r="I204" s="302"/>
      <c r="J204" s="303"/>
      <c r="K204" s="378"/>
      <c r="L204" s="305"/>
      <c r="M204" s="306"/>
      <c r="N204" s="306"/>
      <c r="O204" s="307"/>
      <c r="P204" s="307"/>
      <c r="Q204" s="307"/>
      <c r="R204" s="308"/>
      <c r="S204" s="309"/>
      <c r="T204" s="481"/>
      <c r="U204" s="462"/>
      <c r="V204" s="458"/>
      <c r="W204" s="313"/>
      <c r="X204" s="314"/>
    </row>
    <row r="205" spans="2:24" s="272" customFormat="1" ht="21" customHeight="1" x14ac:dyDescent="0.2">
      <c r="B205" s="418"/>
      <c r="C205" s="335"/>
      <c r="D205" s="315"/>
      <c r="E205" s="431"/>
      <c r="F205" s="428"/>
      <c r="G205" s="301"/>
      <c r="H205" s="301"/>
      <c r="I205" s="302"/>
      <c r="J205" s="303"/>
      <c r="K205" s="378"/>
      <c r="L205" s="305"/>
      <c r="M205" s="306"/>
      <c r="N205" s="306"/>
      <c r="O205" s="307"/>
      <c r="P205" s="307"/>
      <c r="Q205" s="307"/>
      <c r="R205" s="308"/>
      <c r="S205" s="309"/>
      <c r="T205" s="481"/>
      <c r="U205" s="464"/>
      <c r="V205" s="458"/>
      <c r="W205" s="313"/>
      <c r="X205" s="314"/>
    </row>
    <row r="206" spans="2:24" s="272" customFormat="1" ht="21" customHeight="1" x14ac:dyDescent="0.2">
      <c r="B206" s="418"/>
      <c r="C206" s="335"/>
      <c r="D206" s="315"/>
      <c r="E206" s="431"/>
      <c r="F206" s="429"/>
      <c r="G206" s="301"/>
      <c r="H206" s="301"/>
      <c r="I206" s="302"/>
      <c r="J206" s="303"/>
      <c r="K206" s="378"/>
      <c r="L206" s="305"/>
      <c r="M206" s="306"/>
      <c r="N206" s="306"/>
      <c r="O206" s="307"/>
      <c r="P206" s="307"/>
      <c r="Q206" s="307"/>
      <c r="R206" s="308"/>
      <c r="S206" s="309"/>
      <c r="T206" s="481"/>
      <c r="U206" s="464"/>
      <c r="V206" s="458"/>
      <c r="W206" s="313" t="str">
        <f t="shared" ref="W206:W213" si="80">IF(OR(NOT(V206=""),NOT(L206="")),5,"")</f>
        <v/>
      </c>
      <c r="X206" s="314" t="str">
        <f t="shared" ref="X206:X213" si="81">IF(W206=5,D206&amp;" "&amp;E206,"")</f>
        <v/>
      </c>
    </row>
    <row r="207" spans="2:24" s="272" customFormat="1" ht="21" customHeight="1" x14ac:dyDescent="0.2">
      <c r="B207" s="418"/>
      <c r="C207" s="335"/>
      <c r="D207" s="315"/>
      <c r="E207" s="431"/>
      <c r="F207" s="428"/>
      <c r="G207" s="301"/>
      <c r="H207" s="301"/>
      <c r="I207" s="302"/>
      <c r="J207" s="303"/>
      <c r="K207" s="378"/>
      <c r="L207" s="305"/>
      <c r="M207" s="306"/>
      <c r="N207" s="306"/>
      <c r="O207" s="307"/>
      <c r="P207" s="307"/>
      <c r="Q207" s="307"/>
      <c r="R207" s="308"/>
      <c r="S207" s="309"/>
      <c r="T207" s="481"/>
      <c r="U207" s="464"/>
      <c r="V207" s="458"/>
      <c r="W207" s="313" t="str">
        <f t="shared" si="80"/>
        <v/>
      </c>
      <c r="X207" s="314" t="str">
        <f t="shared" si="81"/>
        <v/>
      </c>
    </row>
    <row r="208" spans="2:24" s="272" customFormat="1" ht="21" customHeight="1" x14ac:dyDescent="0.2">
      <c r="B208" s="418"/>
      <c r="C208" s="335"/>
      <c r="D208" s="315"/>
      <c r="E208" s="431"/>
      <c r="F208" s="428"/>
      <c r="G208" s="301"/>
      <c r="H208" s="301"/>
      <c r="I208" s="302"/>
      <c r="J208" s="303"/>
      <c r="K208" s="378"/>
      <c r="L208" s="305"/>
      <c r="M208" s="306"/>
      <c r="N208" s="306"/>
      <c r="O208" s="307"/>
      <c r="P208" s="307"/>
      <c r="Q208" s="307"/>
      <c r="R208" s="308"/>
      <c r="S208" s="309"/>
      <c r="T208" s="481"/>
      <c r="U208" s="464"/>
      <c r="V208" s="458"/>
      <c r="W208" s="313" t="str">
        <f t="shared" si="80"/>
        <v/>
      </c>
      <c r="X208" s="314" t="str">
        <f t="shared" si="81"/>
        <v/>
      </c>
    </row>
    <row r="209" spans="2:24" s="272" customFormat="1" ht="21" customHeight="1" x14ac:dyDescent="0.2">
      <c r="B209" s="418"/>
      <c r="C209" s="335"/>
      <c r="D209" s="298"/>
      <c r="E209" s="432"/>
      <c r="F209" s="429"/>
      <c r="G209" s="301"/>
      <c r="H209" s="301"/>
      <c r="I209" s="302"/>
      <c r="J209" s="303"/>
      <c r="K209" s="378"/>
      <c r="L209" s="305"/>
      <c r="M209" s="306"/>
      <c r="N209" s="306"/>
      <c r="O209" s="307"/>
      <c r="P209" s="307"/>
      <c r="Q209" s="307"/>
      <c r="R209" s="308"/>
      <c r="S209" s="309"/>
      <c r="T209" s="481"/>
      <c r="U209" s="462"/>
      <c r="V209" s="458"/>
      <c r="W209" s="313" t="str">
        <f t="shared" si="80"/>
        <v/>
      </c>
      <c r="X209" s="314" t="str">
        <f t="shared" si="81"/>
        <v/>
      </c>
    </row>
    <row r="210" spans="2:24" s="272" customFormat="1" ht="21" customHeight="1" x14ac:dyDescent="0.2">
      <c r="B210" s="418"/>
      <c r="C210" s="335"/>
      <c r="D210" s="315"/>
      <c r="E210" s="431"/>
      <c r="F210" s="428"/>
      <c r="G210" s="301"/>
      <c r="H210" s="301"/>
      <c r="I210" s="302"/>
      <c r="J210" s="303"/>
      <c r="K210" s="378"/>
      <c r="L210" s="305"/>
      <c r="M210" s="306"/>
      <c r="N210" s="306"/>
      <c r="O210" s="307"/>
      <c r="P210" s="307"/>
      <c r="Q210" s="307"/>
      <c r="R210" s="308"/>
      <c r="S210" s="309"/>
      <c r="T210" s="481"/>
      <c r="U210" s="464"/>
      <c r="V210" s="458"/>
      <c r="W210" s="313" t="str">
        <f t="shared" si="80"/>
        <v/>
      </c>
      <c r="X210" s="314" t="str">
        <f t="shared" si="81"/>
        <v/>
      </c>
    </row>
    <row r="211" spans="2:24" s="272" customFormat="1" ht="21" customHeight="1" x14ac:dyDescent="0.2">
      <c r="B211" s="418"/>
      <c r="C211" s="335"/>
      <c r="D211" s="315"/>
      <c r="E211" s="431"/>
      <c r="F211" s="428"/>
      <c r="G211" s="301"/>
      <c r="H211" s="301"/>
      <c r="I211" s="302"/>
      <c r="J211" s="303"/>
      <c r="K211" s="378"/>
      <c r="L211" s="305"/>
      <c r="M211" s="306"/>
      <c r="N211" s="306"/>
      <c r="O211" s="307"/>
      <c r="P211" s="307"/>
      <c r="Q211" s="307"/>
      <c r="R211" s="308"/>
      <c r="S211" s="309"/>
      <c r="T211" s="481"/>
      <c r="U211" s="462"/>
      <c r="V211" s="458"/>
      <c r="W211" s="313" t="str">
        <f t="shared" si="80"/>
        <v/>
      </c>
      <c r="X211" s="314" t="str">
        <f t="shared" si="81"/>
        <v/>
      </c>
    </row>
    <row r="212" spans="2:24" s="272" customFormat="1" ht="21" customHeight="1" x14ac:dyDescent="0.2">
      <c r="B212" s="418"/>
      <c r="C212" s="335"/>
      <c r="D212" s="315"/>
      <c r="E212" s="431"/>
      <c r="F212" s="428"/>
      <c r="G212" s="301"/>
      <c r="H212" s="301"/>
      <c r="I212" s="302"/>
      <c r="J212" s="303"/>
      <c r="K212" s="387"/>
      <c r="L212" s="305"/>
      <c r="M212" s="306"/>
      <c r="N212" s="306"/>
      <c r="O212" s="307"/>
      <c r="P212" s="307"/>
      <c r="Q212" s="307"/>
      <c r="R212" s="308"/>
      <c r="S212" s="309"/>
      <c r="T212" s="481"/>
      <c r="U212" s="459"/>
      <c r="V212" s="458"/>
      <c r="W212" s="313" t="str">
        <f t="shared" si="80"/>
        <v/>
      </c>
      <c r="X212" s="314" t="str">
        <f t="shared" si="81"/>
        <v/>
      </c>
    </row>
    <row r="213" spans="2:24" s="272" customFormat="1" ht="21" customHeight="1" x14ac:dyDescent="0.2">
      <c r="B213" s="418"/>
      <c r="C213" s="335"/>
      <c r="D213" s="315"/>
      <c r="E213" s="431"/>
      <c r="F213" s="428"/>
      <c r="G213" s="301"/>
      <c r="H213" s="301"/>
      <c r="I213" s="302"/>
      <c r="J213" s="303"/>
      <c r="K213" s="378"/>
      <c r="L213" s="305"/>
      <c r="M213" s="306"/>
      <c r="N213" s="306"/>
      <c r="O213" s="307"/>
      <c r="P213" s="307"/>
      <c r="Q213" s="307"/>
      <c r="R213" s="308"/>
      <c r="S213" s="309"/>
      <c r="T213" s="481"/>
      <c r="U213" s="464"/>
      <c r="V213" s="458"/>
      <c r="W213" s="313" t="str">
        <f t="shared" si="80"/>
        <v/>
      </c>
      <c r="X213" s="314" t="str">
        <f t="shared" si="81"/>
        <v/>
      </c>
    </row>
    <row r="214" spans="2:24" s="272" customFormat="1" ht="21" customHeight="1" x14ac:dyDescent="0.2">
      <c r="B214" s="418"/>
      <c r="C214" s="335"/>
      <c r="D214" s="315"/>
      <c r="E214" s="431"/>
      <c r="F214" s="428"/>
      <c r="G214" s="301"/>
      <c r="H214" s="301"/>
      <c r="I214" s="302"/>
      <c r="J214" s="303"/>
      <c r="K214" s="387"/>
      <c r="L214" s="305"/>
      <c r="M214" s="306"/>
      <c r="N214" s="306"/>
      <c r="O214" s="307"/>
      <c r="P214" s="307"/>
      <c r="Q214" s="321"/>
      <c r="R214" s="308"/>
      <c r="S214" s="309"/>
      <c r="T214" s="481"/>
      <c r="U214" s="464"/>
      <c r="V214" s="458"/>
      <c r="W214" s="313"/>
      <c r="X214" s="314"/>
    </row>
    <row r="215" spans="2:24" s="272" customFormat="1" ht="20.45" customHeight="1" x14ac:dyDescent="0.2">
      <c r="B215" s="418"/>
      <c r="C215" s="335"/>
      <c r="D215" s="298"/>
      <c r="E215" s="432"/>
      <c r="F215" s="429"/>
      <c r="G215" s="301"/>
      <c r="H215" s="301"/>
      <c r="I215" s="302"/>
      <c r="J215" s="303"/>
      <c r="K215" s="378"/>
      <c r="L215" s="305"/>
      <c r="M215" s="306"/>
      <c r="N215" s="306"/>
      <c r="O215" s="307"/>
      <c r="P215" s="307"/>
      <c r="Q215" s="307"/>
      <c r="R215" s="308"/>
      <c r="S215" s="309"/>
      <c r="T215" s="481"/>
      <c r="U215" s="464"/>
      <c r="V215" s="458"/>
      <c r="W215" s="313" t="str">
        <f>IF(OR(NOT(V215=""),NOT(L215="")),5,"")</f>
        <v/>
      </c>
      <c r="X215" s="314" t="str">
        <f>IF(W215=5,D215&amp;" "&amp;E215,"")</f>
        <v/>
      </c>
    </row>
    <row r="216" spans="2:24" s="272" customFormat="1" ht="20.45" customHeight="1" x14ac:dyDescent="0.2">
      <c r="B216" s="418"/>
      <c r="C216" s="335"/>
      <c r="D216" s="315"/>
      <c r="E216" s="431"/>
      <c r="F216" s="428"/>
      <c r="G216" s="301"/>
      <c r="H216" s="301"/>
      <c r="I216" s="302"/>
      <c r="J216" s="303"/>
      <c r="K216" s="387"/>
      <c r="L216" s="305"/>
      <c r="M216" s="306"/>
      <c r="N216" s="306"/>
      <c r="O216" s="307"/>
      <c r="P216" s="307"/>
      <c r="Q216" s="307"/>
      <c r="R216" s="325"/>
      <c r="S216" s="309"/>
      <c r="T216" s="481"/>
      <c r="U216" s="464"/>
      <c r="V216" s="458"/>
      <c r="W216" s="313" t="str">
        <f>IF(OR(NOT(V216=""),NOT(L216="")),5,"")</f>
        <v/>
      </c>
      <c r="X216" s="314" t="str">
        <f>IF(W216=5,D216&amp;" "&amp;E216,"")</f>
        <v/>
      </c>
    </row>
    <row r="217" spans="2:24" s="272" customFormat="1" ht="21" customHeight="1" x14ac:dyDescent="0.2">
      <c r="B217" s="418"/>
      <c r="C217" s="335"/>
      <c r="D217" s="315"/>
      <c r="E217" s="431"/>
      <c r="F217" s="428"/>
      <c r="G217" s="301"/>
      <c r="H217" s="301"/>
      <c r="I217" s="302"/>
      <c r="J217" s="303"/>
      <c r="K217" s="378"/>
      <c r="L217" s="305"/>
      <c r="M217" s="306"/>
      <c r="N217" s="306"/>
      <c r="O217" s="307"/>
      <c r="P217" s="307"/>
      <c r="Q217" s="307"/>
      <c r="R217" s="308"/>
      <c r="S217" s="309"/>
      <c r="T217" s="481"/>
      <c r="U217" s="464"/>
      <c r="V217" s="458"/>
      <c r="W217" s="313" t="str">
        <f>IF(OR(NOT(V217=""),NOT(L217="")),5,"")</f>
        <v/>
      </c>
      <c r="X217" s="314" t="str">
        <f>IF(W217=5,D217&amp;" "&amp;E217,"")</f>
        <v/>
      </c>
    </row>
    <row r="218" spans="2:24" s="272" customFormat="1" ht="21" customHeight="1" x14ac:dyDescent="0.2">
      <c r="B218" s="418"/>
      <c r="C218" s="335"/>
      <c r="D218" s="315"/>
      <c r="E218" s="431"/>
      <c r="F218" s="428"/>
      <c r="G218" s="301"/>
      <c r="H218" s="301"/>
      <c r="I218" s="302"/>
      <c r="J218" s="303"/>
      <c r="K218" s="378"/>
      <c r="L218" s="305"/>
      <c r="M218" s="306"/>
      <c r="N218" s="306"/>
      <c r="O218" s="307"/>
      <c r="P218" s="307"/>
      <c r="Q218" s="321"/>
      <c r="R218" s="308"/>
      <c r="S218" s="309"/>
      <c r="T218" s="481"/>
      <c r="U218" s="464"/>
      <c r="V218" s="458"/>
      <c r="W218" s="313" t="str">
        <f>IF(OR(NOT(V218=""),NOT(L218="")),5,"")</f>
        <v/>
      </c>
      <c r="X218" s="314" t="str">
        <f>IF(W218=5,D218&amp;" "&amp;E218,"")</f>
        <v/>
      </c>
    </row>
    <row r="219" spans="2:24" s="272" customFormat="1" ht="21" customHeight="1" x14ac:dyDescent="0.2">
      <c r="B219" s="418"/>
      <c r="C219" s="335"/>
      <c r="D219" s="298"/>
      <c r="E219" s="432"/>
      <c r="F219" s="429"/>
      <c r="G219" s="301"/>
      <c r="H219" s="301"/>
      <c r="I219" s="302"/>
      <c r="J219" s="303"/>
      <c r="K219" s="387"/>
      <c r="L219" s="305"/>
      <c r="M219" s="306"/>
      <c r="N219" s="306"/>
      <c r="O219" s="307"/>
      <c r="P219" s="307"/>
      <c r="Q219" s="307"/>
      <c r="R219" s="308"/>
      <c r="S219" s="309"/>
      <c r="T219" s="481"/>
      <c r="U219" s="464"/>
      <c r="V219" s="458"/>
      <c r="W219" s="313" t="str">
        <f>IF(OR(NOT(V219=""),NOT(L219="")),5,"")</f>
        <v/>
      </c>
      <c r="X219" s="314" t="str">
        <f>IF(W219=5,D219&amp;" "&amp;E219,"")</f>
        <v/>
      </c>
    </row>
    <row r="220" spans="2:24" s="272" customFormat="1" ht="21" customHeight="1" x14ac:dyDescent="0.2">
      <c r="B220" s="418"/>
      <c r="C220" s="335"/>
      <c r="D220" s="298"/>
      <c r="E220" s="432"/>
      <c r="F220" s="428"/>
      <c r="G220" s="301"/>
      <c r="H220" s="301"/>
      <c r="I220" s="302"/>
      <c r="J220" s="303"/>
      <c r="K220" s="378"/>
      <c r="L220" s="305"/>
      <c r="M220" s="306"/>
      <c r="N220" s="306"/>
      <c r="O220" s="307"/>
      <c r="P220" s="307"/>
      <c r="Q220" s="307"/>
      <c r="R220" s="308"/>
      <c r="S220" s="309"/>
      <c r="T220" s="481"/>
      <c r="U220" s="464"/>
      <c r="V220" s="458"/>
      <c r="W220" s="313"/>
      <c r="X220" s="314"/>
    </row>
    <row r="221" spans="2:24" s="272" customFormat="1" ht="21" customHeight="1" x14ac:dyDescent="0.2">
      <c r="B221" s="418"/>
      <c r="C221" s="335"/>
      <c r="D221" s="315"/>
      <c r="E221" s="431"/>
      <c r="F221" s="428"/>
      <c r="G221" s="301"/>
      <c r="H221" s="301"/>
      <c r="I221" s="302"/>
      <c r="J221" s="303"/>
      <c r="K221" s="378"/>
      <c r="L221" s="305"/>
      <c r="M221" s="306"/>
      <c r="N221" s="306"/>
      <c r="O221" s="307"/>
      <c r="P221" s="307"/>
      <c r="Q221" s="307"/>
      <c r="R221" s="308"/>
      <c r="S221" s="309"/>
      <c r="T221" s="481"/>
      <c r="U221" s="464"/>
      <c r="V221" s="458"/>
      <c r="W221" s="313" t="str">
        <f>IF(OR(NOT(V221=""),NOT(L221="")),5,"")</f>
        <v/>
      </c>
      <c r="X221" s="314" t="str">
        <f>IF(W221=5,D221&amp;" "&amp;E221,"")</f>
        <v/>
      </c>
    </row>
    <row r="222" spans="2:24" s="272" customFormat="1" ht="21" customHeight="1" x14ac:dyDescent="0.2">
      <c r="B222" s="418"/>
      <c r="C222" s="335"/>
      <c r="D222" s="315"/>
      <c r="E222" s="431"/>
      <c r="F222" s="429"/>
      <c r="G222" s="301"/>
      <c r="H222" s="301"/>
      <c r="I222" s="302"/>
      <c r="J222" s="303"/>
      <c r="K222" s="387"/>
      <c r="L222" s="305"/>
      <c r="M222" s="306"/>
      <c r="N222" s="306"/>
      <c r="O222" s="307"/>
      <c r="P222" s="307"/>
      <c r="Q222" s="307"/>
      <c r="R222" s="308"/>
      <c r="S222" s="309"/>
      <c r="T222" s="481"/>
      <c r="U222" s="464"/>
      <c r="V222" s="458"/>
      <c r="W222" s="313" t="str">
        <f>IF(OR(NOT(V222=""),NOT(L222="")),5,"")</f>
        <v/>
      </c>
      <c r="X222" s="314" t="str">
        <f>IF(W222=5,D222&amp;" "&amp;E222,"")</f>
        <v/>
      </c>
    </row>
    <row r="223" spans="2:24" s="272" customFormat="1" ht="21" customHeight="1" x14ac:dyDescent="0.2">
      <c r="B223" s="418"/>
      <c r="C223" s="335"/>
      <c r="D223" s="315"/>
      <c r="E223" s="431"/>
      <c r="F223" s="428"/>
      <c r="G223" s="301"/>
      <c r="H223" s="301"/>
      <c r="I223" s="302"/>
      <c r="J223" s="303"/>
      <c r="K223" s="387"/>
      <c r="L223" s="305"/>
      <c r="M223" s="306"/>
      <c r="N223" s="306"/>
      <c r="O223" s="307"/>
      <c r="P223" s="307"/>
      <c r="Q223" s="321"/>
      <c r="R223" s="308"/>
      <c r="S223" s="309"/>
      <c r="T223" s="481"/>
      <c r="U223" s="464"/>
      <c r="V223" s="458"/>
      <c r="W223" s="313" t="str">
        <f>IF(OR(NOT(V223=""),NOT(L223="")),5,"")</f>
        <v/>
      </c>
      <c r="X223" s="314" t="str">
        <f>IF(W223=5,D223&amp;" "&amp;E223,"")</f>
        <v/>
      </c>
    </row>
    <row r="224" spans="2:24" s="272" customFormat="1" ht="21" customHeight="1" x14ac:dyDescent="0.2">
      <c r="B224" s="418"/>
      <c r="C224" s="335"/>
      <c r="D224" s="315"/>
      <c r="E224" s="431"/>
      <c r="F224" s="428"/>
      <c r="G224" s="301"/>
      <c r="H224" s="301"/>
      <c r="I224" s="302"/>
      <c r="J224" s="303"/>
      <c r="K224" s="320"/>
      <c r="L224" s="305"/>
      <c r="M224" s="306"/>
      <c r="N224" s="306"/>
      <c r="O224" s="307"/>
      <c r="P224" s="307"/>
      <c r="Q224" s="307"/>
      <c r="R224" s="308"/>
      <c r="S224" s="309"/>
      <c r="T224" s="481"/>
      <c r="U224" s="464"/>
      <c r="V224" s="458"/>
      <c r="W224" s="313"/>
      <c r="X224" s="314"/>
    </row>
    <row r="225" spans="2:24" s="272" customFormat="1" ht="21" customHeight="1" x14ac:dyDescent="0.2">
      <c r="B225" s="418"/>
      <c r="C225" s="335"/>
      <c r="D225" s="315"/>
      <c r="E225" s="431"/>
      <c r="F225" s="428"/>
      <c r="G225" s="301"/>
      <c r="H225" s="301"/>
      <c r="I225" s="302"/>
      <c r="J225" s="303"/>
      <c r="K225" s="304"/>
      <c r="L225" s="305"/>
      <c r="M225" s="306"/>
      <c r="N225" s="306"/>
      <c r="O225" s="307"/>
      <c r="P225" s="307"/>
      <c r="Q225" s="307"/>
      <c r="R225" s="308"/>
      <c r="S225" s="309"/>
      <c r="T225" s="481"/>
      <c r="U225" s="464"/>
      <c r="V225" s="458"/>
      <c r="W225" s="313"/>
      <c r="X225" s="314"/>
    </row>
    <row r="226" spans="2:24" s="272" customFormat="1" ht="21" customHeight="1" x14ac:dyDescent="0.2">
      <c r="B226" s="418"/>
      <c r="C226" s="335"/>
      <c r="D226" s="298"/>
      <c r="E226" s="432"/>
      <c r="F226" s="429"/>
      <c r="G226" s="301"/>
      <c r="H226" s="301"/>
      <c r="I226" s="302"/>
      <c r="J226" s="303"/>
      <c r="K226" s="320"/>
      <c r="L226" s="305"/>
      <c r="M226" s="306"/>
      <c r="N226" s="306"/>
      <c r="O226" s="307"/>
      <c r="P226" s="307"/>
      <c r="Q226" s="307"/>
      <c r="R226" s="308"/>
      <c r="S226" s="309"/>
      <c r="T226" s="481"/>
      <c r="U226" s="464"/>
      <c r="V226" s="458"/>
      <c r="W226" s="313"/>
      <c r="X226" s="314"/>
    </row>
    <row r="227" spans="2:24" s="272" customFormat="1" ht="21" customHeight="1" x14ac:dyDescent="0.2">
      <c r="B227" s="418"/>
      <c r="C227" s="335"/>
      <c r="D227" s="315"/>
      <c r="E227" s="431"/>
      <c r="F227" s="428"/>
      <c r="G227" s="301"/>
      <c r="H227" s="301"/>
      <c r="I227" s="302"/>
      <c r="J227" s="303"/>
      <c r="K227" s="320"/>
      <c r="L227" s="305"/>
      <c r="M227" s="306"/>
      <c r="N227" s="306"/>
      <c r="O227" s="307"/>
      <c r="P227" s="307"/>
      <c r="Q227" s="307"/>
      <c r="R227" s="308"/>
      <c r="S227" s="309"/>
      <c r="T227" s="481"/>
      <c r="U227" s="464"/>
      <c r="V227" s="458"/>
      <c r="W227" s="313"/>
      <c r="X227" s="314"/>
    </row>
    <row r="228" spans="2:24" s="272" customFormat="1" ht="21" customHeight="1" x14ac:dyDescent="0.2">
      <c r="B228" s="418"/>
      <c r="C228" s="335"/>
      <c r="D228" s="315"/>
      <c r="E228" s="431"/>
      <c r="F228" s="429"/>
      <c r="G228" s="301"/>
      <c r="H228" s="301"/>
      <c r="I228" s="302"/>
      <c r="J228" s="303"/>
      <c r="K228" s="304"/>
      <c r="L228" s="305"/>
      <c r="M228" s="306"/>
      <c r="N228" s="306"/>
      <c r="O228" s="307"/>
      <c r="P228" s="307"/>
      <c r="Q228" s="321"/>
      <c r="R228" s="308"/>
      <c r="S228" s="309"/>
      <c r="T228" s="481"/>
      <c r="U228" s="464"/>
      <c r="V228" s="458"/>
      <c r="W228" s="313"/>
      <c r="X228" s="314"/>
    </row>
    <row r="229" spans="2:24" s="272" customFormat="1" ht="21" customHeight="1" x14ac:dyDescent="0.2">
      <c r="B229" s="418"/>
      <c r="C229" s="335"/>
      <c r="D229" s="315"/>
      <c r="E229" s="431"/>
      <c r="F229" s="428"/>
      <c r="G229" s="301"/>
      <c r="H229" s="301"/>
      <c r="I229" s="302"/>
      <c r="J229" s="303"/>
      <c r="K229" s="304"/>
      <c r="L229" s="305"/>
      <c r="M229" s="306"/>
      <c r="N229" s="306"/>
      <c r="O229" s="321"/>
      <c r="P229" s="307"/>
      <c r="Q229" s="321"/>
      <c r="R229" s="308"/>
      <c r="S229" s="309"/>
      <c r="T229" s="481"/>
      <c r="U229" s="464"/>
      <c r="V229" s="458"/>
      <c r="W229" s="313"/>
      <c r="X229" s="314"/>
    </row>
    <row r="230" spans="2:24" s="272" customFormat="1" ht="21" customHeight="1" x14ac:dyDescent="0.2">
      <c r="B230" s="418"/>
      <c r="C230" s="335"/>
      <c r="D230" s="315"/>
      <c r="E230" s="431"/>
      <c r="F230" s="428"/>
      <c r="G230" s="301"/>
      <c r="H230" s="301"/>
      <c r="I230" s="302"/>
      <c r="J230" s="303"/>
      <c r="K230" s="304"/>
      <c r="L230" s="305"/>
      <c r="M230" s="306"/>
      <c r="N230" s="306"/>
      <c r="O230" s="307"/>
      <c r="P230" s="307"/>
      <c r="Q230" s="307"/>
      <c r="R230" s="308"/>
      <c r="S230" s="309"/>
      <c r="T230" s="481"/>
      <c r="U230" s="464"/>
      <c r="V230" s="458"/>
      <c r="W230" s="313"/>
      <c r="X230" s="314"/>
    </row>
    <row r="231" spans="2:24" s="272" customFormat="1" ht="21" customHeight="1" x14ac:dyDescent="0.2">
      <c r="B231" s="418"/>
      <c r="C231" s="335"/>
      <c r="D231" s="315"/>
      <c r="E231" s="431"/>
      <c r="F231" s="428"/>
      <c r="G231" s="301"/>
      <c r="H231" s="301"/>
      <c r="I231" s="302"/>
      <c r="J231" s="303"/>
      <c r="K231" s="304"/>
      <c r="L231" s="305"/>
      <c r="M231" s="306"/>
      <c r="N231" s="306"/>
      <c r="O231" s="307"/>
      <c r="P231" s="307"/>
      <c r="Q231" s="307"/>
      <c r="R231" s="308"/>
      <c r="S231" s="309"/>
      <c r="T231" s="481"/>
      <c r="U231" s="464"/>
      <c r="V231" s="458"/>
      <c r="W231" s="313"/>
      <c r="X231" s="314"/>
    </row>
    <row r="232" spans="2:24" s="272" customFormat="1" ht="21" customHeight="1" x14ac:dyDescent="0.2">
      <c r="B232" s="418"/>
      <c r="C232" s="335"/>
      <c r="D232" s="298"/>
      <c r="E232" s="432"/>
      <c r="F232" s="429"/>
      <c r="G232" s="301"/>
      <c r="H232" s="301"/>
      <c r="I232" s="302"/>
      <c r="J232" s="303"/>
      <c r="K232" s="304"/>
      <c r="L232" s="305"/>
      <c r="M232" s="306"/>
      <c r="N232" s="306"/>
      <c r="O232" s="307"/>
      <c r="P232" s="307"/>
      <c r="Q232" s="307"/>
      <c r="R232" s="308"/>
      <c r="S232" s="309"/>
      <c r="T232" s="481"/>
      <c r="U232" s="464"/>
      <c r="V232" s="458"/>
      <c r="W232" s="313"/>
      <c r="X232" s="314"/>
    </row>
    <row r="233" spans="2:24" s="272" customFormat="1" ht="21" customHeight="1" x14ac:dyDescent="0.2">
      <c r="B233" s="418"/>
      <c r="C233" s="335"/>
      <c r="D233" s="315"/>
      <c r="E233" s="431"/>
      <c r="F233" s="428"/>
      <c r="G233" s="301"/>
      <c r="H233" s="301"/>
      <c r="I233" s="302"/>
      <c r="J233" s="303"/>
      <c r="K233" s="304"/>
      <c r="L233" s="305"/>
      <c r="M233" s="306"/>
      <c r="N233" s="306"/>
      <c r="O233" s="307"/>
      <c r="P233" s="307"/>
      <c r="Q233" s="307"/>
      <c r="R233" s="325"/>
      <c r="S233" s="309"/>
      <c r="T233" s="481"/>
      <c r="U233" s="464"/>
      <c r="V233" s="458"/>
      <c r="W233" s="313"/>
      <c r="X233" s="314"/>
    </row>
  </sheetData>
  <autoFilter ref="B5:X168"/>
  <sortState ref="B7:X165">
    <sortCondition ref="O7:O165"/>
  </sortState>
  <mergeCells count="1">
    <mergeCell ref="O4:R4"/>
  </mergeCells>
  <conditionalFormatting sqref="M175:N233 M6:N168">
    <cfRule type="expression" dxfId="25" priority="14" stopIfTrue="1">
      <formula>M6=0</formula>
    </cfRule>
    <cfRule type="expression" dxfId="24" priority="15" stopIfTrue="1">
      <formula>M6&lt;0</formula>
    </cfRule>
    <cfRule type="expression" dxfId="23" priority="16" stopIfTrue="1">
      <formula>M6&gt;0</formula>
    </cfRule>
  </conditionalFormatting>
  <conditionalFormatting sqref="S6:S233">
    <cfRule type="expression" dxfId="22" priority="13" stopIfTrue="1">
      <formula>N6&lt;0</formula>
    </cfRule>
  </conditionalFormatting>
  <conditionalFormatting sqref="M169:N174">
    <cfRule type="expression" dxfId="21" priority="10" stopIfTrue="1">
      <formula>M169=0</formula>
    </cfRule>
    <cfRule type="expression" dxfId="20" priority="11" stopIfTrue="1">
      <formula>M169&lt;0</formula>
    </cfRule>
    <cfRule type="expression" dxfId="19" priority="12" stopIfTrue="1">
      <formula>M169&gt;0</formula>
    </cfRule>
  </conditionalFormatting>
  <pageMargins left="0.23622047244094491" right="0.23622047244094491" top="0.74803149606299213" bottom="0.74803149606299213" header="0.31496062992125984" footer="0.31496062992125984"/>
  <pageSetup paperSize="9" scale="80" fitToHeight="3" orientation="portrait" horizontalDpi="4294967293" verticalDpi="4294967293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79"/>
  <sheetViews>
    <sheetView zoomScale="90" zoomScaleNormal="90" workbookViewId="0">
      <selection sqref="A1:X179"/>
    </sheetView>
  </sheetViews>
  <sheetFormatPr defaultRowHeight="12.75" x14ac:dyDescent="0.2"/>
  <sheetData>
    <row r="1" spans="1:24" ht="20.25" x14ac:dyDescent="0.3">
      <c r="B1" s="270" t="s">
        <v>503</v>
      </c>
      <c r="E1" s="138"/>
      <c r="F1" s="330"/>
      <c r="T1" s="479"/>
      <c r="W1" s="447"/>
    </row>
    <row r="2" spans="1:24" ht="13.5" thickBot="1" x14ac:dyDescent="0.25">
      <c r="B2" t="s">
        <v>575</v>
      </c>
      <c r="C2" s="454" t="s">
        <v>614</v>
      </c>
      <c r="D2" s="271"/>
      <c r="E2" s="138"/>
      <c r="F2" s="138"/>
      <c r="T2" s="479"/>
    </row>
    <row r="3" spans="1:24" ht="15.75" thickBot="1" x14ac:dyDescent="0.3">
      <c r="B3" t="s">
        <v>576</v>
      </c>
      <c r="C3" s="455" t="s">
        <v>577</v>
      </c>
      <c r="D3" s="332" t="s">
        <v>0</v>
      </c>
      <c r="E3" s="456">
        <v>2.2569444444444444E-2</v>
      </c>
      <c r="F3" s="359"/>
      <c r="G3" s="360"/>
      <c r="H3" s="361"/>
      <c r="I3" s="493">
        <v>40755</v>
      </c>
      <c r="J3" s="476"/>
      <c r="K3" s="367"/>
      <c r="L3" s="477"/>
      <c r="M3" s="367"/>
      <c r="N3" s="367"/>
      <c r="O3" s="367"/>
      <c r="P3" s="367"/>
      <c r="Q3" s="367"/>
      <c r="R3" s="478"/>
      <c r="S3" s="83"/>
      <c r="T3" s="479"/>
      <c r="U3" s="132"/>
      <c r="V3" s="132"/>
      <c r="W3" s="226"/>
    </row>
    <row r="4" spans="1:24" ht="15.75" thickBot="1" x14ac:dyDescent="0.3">
      <c r="D4" s="147" t="str">
        <f>C2&amp;" - "&amp;C3&amp;" route"</f>
        <v>August 2015 - Summer route</v>
      </c>
      <c r="E4" s="139"/>
      <c r="F4" s="366"/>
      <c r="G4" s="510"/>
      <c r="H4" s="510"/>
      <c r="I4" s="367"/>
      <c r="J4" s="511"/>
      <c r="K4" s="368"/>
      <c r="L4" s="362"/>
      <c r="M4" s="358" t="s">
        <v>222</v>
      </c>
      <c r="N4" s="512" t="s">
        <v>223</v>
      </c>
      <c r="O4" s="534" t="s">
        <v>2</v>
      </c>
      <c r="P4" s="535"/>
      <c r="Q4" s="535"/>
      <c r="R4" s="536"/>
      <c r="S4" s="83"/>
      <c r="T4" s="479"/>
      <c r="U4" s="466" t="s">
        <v>497</v>
      </c>
      <c r="V4" s="467"/>
      <c r="W4" s="226"/>
      <c r="X4" s="226"/>
    </row>
    <row r="5" spans="1:24" ht="45.75" thickBot="1" x14ac:dyDescent="0.25">
      <c r="B5" s="487" t="s">
        <v>500</v>
      </c>
      <c r="C5" s="488" t="s">
        <v>499</v>
      </c>
      <c r="D5" s="348" t="s">
        <v>3</v>
      </c>
      <c r="E5" s="349" t="s">
        <v>4</v>
      </c>
      <c r="F5" s="350" t="s">
        <v>5</v>
      </c>
      <c r="G5" s="350" t="s">
        <v>6</v>
      </c>
      <c r="H5" s="351" t="s">
        <v>273</v>
      </c>
      <c r="I5" s="352" t="s">
        <v>274</v>
      </c>
      <c r="J5" s="353" t="s">
        <v>267</v>
      </c>
      <c r="K5" s="354" t="s">
        <v>275</v>
      </c>
      <c r="L5" s="355" t="s">
        <v>9</v>
      </c>
      <c r="M5" s="350" t="s">
        <v>10</v>
      </c>
      <c r="N5" s="350" t="s">
        <v>10</v>
      </c>
      <c r="O5" s="354" t="s">
        <v>276</v>
      </c>
      <c r="P5" s="354" t="s">
        <v>277</v>
      </c>
      <c r="Q5" s="356" t="s">
        <v>278</v>
      </c>
      <c r="R5" s="357" t="s">
        <v>279</v>
      </c>
      <c r="S5" s="102" t="s">
        <v>251</v>
      </c>
      <c r="T5" s="480" t="s">
        <v>586</v>
      </c>
      <c r="U5" s="468" t="s">
        <v>280</v>
      </c>
      <c r="V5" s="469" t="s">
        <v>367</v>
      </c>
      <c r="W5" s="255" t="s">
        <v>369</v>
      </c>
      <c r="X5" s="230" t="s">
        <v>371</v>
      </c>
    </row>
    <row r="6" spans="1:24" ht="15" x14ac:dyDescent="0.2">
      <c r="A6" s="272"/>
      <c r="B6" s="418" t="s">
        <v>606</v>
      </c>
      <c r="C6" s="335"/>
      <c r="D6" s="315" t="s">
        <v>607</v>
      </c>
      <c r="E6" s="431" t="s">
        <v>460</v>
      </c>
      <c r="F6" s="428" t="s">
        <v>14</v>
      </c>
      <c r="G6" s="301">
        <v>2.2407407407407411E-2</v>
      </c>
      <c r="H6" s="301">
        <v>2.2407407407407411E-2</v>
      </c>
      <c r="I6" s="302">
        <f t="shared" ref="I6" si="0">IF(H6&lt;&gt;"",(H6+G6)/2,G6)</f>
        <v>2.2407407407407411E-2</v>
      </c>
      <c r="J6" s="303">
        <f t="shared" ref="J6" si="1">$E$3-I6</f>
        <v>1.6203703703703345E-4</v>
      </c>
      <c r="K6" s="378"/>
      <c r="L6" s="305" t="str">
        <f t="shared" ref="L6:L18" si="2">IF(K6&lt;&gt;"",K6-J6,"")</f>
        <v/>
      </c>
      <c r="M6" s="306"/>
      <c r="N6" s="306"/>
      <c r="O6" s="307"/>
      <c r="P6" s="307"/>
      <c r="Q6" s="307"/>
      <c r="R6" s="308"/>
      <c r="S6" s="309">
        <f t="shared" ref="S6:S18" si="3">IF(K6&lt;&gt;"",MIN(G6,L6),G6)</f>
        <v>2.2407407407407411E-2</v>
      </c>
      <c r="T6" s="481"/>
      <c r="U6" s="462">
        <v>40724</v>
      </c>
      <c r="V6" s="458"/>
      <c r="W6" s="313" t="str">
        <f t="shared" ref="W6:W18" si="4">IF(OR(NOT(V6=""),NOT(L6="")),5,"")</f>
        <v/>
      </c>
      <c r="X6" s="314" t="str">
        <f t="shared" ref="X6:X18" si="5">IF(W6=5,D6&amp;" "&amp;E6,"")</f>
        <v/>
      </c>
    </row>
    <row r="7" spans="1:24" ht="15" x14ac:dyDescent="0.2">
      <c r="A7" s="272"/>
      <c r="B7" s="418" t="s">
        <v>606</v>
      </c>
      <c r="C7" s="335"/>
      <c r="D7" s="315" t="s">
        <v>620</v>
      </c>
      <c r="E7" s="431" t="s">
        <v>621</v>
      </c>
      <c r="F7" s="428" t="s">
        <v>14</v>
      </c>
      <c r="G7" s="301"/>
      <c r="H7" s="301"/>
      <c r="I7" s="302">
        <v>2.1504629629629627E-2</v>
      </c>
      <c r="J7" s="502">
        <v>1.0648148148148147E-3</v>
      </c>
      <c r="K7" s="378">
        <v>2.1157407407407406E-2</v>
      </c>
      <c r="L7" s="305">
        <f t="shared" si="2"/>
        <v>2.0092592592592592E-2</v>
      </c>
      <c r="M7" s="306">
        <f t="shared" ref="M7:M18" si="6">IF(K7&lt;&gt;"",L7-I7,"")</f>
        <v>-1.4120370370370346E-3</v>
      </c>
      <c r="N7" s="306">
        <f t="shared" ref="N7:N18" si="7">IF(K7&lt;&gt;"",L7-G7,"")</f>
        <v>2.0092592592592592E-2</v>
      </c>
      <c r="O7" s="307">
        <v>1</v>
      </c>
      <c r="P7" s="307"/>
      <c r="Q7" s="307">
        <v>5</v>
      </c>
      <c r="R7" s="308"/>
      <c r="S7" s="309">
        <f t="shared" si="3"/>
        <v>2.0092592592592592E-2</v>
      </c>
      <c r="T7" s="481" t="s">
        <v>587</v>
      </c>
      <c r="U7" s="462">
        <v>40755</v>
      </c>
      <c r="V7" s="458"/>
      <c r="W7" s="313">
        <f t="shared" si="4"/>
        <v>5</v>
      </c>
      <c r="X7" s="314" t="str">
        <f t="shared" si="5"/>
        <v>Trudy Mayles</v>
      </c>
    </row>
    <row r="8" spans="1:24" ht="15" x14ac:dyDescent="0.2">
      <c r="A8" s="272"/>
      <c r="B8" s="418" t="s">
        <v>606</v>
      </c>
      <c r="C8" s="335" t="s">
        <v>588</v>
      </c>
      <c r="D8" s="315" t="s">
        <v>114</v>
      </c>
      <c r="E8" s="431" t="s">
        <v>615</v>
      </c>
      <c r="F8" s="428" t="s">
        <v>14</v>
      </c>
      <c r="G8" s="301"/>
      <c r="H8" s="301"/>
      <c r="I8" s="302">
        <v>2.1504629629629627E-2</v>
      </c>
      <c r="J8" s="502">
        <v>1.0648148148148147E-3</v>
      </c>
      <c r="K8" s="378">
        <v>2.1319444444444443E-2</v>
      </c>
      <c r="L8" s="305">
        <f t="shared" si="2"/>
        <v>2.0254629629629629E-2</v>
      </c>
      <c r="M8" s="306">
        <f t="shared" si="6"/>
        <v>-1.2499999999999976E-3</v>
      </c>
      <c r="N8" s="306">
        <f t="shared" si="7"/>
        <v>2.0254629629629629E-2</v>
      </c>
      <c r="O8" s="307">
        <v>2</v>
      </c>
      <c r="P8" s="307"/>
      <c r="Q8" s="307">
        <v>6</v>
      </c>
      <c r="R8" s="308"/>
      <c r="S8" s="309">
        <f t="shared" si="3"/>
        <v>2.0254629629629629E-2</v>
      </c>
      <c r="T8" s="481" t="s">
        <v>587</v>
      </c>
      <c r="U8" s="462">
        <v>40755</v>
      </c>
      <c r="V8" s="458"/>
      <c r="W8" s="313">
        <f t="shared" si="4"/>
        <v>5</v>
      </c>
      <c r="X8" s="314" t="str">
        <f t="shared" si="5"/>
        <v>Steph Mair</v>
      </c>
    </row>
    <row r="9" spans="1:24" ht="15" x14ac:dyDescent="0.2">
      <c r="A9" s="272"/>
      <c r="B9" s="418" t="s">
        <v>606</v>
      </c>
      <c r="C9" s="335"/>
      <c r="D9" s="315" t="s">
        <v>618</v>
      </c>
      <c r="E9" s="431" t="s">
        <v>619</v>
      </c>
      <c r="F9" s="428" t="s">
        <v>14</v>
      </c>
      <c r="G9" s="301"/>
      <c r="H9" s="301"/>
      <c r="I9" s="302">
        <v>2.1504629629629627E-2</v>
      </c>
      <c r="J9" s="502">
        <v>1.0648148148148147E-3</v>
      </c>
      <c r="K9" s="378">
        <v>2.1365740740740741E-2</v>
      </c>
      <c r="L9" s="305">
        <f t="shared" si="2"/>
        <v>2.0300925925925927E-2</v>
      </c>
      <c r="M9" s="306">
        <f t="shared" si="6"/>
        <v>-1.2037037037036999E-3</v>
      </c>
      <c r="N9" s="306">
        <f t="shared" si="7"/>
        <v>2.0300925925925927E-2</v>
      </c>
      <c r="O9" s="307">
        <v>3</v>
      </c>
      <c r="P9" s="307"/>
      <c r="Q9" s="307">
        <v>7</v>
      </c>
      <c r="R9" s="308"/>
      <c r="S9" s="309">
        <f t="shared" si="3"/>
        <v>2.0300925925925927E-2</v>
      </c>
      <c r="T9" s="481" t="s">
        <v>587</v>
      </c>
      <c r="U9" s="462">
        <v>40755</v>
      </c>
      <c r="V9" s="458"/>
      <c r="W9" s="313">
        <f t="shared" si="4"/>
        <v>5</v>
      </c>
      <c r="X9" s="314" t="str">
        <f t="shared" si="5"/>
        <v>Angela  Barnes</v>
      </c>
    </row>
    <row r="10" spans="1:24" ht="15" x14ac:dyDescent="0.2">
      <c r="A10" s="272"/>
      <c r="B10" s="418">
        <v>347</v>
      </c>
      <c r="C10" s="335"/>
      <c r="D10" s="315" t="s">
        <v>545</v>
      </c>
      <c r="E10" s="431" t="s">
        <v>546</v>
      </c>
      <c r="F10" s="428" t="s">
        <v>14</v>
      </c>
      <c r="G10" s="301">
        <v>1.9160879629629635E-2</v>
      </c>
      <c r="H10" s="301">
        <v>1.9160879629629635E-2</v>
      </c>
      <c r="I10" s="302">
        <f t="shared" ref="I10:I18" si="8">IF(H10&lt;&gt;"",(H10+G10)/2,G10)</f>
        <v>1.9160879629629635E-2</v>
      </c>
      <c r="J10" s="303">
        <f t="shared" ref="J10:J18" si="9">$E$3-I10</f>
        <v>3.4085648148148087E-3</v>
      </c>
      <c r="K10" s="378">
        <v>2.1631944444444443E-2</v>
      </c>
      <c r="L10" s="305">
        <f t="shared" si="2"/>
        <v>1.8223379629629635E-2</v>
      </c>
      <c r="M10" s="306">
        <f t="shared" si="6"/>
        <v>-9.3750000000000083E-4</v>
      </c>
      <c r="N10" s="306">
        <f t="shared" si="7"/>
        <v>-9.3750000000000083E-4</v>
      </c>
      <c r="O10" s="307">
        <v>4</v>
      </c>
      <c r="P10" s="307">
        <v>1</v>
      </c>
      <c r="Q10" s="307">
        <v>3</v>
      </c>
      <c r="R10" s="308"/>
      <c r="S10" s="309">
        <f t="shared" si="3"/>
        <v>1.8223379629629635E-2</v>
      </c>
      <c r="T10" s="481" t="s">
        <v>587</v>
      </c>
      <c r="U10" s="462">
        <v>40755</v>
      </c>
      <c r="V10" s="458"/>
      <c r="W10" s="313">
        <f t="shared" si="4"/>
        <v>5</v>
      </c>
      <c r="X10" s="314" t="str">
        <f t="shared" si="5"/>
        <v>Louisa Thompson</v>
      </c>
    </row>
    <row r="11" spans="1:24" ht="15" x14ac:dyDescent="0.2">
      <c r="A11" s="272"/>
      <c r="B11" s="418">
        <v>270</v>
      </c>
      <c r="C11" s="335"/>
      <c r="D11" s="315" t="s">
        <v>358</v>
      </c>
      <c r="E11" s="431" t="s">
        <v>359</v>
      </c>
      <c r="F11" s="428" t="s">
        <v>14</v>
      </c>
      <c r="G11" s="301">
        <v>2.1504629629629624E-2</v>
      </c>
      <c r="H11" s="301">
        <v>2.1504629629629624E-2</v>
      </c>
      <c r="I11" s="302">
        <f t="shared" si="8"/>
        <v>2.1504629629629624E-2</v>
      </c>
      <c r="J11" s="303">
        <f t="shared" si="9"/>
        <v>1.0648148148148205E-3</v>
      </c>
      <c r="K11" s="378"/>
      <c r="L11" s="305" t="str">
        <f t="shared" si="2"/>
        <v/>
      </c>
      <c r="M11" s="306" t="str">
        <f t="shared" si="6"/>
        <v/>
      </c>
      <c r="N11" s="306" t="str">
        <f t="shared" si="7"/>
        <v/>
      </c>
      <c r="O11" s="307"/>
      <c r="P11" s="307"/>
      <c r="Q11" s="307"/>
      <c r="R11" s="308"/>
      <c r="S11" s="309">
        <f t="shared" si="3"/>
        <v>2.1504629629629624E-2</v>
      </c>
      <c r="T11" s="481"/>
      <c r="U11" s="462">
        <v>39933</v>
      </c>
      <c r="V11" s="458"/>
      <c r="W11" s="313" t="str">
        <f t="shared" si="4"/>
        <v/>
      </c>
      <c r="X11" s="314" t="str">
        <f t="shared" si="5"/>
        <v/>
      </c>
    </row>
    <row r="12" spans="1:24" ht="15" x14ac:dyDescent="0.2">
      <c r="A12" s="272"/>
      <c r="B12" s="418">
        <v>364</v>
      </c>
      <c r="C12" s="335"/>
      <c r="D12" s="315" t="s">
        <v>557</v>
      </c>
      <c r="E12" s="431" t="s">
        <v>56</v>
      </c>
      <c r="F12" s="428" t="s">
        <v>14</v>
      </c>
      <c r="G12" s="301">
        <v>2.0208333333333332E-2</v>
      </c>
      <c r="H12" s="301">
        <v>2.0208333333333332E-2</v>
      </c>
      <c r="I12" s="302">
        <f t="shared" si="8"/>
        <v>2.0208333333333332E-2</v>
      </c>
      <c r="J12" s="303">
        <f t="shared" si="9"/>
        <v>2.3611111111111124E-3</v>
      </c>
      <c r="K12" s="378"/>
      <c r="L12" s="305" t="str">
        <f t="shared" si="2"/>
        <v/>
      </c>
      <c r="M12" s="306" t="str">
        <f t="shared" si="6"/>
        <v/>
      </c>
      <c r="N12" s="306" t="str">
        <f t="shared" si="7"/>
        <v/>
      </c>
      <c r="O12" s="307"/>
      <c r="P12" s="307"/>
      <c r="Q12" s="307"/>
      <c r="R12" s="308"/>
      <c r="S12" s="309">
        <f t="shared" si="3"/>
        <v>2.0208333333333332E-2</v>
      </c>
      <c r="T12" s="481"/>
      <c r="U12" s="462">
        <v>40482</v>
      </c>
      <c r="V12" s="458"/>
      <c r="W12" s="313" t="str">
        <f t="shared" si="4"/>
        <v/>
      </c>
      <c r="X12" s="314" t="str">
        <f t="shared" si="5"/>
        <v/>
      </c>
    </row>
    <row r="13" spans="1:24" ht="15" x14ac:dyDescent="0.2">
      <c r="A13" s="272"/>
      <c r="B13" s="418">
        <v>123</v>
      </c>
      <c r="C13" s="335"/>
      <c r="D13" s="315" t="s">
        <v>24</v>
      </c>
      <c r="E13" s="431" t="s">
        <v>25</v>
      </c>
      <c r="F13" s="429" t="s">
        <v>14</v>
      </c>
      <c r="G13" s="301">
        <v>2.0023148148148148E-2</v>
      </c>
      <c r="H13" s="301">
        <v>2.0023148148148148E-2</v>
      </c>
      <c r="I13" s="302">
        <f t="shared" si="8"/>
        <v>2.0023148148148148E-2</v>
      </c>
      <c r="J13" s="303">
        <f t="shared" si="9"/>
        <v>2.5462962962962965E-3</v>
      </c>
      <c r="K13" s="378"/>
      <c r="L13" s="305" t="str">
        <f t="shared" si="2"/>
        <v/>
      </c>
      <c r="M13" s="306" t="str">
        <f t="shared" si="6"/>
        <v/>
      </c>
      <c r="N13" s="306" t="str">
        <f t="shared" si="7"/>
        <v/>
      </c>
      <c r="O13" s="307"/>
      <c r="P13" s="307"/>
      <c r="Q13" s="307"/>
      <c r="R13" s="308"/>
      <c r="S13" s="309">
        <f t="shared" si="3"/>
        <v>2.0023148148148148E-2</v>
      </c>
      <c r="T13" s="481"/>
      <c r="U13" s="462">
        <v>39202</v>
      </c>
      <c r="V13" s="458"/>
      <c r="W13" s="313" t="str">
        <f t="shared" si="4"/>
        <v/>
      </c>
      <c r="X13" s="314" t="str">
        <f t="shared" si="5"/>
        <v/>
      </c>
    </row>
    <row r="14" spans="1:24" ht="15" x14ac:dyDescent="0.2">
      <c r="A14" s="272"/>
      <c r="B14" s="418">
        <v>240</v>
      </c>
      <c r="C14" s="335"/>
      <c r="D14" s="315" t="s">
        <v>199</v>
      </c>
      <c r="E14" s="431" t="s">
        <v>243</v>
      </c>
      <c r="F14" s="428" t="s">
        <v>30</v>
      </c>
      <c r="G14" s="301">
        <v>1.9108796296296301E-2</v>
      </c>
      <c r="H14" s="301">
        <v>2.074074074074074E-2</v>
      </c>
      <c r="I14" s="302">
        <f t="shared" si="8"/>
        <v>1.9924768518518522E-2</v>
      </c>
      <c r="J14" s="303">
        <f t="shared" si="9"/>
        <v>2.6446759259259218E-3</v>
      </c>
      <c r="K14" s="378"/>
      <c r="L14" s="305" t="str">
        <f t="shared" si="2"/>
        <v/>
      </c>
      <c r="M14" s="306" t="str">
        <f t="shared" si="6"/>
        <v/>
      </c>
      <c r="N14" s="306" t="str">
        <f t="shared" si="7"/>
        <v/>
      </c>
      <c r="O14" s="307"/>
      <c r="P14" s="307"/>
      <c r="Q14" s="307"/>
      <c r="R14" s="308"/>
      <c r="S14" s="309">
        <f t="shared" si="3"/>
        <v>1.9108796296296301E-2</v>
      </c>
      <c r="T14" s="481"/>
      <c r="U14" s="462">
        <v>40451</v>
      </c>
      <c r="V14" s="458"/>
      <c r="W14" s="313" t="str">
        <f t="shared" si="4"/>
        <v/>
      </c>
      <c r="X14" s="314" t="str">
        <f t="shared" si="5"/>
        <v/>
      </c>
    </row>
    <row r="15" spans="1:24" ht="15" x14ac:dyDescent="0.2">
      <c r="A15" s="272"/>
      <c r="B15" s="418" t="s">
        <v>588</v>
      </c>
      <c r="C15" s="335"/>
      <c r="D15" s="298" t="s">
        <v>596</v>
      </c>
      <c r="E15" s="432" t="s">
        <v>597</v>
      </c>
      <c r="F15" s="429" t="s">
        <v>14</v>
      </c>
      <c r="G15" s="507">
        <v>1.9918055555555557E-2</v>
      </c>
      <c r="H15" s="507">
        <v>1.9918055555555557E-2</v>
      </c>
      <c r="I15" s="302">
        <f t="shared" si="8"/>
        <v>1.9918055555555557E-2</v>
      </c>
      <c r="J15" s="303">
        <f t="shared" si="9"/>
        <v>2.6513888888888872E-3</v>
      </c>
      <c r="K15" s="378"/>
      <c r="L15" s="305" t="str">
        <f t="shared" si="2"/>
        <v/>
      </c>
      <c r="M15" s="306" t="str">
        <f t="shared" si="6"/>
        <v/>
      </c>
      <c r="N15" s="306" t="str">
        <f t="shared" si="7"/>
        <v/>
      </c>
      <c r="O15" s="307"/>
      <c r="P15" s="307"/>
      <c r="Q15" s="307"/>
      <c r="R15" s="308"/>
      <c r="S15" s="309">
        <f t="shared" si="3"/>
        <v>1.9918055555555557E-2</v>
      </c>
      <c r="T15" s="481"/>
      <c r="U15" s="462">
        <v>40694</v>
      </c>
      <c r="V15" s="458"/>
      <c r="W15" s="313" t="str">
        <f t="shared" si="4"/>
        <v/>
      </c>
      <c r="X15" s="314" t="str">
        <f t="shared" si="5"/>
        <v/>
      </c>
    </row>
    <row r="16" spans="1:24" ht="15" x14ac:dyDescent="0.2">
      <c r="A16" s="272"/>
      <c r="B16" s="418">
        <v>93</v>
      </c>
      <c r="C16" s="335"/>
      <c r="D16" s="315" t="s">
        <v>56</v>
      </c>
      <c r="E16" s="431" t="s">
        <v>57</v>
      </c>
      <c r="F16" s="428" t="s">
        <v>30</v>
      </c>
      <c r="G16" s="301">
        <v>1.8518518518518521E-2</v>
      </c>
      <c r="H16" s="301">
        <v>2.1249276620370378E-2</v>
      </c>
      <c r="I16" s="302">
        <f t="shared" si="8"/>
        <v>1.9883897569444448E-2</v>
      </c>
      <c r="J16" s="303">
        <f t="shared" si="9"/>
        <v>2.6855468749999965E-3</v>
      </c>
      <c r="K16" s="378"/>
      <c r="L16" s="305" t="str">
        <f t="shared" si="2"/>
        <v/>
      </c>
      <c r="M16" s="306" t="str">
        <f t="shared" si="6"/>
        <v/>
      </c>
      <c r="N16" s="306" t="str">
        <f t="shared" si="7"/>
        <v/>
      </c>
      <c r="O16" s="307"/>
      <c r="P16" s="307"/>
      <c r="Q16" s="307"/>
      <c r="R16" s="308"/>
      <c r="S16" s="309">
        <f t="shared" si="3"/>
        <v>1.8518518518518521E-2</v>
      </c>
      <c r="T16" s="481"/>
      <c r="U16" s="462">
        <v>40390</v>
      </c>
      <c r="V16" s="458"/>
      <c r="W16" s="313" t="str">
        <f t="shared" si="4"/>
        <v/>
      </c>
      <c r="X16" s="314" t="str">
        <f t="shared" si="5"/>
        <v/>
      </c>
    </row>
    <row r="17" spans="1:24" ht="15" x14ac:dyDescent="0.2">
      <c r="A17" s="272"/>
      <c r="B17" s="418">
        <v>201</v>
      </c>
      <c r="C17" s="335"/>
      <c r="D17" s="315" t="s">
        <v>96</v>
      </c>
      <c r="E17" s="431" t="s">
        <v>58</v>
      </c>
      <c r="F17" s="429" t="s">
        <v>14</v>
      </c>
      <c r="G17" s="301">
        <v>1.9774305555555555E-2</v>
      </c>
      <c r="H17" s="301">
        <v>1.9895833333333331E-2</v>
      </c>
      <c r="I17" s="302">
        <f t="shared" si="8"/>
        <v>1.9835069444444443E-2</v>
      </c>
      <c r="J17" s="303">
        <f t="shared" si="9"/>
        <v>2.7343750000000007E-3</v>
      </c>
      <c r="K17" s="387"/>
      <c r="L17" s="305" t="str">
        <f t="shared" si="2"/>
        <v/>
      </c>
      <c r="M17" s="306" t="str">
        <f t="shared" si="6"/>
        <v/>
      </c>
      <c r="N17" s="306" t="str">
        <f t="shared" si="7"/>
        <v/>
      </c>
      <c r="O17" s="307"/>
      <c r="P17" s="307"/>
      <c r="Q17" s="307"/>
      <c r="R17" s="308"/>
      <c r="S17" s="309">
        <f t="shared" si="3"/>
        <v>1.9774305555555555E-2</v>
      </c>
      <c r="T17" s="481"/>
      <c r="U17" s="462">
        <v>40390</v>
      </c>
      <c r="V17" s="458"/>
      <c r="W17" s="313" t="str">
        <f t="shared" si="4"/>
        <v/>
      </c>
      <c r="X17" s="314" t="str">
        <f t="shared" si="5"/>
        <v/>
      </c>
    </row>
    <row r="18" spans="1:24" ht="15" x14ac:dyDescent="0.2">
      <c r="A18" s="272"/>
      <c r="B18" s="418">
        <v>352</v>
      </c>
      <c r="C18" s="335"/>
      <c r="D18" s="315" t="s">
        <v>552</v>
      </c>
      <c r="E18" s="431" t="s">
        <v>532</v>
      </c>
      <c r="F18" s="428" t="s">
        <v>14</v>
      </c>
      <c r="G18" s="301">
        <v>1.9201388888888886E-2</v>
      </c>
      <c r="H18" s="301">
        <v>2.0242332175925939E-2</v>
      </c>
      <c r="I18" s="302">
        <f t="shared" si="8"/>
        <v>1.9721860532407411E-2</v>
      </c>
      <c r="J18" s="303">
        <f t="shared" si="9"/>
        <v>2.8475839120370335E-3</v>
      </c>
      <c r="K18" s="378"/>
      <c r="L18" s="305" t="str">
        <f t="shared" si="2"/>
        <v/>
      </c>
      <c r="M18" s="306" t="str">
        <f t="shared" si="6"/>
        <v/>
      </c>
      <c r="N18" s="306" t="str">
        <f t="shared" si="7"/>
        <v/>
      </c>
      <c r="O18" s="307"/>
      <c r="P18" s="307"/>
      <c r="Q18" s="307"/>
      <c r="R18" s="308"/>
      <c r="S18" s="309">
        <f t="shared" si="3"/>
        <v>1.9201388888888886E-2</v>
      </c>
      <c r="T18" s="481"/>
      <c r="U18" s="462">
        <v>40421</v>
      </c>
      <c r="V18" s="458"/>
      <c r="W18" s="313" t="str">
        <f t="shared" si="4"/>
        <v/>
      </c>
      <c r="X18" s="314" t="str">
        <f t="shared" si="5"/>
        <v/>
      </c>
    </row>
    <row r="19" spans="1:24" ht="15" x14ac:dyDescent="0.2">
      <c r="A19" s="272"/>
      <c r="B19" s="418"/>
      <c r="C19" s="335"/>
      <c r="D19" s="315"/>
      <c r="E19" s="431"/>
      <c r="F19" s="428"/>
      <c r="G19" s="301"/>
      <c r="H19" s="301"/>
      <c r="I19" s="302"/>
      <c r="J19" s="303"/>
      <c r="K19" s="378"/>
      <c r="L19" s="305"/>
      <c r="M19" s="306"/>
      <c r="N19" s="306"/>
      <c r="O19" s="307"/>
      <c r="P19" s="307"/>
      <c r="Q19" s="307"/>
      <c r="R19" s="308"/>
      <c r="S19" s="309"/>
      <c r="T19" s="481"/>
      <c r="U19" s="462"/>
      <c r="V19" s="458"/>
      <c r="W19" s="313"/>
      <c r="X19" s="314"/>
    </row>
    <row r="20" spans="1:24" ht="15" x14ac:dyDescent="0.2">
      <c r="A20" s="272"/>
      <c r="B20" s="418"/>
      <c r="C20" s="335"/>
      <c r="D20" s="315"/>
      <c r="E20" s="431"/>
      <c r="F20" s="428"/>
      <c r="G20" s="301"/>
      <c r="H20" s="301"/>
      <c r="I20" s="302"/>
      <c r="J20" s="303"/>
      <c r="K20" s="378"/>
      <c r="L20" s="305"/>
      <c r="M20" s="306"/>
      <c r="N20" s="306"/>
      <c r="O20" s="307"/>
      <c r="P20" s="307"/>
      <c r="Q20" s="307"/>
      <c r="R20" s="308"/>
      <c r="S20" s="309"/>
      <c r="T20" s="481"/>
      <c r="U20" s="462"/>
      <c r="V20" s="458"/>
      <c r="W20" s="313"/>
      <c r="X20" s="314"/>
    </row>
    <row r="21" spans="1:24" ht="15" x14ac:dyDescent="0.2">
      <c r="A21" s="272"/>
      <c r="B21" s="418">
        <v>176</v>
      </c>
      <c r="C21" s="335"/>
      <c r="D21" s="298" t="s">
        <v>15</v>
      </c>
      <c r="E21" s="432" t="s">
        <v>35</v>
      </c>
      <c r="F21" s="428" t="s">
        <v>14</v>
      </c>
      <c r="G21" s="301">
        <v>1.9710648148148147E-2</v>
      </c>
      <c r="H21" s="301">
        <v>1.9710648148148147E-2</v>
      </c>
      <c r="I21" s="302">
        <f>IF(H21&lt;&gt;"",(H21+G21)/2,G21)</f>
        <v>1.9710648148148147E-2</v>
      </c>
      <c r="J21" s="303">
        <f>$E$3-I21</f>
        <v>2.8587962962962968E-3</v>
      </c>
      <c r="K21" s="378"/>
      <c r="L21" s="305" t="str">
        <f t="shared" ref="L21:L27" si="10">IF(K21&lt;&gt;"",K21-J21,"")</f>
        <v/>
      </c>
      <c r="M21" s="306" t="str">
        <f t="shared" ref="M21:M27" si="11">IF(K21&lt;&gt;"",L21-I21,"")</f>
        <v/>
      </c>
      <c r="N21" s="306" t="str">
        <f t="shared" ref="N21:N27" si="12">IF(K21&lt;&gt;"",L21-G21,"")</f>
        <v/>
      </c>
      <c r="O21" s="307"/>
      <c r="P21" s="307"/>
      <c r="Q21" s="307"/>
      <c r="R21" s="308"/>
      <c r="S21" s="309">
        <f t="shared" ref="S21:S33" si="13">IF(K21&lt;&gt;"",MIN(G21,L21),G21)</f>
        <v>1.9710648148148147E-2</v>
      </c>
      <c r="T21" s="481"/>
      <c r="U21" s="462">
        <v>39172</v>
      </c>
      <c r="V21" s="458"/>
      <c r="W21" s="313" t="str">
        <f t="shared" ref="W21:W33" si="14">IF(OR(NOT(V21=""),NOT(L21="")),5,"")</f>
        <v/>
      </c>
      <c r="X21" s="314" t="str">
        <f t="shared" ref="X21:X33" si="15">IF(W21=5,D21&amp;" "&amp;E21,"")</f>
        <v/>
      </c>
    </row>
    <row r="22" spans="1:24" ht="15" x14ac:dyDescent="0.2">
      <c r="A22" s="272"/>
      <c r="B22" s="418" t="s">
        <v>606</v>
      </c>
      <c r="C22" s="335"/>
      <c r="D22" s="315" t="s">
        <v>616</v>
      </c>
      <c r="E22" s="431" t="s">
        <v>617</v>
      </c>
      <c r="F22" s="428" t="s">
        <v>14</v>
      </c>
      <c r="G22" s="301"/>
      <c r="H22" s="301"/>
      <c r="I22" s="302">
        <v>2.1504629629629627E-2</v>
      </c>
      <c r="J22" s="502">
        <v>1.0648148148148147E-3</v>
      </c>
      <c r="K22" s="378">
        <v>2.179398148148148E-2</v>
      </c>
      <c r="L22" s="305">
        <f t="shared" si="10"/>
        <v>2.0729166666666667E-2</v>
      </c>
      <c r="M22" s="306">
        <f t="shared" si="11"/>
        <v>-7.7546296296296044E-4</v>
      </c>
      <c r="N22" s="306">
        <f t="shared" si="12"/>
        <v>2.0729166666666667E-2</v>
      </c>
      <c r="O22" s="307">
        <v>5</v>
      </c>
      <c r="P22" s="307"/>
      <c r="Q22" s="307">
        <v>8</v>
      </c>
      <c r="R22" s="308"/>
      <c r="S22" s="309">
        <f t="shared" si="13"/>
        <v>2.0729166666666667E-2</v>
      </c>
      <c r="T22" s="481" t="s">
        <v>587</v>
      </c>
      <c r="U22" s="462">
        <v>40755</v>
      </c>
      <c r="V22" s="458"/>
      <c r="W22" s="313">
        <f t="shared" si="14"/>
        <v>5</v>
      </c>
      <c r="X22" s="314" t="str">
        <f t="shared" si="15"/>
        <v>Clair Watts</v>
      </c>
    </row>
    <row r="23" spans="1:24" ht="15" x14ac:dyDescent="0.2">
      <c r="A23" s="272"/>
      <c r="B23" s="418">
        <v>45</v>
      </c>
      <c r="C23" s="335"/>
      <c r="D23" s="315" t="s">
        <v>262</v>
      </c>
      <c r="E23" s="431" t="s">
        <v>46</v>
      </c>
      <c r="F23" s="428" t="s">
        <v>14</v>
      </c>
      <c r="G23" s="301">
        <v>1.8819444444444444E-2</v>
      </c>
      <c r="H23" s="301">
        <v>2.0295138888888887E-2</v>
      </c>
      <c r="I23" s="302">
        <f t="shared" ref="I23:I33" si="16">IF(H23&lt;&gt;"",(H23+G23)/2,G23)</f>
        <v>1.9557291666666664E-2</v>
      </c>
      <c r="J23" s="303">
        <f t="shared" ref="J23:J33" si="17">$E$3-I23</f>
        <v>3.0121527777777803E-3</v>
      </c>
      <c r="K23" s="387"/>
      <c r="L23" s="305" t="str">
        <f t="shared" si="10"/>
        <v/>
      </c>
      <c r="M23" s="306" t="str">
        <f t="shared" si="11"/>
        <v/>
      </c>
      <c r="N23" s="306" t="str">
        <f t="shared" si="12"/>
        <v/>
      </c>
      <c r="O23" s="307"/>
      <c r="P23" s="307"/>
      <c r="Q23" s="307"/>
      <c r="R23" s="308"/>
      <c r="S23" s="309">
        <f t="shared" si="13"/>
        <v>1.8819444444444444E-2</v>
      </c>
      <c r="T23" s="481"/>
      <c r="U23" s="462">
        <v>39568</v>
      </c>
      <c r="V23" s="458"/>
      <c r="W23" s="313" t="str">
        <f t="shared" si="14"/>
        <v/>
      </c>
      <c r="X23" s="314" t="str">
        <f t="shared" si="15"/>
        <v/>
      </c>
    </row>
    <row r="24" spans="1:24" ht="15" x14ac:dyDescent="0.2">
      <c r="A24" s="272"/>
      <c r="B24" s="418">
        <v>124</v>
      </c>
      <c r="C24" s="335"/>
      <c r="D24" s="315" t="s">
        <v>482</v>
      </c>
      <c r="E24" s="431" t="s">
        <v>25</v>
      </c>
      <c r="F24" s="494" t="s">
        <v>14</v>
      </c>
      <c r="G24" s="496">
        <v>1.8874421296296292E-2</v>
      </c>
      <c r="H24" s="495">
        <v>2.0081018518518519E-2</v>
      </c>
      <c r="I24" s="302">
        <f t="shared" si="16"/>
        <v>1.9477719907407404E-2</v>
      </c>
      <c r="J24" s="303">
        <f t="shared" si="17"/>
        <v>3.0917245370370404E-3</v>
      </c>
      <c r="K24" s="378"/>
      <c r="L24" s="305" t="str">
        <f t="shared" si="10"/>
        <v/>
      </c>
      <c r="M24" s="306" t="str">
        <f t="shared" si="11"/>
        <v/>
      </c>
      <c r="N24" s="306" t="str">
        <f t="shared" si="12"/>
        <v/>
      </c>
      <c r="O24" s="307"/>
      <c r="P24" s="307"/>
      <c r="Q24" s="307"/>
      <c r="R24" s="308"/>
      <c r="S24" s="309">
        <f t="shared" si="13"/>
        <v>1.8874421296296292E-2</v>
      </c>
      <c r="T24" s="481"/>
      <c r="U24" s="462">
        <v>40694</v>
      </c>
      <c r="V24" s="458"/>
      <c r="W24" s="313" t="str">
        <f t="shared" si="14"/>
        <v/>
      </c>
      <c r="X24" s="314" t="str">
        <f t="shared" si="15"/>
        <v/>
      </c>
    </row>
    <row r="25" spans="1:24" ht="15" x14ac:dyDescent="0.2">
      <c r="A25" s="272"/>
      <c r="B25" s="418">
        <v>12</v>
      </c>
      <c r="C25" s="335"/>
      <c r="D25" s="315" t="s">
        <v>40</v>
      </c>
      <c r="E25" s="431" t="s">
        <v>41</v>
      </c>
      <c r="F25" s="428" t="s">
        <v>14</v>
      </c>
      <c r="G25" s="301">
        <v>1.9398148148148147E-2</v>
      </c>
      <c r="H25" s="301">
        <v>1.9398148148148147E-2</v>
      </c>
      <c r="I25" s="302">
        <f t="shared" si="16"/>
        <v>1.9398148148148147E-2</v>
      </c>
      <c r="J25" s="303">
        <f t="shared" si="17"/>
        <v>3.1712962962962971E-3</v>
      </c>
      <c r="K25" s="378"/>
      <c r="L25" s="305" t="str">
        <f t="shared" si="10"/>
        <v/>
      </c>
      <c r="M25" s="306" t="str">
        <f t="shared" si="11"/>
        <v/>
      </c>
      <c r="N25" s="306" t="str">
        <f t="shared" si="12"/>
        <v/>
      </c>
      <c r="O25" s="307"/>
      <c r="P25" s="307"/>
      <c r="Q25" s="307"/>
      <c r="R25" s="308"/>
      <c r="S25" s="309">
        <f t="shared" si="13"/>
        <v>1.9398148148148147E-2</v>
      </c>
      <c r="T25" s="481"/>
      <c r="U25" s="462">
        <v>38564</v>
      </c>
      <c r="V25" s="458" t="s">
        <v>587</v>
      </c>
      <c r="W25" s="313">
        <f t="shared" si="14"/>
        <v>5</v>
      </c>
      <c r="X25" s="314" t="str">
        <f t="shared" si="15"/>
        <v xml:space="preserve">Georgie Hamilton </v>
      </c>
    </row>
    <row r="26" spans="1:24" ht="15" x14ac:dyDescent="0.2">
      <c r="A26" s="272"/>
      <c r="B26" s="418">
        <v>13</v>
      </c>
      <c r="C26" s="335"/>
      <c r="D26" s="315" t="s">
        <v>42</v>
      </c>
      <c r="E26" s="431" t="s">
        <v>43</v>
      </c>
      <c r="F26" s="428" t="s">
        <v>14</v>
      </c>
      <c r="G26" s="301">
        <v>1.9398148148148147E-2</v>
      </c>
      <c r="H26" s="301">
        <v>1.9398148148148147E-2</v>
      </c>
      <c r="I26" s="302">
        <f t="shared" si="16"/>
        <v>1.9398148148148147E-2</v>
      </c>
      <c r="J26" s="303">
        <f t="shared" si="17"/>
        <v>3.1712962962962971E-3</v>
      </c>
      <c r="K26" s="378"/>
      <c r="L26" s="305" t="str">
        <f t="shared" si="10"/>
        <v/>
      </c>
      <c r="M26" s="306" t="str">
        <f t="shared" si="11"/>
        <v/>
      </c>
      <c r="N26" s="306" t="str">
        <f t="shared" si="12"/>
        <v/>
      </c>
      <c r="O26" s="307"/>
      <c r="P26" s="307"/>
      <c r="Q26" s="307"/>
      <c r="R26" s="308"/>
      <c r="S26" s="309">
        <f t="shared" si="13"/>
        <v>1.9398148148148147E-2</v>
      </c>
      <c r="T26" s="481"/>
      <c r="U26" s="462">
        <v>38533</v>
      </c>
      <c r="V26" s="458"/>
      <c r="W26" s="313" t="str">
        <f t="shared" si="14"/>
        <v/>
      </c>
      <c r="X26" s="314" t="str">
        <f t="shared" si="15"/>
        <v/>
      </c>
    </row>
    <row r="27" spans="1:24" ht="15" x14ac:dyDescent="0.2">
      <c r="A27" s="272"/>
      <c r="B27" s="418">
        <v>326</v>
      </c>
      <c r="C27" s="335"/>
      <c r="D27" s="315" t="s">
        <v>486</v>
      </c>
      <c r="E27" s="431" t="s">
        <v>487</v>
      </c>
      <c r="F27" s="428" t="s">
        <v>14</v>
      </c>
      <c r="G27" s="301">
        <v>1.9351851851851849E-2</v>
      </c>
      <c r="H27" s="301">
        <v>1.9351851851851849E-2</v>
      </c>
      <c r="I27" s="302">
        <f t="shared" si="16"/>
        <v>1.9351851851851849E-2</v>
      </c>
      <c r="J27" s="303">
        <f t="shared" si="17"/>
        <v>3.2175925925925948E-3</v>
      </c>
      <c r="K27" s="378"/>
      <c r="L27" s="305" t="str">
        <f t="shared" si="10"/>
        <v/>
      </c>
      <c r="M27" s="306" t="str">
        <f t="shared" si="11"/>
        <v/>
      </c>
      <c r="N27" s="306" t="str">
        <f t="shared" si="12"/>
        <v/>
      </c>
      <c r="O27" s="307"/>
      <c r="P27" s="307"/>
      <c r="Q27" s="307"/>
      <c r="R27" s="308"/>
      <c r="S27" s="309">
        <f t="shared" si="13"/>
        <v>1.9351851851851849E-2</v>
      </c>
      <c r="T27" s="481"/>
      <c r="U27" s="462">
        <v>40298</v>
      </c>
      <c r="V27" s="458"/>
      <c r="W27" s="313" t="str">
        <f t="shared" si="14"/>
        <v/>
      </c>
      <c r="X27" s="314" t="str">
        <f t="shared" si="15"/>
        <v/>
      </c>
    </row>
    <row r="28" spans="1:24" ht="15" x14ac:dyDescent="0.2">
      <c r="A28" s="272"/>
      <c r="B28" s="418" t="s">
        <v>606</v>
      </c>
      <c r="C28" s="335"/>
      <c r="D28" s="298" t="s">
        <v>66</v>
      </c>
      <c r="E28" s="432" t="s">
        <v>608</v>
      </c>
      <c r="F28" s="429" t="s">
        <v>14</v>
      </c>
      <c r="G28" s="301">
        <v>1.9201388888888886E-2</v>
      </c>
      <c r="H28" s="301">
        <v>1.9201388888888886E-2</v>
      </c>
      <c r="I28" s="302">
        <f t="shared" si="16"/>
        <v>1.9201388888888886E-2</v>
      </c>
      <c r="J28" s="303">
        <f t="shared" si="17"/>
        <v>3.3680555555555582E-3</v>
      </c>
      <c r="K28" s="378"/>
      <c r="L28" s="305"/>
      <c r="M28" s="306"/>
      <c r="N28" s="306"/>
      <c r="O28" s="307"/>
      <c r="P28" s="307"/>
      <c r="Q28" s="307"/>
      <c r="R28" s="308"/>
      <c r="S28" s="309">
        <f t="shared" si="13"/>
        <v>1.9201388888888886E-2</v>
      </c>
      <c r="T28" s="481"/>
      <c r="U28" s="462">
        <v>40724</v>
      </c>
      <c r="V28" s="458"/>
      <c r="W28" s="313" t="str">
        <f t="shared" si="14"/>
        <v/>
      </c>
      <c r="X28" s="314" t="str">
        <f t="shared" si="15"/>
        <v/>
      </c>
    </row>
    <row r="29" spans="1:24" ht="15" x14ac:dyDescent="0.2">
      <c r="A29" s="272"/>
      <c r="B29" s="418">
        <v>330</v>
      </c>
      <c r="C29" s="335"/>
      <c r="D29" s="315" t="s">
        <v>510</v>
      </c>
      <c r="E29" s="431" t="s">
        <v>511</v>
      </c>
      <c r="F29" s="428" t="s">
        <v>30</v>
      </c>
      <c r="G29" s="301">
        <v>1.4091435185185189E-2</v>
      </c>
      <c r="H29" s="301">
        <v>1.6087962962962964E-2</v>
      </c>
      <c r="I29" s="302">
        <f t="shared" si="16"/>
        <v>1.5089699074074077E-2</v>
      </c>
      <c r="J29" s="303">
        <f t="shared" si="17"/>
        <v>7.4797453703703675E-3</v>
      </c>
      <c r="K29" s="387">
        <v>2.2442129629629631E-2</v>
      </c>
      <c r="L29" s="305">
        <f>IF(K29&lt;&gt;"",K29-J29,"")</f>
        <v>1.4962384259259264E-2</v>
      </c>
      <c r="M29" s="306">
        <f>IF(K29&lt;&gt;"",L29-I29,"")</f>
        <v>-1.2731481481481274E-4</v>
      </c>
      <c r="N29" s="306">
        <f>IF(K29&lt;&gt;"",L29-G29,"")</f>
        <v>8.7094907407407433E-4</v>
      </c>
      <c r="O29" s="307">
        <v>6</v>
      </c>
      <c r="P29" s="307"/>
      <c r="Q29" s="307"/>
      <c r="R29" s="308">
        <v>4</v>
      </c>
      <c r="S29" s="309">
        <f t="shared" si="13"/>
        <v>1.4091435185185189E-2</v>
      </c>
      <c r="T29" s="481" t="s">
        <v>587</v>
      </c>
      <c r="U29" s="462">
        <v>40755</v>
      </c>
      <c r="V29" s="458"/>
      <c r="W29" s="313">
        <f t="shared" si="14"/>
        <v>5</v>
      </c>
      <c r="X29" s="314" t="str">
        <f t="shared" si="15"/>
        <v>Jonny Baker</v>
      </c>
    </row>
    <row r="30" spans="1:24" ht="15" x14ac:dyDescent="0.2">
      <c r="A30" s="272"/>
      <c r="B30" s="418">
        <v>267</v>
      </c>
      <c r="C30" s="335"/>
      <c r="D30" s="315" t="s">
        <v>36</v>
      </c>
      <c r="E30" s="431" t="s">
        <v>81</v>
      </c>
      <c r="F30" s="428" t="s">
        <v>14</v>
      </c>
      <c r="G30" s="301">
        <v>1.9108796296296301E-2</v>
      </c>
      <c r="H30" s="301">
        <v>1.9108796296296301E-2</v>
      </c>
      <c r="I30" s="302">
        <f t="shared" si="16"/>
        <v>1.9108796296296301E-2</v>
      </c>
      <c r="J30" s="303">
        <f t="shared" si="17"/>
        <v>3.4606481481481433E-3</v>
      </c>
      <c r="K30" s="378"/>
      <c r="L30" s="305" t="str">
        <f>IF(K30&lt;&gt;"",K30-J30,"")</f>
        <v/>
      </c>
      <c r="M30" s="306" t="str">
        <f>IF(K30&lt;&gt;"",L30-I30,"")</f>
        <v/>
      </c>
      <c r="N30" s="306" t="str">
        <f>IF(K30&lt;&gt;"",L30-G30,"")</f>
        <v/>
      </c>
      <c r="O30" s="307"/>
      <c r="P30" s="307"/>
      <c r="Q30" s="307"/>
      <c r="R30" s="308"/>
      <c r="S30" s="309">
        <f t="shared" si="13"/>
        <v>1.9108796296296301E-2</v>
      </c>
      <c r="T30" s="481"/>
      <c r="U30" s="462">
        <v>40237</v>
      </c>
      <c r="V30" s="458"/>
      <c r="W30" s="313" t="str">
        <f t="shared" si="14"/>
        <v/>
      </c>
      <c r="X30" s="314" t="str">
        <f t="shared" si="15"/>
        <v/>
      </c>
    </row>
    <row r="31" spans="1:24" ht="15" x14ac:dyDescent="0.2">
      <c r="A31" s="272"/>
      <c r="B31" s="418">
        <v>230</v>
      </c>
      <c r="C31" s="335"/>
      <c r="D31" s="298" t="s">
        <v>340</v>
      </c>
      <c r="E31" s="432" t="s">
        <v>341</v>
      </c>
      <c r="F31" s="429" t="s">
        <v>14</v>
      </c>
      <c r="G31" s="301">
        <v>1.802083333333333E-2</v>
      </c>
      <c r="H31" s="301">
        <v>2.0147569444444451E-2</v>
      </c>
      <c r="I31" s="302">
        <f t="shared" si="16"/>
        <v>1.9084201388888888E-2</v>
      </c>
      <c r="J31" s="303">
        <f t="shared" si="17"/>
        <v>3.4852430555555557E-3</v>
      </c>
      <c r="K31" s="378"/>
      <c r="L31" s="305" t="str">
        <f>IF(K31&lt;&gt;"",K31-J31,"")</f>
        <v/>
      </c>
      <c r="M31" s="306" t="str">
        <f>IF(K31&lt;&gt;"",L31-I31,"")</f>
        <v/>
      </c>
      <c r="N31" s="306" t="str">
        <f>IF(K31&lt;&gt;"",L31-G31,"")</f>
        <v/>
      </c>
      <c r="O31" s="307"/>
      <c r="P31" s="307"/>
      <c r="Q31" s="307"/>
      <c r="R31" s="308"/>
      <c r="S31" s="309">
        <f t="shared" si="13"/>
        <v>1.802083333333333E-2</v>
      </c>
      <c r="T31" s="481"/>
      <c r="U31" s="462">
        <v>40574</v>
      </c>
      <c r="V31" s="458"/>
      <c r="W31" s="313" t="str">
        <f t="shared" si="14"/>
        <v/>
      </c>
      <c r="X31" s="314" t="str">
        <f t="shared" si="15"/>
        <v/>
      </c>
    </row>
    <row r="32" spans="1:24" ht="15" x14ac:dyDescent="0.2">
      <c r="A32" s="272"/>
      <c r="B32" s="418">
        <v>328</v>
      </c>
      <c r="C32" s="335"/>
      <c r="D32" s="298" t="s">
        <v>18</v>
      </c>
      <c r="E32" s="432" t="s">
        <v>493</v>
      </c>
      <c r="F32" s="429" t="s">
        <v>14</v>
      </c>
      <c r="G32" s="301">
        <v>1.9062500000000003E-2</v>
      </c>
      <c r="H32" s="301">
        <v>1.9062500000000003E-2</v>
      </c>
      <c r="I32" s="302">
        <f t="shared" si="16"/>
        <v>1.9062500000000003E-2</v>
      </c>
      <c r="J32" s="303">
        <f t="shared" si="17"/>
        <v>3.506944444444441E-3</v>
      </c>
      <c r="K32" s="378"/>
      <c r="L32" s="305" t="str">
        <f>IF(K32&lt;&gt;"",K32-J32,"")</f>
        <v/>
      </c>
      <c r="M32" s="306" t="str">
        <f>IF(K32&lt;&gt;"",L32-I32,"")</f>
        <v/>
      </c>
      <c r="N32" s="306" t="str">
        <f>IF(K32&lt;&gt;"",L32-G32,"")</f>
        <v/>
      </c>
      <c r="O32" s="307"/>
      <c r="P32" s="307"/>
      <c r="Q32" s="307"/>
      <c r="R32" s="308"/>
      <c r="S32" s="309">
        <f t="shared" si="13"/>
        <v>1.9062500000000003E-2</v>
      </c>
      <c r="T32" s="481"/>
      <c r="U32" s="462">
        <v>40298</v>
      </c>
      <c r="V32" s="458"/>
      <c r="W32" s="313" t="str">
        <f t="shared" si="14"/>
        <v/>
      </c>
      <c r="X32" s="314" t="str">
        <f t="shared" si="15"/>
        <v/>
      </c>
    </row>
    <row r="33" spans="1:24" ht="15" x14ac:dyDescent="0.2">
      <c r="A33" s="272"/>
      <c r="B33" s="418">
        <v>338</v>
      </c>
      <c r="C33" s="335"/>
      <c r="D33" s="315" t="s">
        <v>47</v>
      </c>
      <c r="E33" s="431" t="s">
        <v>504</v>
      </c>
      <c r="F33" s="428" t="s">
        <v>14</v>
      </c>
      <c r="G33" s="301">
        <v>1.9062500000000003E-2</v>
      </c>
      <c r="H33" s="301">
        <v>1.9062500000000003E-2</v>
      </c>
      <c r="I33" s="302">
        <f t="shared" si="16"/>
        <v>1.9062500000000003E-2</v>
      </c>
      <c r="J33" s="303">
        <f t="shared" si="17"/>
        <v>3.506944444444441E-3</v>
      </c>
      <c r="K33" s="378"/>
      <c r="L33" s="305" t="str">
        <f>IF(K33&lt;&gt;"",K33-J33,"")</f>
        <v/>
      </c>
      <c r="M33" s="306" t="str">
        <f>IF(K33&lt;&gt;"",L33-I33,"")</f>
        <v/>
      </c>
      <c r="N33" s="306" t="str">
        <f>IF(K33&lt;&gt;"",L33-G33,"")</f>
        <v/>
      </c>
      <c r="O33" s="307"/>
      <c r="P33" s="307"/>
      <c r="Q33" s="307"/>
      <c r="R33" s="308"/>
      <c r="S33" s="309">
        <f t="shared" si="13"/>
        <v>1.9062500000000003E-2</v>
      </c>
      <c r="T33" s="481"/>
      <c r="U33" s="462">
        <v>40237</v>
      </c>
      <c r="V33" s="458"/>
      <c r="W33" s="313" t="str">
        <f t="shared" si="14"/>
        <v/>
      </c>
      <c r="X33" s="314" t="str">
        <f t="shared" si="15"/>
        <v/>
      </c>
    </row>
    <row r="34" spans="1:24" ht="15" x14ac:dyDescent="0.2">
      <c r="A34" s="272"/>
      <c r="B34" s="418"/>
      <c r="C34" s="335"/>
      <c r="D34" s="315"/>
      <c r="E34" s="431"/>
      <c r="F34" s="428"/>
      <c r="G34" s="301"/>
      <c r="H34" s="301"/>
      <c r="I34" s="302"/>
      <c r="J34" s="303"/>
      <c r="K34" s="378"/>
      <c r="L34" s="305"/>
      <c r="M34" s="306"/>
      <c r="N34" s="306"/>
      <c r="O34" s="307"/>
      <c r="P34" s="307"/>
      <c r="Q34" s="307"/>
      <c r="R34" s="308"/>
      <c r="S34" s="309"/>
      <c r="T34" s="481"/>
      <c r="U34" s="462"/>
      <c r="V34" s="458"/>
      <c r="W34" s="313"/>
      <c r="X34" s="314"/>
    </row>
    <row r="35" spans="1:24" ht="15" x14ac:dyDescent="0.2">
      <c r="A35" s="272"/>
      <c r="B35" s="418"/>
      <c r="C35" s="335"/>
      <c r="D35" s="315"/>
      <c r="E35" s="431"/>
      <c r="F35" s="428"/>
      <c r="G35" s="301"/>
      <c r="H35" s="301"/>
      <c r="I35" s="302"/>
      <c r="J35" s="303"/>
      <c r="K35" s="378"/>
      <c r="L35" s="305"/>
      <c r="M35" s="306"/>
      <c r="N35" s="306"/>
      <c r="O35" s="307"/>
      <c r="P35" s="307"/>
      <c r="Q35" s="307"/>
      <c r="R35" s="308"/>
      <c r="S35" s="309"/>
      <c r="T35" s="481"/>
      <c r="U35" s="462"/>
      <c r="V35" s="458"/>
      <c r="W35" s="313"/>
      <c r="X35" s="314"/>
    </row>
    <row r="36" spans="1:24" ht="15" x14ac:dyDescent="0.2">
      <c r="A36" s="272"/>
      <c r="B36" s="418" t="s">
        <v>606</v>
      </c>
      <c r="C36" s="335"/>
      <c r="D36" s="298" t="s">
        <v>403</v>
      </c>
      <c r="E36" s="432" t="s">
        <v>611</v>
      </c>
      <c r="F36" s="429" t="s">
        <v>30</v>
      </c>
      <c r="G36" s="301">
        <v>1.9027777777777779E-2</v>
      </c>
      <c r="H36" s="301">
        <v>1.9027777777777779E-2</v>
      </c>
      <c r="I36" s="302">
        <f t="shared" ref="I36:I47" si="18">IF(H36&lt;&gt;"",(H36+G36)/2,G36)</f>
        <v>1.9027777777777779E-2</v>
      </c>
      <c r="J36" s="303">
        <f t="shared" ref="J36:J47" si="19">$E$3-I36</f>
        <v>3.5416666666666652E-3</v>
      </c>
      <c r="K36" s="378"/>
      <c r="L36" s="305"/>
      <c r="M36" s="306"/>
      <c r="N36" s="306"/>
      <c r="O36" s="307"/>
      <c r="P36" s="307"/>
      <c r="Q36" s="307"/>
      <c r="R36" s="308"/>
      <c r="S36" s="309">
        <f t="shared" ref="S36:S47" si="20">IF(K36&lt;&gt;"",MIN(G36,L36),G36)</f>
        <v>1.9027777777777779E-2</v>
      </c>
      <c r="T36" s="481"/>
      <c r="U36" s="462">
        <v>40724</v>
      </c>
      <c r="V36" s="458"/>
      <c r="W36" s="313" t="str">
        <f t="shared" ref="W36:W43" si="21">IF(OR(NOT(V36=""),NOT(L36="")),5,"")</f>
        <v/>
      </c>
      <c r="X36" s="314" t="str">
        <f t="shared" ref="X36:X43" si="22">IF(W36=5,D36&amp;" "&amp;E36,"")</f>
        <v/>
      </c>
    </row>
    <row r="37" spans="1:24" ht="15" x14ac:dyDescent="0.2">
      <c r="A37" s="272"/>
      <c r="B37" s="418">
        <v>365</v>
      </c>
      <c r="C37" s="335"/>
      <c r="D37" s="298" t="s">
        <v>558</v>
      </c>
      <c r="E37" s="432" t="s">
        <v>566</v>
      </c>
      <c r="F37" s="429" t="s">
        <v>14</v>
      </c>
      <c r="G37" s="301">
        <v>1.8952546296296297E-2</v>
      </c>
      <c r="H37" s="301">
        <v>1.8952546296296297E-2</v>
      </c>
      <c r="I37" s="302">
        <f t="shared" si="18"/>
        <v>1.8952546296296297E-2</v>
      </c>
      <c r="J37" s="303">
        <f t="shared" si="19"/>
        <v>3.6168981481481469E-3</v>
      </c>
      <c r="K37" s="378"/>
      <c r="L37" s="305" t="str">
        <f t="shared" ref="L37:L47" si="23">IF(K37&lt;&gt;"",K37-J37,"")</f>
        <v/>
      </c>
      <c r="M37" s="306" t="str">
        <f t="shared" ref="M37:M47" si="24">IF(K37&lt;&gt;"",L37-I37,"")</f>
        <v/>
      </c>
      <c r="N37" s="306" t="str">
        <f t="shared" ref="N37:N47" si="25">IF(K37&lt;&gt;"",L37-G37,"")</f>
        <v/>
      </c>
      <c r="O37" s="307"/>
      <c r="P37" s="307"/>
      <c r="Q37" s="307"/>
      <c r="R37" s="308"/>
      <c r="S37" s="309">
        <f t="shared" si="20"/>
        <v>1.8952546296296297E-2</v>
      </c>
      <c r="T37" s="481"/>
      <c r="U37" s="462">
        <v>40482</v>
      </c>
      <c r="V37" s="458"/>
      <c r="W37" s="313" t="str">
        <f t="shared" si="21"/>
        <v/>
      </c>
      <c r="X37" s="314" t="str">
        <f t="shared" si="22"/>
        <v/>
      </c>
    </row>
    <row r="38" spans="1:24" ht="15" x14ac:dyDescent="0.2">
      <c r="A38" s="272"/>
      <c r="B38" s="418">
        <v>367</v>
      </c>
      <c r="C38" s="335"/>
      <c r="D38" s="315" t="s">
        <v>180</v>
      </c>
      <c r="E38" s="431" t="s">
        <v>564</v>
      </c>
      <c r="F38" s="428" t="s">
        <v>30</v>
      </c>
      <c r="G38" s="301">
        <v>1.3645833333333331E-2</v>
      </c>
      <c r="H38" s="301">
        <v>1.3645833333333331E-2</v>
      </c>
      <c r="I38" s="302">
        <f t="shared" si="18"/>
        <v>1.3645833333333331E-2</v>
      </c>
      <c r="J38" s="303">
        <f t="shared" si="19"/>
        <v>8.9236111111111131E-3</v>
      </c>
      <c r="K38" s="378">
        <v>2.2453703703703708E-2</v>
      </c>
      <c r="L38" s="305">
        <f t="shared" si="23"/>
        <v>1.3530092592592595E-2</v>
      </c>
      <c r="M38" s="306">
        <f t="shared" si="24"/>
        <v>-1.157407407407357E-4</v>
      </c>
      <c r="N38" s="306">
        <f t="shared" si="25"/>
        <v>-1.157407407407357E-4</v>
      </c>
      <c r="O38" s="307">
        <v>7</v>
      </c>
      <c r="P38" s="307">
        <v>1</v>
      </c>
      <c r="Q38" s="307"/>
      <c r="R38" s="308">
        <v>3</v>
      </c>
      <c r="S38" s="309">
        <f t="shared" si="20"/>
        <v>1.3530092592592595E-2</v>
      </c>
      <c r="T38" s="481" t="s">
        <v>587</v>
      </c>
      <c r="U38" s="462">
        <v>40755</v>
      </c>
      <c r="V38" s="458"/>
      <c r="W38" s="313">
        <f t="shared" si="21"/>
        <v>5</v>
      </c>
      <c r="X38" s="314" t="str">
        <f t="shared" si="22"/>
        <v>James Izzard</v>
      </c>
    </row>
    <row r="39" spans="1:24" ht="15" x14ac:dyDescent="0.2">
      <c r="A39" s="272"/>
      <c r="B39" s="418">
        <v>219</v>
      </c>
      <c r="C39" s="335"/>
      <c r="D39" s="298" t="s">
        <v>66</v>
      </c>
      <c r="E39" s="446" t="s">
        <v>165</v>
      </c>
      <c r="F39" s="429" t="s">
        <v>14</v>
      </c>
      <c r="G39" s="301">
        <v>1.8865740740740742E-2</v>
      </c>
      <c r="H39" s="301">
        <v>1.8865740740740738E-2</v>
      </c>
      <c r="I39" s="302">
        <f t="shared" si="18"/>
        <v>1.8865740740740738E-2</v>
      </c>
      <c r="J39" s="303">
        <f t="shared" si="19"/>
        <v>3.7037037037037056E-3</v>
      </c>
      <c r="K39" s="378"/>
      <c r="L39" s="305" t="str">
        <f t="shared" si="23"/>
        <v/>
      </c>
      <c r="M39" s="306" t="str">
        <f t="shared" si="24"/>
        <v/>
      </c>
      <c r="N39" s="306" t="str">
        <f t="shared" si="25"/>
        <v/>
      </c>
      <c r="O39" s="307"/>
      <c r="P39" s="307"/>
      <c r="Q39" s="307"/>
      <c r="R39" s="308"/>
      <c r="S39" s="309">
        <f t="shared" si="20"/>
        <v>1.8865740740740742E-2</v>
      </c>
      <c r="T39" s="481"/>
      <c r="U39" s="462">
        <v>39872</v>
      </c>
      <c r="V39" s="458"/>
      <c r="W39" s="313" t="str">
        <f t="shared" si="21"/>
        <v/>
      </c>
      <c r="X39" s="314" t="str">
        <f t="shared" si="22"/>
        <v/>
      </c>
    </row>
    <row r="40" spans="1:24" ht="15" x14ac:dyDescent="0.2">
      <c r="A40" s="272"/>
      <c r="B40" s="418" t="s">
        <v>588</v>
      </c>
      <c r="C40" s="335"/>
      <c r="D40" s="298" t="s">
        <v>594</v>
      </c>
      <c r="E40" s="432" t="s">
        <v>180</v>
      </c>
      <c r="F40" s="429" t="s">
        <v>14</v>
      </c>
      <c r="G40" s="301">
        <v>1.8842592592592591E-2</v>
      </c>
      <c r="H40" s="301">
        <v>1.8842592592592591E-2</v>
      </c>
      <c r="I40" s="302">
        <f t="shared" si="18"/>
        <v>1.8842592592592591E-2</v>
      </c>
      <c r="J40" s="303">
        <f t="shared" si="19"/>
        <v>3.7268518518518527E-3</v>
      </c>
      <c r="K40" s="378"/>
      <c r="L40" s="305" t="str">
        <f t="shared" si="23"/>
        <v/>
      </c>
      <c r="M40" s="306" t="str">
        <f t="shared" si="24"/>
        <v/>
      </c>
      <c r="N40" s="306" t="str">
        <f t="shared" si="25"/>
        <v/>
      </c>
      <c r="O40" s="307"/>
      <c r="P40" s="307"/>
      <c r="Q40" s="307"/>
      <c r="R40" s="308"/>
      <c r="S40" s="445">
        <f t="shared" si="20"/>
        <v>1.8842592592592591E-2</v>
      </c>
      <c r="T40" s="481"/>
      <c r="U40" s="462">
        <v>40663</v>
      </c>
      <c r="V40" s="458"/>
      <c r="W40" s="313" t="str">
        <f t="shared" si="21"/>
        <v/>
      </c>
      <c r="X40" s="314" t="str">
        <f t="shared" si="22"/>
        <v/>
      </c>
    </row>
    <row r="41" spans="1:24" ht="15" x14ac:dyDescent="0.2">
      <c r="A41" s="272"/>
      <c r="B41" s="418">
        <v>348</v>
      </c>
      <c r="C41" s="335"/>
      <c r="D41" s="315" t="s">
        <v>47</v>
      </c>
      <c r="E41" s="431" t="s">
        <v>542</v>
      </c>
      <c r="F41" s="428" t="s">
        <v>14</v>
      </c>
      <c r="G41" s="301">
        <v>1.8831018518518518E-2</v>
      </c>
      <c r="H41" s="301">
        <v>1.8831018518518518E-2</v>
      </c>
      <c r="I41" s="302">
        <f t="shared" si="18"/>
        <v>1.8831018518518518E-2</v>
      </c>
      <c r="J41" s="303">
        <f t="shared" si="19"/>
        <v>3.7384259259259263E-3</v>
      </c>
      <c r="K41" s="378"/>
      <c r="L41" s="305" t="str">
        <f t="shared" si="23"/>
        <v/>
      </c>
      <c r="M41" s="306" t="str">
        <f t="shared" si="24"/>
        <v/>
      </c>
      <c r="N41" s="306" t="str">
        <f t="shared" si="25"/>
        <v/>
      </c>
      <c r="O41" s="307"/>
      <c r="P41" s="307"/>
      <c r="Q41" s="307"/>
      <c r="R41" s="308"/>
      <c r="S41" s="445">
        <f t="shared" si="20"/>
        <v>1.8831018518518518E-2</v>
      </c>
      <c r="T41" s="481"/>
      <c r="U41" s="462">
        <v>40390</v>
      </c>
      <c r="V41" s="458"/>
      <c r="W41" s="313" t="str">
        <f t="shared" si="21"/>
        <v/>
      </c>
      <c r="X41" s="314" t="str">
        <f t="shared" si="22"/>
        <v/>
      </c>
    </row>
    <row r="42" spans="1:24" ht="15" x14ac:dyDescent="0.2">
      <c r="A42" s="272"/>
      <c r="B42" s="418">
        <v>290</v>
      </c>
      <c r="C42" s="335"/>
      <c r="D42" s="315" t="s">
        <v>203</v>
      </c>
      <c r="E42" s="431" t="s">
        <v>457</v>
      </c>
      <c r="F42" s="428" t="s">
        <v>30</v>
      </c>
      <c r="G42" s="301">
        <v>1.8598632812500005E-2</v>
      </c>
      <c r="H42" s="301">
        <v>1.8598632812500005E-2</v>
      </c>
      <c r="I42" s="302">
        <f t="shared" si="18"/>
        <v>1.8598632812500005E-2</v>
      </c>
      <c r="J42" s="303">
        <f t="shared" si="19"/>
        <v>3.9708116319444389E-3</v>
      </c>
      <c r="K42" s="387"/>
      <c r="L42" s="305" t="str">
        <f t="shared" si="23"/>
        <v/>
      </c>
      <c r="M42" s="306" t="str">
        <f t="shared" si="24"/>
        <v/>
      </c>
      <c r="N42" s="306" t="str">
        <f t="shared" si="25"/>
        <v/>
      </c>
      <c r="O42" s="307"/>
      <c r="P42" s="307"/>
      <c r="Q42" s="321"/>
      <c r="R42" s="308"/>
      <c r="S42" s="445">
        <f t="shared" si="20"/>
        <v>1.8598632812500005E-2</v>
      </c>
      <c r="T42" s="481"/>
      <c r="U42" s="462">
        <v>40359</v>
      </c>
      <c r="V42" s="458"/>
      <c r="W42" s="313" t="str">
        <f t="shared" si="21"/>
        <v/>
      </c>
      <c r="X42" s="314" t="str">
        <f t="shared" si="22"/>
        <v/>
      </c>
    </row>
    <row r="43" spans="1:24" ht="15" x14ac:dyDescent="0.2">
      <c r="A43" s="272"/>
      <c r="B43" s="417"/>
      <c r="C43" s="335"/>
      <c r="D43" s="371" t="s">
        <v>368</v>
      </c>
      <c r="E43" s="444" t="s">
        <v>271</v>
      </c>
      <c r="F43" s="471" t="s">
        <v>14</v>
      </c>
      <c r="G43" s="301">
        <v>1.7800925925925925E-2</v>
      </c>
      <c r="H43" s="301">
        <v>1.9250578703703697E-2</v>
      </c>
      <c r="I43" s="302">
        <f t="shared" si="18"/>
        <v>1.8525752314814813E-2</v>
      </c>
      <c r="J43" s="303">
        <f t="shared" si="19"/>
        <v>4.0436921296296315E-3</v>
      </c>
      <c r="K43" s="387"/>
      <c r="L43" s="305" t="str">
        <f t="shared" si="23"/>
        <v/>
      </c>
      <c r="M43" s="306" t="str">
        <f t="shared" si="24"/>
        <v/>
      </c>
      <c r="N43" s="306" t="str">
        <f t="shared" si="25"/>
        <v/>
      </c>
      <c r="O43" s="307"/>
      <c r="P43" s="307"/>
      <c r="Q43" s="307"/>
      <c r="R43" s="308"/>
      <c r="S43" s="445">
        <f t="shared" si="20"/>
        <v>1.7800925925925925E-2</v>
      </c>
      <c r="T43" s="481"/>
      <c r="U43" s="462">
        <v>40025</v>
      </c>
      <c r="V43" s="459"/>
      <c r="W43" s="313" t="str">
        <f t="shared" si="21"/>
        <v/>
      </c>
      <c r="X43" s="314" t="str">
        <f t="shared" si="22"/>
        <v/>
      </c>
    </row>
    <row r="44" spans="1:24" ht="15" x14ac:dyDescent="0.2">
      <c r="A44" s="272"/>
      <c r="B44" s="417">
        <v>275</v>
      </c>
      <c r="C44" s="335"/>
      <c r="D44" s="391" t="s">
        <v>418</v>
      </c>
      <c r="E44" s="470" t="s">
        <v>419</v>
      </c>
      <c r="F44" s="471" t="s">
        <v>14</v>
      </c>
      <c r="G44" s="301">
        <v>1.846064814814815E-2</v>
      </c>
      <c r="H44" s="301">
        <v>1.8525390625000006E-2</v>
      </c>
      <c r="I44" s="302">
        <f t="shared" si="18"/>
        <v>1.8493019386574078E-2</v>
      </c>
      <c r="J44" s="303">
        <f t="shared" si="19"/>
        <v>4.0764250578703663E-3</v>
      </c>
      <c r="K44" s="378"/>
      <c r="L44" s="305" t="str">
        <f t="shared" si="23"/>
        <v/>
      </c>
      <c r="M44" s="306" t="str">
        <f t="shared" si="24"/>
        <v/>
      </c>
      <c r="N44" s="306" t="str">
        <f t="shared" si="25"/>
        <v/>
      </c>
      <c r="O44" s="307"/>
      <c r="P44" s="307"/>
      <c r="Q44" s="307"/>
      <c r="R44" s="308"/>
      <c r="S44" s="445">
        <f t="shared" si="20"/>
        <v>1.846064814814815E-2</v>
      </c>
      <c r="T44" s="481"/>
      <c r="U44" s="462">
        <v>40359</v>
      </c>
      <c r="V44" s="459"/>
      <c r="W44" s="313"/>
      <c r="X44" s="314"/>
    </row>
    <row r="45" spans="1:24" ht="15" x14ac:dyDescent="0.2">
      <c r="A45" s="272"/>
      <c r="B45" s="417">
        <v>46</v>
      </c>
      <c r="C45" s="335"/>
      <c r="D45" s="371" t="s">
        <v>72</v>
      </c>
      <c r="E45" s="444" t="s">
        <v>243</v>
      </c>
      <c r="F45" s="427" t="s">
        <v>14</v>
      </c>
      <c r="G45" s="301">
        <v>1.847222222222222E-2</v>
      </c>
      <c r="H45" s="301">
        <v>1.847222222222222E-2</v>
      </c>
      <c r="I45" s="302">
        <f t="shared" si="18"/>
        <v>1.847222222222222E-2</v>
      </c>
      <c r="J45" s="303">
        <f t="shared" si="19"/>
        <v>4.0972222222222243E-3</v>
      </c>
      <c r="K45" s="378"/>
      <c r="L45" s="305" t="str">
        <f t="shared" si="23"/>
        <v/>
      </c>
      <c r="M45" s="306" t="str">
        <f t="shared" si="24"/>
        <v/>
      </c>
      <c r="N45" s="306" t="str">
        <f t="shared" si="25"/>
        <v/>
      </c>
      <c r="O45" s="307"/>
      <c r="P45" s="307"/>
      <c r="Q45" s="307"/>
      <c r="R45" s="308"/>
      <c r="S45" s="445">
        <f t="shared" si="20"/>
        <v>1.847222222222222E-2</v>
      </c>
      <c r="T45" s="481"/>
      <c r="U45" s="462">
        <v>40451</v>
      </c>
      <c r="V45" s="459"/>
      <c r="W45" s="313" t="str">
        <f>IF(OR(NOT(V45=""),NOT(L45="")),5,"")</f>
        <v/>
      </c>
      <c r="X45" s="314" t="str">
        <f>IF(W45=5,D45&amp;" "&amp;E45,"")</f>
        <v/>
      </c>
    </row>
    <row r="46" spans="1:24" ht="15" x14ac:dyDescent="0.2">
      <c r="A46" s="272"/>
      <c r="B46" s="417" t="s">
        <v>588</v>
      </c>
      <c r="C46" s="335"/>
      <c r="D46" s="371" t="s">
        <v>567</v>
      </c>
      <c r="E46" s="444" t="s">
        <v>568</v>
      </c>
      <c r="F46" s="427" t="s">
        <v>14</v>
      </c>
      <c r="G46" s="322">
        <v>1.8333333333333333E-2</v>
      </c>
      <c r="H46" s="322">
        <v>1.8333333333333333E-2</v>
      </c>
      <c r="I46" s="302">
        <f t="shared" si="18"/>
        <v>1.8333333333333333E-2</v>
      </c>
      <c r="J46" s="303">
        <f t="shared" si="19"/>
        <v>4.2361111111111106E-3</v>
      </c>
      <c r="K46" s="378"/>
      <c r="L46" s="305" t="str">
        <f t="shared" si="23"/>
        <v/>
      </c>
      <c r="M46" s="306" t="str">
        <f t="shared" si="24"/>
        <v/>
      </c>
      <c r="N46" s="306" t="str">
        <f t="shared" si="25"/>
        <v/>
      </c>
      <c r="O46" s="307"/>
      <c r="P46" s="307"/>
      <c r="Q46" s="307"/>
      <c r="R46" s="308"/>
      <c r="S46" s="445">
        <f t="shared" si="20"/>
        <v>1.8333333333333333E-2</v>
      </c>
      <c r="T46" s="481"/>
      <c r="U46" s="462">
        <v>40694</v>
      </c>
      <c r="V46" s="459"/>
      <c r="W46" s="313" t="str">
        <f>IF(OR(NOT(V46=""),NOT(L46="")),5,"")</f>
        <v/>
      </c>
      <c r="X46" s="314" t="str">
        <f>IF(W46=5,D46&amp;" "&amp;E46,"")</f>
        <v/>
      </c>
    </row>
    <row r="47" spans="1:24" ht="15" x14ac:dyDescent="0.2">
      <c r="A47" s="272"/>
      <c r="B47" s="417">
        <v>149</v>
      </c>
      <c r="C47" s="335"/>
      <c r="D47" s="371" t="s">
        <v>36</v>
      </c>
      <c r="E47" s="444" t="s">
        <v>37</v>
      </c>
      <c r="F47" s="427" t="s">
        <v>14</v>
      </c>
      <c r="G47" s="322">
        <v>1.8275462962962959E-2</v>
      </c>
      <c r="H47" s="322">
        <v>1.8275462962962959E-2</v>
      </c>
      <c r="I47" s="302">
        <f t="shared" si="18"/>
        <v>1.8275462962962959E-2</v>
      </c>
      <c r="J47" s="303">
        <f t="shared" si="19"/>
        <v>4.2939814814814854E-3</v>
      </c>
      <c r="K47" s="378"/>
      <c r="L47" s="305" t="str">
        <f t="shared" si="23"/>
        <v/>
      </c>
      <c r="M47" s="306" t="str">
        <f t="shared" si="24"/>
        <v/>
      </c>
      <c r="N47" s="306" t="str">
        <f t="shared" si="25"/>
        <v/>
      </c>
      <c r="O47" s="307"/>
      <c r="P47" s="307"/>
      <c r="Q47" s="307"/>
      <c r="R47" s="308"/>
      <c r="S47" s="445">
        <f t="shared" si="20"/>
        <v>1.8275462962962959E-2</v>
      </c>
      <c r="T47" s="481"/>
      <c r="U47" s="462">
        <v>40025</v>
      </c>
      <c r="V47" s="459"/>
      <c r="W47" s="313" t="str">
        <f>IF(OR(NOT(V47=""),NOT(L47="")),5,"")</f>
        <v/>
      </c>
      <c r="X47" s="314" t="str">
        <f>IF(W47=5,D47&amp;" "&amp;E47,"")</f>
        <v/>
      </c>
    </row>
    <row r="48" spans="1:24" ht="15" x14ac:dyDescent="0.2">
      <c r="A48" s="272"/>
      <c r="B48" s="417"/>
      <c r="C48" s="335"/>
      <c r="D48" s="371"/>
      <c r="E48" s="444"/>
      <c r="F48" s="427"/>
      <c r="G48" s="301"/>
      <c r="H48" s="301"/>
      <c r="I48" s="302"/>
      <c r="J48" s="303"/>
      <c r="K48" s="378"/>
      <c r="L48" s="305"/>
      <c r="M48" s="306"/>
      <c r="N48" s="306"/>
      <c r="O48" s="307"/>
      <c r="P48" s="307"/>
      <c r="Q48" s="307"/>
      <c r="R48" s="308"/>
      <c r="S48" s="445"/>
      <c r="T48" s="481"/>
      <c r="U48" s="462"/>
      <c r="V48" s="459"/>
      <c r="W48" s="313"/>
      <c r="X48" s="314"/>
    </row>
    <row r="49" spans="1:24" ht="15" x14ac:dyDescent="0.2">
      <c r="A49" s="272"/>
      <c r="B49" s="417"/>
      <c r="C49" s="335"/>
      <c r="D49" s="371"/>
      <c r="E49" s="444"/>
      <c r="F49" s="427"/>
      <c r="G49" s="301"/>
      <c r="H49" s="301"/>
      <c r="I49" s="302"/>
      <c r="J49" s="303"/>
      <c r="K49" s="378"/>
      <c r="L49" s="305"/>
      <c r="M49" s="306"/>
      <c r="N49" s="306"/>
      <c r="O49" s="307"/>
      <c r="P49" s="307"/>
      <c r="Q49" s="307"/>
      <c r="R49" s="308"/>
      <c r="S49" s="445"/>
      <c r="T49" s="481"/>
      <c r="U49" s="462"/>
      <c r="V49" s="459"/>
      <c r="W49" s="313"/>
      <c r="X49" s="314"/>
    </row>
    <row r="50" spans="1:24" ht="15" x14ac:dyDescent="0.2">
      <c r="A50" s="272"/>
      <c r="B50" s="417" t="s">
        <v>588</v>
      </c>
      <c r="C50" s="335"/>
      <c r="D50" s="371" t="s">
        <v>592</v>
      </c>
      <c r="E50" s="444" t="s">
        <v>593</v>
      </c>
      <c r="F50" s="471" t="s">
        <v>14</v>
      </c>
      <c r="G50" s="319">
        <v>1.8229166666666668E-2</v>
      </c>
      <c r="H50" s="319">
        <v>1.8229166666666668E-2</v>
      </c>
      <c r="I50" s="302">
        <f t="shared" ref="I50:I61" si="26">IF(H50&lt;&gt;"",(H50+G50)/2,G50)</f>
        <v>1.8229166666666668E-2</v>
      </c>
      <c r="J50" s="303">
        <f t="shared" ref="J50:J61" si="27">$E$3-I50</f>
        <v>4.3402777777777762E-3</v>
      </c>
      <c r="K50" s="378"/>
      <c r="L50" s="305" t="str">
        <f>IF(K50&lt;&gt;"",K50-J50,"")</f>
        <v/>
      </c>
      <c r="M50" s="306" t="str">
        <f>IF(K50&lt;&gt;"",L50-I50,"")</f>
        <v/>
      </c>
      <c r="N50" s="306" t="str">
        <f>IF(K50&lt;&gt;"",L50-G50,"")</f>
        <v/>
      </c>
      <c r="O50" s="307"/>
      <c r="P50" s="307"/>
      <c r="Q50" s="307"/>
      <c r="R50" s="308"/>
      <c r="S50" s="445">
        <f t="shared" ref="S50:S61" si="28">IF(K50&lt;&gt;"",MIN(G50,L50),G50)</f>
        <v>1.8229166666666668E-2</v>
      </c>
      <c r="T50" s="481"/>
      <c r="U50" s="462">
        <v>40663</v>
      </c>
      <c r="V50" s="459"/>
      <c r="W50" s="313" t="str">
        <f t="shared" ref="W50:W55" si="29">IF(OR(NOT(V50=""),NOT(L50="")),5,"")</f>
        <v/>
      </c>
      <c r="X50" s="314" t="str">
        <f t="shared" ref="X50:X55" si="30">IF(W50=5,D50&amp;" "&amp;E50,"")</f>
        <v/>
      </c>
    </row>
    <row r="51" spans="1:24" ht="15" x14ac:dyDescent="0.2">
      <c r="A51" s="272"/>
      <c r="B51" s="418" t="s">
        <v>588</v>
      </c>
      <c r="C51" s="335"/>
      <c r="D51" s="315" t="s">
        <v>60</v>
      </c>
      <c r="E51" s="431" t="s">
        <v>569</v>
      </c>
      <c r="F51" s="428" t="s">
        <v>14</v>
      </c>
      <c r="G51" s="301">
        <v>1.8182870370370377E-2</v>
      </c>
      <c r="H51" s="301">
        <v>1.8182870370370377E-2</v>
      </c>
      <c r="I51" s="302">
        <f t="shared" si="26"/>
        <v>1.8182870370370377E-2</v>
      </c>
      <c r="J51" s="303">
        <f t="shared" si="27"/>
        <v>4.386574074074067E-3</v>
      </c>
      <c r="K51" s="378"/>
      <c r="L51" s="305" t="str">
        <f>IF(K51&lt;&gt;"",K51-J51,"")</f>
        <v/>
      </c>
      <c r="M51" s="306" t="str">
        <f>IF(K51&lt;&gt;"",L51-I51,"")</f>
        <v/>
      </c>
      <c r="N51" s="306" t="str">
        <f>IF(K51&lt;&gt;"",L51-G51,"")</f>
        <v/>
      </c>
      <c r="O51" s="307"/>
      <c r="P51" s="307"/>
      <c r="Q51" s="307"/>
      <c r="R51" s="308"/>
      <c r="S51" s="309">
        <f t="shared" si="28"/>
        <v>1.8182870370370377E-2</v>
      </c>
      <c r="T51" s="481"/>
      <c r="U51" s="462">
        <v>40574</v>
      </c>
      <c r="V51" s="458"/>
      <c r="W51" s="313" t="str">
        <f t="shared" si="29"/>
        <v/>
      </c>
      <c r="X51" s="314" t="str">
        <f t="shared" si="30"/>
        <v/>
      </c>
    </row>
    <row r="52" spans="1:24" ht="15" x14ac:dyDescent="0.2">
      <c r="A52" s="272"/>
      <c r="B52" s="417" t="s">
        <v>606</v>
      </c>
      <c r="C52" s="335"/>
      <c r="D52" s="371" t="s">
        <v>72</v>
      </c>
      <c r="E52" s="444" t="s">
        <v>548</v>
      </c>
      <c r="F52" s="427" t="s">
        <v>14</v>
      </c>
      <c r="G52" s="301">
        <v>1.8043981481481487E-2</v>
      </c>
      <c r="H52" s="301">
        <v>1.8043981481481487E-2</v>
      </c>
      <c r="I52" s="302">
        <f t="shared" si="26"/>
        <v>1.8043981481481487E-2</v>
      </c>
      <c r="J52" s="303">
        <f t="shared" si="27"/>
        <v>4.5254629629629568E-3</v>
      </c>
      <c r="K52" s="378"/>
      <c r="L52" s="305"/>
      <c r="M52" s="306"/>
      <c r="N52" s="306"/>
      <c r="O52" s="307"/>
      <c r="P52" s="307"/>
      <c r="Q52" s="307"/>
      <c r="R52" s="308"/>
      <c r="S52" s="445">
        <f t="shared" si="28"/>
        <v>1.8043981481481487E-2</v>
      </c>
      <c r="T52" s="481"/>
      <c r="U52" s="462">
        <v>40724</v>
      </c>
      <c r="V52" s="459"/>
      <c r="W52" s="313" t="str">
        <f t="shared" si="29"/>
        <v/>
      </c>
      <c r="X52" s="314" t="str">
        <f t="shared" si="30"/>
        <v/>
      </c>
    </row>
    <row r="53" spans="1:24" ht="15" x14ac:dyDescent="0.2">
      <c r="A53" s="272"/>
      <c r="B53" s="417">
        <v>278</v>
      </c>
      <c r="C53" s="335"/>
      <c r="D53" s="371" t="s">
        <v>508</v>
      </c>
      <c r="E53" s="444" t="s">
        <v>158</v>
      </c>
      <c r="F53" s="427" t="s">
        <v>14</v>
      </c>
      <c r="G53" s="301">
        <v>1.7962962962962962E-2</v>
      </c>
      <c r="H53" s="301">
        <v>1.7962962962962962E-2</v>
      </c>
      <c r="I53" s="302">
        <f t="shared" si="26"/>
        <v>1.7962962962962962E-2</v>
      </c>
      <c r="J53" s="303">
        <f t="shared" si="27"/>
        <v>4.6064814814814822E-3</v>
      </c>
      <c r="K53" s="378"/>
      <c r="L53" s="305" t="str">
        <f t="shared" ref="L53:L61" si="31">IF(K53&lt;&gt;"",K53-J53,"")</f>
        <v/>
      </c>
      <c r="M53" s="306" t="str">
        <f t="shared" ref="M53:M61" si="32">IF(K53&lt;&gt;"",L53-I53,"")</f>
        <v/>
      </c>
      <c r="N53" s="306" t="str">
        <f t="shared" ref="N53:N61" si="33">IF(K53&lt;&gt;"",L53-G53,"")</f>
        <v/>
      </c>
      <c r="O53" s="307"/>
      <c r="P53" s="307"/>
      <c r="Q53" s="307"/>
      <c r="R53" s="308"/>
      <c r="S53" s="445">
        <f t="shared" si="28"/>
        <v>1.7962962962962962E-2</v>
      </c>
      <c r="T53" s="481"/>
      <c r="U53" s="462">
        <v>40268</v>
      </c>
      <c r="V53" s="459"/>
      <c r="W53" s="313" t="str">
        <f t="shared" si="29"/>
        <v/>
      </c>
      <c r="X53" s="314" t="str">
        <f t="shared" si="30"/>
        <v/>
      </c>
    </row>
    <row r="54" spans="1:24" ht="15" x14ac:dyDescent="0.2">
      <c r="A54" s="272"/>
      <c r="B54" s="418">
        <v>225</v>
      </c>
      <c r="C54" s="335"/>
      <c r="D54" s="315" t="s">
        <v>121</v>
      </c>
      <c r="E54" s="431" t="s">
        <v>259</v>
      </c>
      <c r="F54" s="428" t="s">
        <v>14</v>
      </c>
      <c r="G54" s="322">
        <v>1.7088600441261575E-2</v>
      </c>
      <c r="H54" s="301">
        <v>1.8749999999999999E-2</v>
      </c>
      <c r="I54" s="302">
        <f t="shared" si="26"/>
        <v>1.7919300220630787E-2</v>
      </c>
      <c r="J54" s="303">
        <f t="shared" si="27"/>
        <v>4.650144223813657E-3</v>
      </c>
      <c r="K54" s="378">
        <v>2.2523148148148143E-2</v>
      </c>
      <c r="L54" s="305">
        <f t="shared" si="31"/>
        <v>1.7873003924334486E-2</v>
      </c>
      <c r="M54" s="306">
        <f t="shared" si="32"/>
        <v>-4.629629629630122E-5</v>
      </c>
      <c r="N54" s="306">
        <f t="shared" si="33"/>
        <v>7.8440348307291102E-4</v>
      </c>
      <c r="O54" s="307">
        <v>8</v>
      </c>
      <c r="P54" s="307"/>
      <c r="Q54" s="307">
        <v>2</v>
      </c>
      <c r="R54" s="308"/>
      <c r="S54" s="309">
        <f t="shared" si="28"/>
        <v>1.7088600441261575E-2</v>
      </c>
      <c r="T54" s="481" t="s">
        <v>587</v>
      </c>
      <c r="U54" s="462">
        <v>40755</v>
      </c>
      <c r="V54" s="458"/>
      <c r="W54" s="313">
        <f t="shared" si="29"/>
        <v>5</v>
      </c>
      <c r="X54" s="314" t="str">
        <f t="shared" si="30"/>
        <v>Jen Cunniff</v>
      </c>
    </row>
    <row r="55" spans="1:24" ht="15" x14ac:dyDescent="0.2">
      <c r="A55" s="272"/>
      <c r="B55" s="418">
        <v>94</v>
      </c>
      <c r="C55" s="335"/>
      <c r="D55" s="315" t="s">
        <v>64</v>
      </c>
      <c r="E55" s="431" t="s">
        <v>518</v>
      </c>
      <c r="F55" s="428" t="s">
        <v>14</v>
      </c>
      <c r="G55" s="319">
        <v>1.7638888888888888E-2</v>
      </c>
      <c r="H55" s="301">
        <v>1.8101851851851855E-2</v>
      </c>
      <c r="I55" s="302">
        <f t="shared" si="26"/>
        <v>1.787037037037037E-2</v>
      </c>
      <c r="J55" s="303">
        <f t="shared" si="27"/>
        <v>4.6990740740740743E-3</v>
      </c>
      <c r="K55" s="378"/>
      <c r="L55" s="305" t="str">
        <f t="shared" si="31"/>
        <v/>
      </c>
      <c r="M55" s="306" t="str">
        <f t="shared" si="32"/>
        <v/>
      </c>
      <c r="N55" s="306" t="str">
        <f t="shared" si="33"/>
        <v/>
      </c>
      <c r="O55" s="307"/>
      <c r="P55" s="307"/>
      <c r="Q55" s="307"/>
      <c r="R55" s="308"/>
      <c r="S55" s="309">
        <f t="shared" si="28"/>
        <v>1.7638888888888888E-2</v>
      </c>
      <c r="T55" s="481"/>
      <c r="U55" s="462">
        <v>39872</v>
      </c>
      <c r="V55" s="458"/>
      <c r="W55" s="313" t="str">
        <f t="shared" si="29"/>
        <v/>
      </c>
      <c r="X55" s="314" t="str">
        <f t="shared" si="30"/>
        <v/>
      </c>
    </row>
    <row r="56" spans="1:24" ht="15" x14ac:dyDescent="0.2">
      <c r="A56" s="272"/>
      <c r="B56" s="418">
        <v>264</v>
      </c>
      <c r="C56" s="335"/>
      <c r="D56" s="315" t="s">
        <v>416</v>
      </c>
      <c r="E56" s="431" t="s">
        <v>417</v>
      </c>
      <c r="F56" s="428" t="s">
        <v>30</v>
      </c>
      <c r="G56" s="301">
        <v>1.7387152777777776E-2</v>
      </c>
      <c r="H56" s="301">
        <v>1.7803819444444445E-2</v>
      </c>
      <c r="I56" s="302">
        <f t="shared" si="26"/>
        <v>1.759548611111111E-2</v>
      </c>
      <c r="J56" s="303">
        <f t="shared" si="27"/>
        <v>4.9739583333333337E-3</v>
      </c>
      <c r="K56" s="378"/>
      <c r="L56" s="305" t="str">
        <f t="shared" si="31"/>
        <v/>
      </c>
      <c r="M56" s="306" t="str">
        <f t="shared" si="32"/>
        <v/>
      </c>
      <c r="N56" s="306" t="str">
        <f t="shared" si="33"/>
        <v/>
      </c>
      <c r="O56" s="307"/>
      <c r="P56" s="307"/>
      <c r="Q56" s="307"/>
      <c r="R56" s="308"/>
      <c r="S56" s="309">
        <f t="shared" si="28"/>
        <v>1.7387152777777776E-2</v>
      </c>
      <c r="T56" s="481"/>
      <c r="U56" s="462">
        <v>40237</v>
      </c>
      <c r="V56" s="458"/>
      <c r="W56" s="313"/>
      <c r="X56" s="314"/>
    </row>
    <row r="57" spans="1:24" ht="15" x14ac:dyDescent="0.2">
      <c r="A57" s="272"/>
      <c r="B57" s="418">
        <v>350</v>
      </c>
      <c r="C57" s="335"/>
      <c r="D57" s="315" t="s">
        <v>235</v>
      </c>
      <c r="E57" s="431" t="s">
        <v>541</v>
      </c>
      <c r="F57" s="428" t="s">
        <v>30</v>
      </c>
      <c r="G57" s="319">
        <v>1.759259259259259E-2</v>
      </c>
      <c r="H57" s="301">
        <v>1.759259259259259E-2</v>
      </c>
      <c r="I57" s="302">
        <f t="shared" si="26"/>
        <v>1.759259259259259E-2</v>
      </c>
      <c r="J57" s="303">
        <f t="shared" si="27"/>
        <v>4.9768518518518538E-3</v>
      </c>
      <c r="K57" s="387"/>
      <c r="L57" s="305" t="str">
        <f t="shared" si="31"/>
        <v/>
      </c>
      <c r="M57" s="306" t="str">
        <f t="shared" si="32"/>
        <v/>
      </c>
      <c r="N57" s="306" t="str">
        <f t="shared" si="33"/>
        <v/>
      </c>
      <c r="O57" s="307"/>
      <c r="P57" s="307"/>
      <c r="Q57" s="321"/>
      <c r="R57" s="308"/>
      <c r="S57" s="309">
        <f t="shared" si="28"/>
        <v>1.759259259259259E-2</v>
      </c>
      <c r="T57" s="481"/>
      <c r="U57" s="462">
        <v>40390</v>
      </c>
      <c r="V57" s="458"/>
      <c r="W57" s="313" t="str">
        <f>IF(OR(NOT(V57=""),NOT(L57="")),5,"")</f>
        <v/>
      </c>
      <c r="X57" s="314" t="str">
        <f>IF(W57=5,D57&amp;" "&amp;E57,"")</f>
        <v/>
      </c>
    </row>
    <row r="58" spans="1:24" ht="15" x14ac:dyDescent="0.2">
      <c r="A58" s="272"/>
      <c r="B58" s="417">
        <v>359</v>
      </c>
      <c r="C58" s="335"/>
      <c r="D58" s="371" t="s">
        <v>128</v>
      </c>
      <c r="E58" s="444" t="s">
        <v>556</v>
      </c>
      <c r="F58" s="427" t="s">
        <v>30</v>
      </c>
      <c r="G58" s="301">
        <v>1.7569444444444447E-2</v>
      </c>
      <c r="H58" s="301">
        <v>1.7569444444444447E-2</v>
      </c>
      <c r="I58" s="302">
        <f t="shared" si="26"/>
        <v>1.7569444444444447E-2</v>
      </c>
      <c r="J58" s="303">
        <f t="shared" si="27"/>
        <v>4.9999999999999975E-3</v>
      </c>
      <c r="K58" s="378"/>
      <c r="L58" s="305" t="str">
        <f t="shared" si="31"/>
        <v/>
      </c>
      <c r="M58" s="306" t="str">
        <f t="shared" si="32"/>
        <v/>
      </c>
      <c r="N58" s="306" t="str">
        <f t="shared" si="33"/>
        <v/>
      </c>
      <c r="O58" s="307"/>
      <c r="P58" s="307"/>
      <c r="Q58" s="307"/>
      <c r="R58" s="308"/>
      <c r="S58" s="445">
        <f t="shared" si="28"/>
        <v>1.7569444444444447E-2</v>
      </c>
      <c r="T58" s="481"/>
      <c r="U58" s="462">
        <v>40633</v>
      </c>
      <c r="V58" s="459"/>
      <c r="W58" s="313" t="str">
        <f>IF(OR(NOT(V58=""),NOT(L58="")),5,"")</f>
        <v/>
      </c>
      <c r="X58" s="314" t="str">
        <f>IF(W58=5,D58&amp;" "&amp;E58,"")</f>
        <v/>
      </c>
    </row>
    <row r="59" spans="1:24" ht="15" x14ac:dyDescent="0.2">
      <c r="A59" s="272"/>
      <c r="B59" s="417">
        <v>178</v>
      </c>
      <c r="C59" s="335"/>
      <c r="D59" s="371" t="s">
        <v>106</v>
      </c>
      <c r="E59" s="444" t="s">
        <v>426</v>
      </c>
      <c r="F59" s="427" t="s">
        <v>14</v>
      </c>
      <c r="G59" s="301">
        <v>1.6782407407407409E-2</v>
      </c>
      <c r="H59" s="301">
        <v>1.8356481481481484E-2</v>
      </c>
      <c r="I59" s="302">
        <f t="shared" si="26"/>
        <v>1.7569444444444447E-2</v>
      </c>
      <c r="J59" s="303">
        <f t="shared" si="27"/>
        <v>4.9999999999999975E-3</v>
      </c>
      <c r="K59" s="378"/>
      <c r="L59" s="305" t="str">
        <f t="shared" si="31"/>
        <v/>
      </c>
      <c r="M59" s="306" t="str">
        <f t="shared" si="32"/>
        <v/>
      </c>
      <c r="N59" s="306" t="str">
        <f t="shared" si="33"/>
        <v/>
      </c>
      <c r="O59" s="307"/>
      <c r="P59" s="307"/>
      <c r="Q59" s="307"/>
      <c r="R59" s="308"/>
      <c r="S59" s="445">
        <f t="shared" si="28"/>
        <v>1.6782407407407409E-2</v>
      </c>
      <c r="T59" s="481"/>
      <c r="U59" s="462">
        <v>40390</v>
      </c>
      <c r="V59" s="459"/>
      <c r="W59" s="313" t="str">
        <f>IF(OR(NOT(V59=""),NOT(L59="")),5,"")</f>
        <v/>
      </c>
      <c r="X59" s="314" t="str">
        <f>IF(W59=5,D59&amp;" "&amp;E59,"")</f>
        <v/>
      </c>
    </row>
    <row r="60" spans="1:24" ht="15" x14ac:dyDescent="0.2">
      <c r="A60" s="272"/>
      <c r="B60" s="417">
        <v>51</v>
      </c>
      <c r="C60" s="335"/>
      <c r="D60" s="371" t="s">
        <v>84</v>
      </c>
      <c r="E60" s="444" t="s">
        <v>85</v>
      </c>
      <c r="F60" s="427" t="s">
        <v>14</v>
      </c>
      <c r="G60" s="301">
        <v>1.7557870370370373E-2</v>
      </c>
      <c r="H60" s="301">
        <v>1.7557870370370373E-2</v>
      </c>
      <c r="I60" s="302">
        <f t="shared" si="26"/>
        <v>1.7557870370370373E-2</v>
      </c>
      <c r="J60" s="303">
        <f t="shared" si="27"/>
        <v>5.0115740740740711E-3</v>
      </c>
      <c r="K60" s="378"/>
      <c r="L60" s="305" t="str">
        <f t="shared" si="31"/>
        <v/>
      </c>
      <c r="M60" s="306" t="str">
        <f t="shared" si="32"/>
        <v/>
      </c>
      <c r="N60" s="306" t="str">
        <f t="shared" si="33"/>
        <v/>
      </c>
      <c r="O60" s="307"/>
      <c r="P60" s="307"/>
      <c r="Q60" s="307"/>
      <c r="R60" s="308"/>
      <c r="S60" s="445">
        <f t="shared" si="28"/>
        <v>1.7557870370370373E-2</v>
      </c>
      <c r="T60" s="481"/>
      <c r="U60" s="462">
        <v>38929</v>
      </c>
      <c r="V60" s="459"/>
      <c r="W60" s="313" t="str">
        <f>IF(OR(NOT(V60=""),NOT(L60="")),5,"")</f>
        <v/>
      </c>
      <c r="X60" s="314" t="str">
        <f>IF(W60=5,D60&amp;" "&amp;E60,"")</f>
        <v/>
      </c>
    </row>
    <row r="61" spans="1:24" ht="15" x14ac:dyDescent="0.2">
      <c r="A61" s="272"/>
      <c r="B61" s="418">
        <v>44</v>
      </c>
      <c r="C61" s="335"/>
      <c r="D61" s="315" t="s">
        <v>82</v>
      </c>
      <c r="E61" s="431" t="s">
        <v>83</v>
      </c>
      <c r="F61" s="428" t="s">
        <v>14</v>
      </c>
      <c r="G61" s="301">
        <v>1.7557870370370373E-2</v>
      </c>
      <c r="H61" s="301">
        <v>1.7557870370370373E-2</v>
      </c>
      <c r="I61" s="302">
        <f t="shared" si="26"/>
        <v>1.7557870370370373E-2</v>
      </c>
      <c r="J61" s="303">
        <f t="shared" si="27"/>
        <v>5.0115740740740711E-3</v>
      </c>
      <c r="K61" s="378"/>
      <c r="L61" s="305" t="str">
        <f t="shared" si="31"/>
        <v/>
      </c>
      <c r="M61" s="306" t="str">
        <f t="shared" si="32"/>
        <v/>
      </c>
      <c r="N61" s="306" t="str">
        <f t="shared" si="33"/>
        <v/>
      </c>
      <c r="O61" s="307"/>
      <c r="P61" s="307"/>
      <c r="Q61" s="307"/>
      <c r="R61" s="308"/>
      <c r="S61" s="309">
        <f t="shared" si="28"/>
        <v>1.7557870370370373E-2</v>
      </c>
      <c r="T61" s="481"/>
      <c r="U61" s="462">
        <v>38748</v>
      </c>
      <c r="V61" s="458"/>
      <c r="W61" s="313" t="str">
        <f>IF(OR(NOT(V61=""),NOT(L61="")),5,"")</f>
        <v/>
      </c>
      <c r="X61" s="314" t="str">
        <f>IF(W61=5,D61&amp;" "&amp;E61,"")</f>
        <v/>
      </c>
    </row>
    <row r="62" spans="1:24" ht="15" x14ac:dyDescent="0.2">
      <c r="A62" s="272"/>
      <c r="B62" s="418"/>
      <c r="C62" s="335"/>
      <c r="D62" s="315"/>
      <c r="E62" s="431"/>
      <c r="F62" s="428"/>
      <c r="G62" s="301"/>
      <c r="H62" s="301"/>
      <c r="I62" s="302"/>
      <c r="J62" s="303"/>
      <c r="K62" s="378"/>
      <c r="L62" s="305"/>
      <c r="M62" s="306"/>
      <c r="N62" s="306"/>
      <c r="O62" s="307"/>
      <c r="P62" s="307"/>
      <c r="Q62" s="307"/>
      <c r="R62" s="308"/>
      <c r="S62" s="309"/>
      <c r="T62" s="481"/>
      <c r="U62" s="462"/>
      <c r="V62" s="458"/>
      <c r="W62" s="313"/>
      <c r="X62" s="314"/>
    </row>
    <row r="63" spans="1:24" ht="15" x14ac:dyDescent="0.2">
      <c r="A63" s="272"/>
      <c r="B63" s="418"/>
      <c r="C63" s="335"/>
      <c r="D63" s="315"/>
      <c r="E63" s="431"/>
      <c r="F63" s="428"/>
      <c r="G63" s="301"/>
      <c r="H63" s="301"/>
      <c r="I63" s="302"/>
      <c r="J63" s="303"/>
      <c r="K63" s="378"/>
      <c r="L63" s="305"/>
      <c r="M63" s="306"/>
      <c r="N63" s="306"/>
      <c r="O63" s="307"/>
      <c r="P63" s="307"/>
      <c r="Q63" s="307"/>
      <c r="R63" s="308"/>
      <c r="S63" s="309"/>
      <c r="T63" s="481"/>
      <c r="U63" s="462"/>
      <c r="V63" s="458"/>
      <c r="W63" s="313"/>
      <c r="X63" s="314"/>
    </row>
    <row r="64" spans="1:24" ht="15" x14ac:dyDescent="0.2">
      <c r="A64" s="272"/>
      <c r="B64" s="418">
        <v>257</v>
      </c>
      <c r="C64" s="335"/>
      <c r="D64" s="315" t="s">
        <v>96</v>
      </c>
      <c r="E64" s="431" t="s">
        <v>396</v>
      </c>
      <c r="F64" s="428" t="s">
        <v>14</v>
      </c>
      <c r="G64" s="301">
        <v>1.7245370370370362E-2</v>
      </c>
      <c r="H64" s="301">
        <v>1.7824074074074065E-2</v>
      </c>
      <c r="I64" s="302">
        <f t="shared" ref="I64:I74" si="34">IF(H64&lt;&gt;"",(H64+G64)/2,G64)</f>
        <v>1.7534722222222215E-2</v>
      </c>
      <c r="J64" s="303">
        <f t="shared" ref="J64:J74" si="35">$E$3-I64</f>
        <v>5.0347222222222286E-3</v>
      </c>
      <c r="K64" s="378"/>
      <c r="L64" s="305" t="str">
        <f t="shared" ref="L64:L71" si="36">IF(K64&lt;&gt;"",K64-J64,"")</f>
        <v/>
      </c>
      <c r="M64" s="306" t="str">
        <f t="shared" ref="M64:M71" si="37">IF(K64&lt;&gt;"",L64-I64,"")</f>
        <v/>
      </c>
      <c r="N64" s="306" t="str">
        <f t="shared" ref="N64:N71" si="38">IF(K64&lt;&gt;"",L64-G64,"")</f>
        <v/>
      </c>
      <c r="O64" s="307"/>
      <c r="P64" s="307"/>
      <c r="Q64" s="307"/>
      <c r="R64" s="308"/>
      <c r="S64" s="309">
        <f>IF(K64&lt;&gt;"",MIN(G64,L64),G64)</f>
        <v>1.7245370370370362E-2</v>
      </c>
      <c r="T64" s="481"/>
      <c r="U64" s="462">
        <v>40209</v>
      </c>
      <c r="V64" s="458"/>
      <c r="W64" s="313" t="str">
        <f>IF(OR(NOT(V64=""),NOT(L64="")),5,"")</f>
        <v/>
      </c>
      <c r="X64" s="314" t="str">
        <f>IF(W64=5,D64&amp;" "&amp;E64,"")</f>
        <v/>
      </c>
    </row>
    <row r="65" spans="1:24" ht="15" x14ac:dyDescent="0.2">
      <c r="A65" s="272"/>
      <c r="B65" s="418" t="s">
        <v>588</v>
      </c>
      <c r="C65" s="335"/>
      <c r="D65" s="315" t="s">
        <v>600</v>
      </c>
      <c r="E65" s="431" t="s">
        <v>601</v>
      </c>
      <c r="F65" s="428" t="s">
        <v>14</v>
      </c>
      <c r="G65" s="301">
        <v>1.7501620370370369E-2</v>
      </c>
      <c r="H65" s="301">
        <v>1.7501620370370369E-2</v>
      </c>
      <c r="I65" s="302">
        <f t="shared" si="34"/>
        <v>1.7501620370370369E-2</v>
      </c>
      <c r="J65" s="303">
        <f t="shared" si="35"/>
        <v>5.0678240740740753E-3</v>
      </c>
      <c r="K65" s="378"/>
      <c r="L65" s="305" t="str">
        <f t="shared" si="36"/>
        <v/>
      </c>
      <c r="M65" s="306" t="str">
        <f t="shared" si="37"/>
        <v/>
      </c>
      <c r="N65" s="306" t="str">
        <f t="shared" si="38"/>
        <v/>
      </c>
      <c r="O65" s="307"/>
      <c r="P65" s="307"/>
      <c r="Q65" s="307"/>
      <c r="R65" s="308"/>
      <c r="S65" s="309">
        <v>1.7501620370370369E-2</v>
      </c>
      <c r="T65" s="481"/>
      <c r="U65" s="462">
        <v>40694</v>
      </c>
      <c r="V65" s="458"/>
      <c r="W65" s="313" t="str">
        <f>IF(OR(NOT(V65=""),NOT(L65="")),5,"")</f>
        <v/>
      </c>
      <c r="X65" s="314" t="str">
        <f>IF(W65=5,D65&amp;" "&amp;E65,"")</f>
        <v/>
      </c>
    </row>
    <row r="66" spans="1:24" ht="15" x14ac:dyDescent="0.2">
      <c r="A66" s="272"/>
      <c r="B66" s="418">
        <v>353</v>
      </c>
      <c r="C66" s="335"/>
      <c r="D66" s="298" t="s">
        <v>77</v>
      </c>
      <c r="E66" s="432" t="s">
        <v>547</v>
      </c>
      <c r="F66" s="429" t="s">
        <v>14</v>
      </c>
      <c r="G66" s="301">
        <v>1.7446469907407412E-2</v>
      </c>
      <c r="H66" s="301">
        <v>1.7446469907407412E-2</v>
      </c>
      <c r="I66" s="302">
        <f t="shared" si="34"/>
        <v>1.7446469907407412E-2</v>
      </c>
      <c r="J66" s="303">
        <f t="shared" si="35"/>
        <v>5.1229745370370318E-3</v>
      </c>
      <c r="K66" s="378"/>
      <c r="L66" s="305" t="str">
        <f t="shared" si="36"/>
        <v/>
      </c>
      <c r="M66" s="306" t="str">
        <f t="shared" si="37"/>
        <v/>
      </c>
      <c r="N66" s="306" t="str">
        <f t="shared" si="38"/>
        <v/>
      </c>
      <c r="O66" s="307"/>
      <c r="P66" s="307"/>
      <c r="Q66" s="307"/>
      <c r="R66" s="308"/>
      <c r="S66" s="309">
        <f t="shared" ref="S66:S74" si="39">IF(K66&lt;&gt;"",MIN(G66,L66),G66)</f>
        <v>1.7446469907407412E-2</v>
      </c>
      <c r="T66" s="481"/>
      <c r="U66" s="462">
        <v>40421</v>
      </c>
      <c r="V66" s="458"/>
      <c r="W66" s="313" t="str">
        <f>IF(OR(NOT(V66=""),NOT(L66="")),5,"")</f>
        <v/>
      </c>
      <c r="X66" s="314" t="str">
        <f>IF(W66=5,D66&amp;" "&amp;E66,"")</f>
        <v/>
      </c>
    </row>
    <row r="67" spans="1:24" ht="15" x14ac:dyDescent="0.2">
      <c r="A67" s="272"/>
      <c r="B67" s="418">
        <v>284</v>
      </c>
      <c r="C67" s="335"/>
      <c r="D67" s="315" t="s">
        <v>447</v>
      </c>
      <c r="E67" s="431" t="s">
        <v>448</v>
      </c>
      <c r="F67" s="429" t="s">
        <v>14</v>
      </c>
      <c r="G67" s="301">
        <v>1.7337962962962961E-2</v>
      </c>
      <c r="H67" s="301">
        <v>1.7465277777777781E-2</v>
      </c>
      <c r="I67" s="302">
        <f t="shared" si="34"/>
        <v>1.7401620370370373E-2</v>
      </c>
      <c r="J67" s="303">
        <f t="shared" si="35"/>
        <v>5.1678240740740712E-3</v>
      </c>
      <c r="K67" s="387"/>
      <c r="L67" s="305" t="str">
        <f t="shared" si="36"/>
        <v/>
      </c>
      <c r="M67" s="306" t="str">
        <f t="shared" si="37"/>
        <v/>
      </c>
      <c r="N67" s="306" t="str">
        <f t="shared" si="38"/>
        <v/>
      </c>
      <c r="O67" s="307"/>
      <c r="P67" s="307"/>
      <c r="Q67" s="321"/>
      <c r="R67" s="308"/>
      <c r="S67" s="309">
        <f t="shared" si="39"/>
        <v>1.7337962962962961E-2</v>
      </c>
      <c r="T67" s="481"/>
      <c r="U67" s="462">
        <v>40359</v>
      </c>
      <c r="V67" s="458"/>
      <c r="W67" s="313" t="str">
        <f>IF(OR(NOT(V67=""),NOT(L67="")),5,"")</f>
        <v/>
      </c>
      <c r="X67" s="314" t="str">
        <f>IF(W67=5,D67&amp;" "&amp;E67,"")</f>
        <v/>
      </c>
    </row>
    <row r="68" spans="1:24" ht="15" x14ac:dyDescent="0.2">
      <c r="A68" s="272"/>
      <c r="B68" s="418">
        <v>318</v>
      </c>
      <c r="C68" s="335"/>
      <c r="D68" s="298" t="s">
        <v>509</v>
      </c>
      <c r="E68" s="432" t="s">
        <v>159</v>
      </c>
      <c r="F68" s="429" t="s">
        <v>14</v>
      </c>
      <c r="G68" s="301">
        <v>1.7388599537037041E-2</v>
      </c>
      <c r="H68" s="301">
        <v>1.7388599537037041E-2</v>
      </c>
      <c r="I68" s="302">
        <f t="shared" si="34"/>
        <v>1.7388599537037041E-2</v>
      </c>
      <c r="J68" s="303">
        <f t="shared" si="35"/>
        <v>5.1808449074074031E-3</v>
      </c>
      <c r="K68" s="509"/>
      <c r="L68" s="305" t="str">
        <f t="shared" si="36"/>
        <v/>
      </c>
      <c r="M68" s="306" t="str">
        <f t="shared" si="37"/>
        <v/>
      </c>
      <c r="N68" s="306" t="str">
        <f t="shared" si="38"/>
        <v/>
      </c>
      <c r="O68" s="307"/>
      <c r="P68" s="307"/>
      <c r="Q68" s="321"/>
      <c r="R68" s="308"/>
      <c r="S68" s="309">
        <f t="shared" si="39"/>
        <v>1.7388599537037041E-2</v>
      </c>
      <c r="T68" s="481"/>
      <c r="U68" s="462">
        <v>40298</v>
      </c>
      <c r="V68" s="458"/>
      <c r="W68" s="313"/>
      <c r="X68" s="314"/>
    </row>
    <row r="69" spans="1:24" ht="15" x14ac:dyDescent="0.2">
      <c r="A69" s="272"/>
      <c r="B69" s="418">
        <v>152</v>
      </c>
      <c r="C69" s="335"/>
      <c r="D69" s="315" t="s">
        <v>90</v>
      </c>
      <c r="E69" s="431" t="s">
        <v>91</v>
      </c>
      <c r="F69" s="428" t="s">
        <v>30</v>
      </c>
      <c r="G69" s="301">
        <v>1.7384259259259256E-2</v>
      </c>
      <c r="H69" s="301">
        <v>1.7384259259259256E-2</v>
      </c>
      <c r="I69" s="302">
        <f t="shared" si="34"/>
        <v>1.7384259259259256E-2</v>
      </c>
      <c r="J69" s="303">
        <f t="shared" si="35"/>
        <v>5.1851851851851885E-3</v>
      </c>
      <c r="K69" s="387"/>
      <c r="L69" s="305" t="str">
        <f t="shared" si="36"/>
        <v/>
      </c>
      <c r="M69" s="306" t="str">
        <f t="shared" si="37"/>
        <v/>
      </c>
      <c r="N69" s="306" t="str">
        <f t="shared" si="38"/>
        <v/>
      </c>
      <c r="O69" s="307"/>
      <c r="P69" s="307"/>
      <c r="Q69" s="307"/>
      <c r="R69" s="308"/>
      <c r="S69" s="309">
        <f t="shared" si="39"/>
        <v>1.7384259259259256E-2</v>
      </c>
      <c r="T69" s="481"/>
      <c r="U69" s="459" t="s">
        <v>212</v>
      </c>
      <c r="V69" s="458"/>
      <c r="W69" s="313" t="str">
        <f t="shared" ref="W69:W74" si="40">IF(OR(NOT(V69=""),NOT(L69="")),5,"")</f>
        <v/>
      </c>
      <c r="X69" s="314" t="str">
        <f t="shared" ref="X69:X74" si="41">IF(W69=5,D69&amp;" "&amp;E69,"")</f>
        <v/>
      </c>
    </row>
    <row r="70" spans="1:24" ht="15" x14ac:dyDescent="0.2">
      <c r="A70" s="272"/>
      <c r="B70" s="418">
        <v>332</v>
      </c>
      <c r="C70" s="335"/>
      <c r="D70" s="315" t="s">
        <v>527</v>
      </c>
      <c r="E70" s="431" t="s">
        <v>517</v>
      </c>
      <c r="F70" s="428" t="s">
        <v>30</v>
      </c>
      <c r="G70" s="301">
        <v>1.7349537037037035E-2</v>
      </c>
      <c r="H70" s="301">
        <v>1.7372685185185189E-2</v>
      </c>
      <c r="I70" s="302">
        <f t="shared" si="34"/>
        <v>1.7361111111111112E-2</v>
      </c>
      <c r="J70" s="303">
        <f t="shared" si="35"/>
        <v>5.2083333333333322E-3</v>
      </c>
      <c r="K70" s="387"/>
      <c r="L70" s="305" t="str">
        <f t="shared" si="36"/>
        <v/>
      </c>
      <c r="M70" s="306" t="str">
        <f t="shared" si="37"/>
        <v/>
      </c>
      <c r="N70" s="306" t="str">
        <f t="shared" si="38"/>
        <v/>
      </c>
      <c r="O70" s="307"/>
      <c r="P70" s="307"/>
      <c r="Q70" s="321"/>
      <c r="R70" s="308"/>
      <c r="S70" s="309">
        <f t="shared" si="39"/>
        <v>1.7349537037037035E-2</v>
      </c>
      <c r="T70" s="481"/>
      <c r="U70" s="462">
        <v>40359</v>
      </c>
      <c r="V70" s="458"/>
      <c r="W70" s="313" t="str">
        <f t="shared" si="40"/>
        <v/>
      </c>
      <c r="X70" s="314" t="str">
        <f t="shared" si="41"/>
        <v/>
      </c>
    </row>
    <row r="71" spans="1:24" ht="15" x14ac:dyDescent="0.2">
      <c r="A71" s="272"/>
      <c r="B71" s="418">
        <v>259</v>
      </c>
      <c r="C71" s="335"/>
      <c r="D71" s="315" t="s">
        <v>111</v>
      </c>
      <c r="E71" s="431" t="s">
        <v>360</v>
      </c>
      <c r="F71" s="428" t="s">
        <v>30</v>
      </c>
      <c r="G71" s="301">
        <v>1.7303240740740741E-2</v>
      </c>
      <c r="H71" s="301">
        <v>1.7303240740740741E-2</v>
      </c>
      <c r="I71" s="302">
        <f t="shared" si="34"/>
        <v>1.7303240740740741E-2</v>
      </c>
      <c r="J71" s="303">
        <f t="shared" si="35"/>
        <v>5.2662037037037035E-3</v>
      </c>
      <c r="K71" s="387"/>
      <c r="L71" s="305" t="str">
        <f t="shared" si="36"/>
        <v/>
      </c>
      <c r="M71" s="306" t="str">
        <f t="shared" si="37"/>
        <v/>
      </c>
      <c r="N71" s="306" t="str">
        <f t="shared" si="38"/>
        <v/>
      </c>
      <c r="O71" s="307"/>
      <c r="P71" s="307"/>
      <c r="Q71" s="307"/>
      <c r="R71" s="308"/>
      <c r="S71" s="309">
        <f t="shared" si="39"/>
        <v>1.7303240740740741E-2</v>
      </c>
      <c r="T71" s="481"/>
      <c r="U71" s="462"/>
      <c r="V71" s="458"/>
      <c r="W71" s="313" t="str">
        <f t="shared" si="40"/>
        <v/>
      </c>
      <c r="X71" s="314" t="str">
        <f t="shared" si="41"/>
        <v/>
      </c>
    </row>
    <row r="72" spans="1:24" ht="15" x14ac:dyDescent="0.2">
      <c r="A72" s="272"/>
      <c r="B72" s="418">
        <v>77</v>
      </c>
      <c r="C72" s="335"/>
      <c r="D72" s="315" t="s">
        <v>96</v>
      </c>
      <c r="E72" s="431" t="s">
        <v>141</v>
      </c>
      <c r="F72" s="428" t="s">
        <v>14</v>
      </c>
      <c r="G72" s="301">
        <v>1.5740740740740736E-2</v>
      </c>
      <c r="H72" s="301">
        <v>1.8761574074074073E-2</v>
      </c>
      <c r="I72" s="302">
        <f t="shared" si="34"/>
        <v>1.7251157407407403E-2</v>
      </c>
      <c r="J72" s="303">
        <f t="shared" si="35"/>
        <v>5.3182870370370415E-3</v>
      </c>
      <c r="K72" s="378"/>
      <c r="L72" s="305"/>
      <c r="M72" s="306"/>
      <c r="N72" s="306"/>
      <c r="O72" s="307"/>
      <c r="P72" s="307"/>
      <c r="Q72" s="307"/>
      <c r="R72" s="308"/>
      <c r="S72" s="309">
        <f t="shared" si="39"/>
        <v>1.5740740740740736E-2</v>
      </c>
      <c r="T72" s="481"/>
      <c r="U72" s="462">
        <v>40724</v>
      </c>
      <c r="V72" s="458"/>
      <c r="W72" s="313" t="str">
        <f t="shared" si="40"/>
        <v/>
      </c>
      <c r="X72" s="314" t="str">
        <f t="shared" si="41"/>
        <v/>
      </c>
    </row>
    <row r="73" spans="1:24" ht="15" x14ac:dyDescent="0.2">
      <c r="A73" s="272"/>
      <c r="B73" s="418" t="s">
        <v>588</v>
      </c>
      <c r="C73" s="335"/>
      <c r="D73" s="315" t="s">
        <v>582</v>
      </c>
      <c r="E73" s="431" t="s">
        <v>565</v>
      </c>
      <c r="F73" s="428" t="s">
        <v>14</v>
      </c>
      <c r="G73" s="301">
        <v>1.7106481481481483E-2</v>
      </c>
      <c r="H73" s="301">
        <v>1.7106481481481483E-2</v>
      </c>
      <c r="I73" s="302">
        <f t="shared" si="34"/>
        <v>1.7106481481481483E-2</v>
      </c>
      <c r="J73" s="303">
        <f t="shared" si="35"/>
        <v>5.4629629629629611E-3</v>
      </c>
      <c r="K73" s="378"/>
      <c r="L73" s="305" t="str">
        <f>IF(K73&lt;&gt;"",K73-J73,"")</f>
        <v/>
      </c>
      <c r="M73" s="306" t="str">
        <f>IF(K73&lt;&gt;"",L73-I73,"")</f>
        <v/>
      </c>
      <c r="N73" s="306" t="str">
        <f>IF(K73&lt;&gt;"",L73-G73,"")</f>
        <v/>
      </c>
      <c r="O73" s="307"/>
      <c r="P73" s="307"/>
      <c r="Q73" s="307"/>
      <c r="R73" s="308"/>
      <c r="S73" s="309">
        <f t="shared" si="39"/>
        <v>1.7106481481481483E-2</v>
      </c>
      <c r="T73" s="481"/>
      <c r="U73" s="462">
        <v>40633</v>
      </c>
      <c r="V73" s="458"/>
      <c r="W73" s="313" t="str">
        <f t="shared" si="40"/>
        <v/>
      </c>
      <c r="X73" s="314" t="str">
        <f t="shared" si="41"/>
        <v/>
      </c>
    </row>
    <row r="74" spans="1:24" ht="15" x14ac:dyDescent="0.2">
      <c r="A74" s="272"/>
      <c r="B74" s="418" t="s">
        <v>588</v>
      </c>
      <c r="C74" s="335"/>
      <c r="D74" s="315" t="s">
        <v>111</v>
      </c>
      <c r="E74" s="431" t="s">
        <v>35</v>
      </c>
      <c r="F74" s="428" t="s">
        <v>30</v>
      </c>
      <c r="G74" s="301">
        <v>1.269675925925926E-2</v>
      </c>
      <c r="H74" s="301">
        <v>1.269675925925926E-2</v>
      </c>
      <c r="I74" s="302">
        <f t="shared" si="34"/>
        <v>1.269675925925926E-2</v>
      </c>
      <c r="J74" s="303">
        <f t="shared" si="35"/>
        <v>9.872685185185184E-3</v>
      </c>
      <c r="K74" s="378">
        <v>2.2638888888888889E-2</v>
      </c>
      <c r="L74" s="305">
        <f>IF(K74&lt;&gt;"",K74-J74,"")</f>
        <v>1.2766203703703705E-2</v>
      </c>
      <c r="M74" s="306">
        <f>IF(K74&lt;&gt;"",L74-I74,"")</f>
        <v>6.9444444444444892E-5</v>
      </c>
      <c r="N74" s="306">
        <f>IF(K74&lt;&gt;"",L74-G74,"")</f>
        <v>6.9444444444444892E-5</v>
      </c>
      <c r="O74" s="307">
        <v>9</v>
      </c>
      <c r="P74" s="307"/>
      <c r="Q74" s="307"/>
      <c r="R74" s="308">
        <v>1</v>
      </c>
      <c r="S74" s="309">
        <f t="shared" si="39"/>
        <v>1.269675925925926E-2</v>
      </c>
      <c r="T74" s="481" t="s">
        <v>587</v>
      </c>
      <c r="U74" s="462">
        <v>40755</v>
      </c>
      <c r="V74" s="458"/>
      <c r="W74" s="313">
        <f t="shared" si="40"/>
        <v>5</v>
      </c>
      <c r="X74" s="314" t="str">
        <f t="shared" si="41"/>
        <v>Alex Smith</v>
      </c>
    </row>
    <row r="75" spans="1:24" ht="15" x14ac:dyDescent="0.2">
      <c r="A75" s="272"/>
      <c r="B75" s="418"/>
      <c r="C75" s="335"/>
      <c r="D75" s="315"/>
      <c r="E75" s="431"/>
      <c r="F75" s="428"/>
      <c r="G75" s="301"/>
      <c r="H75" s="301"/>
      <c r="I75" s="302"/>
      <c r="J75" s="303"/>
      <c r="K75" s="378"/>
      <c r="L75" s="305"/>
      <c r="M75" s="306"/>
      <c r="N75" s="306"/>
      <c r="O75" s="307"/>
      <c r="P75" s="307"/>
      <c r="Q75" s="307"/>
      <c r="R75" s="308"/>
      <c r="S75" s="309"/>
      <c r="T75" s="481"/>
      <c r="U75" s="462"/>
      <c r="V75" s="458"/>
      <c r="W75" s="313"/>
      <c r="X75" s="314"/>
    </row>
    <row r="76" spans="1:24" ht="15" x14ac:dyDescent="0.2">
      <c r="A76" s="272"/>
      <c r="B76" s="418">
        <v>233</v>
      </c>
      <c r="C76" s="335"/>
      <c r="D76" s="315" t="s">
        <v>284</v>
      </c>
      <c r="E76" s="431" t="s">
        <v>285</v>
      </c>
      <c r="F76" s="428" t="s">
        <v>30</v>
      </c>
      <c r="G76" s="301">
        <v>1.6956018518518523E-2</v>
      </c>
      <c r="H76" s="301">
        <v>1.6956018518518523E-2</v>
      </c>
      <c r="I76" s="302">
        <f t="shared" ref="I76:I85" si="42">IF(H76&lt;&gt;"",(H76+G76)/2,G76)</f>
        <v>1.6956018518518523E-2</v>
      </c>
      <c r="J76" s="303">
        <f t="shared" ref="J76:J85" si="43">$E$3-I76</f>
        <v>5.613425925925921E-3</v>
      </c>
      <c r="K76" s="378"/>
      <c r="L76" s="305" t="str">
        <f>IF(K76&lt;&gt;"",K76-J76,"")</f>
        <v/>
      </c>
      <c r="M76" s="306" t="str">
        <f>IF(K76&lt;&gt;"",L76-I76,"")</f>
        <v/>
      </c>
      <c r="N76" s="306" t="str">
        <f>IF(K76&lt;&gt;"",L76-G76,"")</f>
        <v/>
      </c>
      <c r="O76" s="307"/>
      <c r="P76" s="307"/>
      <c r="Q76" s="307"/>
      <c r="R76" s="308"/>
      <c r="S76" s="309">
        <f>IF(K76&lt;&gt;"",MIN(G76,L76),G76)</f>
        <v>1.6956018518518523E-2</v>
      </c>
      <c r="T76" s="481"/>
      <c r="U76" s="462">
        <v>40482</v>
      </c>
      <c r="V76" s="458"/>
      <c r="W76" s="313" t="str">
        <f>IF(OR(NOT(V76=""),NOT(L76="")),5,"")</f>
        <v/>
      </c>
      <c r="X76" s="314" t="str">
        <f>IF(W76=5,D76&amp;" "&amp;E76,"")</f>
        <v/>
      </c>
    </row>
    <row r="77" spans="1:24" ht="15" x14ac:dyDescent="0.2">
      <c r="A77" s="272"/>
      <c r="B77" s="418">
        <v>185</v>
      </c>
      <c r="C77" s="335"/>
      <c r="D77" s="315" t="s">
        <v>155</v>
      </c>
      <c r="E77" s="431" t="s">
        <v>216</v>
      </c>
      <c r="F77" s="428" t="s">
        <v>30</v>
      </c>
      <c r="G77" s="301">
        <v>1.5810185185185184E-2</v>
      </c>
      <c r="H77" s="301">
        <v>1.8049768518518514E-2</v>
      </c>
      <c r="I77" s="302">
        <f t="shared" si="42"/>
        <v>1.6929976851851849E-2</v>
      </c>
      <c r="J77" s="303">
        <f t="shared" si="43"/>
        <v>5.6394675925925952E-3</v>
      </c>
      <c r="K77" s="387"/>
      <c r="L77" s="305" t="str">
        <f>IF(K77&lt;&gt;"",K77-J77,"")</f>
        <v/>
      </c>
      <c r="M77" s="306" t="str">
        <f>IF(K77&lt;&gt;"",L77-I77,"")</f>
        <v/>
      </c>
      <c r="N77" s="306" t="str">
        <f>IF(K77&lt;&gt;"",L77-G77,"")</f>
        <v/>
      </c>
      <c r="O77" s="307"/>
      <c r="P77" s="307"/>
      <c r="Q77" s="307"/>
      <c r="R77" s="308"/>
      <c r="S77" s="309">
        <f>IF(K77&lt;&gt;"",MIN(G77,L77),G77)</f>
        <v>1.5810185185185184E-2</v>
      </c>
      <c r="T77" s="481"/>
      <c r="U77" s="462">
        <v>39994</v>
      </c>
      <c r="V77" s="458"/>
      <c r="W77" s="313"/>
      <c r="X77" s="314"/>
    </row>
    <row r="78" spans="1:24" ht="15" x14ac:dyDescent="0.2">
      <c r="A78" s="272"/>
      <c r="B78" s="418">
        <v>39</v>
      </c>
      <c r="C78" s="335"/>
      <c r="D78" s="315" t="s">
        <v>162</v>
      </c>
      <c r="E78" s="431" t="s">
        <v>161</v>
      </c>
      <c r="F78" s="428" t="s">
        <v>30</v>
      </c>
      <c r="G78" s="301">
        <v>1.501157407407408E-2</v>
      </c>
      <c r="H78" s="301">
        <v>1.877314814814815E-2</v>
      </c>
      <c r="I78" s="302">
        <f t="shared" si="42"/>
        <v>1.6892361111111115E-2</v>
      </c>
      <c r="J78" s="303">
        <f t="shared" si="43"/>
        <v>5.6770833333333291E-3</v>
      </c>
      <c r="K78" s="378"/>
      <c r="L78" s="305"/>
      <c r="M78" s="306"/>
      <c r="N78" s="306"/>
      <c r="O78" s="307"/>
      <c r="P78" s="307"/>
      <c r="Q78" s="307"/>
      <c r="R78" s="308"/>
      <c r="S78" s="309">
        <f>IF(K78&lt;&gt;"",MIN(G78,L78),G78)</f>
        <v>1.501157407407408E-2</v>
      </c>
      <c r="T78" s="481"/>
      <c r="U78" s="462">
        <v>40724</v>
      </c>
      <c r="V78" s="458" t="s">
        <v>587</v>
      </c>
      <c r="W78" s="313">
        <f t="shared" ref="W78:W85" si="44">IF(OR(NOT(V78=""),NOT(L78="")),5,"")</f>
        <v>5</v>
      </c>
      <c r="X78" s="314" t="str">
        <f t="shared" ref="X78:X85" si="45">IF(W78=5,D78&amp;" "&amp;E78,"")</f>
        <v>Graham Harper</v>
      </c>
    </row>
    <row r="79" spans="1:24" ht="15" x14ac:dyDescent="0.2">
      <c r="A79" s="272"/>
      <c r="B79" s="418">
        <v>194</v>
      </c>
      <c r="C79" s="335"/>
      <c r="D79" s="315" t="s">
        <v>55</v>
      </c>
      <c r="E79" s="431" t="s">
        <v>226</v>
      </c>
      <c r="F79" s="428" t="s">
        <v>30</v>
      </c>
      <c r="G79" s="319">
        <v>1.6516203703703703E-2</v>
      </c>
      <c r="H79" s="301">
        <v>1.7164351851851851E-2</v>
      </c>
      <c r="I79" s="302">
        <f t="shared" si="42"/>
        <v>1.6840277777777777E-2</v>
      </c>
      <c r="J79" s="303">
        <f t="shared" si="43"/>
        <v>5.7291666666666671E-3</v>
      </c>
      <c r="K79" s="387"/>
      <c r="L79" s="305" t="str">
        <f t="shared" ref="L79:L84" si="46">IF(K79&lt;&gt;"",K79-J79,"")</f>
        <v/>
      </c>
      <c r="M79" s="306" t="str">
        <f t="shared" ref="M79:M84" si="47">IF(K79&lt;&gt;"",L79-I79,"")</f>
        <v/>
      </c>
      <c r="N79" s="306" t="str">
        <f t="shared" ref="N79:N84" si="48">IF(K79&lt;&gt;"",L79-G79,"")</f>
        <v/>
      </c>
      <c r="O79" s="307"/>
      <c r="P79" s="307"/>
      <c r="Q79" s="307"/>
      <c r="R79" s="308"/>
      <c r="S79" s="309">
        <f>IF(K79&lt;&gt;"",MIN(G79,L79),G79)</f>
        <v>1.6516203703703703E-2</v>
      </c>
      <c r="T79" s="481"/>
      <c r="U79" s="462">
        <v>40633</v>
      </c>
      <c r="V79" s="458"/>
      <c r="W79" s="313" t="str">
        <f t="shared" si="44"/>
        <v/>
      </c>
      <c r="X79" s="314" t="str">
        <f t="shared" si="45"/>
        <v/>
      </c>
    </row>
    <row r="80" spans="1:24" ht="15" x14ac:dyDescent="0.2">
      <c r="A80" s="272"/>
      <c r="B80" s="418">
        <v>224</v>
      </c>
      <c r="C80" s="335"/>
      <c r="D80" s="315" t="s">
        <v>554</v>
      </c>
      <c r="E80" s="431" t="s">
        <v>555</v>
      </c>
      <c r="F80" s="428" t="s">
        <v>14</v>
      </c>
      <c r="G80" s="301">
        <v>1.6655092592592596E-2</v>
      </c>
      <c r="H80" s="301">
        <v>1.695601851851852E-2</v>
      </c>
      <c r="I80" s="302">
        <f t="shared" si="42"/>
        <v>1.680555555555556E-2</v>
      </c>
      <c r="J80" s="303">
        <f t="shared" si="43"/>
        <v>5.7638888888888844E-3</v>
      </c>
      <c r="K80" s="378"/>
      <c r="L80" s="305" t="str">
        <f t="shared" si="46"/>
        <v/>
      </c>
      <c r="M80" s="306" t="str">
        <f t="shared" si="47"/>
        <v/>
      </c>
      <c r="N80" s="306" t="str">
        <f t="shared" si="48"/>
        <v/>
      </c>
      <c r="O80" s="307"/>
      <c r="P80" s="307"/>
      <c r="Q80" s="307"/>
      <c r="R80" s="308"/>
      <c r="S80" s="309">
        <f>IF(K80&lt;&gt;"",MIN(G80,L80),G80)</f>
        <v>1.6655092592592596E-2</v>
      </c>
      <c r="T80" s="481"/>
      <c r="U80" s="462">
        <v>40633</v>
      </c>
      <c r="V80" s="458"/>
      <c r="W80" s="313" t="str">
        <f t="shared" si="44"/>
        <v/>
      </c>
      <c r="X80" s="314" t="str">
        <f t="shared" si="45"/>
        <v/>
      </c>
    </row>
    <row r="81" spans="1:24" ht="15" x14ac:dyDescent="0.2">
      <c r="A81" s="272"/>
      <c r="B81" s="418" t="s">
        <v>588</v>
      </c>
      <c r="C81" s="335"/>
      <c r="D81" s="315" t="s">
        <v>602</v>
      </c>
      <c r="E81" s="431" t="s">
        <v>603</v>
      </c>
      <c r="F81" s="428" t="s">
        <v>30</v>
      </c>
      <c r="G81" s="301">
        <v>1.6793865740740741E-2</v>
      </c>
      <c r="H81" s="301">
        <v>1.6793865740740741E-2</v>
      </c>
      <c r="I81" s="302">
        <f t="shared" si="42"/>
        <v>1.6793865740740741E-2</v>
      </c>
      <c r="J81" s="303">
        <f t="shared" si="43"/>
        <v>5.7755787037037029E-3</v>
      </c>
      <c r="K81" s="504"/>
      <c r="L81" s="305" t="str">
        <f t="shared" si="46"/>
        <v/>
      </c>
      <c r="M81" s="306" t="str">
        <f t="shared" si="47"/>
        <v/>
      </c>
      <c r="N81" s="306" t="str">
        <f t="shared" si="48"/>
        <v/>
      </c>
      <c r="O81" s="307"/>
      <c r="P81" s="307"/>
      <c r="Q81" s="307"/>
      <c r="R81" s="308"/>
      <c r="S81" s="309">
        <v>1.6793865740740741E-2</v>
      </c>
      <c r="T81" s="481"/>
      <c r="U81" s="462">
        <v>40694</v>
      </c>
      <c r="V81" s="458"/>
      <c r="W81" s="313" t="str">
        <f t="shared" si="44"/>
        <v/>
      </c>
      <c r="X81" s="314" t="str">
        <f t="shared" si="45"/>
        <v/>
      </c>
    </row>
    <row r="82" spans="1:24" ht="15" x14ac:dyDescent="0.2">
      <c r="A82" s="272"/>
      <c r="B82" s="418">
        <v>369</v>
      </c>
      <c r="C82" s="335"/>
      <c r="D82" s="315" t="s">
        <v>111</v>
      </c>
      <c r="E82" s="431" t="s">
        <v>570</v>
      </c>
      <c r="F82" s="428" t="s">
        <v>14</v>
      </c>
      <c r="G82" s="301">
        <v>1.6655092592592596E-2</v>
      </c>
      <c r="H82" s="301">
        <v>1.6655092592592596E-2</v>
      </c>
      <c r="I82" s="302">
        <f t="shared" si="42"/>
        <v>1.6655092592592596E-2</v>
      </c>
      <c r="J82" s="303">
        <f t="shared" si="43"/>
        <v>5.9143518518518477E-3</v>
      </c>
      <c r="K82" s="387"/>
      <c r="L82" s="305" t="str">
        <f t="shared" si="46"/>
        <v/>
      </c>
      <c r="M82" s="306" t="str">
        <f t="shared" si="47"/>
        <v/>
      </c>
      <c r="N82" s="306" t="str">
        <f t="shared" si="48"/>
        <v/>
      </c>
      <c r="O82" s="307"/>
      <c r="P82" s="307"/>
      <c r="Q82" s="307"/>
      <c r="R82" s="308"/>
      <c r="S82" s="309">
        <f>IF(K82&lt;&gt;"",MIN(G82,L82),G82)</f>
        <v>1.6655092592592596E-2</v>
      </c>
      <c r="T82" s="481"/>
      <c r="U82" s="462">
        <v>40574</v>
      </c>
      <c r="V82" s="458"/>
      <c r="W82" s="313" t="str">
        <f t="shared" si="44"/>
        <v/>
      </c>
      <c r="X82" s="314" t="str">
        <f t="shared" si="45"/>
        <v/>
      </c>
    </row>
    <row r="83" spans="1:24" ht="15" x14ac:dyDescent="0.2">
      <c r="A83" s="272"/>
      <c r="B83" s="418">
        <v>368</v>
      </c>
      <c r="C83" s="335"/>
      <c r="D83" s="315" t="s">
        <v>521</v>
      </c>
      <c r="E83" s="431" t="s">
        <v>571</v>
      </c>
      <c r="F83" s="428" t="s">
        <v>30</v>
      </c>
      <c r="G83" s="497">
        <v>1.6655092592592596E-2</v>
      </c>
      <c r="H83" s="497">
        <v>1.6655092592592596E-2</v>
      </c>
      <c r="I83" s="302">
        <f t="shared" si="42"/>
        <v>1.6655092592592596E-2</v>
      </c>
      <c r="J83" s="303">
        <f t="shared" si="43"/>
        <v>5.9143518518518477E-3</v>
      </c>
      <c r="K83" s="378"/>
      <c r="L83" s="305" t="str">
        <f t="shared" si="46"/>
        <v/>
      </c>
      <c r="M83" s="306" t="str">
        <f t="shared" si="47"/>
        <v/>
      </c>
      <c r="N83" s="306" t="str">
        <f t="shared" si="48"/>
        <v/>
      </c>
      <c r="O83" s="307"/>
      <c r="P83" s="307"/>
      <c r="Q83" s="307"/>
      <c r="R83" s="308"/>
      <c r="S83" s="309">
        <f>IF(K83&lt;&gt;"",MIN(G83,L83),G83)</f>
        <v>1.6655092592592596E-2</v>
      </c>
      <c r="T83" s="481"/>
      <c r="U83" s="462">
        <v>40574</v>
      </c>
      <c r="V83" s="458"/>
      <c r="W83" s="313" t="str">
        <f t="shared" si="44"/>
        <v/>
      </c>
      <c r="X83" s="314" t="str">
        <f t="shared" si="45"/>
        <v/>
      </c>
    </row>
    <row r="84" spans="1:24" ht="15" x14ac:dyDescent="0.2">
      <c r="A84" s="272"/>
      <c r="B84" s="418">
        <v>166</v>
      </c>
      <c r="C84" s="335"/>
      <c r="D84" s="315" t="s">
        <v>74</v>
      </c>
      <c r="E84" s="431" t="s">
        <v>86</v>
      </c>
      <c r="F84" s="428" t="s">
        <v>30</v>
      </c>
      <c r="G84" s="301">
        <v>1.6627604166666667E-2</v>
      </c>
      <c r="H84" s="301">
        <v>1.6627604166666667E-2</v>
      </c>
      <c r="I84" s="302">
        <f t="shared" si="42"/>
        <v>1.6627604166666667E-2</v>
      </c>
      <c r="J84" s="303">
        <f t="shared" si="43"/>
        <v>5.9418402777777768E-3</v>
      </c>
      <c r="K84" s="387"/>
      <c r="L84" s="305" t="str">
        <f t="shared" si="46"/>
        <v/>
      </c>
      <c r="M84" s="306" t="str">
        <f t="shared" si="47"/>
        <v/>
      </c>
      <c r="N84" s="306" t="str">
        <f t="shared" si="48"/>
        <v/>
      </c>
      <c r="O84" s="307"/>
      <c r="P84" s="307"/>
      <c r="Q84" s="321"/>
      <c r="R84" s="308"/>
      <c r="S84" s="309">
        <f>IF(K84&lt;&gt;"",MIN(G84,L84),G84)</f>
        <v>1.6627604166666667E-2</v>
      </c>
      <c r="T84" s="481"/>
      <c r="U84" s="462">
        <v>40178</v>
      </c>
      <c r="V84" s="458"/>
      <c r="W84" s="313" t="str">
        <f t="shared" si="44"/>
        <v/>
      </c>
      <c r="X84" s="314" t="str">
        <f t="shared" si="45"/>
        <v/>
      </c>
    </row>
    <row r="85" spans="1:24" ht="15" x14ac:dyDescent="0.2">
      <c r="A85" s="272"/>
      <c r="B85" s="418" t="s">
        <v>588</v>
      </c>
      <c r="C85" s="335"/>
      <c r="D85" s="298" t="s">
        <v>598</v>
      </c>
      <c r="E85" s="432" t="s">
        <v>599</v>
      </c>
      <c r="F85" s="429" t="s">
        <v>30</v>
      </c>
      <c r="G85" s="507">
        <v>1.6516203703703703E-2</v>
      </c>
      <c r="H85" s="507">
        <v>1.6516203703703703E-2</v>
      </c>
      <c r="I85" s="302">
        <f t="shared" si="42"/>
        <v>1.6516203703703703E-2</v>
      </c>
      <c r="J85" s="303">
        <f t="shared" si="43"/>
        <v>6.053240740740741E-3</v>
      </c>
      <c r="K85" s="378"/>
      <c r="L85" s="305"/>
      <c r="M85" s="306"/>
      <c r="N85" s="306"/>
      <c r="O85" s="307"/>
      <c r="P85" s="307"/>
      <c r="Q85" s="307"/>
      <c r="R85" s="308"/>
      <c r="S85" s="309">
        <f>IF(K85&lt;&gt;"",MIN(G85,L85),G85)</f>
        <v>1.6516203703703703E-2</v>
      </c>
      <c r="T85" s="481"/>
      <c r="U85" s="462">
        <v>40724</v>
      </c>
      <c r="V85" s="458"/>
      <c r="W85" s="313" t="str">
        <f t="shared" si="44"/>
        <v/>
      </c>
      <c r="X85" s="314" t="str">
        <f t="shared" si="45"/>
        <v/>
      </c>
    </row>
    <row r="86" spans="1:24" ht="15" x14ac:dyDescent="0.2">
      <c r="A86" s="272"/>
      <c r="B86" s="418"/>
      <c r="C86" s="335"/>
      <c r="D86" s="298"/>
      <c r="E86" s="432"/>
      <c r="F86" s="429"/>
      <c r="G86" s="507"/>
      <c r="H86" s="507"/>
      <c r="I86" s="302"/>
      <c r="J86" s="303"/>
      <c r="K86" s="378"/>
      <c r="L86" s="305"/>
      <c r="M86" s="306"/>
      <c r="N86" s="306"/>
      <c r="O86" s="307"/>
      <c r="P86" s="307"/>
      <c r="Q86" s="307"/>
      <c r="R86" s="308"/>
      <c r="S86" s="309"/>
      <c r="T86" s="481"/>
      <c r="U86" s="462"/>
      <c r="V86" s="458"/>
      <c r="W86" s="313"/>
      <c r="X86" s="314"/>
    </row>
    <row r="87" spans="1:24" ht="15" x14ac:dyDescent="0.2">
      <c r="A87" s="272"/>
      <c r="B87" s="418"/>
      <c r="C87" s="335"/>
      <c r="D87" s="298"/>
      <c r="E87" s="432"/>
      <c r="F87" s="429"/>
      <c r="G87" s="507"/>
      <c r="H87" s="507"/>
      <c r="I87" s="302"/>
      <c r="J87" s="303"/>
      <c r="K87" s="378"/>
      <c r="L87" s="305"/>
      <c r="M87" s="306"/>
      <c r="N87" s="306"/>
      <c r="O87" s="307"/>
      <c r="P87" s="307"/>
      <c r="Q87" s="307"/>
      <c r="R87" s="308"/>
      <c r="S87" s="309"/>
      <c r="T87" s="481"/>
      <c r="U87" s="462"/>
      <c r="V87" s="458"/>
      <c r="W87" s="313"/>
      <c r="X87" s="314"/>
    </row>
    <row r="88" spans="1:24" ht="15" x14ac:dyDescent="0.2">
      <c r="A88" s="272"/>
      <c r="B88" s="418">
        <v>163</v>
      </c>
      <c r="C88" s="335"/>
      <c r="D88" s="315" t="s">
        <v>115</v>
      </c>
      <c r="E88" s="431" t="s">
        <v>116</v>
      </c>
      <c r="F88" s="428" t="s">
        <v>30</v>
      </c>
      <c r="G88" s="319">
        <v>1.6516203703703703E-2</v>
      </c>
      <c r="H88" s="319">
        <v>1.6516203703703703E-2</v>
      </c>
      <c r="I88" s="302">
        <f>IF(H88&lt;&gt;"",(H88+G88)/2,G88)</f>
        <v>1.6516203703703703E-2</v>
      </c>
      <c r="J88" s="303">
        <f>$E$3-I88</f>
        <v>6.053240740740741E-3</v>
      </c>
      <c r="K88" s="387"/>
      <c r="L88" s="305" t="str">
        <f t="shared" ref="L88:L98" si="49">IF(K88&lt;&gt;"",K88-J88,"")</f>
        <v/>
      </c>
      <c r="M88" s="306" t="str">
        <f t="shared" ref="M88:M98" si="50">IF(K88&lt;&gt;"",L88-I88,"")</f>
        <v/>
      </c>
      <c r="N88" s="306" t="str">
        <f t="shared" ref="N88:N98" si="51">IF(K88&lt;&gt;"",L88-G88,"")</f>
        <v/>
      </c>
      <c r="O88" s="307"/>
      <c r="P88" s="307"/>
      <c r="Q88" s="307"/>
      <c r="R88" s="308"/>
      <c r="S88" s="309">
        <f t="shared" ref="S88:S99" si="52">IF(K88&lt;&gt;"",MIN(G88,L88),G88)</f>
        <v>1.6516203703703703E-2</v>
      </c>
      <c r="T88" s="481" t="s">
        <v>588</v>
      </c>
      <c r="U88" s="462">
        <v>38990</v>
      </c>
      <c r="V88" s="458"/>
      <c r="W88" s="313" t="str">
        <f>IF(OR(NOT(V88=""),NOT(L88="")),5,"")</f>
        <v/>
      </c>
      <c r="X88" s="314" t="str">
        <f>IF(W88=5,D88&amp;" "&amp;E88,"")</f>
        <v/>
      </c>
    </row>
    <row r="89" spans="1:24" ht="15" x14ac:dyDescent="0.2">
      <c r="A89" s="272"/>
      <c r="B89" s="418">
        <v>333</v>
      </c>
      <c r="C89" s="335"/>
      <c r="D89" s="315" t="s">
        <v>537</v>
      </c>
      <c r="E89" s="431" t="s">
        <v>538</v>
      </c>
      <c r="F89" s="428" t="s">
        <v>14</v>
      </c>
      <c r="G89" s="301">
        <v>1.6446759259259265E-2</v>
      </c>
      <c r="H89" s="301">
        <v>1.6446759259259265E-2</v>
      </c>
      <c r="I89" s="302">
        <f>IF(H89&lt;&gt;"",(H89+G89)/2,G89)</f>
        <v>1.6446759259259265E-2</v>
      </c>
      <c r="J89" s="303">
        <f>$E$3-I89</f>
        <v>6.1226851851851789E-3</v>
      </c>
      <c r="K89" s="387"/>
      <c r="L89" s="305" t="str">
        <f t="shared" si="49"/>
        <v/>
      </c>
      <c r="M89" s="306" t="str">
        <f t="shared" si="50"/>
        <v/>
      </c>
      <c r="N89" s="306" t="str">
        <f t="shared" si="51"/>
        <v/>
      </c>
      <c r="O89" s="307"/>
      <c r="P89" s="307"/>
      <c r="Q89" s="321"/>
      <c r="R89" s="308"/>
      <c r="S89" s="309">
        <f t="shared" si="52"/>
        <v>1.6446759259259265E-2</v>
      </c>
      <c r="T89" s="481"/>
      <c r="U89" s="462">
        <v>40359</v>
      </c>
      <c r="V89" s="458"/>
      <c r="W89" s="313" t="str">
        <f>IF(OR(NOT(V89=""),NOT(L89="")),5,"")</f>
        <v/>
      </c>
      <c r="X89" s="314" t="str">
        <f>IF(W89=5,D89&amp;" "&amp;E89,"")</f>
        <v/>
      </c>
    </row>
    <row r="90" spans="1:24" ht="15" x14ac:dyDescent="0.2">
      <c r="A90" s="272"/>
      <c r="B90" s="418">
        <v>337</v>
      </c>
      <c r="C90" s="335"/>
      <c r="D90" s="315" t="s">
        <v>519</v>
      </c>
      <c r="E90" s="431" t="s">
        <v>325</v>
      </c>
      <c r="F90" s="428" t="s">
        <v>14</v>
      </c>
      <c r="G90" s="301">
        <v>1.6307870370370372E-2</v>
      </c>
      <c r="H90" s="301">
        <v>1.6307870370370372E-2</v>
      </c>
      <c r="I90" s="302">
        <f>IF(H90&lt;&gt;"",(H90+G90)/2,G90)</f>
        <v>1.6307870370370372E-2</v>
      </c>
      <c r="J90" s="303">
        <f>$E$3-I90</f>
        <v>6.2615740740740722E-3</v>
      </c>
      <c r="K90" s="375"/>
      <c r="L90" s="305" t="str">
        <f t="shared" si="49"/>
        <v/>
      </c>
      <c r="M90" s="306" t="str">
        <f t="shared" si="50"/>
        <v/>
      </c>
      <c r="N90" s="306" t="str">
        <f t="shared" si="51"/>
        <v/>
      </c>
      <c r="O90" s="307"/>
      <c r="P90" s="307"/>
      <c r="Q90" s="307"/>
      <c r="R90" s="308"/>
      <c r="S90" s="309">
        <f t="shared" si="52"/>
        <v>1.6307870370370372E-2</v>
      </c>
      <c r="T90" s="481"/>
      <c r="U90" s="462">
        <v>40633</v>
      </c>
      <c r="V90" s="458"/>
      <c r="W90" s="313" t="str">
        <f>IF(OR(NOT(V90=""),NOT(L90="")),5,"")</f>
        <v/>
      </c>
      <c r="X90" s="314" t="str">
        <f>IF(W90=5,D90&amp;" "&amp;E90,"")</f>
        <v/>
      </c>
    </row>
    <row r="91" spans="1:24" ht="15" x14ac:dyDescent="0.2">
      <c r="A91" s="272"/>
      <c r="B91" s="418">
        <v>150</v>
      </c>
      <c r="C91" s="335"/>
      <c r="D91" s="315" t="s">
        <v>96</v>
      </c>
      <c r="E91" s="431" t="s">
        <v>97</v>
      </c>
      <c r="F91" s="428" t="s">
        <v>14</v>
      </c>
      <c r="G91" s="301">
        <v>1.622685185185185E-2</v>
      </c>
      <c r="H91" s="301">
        <v>1.622685185185185E-2</v>
      </c>
      <c r="I91" s="302">
        <f>IF(H91&lt;&gt;"",(H91+G91)/2,G91)</f>
        <v>1.622685185185185E-2</v>
      </c>
      <c r="J91" s="303">
        <f>$E$3-I91</f>
        <v>6.3425925925925941E-3</v>
      </c>
      <c r="K91" s="387"/>
      <c r="L91" s="305" t="str">
        <f t="shared" si="49"/>
        <v/>
      </c>
      <c r="M91" s="306" t="str">
        <f t="shared" si="50"/>
        <v/>
      </c>
      <c r="N91" s="306" t="str">
        <f t="shared" si="51"/>
        <v/>
      </c>
      <c r="O91" s="321"/>
      <c r="P91" s="307"/>
      <c r="Q91" s="321"/>
      <c r="R91" s="308"/>
      <c r="S91" s="309">
        <f t="shared" si="52"/>
        <v>1.622685185185185E-2</v>
      </c>
      <c r="T91" s="481"/>
      <c r="U91" s="462">
        <v>39447</v>
      </c>
      <c r="V91" s="458"/>
      <c r="W91" s="313"/>
      <c r="X91" s="314"/>
    </row>
    <row r="92" spans="1:24" ht="15" x14ac:dyDescent="0.2">
      <c r="A92" s="272"/>
      <c r="B92" s="418" t="s">
        <v>606</v>
      </c>
      <c r="C92" s="335"/>
      <c r="D92" s="315" t="s">
        <v>79</v>
      </c>
      <c r="E92" s="431" t="s">
        <v>622</v>
      </c>
      <c r="F92" s="428" t="s">
        <v>30</v>
      </c>
      <c r="G92" s="301"/>
      <c r="H92" s="301"/>
      <c r="I92" s="302"/>
      <c r="J92" s="303">
        <v>5.4629629629629637E-3</v>
      </c>
      <c r="K92" s="378">
        <v>2.298611111111111E-2</v>
      </c>
      <c r="L92" s="305">
        <f t="shared" si="49"/>
        <v>1.7523148148148145E-2</v>
      </c>
      <c r="M92" s="306">
        <f t="shared" si="50"/>
        <v>1.7523148148148145E-2</v>
      </c>
      <c r="N92" s="306">
        <f t="shared" si="51"/>
        <v>1.7523148148148145E-2</v>
      </c>
      <c r="O92" s="307">
        <v>10</v>
      </c>
      <c r="P92" s="307"/>
      <c r="Q92" s="307"/>
      <c r="R92" s="308">
        <v>6</v>
      </c>
      <c r="S92" s="309">
        <f t="shared" si="52"/>
        <v>1.7523148148148145E-2</v>
      </c>
      <c r="T92" s="481" t="s">
        <v>587</v>
      </c>
      <c r="U92" s="462">
        <v>40755</v>
      </c>
      <c r="V92" s="458"/>
      <c r="W92" s="313">
        <f t="shared" ref="W92:W99" si="53">IF(OR(NOT(V92=""),NOT(L92="")),5,"")</f>
        <v>5</v>
      </c>
      <c r="X92" s="314" t="str">
        <f t="shared" ref="X92:X99" si="54">IF(W92=5,D92&amp;" "&amp;E92,"")</f>
        <v>Tim Cunningham</v>
      </c>
    </row>
    <row r="93" spans="1:24" ht="15" x14ac:dyDescent="0.2">
      <c r="A93" s="272"/>
      <c r="B93" s="418">
        <v>9</v>
      </c>
      <c r="C93" s="335"/>
      <c r="D93" s="315" t="s">
        <v>130</v>
      </c>
      <c r="E93" s="431" t="s">
        <v>133</v>
      </c>
      <c r="F93" s="428" t="s">
        <v>30</v>
      </c>
      <c r="G93" s="301">
        <v>1.5898437499999991E-2</v>
      </c>
      <c r="H93" s="301">
        <v>1.6307870370370372E-2</v>
      </c>
      <c r="I93" s="302">
        <f t="shared" ref="I93:I99" si="55">IF(H93&lt;&gt;"",(H93+G93)/2,G93)</f>
        <v>1.6103153935185181E-2</v>
      </c>
      <c r="J93" s="303">
        <f t="shared" ref="J93:J99" si="56">$E$3-I93</f>
        <v>6.4662905092592628E-3</v>
      </c>
      <c r="K93" s="387"/>
      <c r="L93" s="305" t="str">
        <f t="shared" si="49"/>
        <v/>
      </c>
      <c r="M93" s="306" t="str">
        <f t="shared" si="50"/>
        <v/>
      </c>
      <c r="N93" s="306" t="str">
        <f t="shared" si="51"/>
        <v/>
      </c>
      <c r="O93" s="307"/>
      <c r="P93" s="307"/>
      <c r="Q93" s="307"/>
      <c r="R93" s="308"/>
      <c r="S93" s="309">
        <f t="shared" si="52"/>
        <v>1.5898437499999991E-2</v>
      </c>
      <c r="T93" s="481"/>
      <c r="U93" s="462">
        <v>40663</v>
      </c>
      <c r="V93" s="458"/>
      <c r="W93" s="313" t="str">
        <f t="shared" si="53"/>
        <v/>
      </c>
      <c r="X93" s="314" t="str">
        <f t="shared" si="54"/>
        <v/>
      </c>
    </row>
    <row r="94" spans="1:24" ht="15" x14ac:dyDescent="0.2">
      <c r="A94" s="272"/>
      <c r="B94" s="418">
        <v>288</v>
      </c>
      <c r="C94" s="335"/>
      <c r="D94" s="298" t="s">
        <v>450</v>
      </c>
      <c r="E94" s="432" t="s">
        <v>110</v>
      </c>
      <c r="F94" s="429" t="s">
        <v>30</v>
      </c>
      <c r="G94" s="301">
        <v>1.6053240740740739E-2</v>
      </c>
      <c r="H94" s="301">
        <v>1.6053240740740739E-2</v>
      </c>
      <c r="I94" s="302">
        <f t="shared" si="55"/>
        <v>1.6053240740740739E-2</v>
      </c>
      <c r="J94" s="303">
        <f t="shared" si="56"/>
        <v>6.5162037037037046E-3</v>
      </c>
      <c r="K94" s="387"/>
      <c r="L94" s="305" t="str">
        <f t="shared" si="49"/>
        <v/>
      </c>
      <c r="M94" s="306" t="str">
        <f t="shared" si="50"/>
        <v/>
      </c>
      <c r="N94" s="306" t="str">
        <f t="shared" si="51"/>
        <v/>
      </c>
      <c r="O94" s="307"/>
      <c r="P94" s="307"/>
      <c r="Q94" s="307"/>
      <c r="R94" s="308"/>
      <c r="S94" s="309">
        <f t="shared" si="52"/>
        <v>1.6053240740740739E-2</v>
      </c>
      <c r="T94" s="481"/>
      <c r="U94" s="462">
        <v>39994</v>
      </c>
      <c r="V94" s="458"/>
      <c r="W94" s="313" t="str">
        <f t="shared" si="53"/>
        <v/>
      </c>
      <c r="X94" s="314" t="str">
        <f t="shared" si="54"/>
        <v/>
      </c>
    </row>
    <row r="95" spans="1:24" ht="15" x14ac:dyDescent="0.2">
      <c r="A95" s="272"/>
      <c r="B95" s="418">
        <v>232</v>
      </c>
      <c r="C95" s="335"/>
      <c r="D95" s="298" t="s">
        <v>342</v>
      </c>
      <c r="E95" s="432" t="s">
        <v>315</v>
      </c>
      <c r="F95" s="429" t="s">
        <v>14</v>
      </c>
      <c r="G95" s="301">
        <v>1.6028645833333337E-2</v>
      </c>
      <c r="H95" s="301">
        <v>1.6028645833333337E-2</v>
      </c>
      <c r="I95" s="302">
        <f t="shared" si="55"/>
        <v>1.6028645833333337E-2</v>
      </c>
      <c r="J95" s="303">
        <f t="shared" si="56"/>
        <v>6.5407986111111066E-3</v>
      </c>
      <c r="K95" s="378"/>
      <c r="L95" s="305" t="str">
        <f t="shared" si="49"/>
        <v/>
      </c>
      <c r="M95" s="306" t="str">
        <f t="shared" si="50"/>
        <v/>
      </c>
      <c r="N95" s="306" t="str">
        <f t="shared" si="51"/>
        <v/>
      </c>
      <c r="O95" s="307"/>
      <c r="P95" s="307"/>
      <c r="Q95" s="307"/>
      <c r="R95" s="308"/>
      <c r="S95" s="309">
        <f t="shared" si="52"/>
        <v>1.6028645833333337E-2</v>
      </c>
      <c r="T95" s="481"/>
      <c r="U95" s="462">
        <v>40574</v>
      </c>
      <c r="V95" s="458" t="s">
        <v>587</v>
      </c>
      <c r="W95" s="313">
        <f t="shared" si="53"/>
        <v>5</v>
      </c>
      <c r="X95" s="314" t="str">
        <f t="shared" si="54"/>
        <v>Philippa  O'Donovan</v>
      </c>
    </row>
    <row r="96" spans="1:24" ht="15" x14ac:dyDescent="0.2">
      <c r="A96" s="272"/>
      <c r="B96" s="418">
        <v>138</v>
      </c>
      <c r="C96" s="335"/>
      <c r="D96" s="298" t="s">
        <v>145</v>
      </c>
      <c r="E96" s="432" t="s">
        <v>146</v>
      </c>
      <c r="F96" s="429" t="s">
        <v>14</v>
      </c>
      <c r="G96" s="301">
        <v>1.6006944444444438E-2</v>
      </c>
      <c r="H96" s="301">
        <v>1.6006944444444438E-2</v>
      </c>
      <c r="I96" s="302">
        <f t="shared" si="55"/>
        <v>1.6006944444444438E-2</v>
      </c>
      <c r="J96" s="303">
        <f t="shared" si="56"/>
        <v>6.5625000000000058E-3</v>
      </c>
      <c r="K96" s="387"/>
      <c r="L96" s="305" t="str">
        <f t="shared" si="49"/>
        <v/>
      </c>
      <c r="M96" s="306" t="str">
        <f t="shared" si="50"/>
        <v/>
      </c>
      <c r="N96" s="306" t="str">
        <f t="shared" si="51"/>
        <v/>
      </c>
      <c r="O96" s="307"/>
      <c r="P96" s="307"/>
      <c r="Q96" s="307"/>
      <c r="R96" s="308"/>
      <c r="S96" s="309">
        <f t="shared" si="52"/>
        <v>1.6006944444444438E-2</v>
      </c>
      <c r="T96" s="481"/>
      <c r="U96" s="462">
        <v>40178</v>
      </c>
      <c r="V96" s="458"/>
      <c r="W96" s="313" t="str">
        <f t="shared" si="53"/>
        <v/>
      </c>
      <c r="X96" s="314" t="str">
        <f t="shared" si="54"/>
        <v/>
      </c>
    </row>
    <row r="97" spans="1:24" ht="15" x14ac:dyDescent="0.2">
      <c r="A97" s="272"/>
      <c r="B97" s="418">
        <v>187</v>
      </c>
      <c r="C97" s="335"/>
      <c r="D97" s="298" t="s">
        <v>351</v>
      </c>
      <c r="E97" s="432" t="s">
        <v>233</v>
      </c>
      <c r="F97" s="429" t="s">
        <v>30</v>
      </c>
      <c r="G97" s="301">
        <v>1.5787037037037037E-2</v>
      </c>
      <c r="H97" s="301">
        <v>1.6134259259259265E-2</v>
      </c>
      <c r="I97" s="302">
        <f t="shared" si="55"/>
        <v>1.5960648148148151E-2</v>
      </c>
      <c r="J97" s="303">
        <f t="shared" si="56"/>
        <v>6.6087962962962932E-3</v>
      </c>
      <c r="K97" s="387"/>
      <c r="L97" s="305" t="str">
        <f t="shared" si="49"/>
        <v/>
      </c>
      <c r="M97" s="306" t="str">
        <f t="shared" si="50"/>
        <v/>
      </c>
      <c r="N97" s="306" t="str">
        <f t="shared" si="51"/>
        <v/>
      </c>
      <c r="O97" s="307"/>
      <c r="P97" s="307"/>
      <c r="Q97" s="307"/>
      <c r="R97" s="308"/>
      <c r="S97" s="309">
        <f t="shared" si="52"/>
        <v>1.5787037037037037E-2</v>
      </c>
      <c r="T97" s="481"/>
      <c r="U97" s="462">
        <v>40543</v>
      </c>
      <c r="V97" s="458"/>
      <c r="W97" s="313" t="str">
        <f t="shared" si="53"/>
        <v/>
      </c>
      <c r="X97" s="314" t="str">
        <f t="shared" si="54"/>
        <v/>
      </c>
    </row>
    <row r="98" spans="1:24" ht="15" x14ac:dyDescent="0.2">
      <c r="A98" s="272"/>
      <c r="B98" s="418">
        <v>354</v>
      </c>
      <c r="C98" s="335"/>
      <c r="D98" s="298" t="s">
        <v>244</v>
      </c>
      <c r="E98" s="432" t="s">
        <v>547</v>
      </c>
      <c r="F98" s="429" t="s">
        <v>30</v>
      </c>
      <c r="G98" s="301">
        <v>1.5953414351851859E-2</v>
      </c>
      <c r="H98" s="301">
        <v>1.5953414351851859E-2</v>
      </c>
      <c r="I98" s="302">
        <f t="shared" si="55"/>
        <v>1.5953414351851859E-2</v>
      </c>
      <c r="J98" s="303">
        <f t="shared" si="56"/>
        <v>6.6160300925925848E-3</v>
      </c>
      <c r="K98" s="378"/>
      <c r="L98" s="305" t="str">
        <f t="shared" si="49"/>
        <v/>
      </c>
      <c r="M98" s="306" t="str">
        <f t="shared" si="50"/>
        <v/>
      </c>
      <c r="N98" s="306" t="str">
        <f t="shared" si="51"/>
        <v/>
      </c>
      <c r="O98" s="307"/>
      <c r="P98" s="307"/>
      <c r="Q98" s="307"/>
      <c r="R98" s="308"/>
      <c r="S98" s="309">
        <f t="shared" si="52"/>
        <v>1.5953414351851859E-2</v>
      </c>
      <c r="T98" s="481"/>
      <c r="U98" s="462">
        <v>40421</v>
      </c>
      <c r="V98" s="458"/>
      <c r="W98" s="313" t="str">
        <f t="shared" si="53"/>
        <v/>
      </c>
      <c r="X98" s="314" t="str">
        <f t="shared" si="54"/>
        <v/>
      </c>
    </row>
    <row r="99" spans="1:24" ht="15" x14ac:dyDescent="0.2">
      <c r="A99" s="272"/>
      <c r="B99" s="418">
        <v>366</v>
      </c>
      <c r="C99" s="335"/>
      <c r="D99" s="315" t="s">
        <v>580</v>
      </c>
      <c r="E99" s="431" t="s">
        <v>243</v>
      </c>
      <c r="F99" s="428" t="s">
        <v>30</v>
      </c>
      <c r="G99" s="301">
        <v>1.5879629629629629E-2</v>
      </c>
      <c r="H99" s="301">
        <v>1.5879629629629629E-2</v>
      </c>
      <c r="I99" s="302">
        <f t="shared" si="55"/>
        <v>1.5879629629629629E-2</v>
      </c>
      <c r="J99" s="303">
        <f t="shared" si="56"/>
        <v>6.6898148148148151E-3</v>
      </c>
      <c r="K99" s="378"/>
      <c r="L99" s="305"/>
      <c r="M99" s="306"/>
      <c r="N99" s="306"/>
      <c r="O99" s="307"/>
      <c r="P99" s="307"/>
      <c r="Q99" s="307"/>
      <c r="R99" s="308"/>
      <c r="S99" s="309">
        <f t="shared" si="52"/>
        <v>1.5879629629629629E-2</v>
      </c>
      <c r="T99" s="481"/>
      <c r="U99" s="462">
        <v>40724</v>
      </c>
      <c r="V99" s="458"/>
      <c r="W99" s="313" t="str">
        <f t="shared" si="53"/>
        <v/>
      </c>
      <c r="X99" s="314" t="str">
        <f t="shared" si="54"/>
        <v/>
      </c>
    </row>
    <row r="100" spans="1:24" ht="15" x14ac:dyDescent="0.2">
      <c r="A100" s="272"/>
      <c r="B100" s="418"/>
      <c r="C100" s="335"/>
      <c r="D100" s="315"/>
      <c r="E100" s="431"/>
      <c r="F100" s="428"/>
      <c r="G100" s="301"/>
      <c r="H100" s="301"/>
      <c r="I100" s="302"/>
      <c r="J100" s="303"/>
      <c r="K100" s="378"/>
      <c r="L100" s="305"/>
      <c r="M100" s="306"/>
      <c r="N100" s="306"/>
      <c r="O100" s="307"/>
      <c r="P100" s="307"/>
      <c r="Q100" s="307"/>
      <c r="R100" s="308"/>
      <c r="S100" s="309"/>
      <c r="T100" s="481"/>
      <c r="U100" s="462"/>
      <c r="V100" s="458"/>
      <c r="W100" s="313"/>
      <c r="X100" s="314"/>
    </row>
    <row r="101" spans="1:24" ht="15" x14ac:dyDescent="0.2">
      <c r="A101" s="272"/>
      <c r="B101" s="418"/>
      <c r="C101" s="335"/>
      <c r="D101" s="315"/>
      <c r="E101" s="431"/>
      <c r="F101" s="428"/>
      <c r="G101" s="301"/>
      <c r="H101" s="301"/>
      <c r="I101" s="302"/>
      <c r="J101" s="303"/>
      <c r="K101" s="378"/>
      <c r="L101" s="305"/>
      <c r="M101" s="306"/>
      <c r="N101" s="306"/>
      <c r="O101" s="307"/>
      <c r="P101" s="307"/>
      <c r="Q101" s="307"/>
      <c r="R101" s="308"/>
      <c r="S101" s="309"/>
      <c r="T101" s="481"/>
      <c r="U101" s="462"/>
      <c r="V101" s="458"/>
      <c r="W101" s="313"/>
      <c r="X101" s="314"/>
    </row>
    <row r="102" spans="1:24" ht="15" x14ac:dyDescent="0.2">
      <c r="A102" s="272"/>
      <c r="B102" s="418">
        <v>252</v>
      </c>
      <c r="C102" s="335"/>
      <c r="D102" s="315" t="s">
        <v>155</v>
      </c>
      <c r="E102" s="431" t="s">
        <v>361</v>
      </c>
      <c r="F102" s="428" t="s">
        <v>30</v>
      </c>
      <c r="G102" s="319">
        <v>1.5856481481481478E-2</v>
      </c>
      <c r="H102" s="319">
        <v>1.5856481481481478E-2</v>
      </c>
      <c r="I102" s="302">
        <f t="shared" ref="I102:I114" si="57">IF(H102&lt;&gt;"",(H102+G102)/2,G102)</f>
        <v>1.5856481481481478E-2</v>
      </c>
      <c r="J102" s="303">
        <f t="shared" ref="J102:J114" si="58">$E$3-I102</f>
        <v>6.7129629629629657E-3</v>
      </c>
      <c r="K102" s="387"/>
      <c r="L102" s="305" t="str">
        <f>IF(K102&lt;&gt;"",K102-J102,"")</f>
        <v/>
      </c>
      <c r="M102" s="306" t="str">
        <f>IF(K102&lt;&gt;"",L102-I102,"")</f>
        <v/>
      </c>
      <c r="N102" s="306" t="str">
        <f>IF(K102&lt;&gt;"",L102-G102,"")</f>
        <v/>
      </c>
      <c r="O102" s="307"/>
      <c r="P102" s="307"/>
      <c r="Q102" s="307"/>
      <c r="R102" s="308"/>
      <c r="S102" s="309">
        <f t="shared" ref="S102:S114" si="59">IF(K102&lt;&gt;"",MIN(G102,L102),G102)</f>
        <v>1.5856481481481478E-2</v>
      </c>
      <c r="T102" s="481"/>
      <c r="U102" s="462">
        <v>39994</v>
      </c>
      <c r="V102" s="458"/>
      <c r="W102" s="313" t="str">
        <f t="shared" ref="W102:W114" si="60">IF(OR(NOT(V102=""),NOT(L102="")),5,"")</f>
        <v/>
      </c>
      <c r="X102" s="314" t="str">
        <f t="shared" ref="X102:X114" si="61">IF(W102=5,D102&amp;" "&amp;E102,"")</f>
        <v/>
      </c>
    </row>
    <row r="103" spans="1:24" ht="15" x14ac:dyDescent="0.2">
      <c r="A103" s="272"/>
      <c r="B103" s="418">
        <v>282</v>
      </c>
      <c r="C103" s="335"/>
      <c r="D103" s="298" t="s">
        <v>18</v>
      </c>
      <c r="E103" s="432" t="s">
        <v>449</v>
      </c>
      <c r="F103" s="429" t="s">
        <v>14</v>
      </c>
      <c r="G103" s="301">
        <v>1.5844907407407405E-2</v>
      </c>
      <c r="H103" s="301">
        <v>1.5844907407407405E-2</v>
      </c>
      <c r="I103" s="302">
        <f t="shared" si="57"/>
        <v>1.5844907407407405E-2</v>
      </c>
      <c r="J103" s="303">
        <f t="shared" si="58"/>
        <v>6.7245370370370393E-3</v>
      </c>
      <c r="K103" s="387"/>
      <c r="L103" s="305" t="str">
        <f>IF(K103&lt;&gt;"",K103-J103,"")</f>
        <v/>
      </c>
      <c r="M103" s="306" t="str">
        <f>IF(K103&lt;&gt;"",L103-I103,"")</f>
        <v/>
      </c>
      <c r="N103" s="306" t="str">
        <f>IF(K103&lt;&gt;"",L103-G103,"")</f>
        <v/>
      </c>
      <c r="O103" s="307"/>
      <c r="P103" s="307"/>
      <c r="Q103" s="307"/>
      <c r="R103" s="308"/>
      <c r="S103" s="309">
        <f t="shared" si="59"/>
        <v>1.5844907407407405E-2</v>
      </c>
      <c r="T103" s="481"/>
      <c r="U103" s="462">
        <v>39994</v>
      </c>
      <c r="V103" s="458"/>
      <c r="W103" s="313" t="str">
        <f t="shared" si="60"/>
        <v/>
      </c>
      <c r="X103" s="314" t="str">
        <f t="shared" si="61"/>
        <v/>
      </c>
    </row>
    <row r="104" spans="1:24" ht="15" x14ac:dyDescent="0.2">
      <c r="A104" s="272"/>
      <c r="B104" s="418" t="s">
        <v>524</v>
      </c>
      <c r="C104" s="335"/>
      <c r="D104" s="298" t="s">
        <v>155</v>
      </c>
      <c r="E104" s="432" t="s">
        <v>612</v>
      </c>
      <c r="F104" s="429" t="s">
        <v>30</v>
      </c>
      <c r="G104" s="507">
        <v>1.5810185185185184E-2</v>
      </c>
      <c r="H104" s="507">
        <v>1.5810185185185184E-2</v>
      </c>
      <c r="I104" s="302">
        <f t="shared" si="57"/>
        <v>1.5810185185185184E-2</v>
      </c>
      <c r="J104" s="303">
        <f t="shared" si="58"/>
        <v>6.75925925925926E-3</v>
      </c>
      <c r="K104" s="378"/>
      <c r="L104" s="305"/>
      <c r="M104" s="306"/>
      <c r="N104" s="306"/>
      <c r="O104" s="307"/>
      <c r="P104" s="307"/>
      <c r="Q104" s="307"/>
      <c r="R104" s="308"/>
      <c r="S104" s="309">
        <f t="shared" si="59"/>
        <v>1.5810185185185184E-2</v>
      </c>
      <c r="T104" s="481"/>
      <c r="U104" s="462">
        <v>40724</v>
      </c>
      <c r="V104" s="458"/>
      <c r="W104" s="313" t="str">
        <f t="shared" si="60"/>
        <v/>
      </c>
      <c r="X104" s="314" t="str">
        <f t="shared" si="61"/>
        <v/>
      </c>
    </row>
    <row r="105" spans="1:24" ht="15" x14ac:dyDescent="0.2">
      <c r="A105" s="272"/>
      <c r="B105" s="418">
        <v>385</v>
      </c>
      <c r="C105" s="335"/>
      <c r="D105" s="315" t="s">
        <v>584</v>
      </c>
      <c r="E105" s="431" t="s">
        <v>585</v>
      </c>
      <c r="F105" s="428" t="s">
        <v>14</v>
      </c>
      <c r="G105" s="301">
        <v>1.5740740740740743E-2</v>
      </c>
      <c r="H105" s="301">
        <v>1.5740740740740743E-2</v>
      </c>
      <c r="I105" s="302">
        <f t="shared" si="57"/>
        <v>1.5740740740740743E-2</v>
      </c>
      <c r="J105" s="303">
        <f t="shared" si="58"/>
        <v>6.8287037037037014E-3</v>
      </c>
      <c r="K105" s="387"/>
      <c r="L105" s="305" t="str">
        <f>IF(K105&lt;&gt;"",K105-J105,"")</f>
        <v/>
      </c>
      <c r="M105" s="306" t="str">
        <f>IF(K105&lt;&gt;"",L105-I105,"")</f>
        <v/>
      </c>
      <c r="N105" s="306" t="str">
        <f>IF(K105&lt;&gt;"",L105-G105,"")</f>
        <v/>
      </c>
      <c r="O105" s="307"/>
      <c r="P105" s="307"/>
      <c r="Q105" s="307"/>
      <c r="R105" s="325"/>
      <c r="S105" s="309">
        <f t="shared" si="59"/>
        <v>1.5740740740740743E-2</v>
      </c>
      <c r="T105" s="481"/>
      <c r="U105" s="462">
        <v>40633</v>
      </c>
      <c r="V105" s="458"/>
      <c r="W105" s="313" t="str">
        <f t="shared" si="60"/>
        <v/>
      </c>
      <c r="X105" s="314" t="str">
        <f t="shared" si="61"/>
        <v/>
      </c>
    </row>
    <row r="106" spans="1:24" ht="15" x14ac:dyDescent="0.2">
      <c r="A106" s="272"/>
      <c r="B106" s="418">
        <v>112</v>
      </c>
      <c r="C106" s="335"/>
      <c r="D106" s="315" t="s">
        <v>134</v>
      </c>
      <c r="E106" s="431" t="s">
        <v>135</v>
      </c>
      <c r="F106" s="428" t="s">
        <v>30</v>
      </c>
      <c r="G106" s="301">
        <v>1.5706018518518518E-2</v>
      </c>
      <c r="H106" s="301">
        <v>1.5706018518518518E-2</v>
      </c>
      <c r="I106" s="302">
        <f t="shared" si="57"/>
        <v>1.5706018518518518E-2</v>
      </c>
      <c r="J106" s="303">
        <f t="shared" si="58"/>
        <v>6.8634259259259256E-3</v>
      </c>
      <c r="K106" s="387"/>
      <c r="L106" s="305" t="str">
        <f>IF(K106&lt;&gt;"",K106-J106,"")</f>
        <v/>
      </c>
      <c r="M106" s="306" t="str">
        <f>IF(K106&lt;&gt;"",L106-I106,"")</f>
        <v/>
      </c>
      <c r="N106" s="306" t="str">
        <f>IF(K106&lt;&gt;"",L106-G106,"")</f>
        <v/>
      </c>
      <c r="O106" s="307"/>
      <c r="P106" s="307"/>
      <c r="Q106" s="307"/>
      <c r="R106" s="308"/>
      <c r="S106" s="309">
        <f t="shared" si="59"/>
        <v>1.5706018518518518E-2</v>
      </c>
      <c r="T106" s="481"/>
      <c r="U106" s="462">
        <v>39294</v>
      </c>
      <c r="V106" s="458"/>
      <c r="W106" s="313" t="str">
        <f t="shared" si="60"/>
        <v/>
      </c>
      <c r="X106" s="314" t="str">
        <f t="shared" si="61"/>
        <v/>
      </c>
    </row>
    <row r="107" spans="1:24" ht="15" x14ac:dyDescent="0.2">
      <c r="A107" s="272"/>
      <c r="B107" s="418" t="s">
        <v>524</v>
      </c>
      <c r="C107" s="335"/>
      <c r="D107" s="315" t="s">
        <v>60</v>
      </c>
      <c r="E107" s="431" t="s">
        <v>613</v>
      </c>
      <c r="F107" s="428" t="s">
        <v>14</v>
      </c>
      <c r="G107" s="301">
        <v>1.5625E-2</v>
      </c>
      <c r="H107" s="301">
        <v>1.5625E-2</v>
      </c>
      <c r="I107" s="302">
        <f t="shared" si="57"/>
        <v>1.5625E-2</v>
      </c>
      <c r="J107" s="303">
        <f t="shared" si="58"/>
        <v>6.9444444444444441E-3</v>
      </c>
      <c r="K107" s="387"/>
      <c r="L107" s="305"/>
      <c r="M107" s="306"/>
      <c r="N107" s="306"/>
      <c r="O107" s="307"/>
      <c r="P107" s="307"/>
      <c r="Q107" s="307"/>
      <c r="R107" s="308"/>
      <c r="S107" s="309">
        <f t="shared" si="59"/>
        <v>1.5625E-2</v>
      </c>
      <c r="T107" s="481"/>
      <c r="U107" s="462">
        <v>40724</v>
      </c>
      <c r="V107" s="458"/>
      <c r="W107" s="313" t="str">
        <f t="shared" si="60"/>
        <v/>
      </c>
      <c r="X107" s="314" t="str">
        <f t="shared" si="61"/>
        <v/>
      </c>
    </row>
    <row r="108" spans="1:24" ht="15" x14ac:dyDescent="0.2">
      <c r="A108" s="272"/>
      <c r="B108" s="418">
        <v>373</v>
      </c>
      <c r="C108" s="335"/>
      <c r="D108" s="315" t="s">
        <v>562</v>
      </c>
      <c r="E108" s="431" t="s">
        <v>390</v>
      </c>
      <c r="F108" s="428" t="s">
        <v>30</v>
      </c>
      <c r="G108" s="301">
        <v>1.5527893518518519E-2</v>
      </c>
      <c r="H108" s="301">
        <v>1.5527893518518519E-2</v>
      </c>
      <c r="I108" s="302">
        <f t="shared" si="57"/>
        <v>1.5527893518518519E-2</v>
      </c>
      <c r="J108" s="303">
        <f t="shared" si="58"/>
        <v>7.0415509259259251E-3</v>
      </c>
      <c r="K108" s="387"/>
      <c r="L108" s="305" t="str">
        <f>IF(K108&lt;&gt;"",K108-J108,"")</f>
        <v/>
      </c>
      <c r="M108" s="306" t="str">
        <f>IF(K108&lt;&gt;"",L108-I108,"")</f>
        <v/>
      </c>
      <c r="N108" s="306" t="str">
        <f>IF(K108&lt;&gt;"",L108-G108,"")</f>
        <v/>
      </c>
      <c r="O108" s="307"/>
      <c r="P108" s="307"/>
      <c r="Q108" s="307"/>
      <c r="R108" s="308"/>
      <c r="S108" s="309">
        <f t="shared" si="59"/>
        <v>1.5527893518518519E-2</v>
      </c>
      <c r="T108" s="481"/>
      <c r="U108" s="462">
        <v>40694</v>
      </c>
      <c r="V108" s="458"/>
      <c r="W108" s="313" t="str">
        <f t="shared" si="60"/>
        <v/>
      </c>
      <c r="X108" s="314" t="str">
        <f t="shared" si="61"/>
        <v/>
      </c>
    </row>
    <row r="109" spans="1:24" ht="15" x14ac:dyDescent="0.2">
      <c r="A109" s="272"/>
      <c r="B109" s="419">
        <v>140</v>
      </c>
      <c r="C109" s="335"/>
      <c r="D109" s="408" t="s">
        <v>143</v>
      </c>
      <c r="E109" s="433" t="s">
        <v>144</v>
      </c>
      <c r="F109" s="411" t="s">
        <v>14</v>
      </c>
      <c r="G109" s="319">
        <v>1.5497685185185186E-2</v>
      </c>
      <c r="H109" s="319">
        <v>1.5497685185185186E-2</v>
      </c>
      <c r="I109" s="302">
        <f t="shared" si="57"/>
        <v>1.5497685185185186E-2</v>
      </c>
      <c r="J109" s="303">
        <f t="shared" si="58"/>
        <v>7.0717592592592585E-3</v>
      </c>
      <c r="K109" s="387"/>
      <c r="L109" s="305" t="str">
        <f>IF(K109&lt;&gt;"",K109-J109,"")</f>
        <v/>
      </c>
      <c r="M109" s="306" t="str">
        <f>IF(K109&lt;&gt;"",L109-I109,"")</f>
        <v/>
      </c>
      <c r="N109" s="306" t="str">
        <f>IF(K109&lt;&gt;"",L109-G109,"")</f>
        <v/>
      </c>
      <c r="O109" s="307"/>
      <c r="P109" s="307"/>
      <c r="Q109" s="307"/>
      <c r="R109" s="308"/>
      <c r="S109" s="309">
        <f t="shared" si="59"/>
        <v>1.5497685185185186E-2</v>
      </c>
      <c r="T109" s="482"/>
      <c r="U109" s="462">
        <v>38776</v>
      </c>
      <c r="V109" s="460"/>
      <c r="W109" s="313" t="str">
        <f t="shared" si="60"/>
        <v/>
      </c>
      <c r="X109" s="314" t="str">
        <f t="shared" si="61"/>
        <v/>
      </c>
    </row>
    <row r="110" spans="1:24" ht="15" x14ac:dyDescent="0.2">
      <c r="A110" s="272"/>
      <c r="B110" s="336">
        <v>203</v>
      </c>
      <c r="C110" s="337"/>
      <c r="D110" s="315" t="s">
        <v>199</v>
      </c>
      <c r="E110" s="316" t="s">
        <v>43</v>
      </c>
      <c r="F110" s="317" t="s">
        <v>30</v>
      </c>
      <c r="G110" s="301">
        <v>1.5460069444444446E-2</v>
      </c>
      <c r="H110" s="301">
        <v>1.5460069444444446E-2</v>
      </c>
      <c r="I110" s="302">
        <f t="shared" si="57"/>
        <v>1.5460069444444446E-2</v>
      </c>
      <c r="J110" s="303">
        <f t="shared" si="58"/>
        <v>7.1093749999999976E-3</v>
      </c>
      <c r="K110" s="378"/>
      <c r="L110" s="305" t="str">
        <f>IF(K110&lt;&gt;"",K110-J110,"")</f>
        <v/>
      </c>
      <c r="M110" s="306" t="str">
        <f>IF(K110&lt;&gt;"",L110-I110,"")</f>
        <v/>
      </c>
      <c r="N110" s="306" t="str">
        <f>IF(K110&lt;&gt;"",L110-G110,"")</f>
        <v/>
      </c>
      <c r="O110" s="307"/>
      <c r="P110" s="307"/>
      <c r="Q110" s="307"/>
      <c r="R110" s="308"/>
      <c r="S110" s="309">
        <f t="shared" si="59"/>
        <v>1.5460069444444446E-2</v>
      </c>
      <c r="T110" s="481"/>
      <c r="U110" s="462">
        <v>40329</v>
      </c>
      <c r="V110" s="458"/>
      <c r="W110" s="313" t="str">
        <f t="shared" si="60"/>
        <v/>
      </c>
      <c r="X110" s="314" t="str">
        <f t="shared" si="61"/>
        <v/>
      </c>
    </row>
    <row r="111" spans="1:24" ht="15" x14ac:dyDescent="0.2">
      <c r="A111" s="272"/>
      <c r="B111" s="419">
        <v>287</v>
      </c>
      <c r="C111" s="335"/>
      <c r="D111" s="425" t="s">
        <v>55</v>
      </c>
      <c r="E111" s="435" t="s">
        <v>116</v>
      </c>
      <c r="F111" s="436" t="s">
        <v>30</v>
      </c>
      <c r="G111" s="301">
        <v>1.5358796296296294E-2</v>
      </c>
      <c r="H111" s="301">
        <v>1.5428240740740741E-2</v>
      </c>
      <c r="I111" s="302">
        <f t="shared" si="57"/>
        <v>1.5393518518518518E-2</v>
      </c>
      <c r="J111" s="303">
        <f t="shared" si="58"/>
        <v>7.1759259259259259E-3</v>
      </c>
      <c r="K111" s="387"/>
      <c r="L111" s="305"/>
      <c r="M111" s="306"/>
      <c r="N111" s="306"/>
      <c r="O111" s="307"/>
      <c r="P111" s="307"/>
      <c r="Q111" s="307"/>
      <c r="R111" s="308"/>
      <c r="S111" s="309">
        <f t="shared" si="59"/>
        <v>1.5358796296296294E-2</v>
      </c>
      <c r="T111" s="482"/>
      <c r="U111" s="463">
        <v>40724</v>
      </c>
      <c r="V111" s="460"/>
      <c r="W111" s="313" t="str">
        <f t="shared" si="60"/>
        <v/>
      </c>
      <c r="X111" s="314" t="str">
        <f t="shared" si="61"/>
        <v/>
      </c>
    </row>
    <row r="112" spans="1:24" ht="15" x14ac:dyDescent="0.2">
      <c r="A112" s="272"/>
      <c r="B112" s="419">
        <v>142</v>
      </c>
      <c r="C112" s="335"/>
      <c r="D112" s="408" t="s">
        <v>149</v>
      </c>
      <c r="E112" s="433" t="s">
        <v>150</v>
      </c>
      <c r="F112" s="411" t="s">
        <v>14</v>
      </c>
      <c r="G112" s="301">
        <v>1.5370370370370368E-2</v>
      </c>
      <c r="H112" s="301">
        <v>1.5381944444444443E-2</v>
      </c>
      <c r="I112" s="302">
        <f t="shared" si="57"/>
        <v>1.5376157407407404E-2</v>
      </c>
      <c r="J112" s="303">
        <f t="shared" si="58"/>
        <v>7.1932870370370397E-3</v>
      </c>
      <c r="K112" s="387"/>
      <c r="L112" s="305"/>
      <c r="M112" s="306"/>
      <c r="N112" s="306"/>
      <c r="O112" s="307"/>
      <c r="P112" s="307"/>
      <c r="Q112" s="307"/>
      <c r="R112" s="325"/>
      <c r="S112" s="309">
        <f t="shared" si="59"/>
        <v>1.5370370370370368E-2</v>
      </c>
      <c r="T112" s="482"/>
      <c r="U112" s="462">
        <v>40724</v>
      </c>
      <c r="V112" s="460"/>
      <c r="W112" s="313" t="str">
        <f t="shared" si="60"/>
        <v/>
      </c>
      <c r="X112" s="314" t="str">
        <f t="shared" si="61"/>
        <v/>
      </c>
    </row>
    <row r="113" spans="1:24" ht="15" x14ac:dyDescent="0.2">
      <c r="A113" s="272"/>
      <c r="B113" s="419">
        <v>256</v>
      </c>
      <c r="C113" s="335"/>
      <c r="D113" s="408" t="s">
        <v>409</v>
      </c>
      <c r="E113" s="433" t="s">
        <v>410</v>
      </c>
      <c r="F113" s="436" t="s">
        <v>14</v>
      </c>
      <c r="G113" s="319">
        <v>1.4965277777777779E-2</v>
      </c>
      <c r="H113" s="319">
        <v>1.5671296296296298E-2</v>
      </c>
      <c r="I113" s="302">
        <f t="shared" si="57"/>
        <v>1.5318287037037038E-2</v>
      </c>
      <c r="J113" s="303">
        <f t="shared" si="58"/>
        <v>7.2511574074074058E-3</v>
      </c>
      <c r="K113" s="378"/>
      <c r="L113" s="305" t="str">
        <f>IF(K113&lt;&gt;"",K113-J113,"")</f>
        <v/>
      </c>
      <c r="M113" s="306" t="str">
        <f>IF(K113&lt;&gt;"",L113-I113,"")</f>
        <v/>
      </c>
      <c r="N113" s="306" t="str">
        <f>IF(K113&lt;&gt;"",L113-G113,"")</f>
        <v/>
      </c>
      <c r="O113" s="307"/>
      <c r="P113" s="307"/>
      <c r="Q113" s="307"/>
      <c r="R113" s="308"/>
      <c r="S113" s="309">
        <f t="shared" si="59"/>
        <v>1.4965277777777779E-2</v>
      </c>
      <c r="T113" s="482"/>
      <c r="U113" s="463">
        <v>40694</v>
      </c>
      <c r="V113" s="460"/>
      <c r="W113" s="313" t="str">
        <f t="shared" si="60"/>
        <v/>
      </c>
      <c r="X113" s="314" t="str">
        <f t="shared" si="61"/>
        <v/>
      </c>
    </row>
    <row r="114" spans="1:24" ht="15" x14ac:dyDescent="0.2">
      <c r="A114" s="272"/>
      <c r="B114" s="419">
        <v>36</v>
      </c>
      <c r="C114" s="335"/>
      <c r="D114" s="408" t="s">
        <v>107</v>
      </c>
      <c r="E114" s="433" t="s">
        <v>46</v>
      </c>
      <c r="F114" s="411" t="s">
        <v>30</v>
      </c>
      <c r="G114" s="301">
        <v>1.4479166666666668E-2</v>
      </c>
      <c r="H114" s="301">
        <v>1.6121238425925929E-2</v>
      </c>
      <c r="I114" s="302">
        <f t="shared" si="57"/>
        <v>1.5300202546296299E-2</v>
      </c>
      <c r="J114" s="303">
        <f t="shared" si="58"/>
        <v>7.2692418981481453E-3</v>
      </c>
      <c r="K114" s="378"/>
      <c r="L114" s="305" t="str">
        <f>IF(K114&lt;&gt;"",K114-J114,"")</f>
        <v/>
      </c>
      <c r="M114" s="306" t="str">
        <f>IF(K114&lt;&gt;"",L114-I114,"")</f>
        <v/>
      </c>
      <c r="N114" s="306" t="str">
        <f>IF(K114&lt;&gt;"",L114-G114,"")</f>
        <v/>
      </c>
      <c r="O114" s="307"/>
      <c r="P114" s="307"/>
      <c r="Q114" s="307"/>
      <c r="R114" s="308"/>
      <c r="S114" s="309">
        <f t="shared" si="59"/>
        <v>1.4479166666666668E-2</v>
      </c>
      <c r="T114" s="482"/>
      <c r="U114" s="463">
        <v>40237</v>
      </c>
      <c r="V114" s="460"/>
      <c r="W114" s="313" t="str">
        <f t="shared" si="60"/>
        <v/>
      </c>
      <c r="X114" s="314" t="str">
        <f t="shared" si="61"/>
        <v/>
      </c>
    </row>
    <row r="115" spans="1:24" ht="15" x14ac:dyDescent="0.2">
      <c r="A115" s="272"/>
      <c r="B115" s="419"/>
      <c r="C115" s="335"/>
      <c r="D115" s="408"/>
      <c r="E115" s="433"/>
      <c r="F115" s="411"/>
      <c r="G115" s="301"/>
      <c r="H115" s="301"/>
      <c r="I115" s="302"/>
      <c r="J115" s="303"/>
      <c r="K115" s="378"/>
      <c r="L115" s="305"/>
      <c r="M115" s="306"/>
      <c r="N115" s="306"/>
      <c r="O115" s="307"/>
      <c r="P115" s="307"/>
      <c r="Q115" s="307"/>
      <c r="R115" s="308"/>
      <c r="S115" s="309"/>
      <c r="T115" s="482"/>
      <c r="U115" s="463"/>
      <c r="V115" s="460"/>
      <c r="W115" s="313"/>
      <c r="X115" s="314"/>
    </row>
    <row r="116" spans="1:24" ht="15" x14ac:dyDescent="0.2">
      <c r="A116" s="272"/>
      <c r="B116" s="419"/>
      <c r="C116" s="335"/>
      <c r="D116" s="408"/>
      <c r="E116" s="433"/>
      <c r="F116" s="411"/>
      <c r="G116" s="301"/>
      <c r="H116" s="301"/>
      <c r="I116" s="302"/>
      <c r="J116" s="303"/>
      <c r="K116" s="378"/>
      <c r="L116" s="305"/>
      <c r="M116" s="306"/>
      <c r="N116" s="306"/>
      <c r="O116" s="307"/>
      <c r="P116" s="307"/>
      <c r="Q116" s="307"/>
      <c r="R116" s="308"/>
      <c r="S116" s="309"/>
      <c r="T116" s="482"/>
      <c r="U116" s="463"/>
      <c r="V116" s="460"/>
      <c r="W116" s="313"/>
      <c r="X116" s="314"/>
    </row>
    <row r="117" spans="1:24" ht="15" x14ac:dyDescent="0.2">
      <c r="A117" s="272"/>
      <c r="B117" s="419">
        <v>237</v>
      </c>
      <c r="C117" s="335"/>
      <c r="D117" s="425" t="s">
        <v>178</v>
      </c>
      <c r="E117" s="435" t="s">
        <v>530</v>
      </c>
      <c r="F117" s="436" t="s">
        <v>30</v>
      </c>
      <c r="G117" s="301">
        <v>1.4988425925925929E-2</v>
      </c>
      <c r="H117" s="301">
        <v>1.556712962962963E-2</v>
      </c>
      <c r="I117" s="302">
        <f t="shared" ref="I117:I129" si="62">IF(H117&lt;&gt;"",(H117+G117)/2,G117)</f>
        <v>1.5277777777777779E-2</v>
      </c>
      <c r="J117" s="303">
        <f t="shared" ref="J117:J129" si="63">$E$3-I117</f>
        <v>7.291666666666665E-3</v>
      </c>
      <c r="K117" s="387"/>
      <c r="L117" s="305" t="str">
        <f t="shared" ref="L117:L129" si="64">IF(K117&lt;&gt;"",K117-J117,"")</f>
        <v/>
      </c>
      <c r="M117" s="306" t="str">
        <f t="shared" ref="M117:M129" si="65">IF(K117&lt;&gt;"",L117-I117,"")</f>
        <v/>
      </c>
      <c r="N117" s="306" t="str">
        <f t="shared" ref="N117:N129" si="66">IF(K117&lt;&gt;"",L117-G117,"")</f>
        <v/>
      </c>
      <c r="O117" s="307"/>
      <c r="P117" s="307"/>
      <c r="Q117" s="307"/>
      <c r="R117" s="308"/>
      <c r="S117" s="309">
        <f t="shared" ref="S117:S129" si="67">IF(K117&lt;&gt;"",MIN(G117,L117),G117)</f>
        <v>1.4988425925925929E-2</v>
      </c>
      <c r="T117" s="482"/>
      <c r="U117" s="462">
        <v>40694</v>
      </c>
      <c r="V117" s="460"/>
      <c r="W117" s="313" t="str">
        <f>IF(OR(NOT(V117=""),NOT(L117="")),5,"")</f>
        <v/>
      </c>
      <c r="X117" s="314" t="str">
        <f>IF(W117=5,D117&amp;" "&amp;E117,"")</f>
        <v/>
      </c>
    </row>
    <row r="118" spans="1:24" ht="15" x14ac:dyDescent="0.2">
      <c r="A118" s="272"/>
      <c r="B118" s="418">
        <v>167</v>
      </c>
      <c r="C118" s="335"/>
      <c r="D118" s="315" t="s">
        <v>94</v>
      </c>
      <c r="E118" s="431" t="s">
        <v>165</v>
      </c>
      <c r="F118" s="428" t="s">
        <v>30</v>
      </c>
      <c r="G118" s="301">
        <v>1.4699074074074074E-2</v>
      </c>
      <c r="H118" s="301">
        <v>1.5833333333333338E-2</v>
      </c>
      <c r="I118" s="302">
        <f t="shared" si="62"/>
        <v>1.5266203703703705E-2</v>
      </c>
      <c r="J118" s="303">
        <f t="shared" si="63"/>
        <v>7.3032407407407386E-3</v>
      </c>
      <c r="K118" s="304"/>
      <c r="L118" s="305" t="str">
        <f t="shared" si="64"/>
        <v/>
      </c>
      <c r="M118" s="306" t="str">
        <f t="shared" si="65"/>
        <v/>
      </c>
      <c r="N118" s="306" t="str">
        <f t="shared" si="66"/>
        <v/>
      </c>
      <c r="O118" s="307"/>
      <c r="P118" s="307"/>
      <c r="Q118" s="307"/>
      <c r="R118" s="308"/>
      <c r="S118" s="309">
        <f t="shared" si="67"/>
        <v>1.4699074074074074E-2</v>
      </c>
      <c r="T118" s="481"/>
      <c r="U118" s="462">
        <v>39872</v>
      </c>
      <c r="V118" s="458"/>
      <c r="W118" s="313" t="str">
        <f>IF(OR(NOT(V118=""),NOT(L118="")),5,"")</f>
        <v/>
      </c>
      <c r="X118" s="314" t="str">
        <f>IF(W118=5,D118&amp;" "&amp;E118,"")</f>
        <v/>
      </c>
    </row>
    <row r="119" spans="1:24" ht="15" x14ac:dyDescent="0.2">
      <c r="A119" s="272"/>
      <c r="B119" s="419">
        <v>119</v>
      </c>
      <c r="C119" s="335"/>
      <c r="D119" s="408" t="s">
        <v>53</v>
      </c>
      <c r="E119" s="433" t="s">
        <v>102</v>
      </c>
      <c r="F119" s="411" t="s">
        <v>14</v>
      </c>
      <c r="G119" s="301">
        <v>1.5254629629629628E-2</v>
      </c>
      <c r="H119" s="301">
        <v>1.5254629629629628E-2</v>
      </c>
      <c r="I119" s="302">
        <f t="shared" si="62"/>
        <v>1.5254629629629628E-2</v>
      </c>
      <c r="J119" s="303">
        <f t="shared" si="63"/>
        <v>7.3148148148148157E-3</v>
      </c>
      <c r="K119" s="378">
        <v>2.3043981481481481E-2</v>
      </c>
      <c r="L119" s="305">
        <f t="shared" si="64"/>
        <v>1.5729166666666666E-2</v>
      </c>
      <c r="M119" s="306">
        <f t="shared" si="65"/>
        <v>4.745370370370372E-4</v>
      </c>
      <c r="N119" s="306">
        <f t="shared" si="66"/>
        <v>4.745370370370372E-4</v>
      </c>
      <c r="O119" s="307">
        <v>11</v>
      </c>
      <c r="P119" s="307"/>
      <c r="Q119" s="307">
        <v>1</v>
      </c>
      <c r="R119" s="308"/>
      <c r="S119" s="309">
        <f t="shared" si="67"/>
        <v>1.5254629629629628E-2</v>
      </c>
      <c r="T119" s="482" t="s">
        <v>587</v>
      </c>
      <c r="U119" s="462">
        <v>40755</v>
      </c>
      <c r="V119" s="460"/>
      <c r="W119" s="313">
        <f>IF(OR(NOT(V119=""),NOT(L119="")),5,"")</f>
        <v>5</v>
      </c>
      <c r="X119" s="314" t="str">
        <f>IF(W119=5,D119&amp;" "&amp;E119,"")</f>
        <v>Louise Crosby</v>
      </c>
    </row>
    <row r="120" spans="1:24" ht="15" x14ac:dyDescent="0.2">
      <c r="A120" s="272"/>
      <c r="B120" s="419">
        <v>1</v>
      </c>
      <c r="C120" s="335"/>
      <c r="D120" s="408" t="s">
        <v>166</v>
      </c>
      <c r="E120" s="433" t="s">
        <v>27</v>
      </c>
      <c r="F120" s="411" t="s">
        <v>30</v>
      </c>
      <c r="G120" s="301">
        <v>1.4672309027777795E-2</v>
      </c>
      <c r="H120" s="301">
        <v>1.5806568287037061E-2</v>
      </c>
      <c r="I120" s="302">
        <f t="shared" si="62"/>
        <v>1.5239438657407428E-2</v>
      </c>
      <c r="J120" s="303">
        <f t="shared" si="63"/>
        <v>7.330005787037016E-3</v>
      </c>
      <c r="K120" s="378"/>
      <c r="L120" s="305" t="str">
        <f t="shared" si="64"/>
        <v/>
      </c>
      <c r="M120" s="306" t="str">
        <f t="shared" si="65"/>
        <v/>
      </c>
      <c r="N120" s="306" t="str">
        <f t="shared" si="66"/>
        <v/>
      </c>
      <c r="O120" s="307"/>
      <c r="P120" s="307"/>
      <c r="Q120" s="307"/>
      <c r="R120" s="308"/>
      <c r="S120" s="309">
        <f t="shared" si="67"/>
        <v>1.4672309027777795E-2</v>
      </c>
      <c r="T120" s="482"/>
      <c r="U120" s="462">
        <v>40574</v>
      </c>
      <c r="V120" s="460"/>
      <c r="W120" s="313" t="str">
        <f>IF(OR(NOT(V120=""),NOT(L120="")),5,"")</f>
        <v/>
      </c>
      <c r="X120" s="314" t="str">
        <f>IF(W120=5,D120&amp;" "&amp;E120,"")</f>
        <v/>
      </c>
    </row>
    <row r="121" spans="1:24" ht="15" x14ac:dyDescent="0.2">
      <c r="A121" s="272"/>
      <c r="B121" s="419">
        <v>372</v>
      </c>
      <c r="C121" s="335"/>
      <c r="D121" s="425" t="s">
        <v>521</v>
      </c>
      <c r="E121" s="435" t="s">
        <v>35</v>
      </c>
      <c r="F121" s="436" t="s">
        <v>30</v>
      </c>
      <c r="G121" s="301">
        <v>1.5185185185185185E-2</v>
      </c>
      <c r="H121" s="301">
        <v>1.5185185185185185E-2</v>
      </c>
      <c r="I121" s="302">
        <f t="shared" si="62"/>
        <v>1.5185185185185185E-2</v>
      </c>
      <c r="J121" s="303">
        <f t="shared" si="63"/>
        <v>7.3842592592592588E-3</v>
      </c>
      <c r="K121" s="378"/>
      <c r="L121" s="305" t="str">
        <f t="shared" si="64"/>
        <v/>
      </c>
      <c r="M121" s="306" t="str">
        <f t="shared" si="65"/>
        <v/>
      </c>
      <c r="N121" s="306" t="str">
        <f t="shared" si="66"/>
        <v/>
      </c>
      <c r="O121" s="307"/>
      <c r="P121" s="307"/>
      <c r="Q121" s="307"/>
      <c r="R121" s="308"/>
      <c r="S121" s="309">
        <f t="shared" si="67"/>
        <v>1.5185185185185185E-2</v>
      </c>
      <c r="T121" s="482"/>
      <c r="U121" s="462">
        <v>40633</v>
      </c>
      <c r="V121" s="460"/>
      <c r="W121" s="313" t="str">
        <f>IF(OR(NOT(V121=""),NOT(L121="")),5,"")</f>
        <v/>
      </c>
      <c r="X121" s="314" t="str">
        <f>IF(W121=5,D121&amp;" "&amp;E121,"")</f>
        <v/>
      </c>
    </row>
    <row r="122" spans="1:24" ht="15" x14ac:dyDescent="0.2">
      <c r="A122" s="272"/>
      <c r="B122" s="419">
        <v>97</v>
      </c>
      <c r="C122" s="335"/>
      <c r="D122" s="408" t="s">
        <v>121</v>
      </c>
      <c r="E122" s="433" t="s">
        <v>122</v>
      </c>
      <c r="F122" s="411" t="s">
        <v>14</v>
      </c>
      <c r="G122" s="301">
        <v>1.5185185185185184E-2</v>
      </c>
      <c r="H122" s="301">
        <v>1.5185185185185184E-2</v>
      </c>
      <c r="I122" s="302">
        <f t="shared" si="62"/>
        <v>1.5185185185185184E-2</v>
      </c>
      <c r="J122" s="303">
        <f t="shared" si="63"/>
        <v>7.3842592592592605E-3</v>
      </c>
      <c r="K122" s="387"/>
      <c r="L122" s="305" t="str">
        <f t="shared" si="64"/>
        <v/>
      </c>
      <c r="M122" s="306" t="str">
        <f t="shared" si="65"/>
        <v/>
      </c>
      <c r="N122" s="306" t="str">
        <f t="shared" si="66"/>
        <v/>
      </c>
      <c r="O122" s="307"/>
      <c r="P122" s="307"/>
      <c r="Q122" s="321"/>
      <c r="R122" s="308"/>
      <c r="S122" s="309">
        <f t="shared" si="67"/>
        <v>1.5185185185185184E-2</v>
      </c>
      <c r="T122" s="482"/>
      <c r="U122" s="462">
        <v>40117</v>
      </c>
      <c r="V122" s="460"/>
      <c r="W122" s="313"/>
      <c r="X122" s="314"/>
    </row>
    <row r="123" spans="1:24" ht="15" x14ac:dyDescent="0.2">
      <c r="B123" s="419">
        <v>116</v>
      </c>
      <c r="C123" s="335"/>
      <c r="D123" s="425" t="s">
        <v>153</v>
      </c>
      <c r="E123" s="435" t="s">
        <v>196</v>
      </c>
      <c r="F123" s="508" t="s">
        <v>14</v>
      </c>
      <c r="G123" s="301">
        <v>1.5005787037037043E-2</v>
      </c>
      <c r="H123" s="301">
        <v>1.5358796296296297E-2</v>
      </c>
      <c r="I123" s="302">
        <f t="shared" si="62"/>
        <v>1.518229166666667E-2</v>
      </c>
      <c r="J123" s="303">
        <f t="shared" si="63"/>
        <v>7.3871527777777737E-3</v>
      </c>
      <c r="K123" s="378"/>
      <c r="L123" s="305" t="str">
        <f t="shared" si="64"/>
        <v/>
      </c>
      <c r="M123" s="306" t="str">
        <f t="shared" si="65"/>
        <v/>
      </c>
      <c r="N123" s="306" t="str">
        <f t="shared" si="66"/>
        <v/>
      </c>
      <c r="O123" s="307"/>
      <c r="P123" s="307"/>
      <c r="Q123" s="321"/>
      <c r="R123" s="308"/>
      <c r="S123" s="309">
        <f t="shared" si="67"/>
        <v>1.5005787037037043E-2</v>
      </c>
      <c r="T123" s="482"/>
      <c r="U123" s="462">
        <v>40482</v>
      </c>
      <c r="V123" s="460"/>
      <c r="W123" s="313" t="str">
        <f t="shared" ref="W123:W129" si="68">IF(OR(NOT(V123=""),NOT(L123="")),5,"")</f>
        <v/>
      </c>
      <c r="X123" s="314" t="str">
        <f t="shared" ref="X123:X129" si="69">IF(W123=5,D123&amp;" "&amp;E123,"")</f>
        <v/>
      </c>
    </row>
    <row r="124" spans="1:24" ht="15" x14ac:dyDescent="0.2">
      <c r="A124" s="272"/>
      <c r="B124" s="418">
        <v>192</v>
      </c>
      <c r="C124" s="335"/>
      <c r="D124" s="315" t="s">
        <v>351</v>
      </c>
      <c r="E124" s="431" t="s">
        <v>458</v>
      </c>
      <c r="F124" s="428" t="s">
        <v>30</v>
      </c>
      <c r="G124" s="301">
        <v>1.4983362268518506E-2</v>
      </c>
      <c r="H124" s="301">
        <v>1.5284288194444436E-2</v>
      </c>
      <c r="I124" s="302">
        <f t="shared" si="62"/>
        <v>1.5133825231481471E-2</v>
      </c>
      <c r="J124" s="303">
        <f t="shared" si="63"/>
        <v>7.4356192129629729E-3</v>
      </c>
      <c r="K124" s="387"/>
      <c r="L124" s="305" t="str">
        <f t="shared" si="64"/>
        <v/>
      </c>
      <c r="M124" s="306" t="str">
        <f t="shared" si="65"/>
        <v/>
      </c>
      <c r="N124" s="306" t="str">
        <f t="shared" si="66"/>
        <v/>
      </c>
      <c r="O124" s="307"/>
      <c r="P124" s="307"/>
      <c r="Q124" s="307"/>
      <c r="R124" s="308"/>
      <c r="S124" s="309">
        <f t="shared" si="67"/>
        <v>1.4983362268518506E-2</v>
      </c>
      <c r="T124" s="481"/>
      <c r="U124" s="462">
        <v>40390</v>
      </c>
      <c r="V124" s="458"/>
      <c r="W124" s="313" t="str">
        <f t="shared" si="68"/>
        <v/>
      </c>
      <c r="X124" s="314" t="str">
        <f t="shared" si="69"/>
        <v/>
      </c>
    </row>
    <row r="125" spans="1:24" ht="15" x14ac:dyDescent="0.2">
      <c r="A125" s="272"/>
      <c r="B125" s="418" t="s">
        <v>588</v>
      </c>
      <c r="C125" s="335"/>
      <c r="D125" s="298" t="s">
        <v>84</v>
      </c>
      <c r="E125" s="432" t="s">
        <v>609</v>
      </c>
      <c r="F125" s="429" t="s">
        <v>14</v>
      </c>
      <c r="G125" s="301">
        <v>1.8865740740740742E-2</v>
      </c>
      <c r="H125" s="301">
        <v>1.8865740740740742E-2</v>
      </c>
      <c r="I125" s="302">
        <f t="shared" si="62"/>
        <v>1.8865740740740742E-2</v>
      </c>
      <c r="J125" s="303">
        <f t="shared" si="63"/>
        <v>3.7037037037037021E-3</v>
      </c>
      <c r="K125" s="378">
        <v>2.3298611111111107E-2</v>
      </c>
      <c r="L125" s="305">
        <f t="shared" si="64"/>
        <v>1.9594907407407405E-2</v>
      </c>
      <c r="M125" s="306">
        <f t="shared" si="65"/>
        <v>7.2916666666666269E-4</v>
      </c>
      <c r="N125" s="306">
        <f t="shared" si="66"/>
        <v>7.2916666666666269E-4</v>
      </c>
      <c r="O125" s="307">
        <v>12</v>
      </c>
      <c r="P125" s="307"/>
      <c r="Q125" s="307">
        <v>4</v>
      </c>
      <c r="R125" s="308"/>
      <c r="S125" s="309">
        <f t="shared" si="67"/>
        <v>1.8865740740740742E-2</v>
      </c>
      <c r="T125" s="481" t="s">
        <v>587</v>
      </c>
      <c r="U125" s="462">
        <v>40755</v>
      </c>
      <c r="V125" s="458"/>
      <c r="W125" s="313">
        <f t="shared" si="68"/>
        <v>5</v>
      </c>
      <c r="X125" s="314" t="str">
        <f t="shared" si="69"/>
        <v>Annette Alleyne</v>
      </c>
    </row>
    <row r="126" spans="1:24" ht="15" x14ac:dyDescent="0.2">
      <c r="A126" s="272"/>
      <c r="B126" s="418">
        <v>255</v>
      </c>
      <c r="C126" s="335"/>
      <c r="D126" s="298" t="s">
        <v>90</v>
      </c>
      <c r="E126" s="432" t="s">
        <v>362</v>
      </c>
      <c r="F126" s="429" t="s">
        <v>30</v>
      </c>
      <c r="G126" s="301">
        <v>1.5046296296296297E-2</v>
      </c>
      <c r="H126" s="301">
        <v>1.5046296296296297E-2</v>
      </c>
      <c r="I126" s="302">
        <f t="shared" si="62"/>
        <v>1.5046296296296297E-2</v>
      </c>
      <c r="J126" s="303">
        <f t="shared" si="63"/>
        <v>7.5231481481481469E-3</v>
      </c>
      <c r="K126" s="378"/>
      <c r="L126" s="305" t="str">
        <f t="shared" si="64"/>
        <v/>
      </c>
      <c r="M126" s="306" t="str">
        <f t="shared" si="65"/>
        <v/>
      </c>
      <c r="N126" s="306" t="str">
        <f t="shared" si="66"/>
        <v/>
      </c>
      <c r="O126" s="307"/>
      <c r="P126" s="307"/>
      <c r="Q126" s="307"/>
      <c r="R126" s="308"/>
      <c r="S126" s="309">
        <f t="shared" si="67"/>
        <v>1.5046296296296297E-2</v>
      </c>
      <c r="T126" s="481"/>
      <c r="U126" s="462">
        <v>40237</v>
      </c>
      <c r="V126" s="458"/>
      <c r="W126" s="313" t="str">
        <f t="shared" si="68"/>
        <v/>
      </c>
      <c r="X126" s="314" t="str">
        <f t="shared" si="69"/>
        <v/>
      </c>
    </row>
    <row r="127" spans="1:24" ht="15" x14ac:dyDescent="0.2">
      <c r="A127" s="272"/>
      <c r="B127" s="418">
        <v>316</v>
      </c>
      <c r="C127" s="335"/>
      <c r="D127" s="298" t="s">
        <v>483</v>
      </c>
      <c r="E127" s="432" t="s">
        <v>484</v>
      </c>
      <c r="F127" s="428" t="s">
        <v>14</v>
      </c>
      <c r="G127" s="301">
        <v>1.4872685185185185E-2</v>
      </c>
      <c r="H127" s="301">
        <v>1.5069444444444443E-2</v>
      </c>
      <c r="I127" s="302">
        <f t="shared" si="62"/>
        <v>1.4971064814814814E-2</v>
      </c>
      <c r="J127" s="303">
        <f t="shared" si="63"/>
        <v>7.5983796296296303E-3</v>
      </c>
      <c r="K127" s="387"/>
      <c r="L127" s="305" t="str">
        <f t="shared" si="64"/>
        <v/>
      </c>
      <c r="M127" s="306" t="str">
        <f t="shared" si="65"/>
        <v/>
      </c>
      <c r="N127" s="306" t="str">
        <f t="shared" si="66"/>
        <v/>
      </c>
      <c r="O127" s="307"/>
      <c r="P127" s="307"/>
      <c r="Q127" s="321"/>
      <c r="R127" s="308"/>
      <c r="S127" s="309">
        <f t="shared" si="67"/>
        <v>1.4872685185185185E-2</v>
      </c>
      <c r="T127" s="481"/>
      <c r="U127" s="462">
        <v>40694</v>
      </c>
      <c r="V127" s="458"/>
      <c r="W127" s="313" t="str">
        <f t="shared" si="68"/>
        <v/>
      </c>
      <c r="X127" s="314" t="str">
        <f t="shared" si="69"/>
        <v/>
      </c>
    </row>
    <row r="128" spans="1:24" ht="15" x14ac:dyDescent="0.2">
      <c r="A128" s="272"/>
      <c r="B128" s="418">
        <v>32</v>
      </c>
      <c r="C128" s="335"/>
      <c r="D128" s="315" t="s">
        <v>157</v>
      </c>
      <c r="E128" s="431" t="s">
        <v>158</v>
      </c>
      <c r="F128" s="428" t="s">
        <v>30</v>
      </c>
      <c r="G128" s="301">
        <v>1.4895833333333332E-2</v>
      </c>
      <c r="H128" s="301">
        <v>1.4895833333333332E-2</v>
      </c>
      <c r="I128" s="302">
        <f t="shared" si="62"/>
        <v>1.4895833333333332E-2</v>
      </c>
      <c r="J128" s="303">
        <f t="shared" si="63"/>
        <v>7.673611111111112E-3</v>
      </c>
      <c r="K128" s="304"/>
      <c r="L128" s="305" t="str">
        <f t="shared" si="64"/>
        <v/>
      </c>
      <c r="M128" s="306" t="str">
        <f t="shared" si="65"/>
        <v/>
      </c>
      <c r="N128" s="306" t="str">
        <f t="shared" si="66"/>
        <v/>
      </c>
      <c r="O128" s="307"/>
      <c r="P128" s="307"/>
      <c r="Q128" s="307"/>
      <c r="R128" s="308"/>
      <c r="S128" s="309">
        <f t="shared" si="67"/>
        <v>1.4895833333333332E-2</v>
      </c>
      <c r="T128" s="481"/>
      <c r="U128" s="464">
        <v>40694</v>
      </c>
      <c r="V128" s="458"/>
      <c r="W128" s="313" t="str">
        <f t="shared" si="68"/>
        <v/>
      </c>
      <c r="X128" s="314" t="str">
        <f t="shared" si="69"/>
        <v/>
      </c>
    </row>
    <row r="129" spans="1:24" ht="15" x14ac:dyDescent="0.2">
      <c r="A129" s="272"/>
      <c r="B129" s="418">
        <v>342</v>
      </c>
      <c r="C129" s="335"/>
      <c r="D129" s="315" t="s">
        <v>533</v>
      </c>
      <c r="E129" s="431" t="s">
        <v>534</v>
      </c>
      <c r="F129" s="428" t="s">
        <v>30</v>
      </c>
      <c r="G129" s="301">
        <v>1.4537037037037038E-2</v>
      </c>
      <c r="H129" s="301">
        <v>1.5219907407407409E-2</v>
      </c>
      <c r="I129" s="302">
        <f t="shared" si="62"/>
        <v>1.4878472222222223E-2</v>
      </c>
      <c r="J129" s="303">
        <f t="shared" si="63"/>
        <v>7.6909722222222206E-3</v>
      </c>
      <c r="K129" s="378"/>
      <c r="L129" s="305" t="str">
        <f t="shared" si="64"/>
        <v/>
      </c>
      <c r="M129" s="306" t="str">
        <f t="shared" si="65"/>
        <v/>
      </c>
      <c r="N129" s="306" t="str">
        <f t="shared" si="66"/>
        <v/>
      </c>
      <c r="O129" s="307"/>
      <c r="P129" s="307"/>
      <c r="Q129" s="321"/>
      <c r="R129" s="308"/>
      <c r="S129" s="309">
        <f t="shared" si="67"/>
        <v>1.4537037037037038E-2</v>
      </c>
      <c r="T129" s="481"/>
      <c r="U129" s="462">
        <v>40663</v>
      </c>
      <c r="V129" s="458" t="s">
        <v>587</v>
      </c>
      <c r="W129" s="313">
        <f t="shared" si="68"/>
        <v>5</v>
      </c>
      <c r="X129" s="314" t="str">
        <f t="shared" si="69"/>
        <v>Steve  Hoskins</v>
      </c>
    </row>
    <row r="130" spans="1:24" ht="15" x14ac:dyDescent="0.2">
      <c r="A130" s="272"/>
      <c r="B130" s="418"/>
      <c r="C130" s="335"/>
      <c r="D130" s="315"/>
      <c r="E130" s="431"/>
      <c r="F130" s="428"/>
      <c r="G130" s="301"/>
      <c r="H130" s="301"/>
      <c r="I130" s="302"/>
      <c r="J130" s="303"/>
      <c r="K130" s="378"/>
      <c r="L130" s="305"/>
      <c r="M130" s="306"/>
      <c r="N130" s="306"/>
      <c r="O130" s="307"/>
      <c r="P130" s="307"/>
      <c r="Q130" s="321"/>
      <c r="R130" s="308"/>
      <c r="S130" s="309"/>
      <c r="T130" s="481"/>
      <c r="U130" s="462"/>
      <c r="V130" s="458"/>
      <c r="W130" s="313"/>
      <c r="X130" s="314"/>
    </row>
    <row r="131" spans="1:24" ht="15" x14ac:dyDescent="0.2">
      <c r="A131" s="272"/>
      <c r="B131" s="418"/>
      <c r="C131" s="335"/>
      <c r="D131" s="315"/>
      <c r="E131" s="431"/>
      <c r="F131" s="428"/>
      <c r="G131" s="301"/>
      <c r="H131" s="301"/>
      <c r="I131" s="302"/>
      <c r="J131" s="303"/>
      <c r="K131" s="378"/>
      <c r="L131" s="305"/>
      <c r="M131" s="306"/>
      <c r="N131" s="306"/>
      <c r="O131" s="307"/>
      <c r="P131" s="307"/>
      <c r="Q131" s="321"/>
      <c r="R131" s="308"/>
      <c r="S131" s="309"/>
      <c r="T131" s="481"/>
      <c r="U131" s="462"/>
      <c r="V131" s="458"/>
      <c r="W131" s="313"/>
      <c r="X131" s="314"/>
    </row>
    <row r="132" spans="1:24" ht="15" x14ac:dyDescent="0.2">
      <c r="A132" s="272"/>
      <c r="B132" s="418">
        <v>289</v>
      </c>
      <c r="C132" s="335"/>
      <c r="D132" s="315" t="s">
        <v>451</v>
      </c>
      <c r="E132" s="431" t="s">
        <v>452</v>
      </c>
      <c r="F132" s="428" t="s">
        <v>30</v>
      </c>
      <c r="G132" s="319">
        <v>1.486111111111111E-2</v>
      </c>
      <c r="H132" s="319">
        <v>1.486111111111111E-2</v>
      </c>
      <c r="I132" s="302">
        <f t="shared" ref="I132:I145" si="70">IF(H132&lt;&gt;"",(H132+G132)/2,G132)</f>
        <v>1.486111111111111E-2</v>
      </c>
      <c r="J132" s="303">
        <f t="shared" ref="J132:J145" si="71">$E$3-I132</f>
        <v>7.7083333333333344E-3</v>
      </c>
      <c r="K132" s="387"/>
      <c r="L132" s="305" t="str">
        <f>IF(K132&lt;&gt;"",K132-J132,"")</f>
        <v/>
      </c>
      <c r="M132" s="306" t="str">
        <f>IF(K132&lt;&gt;"",L132-I132,"")</f>
        <v/>
      </c>
      <c r="N132" s="306" t="str">
        <f>IF(K132&lt;&gt;"",L132-G132,"")</f>
        <v/>
      </c>
      <c r="O132" s="307"/>
      <c r="P132" s="307"/>
      <c r="Q132" s="307"/>
      <c r="R132" s="308"/>
      <c r="S132" s="309">
        <f t="shared" ref="S132:S145" si="72">IF(K132&lt;&gt;"",MIN(G132,L132),G132)</f>
        <v>1.486111111111111E-2</v>
      </c>
      <c r="T132" s="481"/>
      <c r="U132" s="462">
        <v>39994</v>
      </c>
      <c r="V132" s="458"/>
      <c r="W132" s="313" t="str">
        <f>IF(OR(NOT(V132=""),NOT(L132="")),5,"")</f>
        <v/>
      </c>
      <c r="X132" s="314" t="str">
        <f>IF(W132=5,D132&amp;" "&amp;E132,"")</f>
        <v/>
      </c>
    </row>
    <row r="133" spans="1:24" ht="15" x14ac:dyDescent="0.2">
      <c r="A133" s="272"/>
      <c r="B133" s="418">
        <v>319</v>
      </c>
      <c r="C133" s="335"/>
      <c r="D133" s="298" t="s">
        <v>17</v>
      </c>
      <c r="E133" s="432" t="s">
        <v>491</v>
      </c>
      <c r="F133" s="430" t="s">
        <v>14</v>
      </c>
      <c r="G133" s="301">
        <v>1.4918981481481491E-2</v>
      </c>
      <c r="H133" s="301">
        <v>1.4768518518518519E-2</v>
      </c>
      <c r="I133" s="302">
        <f t="shared" si="70"/>
        <v>1.4843750000000006E-2</v>
      </c>
      <c r="J133" s="303">
        <f t="shared" si="71"/>
        <v>7.7256944444444378E-3</v>
      </c>
      <c r="K133" s="378"/>
      <c r="L133" s="305"/>
      <c r="M133" s="306"/>
      <c r="N133" s="306"/>
      <c r="O133" s="307"/>
      <c r="P133" s="307"/>
      <c r="Q133" s="307"/>
      <c r="R133" s="308"/>
      <c r="S133" s="309">
        <f t="shared" si="72"/>
        <v>1.4918981481481491E-2</v>
      </c>
      <c r="T133" s="481"/>
      <c r="U133" s="462">
        <v>40724</v>
      </c>
      <c r="V133" s="458"/>
      <c r="W133" s="313" t="str">
        <f>IF(OR(NOT(V133=""),NOT(L133="")),5,"")</f>
        <v/>
      </c>
      <c r="X133" s="314" t="str">
        <f>IF(W133=5,D133&amp;" "&amp;E133,"")</f>
        <v/>
      </c>
    </row>
    <row r="134" spans="1:24" ht="15" x14ac:dyDescent="0.2">
      <c r="A134" s="272"/>
      <c r="B134" s="418">
        <v>134</v>
      </c>
      <c r="C134" s="335"/>
      <c r="D134" s="315" t="s">
        <v>176</v>
      </c>
      <c r="E134" s="431" t="s">
        <v>177</v>
      </c>
      <c r="F134" s="428" t="s">
        <v>30</v>
      </c>
      <c r="G134" s="301">
        <v>1.4745370370370372E-2</v>
      </c>
      <c r="H134" s="301">
        <v>1.488715277777778E-2</v>
      </c>
      <c r="I134" s="302">
        <f t="shared" si="70"/>
        <v>1.4816261574074077E-2</v>
      </c>
      <c r="J134" s="303">
        <f t="shared" si="71"/>
        <v>7.7531828703703669E-3</v>
      </c>
      <c r="K134" s="387"/>
      <c r="L134" s="305" t="str">
        <f t="shared" ref="L134:L145" si="73">IF(K134&lt;&gt;"",K134-J134,"")</f>
        <v/>
      </c>
      <c r="M134" s="306" t="str">
        <f t="shared" ref="M134:M145" si="74">IF(K134&lt;&gt;"",L134-I134,"")</f>
        <v/>
      </c>
      <c r="N134" s="306" t="str">
        <f t="shared" ref="N134:N145" si="75">IF(K134&lt;&gt;"",L134-G134,"")</f>
        <v/>
      </c>
      <c r="O134" s="307"/>
      <c r="P134" s="307"/>
      <c r="Q134" s="307"/>
      <c r="R134" s="308"/>
      <c r="S134" s="309">
        <f t="shared" si="72"/>
        <v>1.4745370370370372E-2</v>
      </c>
      <c r="T134" s="481"/>
      <c r="U134" s="462">
        <v>40298</v>
      </c>
      <c r="V134" s="458"/>
      <c r="W134" s="313"/>
      <c r="X134" s="314"/>
    </row>
    <row r="135" spans="1:24" ht="15" x14ac:dyDescent="0.2">
      <c r="A135" s="272"/>
      <c r="B135" s="418">
        <v>175</v>
      </c>
      <c r="C135" s="335"/>
      <c r="D135" s="315" t="s">
        <v>167</v>
      </c>
      <c r="E135" s="431" t="s">
        <v>168</v>
      </c>
      <c r="F135" s="428" t="s">
        <v>30</v>
      </c>
      <c r="G135" s="301">
        <v>1.4814814814814814E-2</v>
      </c>
      <c r="H135" s="301">
        <v>1.4814814814814814E-2</v>
      </c>
      <c r="I135" s="302">
        <f t="shared" si="70"/>
        <v>1.4814814814814814E-2</v>
      </c>
      <c r="J135" s="303">
        <f t="shared" si="71"/>
        <v>7.7546296296296304E-3</v>
      </c>
      <c r="K135" s="387"/>
      <c r="L135" s="305" t="str">
        <f t="shared" si="73"/>
        <v/>
      </c>
      <c r="M135" s="306" t="str">
        <f t="shared" si="74"/>
        <v/>
      </c>
      <c r="N135" s="306" t="str">
        <f t="shared" si="75"/>
        <v/>
      </c>
      <c r="O135" s="307"/>
      <c r="P135" s="307"/>
      <c r="Q135" s="307"/>
      <c r="R135" s="308"/>
      <c r="S135" s="309">
        <f t="shared" si="72"/>
        <v>1.4814814814814814E-2</v>
      </c>
      <c r="T135" s="481"/>
      <c r="U135" s="462">
        <v>39294</v>
      </c>
      <c r="V135" s="458"/>
      <c r="W135" s="313" t="str">
        <f t="shared" ref="W135:W141" si="76">IF(OR(NOT(V135=""),NOT(L135="")),5,"")</f>
        <v/>
      </c>
      <c r="X135" s="314" t="str">
        <f t="shared" ref="X135:X141" si="77">IF(W135=5,D135&amp;" "&amp;E135,"")</f>
        <v/>
      </c>
    </row>
    <row r="136" spans="1:24" ht="15" x14ac:dyDescent="0.2">
      <c r="A136" s="272"/>
      <c r="B136" s="418">
        <v>72</v>
      </c>
      <c r="C136" s="335"/>
      <c r="D136" s="315" t="s">
        <v>163</v>
      </c>
      <c r="E136" s="431" t="s">
        <v>164</v>
      </c>
      <c r="F136" s="428" t="s">
        <v>30</v>
      </c>
      <c r="G136" s="301">
        <v>1.4814814814814814E-2</v>
      </c>
      <c r="H136" s="301">
        <v>1.4814814814814814E-2</v>
      </c>
      <c r="I136" s="302">
        <f t="shared" si="70"/>
        <v>1.4814814814814814E-2</v>
      </c>
      <c r="J136" s="303">
        <f t="shared" si="71"/>
        <v>7.7546296296296304E-3</v>
      </c>
      <c r="K136" s="387"/>
      <c r="L136" s="305" t="str">
        <f t="shared" si="73"/>
        <v/>
      </c>
      <c r="M136" s="306" t="str">
        <f t="shared" si="74"/>
        <v/>
      </c>
      <c r="N136" s="306" t="str">
        <f t="shared" si="75"/>
        <v/>
      </c>
      <c r="O136" s="307"/>
      <c r="P136" s="307"/>
      <c r="Q136" s="307"/>
      <c r="R136" s="308"/>
      <c r="S136" s="309">
        <f t="shared" si="72"/>
        <v>1.4814814814814814E-2</v>
      </c>
      <c r="T136" s="481"/>
      <c r="U136" s="462">
        <v>39599</v>
      </c>
      <c r="V136" s="458"/>
      <c r="W136" s="313" t="str">
        <f t="shared" si="76"/>
        <v/>
      </c>
      <c r="X136" s="314" t="str">
        <f t="shared" si="77"/>
        <v/>
      </c>
    </row>
    <row r="137" spans="1:24" ht="15" x14ac:dyDescent="0.2">
      <c r="A137" s="272"/>
      <c r="B137" s="418">
        <v>141</v>
      </c>
      <c r="C137" s="335"/>
      <c r="D137" s="315" t="s">
        <v>180</v>
      </c>
      <c r="E137" s="431" t="s">
        <v>261</v>
      </c>
      <c r="F137" s="428" t="s">
        <v>30</v>
      </c>
      <c r="G137" s="301">
        <v>1.4537037037037032E-2</v>
      </c>
      <c r="H137" s="301">
        <v>1.4999999999999999E-2</v>
      </c>
      <c r="I137" s="302">
        <f t="shared" si="70"/>
        <v>1.4768518518518516E-2</v>
      </c>
      <c r="J137" s="303">
        <f t="shared" si="71"/>
        <v>7.8009259259259282E-3</v>
      </c>
      <c r="K137" s="387"/>
      <c r="L137" s="305" t="str">
        <f t="shared" si="73"/>
        <v/>
      </c>
      <c r="M137" s="306" t="str">
        <f t="shared" si="74"/>
        <v/>
      </c>
      <c r="N137" s="306" t="str">
        <f t="shared" si="75"/>
        <v/>
      </c>
      <c r="O137" s="307"/>
      <c r="P137" s="307"/>
      <c r="Q137" s="321"/>
      <c r="R137" s="308"/>
      <c r="S137" s="309">
        <f t="shared" si="72"/>
        <v>1.4537037037037032E-2</v>
      </c>
      <c r="T137" s="481"/>
      <c r="U137" s="462">
        <v>40117</v>
      </c>
      <c r="V137" s="458"/>
      <c r="W137" s="313" t="str">
        <f t="shared" si="76"/>
        <v/>
      </c>
      <c r="X137" s="314" t="str">
        <f t="shared" si="77"/>
        <v/>
      </c>
    </row>
    <row r="138" spans="1:24" ht="15" x14ac:dyDescent="0.2">
      <c r="A138" s="272"/>
      <c r="B138" s="418">
        <v>362</v>
      </c>
      <c r="C138" s="335"/>
      <c r="D138" s="315" t="s">
        <v>162</v>
      </c>
      <c r="E138" s="431" t="s">
        <v>563</v>
      </c>
      <c r="F138" s="428" t="s">
        <v>30</v>
      </c>
      <c r="G138" s="301">
        <v>1.4707031250000021E-2</v>
      </c>
      <c r="H138" s="301">
        <v>1.4707031250000021E-2</v>
      </c>
      <c r="I138" s="302">
        <f t="shared" si="70"/>
        <v>1.4707031250000021E-2</v>
      </c>
      <c r="J138" s="303">
        <f t="shared" si="71"/>
        <v>7.8624131944444228E-3</v>
      </c>
      <c r="K138" s="378"/>
      <c r="L138" s="305" t="str">
        <f t="shared" si="73"/>
        <v/>
      </c>
      <c r="M138" s="306" t="str">
        <f t="shared" si="74"/>
        <v/>
      </c>
      <c r="N138" s="306" t="str">
        <f t="shared" si="75"/>
        <v/>
      </c>
      <c r="O138" s="307"/>
      <c r="P138" s="307"/>
      <c r="Q138" s="307"/>
      <c r="R138" s="308"/>
      <c r="S138" s="309">
        <f t="shared" si="72"/>
        <v>1.4707031250000021E-2</v>
      </c>
      <c r="T138" s="481"/>
      <c r="U138" s="462">
        <v>40543</v>
      </c>
      <c r="V138" s="458"/>
      <c r="W138" s="313" t="str">
        <f t="shared" si="76"/>
        <v/>
      </c>
      <c r="X138" s="314" t="str">
        <f t="shared" si="77"/>
        <v/>
      </c>
    </row>
    <row r="139" spans="1:24" ht="15" x14ac:dyDescent="0.2">
      <c r="A139" s="272"/>
      <c r="B139" s="418">
        <v>60</v>
      </c>
      <c r="C139" s="335"/>
      <c r="D139" s="315" t="s">
        <v>94</v>
      </c>
      <c r="E139" s="431" t="s">
        <v>186</v>
      </c>
      <c r="F139" s="428" t="s">
        <v>30</v>
      </c>
      <c r="G139" s="301">
        <v>1.4398148148148148E-2</v>
      </c>
      <c r="H139" s="301">
        <v>1.4965277777777779E-2</v>
      </c>
      <c r="I139" s="302">
        <f t="shared" si="70"/>
        <v>1.4681712962962962E-2</v>
      </c>
      <c r="J139" s="303">
        <f t="shared" si="71"/>
        <v>7.8877314814814817E-3</v>
      </c>
      <c r="K139" s="387"/>
      <c r="L139" s="305" t="str">
        <f t="shared" si="73"/>
        <v/>
      </c>
      <c r="M139" s="306" t="str">
        <f t="shared" si="74"/>
        <v/>
      </c>
      <c r="N139" s="306" t="str">
        <f t="shared" si="75"/>
        <v/>
      </c>
      <c r="O139" s="307"/>
      <c r="P139" s="307"/>
      <c r="Q139" s="307"/>
      <c r="R139" s="308"/>
      <c r="S139" s="309">
        <f t="shared" si="72"/>
        <v>1.4398148148148148E-2</v>
      </c>
      <c r="T139" s="481"/>
      <c r="U139" s="462">
        <v>39294</v>
      </c>
      <c r="V139" s="458"/>
      <c r="W139" s="313" t="str">
        <f t="shared" si="76"/>
        <v/>
      </c>
      <c r="X139" s="314" t="str">
        <f t="shared" si="77"/>
        <v/>
      </c>
    </row>
    <row r="140" spans="1:24" ht="15" x14ac:dyDescent="0.2">
      <c r="A140" s="272"/>
      <c r="B140" s="418">
        <v>327</v>
      </c>
      <c r="C140" s="335"/>
      <c r="D140" s="315" t="s">
        <v>134</v>
      </c>
      <c r="E140" s="431" t="s">
        <v>387</v>
      </c>
      <c r="F140" s="429" t="s">
        <v>30</v>
      </c>
      <c r="G140" s="301">
        <v>1.4409722222222223E-2</v>
      </c>
      <c r="H140" s="301">
        <v>1.4845196759259263E-2</v>
      </c>
      <c r="I140" s="302">
        <f t="shared" si="70"/>
        <v>1.4627459490740742E-2</v>
      </c>
      <c r="J140" s="303">
        <f t="shared" si="71"/>
        <v>7.941984953703702E-3</v>
      </c>
      <c r="K140" s="387"/>
      <c r="L140" s="305" t="str">
        <f t="shared" si="73"/>
        <v/>
      </c>
      <c r="M140" s="306" t="str">
        <f t="shared" si="74"/>
        <v/>
      </c>
      <c r="N140" s="306" t="str">
        <f t="shared" si="75"/>
        <v/>
      </c>
      <c r="O140" s="307"/>
      <c r="P140" s="307"/>
      <c r="Q140" s="307"/>
      <c r="R140" s="308"/>
      <c r="S140" s="309">
        <f t="shared" si="72"/>
        <v>1.4409722222222223E-2</v>
      </c>
      <c r="T140" s="481"/>
      <c r="U140" s="462">
        <v>40359</v>
      </c>
      <c r="V140" s="458"/>
      <c r="W140" s="313" t="str">
        <f t="shared" si="76"/>
        <v/>
      </c>
      <c r="X140" s="314" t="str">
        <f t="shared" si="77"/>
        <v/>
      </c>
    </row>
    <row r="141" spans="1:24" ht="15" x14ac:dyDescent="0.2">
      <c r="A141" s="272"/>
      <c r="B141" s="418">
        <v>343</v>
      </c>
      <c r="C141" s="335"/>
      <c r="D141" s="315" t="s">
        <v>522</v>
      </c>
      <c r="E141" s="431" t="s">
        <v>523</v>
      </c>
      <c r="F141" s="428" t="s">
        <v>30</v>
      </c>
      <c r="G141" s="301">
        <v>1.4525462962962966E-2</v>
      </c>
      <c r="H141" s="301">
        <v>1.4525462962962966E-2</v>
      </c>
      <c r="I141" s="302">
        <f t="shared" si="70"/>
        <v>1.4525462962962966E-2</v>
      </c>
      <c r="J141" s="303">
        <f t="shared" si="71"/>
        <v>8.0439814814814783E-3</v>
      </c>
      <c r="K141" s="387"/>
      <c r="L141" s="305" t="str">
        <f t="shared" si="73"/>
        <v/>
      </c>
      <c r="M141" s="306" t="str">
        <f t="shared" si="74"/>
        <v/>
      </c>
      <c r="N141" s="306" t="str">
        <f t="shared" si="75"/>
        <v/>
      </c>
      <c r="O141" s="307"/>
      <c r="P141" s="307"/>
      <c r="Q141" s="307"/>
      <c r="R141" s="325"/>
      <c r="S141" s="309">
        <f t="shared" si="72"/>
        <v>1.4525462962962966E-2</v>
      </c>
      <c r="T141" s="481"/>
      <c r="U141" s="462">
        <v>40298</v>
      </c>
      <c r="V141" s="458"/>
      <c r="W141" s="313" t="str">
        <f t="shared" si="76"/>
        <v/>
      </c>
      <c r="X141" s="314" t="str">
        <f t="shared" si="77"/>
        <v/>
      </c>
    </row>
    <row r="142" spans="1:24" ht="15" x14ac:dyDescent="0.2">
      <c r="A142" s="272"/>
      <c r="B142" s="418">
        <v>243</v>
      </c>
      <c r="C142" s="335"/>
      <c r="D142" s="315" t="s">
        <v>346</v>
      </c>
      <c r="E142" s="431" t="s">
        <v>209</v>
      </c>
      <c r="F142" s="429" t="s">
        <v>30</v>
      </c>
      <c r="G142" s="301">
        <v>1.3981481481481482E-2</v>
      </c>
      <c r="H142" s="301">
        <v>1.503472222222222E-2</v>
      </c>
      <c r="I142" s="302">
        <f t="shared" si="70"/>
        <v>1.4508101851851852E-2</v>
      </c>
      <c r="J142" s="303">
        <f t="shared" si="71"/>
        <v>8.0613425925925922E-3</v>
      </c>
      <c r="K142" s="378"/>
      <c r="L142" s="305" t="str">
        <f t="shared" si="73"/>
        <v/>
      </c>
      <c r="M142" s="306" t="str">
        <f t="shared" si="74"/>
        <v/>
      </c>
      <c r="N142" s="306" t="str">
        <f t="shared" si="75"/>
        <v/>
      </c>
      <c r="O142" s="307"/>
      <c r="P142" s="307"/>
      <c r="Q142" s="307"/>
      <c r="R142" s="308"/>
      <c r="S142" s="309">
        <f t="shared" si="72"/>
        <v>1.3981481481481482E-2</v>
      </c>
      <c r="T142" s="481"/>
      <c r="U142" s="462">
        <v>40633</v>
      </c>
      <c r="V142" s="458"/>
      <c r="W142" s="313"/>
      <c r="X142" s="314"/>
    </row>
    <row r="143" spans="1:24" ht="15" x14ac:dyDescent="0.2">
      <c r="A143" s="272"/>
      <c r="B143" s="418">
        <v>351</v>
      </c>
      <c r="C143" s="335"/>
      <c r="D143" s="298" t="s">
        <v>550</v>
      </c>
      <c r="E143" s="432" t="s">
        <v>551</v>
      </c>
      <c r="F143" s="428" t="s">
        <v>30</v>
      </c>
      <c r="G143" s="301">
        <v>1.3865740740740743E-2</v>
      </c>
      <c r="H143" s="301">
        <v>1.4791666666666668E-2</v>
      </c>
      <c r="I143" s="302">
        <f t="shared" si="70"/>
        <v>1.4328703703703705E-2</v>
      </c>
      <c r="J143" s="303">
        <f t="shared" si="71"/>
        <v>8.2407407407407395E-3</v>
      </c>
      <c r="K143" s="378"/>
      <c r="L143" s="305" t="str">
        <f t="shared" si="73"/>
        <v/>
      </c>
      <c r="M143" s="306" t="str">
        <f t="shared" si="74"/>
        <v/>
      </c>
      <c r="N143" s="306" t="str">
        <f t="shared" si="75"/>
        <v/>
      </c>
      <c r="O143" s="307"/>
      <c r="P143" s="307"/>
      <c r="Q143" s="307"/>
      <c r="R143" s="308"/>
      <c r="S143" s="309">
        <f t="shared" si="72"/>
        <v>1.3865740740740743E-2</v>
      </c>
      <c r="T143" s="481"/>
      <c r="U143" s="462">
        <v>40633</v>
      </c>
      <c r="V143" s="458"/>
      <c r="W143" s="313" t="str">
        <f>IF(OR(NOT(V143=""),NOT(L143="")),5,"")</f>
        <v/>
      </c>
      <c r="X143" s="314" t="str">
        <f>IF(W143=5,D143&amp;" "&amp;E143,"")</f>
        <v/>
      </c>
    </row>
    <row r="144" spans="1:24" ht="15" x14ac:dyDescent="0.2">
      <c r="A144" s="272"/>
      <c r="B144" s="418">
        <v>345</v>
      </c>
      <c r="C144" s="335"/>
      <c r="D144" s="315" t="s">
        <v>134</v>
      </c>
      <c r="E144" s="431" t="s">
        <v>540</v>
      </c>
      <c r="F144" s="429" t="s">
        <v>30</v>
      </c>
      <c r="G144" s="301">
        <v>1.4328703703703703E-2</v>
      </c>
      <c r="H144" s="301">
        <v>1.4328703703703703E-2</v>
      </c>
      <c r="I144" s="302">
        <f t="shared" si="70"/>
        <v>1.4328703703703703E-2</v>
      </c>
      <c r="J144" s="303">
        <f t="shared" si="71"/>
        <v>8.2407407407407412E-3</v>
      </c>
      <c r="K144" s="378"/>
      <c r="L144" s="305" t="str">
        <f t="shared" si="73"/>
        <v/>
      </c>
      <c r="M144" s="306" t="str">
        <f t="shared" si="74"/>
        <v/>
      </c>
      <c r="N144" s="306" t="str">
        <f t="shared" si="75"/>
        <v/>
      </c>
      <c r="O144" s="307"/>
      <c r="P144" s="307"/>
      <c r="Q144" s="307"/>
      <c r="R144" s="308"/>
      <c r="S144" s="309">
        <f t="shared" si="72"/>
        <v>1.4328703703703703E-2</v>
      </c>
      <c r="T144" s="481"/>
      <c r="U144" s="462">
        <v>40694</v>
      </c>
      <c r="V144" s="458"/>
      <c r="W144" s="313" t="str">
        <f>IF(OR(NOT(V144=""),NOT(L144="")),5,"")</f>
        <v/>
      </c>
      <c r="X144" s="314" t="str">
        <f>IF(W144=5,D144&amp;" "&amp;E144,"")</f>
        <v/>
      </c>
    </row>
    <row r="145" spans="1:24" ht="15" x14ac:dyDescent="0.2">
      <c r="A145" s="272"/>
      <c r="B145" s="418">
        <v>339</v>
      </c>
      <c r="C145" s="335"/>
      <c r="D145" s="298" t="s">
        <v>203</v>
      </c>
      <c r="E145" s="432" t="s">
        <v>548</v>
      </c>
      <c r="F145" s="429" t="s">
        <v>30</v>
      </c>
      <c r="G145" s="301">
        <v>1.4178240740740741E-2</v>
      </c>
      <c r="H145" s="301">
        <v>1.4444444444444446E-2</v>
      </c>
      <c r="I145" s="302">
        <f t="shared" si="70"/>
        <v>1.4311342592592594E-2</v>
      </c>
      <c r="J145" s="506">
        <f t="shared" si="71"/>
        <v>8.2581018518518498E-3</v>
      </c>
      <c r="K145" s="378"/>
      <c r="L145" s="305" t="str">
        <f t="shared" si="73"/>
        <v/>
      </c>
      <c r="M145" s="306" t="str">
        <f t="shared" si="74"/>
        <v/>
      </c>
      <c r="N145" s="306" t="str">
        <f t="shared" si="75"/>
        <v/>
      </c>
      <c r="O145" s="307"/>
      <c r="P145" s="307"/>
      <c r="Q145" s="307"/>
      <c r="R145" s="308"/>
      <c r="S145" s="309">
        <f t="shared" si="72"/>
        <v>1.4178240740740741E-2</v>
      </c>
      <c r="T145" s="481"/>
      <c r="U145" s="462">
        <v>40694</v>
      </c>
      <c r="V145" s="458"/>
      <c r="W145" s="313" t="str">
        <f>IF(OR(NOT(V145=""),NOT(L145="")),5,"")</f>
        <v/>
      </c>
      <c r="X145" s="314" t="str">
        <f>IF(W145=5,D145&amp;" "&amp;E145,"")</f>
        <v/>
      </c>
    </row>
    <row r="146" spans="1:24" ht="15" x14ac:dyDescent="0.2">
      <c r="A146" s="272"/>
      <c r="B146" s="418"/>
      <c r="C146" s="335"/>
      <c r="D146" s="298"/>
      <c r="E146" s="432"/>
      <c r="F146" s="429"/>
      <c r="G146" s="301"/>
      <c r="H146" s="301"/>
      <c r="I146" s="302"/>
      <c r="J146" s="506"/>
      <c r="K146" s="378"/>
      <c r="L146" s="305"/>
      <c r="M146" s="306"/>
      <c r="N146" s="306"/>
      <c r="O146" s="307"/>
      <c r="P146" s="307"/>
      <c r="Q146" s="307"/>
      <c r="R146" s="308"/>
      <c r="S146" s="309"/>
      <c r="T146" s="481"/>
      <c r="U146" s="462"/>
      <c r="V146" s="458"/>
      <c r="W146" s="313"/>
      <c r="X146" s="314"/>
    </row>
    <row r="147" spans="1:24" ht="15" x14ac:dyDescent="0.2">
      <c r="A147" s="272"/>
      <c r="B147" s="418"/>
      <c r="C147" s="335"/>
      <c r="D147" s="298"/>
      <c r="E147" s="432"/>
      <c r="F147" s="429"/>
      <c r="G147" s="301"/>
      <c r="H147" s="301"/>
      <c r="I147" s="302"/>
      <c r="J147" s="506"/>
      <c r="K147" s="378"/>
      <c r="L147" s="305"/>
      <c r="M147" s="306"/>
      <c r="N147" s="306"/>
      <c r="O147" s="307"/>
      <c r="P147" s="307"/>
      <c r="Q147" s="307"/>
      <c r="R147" s="308"/>
      <c r="S147" s="309"/>
      <c r="T147" s="481"/>
      <c r="U147" s="462"/>
      <c r="V147" s="458"/>
      <c r="W147" s="313"/>
      <c r="X147" s="314"/>
    </row>
    <row r="148" spans="1:24" ht="15" x14ac:dyDescent="0.2">
      <c r="A148" s="272"/>
      <c r="B148" s="418">
        <v>122</v>
      </c>
      <c r="C148" s="335"/>
      <c r="D148" s="315" t="s">
        <v>90</v>
      </c>
      <c r="E148" s="431" t="s">
        <v>231</v>
      </c>
      <c r="F148" s="429" t="s">
        <v>30</v>
      </c>
      <c r="G148" s="301">
        <v>1.4137731481481484E-2</v>
      </c>
      <c r="H148" s="301">
        <v>1.4474826388888883E-2</v>
      </c>
      <c r="I148" s="302">
        <f t="shared" ref="I148:I161" si="78">IF(H148&lt;&gt;"",(H148+G148)/2,G148)</f>
        <v>1.4306278935185183E-2</v>
      </c>
      <c r="J148" s="303">
        <f t="shared" ref="J148:J161" si="79">$E$3-I148</f>
        <v>8.2631655092592609E-3</v>
      </c>
      <c r="K148" s="387"/>
      <c r="L148" s="305" t="str">
        <f>IF(K148&lt;&gt;"",K148-J148,"")</f>
        <v/>
      </c>
      <c r="M148" s="306" t="str">
        <f>IF(K148&lt;&gt;"",L148-I148,"")</f>
        <v/>
      </c>
      <c r="N148" s="306" t="str">
        <f>IF(K148&lt;&gt;"",L148-G148,"")</f>
        <v/>
      </c>
      <c r="O148" s="307"/>
      <c r="P148" s="307"/>
      <c r="Q148" s="307"/>
      <c r="R148" s="308"/>
      <c r="S148" s="309">
        <f t="shared" ref="S148:S161" si="80">IF(K148&lt;&gt;"",MIN(G148,L148),G148)</f>
        <v>1.4137731481481484E-2</v>
      </c>
      <c r="T148" s="481"/>
      <c r="U148" s="462">
        <v>39933</v>
      </c>
      <c r="V148" s="458"/>
      <c r="W148" s="313" t="str">
        <f t="shared" ref="W148:W154" si="81">IF(OR(NOT(V148=""),NOT(L148="")),5,"")</f>
        <v/>
      </c>
      <c r="X148" s="314" t="str">
        <f t="shared" ref="X148:X154" si="82">IF(W148=5,D148&amp;" "&amp;E148,"")</f>
        <v/>
      </c>
    </row>
    <row r="149" spans="1:24" ht="15" x14ac:dyDescent="0.2">
      <c r="A149" s="272"/>
      <c r="B149" s="418">
        <v>231</v>
      </c>
      <c r="C149" s="335"/>
      <c r="D149" s="315" t="s">
        <v>304</v>
      </c>
      <c r="E149" s="431" t="s">
        <v>305</v>
      </c>
      <c r="F149" s="428" t="s">
        <v>30</v>
      </c>
      <c r="G149" s="301">
        <v>1.3562644675925932E-2</v>
      </c>
      <c r="H149" s="301">
        <v>1.5023148148148148E-2</v>
      </c>
      <c r="I149" s="302">
        <f t="shared" si="78"/>
        <v>1.4292896412037039E-2</v>
      </c>
      <c r="J149" s="303">
        <f t="shared" si="79"/>
        <v>8.2765480324074048E-3</v>
      </c>
      <c r="K149" s="378"/>
      <c r="L149" s="305" t="str">
        <f>IF(K149&lt;&gt;"",K149-J149,"")</f>
        <v/>
      </c>
      <c r="M149" s="306" t="str">
        <f>IF(K149&lt;&gt;"",L149-I149,"")</f>
        <v/>
      </c>
      <c r="N149" s="306" t="str">
        <f>IF(K149&lt;&gt;"",L149-G149,"")</f>
        <v/>
      </c>
      <c r="O149" s="307"/>
      <c r="P149" s="307"/>
      <c r="Q149" s="307"/>
      <c r="R149" s="308"/>
      <c r="S149" s="309">
        <f t="shared" si="80"/>
        <v>1.3562644675925932E-2</v>
      </c>
      <c r="T149" s="481"/>
      <c r="U149" s="462">
        <v>40694</v>
      </c>
      <c r="V149" s="458"/>
      <c r="W149" s="313" t="str">
        <f t="shared" si="81"/>
        <v/>
      </c>
      <c r="X149" s="314" t="str">
        <f t="shared" si="82"/>
        <v/>
      </c>
    </row>
    <row r="150" spans="1:24" ht="15" x14ac:dyDescent="0.2">
      <c r="A150" s="272"/>
      <c r="B150" s="418">
        <v>263</v>
      </c>
      <c r="C150" s="335"/>
      <c r="D150" s="315" t="s">
        <v>403</v>
      </c>
      <c r="E150" s="431" t="s">
        <v>35</v>
      </c>
      <c r="F150" s="429" t="s">
        <v>30</v>
      </c>
      <c r="G150" s="301">
        <v>1.3975694444444454E-2</v>
      </c>
      <c r="H150" s="301">
        <v>1.4554398148148158E-2</v>
      </c>
      <c r="I150" s="302">
        <f t="shared" si="78"/>
        <v>1.4265046296296307E-2</v>
      </c>
      <c r="J150" s="303">
        <f t="shared" si="79"/>
        <v>8.3043981481481371E-3</v>
      </c>
      <c r="K150" s="387"/>
      <c r="L150" s="305" t="str">
        <f>IF(K150&lt;&gt;"",K150-J150,"")</f>
        <v/>
      </c>
      <c r="M150" s="306" t="str">
        <f>IF(K150&lt;&gt;"",L150-I150,"")</f>
        <v/>
      </c>
      <c r="N150" s="306" t="str">
        <f>IF(K150&lt;&gt;"",L150-G150,"")</f>
        <v/>
      </c>
      <c r="O150" s="307"/>
      <c r="P150" s="307"/>
      <c r="Q150" s="321"/>
      <c r="R150" s="308"/>
      <c r="S150" s="309">
        <f t="shared" si="80"/>
        <v>1.3975694444444454E-2</v>
      </c>
      <c r="T150" s="481"/>
      <c r="U150" s="462">
        <v>40268</v>
      </c>
      <c r="V150" s="458"/>
      <c r="W150" s="313" t="str">
        <f t="shared" si="81"/>
        <v/>
      </c>
      <c r="X150" s="314" t="str">
        <f t="shared" si="82"/>
        <v/>
      </c>
    </row>
    <row r="151" spans="1:24" ht="15" x14ac:dyDescent="0.2">
      <c r="A151" s="272"/>
      <c r="B151" s="418">
        <v>208</v>
      </c>
      <c r="C151" s="335"/>
      <c r="D151" s="315" t="s">
        <v>130</v>
      </c>
      <c r="E151" s="431" t="s">
        <v>239</v>
      </c>
      <c r="F151" s="428" t="s">
        <v>30</v>
      </c>
      <c r="G151" s="301">
        <v>1.4189814814814813E-2</v>
      </c>
      <c r="H151" s="301">
        <v>1.4328703703703703E-2</v>
      </c>
      <c r="I151" s="302">
        <f t="shared" si="78"/>
        <v>1.4259259259259258E-2</v>
      </c>
      <c r="J151" s="303">
        <f t="shared" si="79"/>
        <v>8.3101851851851861E-3</v>
      </c>
      <c r="K151" s="378"/>
      <c r="L151" s="305" t="str">
        <f>IF(K151&lt;&gt;"",K151-J151,"")</f>
        <v/>
      </c>
      <c r="M151" s="306" t="str">
        <f>IF(K151&lt;&gt;"",L151-I151,"")</f>
        <v/>
      </c>
      <c r="N151" s="306" t="str">
        <f>IF(K151&lt;&gt;"",L151-G151,"")</f>
        <v/>
      </c>
      <c r="O151" s="307"/>
      <c r="P151" s="307"/>
      <c r="Q151" s="307"/>
      <c r="R151" s="308"/>
      <c r="S151" s="309">
        <f t="shared" si="80"/>
        <v>1.4189814814814813E-2</v>
      </c>
      <c r="T151" s="481"/>
      <c r="U151" s="462">
        <v>40298</v>
      </c>
      <c r="V151" s="458"/>
      <c r="W151" s="313" t="str">
        <f t="shared" si="81"/>
        <v/>
      </c>
      <c r="X151" s="314" t="str">
        <f t="shared" si="82"/>
        <v/>
      </c>
    </row>
    <row r="152" spans="1:24" ht="15" x14ac:dyDescent="0.2">
      <c r="A152" s="272"/>
      <c r="B152" s="418">
        <v>324</v>
      </c>
      <c r="C152" s="335"/>
      <c r="D152" s="298" t="s">
        <v>495</v>
      </c>
      <c r="E152" s="432" t="s">
        <v>496</v>
      </c>
      <c r="F152" s="428" t="s">
        <v>30</v>
      </c>
      <c r="G152" s="301">
        <v>1.4189814814814817E-2</v>
      </c>
      <c r="H152" s="301">
        <v>1.4236111111111118E-2</v>
      </c>
      <c r="I152" s="302">
        <f t="shared" si="78"/>
        <v>1.4212962962962967E-2</v>
      </c>
      <c r="J152" s="303">
        <f t="shared" si="79"/>
        <v>8.3564814814814769E-3</v>
      </c>
      <c r="K152" s="378"/>
      <c r="L152" s="305" t="str">
        <f>IF(K152&lt;&gt;"",K152-J152,"")</f>
        <v/>
      </c>
      <c r="M152" s="306" t="str">
        <f>IF(K152&lt;&gt;"",L152-I152,"")</f>
        <v/>
      </c>
      <c r="N152" s="306" t="str">
        <f>IF(K152&lt;&gt;"",L152-G152,"")</f>
        <v/>
      </c>
      <c r="O152" s="307"/>
      <c r="P152" s="307"/>
      <c r="Q152" s="307"/>
      <c r="R152" s="308"/>
      <c r="S152" s="309">
        <f t="shared" si="80"/>
        <v>1.4189814814814817E-2</v>
      </c>
      <c r="T152" s="481"/>
      <c r="U152" s="462">
        <v>40451</v>
      </c>
      <c r="V152" s="458"/>
      <c r="W152" s="313" t="str">
        <f t="shared" si="81"/>
        <v/>
      </c>
      <c r="X152" s="314" t="str">
        <f t="shared" si="82"/>
        <v/>
      </c>
    </row>
    <row r="153" spans="1:24" ht="15" x14ac:dyDescent="0.2">
      <c r="A153" s="272"/>
      <c r="B153" s="418">
        <v>292</v>
      </c>
      <c r="C153" s="335"/>
      <c r="D153" s="315" t="s">
        <v>459</v>
      </c>
      <c r="E153" s="431" t="s">
        <v>460</v>
      </c>
      <c r="F153" s="428" t="s">
        <v>30</v>
      </c>
      <c r="G153" s="301">
        <v>1.2879050925925915E-2</v>
      </c>
      <c r="H153" s="301">
        <v>1.5474537037037038E-2</v>
      </c>
      <c r="I153" s="302">
        <f t="shared" si="78"/>
        <v>1.4176793981481476E-2</v>
      </c>
      <c r="J153" s="303">
        <f t="shared" si="79"/>
        <v>8.3926504629629681E-3</v>
      </c>
      <c r="K153" s="304"/>
      <c r="L153" s="305"/>
      <c r="M153" s="306"/>
      <c r="N153" s="306"/>
      <c r="O153" s="307"/>
      <c r="P153" s="307"/>
      <c r="Q153" s="321"/>
      <c r="R153" s="308"/>
      <c r="S153" s="309">
        <f t="shared" si="80"/>
        <v>1.2879050925925915E-2</v>
      </c>
      <c r="T153" s="481"/>
      <c r="U153" s="464">
        <v>40724</v>
      </c>
      <c r="V153" s="458"/>
      <c r="W153" s="313" t="str">
        <f t="shared" si="81"/>
        <v/>
      </c>
      <c r="X153" s="314" t="str">
        <f t="shared" si="82"/>
        <v/>
      </c>
    </row>
    <row r="154" spans="1:24" ht="15" x14ac:dyDescent="0.2">
      <c r="A154" s="272"/>
      <c r="B154" s="418">
        <v>110</v>
      </c>
      <c r="C154" s="335"/>
      <c r="D154" s="315" t="s">
        <v>187</v>
      </c>
      <c r="E154" s="431" t="s">
        <v>188</v>
      </c>
      <c r="F154" s="428" t="s">
        <v>30</v>
      </c>
      <c r="G154" s="301">
        <v>1.3948115596064816E-2</v>
      </c>
      <c r="H154" s="301">
        <v>1.4387930410879638E-2</v>
      </c>
      <c r="I154" s="302">
        <f t="shared" si="78"/>
        <v>1.4168023003472228E-2</v>
      </c>
      <c r="J154" s="303">
        <f t="shared" si="79"/>
        <v>8.4014214409722163E-3</v>
      </c>
      <c r="K154" s="378"/>
      <c r="L154" s="305" t="str">
        <f>IF(K154&lt;&gt;"",K154-J154,"")</f>
        <v/>
      </c>
      <c r="M154" s="306" t="str">
        <f>IF(K154&lt;&gt;"",L154-I154,"")</f>
        <v/>
      </c>
      <c r="N154" s="306" t="str">
        <f>IF(K154&lt;&gt;"",L154-G154,"")</f>
        <v/>
      </c>
      <c r="O154" s="307"/>
      <c r="P154" s="307"/>
      <c r="Q154" s="307"/>
      <c r="R154" s="308"/>
      <c r="S154" s="309">
        <f t="shared" si="80"/>
        <v>1.3948115596064816E-2</v>
      </c>
      <c r="T154" s="481"/>
      <c r="U154" s="462">
        <v>40329</v>
      </c>
      <c r="V154" s="458"/>
      <c r="W154" s="313" t="str">
        <f t="shared" si="81"/>
        <v/>
      </c>
      <c r="X154" s="314" t="str">
        <f t="shared" si="82"/>
        <v/>
      </c>
    </row>
    <row r="155" spans="1:24" ht="15" x14ac:dyDescent="0.2">
      <c r="A155" s="272"/>
      <c r="B155" s="418">
        <v>336</v>
      </c>
      <c r="C155" s="335"/>
      <c r="D155" s="315" t="s">
        <v>197</v>
      </c>
      <c r="E155" s="431" t="s">
        <v>504</v>
      </c>
      <c r="F155" s="429" t="s">
        <v>30</v>
      </c>
      <c r="G155" s="301">
        <v>1.380787037037037E-2</v>
      </c>
      <c r="H155" s="301">
        <v>1.4369212962962966E-2</v>
      </c>
      <c r="I155" s="302">
        <f t="shared" si="78"/>
        <v>1.4088541666666668E-2</v>
      </c>
      <c r="J155" s="303">
        <f t="shared" si="79"/>
        <v>8.4809027777777764E-3</v>
      </c>
      <c r="K155" s="387"/>
      <c r="L155" s="305" t="str">
        <f>IF(K155&lt;&gt;"",K155-J155,"")</f>
        <v/>
      </c>
      <c r="M155" s="306" t="str">
        <f>IF(K155&lt;&gt;"",L155-I155,"")</f>
        <v/>
      </c>
      <c r="N155" s="306" t="str">
        <f>IF(K155&lt;&gt;"",L155-G155,"")</f>
        <v/>
      </c>
      <c r="O155" s="307"/>
      <c r="P155" s="307"/>
      <c r="Q155" s="307"/>
      <c r="R155" s="308"/>
      <c r="S155" s="309">
        <f t="shared" si="80"/>
        <v>1.380787037037037E-2</v>
      </c>
      <c r="T155" s="481"/>
      <c r="U155" s="462">
        <v>40298</v>
      </c>
      <c r="V155" s="458"/>
      <c r="W155" s="313"/>
      <c r="X155" s="314"/>
    </row>
    <row r="156" spans="1:24" ht="15" x14ac:dyDescent="0.2">
      <c r="A156" s="272"/>
      <c r="B156" s="418">
        <v>54</v>
      </c>
      <c r="C156" s="335"/>
      <c r="D156" s="315" t="s">
        <v>214</v>
      </c>
      <c r="E156" s="431" t="s">
        <v>215</v>
      </c>
      <c r="F156" s="428" t="s">
        <v>14</v>
      </c>
      <c r="G156" s="301">
        <v>1.40625E-2</v>
      </c>
      <c r="H156" s="301">
        <v>1.40625E-2</v>
      </c>
      <c r="I156" s="302">
        <f t="shared" si="78"/>
        <v>1.40625E-2</v>
      </c>
      <c r="J156" s="303">
        <f t="shared" si="79"/>
        <v>8.5069444444444437E-3</v>
      </c>
      <c r="K156" s="387"/>
      <c r="L156" s="305" t="str">
        <f>IF(K156&lt;&gt;"",K156-J156,"")</f>
        <v/>
      </c>
      <c r="M156" s="306" t="str">
        <f>IF(K156&lt;&gt;"",L156-I156,"")</f>
        <v/>
      </c>
      <c r="N156" s="306" t="str">
        <f>IF(K156&lt;&gt;"",L156-G156,"")</f>
        <v/>
      </c>
      <c r="O156" s="307"/>
      <c r="P156" s="307"/>
      <c r="Q156" s="307"/>
      <c r="R156" s="308"/>
      <c r="S156" s="309">
        <f t="shared" si="80"/>
        <v>1.40625E-2</v>
      </c>
      <c r="T156" s="481"/>
      <c r="U156" s="462">
        <v>40025</v>
      </c>
      <c r="V156" s="458"/>
      <c r="W156" s="313" t="str">
        <f t="shared" ref="W156:W161" si="83">IF(OR(NOT(V156=""),NOT(L156="")),5,"")</f>
        <v/>
      </c>
      <c r="X156" s="314" t="str">
        <f t="shared" ref="X156:X161" si="84">IF(W156=5,D156&amp;" "&amp;E156,"")</f>
        <v/>
      </c>
    </row>
    <row r="157" spans="1:24" ht="15" x14ac:dyDescent="0.2">
      <c r="A157" s="272"/>
      <c r="B157" s="418">
        <v>283</v>
      </c>
      <c r="C157" s="335"/>
      <c r="D157" s="315" t="s">
        <v>90</v>
      </c>
      <c r="E157" s="431" t="s">
        <v>549</v>
      </c>
      <c r="F157" s="428" t="s">
        <v>30</v>
      </c>
      <c r="G157" s="301">
        <v>1.3846209490740748E-2</v>
      </c>
      <c r="H157" s="301">
        <v>1.4271556712962973E-2</v>
      </c>
      <c r="I157" s="302">
        <f t="shared" si="78"/>
        <v>1.4058883101851861E-2</v>
      </c>
      <c r="J157" s="303">
        <f t="shared" si="79"/>
        <v>8.5105613425925826E-3</v>
      </c>
      <c r="K157" s="378"/>
      <c r="L157" s="305" t="str">
        <f>IF(K157&lt;&gt;"",K157-J157,"")</f>
        <v/>
      </c>
      <c r="M157" s="306" t="str">
        <f>IF(K157&lt;&gt;"",L157-I157,"")</f>
        <v/>
      </c>
      <c r="N157" s="306" t="str">
        <f>IF(K157&lt;&gt;"",L157-G157,"")</f>
        <v/>
      </c>
      <c r="O157" s="307"/>
      <c r="P157" s="307"/>
      <c r="Q157" s="307"/>
      <c r="R157" s="308"/>
      <c r="S157" s="309">
        <f t="shared" si="80"/>
        <v>1.3846209490740748E-2</v>
      </c>
      <c r="T157" s="481"/>
      <c r="U157" s="462">
        <v>40574</v>
      </c>
      <c r="V157" s="458" t="s">
        <v>30</v>
      </c>
      <c r="W157" s="313">
        <f t="shared" si="83"/>
        <v>5</v>
      </c>
      <c r="X157" s="314" t="str">
        <f t="shared" si="84"/>
        <v>Richard Moreton</v>
      </c>
    </row>
    <row r="158" spans="1:24" ht="15" x14ac:dyDescent="0.2">
      <c r="A158" s="272"/>
      <c r="B158" s="418">
        <v>107</v>
      </c>
      <c r="C158" s="335"/>
      <c r="D158" s="315" t="s">
        <v>115</v>
      </c>
      <c r="E158" s="431" t="s">
        <v>196</v>
      </c>
      <c r="F158" s="428" t="s">
        <v>30</v>
      </c>
      <c r="G158" s="301">
        <v>1.3738425925925923E-2</v>
      </c>
      <c r="H158" s="301">
        <v>1.4282407407407409E-2</v>
      </c>
      <c r="I158" s="302">
        <f t="shared" si="78"/>
        <v>1.4010416666666666E-2</v>
      </c>
      <c r="J158" s="303">
        <f t="shared" si="79"/>
        <v>8.5590277777777782E-3</v>
      </c>
      <c r="K158" s="378"/>
      <c r="L158" s="305"/>
      <c r="M158" s="306"/>
      <c r="N158" s="306"/>
      <c r="O158" s="307"/>
      <c r="P158" s="307"/>
      <c r="Q158" s="307"/>
      <c r="R158" s="308"/>
      <c r="S158" s="309">
        <f t="shared" si="80"/>
        <v>1.3738425925925923E-2</v>
      </c>
      <c r="T158" s="481"/>
      <c r="U158" s="462">
        <v>40724</v>
      </c>
      <c r="V158" s="458"/>
      <c r="W158" s="313" t="str">
        <f t="shared" si="83"/>
        <v/>
      </c>
      <c r="X158" s="314" t="str">
        <f t="shared" si="84"/>
        <v/>
      </c>
    </row>
    <row r="159" spans="1:24" ht="15" x14ac:dyDescent="0.2">
      <c r="A159" s="272"/>
      <c r="B159" s="418">
        <v>100</v>
      </c>
      <c r="C159" s="335"/>
      <c r="D159" s="315" t="s">
        <v>189</v>
      </c>
      <c r="E159" s="431" t="s">
        <v>192</v>
      </c>
      <c r="F159" s="428" t="s">
        <v>30</v>
      </c>
      <c r="G159" s="301">
        <v>1.3408564814814811E-2</v>
      </c>
      <c r="H159" s="301">
        <v>1.421332465277777E-2</v>
      </c>
      <c r="I159" s="302">
        <f t="shared" si="78"/>
        <v>1.381094473379629E-2</v>
      </c>
      <c r="J159" s="303">
        <f t="shared" si="79"/>
        <v>8.7584997106481544E-3</v>
      </c>
      <c r="K159" s="387"/>
      <c r="L159" s="305" t="str">
        <f>IF(K159&lt;&gt;"",K159-J159,"")</f>
        <v/>
      </c>
      <c r="M159" s="306" t="str">
        <f>IF(K159&lt;&gt;"",L159-I159,"")</f>
        <v/>
      </c>
      <c r="N159" s="306" t="str">
        <f>IF(K159&lt;&gt;"",L159-G159,"")</f>
        <v/>
      </c>
      <c r="O159" s="307"/>
      <c r="P159" s="307"/>
      <c r="Q159" s="321"/>
      <c r="R159" s="308"/>
      <c r="S159" s="309">
        <f t="shared" si="80"/>
        <v>1.3408564814814811E-2</v>
      </c>
      <c r="T159" s="481"/>
      <c r="U159" s="462">
        <v>40237</v>
      </c>
      <c r="V159" s="458"/>
      <c r="W159" s="313" t="str">
        <f t="shared" si="83"/>
        <v/>
      </c>
      <c r="X159" s="314" t="str">
        <f t="shared" si="84"/>
        <v/>
      </c>
    </row>
    <row r="160" spans="1:24" ht="15" x14ac:dyDescent="0.2">
      <c r="A160" s="272"/>
      <c r="B160" s="418">
        <v>114</v>
      </c>
      <c r="C160" s="335"/>
      <c r="D160" s="315" t="s">
        <v>160</v>
      </c>
      <c r="E160" s="431" t="s">
        <v>161</v>
      </c>
      <c r="F160" s="429" t="s">
        <v>30</v>
      </c>
      <c r="G160" s="301">
        <v>1.3745298032407408E-2</v>
      </c>
      <c r="H160" s="301">
        <v>1.3745298032407408E-2</v>
      </c>
      <c r="I160" s="302">
        <f t="shared" si="78"/>
        <v>1.3745298032407408E-2</v>
      </c>
      <c r="J160" s="303">
        <f t="shared" si="79"/>
        <v>8.8241464120370362E-3</v>
      </c>
      <c r="K160" s="387"/>
      <c r="L160" s="305" t="str">
        <f>IF(K160&lt;&gt;"",K160-J160,"")</f>
        <v/>
      </c>
      <c r="M160" s="306" t="str">
        <f>IF(K160&lt;&gt;"",L160-I160,"")</f>
        <v/>
      </c>
      <c r="N160" s="306" t="str">
        <f>IF(K160&lt;&gt;"",L160-G160,"")</f>
        <v/>
      </c>
      <c r="O160" s="307"/>
      <c r="P160" s="307"/>
      <c r="Q160" s="307"/>
      <c r="R160" s="308"/>
      <c r="S160" s="309">
        <f t="shared" si="80"/>
        <v>1.3745298032407408E-2</v>
      </c>
      <c r="T160" s="481"/>
      <c r="U160" s="462">
        <v>40056</v>
      </c>
      <c r="V160" s="458"/>
      <c r="W160" s="313" t="str">
        <f t="shared" si="83"/>
        <v/>
      </c>
      <c r="X160" s="314" t="str">
        <f t="shared" si="84"/>
        <v/>
      </c>
    </row>
    <row r="161" spans="1:24" ht="15" x14ac:dyDescent="0.2">
      <c r="A161" s="272"/>
      <c r="B161" s="418" t="s">
        <v>604</v>
      </c>
      <c r="C161" s="335"/>
      <c r="D161" s="315" t="s">
        <v>238</v>
      </c>
      <c r="E161" s="431" t="s">
        <v>583</v>
      </c>
      <c r="F161" s="428" t="s">
        <v>30</v>
      </c>
      <c r="G161" s="301">
        <v>1.3738425925925926E-2</v>
      </c>
      <c r="H161" s="301">
        <v>1.3738425925925926E-2</v>
      </c>
      <c r="I161" s="302">
        <f t="shared" si="78"/>
        <v>1.3738425925925926E-2</v>
      </c>
      <c r="J161" s="303">
        <f t="shared" si="79"/>
        <v>8.8310185185185176E-3</v>
      </c>
      <c r="K161" s="378"/>
      <c r="L161" s="305" t="str">
        <f>IF(K161&lt;&gt;"",K161-J161,"")</f>
        <v/>
      </c>
      <c r="M161" s="306" t="str">
        <f>IF(K161&lt;&gt;"",L161-I161,"")</f>
        <v/>
      </c>
      <c r="N161" s="306" t="str">
        <f>IF(K161&lt;&gt;"",L161-G161,"")</f>
        <v/>
      </c>
      <c r="O161" s="307"/>
      <c r="P161" s="307"/>
      <c r="Q161" s="307"/>
      <c r="R161" s="308"/>
      <c r="S161" s="309">
        <f t="shared" si="80"/>
        <v>1.3738425925925926E-2</v>
      </c>
      <c r="T161" s="481"/>
      <c r="U161" s="462">
        <v>40694</v>
      </c>
      <c r="V161" s="458" t="s">
        <v>30</v>
      </c>
      <c r="W161" s="313">
        <f t="shared" si="83"/>
        <v>5</v>
      </c>
      <c r="X161" s="314" t="str">
        <f t="shared" si="84"/>
        <v>Simon  Hodgson</v>
      </c>
    </row>
    <row r="162" spans="1:24" ht="15" x14ac:dyDescent="0.2">
      <c r="A162" s="272"/>
      <c r="B162" s="418"/>
      <c r="C162" s="335"/>
      <c r="D162" s="315"/>
      <c r="E162" s="431"/>
      <c r="F162" s="428"/>
      <c r="G162" s="301"/>
      <c r="H162" s="301"/>
      <c r="I162" s="302"/>
      <c r="J162" s="303"/>
      <c r="K162" s="378"/>
      <c r="L162" s="305"/>
      <c r="M162" s="306"/>
      <c r="N162" s="306"/>
      <c r="O162" s="307"/>
      <c r="P162" s="307"/>
      <c r="Q162" s="307"/>
      <c r="R162" s="308"/>
      <c r="S162" s="309"/>
      <c r="T162" s="481"/>
      <c r="U162" s="462"/>
      <c r="V162" s="458"/>
      <c r="W162" s="313"/>
      <c r="X162" s="314"/>
    </row>
    <row r="163" spans="1:24" ht="15" x14ac:dyDescent="0.2">
      <c r="A163" s="272"/>
      <c r="B163" s="418"/>
      <c r="C163" s="335"/>
      <c r="D163" s="315"/>
      <c r="E163" s="431"/>
      <c r="F163" s="428"/>
      <c r="G163" s="301"/>
      <c r="H163" s="301"/>
      <c r="I163" s="302"/>
      <c r="J163" s="303"/>
      <c r="K163" s="378"/>
      <c r="L163" s="305"/>
      <c r="M163" s="306"/>
      <c r="N163" s="306"/>
      <c r="O163" s="307"/>
      <c r="P163" s="307"/>
      <c r="Q163" s="307"/>
      <c r="R163" s="308"/>
      <c r="S163" s="309"/>
      <c r="T163" s="481"/>
      <c r="U163" s="462"/>
      <c r="V163" s="458"/>
      <c r="W163" s="313"/>
      <c r="X163" s="314"/>
    </row>
    <row r="164" spans="1:24" ht="15" x14ac:dyDescent="0.2">
      <c r="A164" s="272"/>
      <c r="B164" s="418">
        <v>269</v>
      </c>
      <c r="C164" s="335"/>
      <c r="D164" s="315" t="s">
        <v>422</v>
      </c>
      <c r="E164" s="431" t="s">
        <v>423</v>
      </c>
      <c r="F164" s="428" t="s">
        <v>30</v>
      </c>
      <c r="G164" s="301">
        <v>1.34375E-2</v>
      </c>
      <c r="H164" s="301">
        <v>1.3969907407407408E-2</v>
      </c>
      <c r="I164" s="302">
        <f t="shared" ref="I164:I179" si="85">IF(H164&lt;&gt;"",(H164+G164)/2,G164)</f>
        <v>1.3703703703703704E-2</v>
      </c>
      <c r="J164" s="303">
        <f t="shared" ref="J164:J179" si="86">$E$3-I164</f>
        <v>8.86574074074074E-3</v>
      </c>
      <c r="K164" s="387"/>
      <c r="L164" s="305"/>
      <c r="M164" s="306"/>
      <c r="N164" s="306"/>
      <c r="O164" s="307"/>
      <c r="P164" s="307"/>
      <c r="Q164" s="307"/>
      <c r="R164" s="308"/>
      <c r="S164" s="309">
        <f t="shared" ref="S164:S179" si="87">IF(K164&lt;&gt;"",MIN(G164,L164),G164)</f>
        <v>1.34375E-2</v>
      </c>
      <c r="T164" s="481"/>
      <c r="U164" s="462">
        <v>40724</v>
      </c>
      <c r="V164" s="458"/>
      <c r="W164" s="313" t="str">
        <f t="shared" ref="W164:W179" si="88">IF(OR(NOT(V164=""),NOT(L164="")),5,"")</f>
        <v/>
      </c>
      <c r="X164" s="314" t="str">
        <f t="shared" ref="X164:X179" si="89">IF(W164=5,D164&amp;" "&amp;E164,"")</f>
        <v/>
      </c>
    </row>
    <row r="165" spans="1:24" ht="15" x14ac:dyDescent="0.2">
      <c r="A165" s="272"/>
      <c r="B165" s="418">
        <v>212</v>
      </c>
      <c r="C165" s="335"/>
      <c r="D165" s="315" t="s">
        <v>178</v>
      </c>
      <c r="E165" s="431" t="s">
        <v>260</v>
      </c>
      <c r="F165" s="428" t="s">
        <v>30</v>
      </c>
      <c r="G165" s="301">
        <v>1.3480902777777788E-2</v>
      </c>
      <c r="H165" s="301">
        <v>1.383101851851852E-2</v>
      </c>
      <c r="I165" s="302">
        <f t="shared" si="85"/>
        <v>1.3655960648148155E-2</v>
      </c>
      <c r="J165" s="303">
        <f t="shared" si="86"/>
        <v>8.9134837962962891E-3</v>
      </c>
      <c r="K165" s="387"/>
      <c r="L165" s="305" t="str">
        <f t="shared" ref="L165:L179" si="90">IF(K165&lt;&gt;"",K165-J165,"")</f>
        <v/>
      </c>
      <c r="M165" s="306" t="str">
        <f t="shared" ref="M165:M179" si="91">IF(K165&lt;&gt;"",L165-I165,"")</f>
        <v/>
      </c>
      <c r="N165" s="306" t="str">
        <f t="shared" ref="N165:N179" si="92">IF(K165&lt;&gt;"",L165-G165,"")</f>
        <v/>
      </c>
      <c r="O165" s="307"/>
      <c r="P165" s="307"/>
      <c r="Q165" s="321"/>
      <c r="R165" s="308"/>
      <c r="S165" s="309">
        <f t="shared" si="87"/>
        <v>1.3480902777777788E-2</v>
      </c>
      <c r="T165" s="481"/>
      <c r="U165" s="462">
        <v>40663</v>
      </c>
      <c r="V165" s="458"/>
      <c r="W165" s="313" t="str">
        <f t="shared" si="88"/>
        <v/>
      </c>
      <c r="X165" s="314" t="str">
        <f t="shared" si="89"/>
        <v/>
      </c>
    </row>
    <row r="166" spans="1:24" ht="15" x14ac:dyDescent="0.2">
      <c r="A166" s="272"/>
      <c r="B166" s="418">
        <v>73</v>
      </c>
      <c r="C166" s="335"/>
      <c r="D166" s="315" t="s">
        <v>203</v>
      </c>
      <c r="E166" s="431" t="s">
        <v>110</v>
      </c>
      <c r="F166" s="428" t="s">
        <v>30</v>
      </c>
      <c r="G166" s="301">
        <v>1.2259837962962958E-2</v>
      </c>
      <c r="H166" s="301">
        <v>1.283564814814815E-2</v>
      </c>
      <c r="I166" s="302">
        <f t="shared" si="85"/>
        <v>1.2547743055555553E-2</v>
      </c>
      <c r="J166" s="303">
        <f t="shared" si="86"/>
        <v>1.0021701388888891E-2</v>
      </c>
      <c r="K166" s="378">
        <v>2.3321759259259261E-2</v>
      </c>
      <c r="L166" s="305">
        <f t="shared" si="90"/>
        <v>1.330005787037037E-2</v>
      </c>
      <c r="M166" s="306">
        <f t="shared" si="91"/>
        <v>7.5231481481481677E-4</v>
      </c>
      <c r="N166" s="306">
        <f t="shared" si="92"/>
        <v>1.0402199074074116E-3</v>
      </c>
      <c r="O166" s="307">
        <v>13</v>
      </c>
      <c r="P166" s="307"/>
      <c r="Q166" s="307"/>
      <c r="R166" s="308">
        <v>2</v>
      </c>
      <c r="S166" s="309">
        <f t="shared" si="87"/>
        <v>1.2259837962962958E-2</v>
      </c>
      <c r="T166" s="481" t="s">
        <v>587</v>
      </c>
      <c r="U166" s="462">
        <v>40755</v>
      </c>
      <c r="V166" s="458"/>
      <c r="W166" s="313">
        <f t="shared" si="88"/>
        <v>5</v>
      </c>
      <c r="X166" s="314" t="str">
        <f t="shared" si="89"/>
        <v>David Green</v>
      </c>
    </row>
    <row r="167" spans="1:24" ht="15" x14ac:dyDescent="0.2">
      <c r="A167" s="272"/>
      <c r="B167" s="418">
        <v>322</v>
      </c>
      <c r="C167" s="335"/>
      <c r="D167" s="315" t="s">
        <v>180</v>
      </c>
      <c r="E167" s="431" t="s">
        <v>494</v>
      </c>
      <c r="F167" s="429" t="s">
        <v>30</v>
      </c>
      <c r="G167" s="301">
        <v>1.3634259259259263E-2</v>
      </c>
      <c r="H167" s="301">
        <v>1.3634259259259263E-2</v>
      </c>
      <c r="I167" s="302">
        <f t="shared" si="85"/>
        <v>1.3634259259259263E-2</v>
      </c>
      <c r="J167" s="303">
        <f t="shared" si="86"/>
        <v>8.9351851851851814E-3</v>
      </c>
      <c r="K167" s="378"/>
      <c r="L167" s="305" t="str">
        <f t="shared" si="90"/>
        <v/>
      </c>
      <c r="M167" s="306" t="str">
        <f t="shared" si="91"/>
        <v/>
      </c>
      <c r="N167" s="306" t="str">
        <f t="shared" si="92"/>
        <v/>
      </c>
      <c r="O167" s="307"/>
      <c r="P167" s="307"/>
      <c r="Q167" s="307"/>
      <c r="R167" s="308"/>
      <c r="S167" s="309">
        <f t="shared" si="87"/>
        <v>1.3634259259259263E-2</v>
      </c>
      <c r="T167" s="481"/>
      <c r="U167" s="462">
        <v>40237</v>
      </c>
      <c r="V167" s="458"/>
      <c r="W167" s="313" t="str">
        <f t="shared" si="88"/>
        <v/>
      </c>
      <c r="X167" s="314" t="str">
        <f t="shared" si="89"/>
        <v/>
      </c>
    </row>
    <row r="168" spans="1:24" ht="15" x14ac:dyDescent="0.2">
      <c r="A168" s="272"/>
      <c r="B168" s="418">
        <v>28</v>
      </c>
      <c r="C168" s="335"/>
      <c r="D168" s="315" t="s">
        <v>201</v>
      </c>
      <c r="E168" s="431" t="s">
        <v>202</v>
      </c>
      <c r="F168" s="428" t="s">
        <v>30</v>
      </c>
      <c r="G168" s="319">
        <v>1.2719907407407411E-2</v>
      </c>
      <c r="H168" s="301">
        <v>1.4456018518518524E-2</v>
      </c>
      <c r="I168" s="302">
        <f t="shared" si="85"/>
        <v>1.3587962962962968E-2</v>
      </c>
      <c r="J168" s="303">
        <f t="shared" si="86"/>
        <v>8.9814814814814757E-3</v>
      </c>
      <c r="K168" s="387"/>
      <c r="L168" s="305" t="str">
        <f t="shared" si="90"/>
        <v/>
      </c>
      <c r="M168" s="306" t="str">
        <f t="shared" si="91"/>
        <v/>
      </c>
      <c r="N168" s="306" t="str">
        <f t="shared" si="92"/>
        <v/>
      </c>
      <c r="O168" s="307"/>
      <c r="P168" s="307"/>
      <c r="Q168" s="321"/>
      <c r="R168" s="308"/>
      <c r="S168" s="309">
        <f t="shared" si="87"/>
        <v>1.2719907407407411E-2</v>
      </c>
      <c r="T168" s="481"/>
      <c r="U168" s="462">
        <v>39721</v>
      </c>
      <c r="V168" s="458"/>
      <c r="W168" s="313" t="str">
        <f t="shared" si="88"/>
        <v/>
      </c>
      <c r="X168" s="314" t="str">
        <f t="shared" si="89"/>
        <v/>
      </c>
    </row>
    <row r="169" spans="1:24" ht="15" x14ac:dyDescent="0.2">
      <c r="A169" s="272"/>
      <c r="B169" s="420">
        <v>236</v>
      </c>
      <c r="C169" s="335"/>
      <c r="D169" s="315" t="s">
        <v>512</v>
      </c>
      <c r="E169" s="431" t="s">
        <v>180</v>
      </c>
      <c r="F169" s="428" t="s">
        <v>30</v>
      </c>
      <c r="G169" s="301">
        <v>1.3547453703703704E-2</v>
      </c>
      <c r="H169" s="301">
        <v>1.3547453703703704E-2</v>
      </c>
      <c r="I169" s="302">
        <f t="shared" si="85"/>
        <v>1.3547453703703704E-2</v>
      </c>
      <c r="J169" s="303">
        <f t="shared" si="86"/>
        <v>9.0219907407407401E-3</v>
      </c>
      <c r="K169" s="387"/>
      <c r="L169" s="305" t="str">
        <f t="shared" si="90"/>
        <v/>
      </c>
      <c r="M169" s="306" t="str">
        <f t="shared" si="91"/>
        <v/>
      </c>
      <c r="N169" s="306" t="str">
        <f t="shared" si="92"/>
        <v/>
      </c>
      <c r="O169" s="307"/>
      <c r="P169" s="307"/>
      <c r="Q169" s="307"/>
      <c r="R169" s="308"/>
      <c r="S169" s="309">
        <f t="shared" si="87"/>
        <v>1.3547453703703704E-2</v>
      </c>
      <c r="T169" s="481"/>
      <c r="U169" s="462">
        <v>40268</v>
      </c>
      <c r="V169" s="458"/>
      <c r="W169" s="313" t="str">
        <f t="shared" si="88"/>
        <v/>
      </c>
      <c r="X169" s="314" t="str">
        <f t="shared" si="89"/>
        <v/>
      </c>
    </row>
    <row r="170" spans="1:24" ht="15" x14ac:dyDescent="0.2">
      <c r="A170" s="272"/>
      <c r="B170" s="418">
        <v>262</v>
      </c>
      <c r="C170" s="335"/>
      <c r="D170" s="315" t="s">
        <v>389</v>
      </c>
      <c r="E170" s="431" t="s">
        <v>390</v>
      </c>
      <c r="F170" s="429" t="s">
        <v>30</v>
      </c>
      <c r="G170" s="301">
        <v>1.3368055555555557E-2</v>
      </c>
      <c r="H170" s="301">
        <v>1.3368055555555557E-2</v>
      </c>
      <c r="I170" s="302">
        <f t="shared" si="85"/>
        <v>1.3368055555555557E-2</v>
      </c>
      <c r="J170" s="303">
        <f t="shared" si="86"/>
        <v>9.2013888888888874E-3</v>
      </c>
      <c r="K170" s="387"/>
      <c r="L170" s="305" t="str">
        <f t="shared" si="90"/>
        <v/>
      </c>
      <c r="M170" s="306" t="str">
        <f t="shared" si="91"/>
        <v/>
      </c>
      <c r="N170" s="306" t="str">
        <f t="shared" si="92"/>
        <v/>
      </c>
      <c r="O170" s="307"/>
      <c r="P170" s="307"/>
      <c r="Q170" s="307"/>
      <c r="R170" s="308"/>
      <c r="S170" s="309">
        <f t="shared" si="87"/>
        <v>1.3368055555555557E-2</v>
      </c>
      <c r="T170" s="481"/>
      <c r="U170" s="462">
        <v>40298</v>
      </c>
      <c r="V170" s="458"/>
      <c r="W170" s="313" t="str">
        <f t="shared" si="88"/>
        <v/>
      </c>
      <c r="X170" s="314" t="str">
        <f t="shared" si="89"/>
        <v/>
      </c>
    </row>
    <row r="171" spans="1:24" ht="15" x14ac:dyDescent="0.2">
      <c r="A171" s="272"/>
      <c r="B171" s="418">
        <v>223</v>
      </c>
      <c r="C171" s="335"/>
      <c r="D171" s="315" t="s">
        <v>296</v>
      </c>
      <c r="E171" s="431" t="s">
        <v>297</v>
      </c>
      <c r="F171" s="428" t="s">
        <v>30</v>
      </c>
      <c r="G171" s="301">
        <v>1.3364438657407402E-2</v>
      </c>
      <c r="H171" s="301">
        <v>1.3364438657407402E-2</v>
      </c>
      <c r="I171" s="302">
        <f t="shared" si="85"/>
        <v>1.3364438657407402E-2</v>
      </c>
      <c r="J171" s="303">
        <f t="shared" si="86"/>
        <v>9.2050057870370419E-3</v>
      </c>
      <c r="K171" s="378"/>
      <c r="L171" s="305" t="str">
        <f t="shared" si="90"/>
        <v/>
      </c>
      <c r="M171" s="306" t="str">
        <f t="shared" si="91"/>
        <v/>
      </c>
      <c r="N171" s="306" t="str">
        <f t="shared" si="92"/>
        <v/>
      </c>
      <c r="O171" s="307"/>
      <c r="P171" s="307"/>
      <c r="Q171" s="307"/>
      <c r="R171" s="308"/>
      <c r="S171" s="309">
        <f t="shared" si="87"/>
        <v>1.3364438657407402E-2</v>
      </c>
      <c r="T171" s="481"/>
      <c r="U171" s="462">
        <v>40390</v>
      </c>
      <c r="V171" s="458"/>
      <c r="W171" s="313" t="str">
        <f t="shared" si="88"/>
        <v/>
      </c>
      <c r="X171" s="314" t="str">
        <f t="shared" si="89"/>
        <v/>
      </c>
    </row>
    <row r="172" spans="1:24" ht="15" x14ac:dyDescent="0.2">
      <c r="A172" s="272"/>
      <c r="B172" s="418">
        <v>222</v>
      </c>
      <c r="C172" s="335"/>
      <c r="D172" s="315" t="s">
        <v>351</v>
      </c>
      <c r="E172" s="431" t="s">
        <v>513</v>
      </c>
      <c r="F172" s="428" t="s">
        <v>30</v>
      </c>
      <c r="G172" s="301">
        <v>1.2818287037037041E-2</v>
      </c>
      <c r="H172" s="301">
        <v>1.3570601851851858E-2</v>
      </c>
      <c r="I172" s="302">
        <f t="shared" si="85"/>
        <v>1.319444444444445E-2</v>
      </c>
      <c r="J172" s="303">
        <f t="shared" si="86"/>
        <v>9.3749999999999944E-3</v>
      </c>
      <c r="K172" s="387"/>
      <c r="L172" s="305" t="str">
        <f t="shared" si="90"/>
        <v/>
      </c>
      <c r="M172" s="306" t="str">
        <f t="shared" si="91"/>
        <v/>
      </c>
      <c r="N172" s="306" t="str">
        <f t="shared" si="92"/>
        <v/>
      </c>
      <c r="O172" s="307"/>
      <c r="P172" s="307"/>
      <c r="Q172" s="321"/>
      <c r="R172" s="308"/>
      <c r="S172" s="309">
        <f t="shared" si="87"/>
        <v>1.2818287037037041E-2</v>
      </c>
      <c r="T172" s="481"/>
      <c r="U172" s="462">
        <v>40543</v>
      </c>
      <c r="V172" s="458"/>
      <c r="W172" s="313" t="str">
        <f t="shared" si="88"/>
        <v/>
      </c>
      <c r="X172" s="314" t="str">
        <f t="shared" si="89"/>
        <v/>
      </c>
    </row>
    <row r="173" spans="1:24" ht="15" x14ac:dyDescent="0.2">
      <c r="A173" s="272"/>
      <c r="B173" s="418">
        <v>239</v>
      </c>
      <c r="C173" s="335"/>
      <c r="D173" s="315" t="s">
        <v>115</v>
      </c>
      <c r="E173" s="431" t="s">
        <v>316</v>
      </c>
      <c r="F173" s="428" t="s">
        <v>30</v>
      </c>
      <c r="G173" s="301">
        <v>1.3136574074074077E-2</v>
      </c>
      <c r="H173" s="301">
        <v>1.3136574074074077E-2</v>
      </c>
      <c r="I173" s="302">
        <f t="shared" si="85"/>
        <v>1.3136574074074077E-2</v>
      </c>
      <c r="J173" s="303">
        <f t="shared" si="86"/>
        <v>9.4328703703703675E-3</v>
      </c>
      <c r="K173" s="378"/>
      <c r="L173" s="305" t="str">
        <f t="shared" si="90"/>
        <v/>
      </c>
      <c r="M173" s="306" t="str">
        <f t="shared" si="91"/>
        <v/>
      </c>
      <c r="N173" s="306" t="str">
        <f t="shared" si="92"/>
        <v/>
      </c>
      <c r="O173" s="307"/>
      <c r="P173" s="307"/>
      <c r="Q173" s="321"/>
      <c r="R173" s="308"/>
      <c r="S173" s="309">
        <f t="shared" si="87"/>
        <v>1.3136574074074077E-2</v>
      </c>
      <c r="T173" s="481" t="s">
        <v>588</v>
      </c>
      <c r="U173" s="462">
        <v>40663</v>
      </c>
      <c r="V173" s="458"/>
      <c r="W173" s="313" t="str">
        <f t="shared" si="88"/>
        <v/>
      </c>
      <c r="X173" s="314" t="str">
        <f t="shared" si="89"/>
        <v/>
      </c>
    </row>
    <row r="174" spans="1:24" ht="15" x14ac:dyDescent="0.2">
      <c r="A174" s="272"/>
      <c r="B174" s="418">
        <v>57</v>
      </c>
      <c r="C174" s="335"/>
      <c r="D174" s="315" t="s">
        <v>204</v>
      </c>
      <c r="E174" s="431" t="s">
        <v>205</v>
      </c>
      <c r="F174" s="428" t="s">
        <v>30</v>
      </c>
      <c r="G174" s="301">
        <v>1.2638888888888892E-2</v>
      </c>
      <c r="H174" s="301">
        <v>1.3513510933628795E-2</v>
      </c>
      <c r="I174" s="302">
        <f t="shared" si="85"/>
        <v>1.3076199911258843E-2</v>
      </c>
      <c r="J174" s="303">
        <f t="shared" si="86"/>
        <v>9.4932445331856012E-3</v>
      </c>
      <c r="K174" s="378"/>
      <c r="L174" s="305" t="str">
        <f t="shared" si="90"/>
        <v/>
      </c>
      <c r="M174" s="306" t="str">
        <f t="shared" si="91"/>
        <v/>
      </c>
      <c r="N174" s="306" t="str">
        <f t="shared" si="92"/>
        <v/>
      </c>
      <c r="O174" s="307"/>
      <c r="P174" s="307"/>
      <c r="Q174" s="307"/>
      <c r="R174" s="308"/>
      <c r="S174" s="309">
        <f t="shared" si="87"/>
        <v>1.2638888888888892E-2</v>
      </c>
      <c r="T174" s="481"/>
      <c r="U174" s="462">
        <v>40574</v>
      </c>
      <c r="V174" s="458"/>
      <c r="W174" s="313" t="str">
        <f t="shared" si="88"/>
        <v/>
      </c>
      <c r="X174" s="314" t="str">
        <f t="shared" si="89"/>
        <v/>
      </c>
    </row>
    <row r="175" spans="1:24" ht="15" x14ac:dyDescent="0.2">
      <c r="A175" s="272"/>
      <c r="B175" s="418">
        <v>379</v>
      </c>
      <c r="C175" s="335"/>
      <c r="D175" s="315" t="s">
        <v>70</v>
      </c>
      <c r="E175" s="431" t="s">
        <v>565</v>
      </c>
      <c r="F175" s="429" t="s">
        <v>30</v>
      </c>
      <c r="G175" s="301">
        <v>1.2893518518518519E-2</v>
      </c>
      <c r="H175" s="301">
        <v>1.2893518518518519E-2</v>
      </c>
      <c r="I175" s="302">
        <f t="shared" si="85"/>
        <v>1.2893518518518519E-2</v>
      </c>
      <c r="J175" s="303">
        <f t="shared" si="86"/>
        <v>9.6759259259259246E-3</v>
      </c>
      <c r="K175" s="387"/>
      <c r="L175" s="305" t="str">
        <f t="shared" si="90"/>
        <v/>
      </c>
      <c r="M175" s="306" t="str">
        <f t="shared" si="91"/>
        <v/>
      </c>
      <c r="N175" s="306" t="str">
        <f t="shared" si="92"/>
        <v/>
      </c>
      <c r="O175" s="307"/>
      <c r="P175" s="307"/>
      <c r="Q175" s="307"/>
      <c r="R175" s="308"/>
      <c r="S175" s="309">
        <f t="shared" si="87"/>
        <v>1.2893518518518519E-2</v>
      </c>
      <c r="T175" s="481"/>
      <c r="U175" s="462">
        <v>40633</v>
      </c>
      <c r="V175" s="458"/>
      <c r="W175" s="313" t="str">
        <f t="shared" si="88"/>
        <v/>
      </c>
      <c r="X175" s="314" t="str">
        <f t="shared" si="89"/>
        <v/>
      </c>
    </row>
    <row r="176" spans="1:24" ht="15" x14ac:dyDescent="0.2">
      <c r="A176" s="272"/>
      <c r="B176" s="418">
        <v>211</v>
      </c>
      <c r="C176" s="335"/>
      <c r="D176" s="315" t="s">
        <v>244</v>
      </c>
      <c r="E176" s="431" t="s">
        <v>245</v>
      </c>
      <c r="F176" s="428" t="s">
        <v>30</v>
      </c>
      <c r="G176" s="319">
        <v>1.2499999999999999E-2</v>
      </c>
      <c r="H176" s="301">
        <v>1.3020833333333334E-2</v>
      </c>
      <c r="I176" s="302">
        <f t="shared" si="85"/>
        <v>1.2760416666666666E-2</v>
      </c>
      <c r="J176" s="303">
        <f t="shared" si="86"/>
        <v>9.8090277777777776E-3</v>
      </c>
      <c r="K176" s="387"/>
      <c r="L176" s="305" t="str">
        <f t="shared" si="90"/>
        <v/>
      </c>
      <c r="M176" s="306" t="str">
        <f t="shared" si="91"/>
        <v/>
      </c>
      <c r="N176" s="306" t="str">
        <f t="shared" si="92"/>
        <v/>
      </c>
      <c r="O176" s="307"/>
      <c r="P176" s="307"/>
      <c r="Q176" s="321"/>
      <c r="R176" s="308"/>
      <c r="S176" s="309">
        <f t="shared" si="87"/>
        <v>1.2499999999999999E-2</v>
      </c>
      <c r="T176" s="481"/>
      <c r="U176" s="462">
        <v>40390</v>
      </c>
      <c r="V176" s="458"/>
      <c r="W176" s="313" t="str">
        <f t="shared" si="88"/>
        <v/>
      </c>
      <c r="X176" s="314" t="str">
        <f t="shared" si="89"/>
        <v/>
      </c>
    </row>
    <row r="177" spans="1:24" ht="15" x14ac:dyDescent="0.2">
      <c r="A177" s="272"/>
      <c r="B177" s="418">
        <v>120</v>
      </c>
      <c r="C177" s="335"/>
      <c r="D177" s="315" t="s">
        <v>28</v>
      </c>
      <c r="E177" s="431" t="s">
        <v>29</v>
      </c>
      <c r="F177" s="428" t="s">
        <v>30</v>
      </c>
      <c r="G177" s="301">
        <v>1.8576388888888889E-2</v>
      </c>
      <c r="H177" s="301">
        <v>2.056712962962963E-2</v>
      </c>
      <c r="I177" s="302">
        <f t="shared" si="85"/>
        <v>1.9571759259259261E-2</v>
      </c>
      <c r="J177" s="303">
        <f t="shared" si="86"/>
        <v>2.9976851851851831E-3</v>
      </c>
      <c r="K177" s="378">
        <v>2.344907407407407E-2</v>
      </c>
      <c r="L177" s="305">
        <f t="shared" si="90"/>
        <v>2.0451388888888887E-2</v>
      </c>
      <c r="M177" s="306">
        <f t="shared" si="91"/>
        <v>8.7962962962962604E-4</v>
      </c>
      <c r="N177" s="306">
        <f t="shared" si="92"/>
        <v>1.8749999999999982E-3</v>
      </c>
      <c r="O177" s="307">
        <v>14</v>
      </c>
      <c r="P177" s="307"/>
      <c r="Q177" s="307"/>
      <c r="R177" s="308">
        <v>7</v>
      </c>
      <c r="S177" s="309">
        <f t="shared" si="87"/>
        <v>1.8576388888888889E-2</v>
      </c>
      <c r="T177" s="481" t="s">
        <v>587</v>
      </c>
      <c r="U177" s="462">
        <v>40755</v>
      </c>
      <c r="V177" s="458"/>
      <c r="W177" s="313">
        <f t="shared" si="88"/>
        <v>5</v>
      </c>
      <c r="X177" s="314" t="str">
        <f t="shared" si="89"/>
        <v>Brian Yates</v>
      </c>
    </row>
    <row r="178" spans="1:24" ht="15" x14ac:dyDescent="0.2">
      <c r="A178" s="272"/>
      <c r="B178" s="418">
        <v>238</v>
      </c>
      <c r="C178" s="335"/>
      <c r="D178" s="315" t="s">
        <v>326</v>
      </c>
      <c r="E178" s="431" t="s">
        <v>327</v>
      </c>
      <c r="F178" s="428" t="s">
        <v>30</v>
      </c>
      <c r="G178" s="301">
        <v>1.5907118055555551E-2</v>
      </c>
      <c r="H178" s="301">
        <v>1.6435185185185188E-2</v>
      </c>
      <c r="I178" s="302">
        <f t="shared" si="85"/>
        <v>1.6171151620370368E-2</v>
      </c>
      <c r="J178" s="303">
        <f t="shared" si="86"/>
        <v>6.3982928240740762E-3</v>
      </c>
      <c r="K178" s="378">
        <v>2.3692129629629629E-2</v>
      </c>
      <c r="L178" s="305">
        <f t="shared" si="90"/>
        <v>1.7293836805555553E-2</v>
      </c>
      <c r="M178" s="306">
        <f t="shared" si="91"/>
        <v>1.1226851851851849E-3</v>
      </c>
      <c r="N178" s="306">
        <f t="shared" si="92"/>
        <v>1.3867187500000017E-3</v>
      </c>
      <c r="O178" s="307">
        <v>15</v>
      </c>
      <c r="P178" s="307"/>
      <c r="Q178" s="307"/>
      <c r="R178" s="308">
        <v>5</v>
      </c>
      <c r="S178" s="309">
        <f t="shared" si="87"/>
        <v>1.5907118055555551E-2</v>
      </c>
      <c r="T178" s="481" t="s">
        <v>587</v>
      </c>
      <c r="U178" s="462">
        <v>40755</v>
      </c>
      <c r="V178" s="458"/>
      <c r="W178" s="313">
        <f t="shared" si="88"/>
        <v>5</v>
      </c>
      <c r="X178" s="314" t="str">
        <f t="shared" si="89"/>
        <v>Chitra Dunn</v>
      </c>
    </row>
    <row r="179" spans="1:24" ht="15" x14ac:dyDescent="0.2">
      <c r="A179" s="272"/>
      <c r="B179" s="418">
        <v>53</v>
      </c>
      <c r="C179" s="335"/>
      <c r="D179" s="315" t="s">
        <v>130</v>
      </c>
      <c r="E179" s="431" t="s">
        <v>211</v>
      </c>
      <c r="F179" s="428" t="s">
        <v>30</v>
      </c>
      <c r="G179" s="319">
        <v>1.1979166666666666E-2</v>
      </c>
      <c r="H179" s="301">
        <v>1.2442129629629629E-2</v>
      </c>
      <c r="I179" s="302">
        <f t="shared" si="85"/>
        <v>1.2210648148148148E-2</v>
      </c>
      <c r="J179" s="303">
        <f t="shared" si="86"/>
        <v>1.0358796296296297E-2</v>
      </c>
      <c r="K179" s="387"/>
      <c r="L179" s="305" t="str">
        <f t="shared" si="90"/>
        <v/>
      </c>
      <c r="M179" s="306" t="str">
        <f t="shared" si="91"/>
        <v/>
      </c>
      <c r="N179" s="306" t="str">
        <f t="shared" si="92"/>
        <v/>
      </c>
      <c r="O179" s="307"/>
      <c r="P179" s="307"/>
      <c r="Q179" s="321"/>
      <c r="R179" s="308"/>
      <c r="S179" s="309">
        <f t="shared" si="87"/>
        <v>1.1979166666666666E-2</v>
      </c>
      <c r="T179" s="481"/>
      <c r="U179" s="462">
        <v>40663</v>
      </c>
      <c r="V179" s="458"/>
      <c r="W179" s="313" t="str">
        <f t="shared" si="88"/>
        <v/>
      </c>
      <c r="X179" s="314" t="str">
        <f t="shared" si="89"/>
        <v/>
      </c>
    </row>
  </sheetData>
  <mergeCells count="1">
    <mergeCell ref="O4:R4"/>
  </mergeCells>
  <conditionalFormatting sqref="M6:N179">
    <cfRule type="expression" dxfId="18" priority="2" stopIfTrue="1">
      <formula>M6=0</formula>
    </cfRule>
    <cfRule type="expression" dxfId="17" priority="3" stopIfTrue="1">
      <formula>M6&lt;0</formula>
    </cfRule>
    <cfRule type="expression" dxfId="16" priority="4" stopIfTrue="1">
      <formula>M6&gt;0</formula>
    </cfRule>
  </conditionalFormatting>
  <conditionalFormatting sqref="S6:S179">
    <cfRule type="expression" dxfId="15" priority="1" stopIfTrue="1">
      <formula>N6&lt;0</formula>
    </cfRule>
  </conditionalFormatting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73"/>
  <sheetViews>
    <sheetView topLeftCell="A131" zoomScale="90" zoomScaleNormal="90" workbookViewId="0">
      <selection activeCell="K132" sqref="K132"/>
    </sheetView>
  </sheetViews>
  <sheetFormatPr defaultRowHeight="12.75" x14ac:dyDescent="0.2"/>
  <sheetData>
    <row r="1" spans="1:24" ht="20.25" x14ac:dyDescent="0.3">
      <c r="B1" s="270" t="s">
        <v>503</v>
      </c>
      <c r="E1" s="138"/>
      <c r="F1" s="330"/>
      <c r="T1" s="479"/>
      <c r="W1" s="447"/>
    </row>
    <row r="2" spans="1:24" ht="13.5" thickBot="1" x14ac:dyDescent="0.25">
      <c r="B2" t="s">
        <v>575</v>
      </c>
      <c r="C2" s="454" t="s">
        <v>623</v>
      </c>
      <c r="D2" s="271"/>
      <c r="E2" s="138"/>
      <c r="F2" s="138"/>
      <c r="T2" s="479"/>
    </row>
    <row r="3" spans="1:24" ht="15.75" thickBot="1" x14ac:dyDescent="0.3">
      <c r="B3" t="s">
        <v>576</v>
      </c>
      <c r="C3" s="455" t="s">
        <v>579</v>
      </c>
      <c r="D3" s="332" t="s">
        <v>0</v>
      </c>
      <c r="E3" s="456">
        <v>2.2569444444444444E-2</v>
      </c>
      <c r="F3" s="359"/>
      <c r="G3" s="360"/>
      <c r="H3" s="361"/>
      <c r="I3" s="493" t="s">
        <v>588</v>
      </c>
      <c r="J3" s="476"/>
      <c r="K3" s="367"/>
      <c r="L3" s="477"/>
      <c r="M3" s="367"/>
      <c r="N3" s="367"/>
      <c r="O3" s="367"/>
      <c r="P3" s="367"/>
      <c r="Q3" s="367"/>
      <c r="R3" s="478"/>
      <c r="S3" s="83"/>
      <c r="T3" s="479"/>
      <c r="U3" s="132"/>
      <c r="V3" s="132"/>
      <c r="W3" s="226"/>
    </row>
    <row r="4" spans="1:24" ht="15.75" thickBot="1" x14ac:dyDescent="0.3">
      <c r="D4" s="147" t="s">
        <v>588</v>
      </c>
      <c r="E4" s="139"/>
      <c r="F4" s="366"/>
      <c r="G4" s="510"/>
      <c r="H4" s="510"/>
      <c r="I4" s="367"/>
      <c r="J4" s="511"/>
      <c r="K4" s="368"/>
      <c r="L4" s="362"/>
      <c r="M4" s="358" t="s">
        <v>222</v>
      </c>
      <c r="N4" s="512" t="s">
        <v>223</v>
      </c>
      <c r="O4" s="534" t="s">
        <v>2</v>
      </c>
      <c r="P4" s="535"/>
      <c r="Q4" s="535"/>
      <c r="R4" s="536"/>
      <c r="S4" s="83"/>
      <c r="T4" s="479"/>
      <c r="U4" s="466" t="s">
        <v>497</v>
      </c>
      <c r="V4" s="467"/>
      <c r="W4" s="226"/>
      <c r="X4" s="226"/>
    </row>
    <row r="5" spans="1:24" ht="45.75" thickBot="1" x14ac:dyDescent="0.25">
      <c r="B5" s="487" t="s">
        <v>500</v>
      </c>
      <c r="C5" s="488" t="s">
        <v>499</v>
      </c>
      <c r="D5" s="348" t="s">
        <v>3</v>
      </c>
      <c r="E5" s="349" t="s">
        <v>4</v>
      </c>
      <c r="F5" s="350" t="s">
        <v>5</v>
      </c>
      <c r="G5" s="350" t="s">
        <v>6</v>
      </c>
      <c r="H5" s="351" t="s">
        <v>273</v>
      </c>
      <c r="I5" s="352" t="s">
        <v>274</v>
      </c>
      <c r="J5" s="353" t="s">
        <v>267</v>
      </c>
      <c r="K5" s="354" t="s">
        <v>275</v>
      </c>
      <c r="L5" s="355" t="s">
        <v>9</v>
      </c>
      <c r="M5" s="350" t="s">
        <v>10</v>
      </c>
      <c r="N5" s="350" t="s">
        <v>10</v>
      </c>
      <c r="O5" s="354" t="s">
        <v>276</v>
      </c>
      <c r="P5" s="354" t="s">
        <v>277</v>
      </c>
      <c r="Q5" s="356" t="s">
        <v>278</v>
      </c>
      <c r="R5" s="357" t="s">
        <v>279</v>
      </c>
      <c r="S5" s="102" t="s">
        <v>251</v>
      </c>
      <c r="T5" s="480" t="s">
        <v>586</v>
      </c>
      <c r="U5" s="468" t="s">
        <v>280</v>
      </c>
      <c r="V5" s="469" t="s">
        <v>367</v>
      </c>
      <c r="W5" s="255" t="s">
        <v>369</v>
      </c>
      <c r="X5" s="230" t="s">
        <v>371</v>
      </c>
    </row>
    <row r="6" spans="1:24" ht="15" x14ac:dyDescent="0.2">
      <c r="A6" s="272"/>
      <c r="B6" s="418" t="s">
        <v>588</v>
      </c>
      <c r="C6" s="335"/>
      <c r="D6" s="315" t="s">
        <v>607</v>
      </c>
      <c r="E6" s="431" t="s">
        <v>460</v>
      </c>
      <c r="F6" s="428" t="s">
        <v>14</v>
      </c>
      <c r="G6" s="301">
        <v>2.2407407407407411E-2</v>
      </c>
      <c r="H6" s="301">
        <v>2.2407407407407411E-2</v>
      </c>
      <c r="I6" s="302">
        <f t="shared" ref="I6:I8" si="0">IF(H6&lt;&gt;"",(H6+G6)/2,G6)</f>
        <v>2.2407407407407411E-2</v>
      </c>
      <c r="J6" s="303">
        <f t="shared" ref="J6:J8" si="1">$E$3-I6</f>
        <v>1.6203703703703345E-4</v>
      </c>
      <c r="K6" s="378"/>
      <c r="L6" s="305" t="str">
        <f>IF(K6&lt;&gt;"",K6-J6,"")</f>
        <v/>
      </c>
      <c r="M6" s="306" t="str">
        <f t="shared" ref="M6:M8" si="2">IF(K6&lt;&gt;"",L6-I6,"")</f>
        <v/>
      </c>
      <c r="N6" s="306" t="str">
        <f t="shared" ref="N6:N8" si="3">IF(K6&lt;&gt;"",L6-G6,"")</f>
        <v/>
      </c>
      <c r="O6" s="307"/>
      <c r="P6" s="307"/>
      <c r="Q6" s="307"/>
      <c r="R6" s="308"/>
      <c r="S6" s="309">
        <f t="shared" ref="S6:S8" si="4">IF(K6&lt;&gt;"",MIN(G6,L6),G6)</f>
        <v>2.2407407407407411E-2</v>
      </c>
      <c r="T6" s="481"/>
      <c r="U6" s="462">
        <v>40724</v>
      </c>
      <c r="V6" s="458"/>
      <c r="W6" s="313" t="str">
        <f t="shared" ref="W6:W8" si="5">IF(OR(NOT(V6=""),NOT(L6="")),5,"")</f>
        <v/>
      </c>
      <c r="X6" s="314" t="str">
        <f t="shared" ref="X6:X8" si="6">IF(W6=5,D6&amp;" "&amp;E6,"")</f>
        <v/>
      </c>
    </row>
    <row r="7" spans="1:24" ht="15" x14ac:dyDescent="0.2">
      <c r="A7" s="272"/>
      <c r="B7" s="418">
        <v>270</v>
      </c>
      <c r="C7" s="335"/>
      <c r="D7" s="315" t="s">
        <v>358</v>
      </c>
      <c r="E7" s="431" t="s">
        <v>359</v>
      </c>
      <c r="F7" s="428" t="s">
        <v>14</v>
      </c>
      <c r="G7" s="301">
        <v>2.1504629629629624E-2</v>
      </c>
      <c r="H7" s="301">
        <v>2.1504629629629624E-2</v>
      </c>
      <c r="I7" s="302">
        <f t="shared" si="0"/>
        <v>2.1504629629629624E-2</v>
      </c>
      <c r="J7" s="303">
        <f t="shared" si="1"/>
        <v>1.0648148148148205E-3</v>
      </c>
      <c r="K7" s="378"/>
      <c r="L7" s="305" t="str">
        <f t="shared" ref="L7:L8" si="7">IF(K7&lt;&gt;"",K7-J7,"")</f>
        <v/>
      </c>
      <c r="M7" s="306" t="str">
        <f t="shared" si="2"/>
        <v/>
      </c>
      <c r="N7" s="306" t="str">
        <f t="shared" si="3"/>
        <v/>
      </c>
      <c r="O7" s="307"/>
      <c r="P7" s="307"/>
      <c r="Q7" s="307"/>
      <c r="R7" s="308"/>
      <c r="S7" s="309">
        <f t="shared" si="4"/>
        <v>2.1504629629629624E-2</v>
      </c>
      <c r="T7" s="481"/>
      <c r="U7" s="462">
        <v>39933</v>
      </c>
      <c r="V7" s="458"/>
      <c r="W7" s="313" t="str">
        <f t="shared" si="5"/>
        <v/>
      </c>
      <c r="X7" s="314" t="str">
        <f t="shared" si="6"/>
        <v/>
      </c>
    </row>
    <row r="8" spans="1:24" ht="15" x14ac:dyDescent="0.2">
      <c r="A8" s="272"/>
      <c r="B8" s="418" t="s">
        <v>588</v>
      </c>
      <c r="C8" s="335"/>
      <c r="D8" s="315" t="s">
        <v>616</v>
      </c>
      <c r="E8" s="431" t="s">
        <v>617</v>
      </c>
      <c r="F8" s="428" t="s">
        <v>14</v>
      </c>
      <c r="G8" s="301">
        <v>2.0729166666666667E-2</v>
      </c>
      <c r="H8" s="301">
        <v>2.0729166666666667E-2</v>
      </c>
      <c r="I8" s="302">
        <f t="shared" si="0"/>
        <v>2.0729166666666667E-2</v>
      </c>
      <c r="J8" s="303">
        <f t="shared" si="1"/>
        <v>1.8402777777777775E-3</v>
      </c>
      <c r="K8" s="378"/>
      <c r="L8" s="305" t="str">
        <f t="shared" si="7"/>
        <v/>
      </c>
      <c r="M8" s="306" t="str">
        <f t="shared" si="2"/>
        <v/>
      </c>
      <c r="N8" s="306" t="str">
        <f t="shared" si="3"/>
        <v/>
      </c>
      <c r="O8" s="307"/>
      <c r="P8" s="307"/>
      <c r="Q8" s="307"/>
      <c r="R8" s="308"/>
      <c r="S8" s="309">
        <f t="shared" si="4"/>
        <v>2.0729166666666667E-2</v>
      </c>
      <c r="T8" s="481"/>
      <c r="U8" s="462">
        <v>40755</v>
      </c>
      <c r="V8" s="458"/>
      <c r="W8" s="313" t="str">
        <f t="shared" si="5"/>
        <v/>
      </c>
      <c r="X8" s="314" t="str">
        <f t="shared" si="6"/>
        <v/>
      </c>
    </row>
    <row r="9" spans="1:24" ht="15" x14ac:dyDescent="0.2">
      <c r="A9" s="272"/>
      <c r="B9" s="418">
        <v>292</v>
      </c>
      <c r="C9" s="335"/>
      <c r="D9" s="315" t="s">
        <v>459</v>
      </c>
      <c r="E9" s="431" t="s">
        <v>460</v>
      </c>
      <c r="F9" s="428" t="s">
        <v>30</v>
      </c>
      <c r="G9" s="301">
        <v>1.2879050925925915E-2</v>
      </c>
      <c r="H9" s="301">
        <v>1.5474537037037038E-2</v>
      </c>
      <c r="I9" s="302">
        <f t="shared" ref="I9:I15" si="8">IF(H9&lt;&gt;"",(H9+G9)/2,G9)</f>
        <v>1.4176793981481476E-2</v>
      </c>
      <c r="J9" s="303">
        <f t="shared" ref="J9:J15" si="9">$E$3-I9</f>
        <v>8.3926504629629681E-3</v>
      </c>
      <c r="K9" s="387">
        <v>2.1412037037037035E-2</v>
      </c>
      <c r="L9" s="305">
        <f t="shared" ref="L9:L40" si="10">IF(K9&lt;&gt;"",K9-J9,"")</f>
        <v>1.3019386574074067E-2</v>
      </c>
      <c r="M9" s="306">
        <f t="shared" ref="M9:M40" si="11">IF(K9&lt;&gt;"",L9-I9,"")</f>
        <v>-1.1574074074074091E-3</v>
      </c>
      <c r="N9" s="306">
        <f t="shared" ref="N9:N40" si="12">IF(K9&lt;&gt;"",L9-G9,"")</f>
        <v>1.4033564814815158E-4</v>
      </c>
      <c r="O9" s="307">
        <v>1</v>
      </c>
      <c r="P9" s="307"/>
      <c r="Q9" s="321"/>
      <c r="R9" s="308">
        <v>2</v>
      </c>
      <c r="S9" s="309">
        <f t="shared" ref="S9:S15" si="13">IF(K9&lt;&gt;"",MIN(G9,L9),G9)</f>
        <v>1.2879050925925915E-2</v>
      </c>
      <c r="T9" s="481" t="s">
        <v>587</v>
      </c>
      <c r="U9" s="462">
        <v>40786</v>
      </c>
      <c r="V9" s="458"/>
      <c r="W9" s="313">
        <f t="shared" ref="W9:W15" si="14">IF(OR(NOT(V9=""),NOT(L9="")),5,"")</f>
        <v>5</v>
      </c>
      <c r="X9" s="314" t="str">
        <f t="shared" ref="X9:X15" si="15">IF(W9=5,D9&amp;" "&amp;E9,"")</f>
        <v>Justin Busby</v>
      </c>
    </row>
    <row r="10" spans="1:24" ht="15" x14ac:dyDescent="0.2">
      <c r="A10" s="272"/>
      <c r="B10" s="418" t="s">
        <v>588</v>
      </c>
      <c r="C10" s="335"/>
      <c r="D10" s="315" t="s">
        <v>618</v>
      </c>
      <c r="E10" s="431" t="s">
        <v>619</v>
      </c>
      <c r="F10" s="428" t="s">
        <v>14</v>
      </c>
      <c r="G10" s="301">
        <v>2.0300925925925927E-2</v>
      </c>
      <c r="H10" s="301">
        <v>2.0300925925925927E-2</v>
      </c>
      <c r="I10" s="302">
        <f t="shared" si="8"/>
        <v>2.0300925925925927E-2</v>
      </c>
      <c r="J10" s="303">
        <f t="shared" si="9"/>
        <v>2.2685185185185169E-3</v>
      </c>
      <c r="K10" s="378"/>
      <c r="L10" s="305" t="str">
        <f t="shared" si="10"/>
        <v/>
      </c>
      <c r="M10" s="306" t="str">
        <f t="shared" si="11"/>
        <v/>
      </c>
      <c r="N10" s="306" t="str">
        <f t="shared" si="12"/>
        <v/>
      </c>
      <c r="O10" s="307"/>
      <c r="P10" s="307"/>
      <c r="Q10" s="307"/>
      <c r="R10" s="308"/>
      <c r="S10" s="309">
        <f t="shared" si="13"/>
        <v>2.0300925925925927E-2</v>
      </c>
      <c r="T10" s="481"/>
      <c r="U10" s="462">
        <v>40755</v>
      </c>
      <c r="V10" s="458"/>
      <c r="W10" s="313" t="str">
        <f t="shared" si="14"/>
        <v/>
      </c>
      <c r="X10" s="314" t="str">
        <f t="shared" si="15"/>
        <v/>
      </c>
    </row>
    <row r="11" spans="1:24" ht="15" x14ac:dyDescent="0.2">
      <c r="A11" s="272"/>
      <c r="B11" s="418" t="s">
        <v>588</v>
      </c>
      <c r="C11" s="335" t="s">
        <v>588</v>
      </c>
      <c r="D11" s="315" t="s">
        <v>114</v>
      </c>
      <c r="E11" s="431" t="s">
        <v>615</v>
      </c>
      <c r="F11" s="428" t="s">
        <v>14</v>
      </c>
      <c r="G11" s="301">
        <v>2.0254629629629629E-2</v>
      </c>
      <c r="H11" s="301">
        <v>2.0254629629629629E-2</v>
      </c>
      <c r="I11" s="302">
        <f t="shared" si="8"/>
        <v>2.0254629629629629E-2</v>
      </c>
      <c r="J11" s="303">
        <f t="shared" si="9"/>
        <v>2.3148148148148147E-3</v>
      </c>
      <c r="K11" s="378"/>
      <c r="L11" s="305" t="str">
        <f t="shared" si="10"/>
        <v/>
      </c>
      <c r="M11" s="306" t="str">
        <f t="shared" si="11"/>
        <v/>
      </c>
      <c r="N11" s="306" t="str">
        <f t="shared" si="12"/>
        <v/>
      </c>
      <c r="O11" s="307"/>
      <c r="P11" s="307"/>
      <c r="Q11" s="307"/>
      <c r="R11" s="308"/>
      <c r="S11" s="309">
        <f t="shared" si="13"/>
        <v>2.0254629629629629E-2</v>
      </c>
      <c r="T11" s="481"/>
      <c r="U11" s="462">
        <v>40755</v>
      </c>
      <c r="V11" s="458"/>
      <c r="W11" s="313" t="str">
        <f t="shared" si="14"/>
        <v/>
      </c>
      <c r="X11" s="314" t="str">
        <f t="shared" si="15"/>
        <v/>
      </c>
    </row>
    <row r="12" spans="1:24" ht="15" x14ac:dyDescent="0.2">
      <c r="A12" s="272"/>
      <c r="B12" s="418">
        <v>364</v>
      </c>
      <c r="C12" s="335"/>
      <c r="D12" s="315" t="s">
        <v>557</v>
      </c>
      <c r="E12" s="431" t="s">
        <v>56</v>
      </c>
      <c r="F12" s="428" t="s">
        <v>14</v>
      </c>
      <c r="G12" s="301">
        <v>2.0208333333333332E-2</v>
      </c>
      <c r="H12" s="301">
        <v>2.0208333333333332E-2</v>
      </c>
      <c r="I12" s="302">
        <f t="shared" si="8"/>
        <v>2.0208333333333332E-2</v>
      </c>
      <c r="J12" s="303">
        <f t="shared" si="9"/>
        <v>2.3611111111111124E-3</v>
      </c>
      <c r="K12" s="378"/>
      <c r="L12" s="305" t="str">
        <f t="shared" si="10"/>
        <v/>
      </c>
      <c r="M12" s="306" t="str">
        <f t="shared" si="11"/>
        <v/>
      </c>
      <c r="N12" s="306" t="str">
        <f t="shared" si="12"/>
        <v/>
      </c>
      <c r="O12" s="307"/>
      <c r="P12" s="307"/>
      <c r="Q12" s="307"/>
      <c r="R12" s="308"/>
      <c r="S12" s="309">
        <f t="shared" si="13"/>
        <v>2.0208333333333332E-2</v>
      </c>
      <c r="T12" s="481"/>
      <c r="U12" s="462">
        <v>40482</v>
      </c>
      <c r="V12" s="458"/>
      <c r="W12" s="313" t="str">
        <f t="shared" si="14"/>
        <v/>
      </c>
      <c r="X12" s="314" t="str">
        <f t="shared" si="15"/>
        <v/>
      </c>
    </row>
    <row r="13" spans="1:24" ht="15" x14ac:dyDescent="0.2">
      <c r="A13" s="272"/>
      <c r="B13" s="418" t="s">
        <v>588</v>
      </c>
      <c r="C13" s="335"/>
      <c r="D13" s="315" t="s">
        <v>620</v>
      </c>
      <c r="E13" s="431" t="s">
        <v>621</v>
      </c>
      <c r="F13" s="428" t="s">
        <v>14</v>
      </c>
      <c r="G13" s="301">
        <v>2.0092592592592592E-2</v>
      </c>
      <c r="H13" s="301">
        <v>2.0092592592592592E-2</v>
      </c>
      <c r="I13" s="302">
        <f t="shared" si="8"/>
        <v>2.0092592592592592E-2</v>
      </c>
      <c r="J13" s="303">
        <f t="shared" si="9"/>
        <v>2.4768518518518516E-3</v>
      </c>
      <c r="K13" s="378"/>
      <c r="L13" s="305" t="str">
        <f t="shared" si="10"/>
        <v/>
      </c>
      <c r="M13" s="306" t="str">
        <f t="shared" si="11"/>
        <v/>
      </c>
      <c r="N13" s="306" t="str">
        <f t="shared" si="12"/>
        <v/>
      </c>
      <c r="O13" s="307"/>
      <c r="P13" s="307"/>
      <c r="Q13" s="307"/>
      <c r="R13" s="308"/>
      <c r="S13" s="309">
        <f t="shared" si="13"/>
        <v>2.0092592592592592E-2</v>
      </c>
      <c r="T13" s="481"/>
      <c r="U13" s="462">
        <v>40755</v>
      </c>
      <c r="V13" s="458"/>
      <c r="W13" s="313" t="str">
        <f t="shared" si="14"/>
        <v/>
      </c>
      <c r="X13" s="314" t="str">
        <f t="shared" si="15"/>
        <v/>
      </c>
    </row>
    <row r="14" spans="1:24" ht="15" x14ac:dyDescent="0.2">
      <c r="A14" s="272"/>
      <c r="B14" s="418">
        <v>123</v>
      </c>
      <c r="C14" s="335"/>
      <c r="D14" s="315" t="s">
        <v>24</v>
      </c>
      <c r="E14" s="431" t="s">
        <v>25</v>
      </c>
      <c r="F14" s="429" t="s">
        <v>14</v>
      </c>
      <c r="G14" s="301">
        <v>2.0023148148148148E-2</v>
      </c>
      <c r="H14" s="301">
        <v>2.0023148148148148E-2</v>
      </c>
      <c r="I14" s="302">
        <f t="shared" si="8"/>
        <v>2.0023148148148148E-2</v>
      </c>
      <c r="J14" s="303">
        <f t="shared" si="9"/>
        <v>2.5462962962962965E-3</v>
      </c>
      <c r="K14" s="378"/>
      <c r="L14" s="305" t="str">
        <f t="shared" si="10"/>
        <v/>
      </c>
      <c r="M14" s="306" t="str">
        <f t="shared" si="11"/>
        <v/>
      </c>
      <c r="N14" s="306" t="str">
        <f t="shared" si="12"/>
        <v/>
      </c>
      <c r="O14" s="307"/>
      <c r="P14" s="307"/>
      <c r="Q14" s="307"/>
      <c r="R14" s="308"/>
      <c r="S14" s="309">
        <f t="shared" si="13"/>
        <v>2.0023148148148148E-2</v>
      </c>
      <c r="T14" s="481"/>
      <c r="U14" s="462">
        <v>39202</v>
      </c>
      <c r="V14" s="458"/>
      <c r="W14" s="313" t="str">
        <f t="shared" si="14"/>
        <v/>
      </c>
      <c r="X14" s="314" t="str">
        <f t="shared" si="15"/>
        <v/>
      </c>
    </row>
    <row r="15" spans="1:24" ht="15" x14ac:dyDescent="0.2">
      <c r="A15" s="272"/>
      <c r="B15" s="418">
        <v>240</v>
      </c>
      <c r="C15" s="335"/>
      <c r="D15" s="315" t="s">
        <v>199</v>
      </c>
      <c r="E15" s="431" t="s">
        <v>243</v>
      </c>
      <c r="F15" s="428" t="s">
        <v>30</v>
      </c>
      <c r="G15" s="301">
        <v>1.9108796296296301E-2</v>
      </c>
      <c r="H15" s="301">
        <v>2.074074074074074E-2</v>
      </c>
      <c r="I15" s="302">
        <f t="shared" si="8"/>
        <v>1.9924768518518522E-2</v>
      </c>
      <c r="J15" s="303">
        <f t="shared" si="9"/>
        <v>2.6446759259259218E-3</v>
      </c>
      <c r="K15" s="378"/>
      <c r="L15" s="305" t="str">
        <f t="shared" si="10"/>
        <v/>
      </c>
      <c r="M15" s="306" t="str">
        <f t="shared" si="11"/>
        <v/>
      </c>
      <c r="N15" s="306" t="str">
        <f t="shared" si="12"/>
        <v/>
      </c>
      <c r="O15" s="307"/>
      <c r="P15" s="307"/>
      <c r="Q15" s="307"/>
      <c r="R15" s="308"/>
      <c r="S15" s="309">
        <f t="shared" si="13"/>
        <v>1.9108796296296301E-2</v>
      </c>
      <c r="T15" s="481"/>
      <c r="U15" s="462">
        <v>40451</v>
      </c>
      <c r="V15" s="458"/>
      <c r="W15" s="313" t="str">
        <f t="shared" si="14"/>
        <v/>
      </c>
      <c r="X15" s="314" t="str">
        <f t="shared" si="15"/>
        <v/>
      </c>
    </row>
    <row r="16" spans="1:24" ht="15" x14ac:dyDescent="0.2">
      <c r="A16" s="272"/>
      <c r="B16" s="418"/>
      <c r="C16" s="335"/>
      <c r="D16" s="315"/>
      <c r="E16" s="431"/>
      <c r="F16" s="428"/>
      <c r="G16" s="301"/>
      <c r="H16" s="301"/>
      <c r="I16" s="302"/>
      <c r="J16" s="303"/>
      <c r="K16" s="378"/>
      <c r="L16" s="305" t="str">
        <f t="shared" si="10"/>
        <v/>
      </c>
      <c r="M16" s="306" t="str">
        <f t="shared" si="11"/>
        <v/>
      </c>
      <c r="N16" s="306" t="str">
        <f t="shared" si="12"/>
        <v/>
      </c>
      <c r="O16" s="307"/>
      <c r="P16" s="307"/>
      <c r="Q16" s="307"/>
      <c r="R16" s="308"/>
      <c r="S16" s="309"/>
      <c r="T16" s="481"/>
      <c r="U16" s="462"/>
      <c r="V16" s="458"/>
      <c r="W16" s="313"/>
      <c r="X16" s="314"/>
    </row>
    <row r="17" spans="1:24" ht="15" x14ac:dyDescent="0.2">
      <c r="A17" s="272"/>
      <c r="B17" s="418" t="s">
        <v>588</v>
      </c>
      <c r="C17" s="335"/>
      <c r="D17" s="298" t="s">
        <v>596</v>
      </c>
      <c r="E17" s="432" t="s">
        <v>597</v>
      </c>
      <c r="F17" s="429" t="s">
        <v>14</v>
      </c>
      <c r="G17" s="507">
        <v>1.9918055555555557E-2</v>
      </c>
      <c r="H17" s="507">
        <v>1.9918055555555557E-2</v>
      </c>
      <c r="I17" s="302">
        <f t="shared" ref="I17:I22" si="16">IF(H17&lt;&gt;"",(H17+G17)/2,G17)</f>
        <v>1.9918055555555557E-2</v>
      </c>
      <c r="J17" s="303">
        <f t="shared" ref="J17:J28" si="17">$E$3-I17</f>
        <v>2.6513888888888872E-3</v>
      </c>
      <c r="K17" s="378"/>
      <c r="L17" s="305" t="str">
        <f t="shared" si="10"/>
        <v/>
      </c>
      <c r="M17" s="306" t="str">
        <f t="shared" si="11"/>
        <v/>
      </c>
      <c r="N17" s="306" t="str">
        <f t="shared" si="12"/>
        <v/>
      </c>
      <c r="O17" s="307"/>
      <c r="P17" s="307"/>
      <c r="Q17" s="307"/>
      <c r="R17" s="308"/>
      <c r="S17" s="309">
        <f t="shared" ref="S17:S22" si="18">IF(K17&lt;&gt;"",MIN(G17,L17),G17)</f>
        <v>1.9918055555555557E-2</v>
      </c>
      <c r="T17" s="481"/>
      <c r="U17" s="462">
        <v>40694</v>
      </c>
      <c r="V17" s="458"/>
      <c r="W17" s="313" t="str">
        <f>IF(OR(NOT(V17=""),NOT(L17="")),5,"")</f>
        <v/>
      </c>
      <c r="X17" s="314" t="str">
        <f>IF(W17=5,D17&amp;" "&amp;E17,"")</f>
        <v/>
      </c>
    </row>
    <row r="18" spans="1:24" ht="15" x14ac:dyDescent="0.2">
      <c r="A18" s="272"/>
      <c r="B18" s="418">
        <v>93</v>
      </c>
      <c r="C18" s="335"/>
      <c r="D18" s="315" t="s">
        <v>56</v>
      </c>
      <c r="E18" s="431" t="s">
        <v>57</v>
      </c>
      <c r="F18" s="428" t="s">
        <v>30</v>
      </c>
      <c r="G18" s="301">
        <v>1.8518518518518521E-2</v>
      </c>
      <c r="H18" s="301">
        <v>2.1249276620370378E-2</v>
      </c>
      <c r="I18" s="302">
        <f t="shared" si="16"/>
        <v>1.9883897569444448E-2</v>
      </c>
      <c r="J18" s="303">
        <f t="shared" si="17"/>
        <v>2.6855468749999965E-3</v>
      </c>
      <c r="K18" s="378"/>
      <c r="L18" s="305" t="str">
        <f t="shared" si="10"/>
        <v/>
      </c>
      <c r="M18" s="306" t="str">
        <f t="shared" si="11"/>
        <v/>
      </c>
      <c r="N18" s="306" t="str">
        <f t="shared" si="12"/>
        <v/>
      </c>
      <c r="O18" s="307"/>
      <c r="P18" s="307"/>
      <c r="Q18" s="307"/>
      <c r="R18" s="308"/>
      <c r="S18" s="309">
        <f t="shared" si="18"/>
        <v>1.8518518518518521E-2</v>
      </c>
      <c r="T18" s="481"/>
      <c r="U18" s="462">
        <v>40390</v>
      </c>
      <c r="V18" s="458"/>
      <c r="W18" s="313" t="str">
        <f>IF(OR(NOT(V18=""),NOT(L18="")),5,"")</f>
        <v/>
      </c>
      <c r="X18" s="314" t="str">
        <f>IF(W18=5,D18&amp;" "&amp;E18,"")</f>
        <v/>
      </c>
    </row>
    <row r="19" spans="1:24" ht="15" x14ac:dyDescent="0.2">
      <c r="A19" s="272"/>
      <c r="B19" s="418">
        <v>201</v>
      </c>
      <c r="C19" s="335"/>
      <c r="D19" s="315" t="s">
        <v>96</v>
      </c>
      <c r="E19" s="431" t="s">
        <v>58</v>
      </c>
      <c r="F19" s="429" t="s">
        <v>14</v>
      </c>
      <c r="G19" s="301">
        <v>1.9774305555555555E-2</v>
      </c>
      <c r="H19" s="301">
        <v>1.9895833333333331E-2</v>
      </c>
      <c r="I19" s="302">
        <f t="shared" si="16"/>
        <v>1.9835069444444443E-2</v>
      </c>
      <c r="J19" s="303">
        <f t="shared" si="17"/>
        <v>2.7343750000000007E-3</v>
      </c>
      <c r="K19" s="387"/>
      <c r="L19" s="305" t="str">
        <f t="shared" si="10"/>
        <v/>
      </c>
      <c r="M19" s="306" t="str">
        <f t="shared" si="11"/>
        <v/>
      </c>
      <c r="N19" s="306" t="str">
        <f t="shared" si="12"/>
        <v/>
      </c>
      <c r="O19" s="307"/>
      <c r="P19" s="307"/>
      <c r="Q19" s="307"/>
      <c r="R19" s="308"/>
      <c r="S19" s="309">
        <f t="shared" si="18"/>
        <v>1.9774305555555555E-2</v>
      </c>
      <c r="T19" s="481"/>
      <c r="U19" s="462">
        <v>40390</v>
      </c>
      <c r="V19" s="458"/>
      <c r="W19" s="313" t="str">
        <f>IF(OR(NOT(V19=""),NOT(L19="")),5,"")</f>
        <v/>
      </c>
      <c r="X19" s="314" t="str">
        <f>IF(W19=5,D19&amp;" "&amp;E19,"")</f>
        <v/>
      </c>
    </row>
    <row r="20" spans="1:24" ht="15" x14ac:dyDescent="0.2">
      <c r="A20" s="272"/>
      <c r="B20" s="418">
        <v>352</v>
      </c>
      <c r="C20" s="335"/>
      <c r="D20" s="315" t="s">
        <v>552</v>
      </c>
      <c r="E20" s="431" t="s">
        <v>532</v>
      </c>
      <c r="F20" s="428" t="s">
        <v>14</v>
      </c>
      <c r="G20" s="301">
        <v>1.9201388888888886E-2</v>
      </c>
      <c r="H20" s="301">
        <v>2.0242332175925939E-2</v>
      </c>
      <c r="I20" s="302">
        <f t="shared" si="16"/>
        <v>1.9721860532407411E-2</v>
      </c>
      <c r="J20" s="303">
        <f t="shared" si="17"/>
        <v>2.8475839120370335E-3</v>
      </c>
      <c r="K20" s="378"/>
      <c r="L20" s="305" t="str">
        <f t="shared" si="10"/>
        <v/>
      </c>
      <c r="M20" s="306" t="str">
        <f t="shared" si="11"/>
        <v/>
      </c>
      <c r="N20" s="306" t="str">
        <f t="shared" si="12"/>
        <v/>
      </c>
      <c r="O20" s="307"/>
      <c r="P20" s="307"/>
      <c r="Q20" s="307"/>
      <c r="R20" s="308"/>
      <c r="S20" s="309">
        <f t="shared" si="18"/>
        <v>1.9201388888888886E-2</v>
      </c>
      <c r="T20" s="481"/>
      <c r="U20" s="462">
        <v>40421</v>
      </c>
      <c r="V20" s="458"/>
      <c r="W20" s="313" t="str">
        <f>IF(OR(NOT(V20=""),NOT(L20="")),5,"")</f>
        <v/>
      </c>
      <c r="X20" s="314" t="str">
        <f>IF(W20=5,D20&amp;" "&amp;E20,"")</f>
        <v/>
      </c>
    </row>
    <row r="21" spans="1:24" ht="15" x14ac:dyDescent="0.2">
      <c r="A21" s="272"/>
      <c r="B21" s="418">
        <v>176</v>
      </c>
      <c r="C21" s="335"/>
      <c r="D21" s="298" t="s">
        <v>15</v>
      </c>
      <c r="E21" s="432" t="s">
        <v>35</v>
      </c>
      <c r="F21" s="428" t="s">
        <v>14</v>
      </c>
      <c r="G21" s="301">
        <v>1.9710648148148147E-2</v>
      </c>
      <c r="H21" s="301">
        <v>1.9710648148148147E-2</v>
      </c>
      <c r="I21" s="302">
        <f t="shared" si="16"/>
        <v>1.9710648148148147E-2</v>
      </c>
      <c r="J21" s="303">
        <f t="shared" si="17"/>
        <v>2.8587962962962968E-3</v>
      </c>
      <c r="K21" s="378"/>
      <c r="L21" s="305" t="str">
        <f t="shared" si="10"/>
        <v/>
      </c>
      <c r="M21" s="306" t="str">
        <f t="shared" si="11"/>
        <v/>
      </c>
      <c r="N21" s="306" t="str">
        <f t="shared" si="12"/>
        <v/>
      </c>
      <c r="O21" s="307"/>
      <c r="P21" s="307"/>
      <c r="Q21" s="307"/>
      <c r="R21" s="308"/>
      <c r="S21" s="309">
        <f t="shared" si="18"/>
        <v>1.9710648148148147E-2</v>
      </c>
      <c r="T21" s="481"/>
      <c r="U21" s="462">
        <v>39172</v>
      </c>
      <c r="V21" s="458"/>
      <c r="W21" s="313"/>
      <c r="X21" s="314"/>
    </row>
    <row r="22" spans="1:24" ht="15" x14ac:dyDescent="0.2">
      <c r="A22" s="272"/>
      <c r="B22" s="418">
        <v>45</v>
      </c>
      <c r="C22" s="335"/>
      <c r="D22" s="315" t="s">
        <v>262</v>
      </c>
      <c r="E22" s="431" t="s">
        <v>46</v>
      </c>
      <c r="F22" s="428" t="s">
        <v>14</v>
      </c>
      <c r="G22" s="301">
        <v>1.8819444444444444E-2</v>
      </c>
      <c r="H22" s="301">
        <v>2.0295138888888887E-2</v>
      </c>
      <c r="I22" s="302">
        <f t="shared" si="16"/>
        <v>1.9557291666666664E-2</v>
      </c>
      <c r="J22" s="303">
        <f t="shared" si="17"/>
        <v>3.0121527777777803E-3</v>
      </c>
      <c r="K22" s="387"/>
      <c r="L22" s="305" t="str">
        <f t="shared" si="10"/>
        <v/>
      </c>
      <c r="M22" s="306" t="str">
        <f t="shared" si="11"/>
        <v/>
      </c>
      <c r="N22" s="306" t="str">
        <f t="shared" si="12"/>
        <v/>
      </c>
      <c r="O22" s="307"/>
      <c r="P22" s="307"/>
      <c r="Q22" s="307"/>
      <c r="R22" s="308"/>
      <c r="S22" s="309">
        <f t="shared" si="18"/>
        <v>1.8819444444444444E-2</v>
      </c>
      <c r="T22" s="481"/>
      <c r="U22" s="462">
        <v>39568</v>
      </c>
      <c r="V22" s="458"/>
      <c r="W22" s="313"/>
      <c r="X22" s="314"/>
    </row>
    <row r="23" spans="1:24" ht="15" x14ac:dyDescent="0.2">
      <c r="A23" s="272"/>
      <c r="B23" s="418">
        <v>395</v>
      </c>
      <c r="C23" s="335"/>
      <c r="D23" s="298" t="s">
        <v>625</v>
      </c>
      <c r="E23" s="432" t="s">
        <v>626</v>
      </c>
      <c r="F23" s="429" t="s">
        <v>30</v>
      </c>
      <c r="G23" s="301"/>
      <c r="H23" s="301"/>
      <c r="I23" s="302">
        <v>1.5972222222222224E-2</v>
      </c>
      <c r="J23" s="303">
        <f t="shared" si="17"/>
        <v>6.5972222222222196E-3</v>
      </c>
      <c r="K23" s="387">
        <v>2.2025462962962958E-2</v>
      </c>
      <c r="L23" s="305">
        <f t="shared" si="10"/>
        <v>1.5428240740740739E-2</v>
      </c>
      <c r="M23" s="306">
        <f t="shared" si="11"/>
        <v>-5.4398148148148556E-4</v>
      </c>
      <c r="N23" s="306">
        <f t="shared" si="12"/>
        <v>1.5428240740740739E-2</v>
      </c>
      <c r="O23" s="307">
        <v>2</v>
      </c>
      <c r="P23" s="307"/>
      <c r="Q23" s="307"/>
      <c r="R23" s="308">
        <v>5</v>
      </c>
      <c r="S23" s="309">
        <v>1.5428240740740741E-2</v>
      </c>
      <c r="T23" s="481" t="s">
        <v>587</v>
      </c>
      <c r="U23" s="462">
        <v>40786</v>
      </c>
      <c r="V23" s="458"/>
      <c r="W23" s="313">
        <f t="shared" ref="W23:W28" si="19">IF(OR(NOT(V23=""),NOT(L23="")),5,"")</f>
        <v>5</v>
      </c>
      <c r="X23" s="314" t="str">
        <f t="shared" ref="X23:X28" si="20">IF(W23=5,D23&amp;" "&amp;E23,"")</f>
        <v>Taras Huzar</v>
      </c>
    </row>
    <row r="24" spans="1:24" ht="15" x14ac:dyDescent="0.2">
      <c r="A24" s="272"/>
      <c r="B24" s="418">
        <v>124</v>
      </c>
      <c r="C24" s="335"/>
      <c r="D24" s="315" t="s">
        <v>482</v>
      </c>
      <c r="E24" s="431" t="s">
        <v>25</v>
      </c>
      <c r="F24" s="428" t="s">
        <v>14</v>
      </c>
      <c r="G24" s="301">
        <v>1.8874421296296292E-2</v>
      </c>
      <c r="H24" s="301">
        <v>2.0081018518518519E-2</v>
      </c>
      <c r="I24" s="302">
        <f>IF(H24&lt;&gt;"",(H24+G24)/2,G24)</f>
        <v>1.9477719907407404E-2</v>
      </c>
      <c r="J24" s="303">
        <f t="shared" si="17"/>
        <v>3.0917245370370404E-3</v>
      </c>
      <c r="K24" s="378"/>
      <c r="L24" s="305" t="str">
        <f t="shared" si="10"/>
        <v/>
      </c>
      <c r="M24" s="306" t="str">
        <f t="shared" si="11"/>
        <v/>
      </c>
      <c r="N24" s="306" t="str">
        <f t="shared" si="12"/>
        <v/>
      </c>
      <c r="O24" s="307"/>
      <c r="P24" s="307"/>
      <c r="Q24" s="307"/>
      <c r="R24" s="308"/>
      <c r="S24" s="309">
        <f>IF(K24&lt;&gt;"",MIN(G24,L24),G24)</f>
        <v>1.8874421296296292E-2</v>
      </c>
      <c r="T24" s="481"/>
      <c r="U24" s="462">
        <v>40694</v>
      </c>
      <c r="V24" s="458"/>
      <c r="W24" s="313" t="str">
        <f t="shared" si="19"/>
        <v/>
      </c>
      <c r="X24" s="314" t="str">
        <f t="shared" si="20"/>
        <v/>
      </c>
    </row>
    <row r="25" spans="1:24" ht="15" x14ac:dyDescent="0.2">
      <c r="A25" s="272"/>
      <c r="B25" s="418">
        <v>12</v>
      </c>
      <c r="C25" s="335"/>
      <c r="D25" s="315" t="s">
        <v>40</v>
      </c>
      <c r="E25" s="431" t="s">
        <v>41</v>
      </c>
      <c r="F25" s="428" t="s">
        <v>14</v>
      </c>
      <c r="G25" s="301">
        <v>1.9398148148148147E-2</v>
      </c>
      <c r="H25" s="301">
        <v>1.9398148148148147E-2</v>
      </c>
      <c r="I25" s="302">
        <f>IF(H25&lt;&gt;"",(H25+G25)/2,G25)</f>
        <v>1.9398148148148147E-2</v>
      </c>
      <c r="J25" s="303">
        <f t="shared" si="17"/>
        <v>3.1712962962962971E-3</v>
      </c>
      <c r="K25" s="378"/>
      <c r="L25" s="305" t="str">
        <f t="shared" si="10"/>
        <v/>
      </c>
      <c r="M25" s="306" t="str">
        <f t="shared" si="11"/>
        <v/>
      </c>
      <c r="N25" s="306" t="str">
        <f t="shared" si="12"/>
        <v/>
      </c>
      <c r="O25" s="307"/>
      <c r="P25" s="307"/>
      <c r="Q25" s="307"/>
      <c r="R25" s="308"/>
      <c r="S25" s="309">
        <f>IF(K25&lt;&gt;"",MIN(G25,L25),G25)</f>
        <v>1.9398148148148147E-2</v>
      </c>
      <c r="T25" s="481" t="s">
        <v>30</v>
      </c>
      <c r="U25" s="462">
        <v>38564</v>
      </c>
      <c r="V25" s="458" t="s">
        <v>587</v>
      </c>
      <c r="W25" s="313">
        <f t="shared" si="19"/>
        <v>5</v>
      </c>
      <c r="X25" s="314" t="str">
        <f t="shared" si="20"/>
        <v xml:space="preserve">Georgie Hamilton </v>
      </c>
    </row>
    <row r="26" spans="1:24" ht="15" x14ac:dyDescent="0.2">
      <c r="A26" s="272"/>
      <c r="B26" s="418">
        <v>13</v>
      </c>
      <c r="C26" s="335"/>
      <c r="D26" s="315" t="s">
        <v>42</v>
      </c>
      <c r="E26" s="431" t="s">
        <v>43</v>
      </c>
      <c r="F26" s="494" t="s">
        <v>14</v>
      </c>
      <c r="G26" s="496">
        <v>1.9398148148148147E-2</v>
      </c>
      <c r="H26" s="495">
        <v>1.9398148148148147E-2</v>
      </c>
      <c r="I26" s="302">
        <f>IF(H26&lt;&gt;"",(H26+G26)/2,G26)</f>
        <v>1.9398148148148147E-2</v>
      </c>
      <c r="J26" s="303">
        <f t="shared" si="17"/>
        <v>3.1712962962962971E-3</v>
      </c>
      <c r="K26" s="378"/>
      <c r="L26" s="305" t="str">
        <f t="shared" si="10"/>
        <v/>
      </c>
      <c r="M26" s="306" t="str">
        <f t="shared" si="11"/>
        <v/>
      </c>
      <c r="N26" s="306" t="str">
        <f t="shared" si="12"/>
        <v/>
      </c>
      <c r="O26" s="307"/>
      <c r="P26" s="307"/>
      <c r="Q26" s="307"/>
      <c r="R26" s="308"/>
      <c r="S26" s="309">
        <f>IF(K26&lt;&gt;"",MIN(G26,L26),G26)</f>
        <v>1.9398148148148147E-2</v>
      </c>
      <c r="T26" s="481"/>
      <c r="U26" s="462">
        <v>38533</v>
      </c>
      <c r="V26" s="458"/>
      <c r="W26" s="313" t="str">
        <f t="shared" si="19"/>
        <v/>
      </c>
      <c r="X26" s="314" t="str">
        <f t="shared" si="20"/>
        <v/>
      </c>
    </row>
    <row r="27" spans="1:24" ht="15" x14ac:dyDescent="0.2">
      <c r="A27" s="272"/>
      <c r="B27" s="418">
        <v>326</v>
      </c>
      <c r="C27" s="335"/>
      <c r="D27" s="315" t="s">
        <v>486</v>
      </c>
      <c r="E27" s="431" t="s">
        <v>487</v>
      </c>
      <c r="F27" s="428" t="s">
        <v>14</v>
      </c>
      <c r="G27" s="301">
        <v>1.9351851851851849E-2</v>
      </c>
      <c r="H27" s="301">
        <v>1.9351851851851849E-2</v>
      </c>
      <c r="I27" s="302">
        <f>IF(H27&lt;&gt;"",(H27+G27)/2,G27)</f>
        <v>1.9351851851851849E-2</v>
      </c>
      <c r="J27" s="303">
        <f t="shared" si="17"/>
        <v>3.2175925925925948E-3</v>
      </c>
      <c r="K27" s="378"/>
      <c r="L27" s="305" t="str">
        <f t="shared" si="10"/>
        <v/>
      </c>
      <c r="M27" s="306" t="str">
        <f t="shared" si="11"/>
        <v/>
      </c>
      <c r="N27" s="306" t="str">
        <f t="shared" si="12"/>
        <v/>
      </c>
      <c r="O27" s="307"/>
      <c r="P27" s="307"/>
      <c r="Q27" s="307"/>
      <c r="R27" s="308"/>
      <c r="S27" s="309">
        <f>IF(K27&lt;&gt;"",MIN(G27,L27),G27)</f>
        <v>1.9351851851851849E-2</v>
      </c>
      <c r="T27" s="481"/>
      <c r="U27" s="462">
        <v>40298</v>
      </c>
      <c r="V27" s="458"/>
      <c r="W27" s="313" t="str">
        <f t="shared" si="19"/>
        <v/>
      </c>
      <c r="X27" s="314" t="str">
        <f t="shared" si="20"/>
        <v/>
      </c>
    </row>
    <row r="28" spans="1:24" ht="15" x14ac:dyDescent="0.2">
      <c r="A28" s="272"/>
      <c r="B28" s="418" t="s">
        <v>588</v>
      </c>
      <c r="C28" s="335"/>
      <c r="D28" s="298" t="s">
        <v>84</v>
      </c>
      <c r="E28" s="432" t="s">
        <v>609</v>
      </c>
      <c r="F28" s="429" t="s">
        <v>14</v>
      </c>
      <c r="G28" s="301">
        <v>1.8865740740740742E-2</v>
      </c>
      <c r="H28" s="301">
        <v>1.9594907407407405E-2</v>
      </c>
      <c r="I28" s="302">
        <f>IF(H28&lt;&gt;"",(H28+G28)/2,G28)</f>
        <v>1.9230324074074073E-2</v>
      </c>
      <c r="J28" s="303">
        <f t="shared" si="17"/>
        <v>3.3391203703703708E-3</v>
      </c>
      <c r="K28" s="378"/>
      <c r="L28" s="305" t="str">
        <f t="shared" si="10"/>
        <v/>
      </c>
      <c r="M28" s="306" t="str">
        <f t="shared" si="11"/>
        <v/>
      </c>
      <c r="N28" s="306" t="str">
        <f t="shared" si="12"/>
        <v/>
      </c>
      <c r="O28" s="307"/>
      <c r="P28" s="307"/>
      <c r="Q28" s="307"/>
      <c r="R28" s="308"/>
      <c r="S28" s="309">
        <f>IF(K28&lt;&gt;"",MIN(G28,L28),G28)</f>
        <v>1.8865740740740742E-2</v>
      </c>
      <c r="T28" s="481"/>
      <c r="U28" s="462">
        <v>40755</v>
      </c>
      <c r="V28" s="458"/>
      <c r="W28" s="313" t="str">
        <f t="shared" si="19"/>
        <v/>
      </c>
      <c r="X28" s="314" t="str">
        <f t="shared" si="20"/>
        <v/>
      </c>
    </row>
    <row r="29" spans="1:24" ht="15" x14ac:dyDescent="0.2">
      <c r="A29" s="272"/>
      <c r="B29" s="418"/>
      <c r="C29" s="335"/>
      <c r="D29" s="298"/>
      <c r="E29" s="432"/>
      <c r="F29" s="429"/>
      <c r="G29" s="301"/>
      <c r="H29" s="301"/>
      <c r="I29" s="302"/>
      <c r="J29" s="303"/>
      <c r="K29" s="378"/>
      <c r="L29" s="305" t="str">
        <f t="shared" si="10"/>
        <v/>
      </c>
      <c r="M29" s="306" t="str">
        <f t="shared" si="11"/>
        <v/>
      </c>
      <c r="N29" s="306" t="str">
        <f t="shared" si="12"/>
        <v/>
      </c>
      <c r="O29" s="307"/>
      <c r="P29" s="307"/>
      <c r="Q29" s="307"/>
      <c r="R29" s="308"/>
      <c r="S29" s="309"/>
      <c r="T29" s="481"/>
      <c r="U29" s="462"/>
      <c r="V29" s="458"/>
      <c r="W29" s="313"/>
      <c r="X29" s="314"/>
    </row>
    <row r="30" spans="1:24" ht="15" x14ac:dyDescent="0.2">
      <c r="A30" s="272"/>
      <c r="B30" s="418"/>
      <c r="C30" s="335"/>
      <c r="D30" s="298"/>
      <c r="E30" s="432"/>
      <c r="F30" s="429"/>
      <c r="G30" s="301"/>
      <c r="H30" s="301"/>
      <c r="I30" s="302"/>
      <c r="J30" s="303"/>
      <c r="K30" s="378"/>
      <c r="L30" s="305" t="str">
        <f t="shared" si="10"/>
        <v/>
      </c>
      <c r="M30" s="306" t="str">
        <f t="shared" si="11"/>
        <v/>
      </c>
      <c r="N30" s="306" t="str">
        <f t="shared" si="12"/>
        <v/>
      </c>
      <c r="O30" s="307"/>
      <c r="P30" s="307"/>
      <c r="Q30" s="307"/>
      <c r="R30" s="308"/>
      <c r="S30" s="309"/>
      <c r="T30" s="481"/>
      <c r="U30" s="462"/>
      <c r="V30" s="458"/>
      <c r="W30" s="313"/>
      <c r="X30" s="314"/>
    </row>
    <row r="31" spans="1:24" ht="15" x14ac:dyDescent="0.2">
      <c r="A31" s="272"/>
      <c r="B31" s="418" t="s">
        <v>606</v>
      </c>
      <c r="C31" s="335"/>
      <c r="D31" s="298" t="s">
        <v>66</v>
      </c>
      <c r="E31" s="432" t="s">
        <v>608</v>
      </c>
      <c r="F31" s="429" t="s">
        <v>14</v>
      </c>
      <c r="G31" s="301">
        <v>1.9201388888888886E-2</v>
      </c>
      <c r="H31" s="301">
        <v>1.9201388888888886E-2</v>
      </c>
      <c r="I31" s="302">
        <f t="shared" ref="I31:I45" si="21">IF(H31&lt;&gt;"",(H31+G31)/2,G31)</f>
        <v>1.9201388888888886E-2</v>
      </c>
      <c r="J31" s="303">
        <f t="shared" ref="J31:J45" si="22">$E$3-I31</f>
        <v>3.3680555555555582E-3</v>
      </c>
      <c r="K31" s="378"/>
      <c r="L31" s="305" t="str">
        <f t="shared" si="10"/>
        <v/>
      </c>
      <c r="M31" s="306" t="str">
        <f t="shared" si="11"/>
        <v/>
      </c>
      <c r="N31" s="306" t="str">
        <f t="shared" si="12"/>
        <v/>
      </c>
      <c r="O31" s="307"/>
      <c r="P31" s="307"/>
      <c r="Q31" s="307"/>
      <c r="R31" s="308"/>
      <c r="S31" s="309">
        <f t="shared" ref="S31:S45" si="23">IF(K31&lt;&gt;"",MIN(G31,L31),G31)</f>
        <v>1.9201388888888886E-2</v>
      </c>
      <c r="T31" s="481"/>
      <c r="U31" s="462">
        <v>40724</v>
      </c>
      <c r="V31" s="458"/>
      <c r="W31" s="313" t="str">
        <f t="shared" ref="W31:W37" si="24">IF(OR(NOT(V31=""),NOT(L31="")),5,"")</f>
        <v/>
      </c>
      <c r="X31" s="314" t="str">
        <f t="shared" ref="X31:X37" si="25">IF(W31=5,D31&amp;" "&amp;E31,"")</f>
        <v/>
      </c>
    </row>
    <row r="32" spans="1:24" ht="15" x14ac:dyDescent="0.2">
      <c r="A32" s="272"/>
      <c r="B32" s="418">
        <v>267</v>
      </c>
      <c r="C32" s="335"/>
      <c r="D32" s="315" t="s">
        <v>36</v>
      </c>
      <c r="E32" s="431" t="s">
        <v>81</v>
      </c>
      <c r="F32" s="428" t="s">
        <v>14</v>
      </c>
      <c r="G32" s="301">
        <v>1.9108796296296301E-2</v>
      </c>
      <c r="H32" s="301">
        <v>1.9108796296296301E-2</v>
      </c>
      <c r="I32" s="302">
        <f t="shared" si="21"/>
        <v>1.9108796296296301E-2</v>
      </c>
      <c r="J32" s="303">
        <f t="shared" si="22"/>
        <v>3.4606481481481433E-3</v>
      </c>
      <c r="K32" s="378"/>
      <c r="L32" s="305" t="str">
        <f t="shared" si="10"/>
        <v/>
      </c>
      <c r="M32" s="306" t="str">
        <f t="shared" si="11"/>
        <v/>
      </c>
      <c r="N32" s="306" t="str">
        <f t="shared" si="12"/>
        <v/>
      </c>
      <c r="O32" s="307"/>
      <c r="P32" s="307"/>
      <c r="Q32" s="307"/>
      <c r="R32" s="308"/>
      <c r="S32" s="309">
        <f t="shared" si="23"/>
        <v>1.9108796296296301E-2</v>
      </c>
      <c r="T32" s="481"/>
      <c r="U32" s="462">
        <v>40237</v>
      </c>
      <c r="V32" s="458"/>
      <c r="W32" s="313" t="str">
        <f t="shared" si="24"/>
        <v/>
      </c>
      <c r="X32" s="314" t="str">
        <f t="shared" si="25"/>
        <v/>
      </c>
    </row>
    <row r="33" spans="1:24" ht="15" x14ac:dyDescent="0.2">
      <c r="A33" s="272"/>
      <c r="B33" s="418">
        <v>230</v>
      </c>
      <c r="C33" s="335"/>
      <c r="D33" s="298" t="s">
        <v>340</v>
      </c>
      <c r="E33" s="432" t="s">
        <v>341</v>
      </c>
      <c r="F33" s="429" t="s">
        <v>14</v>
      </c>
      <c r="G33" s="301">
        <v>1.802083333333333E-2</v>
      </c>
      <c r="H33" s="301">
        <v>2.0147569444444451E-2</v>
      </c>
      <c r="I33" s="302">
        <f t="shared" si="21"/>
        <v>1.9084201388888888E-2</v>
      </c>
      <c r="J33" s="303">
        <f t="shared" si="22"/>
        <v>3.4852430555555557E-3</v>
      </c>
      <c r="K33" s="378"/>
      <c r="L33" s="305" t="str">
        <f t="shared" si="10"/>
        <v/>
      </c>
      <c r="M33" s="306" t="str">
        <f t="shared" si="11"/>
        <v/>
      </c>
      <c r="N33" s="306" t="str">
        <f t="shared" si="12"/>
        <v/>
      </c>
      <c r="O33" s="307"/>
      <c r="P33" s="307"/>
      <c r="Q33" s="307"/>
      <c r="R33" s="308"/>
      <c r="S33" s="309">
        <f t="shared" si="23"/>
        <v>1.802083333333333E-2</v>
      </c>
      <c r="T33" s="481"/>
      <c r="U33" s="462">
        <v>40574</v>
      </c>
      <c r="V33" s="458"/>
      <c r="W33" s="313" t="str">
        <f t="shared" si="24"/>
        <v/>
      </c>
      <c r="X33" s="314" t="str">
        <f t="shared" si="25"/>
        <v/>
      </c>
    </row>
    <row r="34" spans="1:24" ht="15" x14ac:dyDescent="0.2">
      <c r="A34" s="272"/>
      <c r="B34" s="418">
        <v>328</v>
      </c>
      <c r="C34" s="335"/>
      <c r="D34" s="298" t="s">
        <v>18</v>
      </c>
      <c r="E34" s="432" t="s">
        <v>493</v>
      </c>
      <c r="F34" s="429" t="s">
        <v>14</v>
      </c>
      <c r="G34" s="301">
        <v>1.9062500000000003E-2</v>
      </c>
      <c r="H34" s="301">
        <v>1.9062500000000003E-2</v>
      </c>
      <c r="I34" s="302">
        <f t="shared" si="21"/>
        <v>1.9062500000000003E-2</v>
      </c>
      <c r="J34" s="303">
        <f t="shared" si="22"/>
        <v>3.506944444444441E-3</v>
      </c>
      <c r="K34" s="378"/>
      <c r="L34" s="305" t="str">
        <f t="shared" si="10"/>
        <v/>
      </c>
      <c r="M34" s="306" t="str">
        <f t="shared" si="11"/>
        <v/>
      </c>
      <c r="N34" s="306" t="str">
        <f t="shared" si="12"/>
        <v/>
      </c>
      <c r="O34" s="307"/>
      <c r="P34" s="307"/>
      <c r="Q34" s="307"/>
      <c r="R34" s="308"/>
      <c r="S34" s="309">
        <f t="shared" si="23"/>
        <v>1.9062500000000003E-2</v>
      </c>
      <c r="T34" s="481"/>
      <c r="U34" s="462">
        <v>40298</v>
      </c>
      <c r="V34" s="458"/>
      <c r="W34" s="313" t="str">
        <f t="shared" si="24"/>
        <v/>
      </c>
      <c r="X34" s="314" t="str">
        <f t="shared" si="25"/>
        <v/>
      </c>
    </row>
    <row r="35" spans="1:24" ht="15" x14ac:dyDescent="0.2">
      <c r="A35" s="272"/>
      <c r="B35" s="418">
        <v>338</v>
      </c>
      <c r="C35" s="335"/>
      <c r="D35" s="315" t="s">
        <v>47</v>
      </c>
      <c r="E35" s="431" t="s">
        <v>504</v>
      </c>
      <c r="F35" s="428" t="s">
        <v>14</v>
      </c>
      <c r="G35" s="301">
        <v>1.9062500000000003E-2</v>
      </c>
      <c r="H35" s="301">
        <v>1.9062500000000003E-2</v>
      </c>
      <c r="I35" s="302">
        <f t="shared" si="21"/>
        <v>1.9062500000000003E-2</v>
      </c>
      <c r="J35" s="303">
        <f t="shared" si="22"/>
        <v>3.506944444444441E-3</v>
      </c>
      <c r="K35" s="378"/>
      <c r="L35" s="305" t="str">
        <f t="shared" si="10"/>
        <v/>
      </c>
      <c r="M35" s="306" t="str">
        <f t="shared" si="11"/>
        <v/>
      </c>
      <c r="N35" s="306" t="str">
        <f t="shared" si="12"/>
        <v/>
      </c>
      <c r="O35" s="307"/>
      <c r="P35" s="307"/>
      <c r="Q35" s="307"/>
      <c r="R35" s="308"/>
      <c r="S35" s="309">
        <f t="shared" si="23"/>
        <v>1.9062500000000003E-2</v>
      </c>
      <c r="T35" s="481"/>
      <c r="U35" s="462">
        <v>40237</v>
      </c>
      <c r="V35" s="458"/>
      <c r="W35" s="313" t="str">
        <f t="shared" si="24"/>
        <v/>
      </c>
      <c r="X35" s="314" t="str">
        <f t="shared" si="25"/>
        <v/>
      </c>
    </row>
    <row r="36" spans="1:24" ht="15" x14ac:dyDescent="0.2">
      <c r="A36" s="272"/>
      <c r="B36" s="418" t="s">
        <v>606</v>
      </c>
      <c r="C36" s="335"/>
      <c r="D36" s="298" t="s">
        <v>403</v>
      </c>
      <c r="E36" s="432" t="s">
        <v>611</v>
      </c>
      <c r="F36" s="429" t="s">
        <v>30</v>
      </c>
      <c r="G36" s="301">
        <v>1.9027777777777779E-2</v>
      </c>
      <c r="H36" s="301">
        <v>1.9027777777777779E-2</v>
      </c>
      <c r="I36" s="302">
        <f t="shared" si="21"/>
        <v>1.9027777777777779E-2</v>
      </c>
      <c r="J36" s="303">
        <f t="shared" si="22"/>
        <v>3.5416666666666652E-3</v>
      </c>
      <c r="K36" s="378"/>
      <c r="L36" s="305" t="str">
        <f t="shared" si="10"/>
        <v/>
      </c>
      <c r="M36" s="306" t="str">
        <f t="shared" si="11"/>
        <v/>
      </c>
      <c r="N36" s="306" t="str">
        <f t="shared" si="12"/>
        <v/>
      </c>
      <c r="O36" s="307"/>
      <c r="P36" s="307"/>
      <c r="Q36" s="307"/>
      <c r="R36" s="308"/>
      <c r="S36" s="309">
        <f t="shared" si="23"/>
        <v>1.9027777777777779E-2</v>
      </c>
      <c r="T36" s="481"/>
      <c r="U36" s="462">
        <v>40724</v>
      </c>
      <c r="V36" s="458"/>
      <c r="W36" s="313" t="str">
        <f t="shared" si="24"/>
        <v/>
      </c>
      <c r="X36" s="314" t="str">
        <f t="shared" si="25"/>
        <v/>
      </c>
    </row>
    <row r="37" spans="1:24" ht="15" x14ac:dyDescent="0.2">
      <c r="A37" s="272"/>
      <c r="B37" s="418">
        <v>365</v>
      </c>
      <c r="C37" s="335"/>
      <c r="D37" s="298" t="s">
        <v>558</v>
      </c>
      <c r="E37" s="432" t="s">
        <v>566</v>
      </c>
      <c r="F37" s="429" t="s">
        <v>14</v>
      </c>
      <c r="G37" s="301">
        <v>1.8952546296296297E-2</v>
      </c>
      <c r="H37" s="301">
        <v>1.8952546296296297E-2</v>
      </c>
      <c r="I37" s="302">
        <f t="shared" si="21"/>
        <v>1.8952546296296297E-2</v>
      </c>
      <c r="J37" s="303">
        <f t="shared" si="22"/>
        <v>3.6168981481481469E-3</v>
      </c>
      <c r="K37" s="378"/>
      <c r="L37" s="305" t="str">
        <f t="shared" si="10"/>
        <v/>
      </c>
      <c r="M37" s="306" t="str">
        <f t="shared" si="11"/>
        <v/>
      </c>
      <c r="N37" s="306" t="str">
        <f t="shared" si="12"/>
        <v/>
      </c>
      <c r="O37" s="307"/>
      <c r="P37" s="307"/>
      <c r="Q37" s="307"/>
      <c r="R37" s="308"/>
      <c r="S37" s="309">
        <f t="shared" si="23"/>
        <v>1.8952546296296297E-2</v>
      </c>
      <c r="T37" s="481"/>
      <c r="U37" s="462">
        <v>40482</v>
      </c>
      <c r="V37" s="458"/>
      <c r="W37" s="313" t="str">
        <f t="shared" si="24"/>
        <v/>
      </c>
      <c r="X37" s="314" t="str">
        <f t="shared" si="25"/>
        <v/>
      </c>
    </row>
    <row r="38" spans="1:24" ht="15" x14ac:dyDescent="0.2">
      <c r="A38" s="272"/>
      <c r="B38" s="418">
        <v>219</v>
      </c>
      <c r="C38" s="335"/>
      <c r="D38" s="298" t="s">
        <v>66</v>
      </c>
      <c r="E38" s="432" t="s">
        <v>165</v>
      </c>
      <c r="F38" s="429" t="s">
        <v>14</v>
      </c>
      <c r="G38" s="301">
        <v>1.8865740740740742E-2</v>
      </c>
      <c r="H38" s="301">
        <v>1.8865740740740738E-2</v>
      </c>
      <c r="I38" s="302">
        <f t="shared" si="21"/>
        <v>1.8865740740740738E-2</v>
      </c>
      <c r="J38" s="303">
        <f t="shared" si="22"/>
        <v>3.7037037037037056E-3</v>
      </c>
      <c r="K38" s="378"/>
      <c r="L38" s="305" t="str">
        <f t="shared" si="10"/>
        <v/>
      </c>
      <c r="M38" s="306" t="str">
        <f t="shared" si="11"/>
        <v/>
      </c>
      <c r="N38" s="306" t="str">
        <f t="shared" si="12"/>
        <v/>
      </c>
      <c r="O38" s="307"/>
      <c r="P38" s="307"/>
      <c r="Q38" s="307"/>
      <c r="R38" s="308"/>
      <c r="S38" s="309">
        <f t="shared" si="23"/>
        <v>1.8865740740740742E-2</v>
      </c>
      <c r="T38" s="481"/>
      <c r="U38" s="462">
        <v>39872</v>
      </c>
      <c r="V38" s="458"/>
      <c r="W38" s="313"/>
      <c r="X38" s="314"/>
    </row>
    <row r="39" spans="1:24" ht="15" x14ac:dyDescent="0.2">
      <c r="A39" s="272"/>
      <c r="B39" s="418" t="s">
        <v>588</v>
      </c>
      <c r="C39" s="335"/>
      <c r="D39" s="298" t="s">
        <v>594</v>
      </c>
      <c r="E39" s="432" t="s">
        <v>180</v>
      </c>
      <c r="F39" s="429" t="s">
        <v>14</v>
      </c>
      <c r="G39" s="301">
        <v>1.8842592592592591E-2</v>
      </c>
      <c r="H39" s="301">
        <v>1.8842592592592591E-2</v>
      </c>
      <c r="I39" s="302">
        <f t="shared" si="21"/>
        <v>1.8842592592592591E-2</v>
      </c>
      <c r="J39" s="303">
        <f t="shared" si="22"/>
        <v>3.7268518518518527E-3</v>
      </c>
      <c r="K39" s="378"/>
      <c r="L39" s="305" t="str">
        <f t="shared" si="10"/>
        <v/>
      </c>
      <c r="M39" s="306" t="str">
        <f t="shared" si="11"/>
        <v/>
      </c>
      <c r="N39" s="306" t="str">
        <f t="shared" si="12"/>
        <v/>
      </c>
      <c r="O39" s="307"/>
      <c r="P39" s="307"/>
      <c r="Q39" s="307"/>
      <c r="R39" s="308"/>
      <c r="S39" s="309">
        <f t="shared" si="23"/>
        <v>1.8842592592592591E-2</v>
      </c>
      <c r="T39" s="481"/>
      <c r="U39" s="462">
        <v>40663</v>
      </c>
      <c r="V39" s="458"/>
      <c r="W39" s="313"/>
      <c r="X39" s="314"/>
    </row>
    <row r="40" spans="1:24" ht="15" x14ac:dyDescent="0.2">
      <c r="A40" s="272"/>
      <c r="B40" s="418">
        <v>348</v>
      </c>
      <c r="C40" s="335"/>
      <c r="D40" s="315" t="s">
        <v>47</v>
      </c>
      <c r="E40" s="431" t="s">
        <v>542</v>
      </c>
      <c r="F40" s="428" t="s">
        <v>14</v>
      </c>
      <c r="G40" s="301">
        <v>1.8831018518518518E-2</v>
      </c>
      <c r="H40" s="301">
        <v>1.8831018518518518E-2</v>
      </c>
      <c r="I40" s="302">
        <f t="shared" si="21"/>
        <v>1.8831018518518518E-2</v>
      </c>
      <c r="J40" s="303">
        <f t="shared" si="22"/>
        <v>3.7384259259259263E-3</v>
      </c>
      <c r="K40" s="378"/>
      <c r="L40" s="305" t="str">
        <f t="shared" si="10"/>
        <v/>
      </c>
      <c r="M40" s="306" t="str">
        <f t="shared" si="11"/>
        <v/>
      </c>
      <c r="N40" s="306" t="str">
        <f t="shared" si="12"/>
        <v/>
      </c>
      <c r="O40" s="307"/>
      <c r="P40" s="307"/>
      <c r="Q40" s="307"/>
      <c r="R40" s="308"/>
      <c r="S40" s="309">
        <f t="shared" si="23"/>
        <v>1.8831018518518518E-2</v>
      </c>
      <c r="T40" s="481"/>
      <c r="U40" s="462">
        <v>40390</v>
      </c>
      <c r="V40" s="458"/>
      <c r="W40" s="313" t="str">
        <f t="shared" ref="W40:W45" si="26">IF(OR(NOT(V40=""),NOT(L40="")),5,"")</f>
        <v/>
      </c>
      <c r="X40" s="314" t="str">
        <f t="shared" ref="X40:X45" si="27">IF(W40=5,D40&amp;" "&amp;E40,"")</f>
        <v/>
      </c>
    </row>
    <row r="41" spans="1:24" ht="15" x14ac:dyDescent="0.2">
      <c r="A41" s="272"/>
      <c r="B41" s="418">
        <v>290</v>
      </c>
      <c r="C41" s="335"/>
      <c r="D41" s="315" t="s">
        <v>203</v>
      </c>
      <c r="E41" s="431" t="s">
        <v>457</v>
      </c>
      <c r="F41" s="428" t="s">
        <v>30</v>
      </c>
      <c r="G41" s="301">
        <v>1.8598632812500005E-2</v>
      </c>
      <c r="H41" s="301">
        <v>1.8598632812500005E-2</v>
      </c>
      <c r="I41" s="302">
        <f t="shared" si="21"/>
        <v>1.8598632812500005E-2</v>
      </c>
      <c r="J41" s="303">
        <f t="shared" si="22"/>
        <v>3.9708116319444389E-3</v>
      </c>
      <c r="K41" s="387"/>
      <c r="L41" s="305" t="str">
        <f t="shared" ref="L41:L72" si="28">IF(K41&lt;&gt;"",K41-J41,"")</f>
        <v/>
      </c>
      <c r="M41" s="306" t="str">
        <f t="shared" ref="M41:M72" si="29">IF(K41&lt;&gt;"",L41-I41,"")</f>
        <v/>
      </c>
      <c r="N41" s="306" t="str">
        <f t="shared" ref="N41:N72" si="30">IF(K41&lt;&gt;"",L41-G41,"")</f>
        <v/>
      </c>
      <c r="O41" s="307"/>
      <c r="P41" s="307"/>
      <c r="Q41" s="321"/>
      <c r="R41" s="308"/>
      <c r="S41" s="309">
        <f t="shared" si="23"/>
        <v>1.8598632812500005E-2</v>
      </c>
      <c r="T41" s="481"/>
      <c r="U41" s="462">
        <v>40359</v>
      </c>
      <c r="V41" s="458"/>
      <c r="W41" s="313" t="str">
        <f t="shared" si="26"/>
        <v/>
      </c>
      <c r="X41" s="314" t="str">
        <f t="shared" si="27"/>
        <v/>
      </c>
    </row>
    <row r="42" spans="1:24" ht="15" x14ac:dyDescent="0.2">
      <c r="A42" s="272"/>
      <c r="B42" s="418"/>
      <c r="C42" s="335"/>
      <c r="D42" s="315" t="s">
        <v>368</v>
      </c>
      <c r="E42" s="431" t="s">
        <v>271</v>
      </c>
      <c r="F42" s="429" t="s">
        <v>14</v>
      </c>
      <c r="G42" s="301">
        <v>1.7800925925925925E-2</v>
      </c>
      <c r="H42" s="301">
        <v>1.9250578703703697E-2</v>
      </c>
      <c r="I42" s="302">
        <f t="shared" si="21"/>
        <v>1.8525752314814813E-2</v>
      </c>
      <c r="J42" s="303">
        <f t="shared" si="22"/>
        <v>4.0436921296296315E-3</v>
      </c>
      <c r="K42" s="387"/>
      <c r="L42" s="305" t="str">
        <f t="shared" si="28"/>
        <v/>
      </c>
      <c r="M42" s="306" t="str">
        <f t="shared" si="29"/>
        <v/>
      </c>
      <c r="N42" s="306" t="str">
        <f t="shared" si="30"/>
        <v/>
      </c>
      <c r="O42" s="307"/>
      <c r="P42" s="307"/>
      <c r="Q42" s="307"/>
      <c r="R42" s="308"/>
      <c r="S42" s="309">
        <f t="shared" si="23"/>
        <v>1.7800925925925925E-2</v>
      </c>
      <c r="T42" s="481"/>
      <c r="U42" s="462">
        <v>40025</v>
      </c>
      <c r="V42" s="458"/>
      <c r="W42" s="313" t="str">
        <f t="shared" si="26"/>
        <v/>
      </c>
      <c r="X42" s="314" t="str">
        <f t="shared" si="27"/>
        <v/>
      </c>
    </row>
    <row r="43" spans="1:24" ht="15" x14ac:dyDescent="0.2">
      <c r="A43" s="272"/>
      <c r="B43" s="418">
        <v>275</v>
      </c>
      <c r="C43" s="335"/>
      <c r="D43" s="298" t="s">
        <v>418</v>
      </c>
      <c r="E43" s="446" t="s">
        <v>419</v>
      </c>
      <c r="F43" s="429" t="s">
        <v>14</v>
      </c>
      <c r="G43" s="301">
        <v>1.846064814814815E-2</v>
      </c>
      <c r="H43" s="301">
        <v>1.8525390625000006E-2</v>
      </c>
      <c r="I43" s="302">
        <f t="shared" si="21"/>
        <v>1.8493019386574078E-2</v>
      </c>
      <c r="J43" s="303">
        <f t="shared" si="22"/>
        <v>4.0764250578703663E-3</v>
      </c>
      <c r="K43" s="378"/>
      <c r="L43" s="305" t="str">
        <f t="shared" si="28"/>
        <v/>
      </c>
      <c r="M43" s="306" t="str">
        <f t="shared" si="29"/>
        <v/>
      </c>
      <c r="N43" s="306" t="str">
        <f t="shared" si="30"/>
        <v/>
      </c>
      <c r="O43" s="307"/>
      <c r="P43" s="307"/>
      <c r="Q43" s="307"/>
      <c r="R43" s="308"/>
      <c r="S43" s="309">
        <f t="shared" si="23"/>
        <v>1.846064814814815E-2</v>
      </c>
      <c r="T43" s="481"/>
      <c r="U43" s="462">
        <v>40359</v>
      </c>
      <c r="V43" s="458"/>
      <c r="W43" s="313" t="str">
        <f t="shared" si="26"/>
        <v/>
      </c>
      <c r="X43" s="314" t="str">
        <f t="shared" si="27"/>
        <v/>
      </c>
    </row>
    <row r="44" spans="1:24" ht="15" x14ac:dyDescent="0.2">
      <c r="A44" s="272"/>
      <c r="B44" s="418">
        <v>46</v>
      </c>
      <c r="C44" s="335"/>
      <c r="D44" s="315" t="s">
        <v>72</v>
      </c>
      <c r="E44" s="431" t="s">
        <v>243</v>
      </c>
      <c r="F44" s="428" t="s">
        <v>14</v>
      </c>
      <c r="G44" s="301">
        <v>1.847222222222222E-2</v>
      </c>
      <c r="H44" s="301">
        <v>1.847222222222222E-2</v>
      </c>
      <c r="I44" s="302">
        <f t="shared" si="21"/>
        <v>1.847222222222222E-2</v>
      </c>
      <c r="J44" s="303">
        <f t="shared" si="22"/>
        <v>4.0972222222222243E-3</v>
      </c>
      <c r="K44" s="378"/>
      <c r="L44" s="305" t="str">
        <f t="shared" si="28"/>
        <v/>
      </c>
      <c r="M44" s="306" t="str">
        <f t="shared" si="29"/>
        <v/>
      </c>
      <c r="N44" s="306" t="str">
        <f t="shared" si="30"/>
        <v/>
      </c>
      <c r="O44" s="307"/>
      <c r="P44" s="307"/>
      <c r="Q44" s="307"/>
      <c r="R44" s="308"/>
      <c r="S44" s="445">
        <f t="shared" si="23"/>
        <v>1.847222222222222E-2</v>
      </c>
      <c r="T44" s="481"/>
      <c r="U44" s="462">
        <v>40451</v>
      </c>
      <c r="V44" s="458"/>
      <c r="W44" s="313" t="str">
        <f t="shared" si="26"/>
        <v/>
      </c>
      <c r="X44" s="314" t="str">
        <f t="shared" si="27"/>
        <v/>
      </c>
    </row>
    <row r="45" spans="1:24" ht="15" x14ac:dyDescent="0.2">
      <c r="A45" s="272"/>
      <c r="B45" s="418" t="s">
        <v>588</v>
      </c>
      <c r="C45" s="335"/>
      <c r="D45" s="315" t="s">
        <v>567</v>
      </c>
      <c r="E45" s="431" t="s">
        <v>568</v>
      </c>
      <c r="F45" s="428" t="s">
        <v>14</v>
      </c>
      <c r="G45" s="301">
        <v>1.8333333333333333E-2</v>
      </c>
      <c r="H45" s="301">
        <v>1.8333333333333333E-2</v>
      </c>
      <c r="I45" s="302">
        <f t="shared" si="21"/>
        <v>1.8333333333333333E-2</v>
      </c>
      <c r="J45" s="303">
        <f t="shared" si="22"/>
        <v>4.2361111111111106E-3</v>
      </c>
      <c r="K45" s="378"/>
      <c r="L45" s="305" t="str">
        <f t="shared" si="28"/>
        <v/>
      </c>
      <c r="M45" s="306" t="str">
        <f t="shared" si="29"/>
        <v/>
      </c>
      <c r="N45" s="306" t="str">
        <f t="shared" si="30"/>
        <v/>
      </c>
      <c r="O45" s="307"/>
      <c r="P45" s="307"/>
      <c r="Q45" s="307"/>
      <c r="R45" s="308"/>
      <c r="S45" s="445">
        <f t="shared" si="23"/>
        <v>1.8333333333333333E-2</v>
      </c>
      <c r="T45" s="481"/>
      <c r="U45" s="462">
        <v>40694</v>
      </c>
      <c r="V45" s="458"/>
      <c r="W45" s="313" t="str">
        <f t="shared" si="26"/>
        <v/>
      </c>
      <c r="X45" s="314" t="str">
        <f t="shared" si="27"/>
        <v/>
      </c>
    </row>
    <row r="46" spans="1:24" ht="15" x14ac:dyDescent="0.2">
      <c r="A46" s="272"/>
      <c r="B46" s="418"/>
      <c r="C46" s="335"/>
      <c r="D46" s="315"/>
      <c r="E46" s="431"/>
      <c r="F46" s="428"/>
      <c r="G46" s="301"/>
      <c r="H46" s="301"/>
      <c r="I46" s="302"/>
      <c r="J46" s="303"/>
      <c r="K46" s="378"/>
      <c r="L46" s="305" t="str">
        <f t="shared" si="28"/>
        <v/>
      </c>
      <c r="M46" s="306" t="str">
        <f t="shared" si="29"/>
        <v/>
      </c>
      <c r="N46" s="306" t="str">
        <f t="shared" si="30"/>
        <v/>
      </c>
      <c r="O46" s="307"/>
      <c r="P46" s="307"/>
      <c r="Q46" s="307"/>
      <c r="R46" s="308"/>
      <c r="S46" s="445"/>
      <c r="T46" s="481"/>
      <c r="U46" s="462"/>
      <c r="V46" s="458"/>
      <c r="W46" s="313"/>
      <c r="X46" s="314"/>
    </row>
    <row r="47" spans="1:24" ht="15" x14ac:dyDescent="0.2">
      <c r="A47" s="272"/>
      <c r="B47" s="418">
        <v>149</v>
      </c>
      <c r="C47" s="335"/>
      <c r="D47" s="315" t="s">
        <v>36</v>
      </c>
      <c r="E47" s="431" t="s">
        <v>37</v>
      </c>
      <c r="F47" s="428" t="s">
        <v>14</v>
      </c>
      <c r="G47" s="301">
        <v>1.8275462962962959E-2</v>
      </c>
      <c r="H47" s="301">
        <v>1.8275462962962959E-2</v>
      </c>
      <c r="I47" s="302">
        <f t="shared" ref="I47:I67" si="31">IF(H47&lt;&gt;"",(H47+G47)/2,G47)</f>
        <v>1.8275462962962959E-2</v>
      </c>
      <c r="J47" s="303">
        <f t="shared" ref="J47:J67" si="32">$E$3-I47</f>
        <v>4.2939814814814854E-3</v>
      </c>
      <c r="K47" s="378"/>
      <c r="L47" s="305" t="str">
        <f t="shared" si="28"/>
        <v/>
      </c>
      <c r="M47" s="306" t="str">
        <f t="shared" si="29"/>
        <v/>
      </c>
      <c r="N47" s="306" t="str">
        <f t="shared" si="30"/>
        <v/>
      </c>
      <c r="O47" s="307"/>
      <c r="P47" s="307"/>
      <c r="Q47" s="307"/>
      <c r="R47" s="308"/>
      <c r="S47" s="445">
        <f t="shared" ref="S47:S61" si="33">IF(K47&lt;&gt;"",MIN(G47,L47),G47)</f>
        <v>1.8275462962962959E-2</v>
      </c>
      <c r="T47" s="481"/>
      <c r="U47" s="462">
        <v>40025</v>
      </c>
      <c r="V47" s="458"/>
      <c r="W47" s="313" t="str">
        <f>IF(OR(NOT(V47=""),NOT(L47="")),5,"")</f>
        <v/>
      </c>
      <c r="X47" s="314" t="str">
        <f>IF(W47=5,D47&amp;" "&amp;E47,"")</f>
        <v/>
      </c>
    </row>
    <row r="48" spans="1:24" ht="15" x14ac:dyDescent="0.2">
      <c r="A48" s="272"/>
      <c r="B48" s="417" t="s">
        <v>588</v>
      </c>
      <c r="C48" s="335"/>
      <c r="D48" s="371" t="s">
        <v>592</v>
      </c>
      <c r="E48" s="444" t="s">
        <v>593</v>
      </c>
      <c r="F48" s="471" t="s">
        <v>14</v>
      </c>
      <c r="G48" s="319">
        <v>1.8229166666666668E-2</v>
      </c>
      <c r="H48" s="319">
        <v>1.8229166666666668E-2</v>
      </c>
      <c r="I48" s="302">
        <f t="shared" si="31"/>
        <v>1.8229166666666668E-2</v>
      </c>
      <c r="J48" s="303">
        <f t="shared" si="32"/>
        <v>4.3402777777777762E-3</v>
      </c>
      <c r="K48" s="378"/>
      <c r="L48" s="305" t="str">
        <f t="shared" si="28"/>
        <v/>
      </c>
      <c r="M48" s="306" t="str">
        <f t="shared" si="29"/>
        <v/>
      </c>
      <c r="N48" s="306" t="str">
        <f t="shared" si="30"/>
        <v/>
      </c>
      <c r="O48" s="307"/>
      <c r="P48" s="307"/>
      <c r="Q48" s="307"/>
      <c r="R48" s="308"/>
      <c r="S48" s="445">
        <f t="shared" si="33"/>
        <v>1.8229166666666668E-2</v>
      </c>
      <c r="T48" s="481"/>
      <c r="U48" s="462">
        <v>40663</v>
      </c>
      <c r="V48" s="459"/>
      <c r="W48" s="313" t="str">
        <f>IF(OR(NOT(V48=""),NOT(L48="")),5,"")</f>
        <v/>
      </c>
      <c r="X48" s="314" t="str">
        <f>IF(W48=5,D48&amp;" "&amp;E48,"")</f>
        <v/>
      </c>
    </row>
    <row r="49" spans="1:24" ht="15" x14ac:dyDescent="0.2">
      <c r="A49" s="272"/>
      <c r="B49" s="417">
        <v>347</v>
      </c>
      <c r="C49" s="335"/>
      <c r="D49" s="371" t="s">
        <v>545</v>
      </c>
      <c r="E49" s="444" t="s">
        <v>546</v>
      </c>
      <c r="F49" s="427" t="s">
        <v>14</v>
      </c>
      <c r="G49" s="301">
        <v>1.8223379629629635E-2</v>
      </c>
      <c r="H49" s="301">
        <v>1.8223379629629635E-2</v>
      </c>
      <c r="I49" s="302">
        <f t="shared" si="31"/>
        <v>1.8223379629629635E-2</v>
      </c>
      <c r="J49" s="303">
        <f t="shared" si="32"/>
        <v>4.3460648148148096E-3</v>
      </c>
      <c r="K49" s="378"/>
      <c r="L49" s="305" t="str">
        <f t="shared" si="28"/>
        <v/>
      </c>
      <c r="M49" s="306" t="str">
        <f t="shared" si="29"/>
        <v/>
      </c>
      <c r="N49" s="306" t="str">
        <f t="shared" si="30"/>
        <v/>
      </c>
      <c r="O49" s="307"/>
      <c r="P49" s="307"/>
      <c r="Q49" s="307"/>
      <c r="R49" s="308"/>
      <c r="S49" s="445">
        <f t="shared" si="33"/>
        <v>1.8223379629629635E-2</v>
      </c>
      <c r="T49" s="481" t="s">
        <v>30</v>
      </c>
      <c r="U49" s="462">
        <v>40755</v>
      </c>
      <c r="V49" s="459" t="s">
        <v>587</v>
      </c>
      <c r="W49" s="313"/>
      <c r="X49" s="314"/>
    </row>
    <row r="50" spans="1:24" ht="15" x14ac:dyDescent="0.2">
      <c r="A50" s="272"/>
      <c r="B50" s="417" t="s">
        <v>588</v>
      </c>
      <c r="C50" s="335"/>
      <c r="D50" s="371" t="s">
        <v>60</v>
      </c>
      <c r="E50" s="444" t="s">
        <v>569</v>
      </c>
      <c r="F50" s="427" t="s">
        <v>14</v>
      </c>
      <c r="G50" s="301">
        <v>1.8182870370370377E-2</v>
      </c>
      <c r="H50" s="301">
        <v>1.8182870370370377E-2</v>
      </c>
      <c r="I50" s="302">
        <f t="shared" si="31"/>
        <v>1.8182870370370377E-2</v>
      </c>
      <c r="J50" s="303">
        <f t="shared" si="32"/>
        <v>4.386574074074067E-3</v>
      </c>
      <c r="K50" s="378"/>
      <c r="L50" s="305" t="str">
        <f t="shared" si="28"/>
        <v/>
      </c>
      <c r="M50" s="306" t="str">
        <f t="shared" si="29"/>
        <v/>
      </c>
      <c r="N50" s="306" t="str">
        <f t="shared" si="30"/>
        <v/>
      </c>
      <c r="O50" s="307"/>
      <c r="P50" s="307"/>
      <c r="Q50" s="307"/>
      <c r="R50" s="308"/>
      <c r="S50" s="445">
        <f t="shared" si="33"/>
        <v>1.8182870370370377E-2</v>
      </c>
      <c r="T50" s="481"/>
      <c r="U50" s="462">
        <v>40574</v>
      </c>
      <c r="V50" s="459"/>
      <c r="W50" s="313" t="str">
        <f>IF(OR(NOT(V50=""),NOT(L50="")),5,"")</f>
        <v/>
      </c>
      <c r="X50" s="314" t="str">
        <f>IF(W50=5,D50&amp;" "&amp;E50,"")</f>
        <v/>
      </c>
    </row>
    <row r="51" spans="1:24" ht="15" x14ac:dyDescent="0.2">
      <c r="A51" s="272"/>
      <c r="B51" s="417" t="s">
        <v>606</v>
      </c>
      <c r="C51" s="335"/>
      <c r="D51" s="371" t="s">
        <v>72</v>
      </c>
      <c r="E51" s="444" t="s">
        <v>548</v>
      </c>
      <c r="F51" s="427" t="s">
        <v>14</v>
      </c>
      <c r="G51" s="322">
        <v>1.8043981481481487E-2</v>
      </c>
      <c r="H51" s="322">
        <v>1.8043981481481487E-2</v>
      </c>
      <c r="I51" s="302">
        <f t="shared" si="31"/>
        <v>1.8043981481481487E-2</v>
      </c>
      <c r="J51" s="303">
        <f t="shared" si="32"/>
        <v>4.5254629629629568E-3</v>
      </c>
      <c r="K51" s="378"/>
      <c r="L51" s="305" t="str">
        <f t="shared" si="28"/>
        <v/>
      </c>
      <c r="M51" s="306" t="str">
        <f t="shared" si="29"/>
        <v/>
      </c>
      <c r="N51" s="306" t="str">
        <f t="shared" si="30"/>
        <v/>
      </c>
      <c r="O51" s="307"/>
      <c r="P51" s="307"/>
      <c r="Q51" s="307"/>
      <c r="R51" s="308"/>
      <c r="S51" s="445">
        <f t="shared" si="33"/>
        <v>1.8043981481481487E-2</v>
      </c>
      <c r="T51" s="481"/>
      <c r="U51" s="462">
        <v>40724</v>
      </c>
      <c r="V51" s="459"/>
      <c r="W51" s="313" t="str">
        <f>IF(OR(NOT(V51=""),NOT(L51="")),5,"")</f>
        <v/>
      </c>
      <c r="X51" s="314" t="str">
        <f>IF(W51=5,D51&amp;" "&amp;E51,"")</f>
        <v/>
      </c>
    </row>
    <row r="52" spans="1:24" ht="15" x14ac:dyDescent="0.2">
      <c r="A52" s="272"/>
      <c r="B52" s="417">
        <v>278</v>
      </c>
      <c r="C52" s="335"/>
      <c r="D52" s="371" t="s">
        <v>508</v>
      </c>
      <c r="E52" s="444" t="s">
        <v>158</v>
      </c>
      <c r="F52" s="427" t="s">
        <v>14</v>
      </c>
      <c r="G52" s="322">
        <v>1.7962962962962962E-2</v>
      </c>
      <c r="H52" s="322">
        <v>1.7962962962962962E-2</v>
      </c>
      <c r="I52" s="302">
        <f t="shared" si="31"/>
        <v>1.7962962962962962E-2</v>
      </c>
      <c r="J52" s="303">
        <f t="shared" si="32"/>
        <v>4.6064814814814822E-3</v>
      </c>
      <c r="K52" s="378"/>
      <c r="L52" s="305" t="str">
        <f t="shared" si="28"/>
        <v/>
      </c>
      <c r="M52" s="306" t="str">
        <f t="shared" si="29"/>
        <v/>
      </c>
      <c r="N52" s="306" t="str">
        <f t="shared" si="30"/>
        <v/>
      </c>
      <c r="O52" s="307"/>
      <c r="P52" s="307"/>
      <c r="Q52" s="307"/>
      <c r="R52" s="308"/>
      <c r="S52" s="445">
        <f t="shared" si="33"/>
        <v>1.7962962962962962E-2</v>
      </c>
      <c r="T52" s="481"/>
      <c r="U52" s="462">
        <v>40268</v>
      </c>
      <c r="V52" s="459"/>
      <c r="W52" s="313" t="str">
        <f>IF(OR(NOT(V52=""),NOT(L52="")),5,"")</f>
        <v/>
      </c>
      <c r="X52" s="314" t="str">
        <f>IF(W52=5,D52&amp;" "&amp;E52,"")</f>
        <v/>
      </c>
    </row>
    <row r="53" spans="1:24" ht="15" x14ac:dyDescent="0.2">
      <c r="A53" s="272"/>
      <c r="B53" s="417">
        <v>94</v>
      </c>
      <c r="C53" s="335"/>
      <c r="D53" s="371" t="s">
        <v>64</v>
      </c>
      <c r="E53" s="444" t="s">
        <v>518</v>
      </c>
      <c r="F53" s="427" t="s">
        <v>14</v>
      </c>
      <c r="G53" s="319">
        <v>1.7638888888888888E-2</v>
      </c>
      <c r="H53" s="301">
        <v>1.8101851851851855E-2</v>
      </c>
      <c r="I53" s="302">
        <f t="shared" si="31"/>
        <v>1.787037037037037E-2</v>
      </c>
      <c r="J53" s="303">
        <f t="shared" si="32"/>
        <v>4.6990740740740743E-3</v>
      </c>
      <c r="K53" s="378"/>
      <c r="L53" s="305" t="str">
        <f t="shared" si="28"/>
        <v/>
      </c>
      <c r="M53" s="306" t="str">
        <f t="shared" si="29"/>
        <v/>
      </c>
      <c r="N53" s="306" t="str">
        <f t="shared" si="30"/>
        <v/>
      </c>
      <c r="O53" s="307"/>
      <c r="P53" s="307"/>
      <c r="Q53" s="307"/>
      <c r="R53" s="308"/>
      <c r="S53" s="445">
        <f t="shared" si="33"/>
        <v>1.7638888888888888E-2</v>
      </c>
      <c r="T53" s="481"/>
      <c r="U53" s="462">
        <v>39872</v>
      </c>
      <c r="V53" s="459"/>
      <c r="W53" s="313"/>
      <c r="X53" s="314"/>
    </row>
    <row r="54" spans="1:24" ht="15" x14ac:dyDescent="0.2">
      <c r="A54" s="272"/>
      <c r="B54" s="417">
        <v>264</v>
      </c>
      <c r="C54" s="335"/>
      <c r="D54" s="371" t="s">
        <v>416</v>
      </c>
      <c r="E54" s="444" t="s">
        <v>417</v>
      </c>
      <c r="F54" s="427" t="s">
        <v>30</v>
      </c>
      <c r="G54" s="301">
        <v>1.7387152777777776E-2</v>
      </c>
      <c r="H54" s="301">
        <v>1.7803819444444445E-2</v>
      </c>
      <c r="I54" s="302">
        <f t="shared" si="31"/>
        <v>1.759548611111111E-2</v>
      </c>
      <c r="J54" s="303">
        <f t="shared" si="32"/>
        <v>4.9739583333333337E-3</v>
      </c>
      <c r="K54" s="378">
        <v>2.2199074074074076E-2</v>
      </c>
      <c r="L54" s="305">
        <f t="shared" si="28"/>
        <v>1.7225115740740742E-2</v>
      </c>
      <c r="M54" s="306">
        <f t="shared" si="29"/>
        <v>-3.7037037037036813E-4</v>
      </c>
      <c r="N54" s="306">
        <f t="shared" si="30"/>
        <v>-1.6203703703703345E-4</v>
      </c>
      <c r="O54" s="307">
        <v>3</v>
      </c>
      <c r="P54" s="307">
        <v>1</v>
      </c>
      <c r="Q54" s="307"/>
      <c r="R54" s="308">
        <v>7</v>
      </c>
      <c r="S54" s="445">
        <f t="shared" si="33"/>
        <v>1.7225115740740742E-2</v>
      </c>
      <c r="T54" s="481" t="s">
        <v>587</v>
      </c>
      <c r="U54" s="462">
        <v>40786</v>
      </c>
      <c r="V54" s="459"/>
      <c r="W54" s="313">
        <f t="shared" ref="W54:W60" si="34">IF(OR(NOT(V54=""),NOT(L54="")),5,"")</f>
        <v>5</v>
      </c>
      <c r="X54" s="314" t="str">
        <f t="shared" ref="X54:X60" si="35">IF(W54=5,D54&amp;" "&amp;E54,"")</f>
        <v>Derek Lambert</v>
      </c>
    </row>
    <row r="55" spans="1:24" ht="15" x14ac:dyDescent="0.2">
      <c r="A55" s="272"/>
      <c r="B55" s="417">
        <v>350</v>
      </c>
      <c r="C55" s="335"/>
      <c r="D55" s="371" t="s">
        <v>235</v>
      </c>
      <c r="E55" s="444" t="s">
        <v>541</v>
      </c>
      <c r="F55" s="427" t="s">
        <v>30</v>
      </c>
      <c r="G55" s="319">
        <v>1.759259259259259E-2</v>
      </c>
      <c r="H55" s="301">
        <v>1.759259259259259E-2</v>
      </c>
      <c r="I55" s="302">
        <f t="shared" si="31"/>
        <v>1.759259259259259E-2</v>
      </c>
      <c r="J55" s="303">
        <f t="shared" si="32"/>
        <v>4.9768518518518538E-3</v>
      </c>
      <c r="K55" s="387"/>
      <c r="L55" s="305" t="str">
        <f t="shared" si="28"/>
        <v/>
      </c>
      <c r="M55" s="306" t="str">
        <f t="shared" si="29"/>
        <v/>
      </c>
      <c r="N55" s="306" t="str">
        <f t="shared" si="30"/>
        <v/>
      </c>
      <c r="O55" s="307"/>
      <c r="P55" s="307"/>
      <c r="Q55" s="321"/>
      <c r="R55" s="308"/>
      <c r="S55" s="445">
        <f t="shared" si="33"/>
        <v>1.759259259259259E-2</v>
      </c>
      <c r="T55" s="481"/>
      <c r="U55" s="462">
        <v>40390</v>
      </c>
      <c r="V55" s="459"/>
      <c r="W55" s="313" t="str">
        <f t="shared" si="34"/>
        <v/>
      </c>
      <c r="X55" s="314" t="str">
        <f t="shared" si="35"/>
        <v/>
      </c>
    </row>
    <row r="56" spans="1:24" ht="15" x14ac:dyDescent="0.2">
      <c r="A56" s="272"/>
      <c r="B56" s="418">
        <v>359</v>
      </c>
      <c r="C56" s="335"/>
      <c r="D56" s="315" t="s">
        <v>128</v>
      </c>
      <c r="E56" s="431" t="s">
        <v>556</v>
      </c>
      <c r="F56" s="428" t="s">
        <v>30</v>
      </c>
      <c r="G56" s="301">
        <v>1.7569444444444447E-2</v>
      </c>
      <c r="H56" s="301">
        <v>1.7569444444444447E-2</v>
      </c>
      <c r="I56" s="302">
        <f t="shared" si="31"/>
        <v>1.7569444444444447E-2</v>
      </c>
      <c r="J56" s="303">
        <f t="shared" si="32"/>
        <v>4.9999999999999975E-3</v>
      </c>
      <c r="K56" s="378"/>
      <c r="L56" s="305" t="str">
        <f t="shared" si="28"/>
        <v/>
      </c>
      <c r="M56" s="306" t="str">
        <f t="shared" si="29"/>
        <v/>
      </c>
      <c r="N56" s="306" t="str">
        <f t="shared" si="30"/>
        <v/>
      </c>
      <c r="O56" s="307"/>
      <c r="P56" s="307"/>
      <c r="Q56" s="307"/>
      <c r="R56" s="308"/>
      <c r="S56" s="309">
        <f t="shared" si="33"/>
        <v>1.7569444444444447E-2</v>
      </c>
      <c r="T56" s="481"/>
      <c r="U56" s="462">
        <v>40633</v>
      </c>
      <c r="V56" s="458"/>
      <c r="W56" s="313" t="str">
        <f t="shared" si="34"/>
        <v/>
      </c>
      <c r="X56" s="314" t="str">
        <f t="shared" si="35"/>
        <v/>
      </c>
    </row>
    <row r="57" spans="1:24" ht="15" x14ac:dyDescent="0.2">
      <c r="A57" s="272"/>
      <c r="B57" s="417">
        <v>178</v>
      </c>
      <c r="C57" s="335"/>
      <c r="D57" s="371" t="s">
        <v>106</v>
      </c>
      <c r="E57" s="444" t="s">
        <v>426</v>
      </c>
      <c r="F57" s="427" t="s">
        <v>14</v>
      </c>
      <c r="G57" s="301">
        <v>1.6782407407407409E-2</v>
      </c>
      <c r="H57" s="301">
        <v>1.8356481481481484E-2</v>
      </c>
      <c r="I57" s="302">
        <f t="shared" si="31"/>
        <v>1.7569444444444447E-2</v>
      </c>
      <c r="J57" s="303">
        <f t="shared" si="32"/>
        <v>4.9999999999999975E-3</v>
      </c>
      <c r="K57" s="378"/>
      <c r="L57" s="305" t="str">
        <f t="shared" si="28"/>
        <v/>
      </c>
      <c r="M57" s="306" t="str">
        <f t="shared" si="29"/>
        <v/>
      </c>
      <c r="N57" s="306" t="str">
        <f t="shared" si="30"/>
        <v/>
      </c>
      <c r="O57" s="307"/>
      <c r="P57" s="307"/>
      <c r="Q57" s="307"/>
      <c r="R57" s="308"/>
      <c r="S57" s="445">
        <f t="shared" si="33"/>
        <v>1.6782407407407409E-2</v>
      </c>
      <c r="T57" s="481"/>
      <c r="U57" s="462">
        <v>40390</v>
      </c>
      <c r="V57" s="459"/>
      <c r="W57" s="313" t="str">
        <f t="shared" si="34"/>
        <v/>
      </c>
      <c r="X57" s="314" t="str">
        <f t="shared" si="35"/>
        <v/>
      </c>
    </row>
    <row r="58" spans="1:24" ht="15" x14ac:dyDescent="0.2">
      <c r="A58" s="272"/>
      <c r="B58" s="417">
        <v>51</v>
      </c>
      <c r="C58" s="335"/>
      <c r="D58" s="371" t="s">
        <v>84</v>
      </c>
      <c r="E58" s="444" t="s">
        <v>85</v>
      </c>
      <c r="F58" s="427" t="s">
        <v>14</v>
      </c>
      <c r="G58" s="301">
        <v>1.7557870370370373E-2</v>
      </c>
      <c r="H58" s="301">
        <v>1.7557870370370373E-2</v>
      </c>
      <c r="I58" s="302">
        <f t="shared" si="31"/>
        <v>1.7557870370370373E-2</v>
      </c>
      <c r="J58" s="303">
        <f t="shared" si="32"/>
        <v>5.0115740740740711E-3</v>
      </c>
      <c r="K58" s="378"/>
      <c r="L58" s="305" t="str">
        <f t="shared" si="28"/>
        <v/>
      </c>
      <c r="M58" s="306" t="str">
        <f t="shared" si="29"/>
        <v/>
      </c>
      <c r="N58" s="306" t="str">
        <f t="shared" si="30"/>
        <v/>
      </c>
      <c r="O58" s="307"/>
      <c r="P58" s="307"/>
      <c r="Q58" s="307"/>
      <c r="R58" s="308"/>
      <c r="S58" s="445">
        <f t="shared" si="33"/>
        <v>1.7557870370370373E-2</v>
      </c>
      <c r="T58" s="481"/>
      <c r="U58" s="462">
        <v>38929</v>
      </c>
      <c r="V58" s="459"/>
      <c r="W58" s="313" t="str">
        <f t="shared" si="34"/>
        <v/>
      </c>
      <c r="X58" s="314" t="str">
        <f t="shared" si="35"/>
        <v/>
      </c>
    </row>
    <row r="59" spans="1:24" ht="15" x14ac:dyDescent="0.2">
      <c r="A59" s="272"/>
      <c r="B59" s="418">
        <v>263</v>
      </c>
      <c r="C59" s="335"/>
      <c r="D59" s="315" t="s">
        <v>403</v>
      </c>
      <c r="E59" s="431" t="s">
        <v>35</v>
      </c>
      <c r="F59" s="429" t="s">
        <v>30</v>
      </c>
      <c r="G59" s="322">
        <v>1.3975694444444454E-2</v>
      </c>
      <c r="H59" s="301">
        <v>1.4554398148148158E-2</v>
      </c>
      <c r="I59" s="302">
        <f t="shared" si="31"/>
        <v>1.4265046296296307E-2</v>
      </c>
      <c r="J59" s="303">
        <f t="shared" si="32"/>
        <v>8.3043981481481371E-3</v>
      </c>
      <c r="K59" s="387">
        <v>2.238425925925926E-2</v>
      </c>
      <c r="L59" s="305">
        <f t="shared" si="28"/>
        <v>1.4079861111111123E-2</v>
      </c>
      <c r="M59" s="306">
        <f t="shared" si="29"/>
        <v>-1.8518518518518406E-4</v>
      </c>
      <c r="N59" s="306">
        <f t="shared" si="30"/>
        <v>1.0416666666666907E-4</v>
      </c>
      <c r="O59" s="307">
        <v>4</v>
      </c>
      <c r="P59" s="307"/>
      <c r="Q59" s="321"/>
      <c r="R59" s="308">
        <v>3</v>
      </c>
      <c r="S59" s="309">
        <f t="shared" si="33"/>
        <v>1.3975694444444454E-2</v>
      </c>
      <c r="T59" s="481" t="s">
        <v>587</v>
      </c>
      <c r="U59" s="462">
        <v>40786</v>
      </c>
      <c r="V59" s="458"/>
      <c r="W59" s="313">
        <f t="shared" si="34"/>
        <v>5</v>
      </c>
      <c r="X59" s="314" t="str">
        <f t="shared" si="35"/>
        <v>Jason Smith</v>
      </c>
    </row>
    <row r="60" spans="1:24" ht="15" x14ac:dyDescent="0.2">
      <c r="A60" s="272"/>
      <c r="B60" s="418">
        <v>257</v>
      </c>
      <c r="C60" s="335"/>
      <c r="D60" s="315" t="s">
        <v>96</v>
      </c>
      <c r="E60" s="431" t="s">
        <v>396</v>
      </c>
      <c r="F60" s="428" t="s">
        <v>14</v>
      </c>
      <c r="G60" s="301">
        <v>1.7245370370370362E-2</v>
      </c>
      <c r="H60" s="301">
        <v>1.7824074074074065E-2</v>
      </c>
      <c r="I60" s="302">
        <f t="shared" si="31"/>
        <v>1.7534722222222215E-2</v>
      </c>
      <c r="J60" s="303">
        <f t="shared" si="32"/>
        <v>5.0347222222222286E-3</v>
      </c>
      <c r="K60" s="378"/>
      <c r="L60" s="305" t="str">
        <f t="shared" si="28"/>
        <v/>
      </c>
      <c r="M60" s="306" t="str">
        <f t="shared" si="29"/>
        <v/>
      </c>
      <c r="N60" s="306" t="str">
        <f t="shared" si="30"/>
        <v/>
      </c>
      <c r="O60" s="307"/>
      <c r="P60" s="307"/>
      <c r="Q60" s="307"/>
      <c r="R60" s="308"/>
      <c r="S60" s="309">
        <f t="shared" si="33"/>
        <v>1.7245370370370362E-2</v>
      </c>
      <c r="T60" s="481"/>
      <c r="U60" s="462">
        <v>40209</v>
      </c>
      <c r="V60" s="458"/>
      <c r="W60" s="313" t="str">
        <f t="shared" si="34"/>
        <v/>
      </c>
      <c r="X60" s="314" t="str">
        <f t="shared" si="35"/>
        <v/>
      </c>
    </row>
    <row r="61" spans="1:24" ht="15" x14ac:dyDescent="0.2">
      <c r="A61" s="272"/>
      <c r="B61" s="418" t="s">
        <v>606</v>
      </c>
      <c r="C61" s="335"/>
      <c r="D61" s="315" t="s">
        <v>79</v>
      </c>
      <c r="E61" s="431" t="s">
        <v>622</v>
      </c>
      <c r="F61" s="428" t="s">
        <v>30</v>
      </c>
      <c r="G61" s="301">
        <v>1.7523148148148145E-2</v>
      </c>
      <c r="H61" s="301">
        <v>1.7523148148148145E-2</v>
      </c>
      <c r="I61" s="302">
        <f t="shared" si="31"/>
        <v>1.7523148148148145E-2</v>
      </c>
      <c r="J61" s="303">
        <f t="shared" si="32"/>
        <v>5.0462962962962987E-3</v>
      </c>
      <c r="K61" s="378"/>
      <c r="L61" s="305" t="str">
        <f t="shared" si="28"/>
        <v/>
      </c>
      <c r="M61" s="306" t="str">
        <f t="shared" si="29"/>
        <v/>
      </c>
      <c r="N61" s="306" t="str">
        <f t="shared" si="30"/>
        <v/>
      </c>
      <c r="O61" s="307"/>
      <c r="P61" s="307"/>
      <c r="Q61" s="307"/>
      <c r="R61" s="308"/>
      <c r="S61" s="309">
        <f t="shared" si="33"/>
        <v>1.7523148148148145E-2</v>
      </c>
      <c r="T61" s="481"/>
      <c r="U61" s="462">
        <v>40755</v>
      </c>
      <c r="V61" s="458"/>
      <c r="W61" s="313"/>
      <c r="X61" s="314"/>
    </row>
    <row r="62" spans="1:24" ht="15" x14ac:dyDescent="0.2">
      <c r="A62" s="272"/>
      <c r="B62" s="418" t="s">
        <v>588</v>
      </c>
      <c r="C62" s="335"/>
      <c r="D62" s="315" t="s">
        <v>600</v>
      </c>
      <c r="E62" s="431" t="s">
        <v>601</v>
      </c>
      <c r="F62" s="428" t="s">
        <v>14</v>
      </c>
      <c r="G62" s="301">
        <v>1.7501620370370369E-2</v>
      </c>
      <c r="H62" s="301">
        <v>1.7501620370370369E-2</v>
      </c>
      <c r="I62" s="302">
        <f t="shared" si="31"/>
        <v>1.7501620370370369E-2</v>
      </c>
      <c r="J62" s="303">
        <f t="shared" si="32"/>
        <v>5.0678240740740753E-3</v>
      </c>
      <c r="K62" s="378"/>
      <c r="L62" s="305" t="str">
        <f t="shared" si="28"/>
        <v/>
      </c>
      <c r="M62" s="306" t="str">
        <f t="shared" si="29"/>
        <v/>
      </c>
      <c r="N62" s="306" t="str">
        <f t="shared" si="30"/>
        <v/>
      </c>
      <c r="O62" s="307"/>
      <c r="P62" s="307"/>
      <c r="Q62" s="307"/>
      <c r="R62" s="308"/>
      <c r="S62" s="309">
        <v>1.7501620370370369E-2</v>
      </c>
      <c r="T62" s="481"/>
      <c r="U62" s="462">
        <v>40694</v>
      </c>
      <c r="V62" s="458"/>
      <c r="W62" s="313" t="str">
        <f>IF(OR(NOT(V62=""),NOT(L62="")),5,"")</f>
        <v/>
      </c>
      <c r="X62" s="314" t="str">
        <f>IF(W62=5,D62&amp;" "&amp;E62,"")</f>
        <v/>
      </c>
    </row>
    <row r="63" spans="1:24" ht="15" x14ac:dyDescent="0.2">
      <c r="A63" s="272"/>
      <c r="B63" s="417" t="s">
        <v>588</v>
      </c>
      <c r="C63" s="335"/>
      <c r="D63" s="371" t="s">
        <v>111</v>
      </c>
      <c r="E63" s="444" t="s">
        <v>35</v>
      </c>
      <c r="F63" s="427" t="s">
        <v>30</v>
      </c>
      <c r="G63" s="301">
        <v>1.269675925925926E-2</v>
      </c>
      <c r="H63" s="301">
        <v>1.2766203703703705E-2</v>
      </c>
      <c r="I63" s="302">
        <f t="shared" si="31"/>
        <v>1.2731481481481483E-2</v>
      </c>
      <c r="J63" s="303">
        <f t="shared" si="32"/>
        <v>9.8379629629629615E-3</v>
      </c>
      <c r="K63" s="378">
        <v>2.2523148148148143E-2</v>
      </c>
      <c r="L63" s="305">
        <f t="shared" si="28"/>
        <v>1.2685185185185181E-2</v>
      </c>
      <c r="M63" s="306">
        <f t="shared" si="29"/>
        <v>-4.629629629630122E-5</v>
      </c>
      <c r="N63" s="306">
        <f t="shared" si="30"/>
        <v>-1.1574074074078775E-5</v>
      </c>
      <c r="O63" s="307">
        <v>5</v>
      </c>
      <c r="P63" s="307">
        <v>2</v>
      </c>
      <c r="Q63" s="307"/>
      <c r="R63" s="308">
        <v>1</v>
      </c>
      <c r="S63" s="445">
        <f>IF(K63&lt;&gt;"",MIN(G63,L63),G63)</f>
        <v>1.2685185185185181E-2</v>
      </c>
      <c r="T63" s="481" t="s">
        <v>587</v>
      </c>
      <c r="U63" s="462">
        <v>40786</v>
      </c>
      <c r="V63" s="459"/>
      <c r="W63" s="313">
        <f>IF(OR(NOT(V63=""),NOT(L63="")),5,"")</f>
        <v>5</v>
      </c>
      <c r="X63" s="314" t="str">
        <f>IF(W63=5,D63&amp;" "&amp;E63,"")</f>
        <v>Alex Smith</v>
      </c>
    </row>
    <row r="64" spans="1:24" ht="15" x14ac:dyDescent="0.2">
      <c r="A64" s="272"/>
      <c r="B64" s="417">
        <v>353</v>
      </c>
      <c r="C64" s="335"/>
      <c r="D64" s="391" t="s">
        <v>77</v>
      </c>
      <c r="E64" s="470" t="s">
        <v>547</v>
      </c>
      <c r="F64" s="471" t="s">
        <v>14</v>
      </c>
      <c r="G64" s="301">
        <v>1.7446469907407412E-2</v>
      </c>
      <c r="H64" s="301">
        <v>1.7446469907407412E-2</v>
      </c>
      <c r="I64" s="302">
        <f t="shared" si="31"/>
        <v>1.7446469907407412E-2</v>
      </c>
      <c r="J64" s="303">
        <f t="shared" si="32"/>
        <v>5.1229745370370318E-3</v>
      </c>
      <c r="K64" s="378"/>
      <c r="L64" s="305" t="str">
        <f t="shared" si="28"/>
        <v/>
      </c>
      <c r="M64" s="306" t="str">
        <f t="shared" si="29"/>
        <v/>
      </c>
      <c r="N64" s="306" t="str">
        <f t="shared" si="30"/>
        <v/>
      </c>
      <c r="O64" s="307"/>
      <c r="P64" s="307"/>
      <c r="Q64" s="307"/>
      <c r="R64" s="308"/>
      <c r="S64" s="445">
        <f>IF(K64&lt;&gt;"",MIN(G64,L64),G64)</f>
        <v>1.7446469907407412E-2</v>
      </c>
      <c r="T64" s="481"/>
      <c r="U64" s="462">
        <v>40421</v>
      </c>
      <c r="V64" s="459"/>
      <c r="W64" s="313" t="str">
        <f>IF(OR(NOT(V64=""),NOT(L64="")),5,"")</f>
        <v/>
      </c>
      <c r="X64" s="314" t="str">
        <f>IF(W64=5,D64&amp;" "&amp;E64,"")</f>
        <v/>
      </c>
    </row>
    <row r="65" spans="1:24" ht="15" x14ac:dyDescent="0.2">
      <c r="A65" s="272"/>
      <c r="B65" s="417">
        <v>284</v>
      </c>
      <c r="C65" s="335"/>
      <c r="D65" s="371" t="s">
        <v>447</v>
      </c>
      <c r="E65" s="444" t="s">
        <v>448</v>
      </c>
      <c r="F65" s="471" t="s">
        <v>14</v>
      </c>
      <c r="G65" s="301">
        <v>1.7337962962962961E-2</v>
      </c>
      <c r="H65" s="301">
        <v>1.7465277777777781E-2</v>
      </c>
      <c r="I65" s="302">
        <f t="shared" si="31"/>
        <v>1.7401620370370373E-2</v>
      </c>
      <c r="J65" s="303">
        <f t="shared" si="32"/>
        <v>5.1678240740740712E-3</v>
      </c>
      <c r="K65" s="387"/>
      <c r="L65" s="305" t="str">
        <f t="shared" si="28"/>
        <v/>
      </c>
      <c r="M65" s="306" t="str">
        <f t="shared" si="29"/>
        <v/>
      </c>
      <c r="N65" s="306" t="str">
        <f t="shared" si="30"/>
        <v/>
      </c>
      <c r="O65" s="307"/>
      <c r="P65" s="307"/>
      <c r="Q65" s="321"/>
      <c r="R65" s="308"/>
      <c r="S65" s="445">
        <f>IF(K65&lt;&gt;"",MIN(G65,L65),G65)</f>
        <v>1.7337962962962961E-2</v>
      </c>
      <c r="T65" s="481"/>
      <c r="U65" s="462">
        <v>40359</v>
      </c>
      <c r="V65" s="459"/>
      <c r="W65" s="313" t="str">
        <f>IF(OR(NOT(V65=""),NOT(L65="")),5,"")</f>
        <v/>
      </c>
      <c r="X65" s="314" t="str">
        <f>IF(W65=5,D65&amp;" "&amp;E65,"")</f>
        <v/>
      </c>
    </row>
    <row r="66" spans="1:24" ht="15" x14ac:dyDescent="0.2">
      <c r="A66" s="272"/>
      <c r="B66" s="418">
        <v>318</v>
      </c>
      <c r="C66" s="335"/>
      <c r="D66" s="298" t="s">
        <v>509</v>
      </c>
      <c r="E66" s="432" t="s">
        <v>159</v>
      </c>
      <c r="F66" s="429" t="s">
        <v>14</v>
      </c>
      <c r="G66" s="301">
        <v>1.7388599537037041E-2</v>
      </c>
      <c r="H66" s="301">
        <v>1.7388599537037041E-2</v>
      </c>
      <c r="I66" s="302">
        <f t="shared" si="31"/>
        <v>1.7388599537037041E-2</v>
      </c>
      <c r="J66" s="303">
        <f t="shared" si="32"/>
        <v>5.1808449074074031E-3</v>
      </c>
      <c r="K66" s="387"/>
      <c r="L66" s="305" t="str">
        <f t="shared" si="28"/>
        <v/>
      </c>
      <c r="M66" s="306" t="str">
        <f t="shared" si="29"/>
        <v/>
      </c>
      <c r="N66" s="306" t="str">
        <f t="shared" si="30"/>
        <v/>
      </c>
      <c r="O66" s="307"/>
      <c r="P66" s="307"/>
      <c r="Q66" s="321"/>
      <c r="R66" s="308"/>
      <c r="S66" s="309">
        <f>IF(K66&lt;&gt;"",MIN(G66,L66),G66)</f>
        <v>1.7388599537037041E-2</v>
      </c>
      <c r="T66" s="481"/>
      <c r="U66" s="462">
        <v>40298</v>
      </c>
      <c r="V66" s="458"/>
      <c r="W66" s="313" t="str">
        <f>IF(OR(NOT(V66=""),NOT(L66="")),5,"")</f>
        <v/>
      </c>
      <c r="X66" s="314" t="str">
        <f>IF(W66=5,D66&amp;" "&amp;E66,"")</f>
        <v/>
      </c>
    </row>
    <row r="67" spans="1:24" ht="15" x14ac:dyDescent="0.2">
      <c r="A67" s="272"/>
      <c r="B67" s="418">
        <v>152</v>
      </c>
      <c r="C67" s="335"/>
      <c r="D67" s="315" t="s">
        <v>90</v>
      </c>
      <c r="E67" s="431" t="s">
        <v>91</v>
      </c>
      <c r="F67" s="428" t="s">
        <v>30</v>
      </c>
      <c r="G67" s="301">
        <v>1.7384259259259256E-2</v>
      </c>
      <c r="H67" s="301">
        <v>1.7384259259259256E-2</v>
      </c>
      <c r="I67" s="302">
        <f t="shared" si="31"/>
        <v>1.7384259259259256E-2</v>
      </c>
      <c r="J67" s="303">
        <f t="shared" si="32"/>
        <v>5.1851851851851885E-3</v>
      </c>
      <c r="K67" s="387"/>
      <c r="L67" s="305" t="str">
        <f t="shared" si="28"/>
        <v/>
      </c>
      <c r="M67" s="306" t="str">
        <f t="shared" si="29"/>
        <v/>
      </c>
      <c r="N67" s="306" t="str">
        <f t="shared" si="30"/>
        <v/>
      </c>
      <c r="O67" s="307"/>
      <c r="P67" s="307"/>
      <c r="Q67" s="307"/>
      <c r="R67" s="308"/>
      <c r="S67" s="309">
        <f>IF(K67&lt;&gt;"",MIN(G67,L67),G67)</f>
        <v>1.7384259259259256E-2</v>
      </c>
      <c r="T67" s="481"/>
      <c r="U67" s="459" t="s">
        <v>212</v>
      </c>
      <c r="V67" s="458"/>
      <c r="W67" s="313"/>
      <c r="X67" s="314"/>
    </row>
    <row r="68" spans="1:24" ht="15" x14ac:dyDescent="0.2">
      <c r="A68" s="272"/>
      <c r="B68" s="418"/>
      <c r="C68" s="335"/>
      <c r="D68" s="315"/>
      <c r="E68" s="431"/>
      <c r="F68" s="428"/>
      <c r="G68" s="301"/>
      <c r="H68" s="301"/>
      <c r="I68" s="302"/>
      <c r="J68" s="303"/>
      <c r="K68" s="387"/>
      <c r="L68" s="305" t="str">
        <f t="shared" si="28"/>
        <v/>
      </c>
      <c r="M68" s="306" t="str">
        <f t="shared" si="29"/>
        <v/>
      </c>
      <c r="N68" s="306" t="str">
        <f t="shared" si="30"/>
        <v/>
      </c>
      <c r="O68" s="307"/>
      <c r="P68" s="307"/>
      <c r="Q68" s="307"/>
      <c r="R68" s="308"/>
      <c r="S68" s="309"/>
      <c r="T68" s="481"/>
      <c r="U68" s="459"/>
      <c r="V68" s="458"/>
      <c r="W68" s="313"/>
      <c r="X68" s="314"/>
    </row>
    <row r="69" spans="1:24" ht="15" x14ac:dyDescent="0.2">
      <c r="A69" s="272"/>
      <c r="B69" s="418"/>
      <c r="C69" s="335"/>
      <c r="D69" s="315"/>
      <c r="E69" s="431"/>
      <c r="F69" s="428"/>
      <c r="G69" s="301"/>
      <c r="H69" s="301"/>
      <c r="I69" s="302"/>
      <c r="J69" s="303"/>
      <c r="K69" s="387"/>
      <c r="L69" s="305" t="str">
        <f t="shared" si="28"/>
        <v/>
      </c>
      <c r="M69" s="306" t="str">
        <f t="shared" si="29"/>
        <v/>
      </c>
      <c r="N69" s="306" t="str">
        <f t="shared" si="30"/>
        <v/>
      </c>
      <c r="O69" s="307"/>
      <c r="P69" s="307"/>
      <c r="Q69" s="307"/>
      <c r="R69" s="308"/>
      <c r="S69" s="309"/>
      <c r="T69" s="481"/>
      <c r="U69" s="459"/>
      <c r="V69" s="458"/>
      <c r="W69" s="313"/>
      <c r="X69" s="314"/>
    </row>
    <row r="70" spans="1:24" ht="15" x14ac:dyDescent="0.2">
      <c r="A70" s="272"/>
      <c r="B70" s="418">
        <v>332</v>
      </c>
      <c r="C70" s="335"/>
      <c r="D70" s="315" t="s">
        <v>527</v>
      </c>
      <c r="E70" s="431" t="s">
        <v>517</v>
      </c>
      <c r="F70" s="428" t="s">
        <v>30</v>
      </c>
      <c r="G70" s="301">
        <v>1.7349537037037035E-2</v>
      </c>
      <c r="H70" s="301">
        <v>1.7372685185185189E-2</v>
      </c>
      <c r="I70" s="302">
        <f t="shared" ref="I70:I82" si="36">IF(H70&lt;&gt;"",(H70+G70)/2,G70)</f>
        <v>1.7361111111111112E-2</v>
      </c>
      <c r="J70" s="303">
        <f t="shared" ref="J70:J82" si="37">$E$3-I70</f>
        <v>5.2083333333333322E-3</v>
      </c>
      <c r="K70" s="387"/>
      <c r="L70" s="305" t="str">
        <f t="shared" si="28"/>
        <v/>
      </c>
      <c r="M70" s="306" t="str">
        <f t="shared" si="29"/>
        <v/>
      </c>
      <c r="N70" s="306" t="str">
        <f t="shared" si="30"/>
        <v/>
      </c>
      <c r="O70" s="307"/>
      <c r="P70" s="307"/>
      <c r="Q70" s="321"/>
      <c r="R70" s="308"/>
      <c r="S70" s="309">
        <f t="shared" ref="S70:S78" si="38">IF(K70&lt;&gt;"",MIN(G70,L70),G70)</f>
        <v>1.7349537037037035E-2</v>
      </c>
      <c r="T70" s="481"/>
      <c r="U70" s="462">
        <v>40359</v>
      </c>
      <c r="V70" s="458"/>
      <c r="W70" s="313"/>
      <c r="X70" s="314"/>
    </row>
    <row r="71" spans="1:24" ht="15" x14ac:dyDescent="0.2">
      <c r="A71" s="272"/>
      <c r="B71" s="418">
        <v>259</v>
      </c>
      <c r="C71" s="335"/>
      <c r="D71" s="315" t="s">
        <v>111</v>
      </c>
      <c r="E71" s="431" t="s">
        <v>360</v>
      </c>
      <c r="F71" s="428" t="s">
        <v>30</v>
      </c>
      <c r="G71" s="301">
        <v>1.7303240740740741E-2</v>
      </c>
      <c r="H71" s="301">
        <v>1.7303240740740741E-2</v>
      </c>
      <c r="I71" s="302">
        <f t="shared" si="36"/>
        <v>1.7303240740740741E-2</v>
      </c>
      <c r="J71" s="303">
        <f t="shared" si="37"/>
        <v>5.2662037037037035E-3</v>
      </c>
      <c r="K71" s="387"/>
      <c r="L71" s="305" t="str">
        <f t="shared" si="28"/>
        <v/>
      </c>
      <c r="M71" s="306" t="str">
        <f t="shared" si="29"/>
        <v/>
      </c>
      <c r="N71" s="306" t="str">
        <f t="shared" si="30"/>
        <v/>
      </c>
      <c r="O71" s="307"/>
      <c r="P71" s="307"/>
      <c r="Q71" s="307"/>
      <c r="R71" s="308"/>
      <c r="S71" s="309">
        <f t="shared" si="38"/>
        <v>1.7303240740740741E-2</v>
      </c>
      <c r="T71" s="481"/>
      <c r="U71" s="462"/>
      <c r="V71" s="458"/>
      <c r="W71" s="313" t="str">
        <f>IF(OR(NOT(V71=""),NOT(L71="")),5,"")</f>
        <v/>
      </c>
      <c r="X71" s="314" t="str">
        <f>IF(W71=5,D71&amp;" "&amp;E71,"")</f>
        <v/>
      </c>
    </row>
    <row r="72" spans="1:24" ht="15" x14ac:dyDescent="0.2">
      <c r="A72" s="272"/>
      <c r="B72" s="418">
        <v>77</v>
      </c>
      <c r="C72" s="335"/>
      <c r="D72" s="315" t="s">
        <v>96</v>
      </c>
      <c r="E72" s="431" t="s">
        <v>141</v>
      </c>
      <c r="F72" s="428" t="s">
        <v>14</v>
      </c>
      <c r="G72" s="301">
        <v>1.5740740740740736E-2</v>
      </c>
      <c r="H72" s="301">
        <v>1.8761574074074073E-2</v>
      </c>
      <c r="I72" s="302">
        <f t="shared" si="36"/>
        <v>1.7251157407407403E-2</v>
      </c>
      <c r="J72" s="303">
        <f t="shared" si="37"/>
        <v>5.3182870370370415E-3</v>
      </c>
      <c r="K72" s="378"/>
      <c r="L72" s="305" t="str">
        <f t="shared" si="28"/>
        <v/>
      </c>
      <c r="M72" s="306" t="str">
        <f t="shared" si="29"/>
        <v/>
      </c>
      <c r="N72" s="306" t="str">
        <f t="shared" si="30"/>
        <v/>
      </c>
      <c r="O72" s="307"/>
      <c r="P72" s="307"/>
      <c r="Q72" s="307"/>
      <c r="R72" s="308"/>
      <c r="S72" s="309">
        <f t="shared" si="38"/>
        <v>1.5740740740740736E-2</v>
      </c>
      <c r="T72" s="481"/>
      <c r="U72" s="462">
        <v>40724</v>
      </c>
      <c r="V72" s="458"/>
      <c r="W72" s="313" t="str">
        <f>IF(OR(NOT(V72=""),NOT(L72="")),5,"")</f>
        <v/>
      </c>
      <c r="X72" s="314" t="str">
        <f>IF(W72=5,D72&amp;" "&amp;E72,"")</f>
        <v/>
      </c>
    </row>
    <row r="73" spans="1:24" ht="15" x14ac:dyDescent="0.2">
      <c r="A73" s="272"/>
      <c r="B73" s="418" t="s">
        <v>588</v>
      </c>
      <c r="C73" s="335"/>
      <c r="D73" s="315" t="s">
        <v>582</v>
      </c>
      <c r="E73" s="431" t="s">
        <v>565</v>
      </c>
      <c r="F73" s="428" t="s">
        <v>14</v>
      </c>
      <c r="G73" s="301">
        <v>1.7106481481481483E-2</v>
      </c>
      <c r="H73" s="301">
        <v>1.7106481481481483E-2</v>
      </c>
      <c r="I73" s="302">
        <f t="shared" si="36"/>
        <v>1.7106481481481483E-2</v>
      </c>
      <c r="J73" s="303">
        <f t="shared" si="37"/>
        <v>5.4629629629629611E-3</v>
      </c>
      <c r="K73" s="378"/>
      <c r="L73" s="305" t="str">
        <f t="shared" ref="L73:L104" si="39">IF(K73&lt;&gt;"",K73-J73,"")</f>
        <v/>
      </c>
      <c r="M73" s="306" t="str">
        <f t="shared" ref="M73:M104" si="40">IF(K73&lt;&gt;"",L73-I73,"")</f>
        <v/>
      </c>
      <c r="N73" s="306" t="str">
        <f t="shared" ref="N73:N104" si="41">IF(K73&lt;&gt;"",L73-G73,"")</f>
        <v/>
      </c>
      <c r="O73" s="307"/>
      <c r="P73" s="307"/>
      <c r="Q73" s="307"/>
      <c r="R73" s="308"/>
      <c r="S73" s="309">
        <f t="shared" si="38"/>
        <v>1.7106481481481483E-2</v>
      </c>
      <c r="T73" s="481"/>
      <c r="U73" s="462">
        <v>40633</v>
      </c>
      <c r="V73" s="458"/>
      <c r="W73" s="313" t="str">
        <f>IF(OR(NOT(V73=""),NOT(L73="")),5,"")</f>
        <v/>
      </c>
      <c r="X73" s="314" t="str">
        <f>IF(W73=5,D73&amp;" "&amp;E73,"")</f>
        <v/>
      </c>
    </row>
    <row r="74" spans="1:24" ht="15" x14ac:dyDescent="0.2">
      <c r="A74" s="272"/>
      <c r="B74" s="418">
        <v>233</v>
      </c>
      <c r="C74" s="335"/>
      <c r="D74" s="315" t="s">
        <v>284</v>
      </c>
      <c r="E74" s="431" t="s">
        <v>285</v>
      </c>
      <c r="F74" s="428" t="s">
        <v>30</v>
      </c>
      <c r="G74" s="301">
        <v>1.6956018518518523E-2</v>
      </c>
      <c r="H74" s="301">
        <v>1.6956018518518523E-2</v>
      </c>
      <c r="I74" s="302">
        <f t="shared" si="36"/>
        <v>1.6956018518518523E-2</v>
      </c>
      <c r="J74" s="303">
        <f t="shared" si="37"/>
        <v>5.613425925925921E-3</v>
      </c>
      <c r="K74" s="378"/>
      <c r="L74" s="305" t="str">
        <f t="shared" si="39"/>
        <v/>
      </c>
      <c r="M74" s="306" t="str">
        <f t="shared" si="40"/>
        <v/>
      </c>
      <c r="N74" s="306" t="str">
        <f t="shared" si="41"/>
        <v/>
      </c>
      <c r="O74" s="307"/>
      <c r="P74" s="307"/>
      <c r="Q74" s="307"/>
      <c r="R74" s="308"/>
      <c r="S74" s="309">
        <f t="shared" si="38"/>
        <v>1.6956018518518523E-2</v>
      </c>
      <c r="T74" s="481"/>
      <c r="U74" s="462">
        <v>40482</v>
      </c>
      <c r="V74" s="458"/>
      <c r="W74" s="313" t="str">
        <f>IF(OR(NOT(V74=""),NOT(L74="")),5,"")</f>
        <v/>
      </c>
      <c r="X74" s="314" t="str">
        <f>IF(W74=5,D74&amp;" "&amp;E74,"")</f>
        <v/>
      </c>
    </row>
    <row r="75" spans="1:24" ht="15" x14ac:dyDescent="0.2">
      <c r="A75" s="272"/>
      <c r="B75" s="418">
        <v>185</v>
      </c>
      <c r="C75" s="335"/>
      <c r="D75" s="315" t="s">
        <v>155</v>
      </c>
      <c r="E75" s="431" t="s">
        <v>216</v>
      </c>
      <c r="F75" s="428" t="s">
        <v>30</v>
      </c>
      <c r="G75" s="301">
        <v>1.5810185185185184E-2</v>
      </c>
      <c r="H75" s="301">
        <v>1.8049768518518514E-2</v>
      </c>
      <c r="I75" s="302">
        <f t="shared" si="36"/>
        <v>1.6929976851851849E-2</v>
      </c>
      <c r="J75" s="303">
        <f t="shared" si="37"/>
        <v>5.6394675925925952E-3</v>
      </c>
      <c r="K75" s="509"/>
      <c r="L75" s="305" t="str">
        <f t="shared" si="39"/>
        <v/>
      </c>
      <c r="M75" s="306" t="str">
        <f t="shared" si="40"/>
        <v/>
      </c>
      <c r="N75" s="306" t="str">
        <f t="shared" si="41"/>
        <v/>
      </c>
      <c r="O75" s="307"/>
      <c r="P75" s="307"/>
      <c r="Q75" s="307"/>
      <c r="R75" s="308"/>
      <c r="S75" s="309">
        <f t="shared" si="38"/>
        <v>1.5810185185185184E-2</v>
      </c>
      <c r="T75" s="481"/>
      <c r="U75" s="462">
        <v>39994</v>
      </c>
      <c r="V75" s="458"/>
      <c r="W75" s="313"/>
      <c r="X75" s="314"/>
    </row>
    <row r="76" spans="1:24" ht="15" x14ac:dyDescent="0.2">
      <c r="A76" s="272"/>
      <c r="B76" s="418">
        <v>39</v>
      </c>
      <c r="C76" s="335"/>
      <c r="D76" s="315" t="s">
        <v>162</v>
      </c>
      <c r="E76" s="431" t="s">
        <v>161</v>
      </c>
      <c r="F76" s="428" t="s">
        <v>30</v>
      </c>
      <c r="G76" s="301">
        <v>1.501157407407408E-2</v>
      </c>
      <c r="H76" s="301">
        <v>1.877314814814815E-2</v>
      </c>
      <c r="I76" s="302">
        <f t="shared" si="36"/>
        <v>1.6892361111111115E-2</v>
      </c>
      <c r="J76" s="303">
        <f t="shared" si="37"/>
        <v>5.6770833333333291E-3</v>
      </c>
      <c r="K76" s="378"/>
      <c r="L76" s="305" t="str">
        <f t="shared" si="39"/>
        <v/>
      </c>
      <c r="M76" s="306" t="str">
        <f t="shared" si="40"/>
        <v/>
      </c>
      <c r="N76" s="306" t="str">
        <f t="shared" si="41"/>
        <v/>
      </c>
      <c r="O76" s="307"/>
      <c r="P76" s="307"/>
      <c r="Q76" s="307"/>
      <c r="R76" s="308"/>
      <c r="S76" s="309">
        <f t="shared" si="38"/>
        <v>1.501157407407408E-2</v>
      </c>
      <c r="T76" s="481" t="s">
        <v>30</v>
      </c>
      <c r="U76" s="462">
        <v>40724</v>
      </c>
      <c r="V76" s="458" t="s">
        <v>587</v>
      </c>
      <c r="W76" s="313">
        <f t="shared" ref="W76:W81" si="42">IF(OR(NOT(V76=""),NOT(L76="")),5,"")</f>
        <v>5</v>
      </c>
      <c r="X76" s="314" t="str">
        <f t="shared" ref="X76:X81" si="43">IF(W76=5,D76&amp;" "&amp;E76,"")</f>
        <v>Graham Harper</v>
      </c>
    </row>
    <row r="77" spans="1:24" ht="15" x14ac:dyDescent="0.2">
      <c r="A77" s="272"/>
      <c r="B77" s="418">
        <v>194</v>
      </c>
      <c r="C77" s="335"/>
      <c r="D77" s="315" t="s">
        <v>55</v>
      </c>
      <c r="E77" s="431" t="s">
        <v>226</v>
      </c>
      <c r="F77" s="428" t="s">
        <v>30</v>
      </c>
      <c r="G77" s="319">
        <v>1.6516203703703703E-2</v>
      </c>
      <c r="H77" s="301">
        <v>1.7164351851851851E-2</v>
      </c>
      <c r="I77" s="302">
        <f t="shared" si="36"/>
        <v>1.6840277777777777E-2</v>
      </c>
      <c r="J77" s="303">
        <f t="shared" si="37"/>
        <v>5.7291666666666671E-3</v>
      </c>
      <c r="K77" s="387"/>
      <c r="L77" s="305" t="str">
        <f t="shared" si="39"/>
        <v/>
      </c>
      <c r="M77" s="306" t="str">
        <f t="shared" si="40"/>
        <v/>
      </c>
      <c r="N77" s="306" t="str">
        <f t="shared" si="41"/>
        <v/>
      </c>
      <c r="O77" s="307"/>
      <c r="P77" s="307"/>
      <c r="Q77" s="307"/>
      <c r="R77" s="308"/>
      <c r="S77" s="309">
        <f t="shared" si="38"/>
        <v>1.6516203703703703E-2</v>
      </c>
      <c r="T77" s="481"/>
      <c r="U77" s="462">
        <v>40633</v>
      </c>
      <c r="V77" s="458"/>
      <c r="W77" s="313" t="str">
        <f t="shared" si="42"/>
        <v/>
      </c>
      <c r="X77" s="314" t="str">
        <f t="shared" si="43"/>
        <v/>
      </c>
    </row>
    <row r="78" spans="1:24" ht="15" x14ac:dyDescent="0.2">
      <c r="A78" s="272"/>
      <c r="B78" s="418">
        <v>224</v>
      </c>
      <c r="C78" s="335"/>
      <c r="D78" s="315" t="s">
        <v>554</v>
      </c>
      <c r="E78" s="431" t="s">
        <v>555</v>
      </c>
      <c r="F78" s="428" t="s">
        <v>14</v>
      </c>
      <c r="G78" s="301">
        <v>1.6655092592592596E-2</v>
      </c>
      <c r="H78" s="301">
        <v>1.695601851851852E-2</v>
      </c>
      <c r="I78" s="302">
        <f t="shared" si="36"/>
        <v>1.680555555555556E-2</v>
      </c>
      <c r="J78" s="303">
        <f t="shared" si="37"/>
        <v>5.7638888888888844E-3</v>
      </c>
      <c r="K78" s="378"/>
      <c r="L78" s="305" t="str">
        <f t="shared" si="39"/>
        <v/>
      </c>
      <c r="M78" s="306" t="str">
        <f t="shared" si="40"/>
        <v/>
      </c>
      <c r="N78" s="306" t="str">
        <f t="shared" si="41"/>
        <v/>
      </c>
      <c r="O78" s="307"/>
      <c r="P78" s="307"/>
      <c r="Q78" s="307"/>
      <c r="R78" s="308"/>
      <c r="S78" s="309">
        <f t="shared" si="38"/>
        <v>1.6655092592592596E-2</v>
      </c>
      <c r="T78" s="481"/>
      <c r="U78" s="462">
        <v>40633</v>
      </c>
      <c r="V78" s="458"/>
      <c r="W78" s="313" t="str">
        <f t="shared" si="42"/>
        <v/>
      </c>
      <c r="X78" s="314" t="str">
        <f t="shared" si="43"/>
        <v/>
      </c>
    </row>
    <row r="79" spans="1:24" ht="15" x14ac:dyDescent="0.2">
      <c r="A79" s="272"/>
      <c r="B79" s="418" t="s">
        <v>588</v>
      </c>
      <c r="C79" s="335"/>
      <c r="D79" s="315" t="s">
        <v>602</v>
      </c>
      <c r="E79" s="431" t="s">
        <v>603</v>
      </c>
      <c r="F79" s="428" t="s">
        <v>30</v>
      </c>
      <c r="G79" s="301">
        <v>1.6793865740740741E-2</v>
      </c>
      <c r="H79" s="301">
        <v>1.6793865740740741E-2</v>
      </c>
      <c r="I79" s="302">
        <f t="shared" si="36"/>
        <v>1.6793865740740741E-2</v>
      </c>
      <c r="J79" s="303">
        <f t="shared" si="37"/>
        <v>5.7755787037037029E-3</v>
      </c>
      <c r="K79" s="504">
        <v>2.2615740740740742E-2</v>
      </c>
      <c r="L79" s="305">
        <f t="shared" si="39"/>
        <v>1.6840162037037039E-2</v>
      </c>
      <c r="M79" s="306">
        <f t="shared" si="40"/>
        <v>4.6296296296297751E-5</v>
      </c>
      <c r="N79" s="306">
        <f t="shared" si="41"/>
        <v>4.6296296296297751E-5</v>
      </c>
      <c r="O79" s="307">
        <v>6</v>
      </c>
      <c r="P79" s="307"/>
      <c r="Q79" s="307"/>
      <c r="R79" s="308">
        <v>6</v>
      </c>
      <c r="S79" s="309">
        <v>1.6793865740740741E-2</v>
      </c>
      <c r="T79" s="481" t="s">
        <v>587</v>
      </c>
      <c r="U79" s="462">
        <v>40786</v>
      </c>
      <c r="V79" s="458"/>
      <c r="W79" s="313">
        <f t="shared" si="42"/>
        <v>5</v>
      </c>
      <c r="X79" s="314" t="str">
        <f t="shared" si="43"/>
        <v>Neil  Hewitt</v>
      </c>
    </row>
    <row r="80" spans="1:24" ht="15" x14ac:dyDescent="0.2">
      <c r="A80" s="272"/>
      <c r="B80" s="418">
        <v>369</v>
      </c>
      <c r="C80" s="335"/>
      <c r="D80" s="315" t="s">
        <v>111</v>
      </c>
      <c r="E80" s="431" t="s">
        <v>570</v>
      </c>
      <c r="F80" s="428" t="s">
        <v>14</v>
      </c>
      <c r="G80" s="301">
        <v>1.6655092592592596E-2</v>
      </c>
      <c r="H80" s="301">
        <v>1.6655092592592596E-2</v>
      </c>
      <c r="I80" s="302">
        <f t="shared" si="36"/>
        <v>1.6655092592592596E-2</v>
      </c>
      <c r="J80" s="303">
        <f t="shared" si="37"/>
        <v>5.9143518518518477E-3</v>
      </c>
      <c r="K80" s="387"/>
      <c r="L80" s="305" t="str">
        <f t="shared" si="39"/>
        <v/>
      </c>
      <c r="M80" s="306" t="str">
        <f t="shared" si="40"/>
        <v/>
      </c>
      <c r="N80" s="306" t="str">
        <f t="shared" si="41"/>
        <v/>
      </c>
      <c r="O80" s="307"/>
      <c r="P80" s="307"/>
      <c r="Q80" s="307"/>
      <c r="R80" s="308"/>
      <c r="S80" s="309">
        <f t="shared" ref="S80:S92" si="44">IF(K80&lt;&gt;"",MIN(G80,L80),G80)</f>
        <v>1.6655092592592596E-2</v>
      </c>
      <c r="T80" s="481"/>
      <c r="U80" s="462">
        <v>40574</v>
      </c>
      <c r="V80" s="458"/>
      <c r="W80" s="313" t="str">
        <f t="shared" si="42"/>
        <v/>
      </c>
      <c r="X80" s="314" t="str">
        <f t="shared" si="43"/>
        <v/>
      </c>
    </row>
    <row r="81" spans="1:24" ht="15" x14ac:dyDescent="0.2">
      <c r="A81" s="272"/>
      <c r="B81" s="418">
        <v>368</v>
      </c>
      <c r="C81" s="335"/>
      <c r="D81" s="315" t="s">
        <v>521</v>
      </c>
      <c r="E81" s="431" t="s">
        <v>571</v>
      </c>
      <c r="F81" s="428" t="s">
        <v>30</v>
      </c>
      <c r="G81" s="497">
        <v>1.6655092592592596E-2</v>
      </c>
      <c r="H81" s="497">
        <v>1.6655092592592596E-2</v>
      </c>
      <c r="I81" s="302">
        <f t="shared" si="36"/>
        <v>1.6655092592592596E-2</v>
      </c>
      <c r="J81" s="303">
        <f t="shared" si="37"/>
        <v>5.9143518518518477E-3</v>
      </c>
      <c r="K81" s="378"/>
      <c r="L81" s="305" t="str">
        <f t="shared" si="39"/>
        <v/>
      </c>
      <c r="M81" s="306" t="str">
        <f t="shared" si="40"/>
        <v/>
      </c>
      <c r="N81" s="306" t="str">
        <f t="shared" si="41"/>
        <v/>
      </c>
      <c r="O81" s="307"/>
      <c r="P81" s="307"/>
      <c r="Q81" s="307"/>
      <c r="R81" s="308"/>
      <c r="S81" s="309">
        <f t="shared" si="44"/>
        <v>1.6655092592592596E-2</v>
      </c>
      <c r="T81" s="481"/>
      <c r="U81" s="462">
        <v>40574</v>
      </c>
      <c r="V81" s="458"/>
      <c r="W81" s="313" t="str">
        <f t="shared" si="42"/>
        <v/>
      </c>
      <c r="X81" s="314" t="str">
        <f t="shared" si="43"/>
        <v/>
      </c>
    </row>
    <row r="82" spans="1:24" ht="15" x14ac:dyDescent="0.2">
      <c r="A82" s="272"/>
      <c r="B82" s="418">
        <v>166</v>
      </c>
      <c r="C82" s="335"/>
      <c r="D82" s="315" t="s">
        <v>74</v>
      </c>
      <c r="E82" s="431" t="s">
        <v>86</v>
      </c>
      <c r="F82" s="428" t="s">
        <v>30</v>
      </c>
      <c r="G82" s="301">
        <v>1.6627604166666667E-2</v>
      </c>
      <c r="H82" s="301">
        <v>1.6627604166666667E-2</v>
      </c>
      <c r="I82" s="302">
        <f t="shared" si="36"/>
        <v>1.6627604166666667E-2</v>
      </c>
      <c r="J82" s="303">
        <f t="shared" si="37"/>
        <v>5.9418402777777768E-3</v>
      </c>
      <c r="K82" s="387"/>
      <c r="L82" s="305" t="str">
        <f t="shared" si="39"/>
        <v/>
      </c>
      <c r="M82" s="306" t="str">
        <f t="shared" si="40"/>
        <v/>
      </c>
      <c r="N82" s="306" t="str">
        <f t="shared" si="41"/>
        <v/>
      </c>
      <c r="O82" s="307"/>
      <c r="P82" s="307"/>
      <c r="Q82" s="321"/>
      <c r="R82" s="308"/>
      <c r="S82" s="309">
        <f t="shared" si="44"/>
        <v>1.6627604166666667E-2</v>
      </c>
      <c r="T82" s="481"/>
      <c r="U82" s="462">
        <v>40178</v>
      </c>
      <c r="V82" s="458"/>
      <c r="W82" s="313"/>
      <c r="X82" s="314"/>
    </row>
    <row r="83" spans="1:24" ht="15" x14ac:dyDescent="0.2">
      <c r="A83" s="272"/>
      <c r="B83" s="418" t="s">
        <v>606</v>
      </c>
      <c r="C83" s="335"/>
      <c r="D83" s="315" t="s">
        <v>269</v>
      </c>
      <c r="E83" s="431" t="s">
        <v>624</v>
      </c>
      <c r="F83" s="428" t="s">
        <v>14</v>
      </c>
      <c r="G83" s="301"/>
      <c r="H83" s="301"/>
      <c r="I83" s="302">
        <v>2.0833333333333332E-2</v>
      </c>
      <c r="J83" s="303">
        <v>1.0416666666666667E-3</v>
      </c>
      <c r="K83" s="378">
        <v>2.2951388888888886E-2</v>
      </c>
      <c r="L83" s="305">
        <f t="shared" si="39"/>
        <v>2.1909722222222219E-2</v>
      </c>
      <c r="M83" s="306">
        <f t="shared" si="40"/>
        <v>1.0763888888888871E-3</v>
      </c>
      <c r="N83" s="306">
        <f t="shared" si="41"/>
        <v>2.1909722222222219E-2</v>
      </c>
      <c r="O83" s="307">
        <v>7</v>
      </c>
      <c r="P83" s="307" t="s">
        <v>588</v>
      </c>
      <c r="Q83" s="307">
        <v>3</v>
      </c>
      <c r="R83" s="308"/>
      <c r="S83" s="309">
        <f t="shared" si="44"/>
        <v>2.1909722222222219E-2</v>
      </c>
      <c r="T83" s="481" t="s">
        <v>587</v>
      </c>
      <c r="U83" s="462">
        <v>40786</v>
      </c>
      <c r="V83" s="458"/>
      <c r="W83" s="313">
        <f>IF(OR(NOT(V83=""),NOT(L83="")),5,"")</f>
        <v>5</v>
      </c>
      <c r="X83" s="314" t="str">
        <f>IF(W83=5,D83&amp;" "&amp;E83,"")</f>
        <v>Rosie Coup</v>
      </c>
    </row>
    <row r="84" spans="1:24" ht="15" x14ac:dyDescent="0.2">
      <c r="A84" s="272"/>
      <c r="B84" s="418" t="s">
        <v>588</v>
      </c>
      <c r="C84" s="335"/>
      <c r="D84" s="298" t="s">
        <v>598</v>
      </c>
      <c r="E84" s="432" t="s">
        <v>599</v>
      </c>
      <c r="F84" s="429" t="s">
        <v>30</v>
      </c>
      <c r="G84" s="507">
        <v>1.6516203703703703E-2</v>
      </c>
      <c r="H84" s="507">
        <v>1.6516203703703703E-2</v>
      </c>
      <c r="I84" s="302">
        <f t="shared" ref="I84:I92" si="45">IF(H84&lt;&gt;"",(H84+G84)/2,G84)</f>
        <v>1.6516203703703703E-2</v>
      </c>
      <c r="J84" s="303">
        <f t="shared" ref="J84:J92" si="46">$E$3-I84</f>
        <v>6.053240740740741E-3</v>
      </c>
      <c r="K84" s="378"/>
      <c r="L84" s="305" t="str">
        <f t="shared" si="39"/>
        <v/>
      </c>
      <c r="M84" s="306" t="str">
        <f t="shared" si="40"/>
        <v/>
      </c>
      <c r="N84" s="306" t="str">
        <f t="shared" si="41"/>
        <v/>
      </c>
      <c r="O84" s="307"/>
      <c r="P84" s="307"/>
      <c r="Q84" s="307"/>
      <c r="R84" s="308"/>
      <c r="S84" s="309">
        <f t="shared" si="44"/>
        <v>1.6516203703703703E-2</v>
      </c>
      <c r="T84" s="481"/>
      <c r="U84" s="462">
        <v>40724</v>
      </c>
      <c r="V84" s="458"/>
      <c r="W84" s="313"/>
      <c r="X84" s="314"/>
    </row>
    <row r="85" spans="1:24" ht="15" x14ac:dyDescent="0.2">
      <c r="A85" s="272"/>
      <c r="B85" s="418">
        <v>163</v>
      </c>
      <c r="C85" s="335"/>
      <c r="D85" s="315" t="s">
        <v>115</v>
      </c>
      <c r="E85" s="431" t="s">
        <v>116</v>
      </c>
      <c r="F85" s="428" t="s">
        <v>30</v>
      </c>
      <c r="G85" s="319">
        <v>1.6516203703703703E-2</v>
      </c>
      <c r="H85" s="319">
        <v>1.6516203703703703E-2</v>
      </c>
      <c r="I85" s="302">
        <f t="shared" si="45"/>
        <v>1.6516203703703703E-2</v>
      </c>
      <c r="J85" s="303">
        <f t="shared" si="46"/>
        <v>6.053240740740741E-3</v>
      </c>
      <c r="K85" s="387"/>
      <c r="L85" s="305" t="str">
        <f t="shared" si="39"/>
        <v/>
      </c>
      <c r="M85" s="306" t="str">
        <f t="shared" si="40"/>
        <v/>
      </c>
      <c r="N85" s="306" t="str">
        <f t="shared" si="41"/>
        <v/>
      </c>
      <c r="O85" s="307"/>
      <c r="P85" s="307"/>
      <c r="Q85" s="307"/>
      <c r="R85" s="308"/>
      <c r="S85" s="309">
        <f t="shared" si="44"/>
        <v>1.6516203703703703E-2</v>
      </c>
      <c r="T85" s="481"/>
      <c r="U85" s="462">
        <v>38990</v>
      </c>
      <c r="V85" s="458"/>
      <c r="W85" s="313" t="str">
        <f t="shared" ref="W85:W108" si="47">IF(OR(NOT(V85=""),NOT(L85="")),5,"")</f>
        <v/>
      </c>
      <c r="X85" s="314" t="str">
        <f t="shared" ref="X85:X108" si="48">IF(W85=5,D85&amp;" "&amp;E85,"")</f>
        <v/>
      </c>
    </row>
    <row r="86" spans="1:24" ht="15" x14ac:dyDescent="0.2">
      <c r="A86" s="272"/>
      <c r="B86" s="418">
        <v>333</v>
      </c>
      <c r="C86" s="335"/>
      <c r="D86" s="315" t="s">
        <v>537</v>
      </c>
      <c r="E86" s="431" t="s">
        <v>538</v>
      </c>
      <c r="F86" s="428" t="s">
        <v>14</v>
      </c>
      <c r="G86" s="301">
        <v>1.6446759259259265E-2</v>
      </c>
      <c r="H86" s="301">
        <v>1.6446759259259265E-2</v>
      </c>
      <c r="I86" s="302">
        <f t="shared" si="45"/>
        <v>1.6446759259259265E-2</v>
      </c>
      <c r="J86" s="303">
        <f t="shared" si="46"/>
        <v>6.1226851851851789E-3</v>
      </c>
      <c r="K86" s="387"/>
      <c r="L86" s="305" t="str">
        <f t="shared" si="39"/>
        <v/>
      </c>
      <c r="M86" s="306" t="str">
        <f t="shared" si="40"/>
        <v/>
      </c>
      <c r="N86" s="306" t="str">
        <f t="shared" si="41"/>
        <v/>
      </c>
      <c r="O86" s="307"/>
      <c r="P86" s="307"/>
      <c r="Q86" s="321"/>
      <c r="R86" s="308"/>
      <c r="S86" s="309">
        <f t="shared" si="44"/>
        <v>1.6446759259259265E-2</v>
      </c>
      <c r="T86" s="481"/>
      <c r="U86" s="462">
        <v>40359</v>
      </c>
      <c r="V86" s="458"/>
      <c r="W86" s="313" t="str">
        <f t="shared" si="47"/>
        <v/>
      </c>
      <c r="X86" s="314" t="str">
        <f t="shared" si="48"/>
        <v/>
      </c>
    </row>
    <row r="87" spans="1:24" ht="15" x14ac:dyDescent="0.2">
      <c r="A87" s="272"/>
      <c r="B87" s="418">
        <v>337</v>
      </c>
      <c r="C87" s="335"/>
      <c r="D87" s="315" t="s">
        <v>519</v>
      </c>
      <c r="E87" s="431" t="s">
        <v>325</v>
      </c>
      <c r="F87" s="428" t="s">
        <v>14</v>
      </c>
      <c r="G87" s="301">
        <v>1.6307870370370372E-2</v>
      </c>
      <c r="H87" s="301">
        <v>1.6307870370370372E-2</v>
      </c>
      <c r="I87" s="302">
        <f t="shared" si="45"/>
        <v>1.6307870370370372E-2</v>
      </c>
      <c r="J87" s="303">
        <f t="shared" si="46"/>
        <v>6.2615740740740722E-3</v>
      </c>
      <c r="K87" s="375"/>
      <c r="L87" s="305" t="str">
        <f t="shared" si="39"/>
        <v/>
      </c>
      <c r="M87" s="306" t="str">
        <f t="shared" si="40"/>
        <v/>
      </c>
      <c r="N87" s="306" t="str">
        <f t="shared" si="41"/>
        <v/>
      </c>
      <c r="O87" s="307"/>
      <c r="P87" s="307"/>
      <c r="Q87" s="307"/>
      <c r="R87" s="308"/>
      <c r="S87" s="309">
        <f t="shared" si="44"/>
        <v>1.6307870370370372E-2</v>
      </c>
      <c r="T87" s="481"/>
      <c r="U87" s="462">
        <v>40633</v>
      </c>
      <c r="V87" s="458"/>
      <c r="W87" s="313" t="str">
        <f t="shared" si="47"/>
        <v/>
      </c>
      <c r="X87" s="314" t="str">
        <f t="shared" si="48"/>
        <v/>
      </c>
    </row>
    <row r="88" spans="1:24" ht="15" x14ac:dyDescent="0.2">
      <c r="A88" s="272"/>
      <c r="B88" s="418">
        <v>150</v>
      </c>
      <c r="C88" s="335"/>
      <c r="D88" s="315" t="s">
        <v>96</v>
      </c>
      <c r="E88" s="431" t="s">
        <v>97</v>
      </c>
      <c r="F88" s="428" t="s">
        <v>14</v>
      </c>
      <c r="G88" s="301">
        <v>1.622685185185185E-2</v>
      </c>
      <c r="H88" s="301">
        <v>1.622685185185185E-2</v>
      </c>
      <c r="I88" s="302">
        <f t="shared" si="45"/>
        <v>1.622685185185185E-2</v>
      </c>
      <c r="J88" s="303">
        <f t="shared" si="46"/>
        <v>6.3425925925925941E-3</v>
      </c>
      <c r="K88" s="387"/>
      <c r="L88" s="305" t="str">
        <f t="shared" si="39"/>
        <v/>
      </c>
      <c r="M88" s="306" t="str">
        <f t="shared" si="40"/>
        <v/>
      </c>
      <c r="N88" s="306" t="str">
        <f t="shared" si="41"/>
        <v/>
      </c>
      <c r="O88" s="321"/>
      <c r="P88" s="307"/>
      <c r="Q88" s="321"/>
      <c r="R88" s="308"/>
      <c r="S88" s="309">
        <f t="shared" si="44"/>
        <v>1.622685185185185E-2</v>
      </c>
      <c r="T88" s="481"/>
      <c r="U88" s="462">
        <v>39447</v>
      </c>
      <c r="V88" s="458"/>
      <c r="W88" s="313" t="str">
        <f t="shared" si="47"/>
        <v/>
      </c>
      <c r="X88" s="314" t="str">
        <f t="shared" si="48"/>
        <v/>
      </c>
    </row>
    <row r="89" spans="1:24" ht="15" x14ac:dyDescent="0.2">
      <c r="A89" s="272"/>
      <c r="B89" s="418">
        <v>9</v>
      </c>
      <c r="C89" s="335"/>
      <c r="D89" s="315" t="s">
        <v>130</v>
      </c>
      <c r="E89" s="431" t="s">
        <v>133</v>
      </c>
      <c r="F89" s="428" t="s">
        <v>30</v>
      </c>
      <c r="G89" s="301">
        <v>1.5898437499999991E-2</v>
      </c>
      <c r="H89" s="301">
        <v>1.6307870370370372E-2</v>
      </c>
      <c r="I89" s="302">
        <f t="shared" si="45"/>
        <v>1.6103153935185181E-2</v>
      </c>
      <c r="J89" s="303">
        <f t="shared" si="46"/>
        <v>6.4662905092592628E-3</v>
      </c>
      <c r="K89" s="387"/>
      <c r="L89" s="305" t="str">
        <f t="shared" si="39"/>
        <v/>
      </c>
      <c r="M89" s="306" t="str">
        <f t="shared" si="40"/>
        <v/>
      </c>
      <c r="N89" s="306" t="str">
        <f t="shared" si="41"/>
        <v/>
      </c>
      <c r="O89" s="307"/>
      <c r="P89" s="307"/>
      <c r="Q89" s="307"/>
      <c r="R89" s="308"/>
      <c r="S89" s="309">
        <f t="shared" si="44"/>
        <v>1.5898437499999991E-2</v>
      </c>
      <c r="T89" s="481"/>
      <c r="U89" s="462">
        <v>40663</v>
      </c>
      <c r="V89" s="458"/>
      <c r="W89" s="313" t="str">
        <f t="shared" si="47"/>
        <v/>
      </c>
      <c r="X89" s="314" t="str">
        <f t="shared" si="48"/>
        <v/>
      </c>
    </row>
    <row r="90" spans="1:24" ht="15" x14ac:dyDescent="0.2">
      <c r="A90" s="272"/>
      <c r="B90" s="418">
        <v>288</v>
      </c>
      <c r="C90" s="335"/>
      <c r="D90" s="298" t="s">
        <v>450</v>
      </c>
      <c r="E90" s="432" t="s">
        <v>110</v>
      </c>
      <c r="F90" s="429" t="s">
        <v>30</v>
      </c>
      <c r="G90" s="301">
        <v>1.6053240740740739E-2</v>
      </c>
      <c r="H90" s="301">
        <v>1.6053240740740739E-2</v>
      </c>
      <c r="I90" s="302">
        <f t="shared" si="45"/>
        <v>1.6053240740740739E-2</v>
      </c>
      <c r="J90" s="303">
        <f t="shared" si="46"/>
        <v>6.5162037037037046E-3</v>
      </c>
      <c r="K90" s="387"/>
      <c r="L90" s="305" t="str">
        <f t="shared" si="39"/>
        <v/>
      </c>
      <c r="M90" s="306" t="str">
        <f t="shared" si="40"/>
        <v/>
      </c>
      <c r="N90" s="306" t="str">
        <f t="shared" si="41"/>
        <v/>
      </c>
      <c r="O90" s="307"/>
      <c r="P90" s="307"/>
      <c r="Q90" s="307"/>
      <c r="R90" s="308"/>
      <c r="S90" s="309">
        <f t="shared" si="44"/>
        <v>1.6053240740740739E-2</v>
      </c>
      <c r="T90" s="481"/>
      <c r="U90" s="462">
        <v>39994</v>
      </c>
      <c r="V90" s="458"/>
      <c r="W90" s="313" t="str">
        <f t="shared" si="47"/>
        <v/>
      </c>
      <c r="X90" s="314" t="str">
        <f t="shared" si="48"/>
        <v/>
      </c>
    </row>
    <row r="91" spans="1:24" ht="15" x14ac:dyDescent="0.2">
      <c r="A91" s="272"/>
      <c r="B91" s="418">
        <v>232</v>
      </c>
      <c r="C91" s="335"/>
      <c r="D91" s="298" t="s">
        <v>342</v>
      </c>
      <c r="E91" s="432" t="s">
        <v>315</v>
      </c>
      <c r="F91" s="429" t="s">
        <v>14</v>
      </c>
      <c r="G91" s="301">
        <v>1.6028645833333337E-2</v>
      </c>
      <c r="H91" s="301">
        <v>1.6028645833333337E-2</v>
      </c>
      <c r="I91" s="302">
        <f t="shared" si="45"/>
        <v>1.6028645833333337E-2</v>
      </c>
      <c r="J91" s="303">
        <f t="shared" si="46"/>
        <v>6.5407986111111066E-3</v>
      </c>
      <c r="K91" s="378"/>
      <c r="L91" s="305" t="str">
        <f t="shared" si="39"/>
        <v/>
      </c>
      <c r="M91" s="306" t="str">
        <f t="shared" si="40"/>
        <v/>
      </c>
      <c r="N91" s="306" t="str">
        <f t="shared" si="41"/>
        <v/>
      </c>
      <c r="O91" s="307"/>
      <c r="P91" s="307"/>
      <c r="Q91" s="307"/>
      <c r="R91" s="308"/>
      <c r="S91" s="309">
        <f t="shared" si="44"/>
        <v>1.6028645833333337E-2</v>
      </c>
      <c r="T91" s="481"/>
      <c r="U91" s="462">
        <v>40574</v>
      </c>
      <c r="V91" s="458"/>
      <c r="W91" s="313" t="str">
        <f t="shared" si="47"/>
        <v/>
      </c>
      <c r="X91" s="314" t="str">
        <f t="shared" si="48"/>
        <v/>
      </c>
    </row>
    <row r="92" spans="1:24" ht="15" x14ac:dyDescent="0.2">
      <c r="A92" s="272"/>
      <c r="B92" s="418">
        <v>138</v>
      </c>
      <c r="C92" s="335"/>
      <c r="D92" s="298" t="s">
        <v>145</v>
      </c>
      <c r="E92" s="432" t="s">
        <v>146</v>
      </c>
      <c r="F92" s="429" t="s">
        <v>14</v>
      </c>
      <c r="G92" s="301">
        <v>1.6006944444444438E-2</v>
      </c>
      <c r="H92" s="301">
        <v>1.6006944444444438E-2</v>
      </c>
      <c r="I92" s="302">
        <f t="shared" si="45"/>
        <v>1.6006944444444438E-2</v>
      </c>
      <c r="J92" s="303">
        <f t="shared" si="46"/>
        <v>6.5625000000000058E-3</v>
      </c>
      <c r="K92" s="387"/>
      <c r="L92" s="305" t="str">
        <f t="shared" si="39"/>
        <v/>
      </c>
      <c r="M92" s="306" t="str">
        <f t="shared" si="40"/>
        <v/>
      </c>
      <c r="N92" s="306" t="str">
        <f t="shared" si="41"/>
        <v/>
      </c>
      <c r="O92" s="307"/>
      <c r="P92" s="307"/>
      <c r="Q92" s="307"/>
      <c r="R92" s="308"/>
      <c r="S92" s="309">
        <f t="shared" si="44"/>
        <v>1.6006944444444438E-2</v>
      </c>
      <c r="T92" s="481"/>
      <c r="U92" s="462">
        <v>40178</v>
      </c>
      <c r="V92" s="458"/>
      <c r="W92" s="313" t="str">
        <f t="shared" si="47"/>
        <v/>
      </c>
      <c r="X92" s="314" t="str">
        <f t="shared" si="48"/>
        <v/>
      </c>
    </row>
    <row r="93" spans="1:24" ht="15" x14ac:dyDescent="0.2">
      <c r="A93" s="272"/>
      <c r="B93" s="418"/>
      <c r="C93" s="335"/>
      <c r="D93" s="298"/>
      <c r="E93" s="432"/>
      <c r="F93" s="429"/>
      <c r="G93" s="301"/>
      <c r="H93" s="301"/>
      <c r="I93" s="302"/>
      <c r="J93" s="303"/>
      <c r="K93" s="387"/>
      <c r="L93" s="305" t="str">
        <f t="shared" si="39"/>
        <v/>
      </c>
      <c r="M93" s="306" t="str">
        <f t="shared" si="40"/>
        <v/>
      </c>
      <c r="N93" s="306" t="str">
        <f t="shared" si="41"/>
        <v/>
      </c>
      <c r="O93" s="307"/>
      <c r="P93" s="307"/>
      <c r="Q93" s="307"/>
      <c r="R93" s="308"/>
      <c r="S93" s="309"/>
      <c r="T93" s="481"/>
      <c r="U93" s="462"/>
      <c r="V93" s="458"/>
      <c r="W93" s="313" t="str">
        <f t="shared" si="47"/>
        <v/>
      </c>
      <c r="X93" s="314" t="str">
        <f t="shared" si="48"/>
        <v/>
      </c>
    </row>
    <row r="94" spans="1:24" ht="15" x14ac:dyDescent="0.2">
      <c r="A94" s="272"/>
      <c r="B94" s="418">
        <v>44</v>
      </c>
      <c r="C94" s="335"/>
      <c r="D94" s="315" t="s">
        <v>82</v>
      </c>
      <c r="E94" s="431" t="s">
        <v>83</v>
      </c>
      <c r="F94" s="428" t="s">
        <v>14</v>
      </c>
      <c r="G94" s="301">
        <v>1.7557870370370373E-2</v>
      </c>
      <c r="H94" s="301">
        <v>1.7557870370370373E-2</v>
      </c>
      <c r="I94" s="302">
        <f t="shared" ref="I94:I115" si="49">IF(H94&lt;&gt;"",(H94+G94)/2,G94)</f>
        <v>1.7557870370370373E-2</v>
      </c>
      <c r="J94" s="303">
        <v>1.0416666666666667E-3</v>
      </c>
      <c r="K94" s="378">
        <v>2.2951388888888886E-2</v>
      </c>
      <c r="L94" s="305">
        <f t="shared" si="39"/>
        <v>2.1909722222222219E-2</v>
      </c>
      <c r="M94" s="306">
        <f t="shared" si="40"/>
        <v>4.3518518518518463E-3</v>
      </c>
      <c r="N94" s="306">
        <f t="shared" si="41"/>
        <v>4.3518518518518463E-3</v>
      </c>
      <c r="O94" s="307">
        <v>8</v>
      </c>
      <c r="P94" s="307" t="s">
        <v>588</v>
      </c>
      <c r="Q94" s="307">
        <v>3</v>
      </c>
      <c r="R94" s="308"/>
      <c r="S94" s="309">
        <f t="shared" ref="S94:S115" si="50">IF(K94&lt;&gt;"",MIN(G94,L94),G94)</f>
        <v>1.7557870370370373E-2</v>
      </c>
      <c r="T94" s="481" t="s">
        <v>587</v>
      </c>
      <c r="U94" s="462">
        <v>40786</v>
      </c>
      <c r="V94" s="458"/>
      <c r="W94" s="313">
        <f t="shared" si="47"/>
        <v>5</v>
      </c>
      <c r="X94" s="314" t="str">
        <f t="shared" si="48"/>
        <v>Jillian Russell</v>
      </c>
    </row>
    <row r="95" spans="1:24" ht="15" x14ac:dyDescent="0.2">
      <c r="A95" s="272"/>
      <c r="B95" s="418">
        <v>187</v>
      </c>
      <c r="C95" s="335"/>
      <c r="D95" s="298" t="s">
        <v>351</v>
      </c>
      <c r="E95" s="432" t="s">
        <v>233</v>
      </c>
      <c r="F95" s="429" t="s">
        <v>30</v>
      </c>
      <c r="G95" s="301">
        <v>1.5787037037037037E-2</v>
      </c>
      <c r="H95" s="301">
        <v>1.6134259259259265E-2</v>
      </c>
      <c r="I95" s="302">
        <f t="shared" si="49"/>
        <v>1.5960648148148151E-2</v>
      </c>
      <c r="J95" s="303">
        <f t="shared" ref="J95:J115" si="51">$E$3-I95</f>
        <v>6.6087962962962932E-3</v>
      </c>
      <c r="K95" s="387"/>
      <c r="L95" s="305" t="str">
        <f t="shared" si="39"/>
        <v/>
      </c>
      <c r="M95" s="306" t="str">
        <f t="shared" si="40"/>
        <v/>
      </c>
      <c r="N95" s="306" t="str">
        <f t="shared" si="41"/>
        <v/>
      </c>
      <c r="O95" s="307"/>
      <c r="P95" s="307"/>
      <c r="Q95" s="307"/>
      <c r="R95" s="308"/>
      <c r="S95" s="309">
        <f t="shared" si="50"/>
        <v>1.5787037037037037E-2</v>
      </c>
      <c r="T95" s="481"/>
      <c r="U95" s="462">
        <v>40543</v>
      </c>
      <c r="V95" s="458"/>
      <c r="W95" s="313" t="str">
        <f t="shared" si="47"/>
        <v/>
      </c>
      <c r="X95" s="314" t="str">
        <f t="shared" si="48"/>
        <v/>
      </c>
    </row>
    <row r="96" spans="1:24" ht="15" x14ac:dyDescent="0.2">
      <c r="A96" s="272"/>
      <c r="B96" s="418">
        <v>354</v>
      </c>
      <c r="C96" s="335"/>
      <c r="D96" s="298" t="s">
        <v>244</v>
      </c>
      <c r="E96" s="432" t="s">
        <v>547</v>
      </c>
      <c r="F96" s="429" t="s">
        <v>30</v>
      </c>
      <c r="G96" s="301">
        <v>1.5953414351851859E-2</v>
      </c>
      <c r="H96" s="301">
        <v>1.5953414351851859E-2</v>
      </c>
      <c r="I96" s="302">
        <f t="shared" si="49"/>
        <v>1.5953414351851859E-2</v>
      </c>
      <c r="J96" s="303">
        <f t="shared" si="51"/>
        <v>6.6160300925925848E-3</v>
      </c>
      <c r="K96" s="378"/>
      <c r="L96" s="305" t="str">
        <f t="shared" si="39"/>
        <v/>
      </c>
      <c r="M96" s="306" t="str">
        <f t="shared" si="40"/>
        <v/>
      </c>
      <c r="N96" s="306" t="str">
        <f t="shared" si="41"/>
        <v/>
      </c>
      <c r="O96" s="307"/>
      <c r="P96" s="307"/>
      <c r="Q96" s="307"/>
      <c r="R96" s="308"/>
      <c r="S96" s="309">
        <f t="shared" si="50"/>
        <v>1.5953414351851859E-2</v>
      </c>
      <c r="T96" s="481"/>
      <c r="U96" s="462">
        <v>40421</v>
      </c>
      <c r="V96" s="458"/>
      <c r="W96" s="313" t="str">
        <f t="shared" si="47"/>
        <v/>
      </c>
      <c r="X96" s="314" t="str">
        <f t="shared" si="48"/>
        <v/>
      </c>
    </row>
    <row r="97" spans="1:24" ht="15" x14ac:dyDescent="0.2">
      <c r="A97" s="272"/>
      <c r="B97" s="418">
        <v>366</v>
      </c>
      <c r="C97" s="335"/>
      <c r="D97" s="315" t="s">
        <v>580</v>
      </c>
      <c r="E97" s="431" t="s">
        <v>243</v>
      </c>
      <c r="F97" s="428" t="s">
        <v>30</v>
      </c>
      <c r="G97" s="301">
        <v>1.5879629629629629E-2</v>
      </c>
      <c r="H97" s="301">
        <v>1.5879629629629629E-2</v>
      </c>
      <c r="I97" s="302">
        <f t="shared" si="49"/>
        <v>1.5879629629629629E-2</v>
      </c>
      <c r="J97" s="303">
        <f t="shared" si="51"/>
        <v>6.6898148148148151E-3</v>
      </c>
      <c r="K97" s="378"/>
      <c r="L97" s="305" t="str">
        <f t="shared" si="39"/>
        <v/>
      </c>
      <c r="M97" s="306" t="str">
        <f t="shared" si="40"/>
        <v/>
      </c>
      <c r="N97" s="306" t="str">
        <f t="shared" si="41"/>
        <v/>
      </c>
      <c r="O97" s="307"/>
      <c r="P97" s="307"/>
      <c r="Q97" s="307"/>
      <c r="R97" s="308"/>
      <c r="S97" s="309">
        <f t="shared" si="50"/>
        <v>1.5879629629629629E-2</v>
      </c>
      <c r="T97" s="481"/>
      <c r="U97" s="462">
        <v>40724</v>
      </c>
      <c r="V97" s="458"/>
      <c r="W97" s="313" t="str">
        <f t="shared" si="47"/>
        <v/>
      </c>
      <c r="X97" s="314" t="str">
        <f t="shared" si="48"/>
        <v/>
      </c>
    </row>
    <row r="98" spans="1:24" ht="15" x14ac:dyDescent="0.2">
      <c r="A98" s="272"/>
      <c r="B98" s="418">
        <v>252</v>
      </c>
      <c r="C98" s="335"/>
      <c r="D98" s="315" t="s">
        <v>155</v>
      </c>
      <c r="E98" s="431" t="s">
        <v>361</v>
      </c>
      <c r="F98" s="428" t="s">
        <v>30</v>
      </c>
      <c r="G98" s="319">
        <v>1.5856481481481478E-2</v>
      </c>
      <c r="H98" s="319">
        <v>1.5856481481481478E-2</v>
      </c>
      <c r="I98" s="302">
        <f t="shared" si="49"/>
        <v>1.5856481481481478E-2</v>
      </c>
      <c r="J98" s="303">
        <f t="shared" si="51"/>
        <v>6.7129629629629657E-3</v>
      </c>
      <c r="K98" s="387"/>
      <c r="L98" s="305" t="str">
        <f t="shared" si="39"/>
        <v/>
      </c>
      <c r="M98" s="306" t="str">
        <f t="shared" si="40"/>
        <v/>
      </c>
      <c r="N98" s="306" t="str">
        <f t="shared" si="41"/>
        <v/>
      </c>
      <c r="O98" s="307"/>
      <c r="P98" s="307"/>
      <c r="Q98" s="307"/>
      <c r="R98" s="308"/>
      <c r="S98" s="309">
        <f t="shared" si="50"/>
        <v>1.5856481481481478E-2</v>
      </c>
      <c r="T98" s="481"/>
      <c r="U98" s="462">
        <v>39994</v>
      </c>
      <c r="V98" s="458"/>
      <c r="W98" s="313" t="str">
        <f t="shared" si="47"/>
        <v/>
      </c>
      <c r="X98" s="314" t="str">
        <f t="shared" si="48"/>
        <v/>
      </c>
    </row>
    <row r="99" spans="1:24" ht="15" x14ac:dyDescent="0.2">
      <c r="A99" s="272"/>
      <c r="B99" s="418">
        <v>282</v>
      </c>
      <c r="C99" s="335"/>
      <c r="D99" s="298" t="s">
        <v>18</v>
      </c>
      <c r="E99" s="432" t="s">
        <v>449</v>
      </c>
      <c r="F99" s="429" t="s">
        <v>14</v>
      </c>
      <c r="G99" s="301">
        <v>1.5844907407407405E-2</v>
      </c>
      <c r="H99" s="301">
        <v>1.5844907407407405E-2</v>
      </c>
      <c r="I99" s="302">
        <f t="shared" si="49"/>
        <v>1.5844907407407405E-2</v>
      </c>
      <c r="J99" s="303">
        <f t="shared" si="51"/>
        <v>6.7245370370370393E-3</v>
      </c>
      <c r="K99" s="387"/>
      <c r="L99" s="305" t="str">
        <f t="shared" si="39"/>
        <v/>
      </c>
      <c r="M99" s="306" t="str">
        <f t="shared" si="40"/>
        <v/>
      </c>
      <c r="N99" s="306" t="str">
        <f t="shared" si="41"/>
        <v/>
      </c>
      <c r="O99" s="307"/>
      <c r="P99" s="307"/>
      <c r="Q99" s="307"/>
      <c r="R99" s="308"/>
      <c r="S99" s="309">
        <f t="shared" si="50"/>
        <v>1.5844907407407405E-2</v>
      </c>
      <c r="T99" s="481"/>
      <c r="U99" s="462">
        <v>39994</v>
      </c>
      <c r="V99" s="458"/>
      <c r="W99" s="313" t="str">
        <f t="shared" si="47"/>
        <v/>
      </c>
      <c r="X99" s="314" t="str">
        <f t="shared" si="48"/>
        <v/>
      </c>
    </row>
    <row r="100" spans="1:24" ht="15" x14ac:dyDescent="0.2">
      <c r="A100" s="272"/>
      <c r="B100" s="418" t="s">
        <v>588</v>
      </c>
      <c r="C100" s="335"/>
      <c r="D100" s="298" t="s">
        <v>155</v>
      </c>
      <c r="E100" s="432" t="s">
        <v>612</v>
      </c>
      <c r="F100" s="429" t="s">
        <v>30</v>
      </c>
      <c r="G100" s="507">
        <v>1.5810185185185184E-2</v>
      </c>
      <c r="H100" s="507">
        <v>1.5810185185185184E-2</v>
      </c>
      <c r="I100" s="302">
        <f t="shared" si="49"/>
        <v>1.5810185185185184E-2</v>
      </c>
      <c r="J100" s="303">
        <f t="shared" si="51"/>
        <v>6.75925925925926E-3</v>
      </c>
      <c r="K100" s="378"/>
      <c r="L100" s="305" t="str">
        <f t="shared" si="39"/>
        <v/>
      </c>
      <c r="M100" s="306" t="str">
        <f t="shared" si="40"/>
        <v/>
      </c>
      <c r="N100" s="306" t="str">
        <f t="shared" si="41"/>
        <v/>
      </c>
      <c r="O100" s="307"/>
      <c r="P100" s="307"/>
      <c r="Q100" s="307"/>
      <c r="R100" s="308"/>
      <c r="S100" s="309">
        <f t="shared" si="50"/>
        <v>1.5810185185185184E-2</v>
      </c>
      <c r="T100" s="481" t="s">
        <v>30</v>
      </c>
      <c r="U100" s="462">
        <v>40724</v>
      </c>
      <c r="V100" s="458" t="s">
        <v>587</v>
      </c>
      <c r="W100" s="313">
        <f t="shared" si="47"/>
        <v>5</v>
      </c>
      <c r="X100" s="314" t="str">
        <f t="shared" si="48"/>
        <v>John Bungard</v>
      </c>
    </row>
    <row r="101" spans="1:24" ht="15" x14ac:dyDescent="0.2">
      <c r="A101" s="272"/>
      <c r="B101" s="418">
        <v>385</v>
      </c>
      <c r="C101" s="335"/>
      <c r="D101" s="315" t="s">
        <v>584</v>
      </c>
      <c r="E101" s="431" t="s">
        <v>585</v>
      </c>
      <c r="F101" s="428" t="s">
        <v>14</v>
      </c>
      <c r="G101" s="301">
        <v>1.5740740740740743E-2</v>
      </c>
      <c r="H101" s="301">
        <v>1.5740740740740743E-2</v>
      </c>
      <c r="I101" s="302">
        <f t="shared" si="49"/>
        <v>1.5740740740740743E-2</v>
      </c>
      <c r="J101" s="303">
        <f t="shared" si="51"/>
        <v>6.8287037037037014E-3</v>
      </c>
      <c r="K101" s="387"/>
      <c r="L101" s="305" t="str">
        <f t="shared" si="39"/>
        <v/>
      </c>
      <c r="M101" s="306" t="str">
        <f t="shared" si="40"/>
        <v/>
      </c>
      <c r="N101" s="306" t="str">
        <f t="shared" si="41"/>
        <v/>
      </c>
      <c r="O101" s="307"/>
      <c r="P101" s="307"/>
      <c r="Q101" s="307"/>
      <c r="R101" s="325"/>
      <c r="S101" s="309">
        <f t="shared" si="50"/>
        <v>1.5740740740740743E-2</v>
      </c>
      <c r="T101" s="481"/>
      <c r="U101" s="462">
        <v>40633</v>
      </c>
      <c r="V101" s="458"/>
      <c r="W101" s="313" t="str">
        <f t="shared" si="47"/>
        <v/>
      </c>
      <c r="X101" s="314" t="str">
        <f t="shared" si="48"/>
        <v/>
      </c>
    </row>
    <row r="102" spans="1:24" ht="15" x14ac:dyDescent="0.2">
      <c r="A102" s="272"/>
      <c r="B102" s="418">
        <v>112</v>
      </c>
      <c r="C102" s="335"/>
      <c r="D102" s="315" t="s">
        <v>134</v>
      </c>
      <c r="E102" s="431" t="s">
        <v>135</v>
      </c>
      <c r="F102" s="428" t="s">
        <v>30</v>
      </c>
      <c r="G102" s="301">
        <v>1.5706018518518518E-2</v>
      </c>
      <c r="H102" s="301">
        <v>1.5706018518518518E-2</v>
      </c>
      <c r="I102" s="302">
        <f t="shared" si="49"/>
        <v>1.5706018518518518E-2</v>
      </c>
      <c r="J102" s="303">
        <f t="shared" si="51"/>
        <v>6.8634259259259256E-3</v>
      </c>
      <c r="K102" s="387"/>
      <c r="L102" s="305" t="str">
        <f t="shared" si="39"/>
        <v/>
      </c>
      <c r="M102" s="306" t="str">
        <f t="shared" si="40"/>
        <v/>
      </c>
      <c r="N102" s="306" t="str">
        <f t="shared" si="41"/>
        <v/>
      </c>
      <c r="O102" s="307"/>
      <c r="P102" s="307"/>
      <c r="Q102" s="307"/>
      <c r="R102" s="308"/>
      <c r="S102" s="309">
        <f t="shared" si="50"/>
        <v>1.5706018518518518E-2</v>
      </c>
      <c r="T102" s="481"/>
      <c r="U102" s="462">
        <v>39294</v>
      </c>
      <c r="V102" s="458"/>
      <c r="W102" s="313" t="str">
        <f t="shared" si="47"/>
        <v/>
      </c>
      <c r="X102" s="314" t="str">
        <f t="shared" si="48"/>
        <v/>
      </c>
    </row>
    <row r="103" spans="1:24" ht="15" x14ac:dyDescent="0.2">
      <c r="A103" s="272"/>
      <c r="B103" s="418" t="s">
        <v>588</v>
      </c>
      <c r="C103" s="335"/>
      <c r="D103" s="315" t="s">
        <v>60</v>
      </c>
      <c r="E103" s="431" t="s">
        <v>613</v>
      </c>
      <c r="F103" s="428" t="s">
        <v>14</v>
      </c>
      <c r="G103" s="301">
        <v>1.5625E-2</v>
      </c>
      <c r="H103" s="301">
        <v>1.5625E-2</v>
      </c>
      <c r="I103" s="302">
        <f t="shared" si="49"/>
        <v>1.5625E-2</v>
      </c>
      <c r="J103" s="303">
        <f t="shared" si="51"/>
        <v>6.9444444444444441E-3</v>
      </c>
      <c r="K103" s="387"/>
      <c r="L103" s="305" t="str">
        <f t="shared" si="39"/>
        <v/>
      </c>
      <c r="M103" s="306" t="str">
        <f t="shared" si="40"/>
        <v/>
      </c>
      <c r="N103" s="306" t="str">
        <f t="shared" si="41"/>
        <v/>
      </c>
      <c r="O103" s="307"/>
      <c r="P103" s="307"/>
      <c r="Q103" s="307"/>
      <c r="R103" s="308"/>
      <c r="S103" s="309">
        <f t="shared" si="50"/>
        <v>1.5625E-2</v>
      </c>
      <c r="T103" s="481"/>
      <c r="U103" s="462">
        <v>40724</v>
      </c>
      <c r="V103" s="458"/>
      <c r="W103" s="313" t="str">
        <f t="shared" si="47"/>
        <v/>
      </c>
      <c r="X103" s="314" t="str">
        <f t="shared" si="48"/>
        <v/>
      </c>
    </row>
    <row r="104" spans="1:24" ht="15" x14ac:dyDescent="0.2">
      <c r="A104" s="272"/>
      <c r="B104" s="418">
        <v>373</v>
      </c>
      <c r="C104" s="335"/>
      <c r="D104" s="315" t="s">
        <v>562</v>
      </c>
      <c r="E104" s="431" t="s">
        <v>390</v>
      </c>
      <c r="F104" s="428" t="s">
        <v>30</v>
      </c>
      <c r="G104" s="301">
        <v>1.5527893518518519E-2</v>
      </c>
      <c r="H104" s="301">
        <v>1.5527893518518519E-2</v>
      </c>
      <c r="I104" s="302">
        <f t="shared" si="49"/>
        <v>1.5527893518518519E-2</v>
      </c>
      <c r="J104" s="303">
        <f t="shared" si="51"/>
        <v>7.0415509259259251E-3</v>
      </c>
      <c r="K104" s="387"/>
      <c r="L104" s="305" t="str">
        <f t="shared" si="39"/>
        <v/>
      </c>
      <c r="M104" s="306" t="str">
        <f t="shared" si="40"/>
        <v/>
      </c>
      <c r="N104" s="306" t="str">
        <f t="shared" si="41"/>
        <v/>
      </c>
      <c r="O104" s="307"/>
      <c r="P104" s="307"/>
      <c r="Q104" s="307"/>
      <c r="R104" s="308"/>
      <c r="S104" s="309">
        <f t="shared" si="50"/>
        <v>1.5527893518518519E-2</v>
      </c>
      <c r="T104" s="481"/>
      <c r="U104" s="462">
        <v>40694</v>
      </c>
      <c r="V104" s="458"/>
      <c r="W104" s="313" t="str">
        <f t="shared" si="47"/>
        <v/>
      </c>
      <c r="X104" s="314" t="str">
        <f t="shared" si="48"/>
        <v/>
      </c>
    </row>
    <row r="105" spans="1:24" ht="15" x14ac:dyDescent="0.2">
      <c r="A105" s="272"/>
      <c r="B105" s="418">
        <v>140</v>
      </c>
      <c r="C105" s="335"/>
      <c r="D105" s="315" t="s">
        <v>143</v>
      </c>
      <c r="E105" s="431" t="s">
        <v>144</v>
      </c>
      <c r="F105" s="428" t="s">
        <v>14</v>
      </c>
      <c r="G105" s="319">
        <v>1.5497685185185186E-2</v>
      </c>
      <c r="H105" s="319">
        <v>1.5497685185185186E-2</v>
      </c>
      <c r="I105" s="302">
        <f t="shared" si="49"/>
        <v>1.5497685185185186E-2</v>
      </c>
      <c r="J105" s="303">
        <f t="shared" si="51"/>
        <v>7.0717592592592585E-3</v>
      </c>
      <c r="K105" s="387"/>
      <c r="L105" s="305" t="str">
        <f t="shared" ref="L105:L136" si="52">IF(K105&lt;&gt;"",K105-J105,"")</f>
        <v/>
      </c>
      <c r="M105" s="306" t="str">
        <f t="shared" ref="M105:M136" si="53">IF(K105&lt;&gt;"",L105-I105,"")</f>
        <v/>
      </c>
      <c r="N105" s="306" t="str">
        <f t="shared" ref="N105:N136" si="54">IF(K105&lt;&gt;"",L105-G105,"")</f>
        <v/>
      </c>
      <c r="O105" s="307"/>
      <c r="P105" s="307"/>
      <c r="Q105" s="307"/>
      <c r="R105" s="308"/>
      <c r="S105" s="309">
        <f t="shared" si="50"/>
        <v>1.5497685185185186E-2</v>
      </c>
      <c r="T105" s="481"/>
      <c r="U105" s="462">
        <v>38776</v>
      </c>
      <c r="V105" s="458"/>
      <c r="W105" s="313" t="str">
        <f t="shared" si="47"/>
        <v/>
      </c>
      <c r="X105" s="314" t="str">
        <f t="shared" si="48"/>
        <v/>
      </c>
    </row>
    <row r="106" spans="1:24" ht="15" x14ac:dyDescent="0.2">
      <c r="A106" s="272"/>
      <c r="B106" s="418">
        <v>119</v>
      </c>
      <c r="C106" s="335"/>
      <c r="D106" s="315" t="s">
        <v>53</v>
      </c>
      <c r="E106" s="431" t="s">
        <v>102</v>
      </c>
      <c r="F106" s="428" t="s">
        <v>14</v>
      </c>
      <c r="G106" s="301">
        <v>1.5254629629629628E-2</v>
      </c>
      <c r="H106" s="301">
        <v>1.5729166666666666E-2</v>
      </c>
      <c r="I106" s="302">
        <f t="shared" si="49"/>
        <v>1.5491898148148147E-2</v>
      </c>
      <c r="J106" s="303">
        <f t="shared" si="51"/>
        <v>7.0775462962962971E-3</v>
      </c>
      <c r="K106" s="378"/>
      <c r="L106" s="305" t="str">
        <f t="shared" si="52"/>
        <v/>
      </c>
      <c r="M106" s="306" t="str">
        <f t="shared" si="53"/>
        <v/>
      </c>
      <c r="N106" s="306" t="str">
        <f t="shared" si="54"/>
        <v/>
      </c>
      <c r="O106" s="307"/>
      <c r="P106" s="307"/>
      <c r="Q106" s="307"/>
      <c r="R106" s="308"/>
      <c r="S106" s="309">
        <f t="shared" si="50"/>
        <v>1.5254629629629628E-2</v>
      </c>
      <c r="T106" s="481"/>
      <c r="U106" s="462">
        <v>40755</v>
      </c>
      <c r="V106" s="458"/>
      <c r="W106" s="313" t="str">
        <f t="shared" si="47"/>
        <v/>
      </c>
      <c r="X106" s="314" t="str">
        <f t="shared" si="48"/>
        <v/>
      </c>
    </row>
    <row r="107" spans="1:24" ht="15" x14ac:dyDescent="0.2">
      <c r="A107" s="272"/>
      <c r="B107" s="418">
        <v>203</v>
      </c>
      <c r="C107" s="335"/>
      <c r="D107" s="315" t="s">
        <v>199</v>
      </c>
      <c r="E107" s="431" t="s">
        <v>43</v>
      </c>
      <c r="F107" s="428" t="s">
        <v>30</v>
      </c>
      <c r="G107" s="301">
        <v>1.5460069444444446E-2</v>
      </c>
      <c r="H107" s="301">
        <v>1.5460069444444446E-2</v>
      </c>
      <c r="I107" s="302">
        <f t="shared" si="49"/>
        <v>1.5460069444444446E-2</v>
      </c>
      <c r="J107" s="303">
        <f t="shared" si="51"/>
        <v>7.1093749999999976E-3</v>
      </c>
      <c r="K107" s="378"/>
      <c r="L107" s="305" t="str">
        <f t="shared" si="52"/>
        <v/>
      </c>
      <c r="M107" s="306" t="str">
        <f t="shared" si="53"/>
        <v/>
      </c>
      <c r="N107" s="306" t="str">
        <f t="shared" si="54"/>
        <v/>
      </c>
      <c r="O107" s="307"/>
      <c r="P107" s="307"/>
      <c r="Q107" s="307"/>
      <c r="R107" s="308"/>
      <c r="S107" s="309">
        <f t="shared" si="50"/>
        <v>1.5460069444444446E-2</v>
      </c>
      <c r="T107" s="481"/>
      <c r="U107" s="462">
        <v>40329</v>
      </c>
      <c r="V107" s="458"/>
      <c r="W107" s="313" t="str">
        <f t="shared" si="47"/>
        <v/>
      </c>
      <c r="X107" s="314" t="str">
        <f t="shared" si="48"/>
        <v/>
      </c>
    </row>
    <row r="108" spans="1:24" ht="15" x14ac:dyDescent="0.2">
      <c r="A108" s="272"/>
      <c r="B108" s="418">
        <v>287</v>
      </c>
      <c r="C108" s="335"/>
      <c r="D108" s="298" t="s">
        <v>55</v>
      </c>
      <c r="E108" s="432" t="s">
        <v>116</v>
      </c>
      <c r="F108" s="429" t="s">
        <v>30</v>
      </c>
      <c r="G108" s="301">
        <v>1.5358796296296294E-2</v>
      </c>
      <c r="H108" s="301">
        <v>1.5428240740740741E-2</v>
      </c>
      <c r="I108" s="302">
        <f t="shared" si="49"/>
        <v>1.5393518518518518E-2</v>
      </c>
      <c r="J108" s="303">
        <f t="shared" si="51"/>
        <v>7.1759259259259259E-3</v>
      </c>
      <c r="K108" s="387"/>
      <c r="L108" s="305" t="str">
        <f t="shared" si="52"/>
        <v/>
      </c>
      <c r="M108" s="306" t="str">
        <f t="shared" si="53"/>
        <v/>
      </c>
      <c r="N108" s="306" t="str">
        <f t="shared" si="54"/>
        <v/>
      </c>
      <c r="O108" s="307"/>
      <c r="P108" s="307"/>
      <c r="Q108" s="307"/>
      <c r="R108" s="308"/>
      <c r="S108" s="309">
        <f t="shared" si="50"/>
        <v>1.5358796296296294E-2</v>
      </c>
      <c r="T108" s="481"/>
      <c r="U108" s="462">
        <v>40724</v>
      </c>
      <c r="V108" s="458"/>
      <c r="W108" s="313" t="str">
        <f t="shared" si="47"/>
        <v/>
      </c>
      <c r="X108" s="314" t="str">
        <f t="shared" si="48"/>
        <v/>
      </c>
    </row>
    <row r="109" spans="1:24" ht="15" x14ac:dyDescent="0.2">
      <c r="A109" s="272"/>
      <c r="B109" s="418">
        <v>142</v>
      </c>
      <c r="C109" s="335"/>
      <c r="D109" s="315" t="s">
        <v>149</v>
      </c>
      <c r="E109" s="431" t="s">
        <v>150</v>
      </c>
      <c r="F109" s="428" t="s">
        <v>14</v>
      </c>
      <c r="G109" s="301">
        <v>1.5370370370370368E-2</v>
      </c>
      <c r="H109" s="301">
        <v>1.5381944444444443E-2</v>
      </c>
      <c r="I109" s="302">
        <f t="shared" si="49"/>
        <v>1.5376157407407404E-2</v>
      </c>
      <c r="J109" s="303">
        <f t="shared" si="51"/>
        <v>7.1932870370370397E-3</v>
      </c>
      <c r="K109" s="387"/>
      <c r="L109" s="305" t="str">
        <f t="shared" si="52"/>
        <v/>
      </c>
      <c r="M109" s="306" t="str">
        <f t="shared" si="53"/>
        <v/>
      </c>
      <c r="N109" s="306" t="str">
        <f t="shared" si="54"/>
        <v/>
      </c>
      <c r="O109" s="307"/>
      <c r="P109" s="307"/>
      <c r="Q109" s="307"/>
      <c r="R109" s="325"/>
      <c r="S109" s="309">
        <f t="shared" si="50"/>
        <v>1.5370370370370368E-2</v>
      </c>
      <c r="T109" s="481"/>
      <c r="U109" s="462">
        <v>40724</v>
      </c>
      <c r="V109" s="458"/>
      <c r="W109" s="313"/>
      <c r="X109" s="314"/>
    </row>
    <row r="110" spans="1:24" ht="15" x14ac:dyDescent="0.2">
      <c r="A110" s="272"/>
      <c r="B110" s="418">
        <v>256</v>
      </c>
      <c r="C110" s="335"/>
      <c r="D110" s="315" t="s">
        <v>409</v>
      </c>
      <c r="E110" s="431" t="s">
        <v>410</v>
      </c>
      <c r="F110" s="429" t="s">
        <v>14</v>
      </c>
      <c r="G110" s="319">
        <v>1.4965277777777779E-2</v>
      </c>
      <c r="H110" s="319">
        <v>1.5671296296296298E-2</v>
      </c>
      <c r="I110" s="302">
        <f t="shared" si="49"/>
        <v>1.5318287037037038E-2</v>
      </c>
      <c r="J110" s="303">
        <f t="shared" si="51"/>
        <v>7.2511574074074058E-3</v>
      </c>
      <c r="K110" s="378"/>
      <c r="L110" s="305" t="str">
        <f t="shared" si="52"/>
        <v/>
      </c>
      <c r="M110" s="306" t="str">
        <f t="shared" si="53"/>
        <v/>
      </c>
      <c r="N110" s="306" t="str">
        <f t="shared" si="54"/>
        <v/>
      </c>
      <c r="O110" s="307"/>
      <c r="P110" s="307"/>
      <c r="Q110" s="307"/>
      <c r="R110" s="308"/>
      <c r="S110" s="309">
        <f t="shared" si="50"/>
        <v>1.4965277777777779E-2</v>
      </c>
      <c r="T110" s="481"/>
      <c r="U110" s="462">
        <v>40694</v>
      </c>
      <c r="V110" s="458"/>
      <c r="W110" s="313"/>
      <c r="X110" s="314"/>
    </row>
    <row r="111" spans="1:24" ht="15" x14ac:dyDescent="0.2">
      <c r="A111" s="272"/>
      <c r="B111" s="418">
        <v>36</v>
      </c>
      <c r="C111" s="335"/>
      <c r="D111" s="315" t="s">
        <v>107</v>
      </c>
      <c r="E111" s="431" t="s">
        <v>46</v>
      </c>
      <c r="F111" s="428" t="s">
        <v>30</v>
      </c>
      <c r="G111" s="301">
        <v>1.4479166666666668E-2</v>
      </c>
      <c r="H111" s="301">
        <v>1.6121238425925929E-2</v>
      </c>
      <c r="I111" s="302">
        <f t="shared" si="49"/>
        <v>1.5300202546296299E-2</v>
      </c>
      <c r="J111" s="303">
        <f t="shared" si="51"/>
        <v>7.2692418981481453E-3</v>
      </c>
      <c r="K111" s="378"/>
      <c r="L111" s="305" t="str">
        <f t="shared" si="52"/>
        <v/>
      </c>
      <c r="M111" s="306" t="str">
        <f t="shared" si="53"/>
        <v/>
      </c>
      <c r="N111" s="306" t="str">
        <f t="shared" si="54"/>
        <v/>
      </c>
      <c r="O111" s="307"/>
      <c r="P111" s="307"/>
      <c r="Q111" s="307"/>
      <c r="R111" s="308"/>
      <c r="S111" s="309">
        <f t="shared" si="50"/>
        <v>1.4479166666666668E-2</v>
      </c>
      <c r="T111" s="481"/>
      <c r="U111" s="462">
        <v>40237</v>
      </c>
      <c r="V111" s="458"/>
      <c r="W111" s="313" t="str">
        <f>IF(OR(NOT(V111=""),NOT(L111="")),5,"")</f>
        <v/>
      </c>
      <c r="X111" s="314" t="str">
        <f>IF(W111=5,D111&amp;" "&amp;E111,"")</f>
        <v/>
      </c>
    </row>
    <row r="112" spans="1:24" ht="15" x14ac:dyDescent="0.2">
      <c r="A112" s="272"/>
      <c r="B112" s="418">
        <v>237</v>
      </c>
      <c r="C112" s="335"/>
      <c r="D112" s="298" t="s">
        <v>178</v>
      </c>
      <c r="E112" s="432" t="s">
        <v>530</v>
      </c>
      <c r="F112" s="429" t="s">
        <v>30</v>
      </c>
      <c r="G112" s="301">
        <v>1.4988425925925929E-2</v>
      </c>
      <c r="H112" s="301">
        <v>1.556712962962963E-2</v>
      </c>
      <c r="I112" s="302">
        <f t="shared" si="49"/>
        <v>1.5277777777777779E-2</v>
      </c>
      <c r="J112" s="303">
        <f t="shared" si="51"/>
        <v>7.291666666666665E-3</v>
      </c>
      <c r="K112" s="387"/>
      <c r="L112" s="305" t="str">
        <f t="shared" si="52"/>
        <v/>
      </c>
      <c r="M112" s="306" t="str">
        <f t="shared" si="53"/>
        <v/>
      </c>
      <c r="N112" s="306" t="str">
        <f t="shared" si="54"/>
        <v/>
      </c>
      <c r="O112" s="307"/>
      <c r="P112" s="307"/>
      <c r="Q112" s="307"/>
      <c r="R112" s="308"/>
      <c r="S112" s="309">
        <f t="shared" si="50"/>
        <v>1.4988425925925929E-2</v>
      </c>
      <c r="T112" s="481"/>
      <c r="U112" s="462">
        <v>40694</v>
      </c>
      <c r="V112" s="458"/>
      <c r="W112" s="313" t="str">
        <f>IF(OR(NOT(V112=""),NOT(L112="")),5,"")</f>
        <v/>
      </c>
      <c r="X112" s="314" t="str">
        <f>IF(W112=5,D112&amp;" "&amp;E112,"")</f>
        <v/>
      </c>
    </row>
    <row r="113" spans="1:24" ht="15" x14ac:dyDescent="0.2">
      <c r="A113" s="272"/>
      <c r="B113" s="418">
        <v>167</v>
      </c>
      <c r="C113" s="335"/>
      <c r="D113" s="315" t="s">
        <v>94</v>
      </c>
      <c r="E113" s="431" t="s">
        <v>165</v>
      </c>
      <c r="F113" s="428" t="s">
        <v>30</v>
      </c>
      <c r="G113" s="301">
        <v>1.4699074074074074E-2</v>
      </c>
      <c r="H113" s="301">
        <v>1.5833333333333338E-2</v>
      </c>
      <c r="I113" s="302">
        <f t="shared" si="49"/>
        <v>1.5266203703703705E-2</v>
      </c>
      <c r="J113" s="303">
        <f t="shared" si="51"/>
        <v>7.3032407407407386E-3</v>
      </c>
      <c r="K113" s="387"/>
      <c r="L113" s="305" t="str">
        <f t="shared" si="52"/>
        <v/>
      </c>
      <c r="M113" s="306" t="str">
        <f t="shared" si="53"/>
        <v/>
      </c>
      <c r="N113" s="306" t="str">
        <f t="shared" si="54"/>
        <v/>
      </c>
      <c r="O113" s="307"/>
      <c r="P113" s="307"/>
      <c r="Q113" s="307"/>
      <c r="R113" s="308"/>
      <c r="S113" s="309">
        <f t="shared" si="50"/>
        <v>1.4699074074074074E-2</v>
      </c>
      <c r="T113" s="481"/>
      <c r="U113" s="462">
        <v>39872</v>
      </c>
      <c r="V113" s="458"/>
      <c r="W113" s="313" t="str">
        <f>IF(OR(NOT(V113=""),NOT(L113="")),5,"")</f>
        <v/>
      </c>
      <c r="X113" s="314" t="str">
        <f>IF(W113=5,D113&amp;" "&amp;E113,"")</f>
        <v/>
      </c>
    </row>
    <row r="114" spans="1:24" ht="15" x14ac:dyDescent="0.2">
      <c r="A114" s="272"/>
      <c r="B114" s="418">
        <v>1</v>
      </c>
      <c r="C114" s="335"/>
      <c r="D114" s="315" t="s">
        <v>166</v>
      </c>
      <c r="E114" s="431" t="s">
        <v>27</v>
      </c>
      <c r="F114" s="428" t="s">
        <v>30</v>
      </c>
      <c r="G114" s="301">
        <v>1.4672309027777795E-2</v>
      </c>
      <c r="H114" s="301">
        <v>1.5806568287037061E-2</v>
      </c>
      <c r="I114" s="302">
        <f t="shared" si="49"/>
        <v>1.5239438657407428E-2</v>
      </c>
      <c r="J114" s="303">
        <f t="shared" si="51"/>
        <v>7.330005787037016E-3</v>
      </c>
      <c r="K114" s="378"/>
      <c r="L114" s="305" t="str">
        <f t="shared" si="52"/>
        <v/>
      </c>
      <c r="M114" s="306" t="str">
        <f t="shared" si="53"/>
        <v/>
      </c>
      <c r="N114" s="306" t="str">
        <f t="shared" si="54"/>
        <v/>
      </c>
      <c r="O114" s="307"/>
      <c r="P114" s="307"/>
      <c r="Q114" s="307"/>
      <c r="R114" s="308"/>
      <c r="S114" s="309">
        <f t="shared" si="50"/>
        <v>1.4672309027777795E-2</v>
      </c>
      <c r="T114" s="481"/>
      <c r="U114" s="462">
        <v>40574</v>
      </c>
      <c r="V114" s="458"/>
      <c r="W114" s="313" t="str">
        <f>IF(OR(NOT(V114=""),NOT(L114="")),5,"")</f>
        <v/>
      </c>
      <c r="X114" s="314" t="str">
        <f>IF(W114=5,D114&amp;" "&amp;E114,"")</f>
        <v/>
      </c>
    </row>
    <row r="115" spans="1:24" ht="15" x14ac:dyDescent="0.2">
      <c r="A115" s="272"/>
      <c r="B115" s="418">
        <v>372</v>
      </c>
      <c r="C115" s="335"/>
      <c r="D115" s="298" t="s">
        <v>521</v>
      </c>
      <c r="E115" s="432" t="s">
        <v>35</v>
      </c>
      <c r="F115" s="429" t="s">
        <v>30</v>
      </c>
      <c r="G115" s="301">
        <v>1.5185185185185185E-2</v>
      </c>
      <c r="H115" s="301">
        <v>1.5185185185185185E-2</v>
      </c>
      <c r="I115" s="302">
        <f t="shared" si="49"/>
        <v>1.5185185185185185E-2</v>
      </c>
      <c r="J115" s="303">
        <f t="shared" si="51"/>
        <v>7.3842592592592588E-3</v>
      </c>
      <c r="K115" s="378"/>
      <c r="L115" s="305" t="str">
        <f t="shared" si="52"/>
        <v/>
      </c>
      <c r="M115" s="306" t="str">
        <f t="shared" si="53"/>
        <v/>
      </c>
      <c r="N115" s="306" t="str">
        <f t="shared" si="54"/>
        <v/>
      </c>
      <c r="O115" s="307"/>
      <c r="P115" s="307"/>
      <c r="Q115" s="307"/>
      <c r="R115" s="308"/>
      <c r="S115" s="309">
        <f t="shared" si="50"/>
        <v>1.5185185185185185E-2</v>
      </c>
      <c r="T115" s="481"/>
      <c r="U115" s="462">
        <v>40633</v>
      </c>
      <c r="V115" s="458"/>
      <c r="W115" s="313" t="str">
        <f>IF(OR(NOT(V115=""),NOT(L115="")),5,"")</f>
        <v/>
      </c>
      <c r="X115" s="314" t="str">
        <f>IF(W115=5,D115&amp;" "&amp;E115,"")</f>
        <v/>
      </c>
    </row>
    <row r="116" spans="1:24" ht="15" x14ac:dyDescent="0.2">
      <c r="A116" s="272"/>
      <c r="B116" s="418"/>
      <c r="C116" s="335"/>
      <c r="D116" s="298"/>
      <c r="E116" s="432"/>
      <c r="F116" s="429"/>
      <c r="G116" s="301"/>
      <c r="H116" s="301"/>
      <c r="I116" s="302"/>
      <c r="J116" s="303"/>
      <c r="K116" s="378"/>
      <c r="L116" s="305" t="str">
        <f t="shared" si="52"/>
        <v/>
      </c>
      <c r="M116" s="306" t="str">
        <f t="shared" si="53"/>
        <v/>
      </c>
      <c r="N116" s="306" t="str">
        <f t="shared" si="54"/>
        <v/>
      </c>
      <c r="O116" s="307"/>
      <c r="P116" s="307"/>
      <c r="Q116" s="307"/>
      <c r="R116" s="308"/>
      <c r="S116" s="309"/>
      <c r="T116" s="481"/>
      <c r="U116" s="462"/>
      <c r="V116" s="458"/>
      <c r="W116" s="313"/>
      <c r="X116" s="314"/>
    </row>
    <row r="117" spans="1:24" ht="15" x14ac:dyDescent="0.2">
      <c r="A117" s="272"/>
      <c r="B117" s="418"/>
      <c r="C117" s="335"/>
      <c r="D117" s="298"/>
      <c r="E117" s="432"/>
      <c r="F117" s="429"/>
      <c r="G117" s="301"/>
      <c r="H117" s="301"/>
      <c r="I117" s="302"/>
      <c r="J117" s="303"/>
      <c r="K117" s="378"/>
      <c r="L117" s="305" t="str">
        <f t="shared" si="52"/>
        <v/>
      </c>
      <c r="M117" s="306" t="str">
        <f t="shared" si="53"/>
        <v/>
      </c>
      <c r="N117" s="306" t="str">
        <f t="shared" si="54"/>
        <v/>
      </c>
      <c r="O117" s="307"/>
      <c r="P117" s="307"/>
      <c r="Q117" s="307"/>
      <c r="R117" s="308"/>
      <c r="S117" s="309"/>
      <c r="T117" s="481"/>
      <c r="U117" s="462"/>
      <c r="V117" s="458"/>
      <c r="W117" s="313"/>
      <c r="X117" s="314"/>
    </row>
    <row r="118" spans="1:24" ht="15" x14ac:dyDescent="0.2">
      <c r="A118" s="272"/>
      <c r="B118" s="418">
        <v>97</v>
      </c>
      <c r="C118" s="335"/>
      <c r="D118" s="315" t="s">
        <v>121</v>
      </c>
      <c r="E118" s="431" t="s">
        <v>122</v>
      </c>
      <c r="F118" s="428" t="s">
        <v>14</v>
      </c>
      <c r="G118" s="301">
        <v>1.5185185185185184E-2</v>
      </c>
      <c r="H118" s="301">
        <v>1.5185185185185184E-2</v>
      </c>
      <c r="I118" s="302">
        <f t="shared" ref="I118:I136" si="55">IF(H118&lt;&gt;"",(H118+G118)/2,G118)</f>
        <v>1.5185185185185184E-2</v>
      </c>
      <c r="J118" s="303">
        <f t="shared" ref="J118:J136" si="56">$E$3-I118</f>
        <v>7.3842592592592605E-3</v>
      </c>
      <c r="K118" s="387"/>
      <c r="L118" s="305" t="str">
        <f t="shared" si="52"/>
        <v/>
      </c>
      <c r="M118" s="306" t="str">
        <f t="shared" si="53"/>
        <v/>
      </c>
      <c r="N118" s="306" t="str">
        <f t="shared" si="54"/>
        <v/>
      </c>
      <c r="O118" s="307"/>
      <c r="P118" s="307"/>
      <c r="Q118" s="321"/>
      <c r="R118" s="308"/>
      <c r="S118" s="309">
        <f t="shared" ref="S118:S136" si="57">IF(K118&lt;&gt;"",MIN(G118,L118),G118)</f>
        <v>1.5185185185185184E-2</v>
      </c>
      <c r="T118" s="481"/>
      <c r="U118" s="462">
        <v>40117</v>
      </c>
      <c r="V118" s="458"/>
      <c r="W118" s="313" t="str">
        <f t="shared" ref="W118:W126" si="58">IF(OR(NOT(V118=""),NOT(L118="")),5,"")</f>
        <v/>
      </c>
      <c r="X118" s="314" t="str">
        <f t="shared" ref="X118:X126" si="59">IF(W118=5,D118&amp;" "&amp;E118,"")</f>
        <v/>
      </c>
    </row>
    <row r="119" spans="1:24" ht="15" x14ac:dyDescent="0.2">
      <c r="A119" s="272"/>
      <c r="B119" s="418">
        <v>100</v>
      </c>
      <c r="C119" s="335"/>
      <c r="D119" s="315" t="s">
        <v>189</v>
      </c>
      <c r="E119" s="431" t="s">
        <v>192</v>
      </c>
      <c r="F119" s="428" t="s">
        <v>30</v>
      </c>
      <c r="G119" s="301">
        <v>1.3408564814814811E-2</v>
      </c>
      <c r="H119" s="301">
        <v>1.421332465277777E-2</v>
      </c>
      <c r="I119" s="302">
        <f t="shared" si="55"/>
        <v>1.381094473379629E-2</v>
      </c>
      <c r="J119" s="303">
        <f t="shared" si="56"/>
        <v>8.7584997106481544E-3</v>
      </c>
      <c r="K119" s="387">
        <v>2.3483796296296298E-2</v>
      </c>
      <c r="L119" s="305">
        <f t="shared" si="52"/>
        <v>1.4725296585648143E-2</v>
      </c>
      <c r="M119" s="306">
        <f t="shared" si="53"/>
        <v>9.1435185185185369E-4</v>
      </c>
      <c r="N119" s="306">
        <f t="shared" si="54"/>
        <v>1.3167317708333327E-3</v>
      </c>
      <c r="O119" s="307">
        <v>9</v>
      </c>
      <c r="P119" s="307"/>
      <c r="Q119" s="321"/>
      <c r="R119" s="308">
        <v>4</v>
      </c>
      <c r="S119" s="309">
        <f t="shared" si="57"/>
        <v>1.3408564814814811E-2</v>
      </c>
      <c r="T119" s="481" t="s">
        <v>587</v>
      </c>
      <c r="U119" s="462">
        <v>40786</v>
      </c>
      <c r="V119" s="458"/>
      <c r="W119" s="313">
        <f t="shared" si="58"/>
        <v>5</v>
      </c>
      <c r="X119" s="314" t="str">
        <f t="shared" si="59"/>
        <v>Phil Jacobs</v>
      </c>
    </row>
    <row r="120" spans="1:24" ht="15" x14ac:dyDescent="0.2">
      <c r="A120" s="272"/>
      <c r="B120" s="419">
        <v>192</v>
      </c>
      <c r="C120" s="335"/>
      <c r="D120" s="408" t="s">
        <v>351</v>
      </c>
      <c r="E120" s="433" t="s">
        <v>458</v>
      </c>
      <c r="F120" s="411" t="s">
        <v>30</v>
      </c>
      <c r="G120" s="301">
        <v>1.4983362268518506E-2</v>
      </c>
      <c r="H120" s="301">
        <v>1.5284288194444436E-2</v>
      </c>
      <c r="I120" s="302">
        <f t="shared" si="55"/>
        <v>1.5133825231481471E-2</v>
      </c>
      <c r="J120" s="303">
        <f t="shared" si="56"/>
        <v>7.4356192129629729E-3</v>
      </c>
      <c r="K120" s="387"/>
      <c r="L120" s="305" t="str">
        <f t="shared" si="52"/>
        <v/>
      </c>
      <c r="M120" s="306" t="str">
        <f t="shared" si="53"/>
        <v/>
      </c>
      <c r="N120" s="306" t="str">
        <f t="shared" si="54"/>
        <v/>
      </c>
      <c r="O120" s="307"/>
      <c r="P120" s="307"/>
      <c r="Q120" s="307"/>
      <c r="R120" s="308"/>
      <c r="S120" s="309">
        <f t="shared" si="57"/>
        <v>1.4983362268518506E-2</v>
      </c>
      <c r="T120" s="482"/>
      <c r="U120" s="462">
        <v>40390</v>
      </c>
      <c r="V120" s="460"/>
      <c r="W120" s="313" t="str">
        <f t="shared" si="58"/>
        <v/>
      </c>
      <c r="X120" s="314" t="str">
        <f t="shared" si="59"/>
        <v/>
      </c>
    </row>
    <row r="121" spans="1:24" ht="15" x14ac:dyDescent="0.2">
      <c r="A121" s="272"/>
      <c r="B121" s="336">
        <v>255</v>
      </c>
      <c r="C121" s="337"/>
      <c r="D121" s="298" t="s">
        <v>90</v>
      </c>
      <c r="E121" s="299" t="s">
        <v>362</v>
      </c>
      <c r="F121" s="300" t="s">
        <v>30</v>
      </c>
      <c r="G121" s="301">
        <v>1.5046296296296297E-2</v>
      </c>
      <c r="H121" s="301">
        <v>1.5046296296296297E-2</v>
      </c>
      <c r="I121" s="302">
        <f t="shared" si="55"/>
        <v>1.5046296296296297E-2</v>
      </c>
      <c r="J121" s="303">
        <f t="shared" si="56"/>
        <v>7.5231481481481469E-3</v>
      </c>
      <c r="K121" s="378"/>
      <c r="L121" s="305" t="str">
        <f t="shared" si="52"/>
        <v/>
      </c>
      <c r="M121" s="306" t="str">
        <f t="shared" si="53"/>
        <v/>
      </c>
      <c r="N121" s="306" t="str">
        <f t="shared" si="54"/>
        <v/>
      </c>
      <c r="O121" s="307"/>
      <c r="P121" s="307"/>
      <c r="Q121" s="307"/>
      <c r="R121" s="308"/>
      <c r="S121" s="309">
        <f t="shared" si="57"/>
        <v>1.5046296296296297E-2</v>
      </c>
      <c r="T121" s="481"/>
      <c r="U121" s="462">
        <v>40237</v>
      </c>
      <c r="V121" s="458"/>
      <c r="W121" s="313" t="str">
        <f t="shared" si="58"/>
        <v/>
      </c>
      <c r="X121" s="314" t="str">
        <f t="shared" si="59"/>
        <v/>
      </c>
    </row>
    <row r="122" spans="1:24" ht="15" x14ac:dyDescent="0.2">
      <c r="A122" s="272"/>
      <c r="B122" s="419">
        <v>316</v>
      </c>
      <c r="C122" s="335"/>
      <c r="D122" s="425" t="s">
        <v>483</v>
      </c>
      <c r="E122" s="435" t="s">
        <v>484</v>
      </c>
      <c r="F122" s="411" t="s">
        <v>14</v>
      </c>
      <c r="G122" s="301">
        <v>1.4872685185185185E-2</v>
      </c>
      <c r="H122" s="301">
        <v>1.5069444444444443E-2</v>
      </c>
      <c r="I122" s="302">
        <f t="shared" si="55"/>
        <v>1.4971064814814814E-2</v>
      </c>
      <c r="J122" s="303">
        <f t="shared" si="56"/>
        <v>7.5983796296296303E-3</v>
      </c>
      <c r="K122" s="387"/>
      <c r="L122" s="305" t="str">
        <f t="shared" si="52"/>
        <v/>
      </c>
      <c r="M122" s="306" t="str">
        <f t="shared" si="53"/>
        <v/>
      </c>
      <c r="N122" s="306" t="str">
        <f t="shared" si="54"/>
        <v/>
      </c>
      <c r="O122" s="307"/>
      <c r="P122" s="307"/>
      <c r="Q122" s="321"/>
      <c r="R122" s="308"/>
      <c r="S122" s="309">
        <f t="shared" si="57"/>
        <v>1.4872685185185185E-2</v>
      </c>
      <c r="T122" s="482"/>
      <c r="U122" s="463">
        <v>40694</v>
      </c>
      <c r="V122" s="460"/>
      <c r="W122" s="313" t="str">
        <f t="shared" si="58"/>
        <v/>
      </c>
      <c r="X122" s="314" t="str">
        <f t="shared" si="59"/>
        <v/>
      </c>
    </row>
    <row r="123" spans="1:24" ht="15" x14ac:dyDescent="0.2">
      <c r="A123" s="272"/>
      <c r="B123" s="419">
        <v>32</v>
      </c>
      <c r="C123" s="335"/>
      <c r="D123" s="408" t="s">
        <v>157</v>
      </c>
      <c r="E123" s="433" t="s">
        <v>158</v>
      </c>
      <c r="F123" s="411" t="s">
        <v>30</v>
      </c>
      <c r="G123" s="301">
        <v>1.4895833333333332E-2</v>
      </c>
      <c r="H123" s="301">
        <v>1.4895833333333332E-2</v>
      </c>
      <c r="I123" s="302">
        <f t="shared" si="55"/>
        <v>1.4895833333333332E-2</v>
      </c>
      <c r="J123" s="303">
        <f t="shared" si="56"/>
        <v>7.673611111111112E-3</v>
      </c>
      <c r="K123" s="387"/>
      <c r="L123" s="305" t="str">
        <f t="shared" si="52"/>
        <v/>
      </c>
      <c r="M123" s="306" t="str">
        <f t="shared" si="53"/>
        <v/>
      </c>
      <c r="N123" s="306" t="str">
        <f t="shared" si="54"/>
        <v/>
      </c>
      <c r="O123" s="307"/>
      <c r="P123" s="307"/>
      <c r="Q123" s="307"/>
      <c r="R123" s="308"/>
      <c r="S123" s="309">
        <f t="shared" si="57"/>
        <v>1.4895833333333332E-2</v>
      </c>
      <c r="T123" s="482" t="s">
        <v>30</v>
      </c>
      <c r="U123" s="462">
        <v>40694</v>
      </c>
      <c r="V123" s="460" t="s">
        <v>587</v>
      </c>
      <c r="W123" s="313">
        <f t="shared" si="58"/>
        <v>5</v>
      </c>
      <c r="X123" s="314" t="str">
        <f t="shared" si="59"/>
        <v>Michael  Hessey</v>
      </c>
    </row>
    <row r="124" spans="1:24" ht="15" x14ac:dyDescent="0.2">
      <c r="A124" s="272"/>
      <c r="B124" s="419">
        <v>342</v>
      </c>
      <c r="C124" s="335"/>
      <c r="D124" s="408" t="s">
        <v>533</v>
      </c>
      <c r="E124" s="433" t="s">
        <v>534</v>
      </c>
      <c r="F124" s="411" t="s">
        <v>30</v>
      </c>
      <c r="G124" s="301">
        <v>1.4537037037037038E-2</v>
      </c>
      <c r="H124" s="301">
        <v>1.5219907407407409E-2</v>
      </c>
      <c r="I124" s="302">
        <f t="shared" si="55"/>
        <v>1.4878472222222223E-2</v>
      </c>
      <c r="J124" s="303">
        <f t="shared" si="56"/>
        <v>7.6909722222222206E-3</v>
      </c>
      <c r="K124" s="378"/>
      <c r="L124" s="305" t="str">
        <f t="shared" si="52"/>
        <v/>
      </c>
      <c r="M124" s="306" t="str">
        <f t="shared" si="53"/>
        <v/>
      </c>
      <c r="N124" s="306" t="str">
        <f t="shared" si="54"/>
        <v/>
      </c>
      <c r="O124" s="307"/>
      <c r="P124" s="307"/>
      <c r="Q124" s="321"/>
      <c r="R124" s="308"/>
      <c r="S124" s="309">
        <f t="shared" si="57"/>
        <v>1.4537037037037038E-2</v>
      </c>
      <c r="T124" s="482"/>
      <c r="U124" s="463">
        <v>40663</v>
      </c>
      <c r="V124" s="460"/>
      <c r="W124" s="313" t="str">
        <f t="shared" si="58"/>
        <v/>
      </c>
      <c r="X124" s="314" t="str">
        <f t="shared" si="59"/>
        <v/>
      </c>
    </row>
    <row r="125" spans="1:24" ht="15" x14ac:dyDescent="0.2">
      <c r="A125" s="272"/>
      <c r="B125" s="419">
        <v>289</v>
      </c>
      <c r="C125" s="335"/>
      <c r="D125" s="408" t="s">
        <v>451</v>
      </c>
      <c r="E125" s="433" t="s">
        <v>452</v>
      </c>
      <c r="F125" s="411" t="s">
        <v>30</v>
      </c>
      <c r="G125" s="319">
        <v>1.486111111111111E-2</v>
      </c>
      <c r="H125" s="319">
        <v>1.486111111111111E-2</v>
      </c>
      <c r="I125" s="302">
        <f t="shared" si="55"/>
        <v>1.486111111111111E-2</v>
      </c>
      <c r="J125" s="303">
        <f t="shared" si="56"/>
        <v>7.7083333333333344E-3</v>
      </c>
      <c r="K125" s="387"/>
      <c r="L125" s="305" t="str">
        <f t="shared" si="52"/>
        <v/>
      </c>
      <c r="M125" s="306" t="str">
        <f t="shared" si="53"/>
        <v/>
      </c>
      <c r="N125" s="306" t="str">
        <f t="shared" si="54"/>
        <v/>
      </c>
      <c r="O125" s="307"/>
      <c r="P125" s="307"/>
      <c r="Q125" s="307"/>
      <c r="R125" s="308"/>
      <c r="S125" s="309">
        <f t="shared" si="57"/>
        <v>1.486111111111111E-2</v>
      </c>
      <c r="T125" s="482"/>
      <c r="U125" s="463">
        <v>39994</v>
      </c>
      <c r="V125" s="460"/>
      <c r="W125" s="313" t="str">
        <f t="shared" si="58"/>
        <v/>
      </c>
      <c r="X125" s="314" t="str">
        <f t="shared" si="59"/>
        <v/>
      </c>
    </row>
    <row r="126" spans="1:24" ht="15" x14ac:dyDescent="0.2">
      <c r="A126" s="272"/>
      <c r="B126" s="419">
        <v>319</v>
      </c>
      <c r="C126" s="335"/>
      <c r="D126" s="425" t="s">
        <v>17</v>
      </c>
      <c r="E126" s="435" t="s">
        <v>491</v>
      </c>
      <c r="F126" s="508" t="s">
        <v>14</v>
      </c>
      <c r="G126" s="301">
        <v>1.4918981481481491E-2</v>
      </c>
      <c r="H126" s="301">
        <v>1.4768518518518519E-2</v>
      </c>
      <c r="I126" s="302">
        <f t="shared" si="55"/>
        <v>1.4843750000000006E-2</v>
      </c>
      <c r="J126" s="303">
        <f t="shared" si="56"/>
        <v>7.7256944444444378E-3</v>
      </c>
      <c r="K126" s="378"/>
      <c r="L126" s="305" t="str">
        <f t="shared" si="52"/>
        <v/>
      </c>
      <c r="M126" s="306" t="str">
        <f t="shared" si="53"/>
        <v/>
      </c>
      <c r="N126" s="306" t="str">
        <f t="shared" si="54"/>
        <v/>
      </c>
      <c r="O126" s="307"/>
      <c r="P126" s="307"/>
      <c r="Q126" s="307"/>
      <c r="R126" s="308"/>
      <c r="S126" s="309">
        <f t="shared" si="57"/>
        <v>1.4918981481481491E-2</v>
      </c>
      <c r="T126" s="482" t="s">
        <v>30</v>
      </c>
      <c r="U126" s="463">
        <v>40724</v>
      </c>
      <c r="V126" s="460" t="s">
        <v>587</v>
      </c>
      <c r="W126" s="313">
        <f t="shared" si="58"/>
        <v>5</v>
      </c>
      <c r="X126" s="314" t="str">
        <f t="shared" si="59"/>
        <v>Laura Hicks</v>
      </c>
    </row>
    <row r="127" spans="1:24" ht="15" x14ac:dyDescent="0.2">
      <c r="A127" s="272"/>
      <c r="B127" s="419">
        <v>134</v>
      </c>
      <c r="C127" s="335"/>
      <c r="D127" s="408" t="s">
        <v>176</v>
      </c>
      <c r="E127" s="433" t="s">
        <v>177</v>
      </c>
      <c r="F127" s="411" t="s">
        <v>30</v>
      </c>
      <c r="G127" s="301">
        <v>1.4745370370370372E-2</v>
      </c>
      <c r="H127" s="301">
        <v>1.488715277777778E-2</v>
      </c>
      <c r="I127" s="302">
        <f t="shared" si="55"/>
        <v>1.4816261574074077E-2</v>
      </c>
      <c r="J127" s="303">
        <f t="shared" si="56"/>
        <v>7.7531828703703669E-3</v>
      </c>
      <c r="K127" s="387"/>
      <c r="L127" s="305" t="str">
        <f t="shared" si="52"/>
        <v/>
      </c>
      <c r="M127" s="306" t="str">
        <f t="shared" si="53"/>
        <v/>
      </c>
      <c r="N127" s="306" t="str">
        <f t="shared" si="54"/>
        <v/>
      </c>
      <c r="O127" s="307"/>
      <c r="P127" s="307"/>
      <c r="Q127" s="307"/>
      <c r="R127" s="308"/>
      <c r="S127" s="309">
        <f t="shared" si="57"/>
        <v>1.4745370370370372E-2</v>
      </c>
      <c r="T127" s="482"/>
      <c r="U127" s="463">
        <v>40298</v>
      </c>
      <c r="V127" s="460"/>
      <c r="W127" s="313"/>
      <c r="X127" s="314"/>
    </row>
    <row r="128" spans="1:24" ht="15" x14ac:dyDescent="0.2">
      <c r="A128" s="272"/>
      <c r="B128" s="419">
        <v>175</v>
      </c>
      <c r="C128" s="335"/>
      <c r="D128" s="408" t="s">
        <v>167</v>
      </c>
      <c r="E128" s="433" t="s">
        <v>168</v>
      </c>
      <c r="F128" s="411" t="s">
        <v>30</v>
      </c>
      <c r="G128" s="301">
        <v>1.4814814814814814E-2</v>
      </c>
      <c r="H128" s="301">
        <v>1.4814814814814814E-2</v>
      </c>
      <c r="I128" s="302">
        <f t="shared" si="55"/>
        <v>1.4814814814814814E-2</v>
      </c>
      <c r="J128" s="303">
        <f t="shared" si="56"/>
        <v>7.7546296296296304E-3</v>
      </c>
      <c r="K128" s="387"/>
      <c r="L128" s="305" t="str">
        <f t="shared" si="52"/>
        <v/>
      </c>
      <c r="M128" s="306" t="str">
        <f t="shared" si="53"/>
        <v/>
      </c>
      <c r="N128" s="306" t="str">
        <f t="shared" si="54"/>
        <v/>
      </c>
      <c r="O128" s="307"/>
      <c r="P128" s="307"/>
      <c r="Q128" s="307"/>
      <c r="R128" s="308"/>
      <c r="S128" s="309">
        <f t="shared" si="57"/>
        <v>1.4814814814814814E-2</v>
      </c>
      <c r="T128" s="482"/>
      <c r="U128" s="462">
        <v>39294</v>
      </c>
      <c r="V128" s="460"/>
      <c r="W128" s="313" t="str">
        <f>IF(OR(NOT(V128=""),NOT(L128="")),5,"")</f>
        <v/>
      </c>
      <c r="X128" s="314" t="str">
        <f>IF(W128=5,D128&amp;" "&amp;E128,"")</f>
        <v/>
      </c>
    </row>
    <row r="129" spans="1:24" ht="15" x14ac:dyDescent="0.2">
      <c r="A129" s="272"/>
      <c r="B129" s="418">
        <v>72</v>
      </c>
      <c r="C129" s="335"/>
      <c r="D129" s="315" t="s">
        <v>163</v>
      </c>
      <c r="E129" s="431" t="s">
        <v>164</v>
      </c>
      <c r="F129" s="428" t="s">
        <v>30</v>
      </c>
      <c r="G129" s="301">
        <v>1.4814814814814814E-2</v>
      </c>
      <c r="H129" s="301">
        <v>1.4814814814814814E-2</v>
      </c>
      <c r="I129" s="302">
        <f t="shared" si="55"/>
        <v>1.4814814814814814E-2</v>
      </c>
      <c r="J129" s="303">
        <f t="shared" si="56"/>
        <v>7.7546296296296304E-3</v>
      </c>
      <c r="K129" s="304"/>
      <c r="L129" s="305" t="str">
        <f t="shared" si="52"/>
        <v/>
      </c>
      <c r="M129" s="306" t="str">
        <f t="shared" si="53"/>
        <v/>
      </c>
      <c r="N129" s="306" t="str">
        <f t="shared" si="54"/>
        <v/>
      </c>
      <c r="O129" s="307"/>
      <c r="P129" s="307"/>
      <c r="Q129" s="307"/>
      <c r="R129" s="308"/>
      <c r="S129" s="309">
        <f t="shared" si="57"/>
        <v>1.4814814814814814E-2</v>
      </c>
      <c r="T129" s="481"/>
      <c r="U129" s="462">
        <v>39599</v>
      </c>
      <c r="V129" s="458"/>
      <c r="W129" s="313" t="str">
        <f>IF(OR(NOT(V129=""),NOT(L129="")),5,"")</f>
        <v/>
      </c>
      <c r="X129" s="314" t="str">
        <f>IF(W129=5,D129&amp;" "&amp;E129,"")</f>
        <v/>
      </c>
    </row>
    <row r="130" spans="1:24" ht="15" x14ac:dyDescent="0.2">
      <c r="A130" s="272"/>
      <c r="B130" s="419">
        <v>141</v>
      </c>
      <c r="C130" s="335"/>
      <c r="D130" s="408" t="s">
        <v>180</v>
      </c>
      <c r="E130" s="433" t="s">
        <v>261</v>
      </c>
      <c r="F130" s="411" t="s">
        <v>30</v>
      </c>
      <c r="G130" s="301">
        <v>1.4537037037037032E-2</v>
      </c>
      <c r="H130" s="301">
        <v>1.4999999999999999E-2</v>
      </c>
      <c r="I130" s="302">
        <f t="shared" si="55"/>
        <v>1.4768518518518516E-2</v>
      </c>
      <c r="J130" s="303">
        <f t="shared" si="56"/>
        <v>7.8009259259259282E-3</v>
      </c>
      <c r="K130" s="387"/>
      <c r="L130" s="305" t="str">
        <f t="shared" si="52"/>
        <v/>
      </c>
      <c r="M130" s="306" t="str">
        <f t="shared" si="53"/>
        <v/>
      </c>
      <c r="N130" s="306" t="str">
        <f t="shared" si="54"/>
        <v/>
      </c>
      <c r="O130" s="307"/>
      <c r="P130" s="307"/>
      <c r="Q130" s="321"/>
      <c r="R130" s="308"/>
      <c r="S130" s="309">
        <f t="shared" si="57"/>
        <v>1.4537037037037032E-2</v>
      </c>
      <c r="T130" s="482"/>
      <c r="U130" s="462">
        <v>40117</v>
      </c>
      <c r="V130" s="460"/>
      <c r="W130" s="313" t="str">
        <f>IF(OR(NOT(V130=""),NOT(L130="")),5,"")</f>
        <v/>
      </c>
      <c r="X130" s="314" t="str">
        <f>IF(W130=5,D130&amp;" "&amp;E130,"")</f>
        <v/>
      </c>
    </row>
    <row r="131" spans="1:24" ht="15" x14ac:dyDescent="0.2">
      <c r="A131" s="272"/>
      <c r="B131" s="419">
        <v>362</v>
      </c>
      <c r="C131" s="335"/>
      <c r="D131" s="408" t="s">
        <v>162</v>
      </c>
      <c r="E131" s="433" t="s">
        <v>563</v>
      </c>
      <c r="F131" s="411" t="s">
        <v>30</v>
      </c>
      <c r="G131" s="301">
        <v>1.4707031250000021E-2</v>
      </c>
      <c r="H131" s="301">
        <v>1.4707031250000021E-2</v>
      </c>
      <c r="I131" s="302">
        <f t="shared" si="55"/>
        <v>1.4707031250000021E-2</v>
      </c>
      <c r="J131" s="303">
        <f t="shared" si="56"/>
        <v>7.8624131944444228E-3</v>
      </c>
      <c r="K131" s="378"/>
      <c r="L131" s="305" t="str">
        <f t="shared" si="52"/>
        <v/>
      </c>
      <c r="M131" s="306" t="str">
        <f t="shared" si="53"/>
        <v/>
      </c>
      <c r="N131" s="306" t="str">
        <f t="shared" si="54"/>
        <v/>
      </c>
      <c r="O131" s="307"/>
      <c r="P131" s="307"/>
      <c r="Q131" s="307"/>
      <c r="R131" s="308"/>
      <c r="S131" s="309">
        <f t="shared" si="57"/>
        <v>1.4707031250000021E-2</v>
      </c>
      <c r="T131" s="482"/>
      <c r="U131" s="462">
        <v>40543</v>
      </c>
      <c r="V131" s="460"/>
      <c r="W131" s="313" t="str">
        <f>IF(OR(NOT(V131=""),NOT(L131="")),5,"")</f>
        <v/>
      </c>
      <c r="X131" s="314" t="str">
        <f>IF(W131=5,D131&amp;" "&amp;E131,"")</f>
        <v/>
      </c>
    </row>
    <row r="132" spans="1:24" ht="15" x14ac:dyDescent="0.2">
      <c r="A132" s="272"/>
      <c r="B132" s="419">
        <v>60</v>
      </c>
      <c r="C132" s="335"/>
      <c r="D132" s="408" t="s">
        <v>94</v>
      </c>
      <c r="E132" s="433" t="s">
        <v>186</v>
      </c>
      <c r="F132" s="411" t="s">
        <v>30</v>
      </c>
      <c r="G132" s="301">
        <v>1.4398148148148148E-2</v>
      </c>
      <c r="H132" s="301">
        <v>1.4965277777777779E-2</v>
      </c>
      <c r="I132" s="302">
        <f t="shared" si="55"/>
        <v>1.4681712962962962E-2</v>
      </c>
      <c r="J132" s="303">
        <f t="shared" si="56"/>
        <v>7.8877314814814817E-3</v>
      </c>
      <c r="K132" s="387"/>
      <c r="L132" s="305" t="str">
        <f t="shared" si="52"/>
        <v/>
      </c>
      <c r="M132" s="306" t="str">
        <f t="shared" si="53"/>
        <v/>
      </c>
      <c r="N132" s="306" t="str">
        <f t="shared" si="54"/>
        <v/>
      </c>
      <c r="O132" s="307"/>
      <c r="P132" s="307"/>
      <c r="Q132" s="307"/>
      <c r="R132" s="308"/>
      <c r="S132" s="309">
        <f t="shared" si="57"/>
        <v>1.4398148148148148E-2</v>
      </c>
      <c r="T132" s="482"/>
      <c r="U132" s="462">
        <v>39294</v>
      </c>
      <c r="V132" s="460"/>
      <c r="W132" s="313" t="str">
        <f>IF(OR(NOT(V132=""),NOT(L132="")),5,"")</f>
        <v/>
      </c>
      <c r="X132" s="314" t="str">
        <f>IF(W132=5,D132&amp;" "&amp;E132,"")</f>
        <v/>
      </c>
    </row>
    <row r="133" spans="1:24" ht="15" x14ac:dyDescent="0.2">
      <c r="A133" s="272"/>
      <c r="B133" s="419">
        <v>327</v>
      </c>
      <c r="C133" s="335"/>
      <c r="D133" s="408" t="s">
        <v>134</v>
      </c>
      <c r="E133" s="433" t="s">
        <v>387</v>
      </c>
      <c r="F133" s="436" t="s">
        <v>30</v>
      </c>
      <c r="G133" s="301">
        <v>1.4409722222222223E-2</v>
      </c>
      <c r="H133" s="301">
        <v>1.4845196759259263E-2</v>
      </c>
      <c r="I133" s="302">
        <f t="shared" si="55"/>
        <v>1.4627459490740742E-2</v>
      </c>
      <c r="J133" s="303">
        <f t="shared" si="56"/>
        <v>7.941984953703702E-3</v>
      </c>
      <c r="K133" s="387"/>
      <c r="L133" s="305" t="str">
        <f t="shared" si="52"/>
        <v/>
      </c>
      <c r="M133" s="306" t="str">
        <f t="shared" si="53"/>
        <v/>
      </c>
      <c r="N133" s="306" t="str">
        <f t="shared" si="54"/>
        <v/>
      </c>
      <c r="O133" s="307"/>
      <c r="P133" s="307"/>
      <c r="Q133" s="307"/>
      <c r="R133" s="308"/>
      <c r="S133" s="309">
        <f t="shared" si="57"/>
        <v>1.4409722222222223E-2</v>
      </c>
      <c r="T133" s="482"/>
      <c r="U133" s="462">
        <v>40359</v>
      </c>
      <c r="V133" s="460"/>
      <c r="W133" s="313"/>
      <c r="X133" s="314"/>
    </row>
    <row r="134" spans="1:24" ht="15" x14ac:dyDescent="0.2">
      <c r="B134" s="419">
        <v>330</v>
      </c>
      <c r="C134" s="335"/>
      <c r="D134" s="408" t="s">
        <v>510</v>
      </c>
      <c r="E134" s="433" t="s">
        <v>511</v>
      </c>
      <c r="F134" s="411" t="s">
        <v>30</v>
      </c>
      <c r="G134" s="301">
        <v>1.4091435185185189E-2</v>
      </c>
      <c r="H134" s="301">
        <v>1.4962384259259264E-2</v>
      </c>
      <c r="I134" s="302">
        <f t="shared" si="55"/>
        <v>1.4526909722222228E-2</v>
      </c>
      <c r="J134" s="303">
        <f t="shared" si="56"/>
        <v>8.0425347222222165E-3</v>
      </c>
      <c r="K134" s="387"/>
      <c r="L134" s="305" t="str">
        <f t="shared" si="52"/>
        <v/>
      </c>
      <c r="M134" s="306" t="str">
        <f t="shared" si="53"/>
        <v/>
      </c>
      <c r="N134" s="306" t="str">
        <f t="shared" si="54"/>
        <v/>
      </c>
      <c r="O134" s="307"/>
      <c r="P134" s="307"/>
      <c r="Q134" s="307"/>
      <c r="R134" s="308"/>
      <c r="S134" s="309">
        <f t="shared" si="57"/>
        <v>1.4091435185185189E-2</v>
      </c>
      <c r="T134" s="482"/>
      <c r="U134" s="462">
        <v>40755</v>
      </c>
      <c r="V134" s="460"/>
      <c r="W134" s="313" t="str">
        <f>IF(OR(NOT(V134=""),NOT(L134="")),5,"")</f>
        <v/>
      </c>
      <c r="X134" s="314" t="str">
        <f>IF(W134=5,D134&amp;" "&amp;E134,"")</f>
        <v/>
      </c>
    </row>
    <row r="135" spans="1:24" ht="15" x14ac:dyDescent="0.2">
      <c r="A135" s="272"/>
      <c r="B135" s="418">
        <v>343</v>
      </c>
      <c r="C135" s="335"/>
      <c r="D135" s="315" t="s">
        <v>522</v>
      </c>
      <c r="E135" s="431" t="s">
        <v>523</v>
      </c>
      <c r="F135" s="428" t="s">
        <v>30</v>
      </c>
      <c r="G135" s="301">
        <v>1.4525462962962966E-2</v>
      </c>
      <c r="H135" s="301">
        <v>1.4525462962962966E-2</v>
      </c>
      <c r="I135" s="302">
        <f t="shared" si="55"/>
        <v>1.4525462962962966E-2</v>
      </c>
      <c r="J135" s="303">
        <f t="shared" si="56"/>
        <v>8.0439814814814783E-3</v>
      </c>
      <c r="K135" s="387"/>
      <c r="L135" s="305" t="str">
        <f t="shared" si="52"/>
        <v/>
      </c>
      <c r="M135" s="306" t="str">
        <f t="shared" si="53"/>
        <v/>
      </c>
      <c r="N135" s="306" t="str">
        <f t="shared" si="54"/>
        <v/>
      </c>
      <c r="O135" s="307"/>
      <c r="P135" s="307"/>
      <c r="Q135" s="307"/>
      <c r="R135" s="325"/>
      <c r="S135" s="309">
        <f t="shared" si="57"/>
        <v>1.4525462962962966E-2</v>
      </c>
      <c r="T135" s="481"/>
      <c r="U135" s="462">
        <v>40298</v>
      </c>
      <c r="V135" s="458"/>
      <c r="W135" s="313" t="str">
        <f>IF(OR(NOT(V135=""),NOT(L135="")),5,"")</f>
        <v/>
      </c>
      <c r="X135" s="314" t="str">
        <f>IF(W135=5,D135&amp;" "&amp;E135,"")</f>
        <v/>
      </c>
    </row>
    <row r="136" spans="1:24" ht="15" x14ac:dyDescent="0.2">
      <c r="A136" s="272"/>
      <c r="B136" s="418">
        <v>243</v>
      </c>
      <c r="C136" s="335"/>
      <c r="D136" s="315" t="s">
        <v>346</v>
      </c>
      <c r="E136" s="431" t="s">
        <v>209</v>
      </c>
      <c r="F136" s="429" t="s">
        <v>30</v>
      </c>
      <c r="G136" s="301">
        <v>1.3981481481481482E-2</v>
      </c>
      <c r="H136" s="301">
        <v>1.503472222222222E-2</v>
      </c>
      <c r="I136" s="302">
        <f t="shared" si="55"/>
        <v>1.4508101851851852E-2</v>
      </c>
      <c r="J136" s="303">
        <f t="shared" si="56"/>
        <v>8.0613425925925922E-3</v>
      </c>
      <c r="K136" s="378"/>
      <c r="L136" s="305" t="str">
        <f t="shared" si="52"/>
        <v/>
      </c>
      <c r="M136" s="306" t="str">
        <f t="shared" si="53"/>
        <v/>
      </c>
      <c r="N136" s="306" t="str">
        <f t="shared" si="54"/>
        <v/>
      </c>
      <c r="O136" s="307"/>
      <c r="P136" s="307"/>
      <c r="Q136" s="307"/>
      <c r="R136" s="308"/>
      <c r="S136" s="309">
        <f t="shared" si="57"/>
        <v>1.3981481481481482E-2</v>
      </c>
      <c r="T136" s="481"/>
      <c r="U136" s="462">
        <v>40633</v>
      </c>
      <c r="V136" s="458"/>
      <c r="W136" s="313" t="str">
        <f>IF(OR(NOT(V136=""),NOT(L136="")),5,"")</f>
        <v/>
      </c>
      <c r="X136" s="314" t="str">
        <f>IF(W136=5,D136&amp;" "&amp;E136,"")</f>
        <v/>
      </c>
    </row>
    <row r="137" spans="1:24" ht="15" x14ac:dyDescent="0.2">
      <c r="A137" s="272"/>
      <c r="B137" s="418"/>
      <c r="C137" s="335"/>
      <c r="D137" s="315"/>
      <c r="E137" s="431"/>
      <c r="F137" s="429"/>
      <c r="G137" s="301"/>
      <c r="H137" s="301"/>
      <c r="I137" s="302"/>
      <c r="J137" s="303"/>
      <c r="K137" s="378"/>
      <c r="L137" s="305" t="str">
        <f t="shared" ref="L137:L168" si="60">IF(K137&lt;&gt;"",K137-J137,"")</f>
        <v/>
      </c>
      <c r="M137" s="306" t="str">
        <f t="shared" ref="M137:M168" si="61">IF(K137&lt;&gt;"",L137-I137,"")</f>
        <v/>
      </c>
      <c r="N137" s="306" t="str">
        <f t="shared" ref="N137:N172" si="62">IF(K137&lt;&gt;"",L137-G137,"")</f>
        <v/>
      </c>
      <c r="O137" s="307"/>
      <c r="P137" s="307"/>
      <c r="Q137" s="307"/>
      <c r="R137" s="308"/>
      <c r="S137" s="309"/>
      <c r="T137" s="481"/>
      <c r="U137" s="462"/>
      <c r="V137" s="458"/>
      <c r="W137" s="313"/>
      <c r="X137" s="314"/>
    </row>
    <row r="138" spans="1:24" ht="15" x14ac:dyDescent="0.2">
      <c r="A138" s="272"/>
      <c r="B138" s="418"/>
      <c r="C138" s="335"/>
      <c r="D138" s="315"/>
      <c r="E138" s="431"/>
      <c r="F138" s="429"/>
      <c r="G138" s="301"/>
      <c r="H138" s="301"/>
      <c r="I138" s="302"/>
      <c r="J138" s="303"/>
      <c r="K138" s="378"/>
      <c r="L138" s="305" t="str">
        <f t="shared" si="60"/>
        <v/>
      </c>
      <c r="M138" s="306" t="str">
        <f t="shared" si="61"/>
        <v/>
      </c>
      <c r="N138" s="306" t="str">
        <f t="shared" si="62"/>
        <v/>
      </c>
      <c r="O138" s="307"/>
      <c r="P138" s="307"/>
      <c r="Q138" s="307"/>
      <c r="R138" s="308"/>
      <c r="S138" s="309"/>
      <c r="T138" s="481"/>
      <c r="U138" s="462"/>
      <c r="V138" s="458"/>
      <c r="W138" s="313"/>
      <c r="X138" s="314"/>
    </row>
    <row r="139" spans="1:24" ht="15" x14ac:dyDescent="0.2">
      <c r="A139" s="272"/>
      <c r="B139" s="418">
        <v>351</v>
      </c>
      <c r="C139" s="335"/>
      <c r="D139" s="298" t="s">
        <v>550</v>
      </c>
      <c r="E139" s="432" t="s">
        <v>551</v>
      </c>
      <c r="F139" s="428" t="s">
        <v>30</v>
      </c>
      <c r="G139" s="301">
        <v>1.3865740740740743E-2</v>
      </c>
      <c r="H139" s="301">
        <v>1.4791666666666668E-2</v>
      </c>
      <c r="I139" s="302">
        <f t="shared" ref="I139:I157" si="63">IF(H139&lt;&gt;"",(H139+G139)/2,G139)</f>
        <v>1.4328703703703705E-2</v>
      </c>
      <c r="J139" s="303">
        <f>$E$3-I139</f>
        <v>8.2407407407407395E-3</v>
      </c>
      <c r="K139" s="378"/>
      <c r="L139" s="305" t="str">
        <f t="shared" si="60"/>
        <v/>
      </c>
      <c r="M139" s="306" t="str">
        <f t="shared" si="61"/>
        <v/>
      </c>
      <c r="N139" s="306" t="str">
        <f t="shared" si="62"/>
        <v/>
      </c>
      <c r="O139" s="307"/>
      <c r="P139" s="307"/>
      <c r="Q139" s="307"/>
      <c r="R139" s="308"/>
      <c r="S139" s="309">
        <f t="shared" ref="S139:S157" si="64">IF(K139&lt;&gt;"",MIN(G139,L139),G139)</f>
        <v>1.3865740740740743E-2</v>
      </c>
      <c r="T139" s="481"/>
      <c r="U139" s="462">
        <v>40633</v>
      </c>
      <c r="V139" s="458"/>
      <c r="W139" s="313" t="str">
        <f>IF(OR(NOT(V139=""),NOT(L139="")),5,"")</f>
        <v/>
      </c>
      <c r="X139" s="314" t="str">
        <f>IF(W139=5,D139&amp;" "&amp;E139,"")</f>
        <v/>
      </c>
    </row>
    <row r="140" spans="1:24" ht="15" x14ac:dyDescent="0.2">
      <c r="A140" s="272"/>
      <c r="B140" s="418">
        <v>345</v>
      </c>
      <c r="C140" s="335"/>
      <c r="D140" s="315" t="s">
        <v>134</v>
      </c>
      <c r="E140" s="431" t="s">
        <v>540</v>
      </c>
      <c r="F140" s="429" t="s">
        <v>30</v>
      </c>
      <c r="G140" s="301">
        <v>1.4328703703703703E-2</v>
      </c>
      <c r="H140" s="301">
        <v>1.4328703703703703E-2</v>
      </c>
      <c r="I140" s="302">
        <f t="shared" si="63"/>
        <v>1.4328703703703703E-2</v>
      </c>
      <c r="J140" s="303">
        <f>$E$3-I140</f>
        <v>8.2407407407407412E-3</v>
      </c>
      <c r="K140" s="378"/>
      <c r="L140" s="305" t="str">
        <f t="shared" si="60"/>
        <v/>
      </c>
      <c r="M140" s="306" t="str">
        <f t="shared" si="61"/>
        <v/>
      </c>
      <c r="N140" s="306" t="str">
        <f t="shared" si="62"/>
        <v/>
      </c>
      <c r="O140" s="307"/>
      <c r="P140" s="307"/>
      <c r="Q140" s="307"/>
      <c r="R140" s="308"/>
      <c r="S140" s="309">
        <f t="shared" si="64"/>
        <v>1.4328703703703703E-2</v>
      </c>
      <c r="T140" s="481"/>
      <c r="U140" s="462">
        <v>40694</v>
      </c>
      <c r="V140" s="458"/>
      <c r="W140" s="313" t="str">
        <f>IF(OR(NOT(V140=""),NOT(L140="")),5,"")</f>
        <v/>
      </c>
      <c r="X140" s="314" t="str">
        <f>IF(W140=5,D140&amp;" "&amp;E140,"")</f>
        <v/>
      </c>
    </row>
    <row r="141" spans="1:24" ht="15" x14ac:dyDescent="0.2">
      <c r="A141" s="272"/>
      <c r="B141" s="418">
        <v>339</v>
      </c>
      <c r="C141" s="335"/>
      <c r="D141" s="298" t="s">
        <v>203</v>
      </c>
      <c r="E141" s="432" t="s">
        <v>548</v>
      </c>
      <c r="F141" s="429" t="s">
        <v>30</v>
      </c>
      <c r="G141" s="301">
        <v>1.4178240740740741E-2</v>
      </c>
      <c r="H141" s="301">
        <v>1.4444444444444446E-2</v>
      </c>
      <c r="I141" s="302">
        <f t="shared" si="63"/>
        <v>1.4311342592592594E-2</v>
      </c>
      <c r="J141" s="506">
        <f>$E$3-I141</f>
        <v>8.2581018518518498E-3</v>
      </c>
      <c r="K141" s="320"/>
      <c r="L141" s="305" t="str">
        <f t="shared" si="60"/>
        <v/>
      </c>
      <c r="M141" s="306" t="str">
        <f t="shared" si="61"/>
        <v/>
      </c>
      <c r="N141" s="306" t="str">
        <f t="shared" si="62"/>
        <v/>
      </c>
      <c r="O141" s="307"/>
      <c r="P141" s="307"/>
      <c r="Q141" s="307"/>
      <c r="R141" s="308"/>
      <c r="S141" s="309">
        <f t="shared" si="64"/>
        <v>1.4178240740740741E-2</v>
      </c>
      <c r="T141" s="481"/>
      <c r="U141" s="464">
        <v>40694</v>
      </c>
      <c r="V141" s="458"/>
      <c r="W141" s="313" t="str">
        <f>IF(OR(NOT(V141=""),NOT(L141="")),5,"")</f>
        <v/>
      </c>
      <c r="X141" s="314" t="str">
        <f>IF(W141=5,D141&amp;" "&amp;E141,"")</f>
        <v/>
      </c>
    </row>
    <row r="142" spans="1:24" ht="15" x14ac:dyDescent="0.2">
      <c r="A142" s="272"/>
      <c r="B142" s="418">
        <v>122</v>
      </c>
      <c r="C142" s="335"/>
      <c r="D142" s="315" t="s">
        <v>90</v>
      </c>
      <c r="E142" s="431" t="s">
        <v>231</v>
      </c>
      <c r="F142" s="429" t="s">
        <v>30</v>
      </c>
      <c r="G142" s="301">
        <v>1.4137731481481484E-2</v>
      </c>
      <c r="H142" s="301">
        <v>1.4474826388888883E-2</v>
      </c>
      <c r="I142" s="302">
        <f t="shared" si="63"/>
        <v>1.4306278935185183E-2</v>
      </c>
      <c r="J142" s="303">
        <f>$E$3-I142</f>
        <v>8.2631655092592609E-3</v>
      </c>
      <c r="K142" s="387"/>
      <c r="L142" s="305" t="str">
        <f t="shared" si="60"/>
        <v/>
      </c>
      <c r="M142" s="306" t="str">
        <f t="shared" si="61"/>
        <v/>
      </c>
      <c r="N142" s="306" t="str">
        <f t="shared" si="62"/>
        <v/>
      </c>
      <c r="O142" s="307"/>
      <c r="P142" s="307"/>
      <c r="Q142" s="307"/>
      <c r="R142" s="308"/>
      <c r="S142" s="309">
        <f t="shared" si="64"/>
        <v>1.4137731481481484E-2</v>
      </c>
      <c r="T142" s="481"/>
      <c r="U142" s="462">
        <v>39933</v>
      </c>
      <c r="V142" s="458"/>
      <c r="W142" s="313" t="str">
        <f>IF(OR(NOT(V142=""),NOT(L142="")),5,"")</f>
        <v/>
      </c>
      <c r="X142" s="314" t="str">
        <f>IF(W142=5,D142&amp;" "&amp;E142,"")</f>
        <v/>
      </c>
    </row>
    <row r="143" spans="1:24" ht="15" x14ac:dyDescent="0.2">
      <c r="A143" s="272"/>
      <c r="B143" s="418">
        <v>231</v>
      </c>
      <c r="C143" s="335"/>
      <c r="D143" s="315" t="s">
        <v>304</v>
      </c>
      <c r="E143" s="431" t="s">
        <v>305</v>
      </c>
      <c r="F143" s="428" t="s">
        <v>30</v>
      </c>
      <c r="G143" s="301">
        <v>1.3562644675925932E-2</v>
      </c>
      <c r="H143" s="301">
        <v>1.5023148148148148E-2</v>
      </c>
      <c r="I143" s="302">
        <f t="shared" si="63"/>
        <v>1.4292896412037039E-2</v>
      </c>
      <c r="J143" s="303">
        <f>$E$3-I143</f>
        <v>8.2765480324074048E-3</v>
      </c>
      <c r="K143" s="378"/>
      <c r="L143" s="305" t="str">
        <f t="shared" si="60"/>
        <v/>
      </c>
      <c r="M143" s="306" t="str">
        <f t="shared" si="61"/>
        <v/>
      </c>
      <c r="N143" s="306" t="str">
        <f t="shared" si="62"/>
        <v/>
      </c>
      <c r="O143" s="307"/>
      <c r="P143" s="307"/>
      <c r="Q143" s="307"/>
      <c r="R143" s="308"/>
      <c r="S143" s="309">
        <f t="shared" si="64"/>
        <v>1.3562644675925932E-2</v>
      </c>
      <c r="T143" s="481"/>
      <c r="U143" s="462">
        <v>40694</v>
      </c>
      <c r="V143" s="458"/>
      <c r="W143" s="313"/>
      <c r="X143" s="314"/>
    </row>
    <row r="144" spans="1:24" ht="15" x14ac:dyDescent="0.2">
      <c r="A144" s="272"/>
      <c r="B144" s="418">
        <v>116</v>
      </c>
      <c r="C144" s="335"/>
      <c r="D144" s="298" t="s">
        <v>153</v>
      </c>
      <c r="E144" s="432" t="s">
        <v>196</v>
      </c>
      <c r="F144" s="430" t="s">
        <v>14</v>
      </c>
      <c r="G144" s="301">
        <v>1.5005787037037043E-2</v>
      </c>
      <c r="H144" s="301">
        <v>1.5358796296296297E-2</v>
      </c>
      <c r="I144" s="302">
        <f t="shared" si="63"/>
        <v>1.518229166666667E-2</v>
      </c>
      <c r="J144" s="303">
        <v>6.2499999999999995E-3</v>
      </c>
      <c r="K144" s="378">
        <v>2.3506944444444445E-2</v>
      </c>
      <c r="L144" s="305">
        <f t="shared" si="60"/>
        <v>1.7256944444444446E-2</v>
      </c>
      <c r="M144" s="306">
        <f t="shared" si="61"/>
        <v>2.074652777777776E-3</v>
      </c>
      <c r="N144" s="306">
        <f t="shared" si="62"/>
        <v>2.2511574074074031E-3</v>
      </c>
      <c r="O144" s="307">
        <v>10</v>
      </c>
      <c r="P144" s="307"/>
      <c r="Q144" s="321">
        <v>1</v>
      </c>
      <c r="R144" s="308"/>
      <c r="S144" s="309">
        <f t="shared" si="64"/>
        <v>1.5005787037037043E-2</v>
      </c>
      <c r="T144" s="481" t="s">
        <v>587</v>
      </c>
      <c r="U144" s="462">
        <v>40786</v>
      </c>
      <c r="V144" s="458"/>
      <c r="W144" s="313">
        <f t="shared" ref="W144:W154" si="65">IF(OR(NOT(V144=""),NOT(L144="")),5,"")</f>
        <v>5</v>
      </c>
      <c r="X144" s="314" t="str">
        <f t="shared" ref="X144:X154" si="66">IF(W144=5,D144&amp;" "&amp;E144,"")</f>
        <v>Karen Wilkins</v>
      </c>
    </row>
    <row r="145" spans="1:24" ht="15" x14ac:dyDescent="0.2">
      <c r="A145" s="272"/>
      <c r="B145" s="418">
        <v>208</v>
      </c>
      <c r="C145" s="335"/>
      <c r="D145" s="315" t="s">
        <v>130</v>
      </c>
      <c r="E145" s="431" t="s">
        <v>239</v>
      </c>
      <c r="F145" s="428" t="s">
        <v>30</v>
      </c>
      <c r="G145" s="301">
        <v>1.4189814814814813E-2</v>
      </c>
      <c r="H145" s="301">
        <v>1.4328703703703703E-2</v>
      </c>
      <c r="I145" s="302">
        <f t="shared" si="63"/>
        <v>1.4259259259259258E-2</v>
      </c>
      <c r="J145" s="303">
        <f t="shared" ref="J145:J157" si="67">$E$3-I145</f>
        <v>8.3101851851851861E-3</v>
      </c>
      <c r="K145" s="378"/>
      <c r="L145" s="305" t="str">
        <f t="shared" si="60"/>
        <v/>
      </c>
      <c r="M145" s="306" t="str">
        <f t="shared" si="61"/>
        <v/>
      </c>
      <c r="N145" s="306" t="str">
        <f t="shared" si="62"/>
        <v/>
      </c>
      <c r="O145" s="307"/>
      <c r="P145" s="307"/>
      <c r="Q145" s="307"/>
      <c r="R145" s="308"/>
      <c r="S145" s="309">
        <f t="shared" si="64"/>
        <v>1.4189814814814813E-2</v>
      </c>
      <c r="T145" s="481"/>
      <c r="U145" s="462">
        <v>40298</v>
      </c>
      <c r="V145" s="458"/>
      <c r="W145" s="313" t="str">
        <f t="shared" si="65"/>
        <v/>
      </c>
      <c r="X145" s="314" t="str">
        <f t="shared" si="66"/>
        <v/>
      </c>
    </row>
    <row r="146" spans="1:24" ht="15" x14ac:dyDescent="0.2">
      <c r="A146" s="272"/>
      <c r="B146" s="418">
        <v>324</v>
      </c>
      <c r="C146" s="335"/>
      <c r="D146" s="298" t="s">
        <v>495</v>
      </c>
      <c r="E146" s="432" t="s">
        <v>496</v>
      </c>
      <c r="F146" s="428" t="s">
        <v>30</v>
      </c>
      <c r="G146" s="301">
        <v>1.4189814814814817E-2</v>
      </c>
      <c r="H146" s="301">
        <v>1.4236111111111118E-2</v>
      </c>
      <c r="I146" s="302">
        <f t="shared" si="63"/>
        <v>1.4212962962962967E-2</v>
      </c>
      <c r="J146" s="303">
        <f t="shared" si="67"/>
        <v>8.3564814814814769E-3</v>
      </c>
      <c r="K146" s="378"/>
      <c r="L146" s="305" t="str">
        <f t="shared" si="60"/>
        <v/>
      </c>
      <c r="M146" s="306" t="str">
        <f t="shared" si="61"/>
        <v/>
      </c>
      <c r="N146" s="306" t="str">
        <f t="shared" si="62"/>
        <v/>
      </c>
      <c r="O146" s="307"/>
      <c r="P146" s="307"/>
      <c r="Q146" s="307"/>
      <c r="R146" s="308"/>
      <c r="S146" s="309">
        <f t="shared" si="64"/>
        <v>1.4189814814814817E-2</v>
      </c>
      <c r="T146" s="481"/>
      <c r="U146" s="462">
        <v>40451</v>
      </c>
      <c r="V146" s="458"/>
      <c r="W146" s="313" t="str">
        <f t="shared" si="65"/>
        <v/>
      </c>
      <c r="X146" s="314" t="str">
        <f t="shared" si="66"/>
        <v/>
      </c>
    </row>
    <row r="147" spans="1:24" ht="15" x14ac:dyDescent="0.2">
      <c r="A147" s="272"/>
      <c r="B147" s="418">
        <v>120</v>
      </c>
      <c r="C147" s="335"/>
      <c r="D147" s="315" t="s">
        <v>28</v>
      </c>
      <c r="E147" s="431" t="s">
        <v>29</v>
      </c>
      <c r="F147" s="428" t="s">
        <v>30</v>
      </c>
      <c r="G147" s="301">
        <v>1.8576388888888889E-2</v>
      </c>
      <c r="H147" s="301">
        <v>2.0451388888888887E-2</v>
      </c>
      <c r="I147" s="302">
        <f t="shared" si="63"/>
        <v>1.9513888888888886E-2</v>
      </c>
      <c r="J147" s="303">
        <f t="shared" si="67"/>
        <v>3.0555555555555579E-3</v>
      </c>
      <c r="K147" s="378">
        <v>2.3576388888888893E-2</v>
      </c>
      <c r="L147" s="305">
        <f t="shared" si="60"/>
        <v>2.0520833333333335E-2</v>
      </c>
      <c r="M147" s="306">
        <f t="shared" si="61"/>
        <v>1.0069444444444492E-3</v>
      </c>
      <c r="N147" s="306">
        <f t="shared" si="62"/>
        <v>1.9444444444444466E-3</v>
      </c>
      <c r="O147" s="307">
        <v>11</v>
      </c>
      <c r="P147" s="307"/>
      <c r="Q147" s="307"/>
      <c r="R147" s="308">
        <v>8</v>
      </c>
      <c r="S147" s="309">
        <f t="shared" si="64"/>
        <v>1.8576388888888889E-2</v>
      </c>
      <c r="T147" s="481" t="s">
        <v>587</v>
      </c>
      <c r="U147" s="462">
        <v>40786</v>
      </c>
      <c r="V147" s="458"/>
      <c r="W147" s="313">
        <f t="shared" si="65"/>
        <v>5</v>
      </c>
      <c r="X147" s="314" t="str">
        <f t="shared" si="66"/>
        <v>Brian Yates</v>
      </c>
    </row>
    <row r="148" spans="1:24" ht="15" x14ac:dyDescent="0.2">
      <c r="A148" s="272"/>
      <c r="B148" s="418">
        <v>110</v>
      </c>
      <c r="C148" s="335"/>
      <c r="D148" s="315" t="s">
        <v>187</v>
      </c>
      <c r="E148" s="431" t="s">
        <v>188</v>
      </c>
      <c r="F148" s="428" t="s">
        <v>30</v>
      </c>
      <c r="G148" s="301">
        <v>1.3948115596064816E-2</v>
      </c>
      <c r="H148" s="301">
        <v>1.4387930410879638E-2</v>
      </c>
      <c r="I148" s="302">
        <f t="shared" si="63"/>
        <v>1.4168023003472228E-2</v>
      </c>
      <c r="J148" s="303">
        <f t="shared" si="67"/>
        <v>8.4014214409722163E-3</v>
      </c>
      <c r="K148" s="378"/>
      <c r="L148" s="305" t="str">
        <f t="shared" si="60"/>
        <v/>
      </c>
      <c r="M148" s="306" t="str">
        <f t="shared" si="61"/>
        <v/>
      </c>
      <c r="N148" s="306" t="str">
        <f t="shared" si="62"/>
        <v/>
      </c>
      <c r="O148" s="307"/>
      <c r="P148" s="307"/>
      <c r="Q148" s="307"/>
      <c r="R148" s="308"/>
      <c r="S148" s="309">
        <f t="shared" si="64"/>
        <v>1.3948115596064816E-2</v>
      </c>
      <c r="T148" s="481"/>
      <c r="U148" s="462">
        <v>40329</v>
      </c>
      <c r="V148" s="458"/>
      <c r="W148" s="313" t="str">
        <f t="shared" si="65"/>
        <v/>
      </c>
      <c r="X148" s="314" t="str">
        <f t="shared" si="66"/>
        <v/>
      </c>
    </row>
    <row r="149" spans="1:24" ht="15" x14ac:dyDescent="0.2">
      <c r="A149" s="272"/>
      <c r="B149" s="418">
        <v>336</v>
      </c>
      <c r="C149" s="335"/>
      <c r="D149" s="315" t="s">
        <v>197</v>
      </c>
      <c r="E149" s="431" t="s">
        <v>504</v>
      </c>
      <c r="F149" s="429" t="s">
        <v>30</v>
      </c>
      <c r="G149" s="301">
        <v>1.380787037037037E-2</v>
      </c>
      <c r="H149" s="301">
        <v>1.4369212962962966E-2</v>
      </c>
      <c r="I149" s="302">
        <f t="shared" si="63"/>
        <v>1.4088541666666668E-2</v>
      </c>
      <c r="J149" s="303">
        <f t="shared" si="67"/>
        <v>8.4809027777777764E-3</v>
      </c>
      <c r="K149" s="387"/>
      <c r="L149" s="305" t="str">
        <f t="shared" si="60"/>
        <v/>
      </c>
      <c r="M149" s="306" t="str">
        <f t="shared" si="61"/>
        <v/>
      </c>
      <c r="N149" s="306" t="str">
        <f t="shared" si="62"/>
        <v/>
      </c>
      <c r="O149" s="307"/>
      <c r="P149" s="307"/>
      <c r="Q149" s="307"/>
      <c r="R149" s="308"/>
      <c r="S149" s="309">
        <f t="shared" si="64"/>
        <v>1.380787037037037E-2</v>
      </c>
      <c r="T149" s="481"/>
      <c r="U149" s="462">
        <v>40298</v>
      </c>
      <c r="V149" s="458"/>
      <c r="W149" s="313" t="str">
        <f t="shared" si="65"/>
        <v/>
      </c>
      <c r="X149" s="314" t="str">
        <f t="shared" si="66"/>
        <v/>
      </c>
    </row>
    <row r="150" spans="1:24" ht="15" x14ac:dyDescent="0.2">
      <c r="A150" s="272"/>
      <c r="B150" s="418">
        <v>54</v>
      </c>
      <c r="C150" s="335"/>
      <c r="D150" s="315" t="s">
        <v>214</v>
      </c>
      <c r="E150" s="431" t="s">
        <v>215</v>
      </c>
      <c r="F150" s="428" t="s">
        <v>14</v>
      </c>
      <c r="G150" s="301">
        <v>1.40625E-2</v>
      </c>
      <c r="H150" s="301">
        <v>1.40625E-2</v>
      </c>
      <c r="I150" s="302">
        <f t="shared" si="63"/>
        <v>1.40625E-2</v>
      </c>
      <c r="J150" s="303">
        <f t="shared" si="67"/>
        <v>8.5069444444444437E-3</v>
      </c>
      <c r="K150" s="387"/>
      <c r="L150" s="305" t="str">
        <f t="shared" si="60"/>
        <v/>
      </c>
      <c r="M150" s="306" t="str">
        <f t="shared" si="61"/>
        <v/>
      </c>
      <c r="N150" s="306" t="str">
        <f t="shared" si="62"/>
        <v/>
      </c>
      <c r="O150" s="307"/>
      <c r="P150" s="307"/>
      <c r="Q150" s="307"/>
      <c r="R150" s="308"/>
      <c r="S150" s="309">
        <f t="shared" si="64"/>
        <v>1.40625E-2</v>
      </c>
      <c r="T150" s="481"/>
      <c r="U150" s="462">
        <v>40025</v>
      </c>
      <c r="V150" s="458"/>
      <c r="W150" s="313" t="str">
        <f t="shared" si="65"/>
        <v/>
      </c>
      <c r="X150" s="314" t="str">
        <f t="shared" si="66"/>
        <v/>
      </c>
    </row>
    <row r="151" spans="1:24" ht="15" x14ac:dyDescent="0.2">
      <c r="A151" s="272"/>
      <c r="B151" s="418">
        <v>283</v>
      </c>
      <c r="C151" s="335"/>
      <c r="D151" s="315" t="s">
        <v>90</v>
      </c>
      <c r="E151" s="431" t="s">
        <v>549</v>
      </c>
      <c r="F151" s="428" t="s">
        <v>30</v>
      </c>
      <c r="G151" s="301">
        <v>1.3846209490740748E-2</v>
      </c>
      <c r="H151" s="301">
        <v>1.4271556712962973E-2</v>
      </c>
      <c r="I151" s="302">
        <f t="shared" si="63"/>
        <v>1.4058883101851861E-2</v>
      </c>
      <c r="J151" s="303">
        <f t="shared" si="67"/>
        <v>8.5105613425925826E-3</v>
      </c>
      <c r="K151" s="378"/>
      <c r="L151" s="305" t="str">
        <f t="shared" si="60"/>
        <v/>
      </c>
      <c r="M151" s="306" t="str">
        <f t="shared" si="61"/>
        <v/>
      </c>
      <c r="N151" s="306" t="str">
        <f t="shared" si="62"/>
        <v/>
      </c>
      <c r="O151" s="307"/>
      <c r="P151" s="307"/>
      <c r="Q151" s="307"/>
      <c r="R151" s="308"/>
      <c r="S151" s="309">
        <f t="shared" si="64"/>
        <v>1.3846209490740748E-2</v>
      </c>
      <c r="T151" s="481" t="s">
        <v>30</v>
      </c>
      <c r="U151" s="462">
        <v>40574</v>
      </c>
      <c r="V151" s="458" t="s">
        <v>587</v>
      </c>
      <c r="W151" s="313">
        <f t="shared" si="65"/>
        <v>5</v>
      </c>
      <c r="X151" s="314" t="str">
        <f t="shared" si="66"/>
        <v>Richard Moreton</v>
      </c>
    </row>
    <row r="152" spans="1:24" ht="15" x14ac:dyDescent="0.2">
      <c r="A152" s="272"/>
      <c r="B152" s="418">
        <v>107</v>
      </c>
      <c r="C152" s="335"/>
      <c r="D152" s="315" t="s">
        <v>115</v>
      </c>
      <c r="E152" s="431" t="s">
        <v>196</v>
      </c>
      <c r="F152" s="428" t="s">
        <v>30</v>
      </c>
      <c r="G152" s="301">
        <v>1.3738425925925923E-2</v>
      </c>
      <c r="H152" s="301">
        <v>1.4282407407407409E-2</v>
      </c>
      <c r="I152" s="302">
        <f t="shared" si="63"/>
        <v>1.4010416666666666E-2</v>
      </c>
      <c r="J152" s="303">
        <f t="shared" si="67"/>
        <v>8.5590277777777782E-3</v>
      </c>
      <c r="K152" s="378"/>
      <c r="L152" s="305" t="str">
        <f t="shared" si="60"/>
        <v/>
      </c>
      <c r="M152" s="306" t="str">
        <f t="shared" si="61"/>
        <v/>
      </c>
      <c r="N152" s="306" t="str">
        <f t="shared" si="62"/>
        <v/>
      </c>
      <c r="O152" s="307"/>
      <c r="P152" s="307"/>
      <c r="Q152" s="307"/>
      <c r="R152" s="308"/>
      <c r="S152" s="309">
        <f t="shared" si="64"/>
        <v>1.3738425925925923E-2</v>
      </c>
      <c r="T152" s="481"/>
      <c r="U152" s="462">
        <v>40724</v>
      </c>
      <c r="V152" s="458"/>
      <c r="W152" s="313" t="str">
        <f t="shared" si="65"/>
        <v/>
      </c>
      <c r="X152" s="314" t="str">
        <f t="shared" si="66"/>
        <v/>
      </c>
    </row>
    <row r="153" spans="1:24" ht="15" x14ac:dyDescent="0.2">
      <c r="A153" s="272"/>
      <c r="B153" s="418">
        <v>225</v>
      </c>
      <c r="C153" s="335"/>
      <c r="D153" s="315" t="s">
        <v>121</v>
      </c>
      <c r="E153" s="431" t="s">
        <v>259</v>
      </c>
      <c r="F153" s="428" t="s">
        <v>14</v>
      </c>
      <c r="G153" s="301">
        <v>1.7088600441261575E-2</v>
      </c>
      <c r="H153" s="301">
        <v>1.7873003924334486E-2</v>
      </c>
      <c r="I153" s="302">
        <f t="shared" si="63"/>
        <v>1.748080218279803E-2</v>
      </c>
      <c r="J153" s="303">
        <f t="shared" si="67"/>
        <v>5.0886422616464137E-3</v>
      </c>
      <c r="K153" s="378">
        <v>2.3923611111111114E-2</v>
      </c>
      <c r="L153" s="305">
        <f t="shared" si="60"/>
        <v>1.8834968849464701E-2</v>
      </c>
      <c r="M153" s="306">
        <f t="shared" si="61"/>
        <v>1.3541666666666702E-3</v>
      </c>
      <c r="N153" s="306">
        <f t="shared" si="62"/>
        <v>1.7463684082031257E-3</v>
      </c>
      <c r="O153" s="307">
        <v>12</v>
      </c>
      <c r="P153" s="307"/>
      <c r="Q153" s="307">
        <v>2</v>
      </c>
      <c r="R153" s="308"/>
      <c r="S153" s="309">
        <f t="shared" si="64"/>
        <v>1.7088600441261575E-2</v>
      </c>
      <c r="T153" s="481" t="s">
        <v>587</v>
      </c>
      <c r="U153" s="462">
        <v>40786</v>
      </c>
      <c r="V153" s="458"/>
      <c r="W153" s="313">
        <f t="shared" si="65"/>
        <v>5</v>
      </c>
      <c r="X153" s="314" t="str">
        <f t="shared" si="66"/>
        <v>Jen Cunniff</v>
      </c>
    </row>
    <row r="154" spans="1:24" ht="15" x14ac:dyDescent="0.2">
      <c r="A154" s="272"/>
      <c r="B154" s="418">
        <v>114</v>
      </c>
      <c r="C154" s="335"/>
      <c r="D154" s="315" t="s">
        <v>160</v>
      </c>
      <c r="E154" s="431" t="s">
        <v>161</v>
      </c>
      <c r="F154" s="429" t="s">
        <v>30</v>
      </c>
      <c r="G154" s="301">
        <v>1.3745298032407408E-2</v>
      </c>
      <c r="H154" s="301">
        <v>1.3745298032407408E-2</v>
      </c>
      <c r="I154" s="302">
        <f t="shared" si="63"/>
        <v>1.3745298032407408E-2</v>
      </c>
      <c r="J154" s="303">
        <f t="shared" si="67"/>
        <v>8.8241464120370362E-3</v>
      </c>
      <c r="K154" s="387"/>
      <c r="L154" s="305" t="str">
        <f t="shared" si="60"/>
        <v/>
      </c>
      <c r="M154" s="306" t="str">
        <f t="shared" si="61"/>
        <v/>
      </c>
      <c r="N154" s="306" t="str">
        <f t="shared" si="62"/>
        <v/>
      </c>
      <c r="O154" s="307"/>
      <c r="P154" s="307"/>
      <c r="Q154" s="307"/>
      <c r="R154" s="308"/>
      <c r="S154" s="309">
        <f t="shared" si="64"/>
        <v>1.3745298032407408E-2</v>
      </c>
      <c r="T154" s="481"/>
      <c r="U154" s="462">
        <v>40056</v>
      </c>
      <c r="V154" s="458"/>
      <c r="W154" s="313" t="str">
        <f t="shared" si="65"/>
        <v/>
      </c>
      <c r="X154" s="314" t="str">
        <f t="shared" si="66"/>
        <v/>
      </c>
    </row>
    <row r="155" spans="1:24" ht="15" x14ac:dyDescent="0.2">
      <c r="A155" s="272"/>
      <c r="B155" s="418" t="s">
        <v>604</v>
      </c>
      <c r="C155" s="335"/>
      <c r="D155" s="315" t="s">
        <v>238</v>
      </c>
      <c r="E155" s="431" t="s">
        <v>583</v>
      </c>
      <c r="F155" s="428" t="s">
        <v>30</v>
      </c>
      <c r="G155" s="301">
        <v>1.3738425925925926E-2</v>
      </c>
      <c r="H155" s="301">
        <v>1.3738425925925926E-2</v>
      </c>
      <c r="I155" s="302">
        <f t="shared" si="63"/>
        <v>1.3738425925925926E-2</v>
      </c>
      <c r="J155" s="303">
        <f t="shared" si="67"/>
        <v>8.8310185185185176E-3</v>
      </c>
      <c r="K155" s="378"/>
      <c r="L155" s="305" t="str">
        <f t="shared" si="60"/>
        <v/>
      </c>
      <c r="M155" s="306" t="str">
        <f t="shared" si="61"/>
        <v/>
      </c>
      <c r="N155" s="306" t="str">
        <f t="shared" si="62"/>
        <v/>
      </c>
      <c r="O155" s="307"/>
      <c r="P155" s="307"/>
      <c r="Q155" s="307"/>
      <c r="R155" s="308"/>
      <c r="S155" s="309">
        <f t="shared" si="64"/>
        <v>1.3738425925925926E-2</v>
      </c>
      <c r="T155" s="481"/>
      <c r="U155" s="462">
        <v>40694</v>
      </c>
      <c r="V155" s="458"/>
      <c r="W155" s="313"/>
      <c r="X155" s="314"/>
    </row>
    <row r="156" spans="1:24" ht="15" x14ac:dyDescent="0.2">
      <c r="A156" s="272"/>
      <c r="B156" s="418">
        <v>269</v>
      </c>
      <c r="C156" s="335"/>
      <c r="D156" s="315" t="s">
        <v>422</v>
      </c>
      <c r="E156" s="431" t="s">
        <v>423</v>
      </c>
      <c r="F156" s="428" t="s">
        <v>30</v>
      </c>
      <c r="G156" s="301">
        <v>1.34375E-2</v>
      </c>
      <c r="H156" s="301">
        <v>1.3969907407407408E-2</v>
      </c>
      <c r="I156" s="302">
        <f t="shared" si="63"/>
        <v>1.3703703703703704E-2</v>
      </c>
      <c r="J156" s="303">
        <f t="shared" si="67"/>
        <v>8.86574074074074E-3</v>
      </c>
      <c r="K156" s="387"/>
      <c r="L156" s="305" t="str">
        <f t="shared" si="60"/>
        <v/>
      </c>
      <c r="M156" s="306" t="str">
        <f t="shared" si="61"/>
        <v/>
      </c>
      <c r="N156" s="306" t="str">
        <f t="shared" si="62"/>
        <v/>
      </c>
      <c r="O156" s="307"/>
      <c r="P156" s="307"/>
      <c r="Q156" s="307"/>
      <c r="R156" s="308"/>
      <c r="S156" s="309">
        <f t="shared" si="64"/>
        <v>1.34375E-2</v>
      </c>
      <c r="T156" s="481" t="s">
        <v>30</v>
      </c>
      <c r="U156" s="462">
        <v>40724</v>
      </c>
      <c r="V156" s="458" t="s">
        <v>587</v>
      </c>
      <c r="W156" s="313">
        <f>IF(OR(NOT(V156=""),NOT(L156="")),5,"")</f>
        <v>5</v>
      </c>
      <c r="X156" s="314" t="str">
        <f>IF(W156=5,D156&amp;" "&amp;E156,"")</f>
        <v>Patrick McGuinness</v>
      </c>
    </row>
    <row r="157" spans="1:24" ht="15" x14ac:dyDescent="0.2">
      <c r="A157" s="272"/>
      <c r="B157" s="418">
        <v>212</v>
      </c>
      <c r="C157" s="335"/>
      <c r="D157" s="315" t="s">
        <v>178</v>
      </c>
      <c r="E157" s="431" t="s">
        <v>260</v>
      </c>
      <c r="F157" s="428" t="s">
        <v>30</v>
      </c>
      <c r="G157" s="301">
        <v>1.3480902777777788E-2</v>
      </c>
      <c r="H157" s="301">
        <v>1.383101851851852E-2</v>
      </c>
      <c r="I157" s="302">
        <f t="shared" si="63"/>
        <v>1.3655960648148155E-2</v>
      </c>
      <c r="J157" s="303">
        <f t="shared" si="67"/>
        <v>8.9134837962962891E-3</v>
      </c>
      <c r="K157" s="387"/>
      <c r="L157" s="305" t="str">
        <f t="shared" si="60"/>
        <v/>
      </c>
      <c r="M157" s="306" t="str">
        <f t="shared" si="61"/>
        <v/>
      </c>
      <c r="N157" s="306" t="str">
        <f t="shared" si="62"/>
        <v/>
      </c>
      <c r="O157" s="307"/>
      <c r="P157" s="307"/>
      <c r="Q157" s="321"/>
      <c r="R157" s="308"/>
      <c r="S157" s="309">
        <f t="shared" si="64"/>
        <v>1.3480902777777788E-2</v>
      </c>
      <c r="T157" s="481"/>
      <c r="U157" s="462">
        <v>40663</v>
      </c>
      <c r="V157" s="458"/>
      <c r="W157" s="313" t="str">
        <f>IF(OR(NOT(V157=""),NOT(L157="")),5,"")</f>
        <v/>
      </c>
      <c r="X157" s="314" t="str">
        <f>IF(W157=5,D157&amp;" "&amp;E157,"")</f>
        <v/>
      </c>
    </row>
    <row r="158" spans="1:24" ht="15" x14ac:dyDescent="0.2">
      <c r="A158" s="272"/>
      <c r="B158" s="418"/>
      <c r="C158" s="335"/>
      <c r="D158" s="315"/>
      <c r="E158" s="431"/>
      <c r="F158" s="428"/>
      <c r="G158" s="301"/>
      <c r="H158" s="301"/>
      <c r="I158" s="302"/>
      <c r="J158" s="303"/>
      <c r="K158" s="387"/>
      <c r="L158" s="305" t="str">
        <f t="shared" si="60"/>
        <v/>
      </c>
      <c r="M158" s="306" t="str">
        <f t="shared" si="61"/>
        <v/>
      </c>
      <c r="N158" s="306" t="str">
        <f t="shared" si="62"/>
        <v/>
      </c>
      <c r="O158" s="307"/>
      <c r="P158" s="307"/>
      <c r="Q158" s="321"/>
      <c r="R158" s="308"/>
      <c r="S158" s="309"/>
      <c r="T158" s="481"/>
      <c r="U158" s="462"/>
      <c r="V158" s="458"/>
      <c r="W158" s="313"/>
      <c r="X158" s="314"/>
    </row>
    <row r="159" spans="1:24" ht="15" x14ac:dyDescent="0.2">
      <c r="A159" s="272"/>
      <c r="B159" s="418"/>
      <c r="C159" s="335"/>
      <c r="D159" s="315"/>
      <c r="E159" s="431"/>
      <c r="F159" s="428"/>
      <c r="G159" s="301"/>
      <c r="H159" s="301"/>
      <c r="I159" s="302"/>
      <c r="J159" s="303"/>
      <c r="K159" s="387"/>
      <c r="L159" s="305" t="str">
        <f t="shared" si="60"/>
        <v/>
      </c>
      <c r="M159" s="306" t="str">
        <f t="shared" si="61"/>
        <v/>
      </c>
      <c r="N159" s="306" t="str">
        <f t="shared" si="62"/>
        <v/>
      </c>
      <c r="O159" s="307"/>
      <c r="P159" s="307"/>
      <c r="Q159" s="321"/>
      <c r="R159" s="308"/>
      <c r="S159" s="309"/>
      <c r="T159" s="481"/>
      <c r="U159" s="462"/>
      <c r="V159" s="458"/>
      <c r="W159" s="313"/>
      <c r="X159" s="314"/>
    </row>
    <row r="160" spans="1:24" ht="15" x14ac:dyDescent="0.2">
      <c r="A160" s="272"/>
      <c r="B160" s="418">
        <v>322</v>
      </c>
      <c r="C160" s="335"/>
      <c r="D160" s="315" t="s">
        <v>180</v>
      </c>
      <c r="E160" s="431" t="s">
        <v>494</v>
      </c>
      <c r="F160" s="429" t="s">
        <v>30</v>
      </c>
      <c r="G160" s="301">
        <v>1.3634259259259263E-2</v>
      </c>
      <c r="H160" s="301">
        <v>1.3634259259259263E-2</v>
      </c>
      <c r="I160" s="302">
        <f t="shared" ref="I160:I172" si="68">IF(H160&lt;&gt;"",(H160+G160)/2,G160)</f>
        <v>1.3634259259259263E-2</v>
      </c>
      <c r="J160" s="303">
        <f t="shared" ref="J160:J172" si="69">$E$3-I160</f>
        <v>8.9351851851851814E-3</v>
      </c>
      <c r="K160" s="378"/>
      <c r="L160" s="305" t="str">
        <f t="shared" si="60"/>
        <v/>
      </c>
      <c r="M160" s="306" t="str">
        <f t="shared" si="61"/>
        <v/>
      </c>
      <c r="N160" s="306" t="str">
        <f t="shared" si="62"/>
        <v/>
      </c>
      <c r="O160" s="307"/>
      <c r="P160" s="307"/>
      <c r="Q160" s="307"/>
      <c r="R160" s="308"/>
      <c r="S160" s="309">
        <f t="shared" ref="S160:S172" si="70">IF(K160&lt;&gt;"",MIN(G160,L160),G160)</f>
        <v>1.3634259259259263E-2</v>
      </c>
      <c r="T160" s="481"/>
      <c r="U160" s="462">
        <v>40237</v>
      </c>
      <c r="V160" s="458"/>
      <c r="W160" s="313" t="str">
        <f>IF(OR(NOT(V160=""),NOT(L160="")),5,"")</f>
        <v/>
      </c>
      <c r="X160" s="314" t="str">
        <f>IF(W160=5,D160&amp;" "&amp;E160,"")</f>
        <v/>
      </c>
    </row>
    <row r="161" spans="1:24" ht="15" x14ac:dyDescent="0.2">
      <c r="A161" s="272"/>
      <c r="B161" s="418">
        <v>28</v>
      </c>
      <c r="C161" s="335"/>
      <c r="D161" s="315" t="s">
        <v>201</v>
      </c>
      <c r="E161" s="431" t="s">
        <v>202</v>
      </c>
      <c r="F161" s="428" t="s">
        <v>30</v>
      </c>
      <c r="G161" s="319">
        <v>1.2719907407407411E-2</v>
      </c>
      <c r="H161" s="301">
        <v>1.4456018518518524E-2</v>
      </c>
      <c r="I161" s="302">
        <f t="shared" si="68"/>
        <v>1.3587962962962968E-2</v>
      </c>
      <c r="J161" s="303">
        <f t="shared" si="69"/>
        <v>8.9814814814814757E-3</v>
      </c>
      <c r="K161" s="387"/>
      <c r="L161" s="305" t="str">
        <f t="shared" si="60"/>
        <v/>
      </c>
      <c r="M161" s="306" t="str">
        <f t="shared" si="61"/>
        <v/>
      </c>
      <c r="N161" s="306" t="str">
        <f t="shared" si="62"/>
        <v/>
      </c>
      <c r="O161" s="307"/>
      <c r="P161" s="307"/>
      <c r="Q161" s="321"/>
      <c r="R161" s="308"/>
      <c r="S161" s="309">
        <f t="shared" si="70"/>
        <v>1.2719907407407411E-2</v>
      </c>
      <c r="T161" s="481"/>
      <c r="U161" s="462">
        <v>39721</v>
      </c>
      <c r="V161" s="458"/>
      <c r="W161" s="313"/>
      <c r="X161" s="314"/>
    </row>
    <row r="162" spans="1:24" ht="15" x14ac:dyDescent="0.2">
      <c r="A162" s="272"/>
      <c r="B162" s="420">
        <v>236</v>
      </c>
      <c r="C162" s="335"/>
      <c r="D162" s="315" t="s">
        <v>512</v>
      </c>
      <c r="E162" s="431" t="s">
        <v>180</v>
      </c>
      <c r="F162" s="428" t="s">
        <v>30</v>
      </c>
      <c r="G162" s="301">
        <v>1.3547453703703704E-2</v>
      </c>
      <c r="H162" s="301">
        <v>1.3547453703703704E-2</v>
      </c>
      <c r="I162" s="302">
        <f t="shared" si="68"/>
        <v>1.3547453703703704E-2</v>
      </c>
      <c r="J162" s="303">
        <f t="shared" si="69"/>
        <v>9.0219907407407401E-3</v>
      </c>
      <c r="K162" s="387"/>
      <c r="L162" s="305" t="str">
        <f t="shared" si="60"/>
        <v/>
      </c>
      <c r="M162" s="306" t="str">
        <f t="shared" si="61"/>
        <v/>
      </c>
      <c r="N162" s="306" t="str">
        <f t="shared" si="62"/>
        <v/>
      </c>
      <c r="O162" s="307"/>
      <c r="P162" s="307"/>
      <c r="Q162" s="307"/>
      <c r="R162" s="308"/>
      <c r="S162" s="309">
        <f t="shared" si="70"/>
        <v>1.3547453703703704E-2</v>
      </c>
      <c r="T162" s="481"/>
      <c r="U162" s="462">
        <v>40268</v>
      </c>
      <c r="V162" s="458"/>
      <c r="W162" s="313"/>
      <c r="X162" s="314"/>
    </row>
    <row r="163" spans="1:24" ht="15" x14ac:dyDescent="0.2">
      <c r="A163" s="272"/>
      <c r="B163" s="418">
        <v>367</v>
      </c>
      <c r="C163" s="335"/>
      <c r="D163" s="315" t="s">
        <v>180</v>
      </c>
      <c r="E163" s="431" t="s">
        <v>564</v>
      </c>
      <c r="F163" s="428" t="s">
        <v>30</v>
      </c>
      <c r="G163" s="301">
        <v>1.3530092592592595E-2</v>
      </c>
      <c r="H163" s="301">
        <v>1.3530092592592595E-2</v>
      </c>
      <c r="I163" s="302">
        <f t="shared" si="68"/>
        <v>1.3530092592592595E-2</v>
      </c>
      <c r="J163" s="303">
        <f t="shared" si="69"/>
        <v>9.0393518518518488E-3</v>
      </c>
      <c r="K163" s="378"/>
      <c r="L163" s="305" t="str">
        <f t="shared" si="60"/>
        <v/>
      </c>
      <c r="M163" s="306" t="str">
        <f t="shared" si="61"/>
        <v/>
      </c>
      <c r="N163" s="306" t="str">
        <f t="shared" si="62"/>
        <v/>
      </c>
      <c r="O163" s="307"/>
      <c r="P163" s="307"/>
      <c r="Q163" s="307"/>
      <c r="R163" s="308"/>
      <c r="S163" s="309">
        <f t="shared" si="70"/>
        <v>1.3530092592592595E-2</v>
      </c>
      <c r="T163" s="481"/>
      <c r="U163" s="462">
        <v>40755</v>
      </c>
      <c r="V163" s="458"/>
      <c r="W163" s="313" t="str">
        <f t="shared" ref="W163:W169" si="71">IF(OR(NOT(V163=""),NOT(L163="")),5,"")</f>
        <v/>
      </c>
      <c r="X163" s="314" t="str">
        <f t="shared" ref="X163:X169" si="72">IF(W163=5,D163&amp;" "&amp;E163,"")</f>
        <v/>
      </c>
    </row>
    <row r="164" spans="1:24" ht="15" x14ac:dyDescent="0.2">
      <c r="A164" s="272"/>
      <c r="B164" s="418">
        <v>262</v>
      </c>
      <c r="C164" s="335"/>
      <c r="D164" s="315" t="s">
        <v>389</v>
      </c>
      <c r="E164" s="431" t="s">
        <v>390</v>
      </c>
      <c r="F164" s="429" t="s">
        <v>30</v>
      </c>
      <c r="G164" s="301">
        <v>1.3368055555555557E-2</v>
      </c>
      <c r="H164" s="301">
        <v>1.3368055555555557E-2</v>
      </c>
      <c r="I164" s="302">
        <f t="shared" si="68"/>
        <v>1.3368055555555557E-2</v>
      </c>
      <c r="J164" s="303">
        <f t="shared" si="69"/>
        <v>9.2013888888888874E-3</v>
      </c>
      <c r="K164" s="387"/>
      <c r="L164" s="305" t="str">
        <f t="shared" si="60"/>
        <v/>
      </c>
      <c r="M164" s="306" t="str">
        <f t="shared" si="61"/>
        <v/>
      </c>
      <c r="N164" s="306" t="str">
        <f t="shared" si="62"/>
        <v/>
      </c>
      <c r="O164" s="307"/>
      <c r="P164" s="307"/>
      <c r="Q164" s="307"/>
      <c r="R164" s="308"/>
      <c r="S164" s="309">
        <f t="shared" si="70"/>
        <v>1.3368055555555557E-2</v>
      </c>
      <c r="T164" s="481"/>
      <c r="U164" s="462">
        <v>40298</v>
      </c>
      <c r="V164" s="458"/>
      <c r="W164" s="313" t="str">
        <f t="shared" si="71"/>
        <v/>
      </c>
      <c r="X164" s="314" t="str">
        <f t="shared" si="72"/>
        <v/>
      </c>
    </row>
    <row r="165" spans="1:24" ht="15" x14ac:dyDescent="0.2">
      <c r="A165" s="272"/>
      <c r="B165" s="418">
        <v>223</v>
      </c>
      <c r="C165" s="335"/>
      <c r="D165" s="315" t="s">
        <v>296</v>
      </c>
      <c r="E165" s="431" t="s">
        <v>297</v>
      </c>
      <c r="F165" s="428" t="s">
        <v>30</v>
      </c>
      <c r="G165" s="301">
        <v>1.3364438657407402E-2</v>
      </c>
      <c r="H165" s="301">
        <v>1.3364438657407402E-2</v>
      </c>
      <c r="I165" s="302">
        <f t="shared" si="68"/>
        <v>1.3364438657407402E-2</v>
      </c>
      <c r="J165" s="303">
        <f t="shared" si="69"/>
        <v>9.2050057870370419E-3</v>
      </c>
      <c r="K165" s="378"/>
      <c r="L165" s="305" t="str">
        <f t="shared" si="60"/>
        <v/>
      </c>
      <c r="M165" s="306" t="str">
        <f t="shared" si="61"/>
        <v/>
      </c>
      <c r="N165" s="306" t="str">
        <f t="shared" si="62"/>
        <v/>
      </c>
      <c r="O165" s="307"/>
      <c r="P165" s="307"/>
      <c r="Q165" s="307"/>
      <c r="R165" s="308"/>
      <c r="S165" s="309">
        <f t="shared" si="70"/>
        <v>1.3364438657407402E-2</v>
      </c>
      <c r="T165" s="481"/>
      <c r="U165" s="462">
        <v>40390</v>
      </c>
      <c r="V165" s="458"/>
      <c r="W165" s="313" t="str">
        <f t="shared" si="71"/>
        <v/>
      </c>
      <c r="X165" s="314" t="str">
        <f t="shared" si="72"/>
        <v/>
      </c>
    </row>
    <row r="166" spans="1:24" ht="15" x14ac:dyDescent="0.2">
      <c r="A166" s="272"/>
      <c r="B166" s="418">
        <v>222</v>
      </c>
      <c r="C166" s="335"/>
      <c r="D166" s="315" t="s">
        <v>351</v>
      </c>
      <c r="E166" s="431" t="s">
        <v>513</v>
      </c>
      <c r="F166" s="428" t="s">
        <v>30</v>
      </c>
      <c r="G166" s="301">
        <v>1.2818287037037041E-2</v>
      </c>
      <c r="H166" s="301">
        <v>1.3570601851851858E-2</v>
      </c>
      <c r="I166" s="302">
        <f t="shared" si="68"/>
        <v>1.319444444444445E-2</v>
      </c>
      <c r="J166" s="303">
        <f t="shared" si="69"/>
        <v>9.3749999999999944E-3</v>
      </c>
      <c r="K166" s="387"/>
      <c r="L166" s="305" t="str">
        <f t="shared" si="60"/>
        <v/>
      </c>
      <c r="M166" s="306" t="str">
        <f t="shared" si="61"/>
        <v/>
      </c>
      <c r="N166" s="306" t="str">
        <f t="shared" si="62"/>
        <v/>
      </c>
      <c r="O166" s="307"/>
      <c r="P166" s="307"/>
      <c r="Q166" s="321"/>
      <c r="R166" s="308"/>
      <c r="S166" s="309">
        <f t="shared" si="70"/>
        <v>1.2818287037037041E-2</v>
      </c>
      <c r="T166" s="481"/>
      <c r="U166" s="462">
        <v>40543</v>
      </c>
      <c r="V166" s="458"/>
      <c r="W166" s="313" t="str">
        <f t="shared" si="71"/>
        <v/>
      </c>
      <c r="X166" s="314" t="str">
        <f t="shared" si="72"/>
        <v/>
      </c>
    </row>
    <row r="167" spans="1:24" ht="15" x14ac:dyDescent="0.2">
      <c r="A167" s="272"/>
      <c r="B167" s="418">
        <v>239</v>
      </c>
      <c r="C167" s="335"/>
      <c r="D167" s="315" t="s">
        <v>115</v>
      </c>
      <c r="E167" s="431" t="s">
        <v>316</v>
      </c>
      <c r="F167" s="428" t="s">
        <v>30</v>
      </c>
      <c r="G167" s="301">
        <v>1.3136574074074077E-2</v>
      </c>
      <c r="H167" s="301">
        <v>1.3136574074074077E-2</v>
      </c>
      <c r="I167" s="302">
        <f t="shared" si="68"/>
        <v>1.3136574074074077E-2</v>
      </c>
      <c r="J167" s="303">
        <f t="shared" si="69"/>
        <v>9.4328703703703675E-3</v>
      </c>
      <c r="K167" s="378"/>
      <c r="L167" s="305" t="str">
        <f t="shared" si="60"/>
        <v/>
      </c>
      <c r="M167" s="306" t="str">
        <f t="shared" si="61"/>
        <v/>
      </c>
      <c r="N167" s="306" t="str">
        <f t="shared" si="62"/>
        <v/>
      </c>
      <c r="O167" s="307"/>
      <c r="P167" s="307"/>
      <c r="Q167" s="321"/>
      <c r="R167" s="308"/>
      <c r="S167" s="309">
        <f t="shared" si="70"/>
        <v>1.3136574074074077E-2</v>
      </c>
      <c r="T167" s="481"/>
      <c r="U167" s="462">
        <v>40663</v>
      </c>
      <c r="V167" s="458"/>
      <c r="W167" s="313" t="str">
        <f t="shared" si="71"/>
        <v/>
      </c>
      <c r="X167" s="314" t="str">
        <f t="shared" si="72"/>
        <v/>
      </c>
    </row>
    <row r="168" spans="1:24" ht="15" x14ac:dyDescent="0.2">
      <c r="A168" s="272"/>
      <c r="B168" s="418">
        <v>57</v>
      </c>
      <c r="C168" s="335"/>
      <c r="D168" s="315" t="s">
        <v>204</v>
      </c>
      <c r="E168" s="431" t="s">
        <v>205</v>
      </c>
      <c r="F168" s="428" t="s">
        <v>30</v>
      </c>
      <c r="G168" s="301">
        <v>1.2638888888888892E-2</v>
      </c>
      <c r="H168" s="301">
        <v>1.3513510933628795E-2</v>
      </c>
      <c r="I168" s="302">
        <f t="shared" si="68"/>
        <v>1.3076199911258843E-2</v>
      </c>
      <c r="J168" s="303">
        <f t="shared" si="69"/>
        <v>9.4932445331856012E-3</v>
      </c>
      <c r="K168" s="320"/>
      <c r="L168" s="305" t="str">
        <f t="shared" si="60"/>
        <v/>
      </c>
      <c r="M168" s="306" t="str">
        <f t="shared" si="61"/>
        <v/>
      </c>
      <c r="N168" s="306" t="str">
        <f t="shared" si="62"/>
        <v/>
      </c>
      <c r="O168" s="307"/>
      <c r="P168" s="307"/>
      <c r="Q168" s="307"/>
      <c r="R168" s="308"/>
      <c r="S168" s="309">
        <f t="shared" si="70"/>
        <v>1.2638888888888892E-2</v>
      </c>
      <c r="T168" s="481"/>
      <c r="U168" s="464">
        <v>40574</v>
      </c>
      <c r="V168" s="458"/>
      <c r="W168" s="313" t="str">
        <f t="shared" si="71"/>
        <v/>
      </c>
      <c r="X168" s="314" t="str">
        <f t="shared" si="72"/>
        <v/>
      </c>
    </row>
    <row r="169" spans="1:24" ht="15" x14ac:dyDescent="0.2">
      <c r="A169" s="272"/>
      <c r="B169" s="418">
        <v>379</v>
      </c>
      <c r="C169" s="335"/>
      <c r="D169" s="315" t="s">
        <v>70</v>
      </c>
      <c r="E169" s="431" t="s">
        <v>565</v>
      </c>
      <c r="F169" s="429" t="s">
        <v>30</v>
      </c>
      <c r="G169" s="301">
        <v>1.2893518518518519E-2</v>
      </c>
      <c r="H169" s="301">
        <v>1.2893518518518519E-2</v>
      </c>
      <c r="I169" s="302">
        <f t="shared" si="68"/>
        <v>1.2893518518518519E-2</v>
      </c>
      <c r="J169" s="303">
        <f t="shared" si="69"/>
        <v>9.6759259259259246E-3</v>
      </c>
      <c r="K169" s="387"/>
      <c r="L169" s="305" t="str">
        <f t="shared" ref="L169:L172" si="73">IF(K169&lt;&gt;"",K169-J169,"")</f>
        <v/>
      </c>
      <c r="M169" s="306" t="str">
        <f t="shared" ref="M169:M172" si="74">IF(K169&lt;&gt;"",L169-I169,"")</f>
        <v/>
      </c>
      <c r="N169" s="306" t="str">
        <f t="shared" si="62"/>
        <v/>
      </c>
      <c r="O169" s="307"/>
      <c r="P169" s="307"/>
      <c r="Q169" s="307"/>
      <c r="R169" s="308"/>
      <c r="S169" s="309">
        <f t="shared" si="70"/>
        <v>1.2893518518518519E-2</v>
      </c>
      <c r="T169" s="481"/>
      <c r="U169" s="462">
        <v>40633</v>
      </c>
      <c r="V169" s="458"/>
      <c r="W169" s="313" t="str">
        <f t="shared" si="71"/>
        <v/>
      </c>
      <c r="X169" s="314" t="str">
        <f t="shared" si="72"/>
        <v/>
      </c>
    </row>
    <row r="170" spans="1:24" ht="15" x14ac:dyDescent="0.2">
      <c r="A170" s="272"/>
      <c r="B170" s="418">
        <v>73</v>
      </c>
      <c r="C170" s="335"/>
      <c r="D170" s="315" t="s">
        <v>203</v>
      </c>
      <c r="E170" s="431" t="s">
        <v>110</v>
      </c>
      <c r="F170" s="428" t="s">
        <v>30</v>
      </c>
      <c r="G170" s="301">
        <v>1.2259837962962958E-2</v>
      </c>
      <c r="H170" s="301">
        <v>1.330005787037037E-2</v>
      </c>
      <c r="I170" s="302">
        <f t="shared" si="68"/>
        <v>1.2779947916666664E-2</v>
      </c>
      <c r="J170" s="303">
        <f t="shared" si="69"/>
        <v>9.7894965277777798E-3</v>
      </c>
      <c r="K170" s="378"/>
      <c r="L170" s="305" t="str">
        <f t="shared" si="73"/>
        <v/>
      </c>
      <c r="M170" s="306" t="str">
        <f t="shared" si="74"/>
        <v/>
      </c>
      <c r="N170" s="306" t="str">
        <f t="shared" si="62"/>
        <v/>
      </c>
      <c r="O170" s="307"/>
      <c r="P170" s="307"/>
      <c r="Q170" s="307"/>
      <c r="R170" s="308"/>
      <c r="S170" s="309">
        <f t="shared" si="70"/>
        <v>1.2259837962962958E-2</v>
      </c>
      <c r="T170" s="481"/>
      <c r="U170" s="462">
        <v>40755</v>
      </c>
      <c r="V170" s="458"/>
      <c r="W170" s="313"/>
      <c r="X170" s="314"/>
    </row>
    <row r="171" spans="1:24" ht="15" x14ac:dyDescent="0.2">
      <c r="A171" s="272"/>
      <c r="B171" s="418">
        <v>211</v>
      </c>
      <c r="C171" s="335"/>
      <c r="D171" s="315" t="s">
        <v>244</v>
      </c>
      <c r="E171" s="431" t="s">
        <v>245</v>
      </c>
      <c r="F171" s="428" t="s">
        <v>30</v>
      </c>
      <c r="G171" s="319">
        <v>1.2499999999999999E-2</v>
      </c>
      <c r="H171" s="301">
        <v>1.3020833333333334E-2</v>
      </c>
      <c r="I171" s="302">
        <f t="shared" si="68"/>
        <v>1.2760416666666666E-2</v>
      </c>
      <c r="J171" s="303">
        <f t="shared" si="69"/>
        <v>9.8090277777777776E-3</v>
      </c>
      <c r="K171" s="387"/>
      <c r="L171" s="305" t="str">
        <f t="shared" si="73"/>
        <v/>
      </c>
      <c r="M171" s="306" t="str">
        <f t="shared" si="74"/>
        <v/>
      </c>
      <c r="N171" s="306" t="str">
        <f t="shared" si="62"/>
        <v/>
      </c>
      <c r="O171" s="307"/>
      <c r="P171" s="307"/>
      <c r="Q171" s="321"/>
      <c r="R171" s="308"/>
      <c r="S171" s="309">
        <f t="shared" si="70"/>
        <v>1.2499999999999999E-2</v>
      </c>
      <c r="T171" s="481"/>
      <c r="U171" s="462">
        <v>40390</v>
      </c>
      <c r="V171" s="458"/>
      <c r="W171" s="313" t="str">
        <f>IF(OR(NOT(V171=""),NOT(L171="")),5,"")</f>
        <v/>
      </c>
      <c r="X171" s="314" t="str">
        <f>IF(W171=5,D171&amp;" "&amp;E171,"")</f>
        <v/>
      </c>
    </row>
    <row r="172" spans="1:24" ht="15" x14ac:dyDescent="0.2">
      <c r="A172" s="272"/>
      <c r="B172" s="418">
        <v>238</v>
      </c>
      <c r="C172" s="335"/>
      <c r="D172" s="315" t="s">
        <v>326</v>
      </c>
      <c r="E172" s="431" t="s">
        <v>327</v>
      </c>
      <c r="F172" s="428" t="s">
        <v>30</v>
      </c>
      <c r="G172" s="301">
        <v>1.5907118055555551E-2</v>
      </c>
      <c r="H172" s="301">
        <v>1.7293836805555553E-2</v>
      </c>
      <c r="I172" s="302">
        <f t="shared" si="68"/>
        <v>1.6600477430555552E-2</v>
      </c>
      <c r="J172" s="303">
        <f t="shared" si="69"/>
        <v>5.9689670138888921E-3</v>
      </c>
      <c r="K172" s="378"/>
      <c r="L172" s="305" t="str">
        <f t="shared" si="73"/>
        <v/>
      </c>
      <c r="M172" s="306" t="str">
        <f t="shared" si="74"/>
        <v/>
      </c>
      <c r="N172" s="306" t="str">
        <f t="shared" si="62"/>
        <v/>
      </c>
      <c r="O172" s="307">
        <v>13</v>
      </c>
      <c r="P172" s="307"/>
      <c r="Q172" s="307"/>
      <c r="R172" s="308"/>
      <c r="S172" s="309">
        <f t="shared" si="70"/>
        <v>1.5907118055555551E-2</v>
      </c>
      <c r="T172" s="481" t="s">
        <v>587</v>
      </c>
      <c r="U172" s="462">
        <v>40786</v>
      </c>
      <c r="V172" s="458"/>
      <c r="W172" s="313">
        <v>5</v>
      </c>
      <c r="X172" s="314" t="str">
        <f>IF(W172=5,D172&amp;" "&amp;E172,"")</f>
        <v>Chitra Dunn</v>
      </c>
    </row>
    <row r="173" spans="1:24" ht="15" x14ac:dyDescent="0.2">
      <c r="A173" s="272"/>
      <c r="B173" s="418">
        <v>53</v>
      </c>
      <c r="C173" s="335"/>
      <c r="D173" s="315" t="s">
        <v>130</v>
      </c>
      <c r="E173" s="431" t="s">
        <v>211</v>
      </c>
      <c r="F173" s="428" t="s">
        <v>30</v>
      </c>
      <c r="G173" s="319">
        <v>1.1979166666666666E-2</v>
      </c>
      <c r="H173" s="301">
        <v>1.2442129629629629E-2</v>
      </c>
      <c r="I173" s="302">
        <f t="shared" ref="I173" si="75">IF(H173&lt;&gt;"",(H173+G173)/2,G173)</f>
        <v>1.2210648148148148E-2</v>
      </c>
      <c r="J173" s="303">
        <f t="shared" ref="J173" si="76">$E$3-I173</f>
        <v>1.0358796296296297E-2</v>
      </c>
      <c r="K173" s="387"/>
      <c r="L173" s="305" t="str">
        <f t="shared" ref="L173" si="77">IF(K173&lt;&gt;"",K173-J173,"")</f>
        <v/>
      </c>
      <c r="M173" s="306" t="str">
        <f t="shared" ref="M173" si="78">IF(K173&lt;&gt;"",L173-I173,"")</f>
        <v/>
      </c>
      <c r="N173" s="306" t="str">
        <f t="shared" ref="N173" si="79">IF(K173&lt;&gt;"",L173-G173,"")</f>
        <v/>
      </c>
      <c r="O173" s="307"/>
      <c r="P173" s="307"/>
      <c r="Q173" s="321"/>
      <c r="R173" s="308"/>
      <c r="S173" s="309">
        <f t="shared" ref="S173" si="80">IF(K173&lt;&gt;"",MIN(G173,L173),G173)</f>
        <v>1.1979166666666666E-2</v>
      </c>
      <c r="T173" s="481"/>
      <c r="U173" s="462">
        <v>40663</v>
      </c>
      <c r="V173" s="458"/>
      <c r="W173" s="313" t="str">
        <f t="shared" ref="W173" si="81">IF(OR(NOT(V173=""),NOT(L173="")),5,"")</f>
        <v/>
      </c>
      <c r="X173" s="314" t="str">
        <f t="shared" ref="X173" si="82">IF(W173=5,D173&amp;" "&amp;E173,"")</f>
        <v/>
      </c>
    </row>
  </sheetData>
  <mergeCells count="1">
    <mergeCell ref="O4:R4"/>
  </mergeCells>
  <conditionalFormatting sqref="S6:S173">
    <cfRule type="expression" dxfId="14" priority="4" stopIfTrue="1">
      <formula>N6&lt;0</formula>
    </cfRule>
  </conditionalFormatting>
  <conditionalFormatting sqref="M6:N173">
    <cfRule type="expression" dxfId="13" priority="1" stopIfTrue="1">
      <formula>M6=0</formula>
    </cfRule>
    <cfRule type="expression" dxfId="12" priority="2" stopIfTrue="1">
      <formula>M6&lt;0</formula>
    </cfRule>
    <cfRule type="expression" dxfId="11" priority="3" stopIfTrue="1">
      <formula>M6&gt;0</formula>
    </cfRule>
  </conditionalFormatting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80"/>
  <sheetViews>
    <sheetView topLeftCell="A143" zoomScale="90" zoomScaleNormal="90" workbookViewId="0">
      <selection activeCell="J43" sqref="J43"/>
    </sheetView>
  </sheetViews>
  <sheetFormatPr defaultRowHeight="12.75" x14ac:dyDescent="0.2"/>
  <cols>
    <col min="1" max="1" width="1.7109375" customWidth="1"/>
  </cols>
  <sheetData>
    <row r="1" spans="1:24" ht="20.25" x14ac:dyDescent="0.3">
      <c r="B1" s="270" t="s">
        <v>503</v>
      </c>
      <c r="E1" s="138"/>
      <c r="F1" s="330"/>
      <c r="T1" s="479"/>
      <c r="W1" s="447"/>
    </row>
    <row r="2" spans="1:24" ht="13.5" thickBot="1" x14ac:dyDescent="0.25">
      <c r="B2" t="s">
        <v>575</v>
      </c>
      <c r="C2" s="454" t="s">
        <v>627</v>
      </c>
      <c r="D2" s="271"/>
      <c r="E2" s="138"/>
      <c r="F2" s="138"/>
      <c r="T2" s="479"/>
    </row>
    <row r="3" spans="1:24" ht="15.75" thickBot="1" x14ac:dyDescent="0.3">
      <c r="B3" t="s">
        <v>576</v>
      </c>
      <c r="C3" s="455" t="s">
        <v>579</v>
      </c>
      <c r="D3" s="332" t="s">
        <v>0</v>
      </c>
      <c r="E3" s="456">
        <v>2.2569444444444444E-2</v>
      </c>
      <c r="F3" s="359"/>
      <c r="G3" s="360"/>
      <c r="H3" s="361"/>
      <c r="I3" s="493" t="s">
        <v>588</v>
      </c>
      <c r="J3" s="476"/>
      <c r="K3" s="367"/>
      <c r="L3" s="477"/>
      <c r="M3" s="367"/>
      <c r="N3" s="367"/>
      <c r="O3" s="367"/>
      <c r="P3" s="367"/>
      <c r="Q3" s="367"/>
      <c r="R3" s="478"/>
      <c r="S3" s="83"/>
      <c r="T3" s="479"/>
      <c r="U3" s="132"/>
      <c r="V3" s="132"/>
      <c r="W3" s="226"/>
    </row>
    <row r="4" spans="1:24" ht="15.75" thickBot="1" x14ac:dyDescent="0.3">
      <c r="D4" s="147" t="s">
        <v>588</v>
      </c>
      <c r="E4" s="139"/>
      <c r="F4" s="366"/>
      <c r="G4" s="510"/>
      <c r="H4" s="510"/>
      <c r="I4" s="367"/>
      <c r="J4" s="511"/>
      <c r="K4" s="368"/>
      <c r="L4" s="362"/>
      <c r="M4" s="358" t="s">
        <v>222</v>
      </c>
      <c r="N4" s="512" t="s">
        <v>223</v>
      </c>
      <c r="O4" s="534" t="s">
        <v>2</v>
      </c>
      <c r="P4" s="535"/>
      <c r="Q4" s="535"/>
      <c r="R4" s="536"/>
      <c r="S4" s="83"/>
      <c r="T4" s="479"/>
      <c r="U4" s="466" t="s">
        <v>497</v>
      </c>
      <c r="V4" s="467"/>
      <c r="W4" s="226"/>
      <c r="X4" s="226"/>
    </row>
    <row r="5" spans="1:24" ht="45.75" thickBot="1" x14ac:dyDescent="0.25">
      <c r="B5" s="487" t="s">
        <v>500</v>
      </c>
      <c r="C5" s="488" t="s">
        <v>499</v>
      </c>
      <c r="D5" s="348" t="s">
        <v>3</v>
      </c>
      <c r="E5" s="349" t="s">
        <v>4</v>
      </c>
      <c r="F5" s="350" t="s">
        <v>5</v>
      </c>
      <c r="G5" s="350" t="s">
        <v>6</v>
      </c>
      <c r="H5" s="351" t="s">
        <v>273</v>
      </c>
      <c r="I5" s="352" t="s">
        <v>274</v>
      </c>
      <c r="J5" s="353" t="s">
        <v>267</v>
      </c>
      <c r="K5" s="354" t="s">
        <v>275</v>
      </c>
      <c r="L5" s="355" t="s">
        <v>9</v>
      </c>
      <c r="M5" s="350" t="s">
        <v>10</v>
      </c>
      <c r="N5" s="350" t="s">
        <v>10</v>
      </c>
      <c r="O5" s="354" t="s">
        <v>276</v>
      </c>
      <c r="P5" s="354" t="s">
        <v>277</v>
      </c>
      <c r="Q5" s="356" t="s">
        <v>278</v>
      </c>
      <c r="R5" s="357" t="s">
        <v>279</v>
      </c>
      <c r="S5" s="102" t="s">
        <v>251</v>
      </c>
      <c r="T5" s="480" t="s">
        <v>586</v>
      </c>
      <c r="U5" s="468" t="s">
        <v>280</v>
      </c>
      <c r="V5" s="469" t="s">
        <v>367</v>
      </c>
      <c r="W5" s="255" t="s">
        <v>369</v>
      </c>
      <c r="X5" s="230" t="s">
        <v>371</v>
      </c>
    </row>
    <row r="6" spans="1:24" ht="15" x14ac:dyDescent="0.2">
      <c r="A6" s="272"/>
      <c r="B6" s="418" t="s">
        <v>588</v>
      </c>
      <c r="C6" s="335"/>
      <c r="D6" s="315" t="s">
        <v>607</v>
      </c>
      <c r="E6" s="431" t="s">
        <v>460</v>
      </c>
      <c r="F6" s="428" t="s">
        <v>14</v>
      </c>
      <c r="G6" s="301">
        <v>2.2407407407407411E-2</v>
      </c>
      <c r="H6" s="301">
        <v>2.2407407407407411E-2</v>
      </c>
      <c r="I6" s="302">
        <f>IF(H6&lt;&gt;"",(H6+G6)/2,G6)</f>
        <v>2.2407407407407411E-2</v>
      </c>
      <c r="J6" s="303">
        <f>$E$3-I6</f>
        <v>1.6203703703703345E-4</v>
      </c>
      <c r="K6" s="378"/>
      <c r="L6" s="305" t="str">
        <f t="shared" ref="L6:L24" si="0">IF(K6&lt;&gt;"",K6-J6,"")</f>
        <v/>
      </c>
      <c r="M6" s="306" t="str">
        <f t="shared" ref="M6:M24" si="1">IF(K6&lt;&gt;"",L6-I6,"")</f>
        <v/>
      </c>
      <c r="N6" s="306" t="str">
        <f t="shared" ref="N6:N24" si="2">IF(K6&lt;&gt;"",L6-G6,"")</f>
        <v/>
      </c>
      <c r="O6" s="307"/>
      <c r="P6" s="307"/>
      <c r="Q6" s="307"/>
      <c r="R6" s="308"/>
      <c r="S6" s="309">
        <f t="shared" ref="S6:S24" si="3">IF(K6&lt;&gt;"",MIN(G6,L6),G6)</f>
        <v>2.2407407407407411E-2</v>
      </c>
      <c r="T6" s="481"/>
      <c r="U6" s="462">
        <v>40724</v>
      </c>
      <c r="V6" s="458"/>
      <c r="W6" s="313" t="str">
        <f t="shared" ref="W6:W22" si="4">IF(OR(NOT(V6=""),NOT(L6="")),5,"")</f>
        <v/>
      </c>
      <c r="X6" s="314" t="str">
        <f t="shared" ref="X6:X22" si="5">IF(W6=5,D6&amp;" "&amp;E6,"")</f>
        <v/>
      </c>
    </row>
    <row r="7" spans="1:24" ht="15" x14ac:dyDescent="0.2">
      <c r="A7" s="272"/>
      <c r="B7" s="418" t="s">
        <v>606</v>
      </c>
      <c r="C7" s="335"/>
      <c r="D7" s="315" t="s">
        <v>269</v>
      </c>
      <c r="E7" s="431" t="s">
        <v>624</v>
      </c>
      <c r="F7" s="428" t="s">
        <v>14</v>
      </c>
      <c r="G7" s="301">
        <v>2.1909722222222223E-2</v>
      </c>
      <c r="H7" s="301">
        <v>2.1909722222222223E-2</v>
      </c>
      <c r="I7" s="302">
        <v>2.0833333333333332E-2</v>
      </c>
      <c r="J7" s="303">
        <f t="shared" ref="J7:J24" si="6">$E$3-I7</f>
        <v>1.7361111111111119E-3</v>
      </c>
      <c r="K7" s="378"/>
      <c r="L7" s="305" t="str">
        <f t="shared" si="0"/>
        <v/>
      </c>
      <c r="M7" s="306" t="str">
        <f t="shared" si="1"/>
        <v/>
      </c>
      <c r="N7" s="306" t="str">
        <f t="shared" si="2"/>
        <v/>
      </c>
      <c r="O7" s="307"/>
      <c r="P7" s="307"/>
      <c r="Q7" s="307"/>
      <c r="R7" s="308"/>
      <c r="S7" s="309">
        <f t="shared" si="3"/>
        <v>2.1909722222222223E-2</v>
      </c>
      <c r="T7" s="481"/>
      <c r="U7" s="462">
        <v>40786</v>
      </c>
      <c r="V7" s="458"/>
      <c r="W7" s="313" t="str">
        <f t="shared" si="4"/>
        <v/>
      </c>
      <c r="X7" s="314" t="str">
        <f t="shared" si="5"/>
        <v/>
      </c>
    </row>
    <row r="8" spans="1:24" ht="15" x14ac:dyDescent="0.2">
      <c r="A8" s="272"/>
      <c r="B8" s="418">
        <v>44</v>
      </c>
      <c r="C8" s="335"/>
      <c r="D8" s="315" t="s">
        <v>82</v>
      </c>
      <c r="E8" s="431" t="s">
        <v>83</v>
      </c>
      <c r="F8" s="428" t="s">
        <v>14</v>
      </c>
      <c r="G8" s="301">
        <v>1.7557870370370373E-2</v>
      </c>
      <c r="H8" s="301">
        <v>2.1909722222222223E-2</v>
      </c>
      <c r="I8" s="302">
        <f t="shared" ref="I8:I24" si="7">IF(H8&lt;&gt;"",(H8+G8)/2,G8)</f>
        <v>1.9733796296296298E-2</v>
      </c>
      <c r="J8" s="303">
        <f t="shared" si="6"/>
        <v>2.8356481481481462E-3</v>
      </c>
      <c r="K8" s="378"/>
      <c r="L8" s="305" t="str">
        <f t="shared" si="0"/>
        <v/>
      </c>
      <c r="M8" s="306" t="str">
        <f t="shared" si="1"/>
        <v/>
      </c>
      <c r="N8" s="306" t="str">
        <f t="shared" si="2"/>
        <v/>
      </c>
      <c r="O8" s="307"/>
      <c r="P8" s="307"/>
      <c r="Q8" s="307"/>
      <c r="R8" s="308"/>
      <c r="S8" s="309">
        <f t="shared" si="3"/>
        <v>1.7557870370370373E-2</v>
      </c>
      <c r="T8" s="481"/>
      <c r="U8" s="462">
        <v>40786</v>
      </c>
      <c r="V8" s="458"/>
      <c r="W8" s="313" t="str">
        <f t="shared" si="4"/>
        <v/>
      </c>
      <c r="X8" s="314" t="str">
        <f t="shared" si="5"/>
        <v/>
      </c>
    </row>
    <row r="9" spans="1:24" ht="15" x14ac:dyDescent="0.2">
      <c r="A9" s="272"/>
      <c r="B9" s="418">
        <v>270</v>
      </c>
      <c r="C9" s="335"/>
      <c r="D9" s="315" t="s">
        <v>358</v>
      </c>
      <c r="E9" s="431" t="s">
        <v>359</v>
      </c>
      <c r="F9" s="428" t="s">
        <v>14</v>
      </c>
      <c r="G9" s="301">
        <v>2.1504629629629624E-2</v>
      </c>
      <c r="H9" s="301">
        <v>2.1504629629629624E-2</v>
      </c>
      <c r="I9" s="302">
        <f t="shared" si="7"/>
        <v>2.1504629629629624E-2</v>
      </c>
      <c r="J9" s="303">
        <f t="shared" si="6"/>
        <v>1.0648148148148205E-3</v>
      </c>
      <c r="K9" s="378"/>
      <c r="L9" s="305" t="str">
        <f t="shared" si="0"/>
        <v/>
      </c>
      <c r="M9" s="306" t="str">
        <f t="shared" si="1"/>
        <v/>
      </c>
      <c r="N9" s="306" t="str">
        <f t="shared" si="2"/>
        <v/>
      </c>
      <c r="O9" s="307"/>
      <c r="P9" s="307"/>
      <c r="Q9" s="307"/>
      <c r="R9" s="308"/>
      <c r="S9" s="309">
        <f t="shared" si="3"/>
        <v>2.1504629629629624E-2</v>
      </c>
      <c r="T9" s="481"/>
      <c r="U9" s="462">
        <v>39933</v>
      </c>
      <c r="V9" s="458"/>
      <c r="W9" s="313" t="str">
        <f t="shared" si="4"/>
        <v/>
      </c>
      <c r="X9" s="314" t="str">
        <f t="shared" si="5"/>
        <v/>
      </c>
    </row>
    <row r="10" spans="1:24" ht="15" x14ac:dyDescent="0.2">
      <c r="A10" s="272"/>
      <c r="B10" s="418" t="s">
        <v>588</v>
      </c>
      <c r="C10" s="335"/>
      <c r="D10" s="315" t="s">
        <v>616</v>
      </c>
      <c r="E10" s="431" t="s">
        <v>617</v>
      </c>
      <c r="F10" s="428" t="s">
        <v>14</v>
      </c>
      <c r="G10" s="301">
        <v>2.0729166666666667E-2</v>
      </c>
      <c r="H10" s="301">
        <v>2.0729166666666667E-2</v>
      </c>
      <c r="I10" s="302">
        <f t="shared" si="7"/>
        <v>2.0729166666666667E-2</v>
      </c>
      <c r="J10" s="303">
        <f t="shared" si="6"/>
        <v>1.8402777777777775E-3</v>
      </c>
      <c r="K10" s="378"/>
      <c r="L10" s="305" t="str">
        <f t="shared" si="0"/>
        <v/>
      </c>
      <c r="M10" s="306" t="str">
        <f t="shared" si="1"/>
        <v/>
      </c>
      <c r="N10" s="306" t="str">
        <f t="shared" si="2"/>
        <v/>
      </c>
      <c r="O10" s="307"/>
      <c r="P10" s="307"/>
      <c r="Q10" s="307"/>
      <c r="R10" s="308"/>
      <c r="S10" s="309">
        <f t="shared" si="3"/>
        <v>2.0729166666666667E-2</v>
      </c>
      <c r="T10" s="481"/>
      <c r="U10" s="462">
        <v>40755</v>
      </c>
      <c r="V10" s="458"/>
      <c r="W10" s="313" t="str">
        <f t="shared" si="4"/>
        <v/>
      </c>
      <c r="X10" s="314" t="str">
        <f t="shared" si="5"/>
        <v/>
      </c>
    </row>
    <row r="11" spans="1:24" ht="15" x14ac:dyDescent="0.2">
      <c r="A11" s="272"/>
      <c r="B11" s="418" t="s">
        <v>588</v>
      </c>
      <c r="C11" s="335"/>
      <c r="D11" s="315" t="s">
        <v>618</v>
      </c>
      <c r="E11" s="431" t="s">
        <v>619</v>
      </c>
      <c r="F11" s="428" t="s">
        <v>14</v>
      </c>
      <c r="G11" s="301">
        <v>2.0300925925925927E-2</v>
      </c>
      <c r="H11" s="301">
        <v>2.0300925925925927E-2</v>
      </c>
      <c r="I11" s="302">
        <f t="shared" si="7"/>
        <v>2.0300925925925927E-2</v>
      </c>
      <c r="J11" s="303">
        <f t="shared" si="6"/>
        <v>2.2685185185185169E-3</v>
      </c>
      <c r="K11" s="378"/>
      <c r="L11" s="305" t="str">
        <f t="shared" si="0"/>
        <v/>
      </c>
      <c r="M11" s="306" t="str">
        <f t="shared" si="1"/>
        <v/>
      </c>
      <c r="N11" s="306" t="str">
        <f t="shared" si="2"/>
        <v/>
      </c>
      <c r="O11" s="307"/>
      <c r="P11" s="307"/>
      <c r="Q11" s="307"/>
      <c r="R11" s="308"/>
      <c r="S11" s="309">
        <f t="shared" si="3"/>
        <v>2.0300925925925927E-2</v>
      </c>
      <c r="T11" s="481"/>
      <c r="U11" s="462">
        <v>40755</v>
      </c>
      <c r="V11" s="458"/>
      <c r="W11" s="313" t="str">
        <f t="shared" si="4"/>
        <v/>
      </c>
      <c r="X11" s="314" t="str">
        <f t="shared" si="5"/>
        <v/>
      </c>
    </row>
    <row r="12" spans="1:24" ht="15" x14ac:dyDescent="0.2">
      <c r="A12" s="272"/>
      <c r="B12" s="418" t="s">
        <v>588</v>
      </c>
      <c r="C12" s="335" t="s">
        <v>588</v>
      </c>
      <c r="D12" s="315" t="s">
        <v>114</v>
      </c>
      <c r="E12" s="431" t="s">
        <v>615</v>
      </c>
      <c r="F12" s="428" t="s">
        <v>14</v>
      </c>
      <c r="G12" s="301">
        <v>2.0254629629629629E-2</v>
      </c>
      <c r="H12" s="301">
        <v>2.0254629629629629E-2</v>
      </c>
      <c r="I12" s="302">
        <f t="shared" si="7"/>
        <v>2.0254629629629629E-2</v>
      </c>
      <c r="J12" s="303">
        <f t="shared" si="6"/>
        <v>2.3148148148148147E-3</v>
      </c>
      <c r="K12" s="378"/>
      <c r="L12" s="305" t="str">
        <f t="shared" si="0"/>
        <v/>
      </c>
      <c r="M12" s="306" t="str">
        <f t="shared" si="1"/>
        <v/>
      </c>
      <c r="N12" s="306" t="str">
        <f t="shared" si="2"/>
        <v/>
      </c>
      <c r="O12" s="307"/>
      <c r="P12" s="307"/>
      <c r="Q12" s="307"/>
      <c r="R12" s="308"/>
      <c r="S12" s="309">
        <f t="shared" si="3"/>
        <v>2.0254629629629629E-2</v>
      </c>
      <c r="T12" s="481"/>
      <c r="U12" s="462">
        <v>40755</v>
      </c>
      <c r="V12" s="458"/>
      <c r="W12" s="313" t="str">
        <f t="shared" si="4"/>
        <v/>
      </c>
      <c r="X12" s="314" t="str">
        <f t="shared" si="5"/>
        <v/>
      </c>
    </row>
    <row r="13" spans="1:24" ht="15" x14ac:dyDescent="0.2">
      <c r="A13" s="272"/>
      <c r="B13" s="418">
        <v>364</v>
      </c>
      <c r="C13" s="335"/>
      <c r="D13" s="315" t="s">
        <v>557</v>
      </c>
      <c r="E13" s="431" t="s">
        <v>56</v>
      </c>
      <c r="F13" s="428" t="s">
        <v>14</v>
      </c>
      <c r="G13" s="301">
        <v>2.0208333333333332E-2</v>
      </c>
      <c r="H13" s="301">
        <v>2.0208333333333332E-2</v>
      </c>
      <c r="I13" s="302">
        <f t="shared" si="7"/>
        <v>2.0208333333333332E-2</v>
      </c>
      <c r="J13" s="303">
        <f t="shared" si="6"/>
        <v>2.3611111111111124E-3</v>
      </c>
      <c r="K13" s="378"/>
      <c r="L13" s="305" t="str">
        <f t="shared" si="0"/>
        <v/>
      </c>
      <c r="M13" s="306" t="str">
        <f t="shared" si="1"/>
        <v/>
      </c>
      <c r="N13" s="306" t="str">
        <f t="shared" si="2"/>
        <v/>
      </c>
      <c r="O13" s="307"/>
      <c r="P13" s="307"/>
      <c r="Q13" s="307"/>
      <c r="R13" s="308"/>
      <c r="S13" s="309">
        <f t="shared" si="3"/>
        <v>2.0208333333333332E-2</v>
      </c>
      <c r="T13" s="481"/>
      <c r="U13" s="462">
        <v>40482</v>
      </c>
      <c r="V13" s="458"/>
      <c r="W13" s="313" t="str">
        <f t="shared" si="4"/>
        <v/>
      </c>
      <c r="X13" s="314" t="str">
        <f t="shared" si="5"/>
        <v/>
      </c>
    </row>
    <row r="14" spans="1:24" ht="15" x14ac:dyDescent="0.2">
      <c r="A14" s="272"/>
      <c r="B14" s="418" t="s">
        <v>588</v>
      </c>
      <c r="C14" s="335"/>
      <c r="D14" s="315" t="s">
        <v>620</v>
      </c>
      <c r="E14" s="431" t="s">
        <v>621</v>
      </c>
      <c r="F14" s="428" t="s">
        <v>14</v>
      </c>
      <c r="G14" s="301">
        <v>2.0092592592592592E-2</v>
      </c>
      <c r="H14" s="301">
        <v>2.0092592592592592E-2</v>
      </c>
      <c r="I14" s="302">
        <f t="shared" si="7"/>
        <v>2.0092592592592592E-2</v>
      </c>
      <c r="J14" s="303">
        <f t="shared" si="6"/>
        <v>2.4768518518518516E-3</v>
      </c>
      <c r="K14" s="378"/>
      <c r="L14" s="305" t="str">
        <f t="shared" si="0"/>
        <v/>
      </c>
      <c r="M14" s="306" t="str">
        <f t="shared" si="1"/>
        <v/>
      </c>
      <c r="N14" s="306" t="str">
        <f t="shared" si="2"/>
        <v/>
      </c>
      <c r="O14" s="307"/>
      <c r="P14" s="307"/>
      <c r="Q14" s="307"/>
      <c r="R14" s="308"/>
      <c r="S14" s="309">
        <f t="shared" si="3"/>
        <v>2.0092592592592592E-2</v>
      </c>
      <c r="T14" s="481"/>
      <c r="U14" s="462">
        <v>40755</v>
      </c>
      <c r="V14" s="458"/>
      <c r="W14" s="313" t="str">
        <f t="shared" si="4"/>
        <v/>
      </c>
      <c r="X14" s="314" t="str">
        <f t="shared" si="5"/>
        <v/>
      </c>
    </row>
    <row r="15" spans="1:24" ht="15" x14ac:dyDescent="0.2">
      <c r="A15" s="272"/>
      <c r="B15" s="418">
        <v>123</v>
      </c>
      <c r="C15" s="335"/>
      <c r="D15" s="315" t="s">
        <v>24</v>
      </c>
      <c r="E15" s="431" t="s">
        <v>25</v>
      </c>
      <c r="F15" s="429" t="s">
        <v>14</v>
      </c>
      <c r="G15" s="301">
        <v>2.0023148148148148E-2</v>
      </c>
      <c r="H15" s="301">
        <v>2.0023148148148148E-2</v>
      </c>
      <c r="I15" s="302">
        <f t="shared" si="7"/>
        <v>2.0023148148148148E-2</v>
      </c>
      <c r="J15" s="303">
        <f t="shared" si="6"/>
        <v>2.5462962962962965E-3</v>
      </c>
      <c r="K15" s="378"/>
      <c r="L15" s="305" t="str">
        <f t="shared" si="0"/>
        <v/>
      </c>
      <c r="M15" s="306" t="str">
        <f t="shared" si="1"/>
        <v/>
      </c>
      <c r="N15" s="306" t="str">
        <f t="shared" si="2"/>
        <v/>
      </c>
      <c r="O15" s="307"/>
      <c r="P15" s="307"/>
      <c r="Q15" s="307"/>
      <c r="R15" s="308"/>
      <c r="S15" s="309">
        <f t="shared" si="3"/>
        <v>2.0023148148148148E-2</v>
      </c>
      <c r="T15" s="481"/>
      <c r="U15" s="462">
        <v>39202</v>
      </c>
      <c r="V15" s="458"/>
      <c r="W15" s="313" t="str">
        <f t="shared" si="4"/>
        <v/>
      </c>
      <c r="X15" s="314" t="str">
        <f t="shared" si="5"/>
        <v/>
      </c>
    </row>
    <row r="16" spans="1:24" ht="15" x14ac:dyDescent="0.2">
      <c r="A16" s="272"/>
      <c r="B16" s="418">
        <v>240</v>
      </c>
      <c r="C16" s="335"/>
      <c r="D16" s="315" t="s">
        <v>199</v>
      </c>
      <c r="E16" s="431" t="s">
        <v>243</v>
      </c>
      <c r="F16" s="428" t="s">
        <v>30</v>
      </c>
      <c r="G16" s="301">
        <v>1.9108796296296301E-2</v>
      </c>
      <c r="H16" s="301">
        <v>2.074074074074074E-2</v>
      </c>
      <c r="I16" s="302">
        <f t="shared" si="7"/>
        <v>1.9924768518518522E-2</v>
      </c>
      <c r="J16" s="303">
        <f t="shared" si="6"/>
        <v>2.6446759259259218E-3</v>
      </c>
      <c r="K16" s="378"/>
      <c r="L16" s="305" t="str">
        <f t="shared" si="0"/>
        <v/>
      </c>
      <c r="M16" s="306" t="str">
        <f t="shared" si="1"/>
        <v/>
      </c>
      <c r="N16" s="306" t="str">
        <f t="shared" si="2"/>
        <v/>
      </c>
      <c r="O16" s="307"/>
      <c r="P16" s="307"/>
      <c r="Q16" s="307"/>
      <c r="R16" s="308"/>
      <c r="S16" s="309">
        <f t="shared" si="3"/>
        <v>1.9108796296296301E-2</v>
      </c>
      <c r="T16" s="481"/>
      <c r="U16" s="462">
        <v>40451</v>
      </c>
      <c r="V16" s="458"/>
      <c r="W16" s="313" t="str">
        <f t="shared" si="4"/>
        <v/>
      </c>
      <c r="X16" s="314" t="str">
        <f t="shared" si="5"/>
        <v/>
      </c>
    </row>
    <row r="17" spans="1:24" ht="15" x14ac:dyDescent="0.2">
      <c r="A17" s="272"/>
      <c r="B17" s="418"/>
      <c r="C17" s="335"/>
      <c r="D17" s="315"/>
      <c r="E17" s="431"/>
      <c r="F17" s="428"/>
      <c r="G17" s="301"/>
      <c r="H17" s="301"/>
      <c r="I17" s="302"/>
      <c r="J17" s="303"/>
      <c r="K17" s="378"/>
      <c r="L17" s="305"/>
      <c r="M17" s="306"/>
      <c r="N17" s="306"/>
      <c r="O17" s="307"/>
      <c r="P17" s="307"/>
      <c r="Q17" s="307"/>
      <c r="R17" s="308"/>
      <c r="S17" s="309"/>
      <c r="T17" s="481"/>
      <c r="U17" s="462"/>
      <c r="V17" s="458"/>
      <c r="W17" s="313"/>
      <c r="X17" s="314"/>
    </row>
    <row r="18" spans="1:24" ht="15" x14ac:dyDescent="0.2">
      <c r="A18" s="272"/>
      <c r="B18" s="418"/>
      <c r="C18" s="335"/>
      <c r="D18" s="315"/>
      <c r="E18" s="431"/>
      <c r="F18" s="428"/>
      <c r="G18" s="301"/>
      <c r="H18" s="301"/>
      <c r="I18" s="302"/>
      <c r="J18" s="303"/>
      <c r="K18" s="378"/>
      <c r="L18" s="305"/>
      <c r="M18" s="306"/>
      <c r="N18" s="306"/>
      <c r="O18" s="307"/>
      <c r="P18" s="307"/>
      <c r="Q18" s="307"/>
      <c r="R18" s="308"/>
      <c r="S18" s="309"/>
      <c r="T18" s="481"/>
      <c r="U18" s="462"/>
      <c r="V18" s="458"/>
      <c r="W18" s="313"/>
      <c r="X18" s="314"/>
    </row>
    <row r="19" spans="1:24" ht="15" x14ac:dyDescent="0.2">
      <c r="A19" s="272"/>
      <c r="B19" s="418" t="s">
        <v>588</v>
      </c>
      <c r="C19" s="335"/>
      <c r="D19" s="298" t="s">
        <v>596</v>
      </c>
      <c r="E19" s="432" t="s">
        <v>597</v>
      </c>
      <c r="F19" s="429" t="s">
        <v>14</v>
      </c>
      <c r="G19" s="507">
        <v>1.9918055555555557E-2</v>
      </c>
      <c r="H19" s="507">
        <v>1.9918055555555557E-2</v>
      </c>
      <c r="I19" s="302">
        <f t="shared" si="7"/>
        <v>1.9918055555555557E-2</v>
      </c>
      <c r="J19" s="303">
        <f t="shared" si="6"/>
        <v>2.6513888888888872E-3</v>
      </c>
      <c r="K19" s="378"/>
      <c r="L19" s="305" t="str">
        <f t="shared" si="0"/>
        <v/>
      </c>
      <c r="M19" s="306" t="str">
        <f t="shared" si="1"/>
        <v/>
      </c>
      <c r="N19" s="306" t="str">
        <f t="shared" si="2"/>
        <v/>
      </c>
      <c r="O19" s="307"/>
      <c r="P19" s="307"/>
      <c r="Q19" s="307"/>
      <c r="R19" s="308"/>
      <c r="S19" s="309">
        <f t="shared" si="3"/>
        <v>1.9918055555555557E-2</v>
      </c>
      <c r="T19" s="481"/>
      <c r="U19" s="462">
        <v>40694</v>
      </c>
      <c r="V19" s="458"/>
      <c r="W19" s="313" t="str">
        <f t="shared" si="4"/>
        <v/>
      </c>
      <c r="X19" s="314" t="str">
        <f t="shared" si="5"/>
        <v/>
      </c>
    </row>
    <row r="20" spans="1:24" ht="15" x14ac:dyDescent="0.2">
      <c r="A20" s="272"/>
      <c r="B20" s="418">
        <v>93</v>
      </c>
      <c r="C20" s="335"/>
      <c r="D20" s="315" t="s">
        <v>56</v>
      </c>
      <c r="E20" s="431" t="s">
        <v>57</v>
      </c>
      <c r="F20" s="428" t="s">
        <v>30</v>
      </c>
      <c r="G20" s="301">
        <v>1.8518518518518521E-2</v>
      </c>
      <c r="H20" s="301">
        <v>2.1249276620370378E-2</v>
      </c>
      <c r="I20" s="302">
        <f t="shared" si="7"/>
        <v>1.9883897569444448E-2</v>
      </c>
      <c r="J20" s="303">
        <f t="shared" si="6"/>
        <v>2.6855468749999965E-3</v>
      </c>
      <c r="K20" s="378"/>
      <c r="L20" s="305" t="str">
        <f t="shared" si="0"/>
        <v/>
      </c>
      <c r="M20" s="306" t="str">
        <f t="shared" si="1"/>
        <v/>
      </c>
      <c r="N20" s="306" t="str">
        <f t="shared" si="2"/>
        <v/>
      </c>
      <c r="O20" s="307"/>
      <c r="P20" s="307"/>
      <c r="Q20" s="307"/>
      <c r="R20" s="308"/>
      <c r="S20" s="309">
        <f t="shared" si="3"/>
        <v>1.8518518518518521E-2</v>
      </c>
      <c r="T20" s="481"/>
      <c r="U20" s="462">
        <v>40390</v>
      </c>
      <c r="V20" s="458"/>
      <c r="W20" s="313" t="str">
        <f t="shared" si="4"/>
        <v/>
      </c>
      <c r="X20" s="314" t="str">
        <f t="shared" si="5"/>
        <v/>
      </c>
    </row>
    <row r="21" spans="1:24" ht="15" x14ac:dyDescent="0.2">
      <c r="A21" s="272"/>
      <c r="B21" s="418">
        <v>201</v>
      </c>
      <c r="C21" s="335"/>
      <c r="D21" s="315" t="s">
        <v>96</v>
      </c>
      <c r="E21" s="431" t="s">
        <v>58</v>
      </c>
      <c r="F21" s="429" t="s">
        <v>14</v>
      </c>
      <c r="G21" s="301">
        <v>1.9774305555555555E-2</v>
      </c>
      <c r="H21" s="301">
        <v>1.9895833333333331E-2</v>
      </c>
      <c r="I21" s="302">
        <f t="shared" si="7"/>
        <v>1.9835069444444443E-2</v>
      </c>
      <c r="J21" s="303">
        <f t="shared" si="6"/>
        <v>2.7343750000000007E-3</v>
      </c>
      <c r="K21" s="387"/>
      <c r="L21" s="305" t="str">
        <f t="shared" si="0"/>
        <v/>
      </c>
      <c r="M21" s="306" t="str">
        <f t="shared" si="1"/>
        <v/>
      </c>
      <c r="N21" s="306" t="str">
        <f t="shared" si="2"/>
        <v/>
      </c>
      <c r="O21" s="307"/>
      <c r="P21" s="307"/>
      <c r="Q21" s="307"/>
      <c r="R21" s="308"/>
      <c r="S21" s="309">
        <f t="shared" si="3"/>
        <v>1.9774305555555555E-2</v>
      </c>
      <c r="T21" s="481"/>
      <c r="U21" s="462">
        <v>40390</v>
      </c>
      <c r="V21" s="458"/>
      <c r="W21" s="313" t="str">
        <f t="shared" si="4"/>
        <v/>
      </c>
      <c r="X21" s="314" t="str">
        <f t="shared" si="5"/>
        <v/>
      </c>
    </row>
    <row r="22" spans="1:24" ht="15" x14ac:dyDescent="0.2">
      <c r="A22" s="272"/>
      <c r="B22" s="418">
        <v>352</v>
      </c>
      <c r="C22" s="335"/>
      <c r="D22" s="315" t="s">
        <v>552</v>
      </c>
      <c r="E22" s="431" t="s">
        <v>532</v>
      </c>
      <c r="F22" s="428" t="s">
        <v>14</v>
      </c>
      <c r="G22" s="301">
        <v>1.9201388888888886E-2</v>
      </c>
      <c r="H22" s="301">
        <v>2.0242332175925939E-2</v>
      </c>
      <c r="I22" s="302">
        <f t="shared" si="7"/>
        <v>1.9721860532407411E-2</v>
      </c>
      <c r="J22" s="303">
        <f t="shared" si="6"/>
        <v>2.8475839120370335E-3</v>
      </c>
      <c r="K22" s="378"/>
      <c r="L22" s="305" t="str">
        <f t="shared" si="0"/>
        <v/>
      </c>
      <c r="M22" s="306" t="str">
        <f t="shared" si="1"/>
        <v/>
      </c>
      <c r="N22" s="306" t="str">
        <f t="shared" si="2"/>
        <v/>
      </c>
      <c r="O22" s="307"/>
      <c r="P22" s="307"/>
      <c r="Q22" s="307"/>
      <c r="R22" s="308"/>
      <c r="S22" s="309">
        <f t="shared" si="3"/>
        <v>1.9201388888888886E-2</v>
      </c>
      <c r="T22" s="481"/>
      <c r="U22" s="462">
        <v>40421</v>
      </c>
      <c r="V22" s="458"/>
      <c r="W22" s="313" t="str">
        <f t="shared" si="4"/>
        <v/>
      </c>
      <c r="X22" s="314" t="str">
        <f t="shared" si="5"/>
        <v/>
      </c>
    </row>
    <row r="23" spans="1:24" ht="15" x14ac:dyDescent="0.2">
      <c r="A23" s="272"/>
      <c r="B23" s="418">
        <v>176</v>
      </c>
      <c r="C23" s="335"/>
      <c r="D23" s="298" t="s">
        <v>15</v>
      </c>
      <c r="E23" s="432" t="s">
        <v>35</v>
      </c>
      <c r="F23" s="428" t="s">
        <v>14</v>
      </c>
      <c r="G23" s="301">
        <v>1.9710648148148147E-2</v>
      </c>
      <c r="H23" s="301">
        <v>1.9710648148148147E-2</v>
      </c>
      <c r="I23" s="302">
        <f t="shared" si="7"/>
        <v>1.9710648148148147E-2</v>
      </c>
      <c r="J23" s="303">
        <f t="shared" si="6"/>
        <v>2.8587962962962968E-3</v>
      </c>
      <c r="K23" s="378"/>
      <c r="L23" s="305" t="str">
        <f t="shared" si="0"/>
        <v/>
      </c>
      <c r="M23" s="306" t="str">
        <f t="shared" si="1"/>
        <v/>
      </c>
      <c r="N23" s="306" t="str">
        <f t="shared" si="2"/>
        <v/>
      </c>
      <c r="O23" s="307"/>
      <c r="P23" s="307"/>
      <c r="Q23" s="307"/>
      <c r="R23" s="308"/>
      <c r="S23" s="309">
        <f t="shared" si="3"/>
        <v>1.9710648148148147E-2</v>
      </c>
      <c r="T23" s="481"/>
      <c r="U23" s="462">
        <v>39172</v>
      </c>
      <c r="V23" s="458"/>
      <c r="W23" s="313"/>
      <c r="X23" s="314"/>
    </row>
    <row r="24" spans="1:24" ht="15" x14ac:dyDescent="0.2">
      <c r="A24" s="272"/>
      <c r="B24" s="418">
        <v>45</v>
      </c>
      <c r="C24" s="335"/>
      <c r="D24" s="315" t="s">
        <v>262</v>
      </c>
      <c r="E24" s="431" t="s">
        <v>46</v>
      </c>
      <c r="F24" s="428" t="s">
        <v>14</v>
      </c>
      <c r="G24" s="301">
        <v>1.8819444444444444E-2</v>
      </c>
      <c r="H24" s="301">
        <v>2.0295138888888887E-2</v>
      </c>
      <c r="I24" s="302">
        <f t="shared" si="7"/>
        <v>1.9557291666666664E-2</v>
      </c>
      <c r="J24" s="303">
        <f t="shared" si="6"/>
        <v>3.0121527777777803E-3</v>
      </c>
      <c r="K24" s="387"/>
      <c r="L24" s="305" t="str">
        <f t="shared" si="0"/>
        <v/>
      </c>
      <c r="M24" s="306" t="str">
        <f t="shared" si="1"/>
        <v/>
      </c>
      <c r="N24" s="306" t="str">
        <f t="shared" si="2"/>
        <v/>
      </c>
      <c r="O24" s="307"/>
      <c r="P24" s="307"/>
      <c r="Q24" s="307"/>
      <c r="R24" s="308"/>
      <c r="S24" s="309">
        <f t="shared" si="3"/>
        <v>1.8819444444444444E-2</v>
      </c>
      <c r="T24" s="481"/>
      <c r="U24" s="462">
        <v>39568</v>
      </c>
      <c r="V24" s="458"/>
      <c r="W24" s="313"/>
      <c r="X24" s="314"/>
    </row>
    <row r="25" spans="1:24" ht="15" x14ac:dyDescent="0.2">
      <c r="A25" s="272"/>
      <c r="B25" s="418"/>
      <c r="C25" s="335"/>
      <c r="D25" s="315" t="s">
        <v>628</v>
      </c>
      <c r="E25" s="431" t="s">
        <v>629</v>
      </c>
      <c r="F25" s="429" t="s">
        <v>14</v>
      </c>
      <c r="G25" s="319">
        <v>1.7858796296296296E-2</v>
      </c>
      <c r="H25" s="319">
        <v>1.7858796296296296E-2</v>
      </c>
      <c r="I25" s="302">
        <v>1.8472222222222223E-2</v>
      </c>
      <c r="J25" s="303">
        <f>$E$3-I25</f>
        <v>4.0972222222222208E-3</v>
      </c>
      <c r="K25" s="378">
        <v>2.1956018518518517E-2</v>
      </c>
      <c r="L25" s="305">
        <f t="shared" ref="L25:L30" si="8">IF(K25&lt;&gt;"",K25-J25,"")</f>
        <v>1.7858796296296296E-2</v>
      </c>
      <c r="M25" s="306"/>
      <c r="N25" s="306"/>
      <c r="O25" s="307">
        <v>1</v>
      </c>
      <c r="P25" s="307"/>
      <c r="Q25" s="307">
        <v>2</v>
      </c>
      <c r="R25" s="308"/>
      <c r="S25" s="309">
        <f t="shared" ref="S25:S30" si="9">IF(K25&lt;&gt;"",MIN(G25,L25),G25)</f>
        <v>1.7858796296296296E-2</v>
      </c>
      <c r="T25" s="481" t="s">
        <v>610</v>
      </c>
      <c r="U25" s="462">
        <v>40816</v>
      </c>
      <c r="V25" s="458"/>
      <c r="W25" s="313">
        <f t="shared" ref="W25:W26" si="10">IF(OR(NOT(V25=""),NOT(L25="")),5,"")</f>
        <v>5</v>
      </c>
      <c r="X25" s="314" t="str">
        <f t="shared" ref="X25:X26" si="11">IF(W25=5,D25&amp;" "&amp;E25,"")</f>
        <v>Jackie  Odetti</v>
      </c>
    </row>
    <row r="26" spans="1:24" ht="15" x14ac:dyDescent="0.2">
      <c r="A26" s="272"/>
      <c r="B26" s="418"/>
      <c r="C26" s="335"/>
      <c r="D26" s="298" t="s">
        <v>630</v>
      </c>
      <c r="E26" s="432" t="s">
        <v>34</v>
      </c>
      <c r="F26" s="429" t="s">
        <v>30</v>
      </c>
      <c r="G26" s="301">
        <v>1.548611111111111E-2</v>
      </c>
      <c r="H26" s="301">
        <v>1.548611111111111E-2</v>
      </c>
      <c r="I26" s="302">
        <v>1.5972222222222224E-2</v>
      </c>
      <c r="J26" s="502">
        <v>6.5972222222222222E-3</v>
      </c>
      <c r="K26" s="378">
        <v>2.2083333333333333E-2</v>
      </c>
      <c r="L26" s="305">
        <f t="shared" si="8"/>
        <v>1.548611111111111E-2</v>
      </c>
      <c r="M26" s="306"/>
      <c r="N26" s="306"/>
      <c r="O26" s="307">
        <v>2</v>
      </c>
      <c r="P26" s="307"/>
      <c r="Q26" s="307"/>
      <c r="R26" s="308">
        <v>5</v>
      </c>
      <c r="S26" s="309">
        <f t="shared" si="9"/>
        <v>1.548611111111111E-2</v>
      </c>
      <c r="T26" s="481" t="s">
        <v>587</v>
      </c>
      <c r="U26" s="462">
        <v>40816</v>
      </c>
      <c r="V26" s="458"/>
      <c r="W26" s="313">
        <f t="shared" si="10"/>
        <v>5</v>
      </c>
      <c r="X26" s="314" t="str">
        <f t="shared" si="11"/>
        <v>Rowland Hughes</v>
      </c>
    </row>
    <row r="27" spans="1:24" ht="15" x14ac:dyDescent="0.2">
      <c r="A27" s="272"/>
      <c r="B27" s="418">
        <v>12</v>
      </c>
      <c r="C27" s="335"/>
      <c r="D27" s="315" t="s">
        <v>40</v>
      </c>
      <c r="E27" s="431" t="s">
        <v>41</v>
      </c>
      <c r="F27" s="428" t="s">
        <v>14</v>
      </c>
      <c r="G27" s="301">
        <v>1.9398148148148147E-2</v>
      </c>
      <c r="H27" s="301">
        <v>1.9398148148148147E-2</v>
      </c>
      <c r="I27" s="302">
        <f>IF(H27&lt;&gt;"",(H27+G27)/2,G27)</f>
        <v>1.9398148148148147E-2</v>
      </c>
      <c r="J27" s="303">
        <f>$E$3-I27</f>
        <v>3.1712962962962971E-3</v>
      </c>
      <c r="K27" s="378"/>
      <c r="L27" s="305" t="str">
        <f t="shared" si="8"/>
        <v/>
      </c>
      <c r="M27" s="306" t="str">
        <f>IF(K27&lt;&gt;"",L27-I27,"")</f>
        <v/>
      </c>
      <c r="N27" s="306" t="str">
        <f>IF(K27&lt;&gt;"",L27-G27,"")</f>
        <v/>
      </c>
      <c r="O27" s="307"/>
      <c r="P27" s="307"/>
      <c r="Q27" s="307"/>
      <c r="R27" s="308"/>
      <c r="S27" s="309">
        <f t="shared" si="9"/>
        <v>1.9398148148148147E-2</v>
      </c>
      <c r="T27" s="481"/>
      <c r="U27" s="462">
        <v>38564</v>
      </c>
      <c r="V27" s="458" t="s">
        <v>610</v>
      </c>
      <c r="W27" s="313">
        <f>IF(OR(NOT(V27=""),NOT(L27="")),5,"")</f>
        <v>5</v>
      </c>
      <c r="X27" s="314" t="str">
        <f>IF(W27=5,D27&amp;" "&amp;E27,"")</f>
        <v xml:space="preserve">Georgie Hamilton </v>
      </c>
    </row>
    <row r="28" spans="1:24" ht="15" x14ac:dyDescent="0.2">
      <c r="A28" s="272"/>
      <c r="B28" s="418">
        <v>13</v>
      </c>
      <c r="C28" s="335"/>
      <c r="D28" s="315" t="s">
        <v>42</v>
      </c>
      <c r="E28" s="431" t="s">
        <v>43</v>
      </c>
      <c r="F28" s="494" t="s">
        <v>14</v>
      </c>
      <c r="G28" s="496">
        <v>1.9398148148148147E-2</v>
      </c>
      <c r="H28" s="495">
        <v>1.9398148148148147E-2</v>
      </c>
      <c r="I28" s="302">
        <f>IF(H28&lt;&gt;"",(H28+G28)/2,G28)</f>
        <v>1.9398148148148147E-2</v>
      </c>
      <c r="J28" s="303">
        <f>$E$3-I28</f>
        <v>3.1712962962962971E-3</v>
      </c>
      <c r="K28" s="378"/>
      <c r="L28" s="305" t="str">
        <f t="shared" si="8"/>
        <v/>
      </c>
      <c r="M28" s="306" t="str">
        <f>IF(K28&lt;&gt;"",L28-I28,"")</f>
        <v/>
      </c>
      <c r="N28" s="306" t="str">
        <f>IF(K28&lt;&gt;"",L28-G28,"")</f>
        <v/>
      </c>
      <c r="O28" s="307"/>
      <c r="P28" s="307"/>
      <c r="Q28" s="307"/>
      <c r="R28" s="308"/>
      <c r="S28" s="309">
        <f t="shared" si="9"/>
        <v>1.9398148148148147E-2</v>
      </c>
      <c r="T28" s="481"/>
      <c r="U28" s="462">
        <v>38533</v>
      </c>
      <c r="V28" s="458"/>
      <c r="W28" s="313" t="str">
        <f>IF(OR(NOT(V28=""),NOT(L28="")),5,"")</f>
        <v/>
      </c>
      <c r="X28" s="314" t="str">
        <f>IF(W28=5,D28&amp;" "&amp;E28,"")</f>
        <v/>
      </c>
    </row>
    <row r="29" spans="1:24" ht="15" x14ac:dyDescent="0.2">
      <c r="A29" s="272"/>
      <c r="B29" s="418">
        <v>326</v>
      </c>
      <c r="C29" s="335"/>
      <c r="D29" s="315" t="s">
        <v>486</v>
      </c>
      <c r="E29" s="431" t="s">
        <v>487</v>
      </c>
      <c r="F29" s="428" t="s">
        <v>14</v>
      </c>
      <c r="G29" s="301">
        <v>1.9351851851851849E-2</v>
      </c>
      <c r="H29" s="301">
        <v>1.9351851851851849E-2</v>
      </c>
      <c r="I29" s="302">
        <f>IF(H29&lt;&gt;"",(H29+G29)/2,G29)</f>
        <v>1.9351851851851849E-2</v>
      </c>
      <c r="J29" s="303">
        <f>$E$3-I29</f>
        <v>3.2175925925925948E-3</v>
      </c>
      <c r="K29" s="378"/>
      <c r="L29" s="305" t="str">
        <f t="shared" si="8"/>
        <v/>
      </c>
      <c r="M29" s="306" t="str">
        <f>IF(K29&lt;&gt;"",L29-I29,"")</f>
        <v/>
      </c>
      <c r="N29" s="306" t="str">
        <f>IF(K29&lt;&gt;"",L29-G29,"")</f>
        <v/>
      </c>
      <c r="O29" s="307"/>
      <c r="P29" s="307"/>
      <c r="Q29" s="307"/>
      <c r="R29" s="308"/>
      <c r="S29" s="309">
        <f t="shared" si="9"/>
        <v>1.9351851851851849E-2</v>
      </c>
      <c r="T29" s="481"/>
      <c r="U29" s="462">
        <v>40298</v>
      </c>
      <c r="V29" s="458"/>
      <c r="W29" s="313" t="str">
        <f>IF(OR(NOT(V29=""),NOT(L29="")),5,"")</f>
        <v/>
      </c>
      <c r="X29" s="314" t="str">
        <f>IF(W29=5,D29&amp;" "&amp;E29,"")</f>
        <v/>
      </c>
    </row>
    <row r="30" spans="1:24" ht="15" x14ac:dyDescent="0.2">
      <c r="A30" s="272"/>
      <c r="B30" s="418">
        <v>233</v>
      </c>
      <c r="C30" s="335"/>
      <c r="D30" s="315" t="s">
        <v>284</v>
      </c>
      <c r="E30" s="431" t="s">
        <v>285</v>
      </c>
      <c r="F30" s="428" t="s">
        <v>30</v>
      </c>
      <c r="G30" s="301">
        <v>1.6956018518518523E-2</v>
      </c>
      <c r="H30" s="301">
        <v>1.6956018518518523E-2</v>
      </c>
      <c r="I30" s="302">
        <f>IF(H30&lt;&gt;"",(H30+G30)/2,G30)</f>
        <v>1.6956018518518523E-2</v>
      </c>
      <c r="J30" s="303">
        <f>$E$3-I30</f>
        <v>5.613425925925921E-3</v>
      </c>
      <c r="K30" s="387">
        <v>2.2268518518518521E-2</v>
      </c>
      <c r="L30" s="305">
        <f t="shared" si="8"/>
        <v>1.66550925925926E-2</v>
      </c>
      <c r="M30" s="306">
        <f>IF(K30&lt;&gt;"",L30-I30,"")</f>
        <v>-3.0092592592592324E-4</v>
      </c>
      <c r="N30" s="306">
        <f>IF(K30&lt;&gt;"",L30-G30,"")</f>
        <v>-3.0092592592592324E-4</v>
      </c>
      <c r="O30" s="307">
        <v>3</v>
      </c>
      <c r="P30" s="307">
        <v>1</v>
      </c>
      <c r="Q30" s="307"/>
      <c r="R30" s="308">
        <v>6</v>
      </c>
      <c r="S30" s="309">
        <f t="shared" si="9"/>
        <v>1.66550925925926E-2</v>
      </c>
      <c r="T30" s="481" t="s">
        <v>610</v>
      </c>
      <c r="U30" s="462">
        <v>40816</v>
      </c>
      <c r="V30" s="458"/>
      <c r="W30" s="313">
        <f>IF(OR(NOT(V30=""),NOT(L30="")),5,"")</f>
        <v>5</v>
      </c>
      <c r="X30" s="314" t="str">
        <f>IF(W30=5,D30&amp;" "&amp;E30,"")</f>
        <v>Pierre-Louis Gatti</v>
      </c>
    </row>
    <row r="31" spans="1:24" ht="15" x14ac:dyDescent="0.2">
      <c r="A31" s="272"/>
      <c r="B31" s="418"/>
      <c r="C31" s="335"/>
      <c r="D31" s="298"/>
      <c r="E31" s="432"/>
      <c r="F31" s="429"/>
      <c r="G31" s="301"/>
      <c r="H31" s="301"/>
      <c r="I31" s="302"/>
      <c r="J31" s="303"/>
      <c r="K31" s="378"/>
      <c r="L31" s="305"/>
      <c r="M31" s="306"/>
      <c r="N31" s="306"/>
      <c r="O31" s="307"/>
      <c r="P31" s="307"/>
      <c r="Q31" s="307"/>
      <c r="R31" s="308"/>
      <c r="S31" s="309"/>
      <c r="T31" s="481"/>
      <c r="U31" s="462"/>
      <c r="V31" s="458"/>
      <c r="W31" s="313"/>
      <c r="X31" s="314"/>
    </row>
    <row r="32" spans="1:24" ht="15" x14ac:dyDescent="0.2">
      <c r="A32" s="272"/>
      <c r="B32" s="418"/>
      <c r="C32" s="335"/>
      <c r="D32" s="298"/>
      <c r="E32" s="432"/>
      <c r="F32" s="429"/>
      <c r="G32" s="301"/>
      <c r="H32" s="301"/>
      <c r="I32" s="302"/>
      <c r="J32" s="303"/>
      <c r="K32" s="378"/>
      <c r="L32" s="305"/>
      <c r="M32" s="306"/>
      <c r="N32" s="306"/>
      <c r="O32" s="307"/>
      <c r="P32" s="307"/>
      <c r="Q32" s="307"/>
      <c r="R32" s="308"/>
      <c r="S32" s="309"/>
      <c r="T32" s="481"/>
      <c r="U32" s="462"/>
      <c r="V32" s="458"/>
      <c r="W32" s="313"/>
      <c r="X32" s="314"/>
    </row>
    <row r="33" spans="1:24" ht="15" x14ac:dyDescent="0.2">
      <c r="A33" s="272"/>
      <c r="B33" s="418" t="s">
        <v>606</v>
      </c>
      <c r="C33" s="335"/>
      <c r="D33" s="298" t="s">
        <v>66</v>
      </c>
      <c r="E33" s="432" t="s">
        <v>608</v>
      </c>
      <c r="F33" s="429" t="s">
        <v>14</v>
      </c>
      <c r="G33" s="301">
        <v>1.9201388888888886E-2</v>
      </c>
      <c r="H33" s="301">
        <v>1.9201388888888886E-2</v>
      </c>
      <c r="I33" s="302">
        <f t="shared" ref="I33:I50" si="12">IF(H33&lt;&gt;"",(H33+G33)/2,G33)</f>
        <v>1.9201388888888886E-2</v>
      </c>
      <c r="J33" s="303">
        <f t="shared" ref="J33:J42" si="13">$E$3-I33</f>
        <v>3.3680555555555582E-3</v>
      </c>
      <c r="K33" s="378"/>
      <c r="L33" s="305" t="str">
        <f t="shared" ref="L33:L50" si="14">IF(K33&lt;&gt;"",K33-J33,"")</f>
        <v/>
      </c>
      <c r="M33" s="306" t="str">
        <f t="shared" ref="M33:M50" si="15">IF(K33&lt;&gt;"",L33-I33,"")</f>
        <v/>
      </c>
      <c r="N33" s="306" t="str">
        <f t="shared" ref="N33:N50" si="16">IF(K33&lt;&gt;"",L33-G33,"")</f>
        <v/>
      </c>
      <c r="O33" s="307"/>
      <c r="P33" s="307"/>
      <c r="Q33" s="307"/>
      <c r="R33" s="308"/>
      <c r="S33" s="309">
        <f t="shared" ref="S33:S50" si="17">IF(K33&lt;&gt;"",MIN(G33,L33),G33)</f>
        <v>1.9201388888888886E-2</v>
      </c>
      <c r="T33" s="481"/>
      <c r="U33" s="462">
        <v>40724</v>
      </c>
      <c r="V33" s="458"/>
      <c r="W33" s="313" t="str">
        <f t="shared" ref="W33:W39" si="18">IF(OR(NOT(V33=""),NOT(L33="")),5,"")</f>
        <v/>
      </c>
      <c r="X33" s="314" t="str">
        <f t="shared" ref="X33:X39" si="19">IF(W33=5,D33&amp;" "&amp;E33,"")</f>
        <v/>
      </c>
    </row>
    <row r="34" spans="1:24" ht="15" x14ac:dyDescent="0.2">
      <c r="A34" s="272"/>
      <c r="B34" s="418">
        <v>267</v>
      </c>
      <c r="C34" s="335"/>
      <c r="D34" s="315" t="s">
        <v>36</v>
      </c>
      <c r="E34" s="431" t="s">
        <v>81</v>
      </c>
      <c r="F34" s="428" t="s">
        <v>14</v>
      </c>
      <c r="G34" s="301">
        <v>1.9108796296296301E-2</v>
      </c>
      <c r="H34" s="301">
        <v>1.9108796296296301E-2</v>
      </c>
      <c r="I34" s="302">
        <f t="shared" si="12"/>
        <v>1.9108796296296301E-2</v>
      </c>
      <c r="J34" s="303">
        <f t="shared" si="13"/>
        <v>3.4606481481481433E-3</v>
      </c>
      <c r="K34" s="378"/>
      <c r="L34" s="305" t="str">
        <f t="shared" si="14"/>
        <v/>
      </c>
      <c r="M34" s="306" t="str">
        <f t="shared" si="15"/>
        <v/>
      </c>
      <c r="N34" s="306" t="str">
        <f t="shared" si="16"/>
        <v/>
      </c>
      <c r="O34" s="307"/>
      <c r="P34" s="307"/>
      <c r="Q34" s="307"/>
      <c r="R34" s="308"/>
      <c r="S34" s="309">
        <f t="shared" si="17"/>
        <v>1.9108796296296301E-2</v>
      </c>
      <c r="T34" s="481"/>
      <c r="U34" s="462">
        <v>40237</v>
      </c>
      <c r="V34" s="458"/>
      <c r="W34" s="313" t="str">
        <f t="shared" si="18"/>
        <v/>
      </c>
      <c r="X34" s="314" t="str">
        <f t="shared" si="19"/>
        <v/>
      </c>
    </row>
    <row r="35" spans="1:24" ht="15" x14ac:dyDescent="0.2">
      <c r="A35" s="272"/>
      <c r="B35" s="418">
        <v>230</v>
      </c>
      <c r="C35" s="335"/>
      <c r="D35" s="298" t="s">
        <v>340</v>
      </c>
      <c r="E35" s="432" t="s">
        <v>341</v>
      </c>
      <c r="F35" s="429" t="s">
        <v>14</v>
      </c>
      <c r="G35" s="301">
        <v>1.802083333333333E-2</v>
      </c>
      <c r="H35" s="301">
        <v>2.0147569444444451E-2</v>
      </c>
      <c r="I35" s="302">
        <f t="shared" si="12"/>
        <v>1.9084201388888888E-2</v>
      </c>
      <c r="J35" s="303">
        <f t="shared" si="13"/>
        <v>3.4852430555555557E-3</v>
      </c>
      <c r="K35" s="378"/>
      <c r="L35" s="305" t="str">
        <f t="shared" si="14"/>
        <v/>
      </c>
      <c r="M35" s="306" t="str">
        <f t="shared" si="15"/>
        <v/>
      </c>
      <c r="N35" s="306" t="str">
        <f t="shared" si="16"/>
        <v/>
      </c>
      <c r="O35" s="307"/>
      <c r="P35" s="307"/>
      <c r="Q35" s="307"/>
      <c r="R35" s="308"/>
      <c r="S35" s="309">
        <f t="shared" si="17"/>
        <v>1.802083333333333E-2</v>
      </c>
      <c r="T35" s="481"/>
      <c r="U35" s="462">
        <v>40574</v>
      </c>
      <c r="V35" s="458"/>
      <c r="W35" s="313" t="str">
        <f t="shared" si="18"/>
        <v/>
      </c>
      <c r="X35" s="314" t="str">
        <f t="shared" si="19"/>
        <v/>
      </c>
    </row>
    <row r="36" spans="1:24" ht="15" x14ac:dyDescent="0.2">
      <c r="A36" s="272"/>
      <c r="B36" s="418">
        <v>328</v>
      </c>
      <c r="C36" s="335"/>
      <c r="D36" s="298" t="s">
        <v>18</v>
      </c>
      <c r="E36" s="432" t="s">
        <v>493</v>
      </c>
      <c r="F36" s="429" t="s">
        <v>14</v>
      </c>
      <c r="G36" s="301">
        <v>1.9062500000000003E-2</v>
      </c>
      <c r="H36" s="301">
        <v>1.9062500000000003E-2</v>
      </c>
      <c r="I36" s="302">
        <f t="shared" si="12"/>
        <v>1.9062500000000003E-2</v>
      </c>
      <c r="J36" s="303">
        <f t="shared" si="13"/>
        <v>3.506944444444441E-3</v>
      </c>
      <c r="K36" s="378"/>
      <c r="L36" s="305" t="str">
        <f t="shared" si="14"/>
        <v/>
      </c>
      <c r="M36" s="306" t="str">
        <f t="shared" si="15"/>
        <v/>
      </c>
      <c r="N36" s="306" t="str">
        <f t="shared" si="16"/>
        <v/>
      </c>
      <c r="O36" s="307"/>
      <c r="P36" s="307"/>
      <c r="Q36" s="307"/>
      <c r="R36" s="308"/>
      <c r="S36" s="309">
        <f t="shared" si="17"/>
        <v>1.9062500000000003E-2</v>
      </c>
      <c r="T36" s="481"/>
      <c r="U36" s="462">
        <v>40298</v>
      </c>
      <c r="V36" s="458"/>
      <c r="W36" s="313" t="str">
        <f t="shared" si="18"/>
        <v/>
      </c>
      <c r="X36" s="314" t="str">
        <f t="shared" si="19"/>
        <v/>
      </c>
    </row>
    <row r="37" spans="1:24" ht="15" x14ac:dyDescent="0.2">
      <c r="A37" s="272"/>
      <c r="B37" s="418">
        <v>338</v>
      </c>
      <c r="C37" s="335"/>
      <c r="D37" s="315" t="s">
        <v>47</v>
      </c>
      <c r="E37" s="431" t="s">
        <v>504</v>
      </c>
      <c r="F37" s="428" t="s">
        <v>14</v>
      </c>
      <c r="G37" s="301">
        <v>1.9062500000000003E-2</v>
      </c>
      <c r="H37" s="301">
        <v>1.9062500000000003E-2</v>
      </c>
      <c r="I37" s="302">
        <f t="shared" si="12"/>
        <v>1.9062500000000003E-2</v>
      </c>
      <c r="J37" s="303">
        <f t="shared" si="13"/>
        <v>3.506944444444441E-3</v>
      </c>
      <c r="K37" s="378"/>
      <c r="L37" s="305" t="str">
        <f t="shared" si="14"/>
        <v/>
      </c>
      <c r="M37" s="306" t="str">
        <f t="shared" si="15"/>
        <v/>
      </c>
      <c r="N37" s="306" t="str">
        <f t="shared" si="16"/>
        <v/>
      </c>
      <c r="O37" s="307"/>
      <c r="P37" s="307"/>
      <c r="Q37" s="307"/>
      <c r="R37" s="308"/>
      <c r="S37" s="309">
        <f t="shared" si="17"/>
        <v>1.9062500000000003E-2</v>
      </c>
      <c r="T37" s="481"/>
      <c r="U37" s="462">
        <v>40237</v>
      </c>
      <c r="V37" s="458"/>
      <c r="W37" s="313" t="str">
        <f t="shared" si="18"/>
        <v/>
      </c>
      <c r="X37" s="314" t="str">
        <f t="shared" si="19"/>
        <v/>
      </c>
    </row>
    <row r="38" spans="1:24" ht="15" x14ac:dyDescent="0.2">
      <c r="A38" s="272"/>
      <c r="B38" s="418" t="s">
        <v>606</v>
      </c>
      <c r="C38" s="335"/>
      <c r="D38" s="298" t="s">
        <v>403</v>
      </c>
      <c r="E38" s="432" t="s">
        <v>611</v>
      </c>
      <c r="F38" s="429" t="s">
        <v>30</v>
      </c>
      <c r="G38" s="301">
        <v>1.9027777777777779E-2</v>
      </c>
      <c r="H38" s="301">
        <v>1.9027777777777779E-2</v>
      </c>
      <c r="I38" s="302">
        <f t="shared" si="12"/>
        <v>1.9027777777777779E-2</v>
      </c>
      <c r="J38" s="303">
        <f t="shared" si="13"/>
        <v>3.5416666666666652E-3</v>
      </c>
      <c r="K38" s="378"/>
      <c r="L38" s="305" t="str">
        <f t="shared" si="14"/>
        <v/>
      </c>
      <c r="M38" s="306" t="str">
        <f t="shared" si="15"/>
        <v/>
      </c>
      <c r="N38" s="306" t="str">
        <f t="shared" si="16"/>
        <v/>
      </c>
      <c r="O38" s="307"/>
      <c r="P38" s="307"/>
      <c r="Q38" s="307"/>
      <c r="R38" s="308"/>
      <c r="S38" s="309">
        <f t="shared" si="17"/>
        <v>1.9027777777777779E-2</v>
      </c>
      <c r="T38" s="481"/>
      <c r="U38" s="462">
        <v>40724</v>
      </c>
      <c r="V38" s="458"/>
      <c r="W38" s="313" t="str">
        <f t="shared" si="18"/>
        <v/>
      </c>
      <c r="X38" s="314" t="str">
        <f t="shared" si="19"/>
        <v/>
      </c>
    </row>
    <row r="39" spans="1:24" ht="15" x14ac:dyDescent="0.2">
      <c r="A39" s="272"/>
      <c r="B39" s="418">
        <v>365</v>
      </c>
      <c r="C39" s="335"/>
      <c r="D39" s="298" t="s">
        <v>558</v>
      </c>
      <c r="E39" s="432" t="s">
        <v>566</v>
      </c>
      <c r="F39" s="429" t="s">
        <v>14</v>
      </c>
      <c r="G39" s="301">
        <v>1.8952546296296297E-2</v>
      </c>
      <c r="H39" s="301">
        <v>1.8952546296296297E-2</v>
      </c>
      <c r="I39" s="302">
        <f t="shared" si="12"/>
        <v>1.8952546296296297E-2</v>
      </c>
      <c r="J39" s="303">
        <f t="shared" si="13"/>
        <v>3.6168981481481469E-3</v>
      </c>
      <c r="K39" s="378"/>
      <c r="L39" s="305" t="str">
        <f t="shared" si="14"/>
        <v/>
      </c>
      <c r="M39" s="306" t="str">
        <f t="shared" si="15"/>
        <v/>
      </c>
      <c r="N39" s="306" t="str">
        <f t="shared" si="16"/>
        <v/>
      </c>
      <c r="O39" s="307"/>
      <c r="P39" s="307"/>
      <c r="Q39" s="307"/>
      <c r="R39" s="308"/>
      <c r="S39" s="309">
        <f t="shared" si="17"/>
        <v>1.8952546296296297E-2</v>
      </c>
      <c r="T39" s="481"/>
      <c r="U39" s="462">
        <v>40482</v>
      </c>
      <c r="V39" s="458"/>
      <c r="W39" s="313" t="str">
        <f t="shared" si="18"/>
        <v/>
      </c>
      <c r="X39" s="314" t="str">
        <f t="shared" si="19"/>
        <v/>
      </c>
    </row>
    <row r="40" spans="1:24" ht="15" x14ac:dyDescent="0.2">
      <c r="A40" s="272"/>
      <c r="B40" s="418">
        <v>219</v>
      </c>
      <c r="C40" s="335"/>
      <c r="D40" s="298" t="s">
        <v>66</v>
      </c>
      <c r="E40" s="432" t="s">
        <v>165</v>
      </c>
      <c r="F40" s="429" t="s">
        <v>14</v>
      </c>
      <c r="G40" s="301">
        <v>1.8865740740740742E-2</v>
      </c>
      <c r="H40" s="301">
        <v>1.8865740740740738E-2</v>
      </c>
      <c r="I40" s="302">
        <f t="shared" si="12"/>
        <v>1.8865740740740738E-2</v>
      </c>
      <c r="J40" s="303">
        <f t="shared" si="13"/>
        <v>3.7037037037037056E-3</v>
      </c>
      <c r="K40" s="378"/>
      <c r="L40" s="305" t="str">
        <f t="shared" si="14"/>
        <v/>
      </c>
      <c r="M40" s="306" t="str">
        <f t="shared" si="15"/>
        <v/>
      </c>
      <c r="N40" s="306" t="str">
        <f t="shared" si="16"/>
        <v/>
      </c>
      <c r="O40" s="307"/>
      <c r="P40" s="307"/>
      <c r="Q40" s="307"/>
      <c r="R40" s="308"/>
      <c r="S40" s="309">
        <f t="shared" si="17"/>
        <v>1.8865740740740742E-2</v>
      </c>
      <c r="T40" s="481"/>
      <c r="U40" s="462">
        <v>39872</v>
      </c>
      <c r="V40" s="458"/>
      <c r="W40" s="313"/>
      <c r="X40" s="314"/>
    </row>
    <row r="41" spans="1:24" ht="15" x14ac:dyDescent="0.2">
      <c r="A41" s="272"/>
      <c r="B41" s="418" t="s">
        <v>588</v>
      </c>
      <c r="C41" s="335"/>
      <c r="D41" s="298" t="s">
        <v>594</v>
      </c>
      <c r="E41" s="432" t="s">
        <v>180</v>
      </c>
      <c r="F41" s="429" t="s">
        <v>14</v>
      </c>
      <c r="G41" s="301">
        <v>1.8842592592592591E-2</v>
      </c>
      <c r="H41" s="301">
        <v>1.8842592592592591E-2</v>
      </c>
      <c r="I41" s="302">
        <f t="shared" si="12"/>
        <v>1.8842592592592591E-2</v>
      </c>
      <c r="J41" s="303">
        <f t="shared" si="13"/>
        <v>3.7268518518518527E-3</v>
      </c>
      <c r="K41" s="378"/>
      <c r="L41" s="305" t="str">
        <f t="shared" si="14"/>
        <v/>
      </c>
      <c r="M41" s="306" t="str">
        <f t="shared" si="15"/>
        <v/>
      </c>
      <c r="N41" s="306" t="str">
        <f t="shared" si="16"/>
        <v/>
      </c>
      <c r="O41" s="307"/>
      <c r="P41" s="307"/>
      <c r="Q41" s="307"/>
      <c r="R41" s="308"/>
      <c r="S41" s="309">
        <f t="shared" si="17"/>
        <v>1.8842592592592591E-2</v>
      </c>
      <c r="T41" s="481"/>
      <c r="U41" s="462">
        <v>40663</v>
      </c>
      <c r="V41" s="458"/>
      <c r="W41" s="313"/>
      <c r="X41" s="314"/>
    </row>
    <row r="42" spans="1:24" ht="15" x14ac:dyDescent="0.2">
      <c r="A42" s="272"/>
      <c r="B42" s="418">
        <v>348</v>
      </c>
      <c r="C42" s="335"/>
      <c r="D42" s="315" t="s">
        <v>47</v>
      </c>
      <c r="E42" s="431" t="s">
        <v>542</v>
      </c>
      <c r="F42" s="428" t="s">
        <v>14</v>
      </c>
      <c r="G42" s="301">
        <v>1.8831018518518518E-2</v>
      </c>
      <c r="H42" s="301">
        <v>1.8831018518518518E-2</v>
      </c>
      <c r="I42" s="302">
        <f t="shared" si="12"/>
        <v>1.8831018518518518E-2</v>
      </c>
      <c r="J42" s="303">
        <f t="shared" si="13"/>
        <v>3.7384259259259263E-3</v>
      </c>
      <c r="K42" s="378"/>
      <c r="L42" s="305" t="str">
        <f t="shared" si="14"/>
        <v/>
      </c>
      <c r="M42" s="306" t="str">
        <f t="shared" si="15"/>
        <v/>
      </c>
      <c r="N42" s="306" t="str">
        <f t="shared" si="16"/>
        <v/>
      </c>
      <c r="O42" s="307"/>
      <c r="P42" s="307"/>
      <c r="Q42" s="307"/>
      <c r="R42" s="308"/>
      <c r="S42" s="309">
        <f t="shared" si="17"/>
        <v>1.8831018518518518E-2</v>
      </c>
      <c r="T42" s="481"/>
      <c r="U42" s="462">
        <v>40390</v>
      </c>
      <c r="V42" s="458"/>
      <c r="W42" s="313" t="str">
        <f t="shared" ref="W42:W50" si="20">IF(OR(NOT(V42=""),NOT(L42="")),5,"")</f>
        <v/>
      </c>
      <c r="X42" s="314" t="str">
        <f t="shared" ref="X42:X50" si="21">IF(W42=5,D42&amp;" "&amp;E42,"")</f>
        <v/>
      </c>
    </row>
    <row r="43" spans="1:24" ht="15" x14ac:dyDescent="0.2">
      <c r="A43" s="272"/>
      <c r="B43" s="418">
        <v>73</v>
      </c>
      <c r="C43" s="335"/>
      <c r="D43" s="315" t="s">
        <v>203</v>
      </c>
      <c r="E43" s="431" t="s">
        <v>110</v>
      </c>
      <c r="F43" s="428" t="s">
        <v>30</v>
      </c>
      <c r="G43" s="301">
        <v>1.2259837962962958E-2</v>
      </c>
      <c r="H43" s="301">
        <v>1.330005787037037E-2</v>
      </c>
      <c r="I43" s="302">
        <f t="shared" si="12"/>
        <v>1.2779947916666664E-2</v>
      </c>
      <c r="J43" s="303">
        <v>5.6134259259259271E-3</v>
      </c>
      <c r="K43" s="378">
        <v>2.2303240740740738E-2</v>
      </c>
      <c r="L43" s="305">
        <f t="shared" si="14"/>
        <v>1.668981481481481E-2</v>
      </c>
      <c r="M43" s="306">
        <f t="shared" si="15"/>
        <v>3.9098668981481458E-3</v>
      </c>
      <c r="N43" s="306">
        <f t="shared" si="16"/>
        <v>4.4299768518518516E-3</v>
      </c>
      <c r="O43" s="307">
        <v>4</v>
      </c>
      <c r="P43" s="307"/>
      <c r="Q43" s="307"/>
      <c r="R43" s="308">
        <v>7</v>
      </c>
      <c r="S43" s="309">
        <f t="shared" si="17"/>
        <v>1.2259837962962958E-2</v>
      </c>
      <c r="T43" s="481" t="s">
        <v>610</v>
      </c>
      <c r="U43" s="462">
        <v>40816</v>
      </c>
      <c r="V43" s="458"/>
      <c r="W43" s="313">
        <f t="shared" si="20"/>
        <v>5</v>
      </c>
      <c r="X43" s="314" t="str">
        <f t="shared" si="21"/>
        <v>David Green</v>
      </c>
    </row>
    <row r="44" spans="1:24" ht="15" x14ac:dyDescent="0.2">
      <c r="A44" s="272"/>
      <c r="B44" s="418"/>
      <c r="C44" s="335"/>
      <c r="D44" s="315" t="s">
        <v>368</v>
      </c>
      <c r="E44" s="431" t="s">
        <v>271</v>
      </c>
      <c r="F44" s="429" t="s">
        <v>14</v>
      </c>
      <c r="G44" s="301">
        <v>1.7800925925925925E-2</v>
      </c>
      <c r="H44" s="301">
        <v>1.9250578703703697E-2</v>
      </c>
      <c r="I44" s="302">
        <f t="shared" si="12"/>
        <v>1.8525752314814813E-2</v>
      </c>
      <c r="J44" s="303">
        <f t="shared" ref="J44:J50" si="22">$E$3-I44</f>
        <v>4.0436921296296315E-3</v>
      </c>
      <c r="K44" s="387"/>
      <c r="L44" s="305" t="str">
        <f t="shared" si="14"/>
        <v/>
      </c>
      <c r="M44" s="306" t="str">
        <f t="shared" si="15"/>
        <v/>
      </c>
      <c r="N44" s="306" t="str">
        <f t="shared" si="16"/>
        <v/>
      </c>
      <c r="O44" s="307"/>
      <c r="P44" s="307"/>
      <c r="Q44" s="307"/>
      <c r="R44" s="308"/>
      <c r="S44" s="309">
        <f t="shared" si="17"/>
        <v>1.7800925925925925E-2</v>
      </c>
      <c r="T44" s="481"/>
      <c r="U44" s="462">
        <v>40025</v>
      </c>
      <c r="V44" s="458"/>
      <c r="W44" s="313" t="str">
        <f t="shared" si="20"/>
        <v/>
      </c>
      <c r="X44" s="314" t="str">
        <f t="shared" si="21"/>
        <v/>
      </c>
    </row>
    <row r="45" spans="1:24" ht="15" x14ac:dyDescent="0.2">
      <c r="A45" s="272"/>
      <c r="B45" s="418">
        <v>275</v>
      </c>
      <c r="C45" s="335"/>
      <c r="D45" s="298" t="s">
        <v>418</v>
      </c>
      <c r="E45" s="432" t="s">
        <v>419</v>
      </c>
      <c r="F45" s="429" t="s">
        <v>14</v>
      </c>
      <c r="G45" s="301">
        <v>1.846064814814815E-2</v>
      </c>
      <c r="H45" s="301">
        <v>1.8525390625000006E-2</v>
      </c>
      <c r="I45" s="302">
        <f t="shared" si="12"/>
        <v>1.8493019386574078E-2</v>
      </c>
      <c r="J45" s="303">
        <f t="shared" si="22"/>
        <v>4.0764250578703663E-3</v>
      </c>
      <c r="K45" s="378"/>
      <c r="L45" s="305" t="str">
        <f t="shared" si="14"/>
        <v/>
      </c>
      <c r="M45" s="306" t="str">
        <f t="shared" si="15"/>
        <v/>
      </c>
      <c r="N45" s="306" t="str">
        <f t="shared" si="16"/>
        <v/>
      </c>
      <c r="O45" s="307"/>
      <c r="P45" s="307"/>
      <c r="Q45" s="307"/>
      <c r="R45" s="308"/>
      <c r="S45" s="309">
        <f t="shared" si="17"/>
        <v>1.846064814814815E-2</v>
      </c>
      <c r="T45" s="481"/>
      <c r="U45" s="462">
        <v>40359</v>
      </c>
      <c r="V45" s="458"/>
      <c r="W45" s="313" t="str">
        <f t="shared" si="20"/>
        <v/>
      </c>
      <c r="X45" s="314" t="str">
        <f t="shared" si="21"/>
        <v/>
      </c>
    </row>
    <row r="46" spans="1:24" ht="15" x14ac:dyDescent="0.2">
      <c r="A46" s="272"/>
      <c r="B46" s="418">
        <v>46</v>
      </c>
      <c r="C46" s="335"/>
      <c r="D46" s="315" t="s">
        <v>72</v>
      </c>
      <c r="E46" s="431" t="s">
        <v>243</v>
      </c>
      <c r="F46" s="428" t="s">
        <v>14</v>
      </c>
      <c r="G46" s="301">
        <v>1.847222222222222E-2</v>
      </c>
      <c r="H46" s="301">
        <v>1.847222222222222E-2</v>
      </c>
      <c r="I46" s="302">
        <f t="shared" si="12"/>
        <v>1.847222222222222E-2</v>
      </c>
      <c r="J46" s="303">
        <f t="shared" si="22"/>
        <v>4.0972222222222243E-3</v>
      </c>
      <c r="K46" s="378"/>
      <c r="L46" s="305" t="str">
        <f t="shared" si="14"/>
        <v/>
      </c>
      <c r="M46" s="306" t="str">
        <f t="shared" si="15"/>
        <v/>
      </c>
      <c r="N46" s="306" t="str">
        <f t="shared" si="16"/>
        <v/>
      </c>
      <c r="O46" s="307"/>
      <c r="P46" s="307"/>
      <c r="Q46" s="307"/>
      <c r="R46" s="308"/>
      <c r="S46" s="309">
        <f t="shared" si="17"/>
        <v>1.847222222222222E-2</v>
      </c>
      <c r="T46" s="481"/>
      <c r="U46" s="462">
        <v>40451</v>
      </c>
      <c r="V46" s="458"/>
      <c r="W46" s="313" t="str">
        <f t="shared" si="20"/>
        <v/>
      </c>
      <c r="X46" s="314" t="str">
        <f t="shared" si="21"/>
        <v/>
      </c>
    </row>
    <row r="47" spans="1:24" ht="15" x14ac:dyDescent="0.2">
      <c r="A47" s="272"/>
      <c r="B47" s="418" t="s">
        <v>588</v>
      </c>
      <c r="C47" s="335"/>
      <c r="D47" s="315" t="s">
        <v>567</v>
      </c>
      <c r="E47" s="443" t="s">
        <v>568</v>
      </c>
      <c r="F47" s="428" t="s">
        <v>14</v>
      </c>
      <c r="G47" s="301">
        <v>1.8333333333333333E-2</v>
      </c>
      <c r="H47" s="301">
        <v>1.8333333333333333E-2</v>
      </c>
      <c r="I47" s="302">
        <f t="shared" si="12"/>
        <v>1.8333333333333333E-2</v>
      </c>
      <c r="J47" s="303">
        <f t="shared" si="22"/>
        <v>4.2361111111111106E-3</v>
      </c>
      <c r="K47" s="378"/>
      <c r="L47" s="305" t="str">
        <f t="shared" si="14"/>
        <v/>
      </c>
      <c r="M47" s="306" t="str">
        <f t="shared" si="15"/>
        <v/>
      </c>
      <c r="N47" s="306" t="str">
        <f t="shared" si="16"/>
        <v/>
      </c>
      <c r="O47" s="307"/>
      <c r="P47" s="307"/>
      <c r="Q47" s="307"/>
      <c r="R47" s="308"/>
      <c r="S47" s="309">
        <f t="shared" si="17"/>
        <v>1.8333333333333333E-2</v>
      </c>
      <c r="T47" s="481"/>
      <c r="U47" s="462">
        <v>40694</v>
      </c>
      <c r="V47" s="458"/>
      <c r="W47" s="313" t="str">
        <f t="shared" si="20"/>
        <v/>
      </c>
      <c r="X47" s="314" t="str">
        <f t="shared" si="21"/>
        <v/>
      </c>
    </row>
    <row r="48" spans="1:24" ht="15" x14ac:dyDescent="0.2">
      <c r="A48" s="272"/>
      <c r="B48" s="418">
        <v>149</v>
      </c>
      <c r="C48" s="335"/>
      <c r="D48" s="315" t="s">
        <v>36</v>
      </c>
      <c r="E48" s="431" t="s">
        <v>37</v>
      </c>
      <c r="F48" s="428" t="s">
        <v>14</v>
      </c>
      <c r="G48" s="301">
        <v>1.8275462962962959E-2</v>
      </c>
      <c r="H48" s="301">
        <v>1.8275462962962959E-2</v>
      </c>
      <c r="I48" s="302">
        <f t="shared" si="12"/>
        <v>1.8275462962962959E-2</v>
      </c>
      <c r="J48" s="303">
        <f t="shared" si="22"/>
        <v>4.2939814814814854E-3</v>
      </c>
      <c r="K48" s="378"/>
      <c r="L48" s="305" t="str">
        <f t="shared" si="14"/>
        <v/>
      </c>
      <c r="M48" s="306" t="str">
        <f t="shared" si="15"/>
        <v/>
      </c>
      <c r="N48" s="306" t="str">
        <f t="shared" si="16"/>
        <v/>
      </c>
      <c r="O48" s="307"/>
      <c r="P48" s="307"/>
      <c r="Q48" s="307"/>
      <c r="R48" s="308"/>
      <c r="S48" s="445">
        <f t="shared" si="17"/>
        <v>1.8275462962962959E-2</v>
      </c>
      <c r="T48" s="481"/>
      <c r="U48" s="462">
        <v>40025</v>
      </c>
      <c r="V48" s="458"/>
      <c r="W48" s="313" t="str">
        <f t="shared" si="20"/>
        <v/>
      </c>
      <c r="X48" s="314" t="str">
        <f t="shared" si="21"/>
        <v/>
      </c>
    </row>
    <row r="49" spans="1:24" ht="15" x14ac:dyDescent="0.2">
      <c r="A49" s="272"/>
      <c r="B49" s="418" t="s">
        <v>588</v>
      </c>
      <c r="C49" s="335"/>
      <c r="D49" s="315" t="s">
        <v>592</v>
      </c>
      <c r="E49" s="431" t="s">
        <v>593</v>
      </c>
      <c r="F49" s="429" t="s">
        <v>14</v>
      </c>
      <c r="G49" s="319">
        <v>1.8229166666666668E-2</v>
      </c>
      <c r="H49" s="319">
        <v>1.8229166666666668E-2</v>
      </c>
      <c r="I49" s="302">
        <f t="shared" si="12"/>
        <v>1.8229166666666668E-2</v>
      </c>
      <c r="J49" s="303">
        <f t="shared" si="22"/>
        <v>4.3402777777777762E-3</v>
      </c>
      <c r="K49" s="378"/>
      <c r="L49" s="305" t="str">
        <f t="shared" si="14"/>
        <v/>
      </c>
      <c r="M49" s="306" t="str">
        <f t="shared" si="15"/>
        <v/>
      </c>
      <c r="N49" s="306" t="str">
        <f t="shared" si="16"/>
        <v/>
      </c>
      <c r="O49" s="307"/>
      <c r="P49" s="307"/>
      <c r="Q49" s="307"/>
      <c r="R49" s="308"/>
      <c r="S49" s="445">
        <f t="shared" si="17"/>
        <v>1.8229166666666668E-2</v>
      </c>
      <c r="T49" s="481"/>
      <c r="U49" s="462">
        <v>40663</v>
      </c>
      <c r="V49" s="458"/>
      <c r="W49" s="313" t="str">
        <f t="shared" si="20"/>
        <v/>
      </c>
      <c r="X49" s="314" t="str">
        <f t="shared" si="21"/>
        <v/>
      </c>
    </row>
    <row r="50" spans="1:24" ht="15" x14ac:dyDescent="0.2">
      <c r="A50" s="272"/>
      <c r="B50" s="418">
        <v>319</v>
      </c>
      <c r="C50" s="335"/>
      <c r="D50" s="298" t="s">
        <v>17</v>
      </c>
      <c r="E50" s="432" t="s">
        <v>491</v>
      </c>
      <c r="F50" s="430" t="s">
        <v>14</v>
      </c>
      <c r="G50" s="301">
        <v>1.4918981481481491E-2</v>
      </c>
      <c r="H50" s="301">
        <v>1.4768518518518519E-2</v>
      </c>
      <c r="I50" s="302">
        <f t="shared" si="12"/>
        <v>1.4843750000000006E-2</v>
      </c>
      <c r="J50" s="303">
        <f t="shared" si="22"/>
        <v>7.7256944444444378E-3</v>
      </c>
      <c r="K50" s="378">
        <v>2.2511574074074073E-2</v>
      </c>
      <c r="L50" s="305">
        <f t="shared" si="14"/>
        <v>1.4785879629629635E-2</v>
      </c>
      <c r="M50" s="306">
        <f t="shared" si="15"/>
        <v>-5.7870370370371321E-5</v>
      </c>
      <c r="N50" s="306">
        <f t="shared" si="16"/>
        <v>-1.3310185185185647E-4</v>
      </c>
      <c r="O50" s="307">
        <v>5</v>
      </c>
      <c r="P50" s="307">
        <v>2</v>
      </c>
      <c r="Q50" s="307">
        <v>1</v>
      </c>
      <c r="R50" s="308"/>
      <c r="S50" s="445">
        <f t="shared" si="17"/>
        <v>1.4785879629629635E-2</v>
      </c>
      <c r="T50" s="481" t="s">
        <v>610</v>
      </c>
      <c r="U50" s="462">
        <v>40816</v>
      </c>
      <c r="V50" s="458"/>
      <c r="W50" s="313">
        <f t="shared" si="20"/>
        <v>5</v>
      </c>
      <c r="X50" s="314" t="str">
        <f t="shared" si="21"/>
        <v>Laura Hicks</v>
      </c>
    </row>
    <row r="51" spans="1:24" ht="15" x14ac:dyDescent="0.2">
      <c r="A51" s="272"/>
      <c r="B51" s="418"/>
      <c r="C51" s="335"/>
      <c r="D51" s="315"/>
      <c r="E51" s="431"/>
      <c r="F51" s="429"/>
      <c r="G51" s="319"/>
      <c r="H51" s="319"/>
      <c r="I51" s="302"/>
      <c r="J51" s="303"/>
      <c r="K51" s="378"/>
      <c r="L51" s="305"/>
      <c r="M51" s="306"/>
      <c r="N51" s="306"/>
      <c r="O51" s="307"/>
      <c r="P51" s="307"/>
      <c r="Q51" s="307"/>
      <c r="R51" s="308"/>
      <c r="S51" s="445"/>
      <c r="T51" s="481"/>
      <c r="U51" s="462"/>
      <c r="V51" s="458"/>
      <c r="W51" s="313"/>
      <c r="X51" s="314"/>
    </row>
    <row r="52" spans="1:24" ht="15" x14ac:dyDescent="0.2">
      <c r="A52" s="272"/>
      <c r="B52" s="418">
        <v>347</v>
      </c>
      <c r="C52" s="335"/>
      <c r="D52" s="315" t="s">
        <v>545</v>
      </c>
      <c r="E52" s="431" t="s">
        <v>546</v>
      </c>
      <c r="F52" s="428" t="s">
        <v>14</v>
      </c>
      <c r="G52" s="301">
        <v>1.8223379629629635E-2</v>
      </c>
      <c r="H52" s="301">
        <v>1.8223379629629635E-2</v>
      </c>
      <c r="I52" s="302">
        <f t="shared" ref="I52:I66" si="23">IF(H52&lt;&gt;"",(H52+G52)/2,G52)</f>
        <v>1.8223379629629635E-2</v>
      </c>
      <c r="J52" s="303">
        <f t="shared" ref="J52:J66" si="24">$E$3-I52</f>
        <v>4.3460648148148096E-3</v>
      </c>
      <c r="K52" s="378"/>
      <c r="L52" s="305" t="str">
        <f t="shared" ref="L52:L66" si="25">IF(K52&lt;&gt;"",K52-J52,"")</f>
        <v/>
      </c>
      <c r="M52" s="306" t="str">
        <f t="shared" ref="M52:M66" si="26">IF(K52&lt;&gt;"",L52-I52,"")</f>
        <v/>
      </c>
      <c r="N52" s="306" t="str">
        <f t="shared" ref="N52:N66" si="27">IF(K52&lt;&gt;"",L52-G52,"")</f>
        <v/>
      </c>
      <c r="O52" s="307"/>
      <c r="P52" s="307"/>
      <c r="Q52" s="307"/>
      <c r="R52" s="308"/>
      <c r="S52" s="445">
        <f t="shared" ref="S52:S63" si="28">IF(K52&lt;&gt;"",MIN(G52,L52),G52)</f>
        <v>1.8223379629629635E-2</v>
      </c>
      <c r="T52" s="481"/>
      <c r="U52" s="462">
        <v>40755</v>
      </c>
      <c r="V52" s="458"/>
      <c r="W52" s="313"/>
      <c r="X52" s="314"/>
    </row>
    <row r="53" spans="1:24" ht="15" x14ac:dyDescent="0.2">
      <c r="A53" s="272"/>
      <c r="B53" s="418" t="s">
        <v>588</v>
      </c>
      <c r="C53" s="335"/>
      <c r="D53" s="315" t="s">
        <v>60</v>
      </c>
      <c r="E53" s="431" t="s">
        <v>569</v>
      </c>
      <c r="F53" s="428" t="s">
        <v>14</v>
      </c>
      <c r="G53" s="301">
        <v>1.8182870370370377E-2</v>
      </c>
      <c r="H53" s="301">
        <v>1.8182870370370377E-2</v>
      </c>
      <c r="I53" s="302">
        <f t="shared" si="23"/>
        <v>1.8182870370370377E-2</v>
      </c>
      <c r="J53" s="303">
        <f t="shared" si="24"/>
        <v>4.386574074074067E-3</v>
      </c>
      <c r="K53" s="378"/>
      <c r="L53" s="305" t="str">
        <f t="shared" si="25"/>
        <v/>
      </c>
      <c r="M53" s="306" t="str">
        <f t="shared" si="26"/>
        <v/>
      </c>
      <c r="N53" s="306" t="str">
        <f t="shared" si="27"/>
        <v/>
      </c>
      <c r="O53" s="307"/>
      <c r="P53" s="307"/>
      <c r="Q53" s="307"/>
      <c r="R53" s="308"/>
      <c r="S53" s="445">
        <f t="shared" si="28"/>
        <v>1.8182870370370377E-2</v>
      </c>
      <c r="T53" s="481"/>
      <c r="U53" s="462">
        <v>40574</v>
      </c>
      <c r="V53" s="458"/>
      <c r="W53" s="313" t="str">
        <f>IF(OR(NOT(V53=""),NOT(L53="")),5,"")</f>
        <v/>
      </c>
      <c r="X53" s="314" t="str">
        <f>IF(W53=5,D53&amp;" "&amp;E53,"")</f>
        <v/>
      </c>
    </row>
    <row r="54" spans="1:24" ht="15" x14ac:dyDescent="0.2">
      <c r="A54" s="272"/>
      <c r="B54" s="417" t="s">
        <v>606</v>
      </c>
      <c r="C54" s="335"/>
      <c r="D54" s="371" t="s">
        <v>72</v>
      </c>
      <c r="E54" s="444" t="s">
        <v>548</v>
      </c>
      <c r="F54" s="427" t="s">
        <v>14</v>
      </c>
      <c r="G54" s="301">
        <v>1.8043981481481487E-2</v>
      </c>
      <c r="H54" s="301">
        <v>1.8043981481481487E-2</v>
      </c>
      <c r="I54" s="302">
        <f t="shared" si="23"/>
        <v>1.8043981481481487E-2</v>
      </c>
      <c r="J54" s="303">
        <f t="shared" si="24"/>
        <v>4.5254629629629568E-3</v>
      </c>
      <c r="K54" s="378"/>
      <c r="L54" s="305" t="str">
        <f t="shared" si="25"/>
        <v/>
      </c>
      <c r="M54" s="306" t="str">
        <f t="shared" si="26"/>
        <v/>
      </c>
      <c r="N54" s="306" t="str">
        <f t="shared" si="27"/>
        <v/>
      </c>
      <c r="O54" s="307"/>
      <c r="P54" s="307"/>
      <c r="Q54" s="307"/>
      <c r="R54" s="308"/>
      <c r="S54" s="445">
        <f t="shared" si="28"/>
        <v>1.8043981481481487E-2</v>
      </c>
      <c r="T54" s="481"/>
      <c r="U54" s="462">
        <v>40724</v>
      </c>
      <c r="V54" s="459" t="s">
        <v>610</v>
      </c>
      <c r="W54" s="313">
        <f>IF(OR(NOT(V54=""),NOT(L54="")),5,"")</f>
        <v>5</v>
      </c>
      <c r="X54" s="314" t="str">
        <f>IF(W54=5,D54&amp;" "&amp;E54,"")</f>
        <v>Jo White</v>
      </c>
    </row>
    <row r="55" spans="1:24" ht="15" x14ac:dyDescent="0.2">
      <c r="A55" s="272"/>
      <c r="B55" s="417">
        <v>278</v>
      </c>
      <c r="C55" s="335"/>
      <c r="D55" s="371" t="s">
        <v>508</v>
      </c>
      <c r="E55" s="444" t="s">
        <v>158</v>
      </c>
      <c r="F55" s="427" t="s">
        <v>14</v>
      </c>
      <c r="G55" s="301">
        <v>1.7962962962962962E-2</v>
      </c>
      <c r="H55" s="301">
        <v>1.7962962962962962E-2</v>
      </c>
      <c r="I55" s="302">
        <f t="shared" si="23"/>
        <v>1.7962962962962962E-2</v>
      </c>
      <c r="J55" s="303">
        <f t="shared" si="24"/>
        <v>4.6064814814814822E-3</v>
      </c>
      <c r="K55" s="378"/>
      <c r="L55" s="305" t="str">
        <f t="shared" si="25"/>
        <v/>
      </c>
      <c r="M55" s="306" t="str">
        <f t="shared" si="26"/>
        <v/>
      </c>
      <c r="N55" s="306" t="str">
        <f t="shared" si="27"/>
        <v/>
      </c>
      <c r="O55" s="307"/>
      <c r="P55" s="307"/>
      <c r="Q55" s="307"/>
      <c r="R55" s="308"/>
      <c r="S55" s="445">
        <f t="shared" si="28"/>
        <v>1.7962962962962962E-2</v>
      </c>
      <c r="T55" s="481"/>
      <c r="U55" s="462">
        <v>40268</v>
      </c>
      <c r="V55" s="459"/>
      <c r="W55" s="313" t="str">
        <f>IF(OR(NOT(V55=""),NOT(L55="")),5,"")</f>
        <v/>
      </c>
      <c r="X55" s="314" t="str">
        <f>IF(W55=5,D55&amp;" "&amp;E55,"")</f>
        <v/>
      </c>
    </row>
    <row r="56" spans="1:24" ht="15" x14ac:dyDescent="0.2">
      <c r="A56" s="272"/>
      <c r="B56" s="417">
        <v>225</v>
      </c>
      <c r="C56" s="335"/>
      <c r="D56" s="371" t="s">
        <v>121</v>
      </c>
      <c r="E56" s="444" t="s">
        <v>259</v>
      </c>
      <c r="F56" s="427" t="s">
        <v>14</v>
      </c>
      <c r="G56" s="301">
        <v>1.7088600441261575E-2</v>
      </c>
      <c r="H56" s="301">
        <v>1.8831018518518518E-2</v>
      </c>
      <c r="I56" s="302">
        <f t="shared" si="23"/>
        <v>1.7959809479890045E-2</v>
      </c>
      <c r="J56" s="303">
        <f t="shared" si="24"/>
        <v>4.6096349645543995E-3</v>
      </c>
      <c r="K56" s="378"/>
      <c r="L56" s="305" t="str">
        <f t="shared" si="25"/>
        <v/>
      </c>
      <c r="M56" s="306" t="str">
        <f t="shared" si="26"/>
        <v/>
      </c>
      <c r="N56" s="306" t="str">
        <f t="shared" si="27"/>
        <v/>
      </c>
      <c r="O56" s="307"/>
      <c r="P56" s="307"/>
      <c r="Q56" s="307"/>
      <c r="R56" s="308"/>
      <c r="S56" s="445">
        <f t="shared" si="28"/>
        <v>1.7088600441261575E-2</v>
      </c>
      <c r="T56" s="481"/>
      <c r="U56" s="462">
        <v>40786</v>
      </c>
      <c r="V56" s="459"/>
      <c r="W56" s="313" t="str">
        <f>IF(OR(NOT(V56=""),NOT(L56="")),5,"")</f>
        <v/>
      </c>
      <c r="X56" s="314" t="str">
        <f>IF(W56=5,D56&amp;" "&amp;E56,"")</f>
        <v/>
      </c>
    </row>
    <row r="57" spans="1:24" ht="15" x14ac:dyDescent="0.2">
      <c r="A57" s="272"/>
      <c r="B57" s="417">
        <v>94</v>
      </c>
      <c r="C57" s="335"/>
      <c r="D57" s="371" t="s">
        <v>64</v>
      </c>
      <c r="E57" s="444" t="s">
        <v>518</v>
      </c>
      <c r="F57" s="427" t="s">
        <v>14</v>
      </c>
      <c r="G57" s="324">
        <v>1.7638888888888888E-2</v>
      </c>
      <c r="H57" s="322">
        <v>1.8101851851851855E-2</v>
      </c>
      <c r="I57" s="302">
        <f t="shared" si="23"/>
        <v>1.787037037037037E-2</v>
      </c>
      <c r="J57" s="303">
        <f t="shared" si="24"/>
        <v>4.6990740740740743E-3</v>
      </c>
      <c r="K57" s="378"/>
      <c r="L57" s="305" t="str">
        <f t="shared" si="25"/>
        <v/>
      </c>
      <c r="M57" s="306" t="str">
        <f t="shared" si="26"/>
        <v/>
      </c>
      <c r="N57" s="306" t="str">
        <f t="shared" si="27"/>
        <v/>
      </c>
      <c r="O57" s="307"/>
      <c r="P57" s="307"/>
      <c r="Q57" s="307"/>
      <c r="R57" s="308"/>
      <c r="S57" s="445">
        <f t="shared" si="28"/>
        <v>1.7638888888888888E-2</v>
      </c>
      <c r="T57" s="481"/>
      <c r="U57" s="462">
        <v>39872</v>
      </c>
      <c r="V57" s="459"/>
      <c r="W57" s="313"/>
      <c r="X57" s="314"/>
    </row>
    <row r="58" spans="1:24" ht="15" x14ac:dyDescent="0.2">
      <c r="A58" s="272"/>
      <c r="B58" s="417">
        <v>350</v>
      </c>
      <c r="C58" s="335"/>
      <c r="D58" s="371" t="s">
        <v>235</v>
      </c>
      <c r="E58" s="444" t="s">
        <v>541</v>
      </c>
      <c r="F58" s="427" t="s">
        <v>30</v>
      </c>
      <c r="G58" s="324">
        <v>1.759259259259259E-2</v>
      </c>
      <c r="H58" s="322">
        <v>1.759259259259259E-2</v>
      </c>
      <c r="I58" s="302">
        <f t="shared" si="23"/>
        <v>1.759259259259259E-2</v>
      </c>
      <c r="J58" s="303">
        <f t="shared" si="24"/>
        <v>4.9768518518518538E-3</v>
      </c>
      <c r="K58" s="387"/>
      <c r="L58" s="305" t="str">
        <f t="shared" si="25"/>
        <v/>
      </c>
      <c r="M58" s="306" t="str">
        <f t="shared" si="26"/>
        <v/>
      </c>
      <c r="N58" s="306" t="str">
        <f t="shared" si="27"/>
        <v/>
      </c>
      <c r="O58" s="307"/>
      <c r="P58" s="307"/>
      <c r="Q58" s="321"/>
      <c r="R58" s="308"/>
      <c r="S58" s="445">
        <f t="shared" si="28"/>
        <v>1.759259259259259E-2</v>
      </c>
      <c r="T58" s="481"/>
      <c r="U58" s="462">
        <v>40390</v>
      </c>
      <c r="V58" s="459"/>
      <c r="W58" s="313" t="str">
        <f>IF(OR(NOT(V58=""),NOT(L58="")),5,"")</f>
        <v/>
      </c>
      <c r="X58" s="314" t="str">
        <f>IF(W58=5,D58&amp;" "&amp;E58,"")</f>
        <v/>
      </c>
    </row>
    <row r="59" spans="1:24" ht="15" x14ac:dyDescent="0.2">
      <c r="A59" s="272"/>
      <c r="B59" s="417">
        <v>359</v>
      </c>
      <c r="C59" s="335"/>
      <c r="D59" s="371" t="s">
        <v>128</v>
      </c>
      <c r="E59" s="444" t="s">
        <v>556</v>
      </c>
      <c r="F59" s="427" t="s">
        <v>30</v>
      </c>
      <c r="G59" s="301">
        <v>1.7569444444444447E-2</v>
      </c>
      <c r="H59" s="301">
        <v>1.7569444444444447E-2</v>
      </c>
      <c r="I59" s="302">
        <f t="shared" si="23"/>
        <v>1.7569444444444447E-2</v>
      </c>
      <c r="J59" s="303">
        <f t="shared" si="24"/>
        <v>4.9999999999999975E-3</v>
      </c>
      <c r="K59" s="378"/>
      <c r="L59" s="305" t="str">
        <f t="shared" si="25"/>
        <v/>
      </c>
      <c r="M59" s="306" t="str">
        <f t="shared" si="26"/>
        <v/>
      </c>
      <c r="N59" s="306" t="str">
        <f t="shared" si="27"/>
        <v/>
      </c>
      <c r="O59" s="307"/>
      <c r="P59" s="307"/>
      <c r="Q59" s="307"/>
      <c r="R59" s="308"/>
      <c r="S59" s="445">
        <f t="shared" si="28"/>
        <v>1.7569444444444447E-2</v>
      </c>
      <c r="T59" s="481"/>
      <c r="U59" s="462">
        <v>40633</v>
      </c>
      <c r="V59" s="459" t="s">
        <v>610</v>
      </c>
      <c r="W59" s="313">
        <f>IF(OR(NOT(V59=""),NOT(L59="")),5,"")</f>
        <v>5</v>
      </c>
      <c r="X59" s="314" t="str">
        <f>IF(W59=5,D59&amp;" "&amp;E59,"")</f>
        <v>Peter Rice</v>
      </c>
    </row>
    <row r="60" spans="1:24" ht="15" x14ac:dyDescent="0.2">
      <c r="A60" s="272"/>
      <c r="B60" s="417">
        <v>178</v>
      </c>
      <c r="C60" s="335"/>
      <c r="D60" s="371" t="s">
        <v>106</v>
      </c>
      <c r="E60" s="444" t="s">
        <v>426</v>
      </c>
      <c r="F60" s="427" t="s">
        <v>14</v>
      </c>
      <c r="G60" s="301">
        <v>1.6782407407407409E-2</v>
      </c>
      <c r="H60" s="301">
        <v>1.8356481481481484E-2</v>
      </c>
      <c r="I60" s="302">
        <f t="shared" si="23"/>
        <v>1.7569444444444447E-2</v>
      </c>
      <c r="J60" s="303">
        <f t="shared" si="24"/>
        <v>4.9999999999999975E-3</v>
      </c>
      <c r="K60" s="378"/>
      <c r="L60" s="305" t="str">
        <f t="shared" si="25"/>
        <v/>
      </c>
      <c r="M60" s="306" t="str">
        <f t="shared" si="26"/>
        <v/>
      </c>
      <c r="N60" s="306" t="str">
        <f t="shared" si="27"/>
        <v/>
      </c>
      <c r="O60" s="307"/>
      <c r="P60" s="307"/>
      <c r="Q60" s="307"/>
      <c r="R60" s="308"/>
      <c r="S60" s="445">
        <f t="shared" si="28"/>
        <v>1.6782407407407409E-2</v>
      </c>
      <c r="T60" s="481"/>
      <c r="U60" s="462">
        <v>40390</v>
      </c>
      <c r="V60" s="459"/>
      <c r="W60" s="313" t="str">
        <f>IF(OR(NOT(V60=""),NOT(L60="")),5,"")</f>
        <v/>
      </c>
      <c r="X60" s="314" t="str">
        <f>IF(W60=5,D60&amp;" "&amp;E60,"")</f>
        <v/>
      </c>
    </row>
    <row r="61" spans="1:24" ht="15" x14ac:dyDescent="0.2">
      <c r="A61" s="272"/>
      <c r="B61" s="417">
        <v>51</v>
      </c>
      <c r="C61" s="335"/>
      <c r="D61" s="371" t="s">
        <v>84</v>
      </c>
      <c r="E61" s="444" t="s">
        <v>85</v>
      </c>
      <c r="F61" s="427" t="s">
        <v>14</v>
      </c>
      <c r="G61" s="301">
        <v>1.7557870370370373E-2</v>
      </c>
      <c r="H61" s="301">
        <v>1.7557870370370373E-2</v>
      </c>
      <c r="I61" s="302">
        <f t="shared" si="23"/>
        <v>1.7557870370370373E-2</v>
      </c>
      <c r="J61" s="303">
        <f t="shared" si="24"/>
        <v>5.0115740740740711E-3</v>
      </c>
      <c r="K61" s="378"/>
      <c r="L61" s="305" t="str">
        <f t="shared" si="25"/>
        <v/>
      </c>
      <c r="M61" s="306" t="str">
        <f t="shared" si="26"/>
        <v/>
      </c>
      <c r="N61" s="306" t="str">
        <f t="shared" si="27"/>
        <v/>
      </c>
      <c r="O61" s="307"/>
      <c r="P61" s="307"/>
      <c r="Q61" s="307"/>
      <c r="R61" s="308"/>
      <c r="S61" s="445">
        <f t="shared" si="28"/>
        <v>1.7557870370370373E-2</v>
      </c>
      <c r="T61" s="481"/>
      <c r="U61" s="462">
        <v>38929</v>
      </c>
      <c r="V61" s="459"/>
      <c r="W61" s="313" t="str">
        <f>IF(OR(NOT(V61=""),NOT(L61="")),5,"")</f>
        <v/>
      </c>
      <c r="X61" s="314" t="str">
        <f>IF(W61=5,D61&amp;" "&amp;E61,"")</f>
        <v/>
      </c>
    </row>
    <row r="62" spans="1:24" ht="15" x14ac:dyDescent="0.2">
      <c r="A62" s="272"/>
      <c r="B62" s="418">
        <v>257</v>
      </c>
      <c r="C62" s="335"/>
      <c r="D62" s="315" t="s">
        <v>96</v>
      </c>
      <c r="E62" s="431" t="s">
        <v>396</v>
      </c>
      <c r="F62" s="428" t="s">
        <v>14</v>
      </c>
      <c r="G62" s="301">
        <v>1.7245370370370362E-2</v>
      </c>
      <c r="H62" s="301">
        <v>1.7824074074074065E-2</v>
      </c>
      <c r="I62" s="302">
        <f t="shared" si="23"/>
        <v>1.7534722222222215E-2</v>
      </c>
      <c r="J62" s="303">
        <f t="shared" si="24"/>
        <v>5.0347222222222286E-3</v>
      </c>
      <c r="K62" s="378"/>
      <c r="L62" s="305" t="str">
        <f t="shared" si="25"/>
        <v/>
      </c>
      <c r="M62" s="306" t="str">
        <f t="shared" si="26"/>
        <v/>
      </c>
      <c r="N62" s="306" t="str">
        <f t="shared" si="27"/>
        <v/>
      </c>
      <c r="O62" s="307"/>
      <c r="P62" s="307"/>
      <c r="Q62" s="307"/>
      <c r="R62" s="308"/>
      <c r="S62" s="309">
        <f t="shared" si="28"/>
        <v>1.7245370370370362E-2</v>
      </c>
      <c r="T62" s="481"/>
      <c r="U62" s="462">
        <v>40209</v>
      </c>
      <c r="V62" s="458"/>
      <c r="W62" s="313" t="str">
        <f>IF(OR(NOT(V62=""),NOT(L62="")),5,"")</f>
        <v/>
      </c>
      <c r="X62" s="314" t="str">
        <f>IF(W62=5,D62&amp;" "&amp;E62,"")</f>
        <v/>
      </c>
    </row>
    <row r="63" spans="1:24" ht="15" x14ac:dyDescent="0.2">
      <c r="A63" s="272"/>
      <c r="B63" s="417" t="s">
        <v>606</v>
      </c>
      <c r="C63" s="335"/>
      <c r="D63" s="371" t="s">
        <v>79</v>
      </c>
      <c r="E63" s="444" t="s">
        <v>622</v>
      </c>
      <c r="F63" s="427" t="s">
        <v>30</v>
      </c>
      <c r="G63" s="301">
        <v>1.7523148148148145E-2</v>
      </c>
      <c r="H63" s="301">
        <v>1.7523148148148145E-2</v>
      </c>
      <c r="I63" s="302">
        <f t="shared" si="23"/>
        <v>1.7523148148148145E-2</v>
      </c>
      <c r="J63" s="303">
        <f t="shared" si="24"/>
        <v>5.0462962962962987E-3</v>
      </c>
      <c r="K63" s="378"/>
      <c r="L63" s="305" t="str">
        <f t="shared" si="25"/>
        <v/>
      </c>
      <c r="M63" s="306" t="str">
        <f t="shared" si="26"/>
        <v/>
      </c>
      <c r="N63" s="306" t="str">
        <f t="shared" si="27"/>
        <v/>
      </c>
      <c r="O63" s="307"/>
      <c r="P63" s="307"/>
      <c r="Q63" s="307"/>
      <c r="R63" s="308"/>
      <c r="S63" s="445">
        <f t="shared" si="28"/>
        <v>1.7523148148148145E-2</v>
      </c>
      <c r="T63" s="481"/>
      <c r="U63" s="462">
        <v>40755</v>
      </c>
      <c r="V63" s="459"/>
      <c r="W63" s="313"/>
      <c r="X63" s="314"/>
    </row>
    <row r="64" spans="1:24" ht="15" x14ac:dyDescent="0.2">
      <c r="A64" s="272"/>
      <c r="B64" s="417" t="s">
        <v>588</v>
      </c>
      <c r="C64" s="335"/>
      <c r="D64" s="371" t="s">
        <v>600</v>
      </c>
      <c r="E64" s="444" t="s">
        <v>601</v>
      </c>
      <c r="F64" s="427" t="s">
        <v>14</v>
      </c>
      <c r="G64" s="301">
        <v>1.7501620370370369E-2</v>
      </c>
      <c r="H64" s="301">
        <v>1.7501620370370369E-2</v>
      </c>
      <c r="I64" s="302">
        <f t="shared" si="23"/>
        <v>1.7501620370370369E-2</v>
      </c>
      <c r="J64" s="303">
        <f t="shared" si="24"/>
        <v>5.0678240740740753E-3</v>
      </c>
      <c r="K64" s="378"/>
      <c r="L64" s="305" t="str">
        <f t="shared" si="25"/>
        <v/>
      </c>
      <c r="M64" s="306" t="str">
        <f t="shared" si="26"/>
        <v/>
      </c>
      <c r="N64" s="306" t="str">
        <f t="shared" si="27"/>
        <v/>
      </c>
      <c r="O64" s="307"/>
      <c r="P64" s="307"/>
      <c r="Q64" s="307"/>
      <c r="R64" s="308"/>
      <c r="S64" s="445">
        <v>1.7501620370370369E-2</v>
      </c>
      <c r="T64" s="481"/>
      <c r="U64" s="462">
        <v>40694</v>
      </c>
      <c r="V64" s="459"/>
      <c r="W64" s="313" t="str">
        <f>IF(OR(NOT(V64=""),NOT(L64="")),5,"")</f>
        <v/>
      </c>
      <c r="X64" s="314" t="str">
        <f>IF(W64=5,D64&amp;" "&amp;E64,"")</f>
        <v/>
      </c>
    </row>
    <row r="65" spans="1:24" ht="15" x14ac:dyDescent="0.2">
      <c r="A65" s="272"/>
      <c r="B65" s="418">
        <v>353</v>
      </c>
      <c r="C65" s="335"/>
      <c r="D65" s="298" t="s">
        <v>77</v>
      </c>
      <c r="E65" s="432" t="s">
        <v>547</v>
      </c>
      <c r="F65" s="429" t="s">
        <v>14</v>
      </c>
      <c r="G65" s="322">
        <v>1.7446469907407412E-2</v>
      </c>
      <c r="H65" s="301">
        <v>1.7446469907407412E-2</v>
      </c>
      <c r="I65" s="302">
        <f t="shared" si="23"/>
        <v>1.7446469907407412E-2</v>
      </c>
      <c r="J65" s="303">
        <f t="shared" si="24"/>
        <v>5.1229745370370318E-3</v>
      </c>
      <c r="K65" s="378"/>
      <c r="L65" s="305" t="str">
        <f t="shared" si="25"/>
        <v/>
      </c>
      <c r="M65" s="306" t="str">
        <f t="shared" si="26"/>
        <v/>
      </c>
      <c r="N65" s="306" t="str">
        <f t="shared" si="27"/>
        <v/>
      </c>
      <c r="O65" s="307"/>
      <c r="P65" s="307"/>
      <c r="Q65" s="307"/>
      <c r="R65" s="308"/>
      <c r="S65" s="309">
        <f>IF(K65&lt;&gt;"",MIN(G65,L65),G65)</f>
        <v>1.7446469907407412E-2</v>
      </c>
      <c r="T65" s="481"/>
      <c r="U65" s="462">
        <v>40421</v>
      </c>
      <c r="V65" s="458"/>
      <c r="W65" s="313" t="str">
        <f>IF(OR(NOT(V65=""),NOT(L65="")),5,"")</f>
        <v/>
      </c>
      <c r="X65" s="314" t="str">
        <f>IF(W65=5,D65&amp;" "&amp;E65,"")</f>
        <v/>
      </c>
    </row>
    <row r="66" spans="1:24" ht="15" x14ac:dyDescent="0.2">
      <c r="A66" s="272"/>
      <c r="B66" s="418">
        <v>284</v>
      </c>
      <c r="C66" s="335"/>
      <c r="D66" s="315" t="s">
        <v>447</v>
      </c>
      <c r="E66" s="431" t="s">
        <v>448</v>
      </c>
      <c r="F66" s="429" t="s">
        <v>14</v>
      </c>
      <c r="G66" s="301">
        <v>1.7337962962962961E-2</v>
      </c>
      <c r="H66" s="301">
        <v>1.7465277777777781E-2</v>
      </c>
      <c r="I66" s="302">
        <f t="shared" si="23"/>
        <v>1.7401620370370373E-2</v>
      </c>
      <c r="J66" s="303">
        <f t="shared" si="24"/>
        <v>5.1678240740740712E-3</v>
      </c>
      <c r="K66" s="387"/>
      <c r="L66" s="305" t="str">
        <f t="shared" si="25"/>
        <v/>
      </c>
      <c r="M66" s="306" t="str">
        <f t="shared" si="26"/>
        <v/>
      </c>
      <c r="N66" s="306" t="str">
        <f t="shared" si="27"/>
        <v/>
      </c>
      <c r="O66" s="307"/>
      <c r="P66" s="307"/>
      <c r="Q66" s="321"/>
      <c r="R66" s="308"/>
      <c r="S66" s="309">
        <f>IF(K66&lt;&gt;"",MIN(G66,L66),G66)</f>
        <v>1.7337962962962961E-2</v>
      </c>
      <c r="T66" s="481"/>
      <c r="U66" s="462">
        <v>40359</v>
      </c>
      <c r="V66" s="458"/>
      <c r="W66" s="313" t="str">
        <f>IF(OR(NOT(V66=""),NOT(L66="")),5,"")</f>
        <v/>
      </c>
      <c r="X66" s="314" t="str">
        <f>IF(W66=5,D66&amp;" "&amp;E66,"")</f>
        <v/>
      </c>
    </row>
    <row r="67" spans="1:24" ht="15" x14ac:dyDescent="0.2">
      <c r="A67" s="272"/>
      <c r="B67" s="418"/>
      <c r="C67" s="335"/>
      <c r="D67" s="315"/>
      <c r="E67" s="431"/>
      <c r="F67" s="429"/>
      <c r="G67" s="301"/>
      <c r="H67" s="301"/>
      <c r="I67" s="302"/>
      <c r="J67" s="303"/>
      <c r="K67" s="387"/>
      <c r="L67" s="305"/>
      <c r="M67" s="306"/>
      <c r="N67" s="306"/>
      <c r="O67" s="307"/>
      <c r="P67" s="307"/>
      <c r="Q67" s="321"/>
      <c r="R67" s="308"/>
      <c r="S67" s="309"/>
      <c r="T67" s="481"/>
      <c r="U67" s="462"/>
      <c r="V67" s="458"/>
      <c r="W67" s="313"/>
      <c r="X67" s="314"/>
    </row>
    <row r="68" spans="1:24" ht="15" x14ac:dyDescent="0.2">
      <c r="A68" s="272"/>
      <c r="B68" s="418"/>
      <c r="C68" s="335"/>
      <c r="D68" s="315"/>
      <c r="E68" s="431"/>
      <c r="F68" s="429"/>
      <c r="G68" s="301"/>
      <c r="H68" s="301"/>
      <c r="I68" s="302"/>
      <c r="J68" s="303"/>
      <c r="K68" s="387"/>
      <c r="L68" s="305"/>
      <c r="M68" s="306"/>
      <c r="N68" s="306"/>
      <c r="O68" s="307"/>
      <c r="P68" s="307"/>
      <c r="Q68" s="321"/>
      <c r="R68" s="308"/>
      <c r="S68" s="309"/>
      <c r="T68" s="481"/>
      <c r="U68" s="462"/>
      <c r="V68" s="458"/>
      <c r="W68" s="313"/>
      <c r="X68" s="314"/>
    </row>
    <row r="69" spans="1:24" ht="15" x14ac:dyDescent="0.2">
      <c r="A69" s="272"/>
      <c r="B69" s="418">
        <v>318</v>
      </c>
      <c r="C69" s="335"/>
      <c r="D69" s="298" t="s">
        <v>509</v>
      </c>
      <c r="E69" s="432" t="s">
        <v>159</v>
      </c>
      <c r="F69" s="429" t="s">
        <v>14</v>
      </c>
      <c r="G69" s="301">
        <v>1.7388599537037041E-2</v>
      </c>
      <c r="H69" s="301">
        <v>1.7388599537037041E-2</v>
      </c>
      <c r="I69" s="302">
        <f t="shared" ref="I69:I86" si="29">IF(H69&lt;&gt;"",(H69+G69)/2,G69)</f>
        <v>1.7388599537037041E-2</v>
      </c>
      <c r="J69" s="303">
        <f t="shared" ref="J69:J86" si="30">$E$3-I69</f>
        <v>5.1808449074074031E-3</v>
      </c>
      <c r="K69" s="387"/>
      <c r="L69" s="305" t="str">
        <f t="shared" ref="L69:L86" si="31">IF(K69&lt;&gt;"",K69-J69,"")</f>
        <v/>
      </c>
      <c r="M69" s="306" t="str">
        <f t="shared" ref="M69:M86" si="32">IF(K69&lt;&gt;"",L69-I69,"")</f>
        <v/>
      </c>
      <c r="N69" s="306" t="str">
        <f t="shared" ref="N69:N86" si="33">IF(K69&lt;&gt;"",L69-G69,"")</f>
        <v/>
      </c>
      <c r="O69" s="307"/>
      <c r="P69" s="307"/>
      <c r="Q69" s="321"/>
      <c r="R69" s="308"/>
      <c r="S69" s="309">
        <f t="shared" ref="S69:S79" si="34">IF(K69&lt;&gt;"",MIN(G69,L69),G69)</f>
        <v>1.7388599537037041E-2</v>
      </c>
      <c r="T69" s="481"/>
      <c r="U69" s="462">
        <v>40298</v>
      </c>
      <c r="V69" s="458"/>
      <c r="W69" s="313" t="str">
        <f>IF(OR(NOT(V69=""),NOT(L69="")),5,"")</f>
        <v/>
      </c>
      <c r="X69" s="314" t="str">
        <f>IF(W69=5,D69&amp;" "&amp;E69,"")</f>
        <v/>
      </c>
    </row>
    <row r="70" spans="1:24" ht="15" x14ac:dyDescent="0.2">
      <c r="A70" s="272"/>
      <c r="B70" s="418">
        <v>152</v>
      </c>
      <c r="C70" s="335"/>
      <c r="D70" s="315" t="s">
        <v>90</v>
      </c>
      <c r="E70" s="431" t="s">
        <v>91</v>
      </c>
      <c r="F70" s="428" t="s">
        <v>30</v>
      </c>
      <c r="G70" s="301">
        <v>1.7384259259259256E-2</v>
      </c>
      <c r="H70" s="301">
        <v>1.7384259259259256E-2</v>
      </c>
      <c r="I70" s="302">
        <f t="shared" si="29"/>
        <v>1.7384259259259256E-2</v>
      </c>
      <c r="J70" s="303">
        <f t="shared" si="30"/>
        <v>5.1851851851851885E-3</v>
      </c>
      <c r="K70" s="387"/>
      <c r="L70" s="305" t="str">
        <f t="shared" si="31"/>
        <v/>
      </c>
      <c r="M70" s="306" t="str">
        <f t="shared" si="32"/>
        <v/>
      </c>
      <c r="N70" s="306" t="str">
        <f t="shared" si="33"/>
        <v/>
      </c>
      <c r="O70" s="307"/>
      <c r="P70" s="307"/>
      <c r="Q70" s="307"/>
      <c r="R70" s="308"/>
      <c r="S70" s="309">
        <f t="shared" si="34"/>
        <v>1.7384259259259256E-2</v>
      </c>
      <c r="T70" s="481"/>
      <c r="U70" s="459" t="s">
        <v>212</v>
      </c>
      <c r="V70" s="458"/>
      <c r="W70" s="313"/>
      <c r="X70" s="314"/>
    </row>
    <row r="71" spans="1:24" ht="15" x14ac:dyDescent="0.2">
      <c r="A71" s="272"/>
      <c r="B71" s="417">
        <v>332</v>
      </c>
      <c r="C71" s="335"/>
      <c r="D71" s="371" t="s">
        <v>527</v>
      </c>
      <c r="E71" s="444" t="s">
        <v>517</v>
      </c>
      <c r="F71" s="427" t="s">
        <v>30</v>
      </c>
      <c r="G71" s="301">
        <v>1.7349537037037035E-2</v>
      </c>
      <c r="H71" s="301">
        <v>1.7372685185185189E-2</v>
      </c>
      <c r="I71" s="302">
        <f t="shared" si="29"/>
        <v>1.7361111111111112E-2</v>
      </c>
      <c r="J71" s="303">
        <f t="shared" si="30"/>
        <v>5.2083333333333322E-3</v>
      </c>
      <c r="K71" s="387"/>
      <c r="L71" s="305" t="str">
        <f t="shared" si="31"/>
        <v/>
      </c>
      <c r="M71" s="306" t="str">
        <f t="shared" si="32"/>
        <v/>
      </c>
      <c r="N71" s="306" t="str">
        <f t="shared" si="33"/>
        <v/>
      </c>
      <c r="O71" s="307"/>
      <c r="P71" s="307"/>
      <c r="Q71" s="321"/>
      <c r="R71" s="308"/>
      <c r="S71" s="445">
        <f t="shared" si="34"/>
        <v>1.7349537037037035E-2</v>
      </c>
      <c r="T71" s="481"/>
      <c r="U71" s="462">
        <v>40359</v>
      </c>
      <c r="V71" s="459"/>
      <c r="W71" s="313"/>
      <c r="X71" s="314"/>
    </row>
    <row r="72" spans="1:24" ht="15" x14ac:dyDescent="0.2">
      <c r="A72" s="272"/>
      <c r="B72" s="417">
        <v>259</v>
      </c>
      <c r="C72" s="335"/>
      <c r="D72" s="371" t="s">
        <v>111</v>
      </c>
      <c r="E72" s="444" t="s">
        <v>360</v>
      </c>
      <c r="F72" s="427" t="s">
        <v>30</v>
      </c>
      <c r="G72" s="301">
        <v>1.7303240740740741E-2</v>
      </c>
      <c r="H72" s="301">
        <v>1.7303240740740741E-2</v>
      </c>
      <c r="I72" s="302">
        <f t="shared" si="29"/>
        <v>1.7303240740740741E-2</v>
      </c>
      <c r="J72" s="303">
        <f t="shared" si="30"/>
        <v>5.2662037037037035E-3</v>
      </c>
      <c r="K72" s="387"/>
      <c r="L72" s="305" t="str">
        <f t="shared" si="31"/>
        <v/>
      </c>
      <c r="M72" s="306" t="str">
        <f t="shared" si="32"/>
        <v/>
      </c>
      <c r="N72" s="306" t="str">
        <f t="shared" si="33"/>
        <v/>
      </c>
      <c r="O72" s="307"/>
      <c r="P72" s="307"/>
      <c r="Q72" s="307"/>
      <c r="R72" s="308"/>
      <c r="S72" s="445">
        <f t="shared" si="34"/>
        <v>1.7303240740740741E-2</v>
      </c>
      <c r="T72" s="481"/>
      <c r="U72" s="462"/>
      <c r="V72" s="459"/>
      <c r="W72" s="313" t="str">
        <f t="shared" ref="W72:W105" si="35">IF(OR(NOT(V72=""),NOT(L72="")),5,"")</f>
        <v/>
      </c>
      <c r="X72" s="314" t="str">
        <f t="shared" ref="X72:X105" si="36">IF(W72=5,D72&amp;" "&amp;E72,"")</f>
        <v/>
      </c>
    </row>
    <row r="73" spans="1:24" ht="15" x14ac:dyDescent="0.2">
      <c r="A73" s="272"/>
      <c r="B73" s="417">
        <v>77</v>
      </c>
      <c r="C73" s="335"/>
      <c r="D73" s="371" t="s">
        <v>96</v>
      </c>
      <c r="E73" s="444" t="s">
        <v>141</v>
      </c>
      <c r="F73" s="427" t="s">
        <v>14</v>
      </c>
      <c r="G73" s="301">
        <v>1.5740740740740736E-2</v>
      </c>
      <c r="H73" s="301">
        <v>1.8761574074074073E-2</v>
      </c>
      <c r="I73" s="302">
        <f t="shared" si="29"/>
        <v>1.7251157407407403E-2</v>
      </c>
      <c r="J73" s="303">
        <f t="shared" si="30"/>
        <v>5.3182870370370415E-3</v>
      </c>
      <c r="K73" s="378"/>
      <c r="L73" s="305" t="str">
        <f t="shared" si="31"/>
        <v/>
      </c>
      <c r="M73" s="306" t="str">
        <f t="shared" si="32"/>
        <v/>
      </c>
      <c r="N73" s="306" t="str">
        <f t="shared" si="33"/>
        <v/>
      </c>
      <c r="O73" s="307"/>
      <c r="P73" s="307"/>
      <c r="Q73" s="307"/>
      <c r="R73" s="308"/>
      <c r="S73" s="445">
        <f t="shared" si="34"/>
        <v>1.5740740740740736E-2</v>
      </c>
      <c r="T73" s="481"/>
      <c r="U73" s="462">
        <v>40724</v>
      </c>
      <c r="V73" s="459"/>
      <c r="W73" s="313" t="str">
        <f t="shared" si="35"/>
        <v/>
      </c>
      <c r="X73" s="314" t="str">
        <f t="shared" si="36"/>
        <v/>
      </c>
    </row>
    <row r="74" spans="1:24" ht="15" x14ac:dyDescent="0.2">
      <c r="A74" s="272"/>
      <c r="B74" s="418">
        <v>391</v>
      </c>
      <c r="C74" s="335"/>
      <c r="D74" s="298" t="s">
        <v>84</v>
      </c>
      <c r="E74" s="432" t="s">
        <v>609</v>
      </c>
      <c r="F74" s="429" t="s">
        <v>14</v>
      </c>
      <c r="G74" s="301">
        <v>1.8865740740740742E-2</v>
      </c>
      <c r="H74" s="301">
        <v>1.9594907407407405E-2</v>
      </c>
      <c r="I74" s="302">
        <f t="shared" si="29"/>
        <v>1.9230324074074073E-2</v>
      </c>
      <c r="J74" s="303">
        <f t="shared" si="30"/>
        <v>3.3391203703703708E-3</v>
      </c>
      <c r="K74" s="378">
        <v>2.2581018518518518E-2</v>
      </c>
      <c r="L74" s="305">
        <f t="shared" si="31"/>
        <v>1.9241898148148147E-2</v>
      </c>
      <c r="M74" s="306">
        <f t="shared" si="32"/>
        <v>1.157407407407357E-5</v>
      </c>
      <c r="N74" s="306">
        <f t="shared" si="33"/>
        <v>3.7615740740740491E-4</v>
      </c>
      <c r="O74" s="307">
        <v>6</v>
      </c>
      <c r="P74" s="307"/>
      <c r="Q74" s="307">
        <v>3</v>
      </c>
      <c r="R74" s="308"/>
      <c r="S74" s="309">
        <f t="shared" si="34"/>
        <v>1.8865740740740742E-2</v>
      </c>
      <c r="T74" s="481" t="s">
        <v>610</v>
      </c>
      <c r="U74" s="462">
        <v>40816</v>
      </c>
      <c r="V74" s="458"/>
      <c r="W74" s="313">
        <f t="shared" si="35"/>
        <v>5</v>
      </c>
      <c r="X74" s="314" t="str">
        <f t="shared" si="36"/>
        <v>Annette Alleyne</v>
      </c>
    </row>
    <row r="75" spans="1:24" ht="15" x14ac:dyDescent="0.2">
      <c r="A75" s="272"/>
      <c r="B75" s="418" t="s">
        <v>588</v>
      </c>
      <c r="C75" s="335"/>
      <c r="D75" s="315" t="s">
        <v>582</v>
      </c>
      <c r="E75" s="431" t="s">
        <v>565</v>
      </c>
      <c r="F75" s="428" t="s">
        <v>14</v>
      </c>
      <c r="G75" s="301">
        <v>1.7106481481481483E-2</v>
      </c>
      <c r="H75" s="301">
        <v>1.7106481481481483E-2</v>
      </c>
      <c r="I75" s="302">
        <f t="shared" si="29"/>
        <v>1.7106481481481483E-2</v>
      </c>
      <c r="J75" s="303">
        <f t="shared" si="30"/>
        <v>5.4629629629629611E-3</v>
      </c>
      <c r="K75" s="378"/>
      <c r="L75" s="305" t="str">
        <f t="shared" si="31"/>
        <v/>
      </c>
      <c r="M75" s="306" t="str">
        <f t="shared" si="32"/>
        <v/>
      </c>
      <c r="N75" s="306" t="str">
        <f t="shared" si="33"/>
        <v/>
      </c>
      <c r="O75" s="307"/>
      <c r="P75" s="307"/>
      <c r="Q75" s="307"/>
      <c r="R75" s="308"/>
      <c r="S75" s="309">
        <f t="shared" si="34"/>
        <v>1.7106481481481483E-2</v>
      </c>
      <c r="T75" s="481"/>
      <c r="U75" s="462">
        <v>40633</v>
      </c>
      <c r="V75" s="458"/>
      <c r="W75" s="313" t="str">
        <f t="shared" si="35"/>
        <v/>
      </c>
      <c r="X75" s="314" t="str">
        <f t="shared" si="36"/>
        <v/>
      </c>
    </row>
    <row r="76" spans="1:24" ht="15" x14ac:dyDescent="0.2">
      <c r="A76" s="272"/>
      <c r="B76" s="418">
        <v>100</v>
      </c>
      <c r="C76" s="335"/>
      <c r="D76" s="315" t="s">
        <v>189</v>
      </c>
      <c r="E76" s="431" t="s">
        <v>192</v>
      </c>
      <c r="F76" s="428" t="s">
        <v>30</v>
      </c>
      <c r="G76" s="301">
        <v>1.3408564814814811E-2</v>
      </c>
      <c r="H76" s="301">
        <v>1.4722222222222222E-2</v>
      </c>
      <c r="I76" s="302">
        <f t="shared" si="29"/>
        <v>1.4065393518518515E-2</v>
      </c>
      <c r="J76" s="303">
        <f t="shared" si="30"/>
        <v>8.5040509259259288E-3</v>
      </c>
      <c r="K76" s="387">
        <v>2.2662037037037036E-2</v>
      </c>
      <c r="L76" s="305">
        <f t="shared" si="31"/>
        <v>1.4157986111111107E-2</v>
      </c>
      <c r="M76" s="306">
        <f t="shared" si="32"/>
        <v>9.2592592592592032E-5</v>
      </c>
      <c r="N76" s="306">
        <f t="shared" si="33"/>
        <v>7.4942129629629664E-4</v>
      </c>
      <c r="O76" s="307">
        <v>7</v>
      </c>
      <c r="P76" s="307"/>
      <c r="Q76" s="321"/>
      <c r="R76" s="308">
        <v>3</v>
      </c>
      <c r="S76" s="309">
        <f t="shared" si="34"/>
        <v>1.3408564814814811E-2</v>
      </c>
      <c r="T76" s="481" t="s">
        <v>587</v>
      </c>
      <c r="U76" s="462">
        <v>40816</v>
      </c>
      <c r="V76" s="458"/>
      <c r="W76" s="313">
        <f t="shared" si="35"/>
        <v>5</v>
      </c>
      <c r="X76" s="314" t="str">
        <f t="shared" si="36"/>
        <v>Phil Jacobs</v>
      </c>
    </row>
    <row r="77" spans="1:24" ht="15" x14ac:dyDescent="0.2">
      <c r="A77" s="272"/>
      <c r="B77" s="418">
        <v>185</v>
      </c>
      <c r="C77" s="335"/>
      <c r="D77" s="315" t="s">
        <v>155</v>
      </c>
      <c r="E77" s="431" t="s">
        <v>216</v>
      </c>
      <c r="F77" s="428" t="s">
        <v>30</v>
      </c>
      <c r="G77" s="301">
        <v>1.5810185185185184E-2</v>
      </c>
      <c r="H77" s="301">
        <v>1.8049768518518514E-2</v>
      </c>
      <c r="I77" s="302">
        <f t="shared" si="29"/>
        <v>1.6929976851851849E-2</v>
      </c>
      <c r="J77" s="303">
        <f t="shared" si="30"/>
        <v>5.6394675925925952E-3</v>
      </c>
      <c r="K77" s="387"/>
      <c r="L77" s="305" t="str">
        <f t="shared" si="31"/>
        <v/>
      </c>
      <c r="M77" s="306" t="str">
        <f t="shared" si="32"/>
        <v/>
      </c>
      <c r="N77" s="306" t="str">
        <f t="shared" si="33"/>
        <v/>
      </c>
      <c r="O77" s="307"/>
      <c r="P77" s="307"/>
      <c r="Q77" s="307"/>
      <c r="R77" s="308"/>
      <c r="S77" s="309">
        <f t="shared" si="34"/>
        <v>1.5810185185185184E-2</v>
      </c>
      <c r="T77" s="481"/>
      <c r="U77" s="462">
        <v>39994</v>
      </c>
      <c r="V77" s="458" t="s">
        <v>610</v>
      </c>
      <c r="W77" s="313">
        <f t="shared" si="35"/>
        <v>5</v>
      </c>
      <c r="X77" s="314" t="str">
        <f t="shared" si="36"/>
        <v>John Rowlands</v>
      </c>
    </row>
    <row r="78" spans="1:24" ht="15" x14ac:dyDescent="0.2">
      <c r="A78" s="272"/>
      <c r="B78" s="418">
        <v>39</v>
      </c>
      <c r="C78" s="335"/>
      <c r="D78" s="315" t="s">
        <v>162</v>
      </c>
      <c r="E78" s="431" t="s">
        <v>161</v>
      </c>
      <c r="F78" s="428" t="s">
        <v>30</v>
      </c>
      <c r="G78" s="301">
        <v>1.501157407407408E-2</v>
      </c>
      <c r="H78" s="301">
        <v>1.877314814814815E-2</v>
      </c>
      <c r="I78" s="302">
        <f t="shared" si="29"/>
        <v>1.6892361111111115E-2</v>
      </c>
      <c r="J78" s="303">
        <f t="shared" si="30"/>
        <v>5.6770833333333291E-3</v>
      </c>
      <c r="K78" s="378"/>
      <c r="L78" s="305" t="str">
        <f t="shared" si="31"/>
        <v/>
      </c>
      <c r="M78" s="306" t="str">
        <f t="shared" si="32"/>
        <v/>
      </c>
      <c r="N78" s="306" t="str">
        <f t="shared" si="33"/>
        <v/>
      </c>
      <c r="O78" s="307"/>
      <c r="P78" s="307"/>
      <c r="Q78" s="307"/>
      <c r="R78" s="308"/>
      <c r="S78" s="309">
        <f t="shared" si="34"/>
        <v>1.501157407407408E-2</v>
      </c>
      <c r="T78" s="481"/>
      <c r="U78" s="462">
        <v>40724</v>
      </c>
      <c r="V78" s="458" t="s">
        <v>610</v>
      </c>
      <c r="W78" s="313">
        <f t="shared" si="35"/>
        <v>5</v>
      </c>
      <c r="X78" s="314" t="str">
        <f t="shared" si="36"/>
        <v>Graham Harper</v>
      </c>
    </row>
    <row r="79" spans="1:24" ht="15" x14ac:dyDescent="0.2">
      <c r="A79" s="272"/>
      <c r="B79" s="418">
        <v>194</v>
      </c>
      <c r="C79" s="335"/>
      <c r="D79" s="315" t="s">
        <v>55</v>
      </c>
      <c r="E79" s="431" t="s">
        <v>226</v>
      </c>
      <c r="F79" s="428" t="s">
        <v>30</v>
      </c>
      <c r="G79" s="319">
        <v>1.6516203703703703E-2</v>
      </c>
      <c r="H79" s="301">
        <v>1.7164351851851851E-2</v>
      </c>
      <c r="I79" s="302">
        <f t="shared" si="29"/>
        <v>1.6840277777777777E-2</v>
      </c>
      <c r="J79" s="303">
        <f t="shared" si="30"/>
        <v>5.7291666666666671E-3</v>
      </c>
      <c r="K79" s="387"/>
      <c r="L79" s="305" t="str">
        <f t="shared" si="31"/>
        <v/>
      </c>
      <c r="M79" s="306" t="str">
        <f t="shared" si="32"/>
        <v/>
      </c>
      <c r="N79" s="306" t="str">
        <f t="shared" si="33"/>
        <v/>
      </c>
      <c r="O79" s="307"/>
      <c r="P79" s="307"/>
      <c r="Q79" s="307"/>
      <c r="R79" s="308"/>
      <c r="S79" s="309">
        <f t="shared" si="34"/>
        <v>1.6516203703703703E-2</v>
      </c>
      <c r="T79" s="481"/>
      <c r="U79" s="462">
        <v>40633</v>
      </c>
      <c r="V79" s="458"/>
      <c r="W79" s="313" t="str">
        <f t="shared" si="35"/>
        <v/>
      </c>
      <c r="X79" s="314" t="str">
        <f t="shared" si="36"/>
        <v/>
      </c>
    </row>
    <row r="80" spans="1:24" ht="15" x14ac:dyDescent="0.2">
      <c r="A80" s="272"/>
      <c r="B80" s="418" t="s">
        <v>588</v>
      </c>
      <c r="C80" s="335"/>
      <c r="D80" s="315" t="s">
        <v>602</v>
      </c>
      <c r="E80" s="431" t="s">
        <v>603</v>
      </c>
      <c r="F80" s="428" t="s">
        <v>30</v>
      </c>
      <c r="G80" s="301">
        <v>1.6793865740740741E-2</v>
      </c>
      <c r="H80" s="301">
        <v>1.6840277777777777E-2</v>
      </c>
      <c r="I80" s="302">
        <f t="shared" si="29"/>
        <v>1.6817071759259259E-2</v>
      </c>
      <c r="J80" s="303">
        <f t="shared" si="30"/>
        <v>5.752372685185185E-3</v>
      </c>
      <c r="K80" s="504"/>
      <c r="L80" s="305" t="str">
        <f t="shared" si="31"/>
        <v/>
      </c>
      <c r="M80" s="306" t="str">
        <f t="shared" si="32"/>
        <v/>
      </c>
      <c r="N80" s="306" t="str">
        <f t="shared" si="33"/>
        <v/>
      </c>
      <c r="O80" s="307"/>
      <c r="P80" s="307"/>
      <c r="Q80" s="307"/>
      <c r="R80" s="308"/>
      <c r="S80" s="309">
        <v>1.6793865740740741E-2</v>
      </c>
      <c r="T80" s="481"/>
      <c r="U80" s="462">
        <v>40786</v>
      </c>
      <c r="V80" s="458"/>
      <c r="W80" s="313" t="str">
        <f t="shared" si="35"/>
        <v/>
      </c>
      <c r="X80" s="314" t="str">
        <f t="shared" si="36"/>
        <v/>
      </c>
    </row>
    <row r="81" spans="1:24" ht="15" x14ac:dyDescent="0.2">
      <c r="A81" s="272"/>
      <c r="B81" s="418">
        <v>224</v>
      </c>
      <c r="C81" s="335"/>
      <c r="D81" s="315" t="s">
        <v>554</v>
      </c>
      <c r="E81" s="431" t="s">
        <v>555</v>
      </c>
      <c r="F81" s="428" t="s">
        <v>14</v>
      </c>
      <c r="G81" s="301">
        <v>1.6655092592592596E-2</v>
      </c>
      <c r="H81" s="301">
        <v>1.695601851851852E-2</v>
      </c>
      <c r="I81" s="302">
        <f t="shared" si="29"/>
        <v>1.680555555555556E-2</v>
      </c>
      <c r="J81" s="303">
        <f t="shared" si="30"/>
        <v>5.7638888888888844E-3</v>
      </c>
      <c r="K81" s="378"/>
      <c r="L81" s="305" t="str">
        <f t="shared" si="31"/>
        <v/>
      </c>
      <c r="M81" s="306" t="str">
        <f t="shared" si="32"/>
        <v/>
      </c>
      <c r="N81" s="306" t="str">
        <f t="shared" si="33"/>
        <v/>
      </c>
      <c r="O81" s="307"/>
      <c r="P81" s="307"/>
      <c r="Q81" s="307"/>
      <c r="R81" s="308"/>
      <c r="S81" s="309">
        <f t="shared" ref="S81:S86" si="37">IF(K81&lt;&gt;"",MIN(G81,L81),G81)</f>
        <v>1.6655092592592596E-2</v>
      </c>
      <c r="T81" s="481"/>
      <c r="U81" s="462">
        <v>40633</v>
      </c>
      <c r="V81" s="458"/>
      <c r="W81" s="313" t="str">
        <f t="shared" si="35"/>
        <v/>
      </c>
      <c r="X81" s="314" t="str">
        <f t="shared" si="36"/>
        <v/>
      </c>
    </row>
    <row r="82" spans="1:24" ht="15" x14ac:dyDescent="0.2">
      <c r="A82" s="272"/>
      <c r="B82" s="418">
        <v>369</v>
      </c>
      <c r="C82" s="335"/>
      <c r="D82" s="315" t="s">
        <v>111</v>
      </c>
      <c r="E82" s="431" t="s">
        <v>570</v>
      </c>
      <c r="F82" s="428" t="s">
        <v>14</v>
      </c>
      <c r="G82" s="301">
        <v>1.6655092592592596E-2</v>
      </c>
      <c r="H82" s="301">
        <v>1.6655092592592596E-2</v>
      </c>
      <c r="I82" s="302">
        <f t="shared" si="29"/>
        <v>1.6655092592592596E-2</v>
      </c>
      <c r="J82" s="303">
        <f t="shared" si="30"/>
        <v>5.9143518518518477E-3</v>
      </c>
      <c r="K82" s="387"/>
      <c r="L82" s="305" t="str">
        <f t="shared" si="31"/>
        <v/>
      </c>
      <c r="M82" s="306" t="str">
        <f t="shared" si="32"/>
        <v/>
      </c>
      <c r="N82" s="306" t="str">
        <f t="shared" si="33"/>
        <v/>
      </c>
      <c r="O82" s="307"/>
      <c r="P82" s="307"/>
      <c r="Q82" s="307"/>
      <c r="R82" s="308"/>
      <c r="S82" s="309">
        <f t="shared" si="37"/>
        <v>1.6655092592592596E-2</v>
      </c>
      <c r="T82" s="481"/>
      <c r="U82" s="462">
        <v>40574</v>
      </c>
      <c r="V82" s="458"/>
      <c r="W82" s="313" t="str">
        <f t="shared" si="35"/>
        <v/>
      </c>
      <c r="X82" s="314" t="str">
        <f t="shared" si="36"/>
        <v/>
      </c>
    </row>
    <row r="83" spans="1:24" ht="15" x14ac:dyDescent="0.2">
      <c r="A83" s="272"/>
      <c r="B83" s="418">
        <v>368</v>
      </c>
      <c r="C83" s="335"/>
      <c r="D83" s="315" t="s">
        <v>521</v>
      </c>
      <c r="E83" s="431" t="s">
        <v>571</v>
      </c>
      <c r="F83" s="428" t="s">
        <v>30</v>
      </c>
      <c r="G83" s="497">
        <v>1.6655092592592596E-2</v>
      </c>
      <c r="H83" s="497">
        <v>1.6655092592592596E-2</v>
      </c>
      <c r="I83" s="302">
        <f t="shared" si="29"/>
        <v>1.6655092592592596E-2</v>
      </c>
      <c r="J83" s="303">
        <f t="shared" si="30"/>
        <v>5.9143518518518477E-3</v>
      </c>
      <c r="K83" s="505"/>
      <c r="L83" s="305" t="str">
        <f t="shared" si="31"/>
        <v/>
      </c>
      <c r="M83" s="306" t="str">
        <f t="shared" si="32"/>
        <v/>
      </c>
      <c r="N83" s="306" t="str">
        <f t="shared" si="33"/>
        <v/>
      </c>
      <c r="O83" s="307"/>
      <c r="P83" s="307"/>
      <c r="Q83" s="307"/>
      <c r="R83" s="308"/>
      <c r="S83" s="309">
        <f t="shared" si="37"/>
        <v>1.6655092592592596E-2</v>
      </c>
      <c r="T83" s="481"/>
      <c r="U83" s="462">
        <v>40574</v>
      </c>
      <c r="V83" s="458"/>
      <c r="W83" s="313" t="str">
        <f t="shared" si="35"/>
        <v/>
      </c>
      <c r="X83" s="314" t="str">
        <f t="shared" si="36"/>
        <v/>
      </c>
    </row>
    <row r="84" spans="1:24" ht="15" x14ac:dyDescent="0.2">
      <c r="A84" s="272"/>
      <c r="B84" s="418">
        <v>166</v>
      </c>
      <c r="C84" s="335"/>
      <c r="D84" s="315" t="s">
        <v>74</v>
      </c>
      <c r="E84" s="431" t="s">
        <v>86</v>
      </c>
      <c r="F84" s="428" t="s">
        <v>30</v>
      </c>
      <c r="G84" s="301">
        <v>1.6627604166666667E-2</v>
      </c>
      <c r="H84" s="301">
        <v>1.6627604166666667E-2</v>
      </c>
      <c r="I84" s="302">
        <f t="shared" si="29"/>
        <v>1.6627604166666667E-2</v>
      </c>
      <c r="J84" s="303">
        <f t="shared" si="30"/>
        <v>5.9418402777777768E-3</v>
      </c>
      <c r="K84" s="387"/>
      <c r="L84" s="305" t="str">
        <f t="shared" si="31"/>
        <v/>
      </c>
      <c r="M84" s="306" t="str">
        <f t="shared" si="32"/>
        <v/>
      </c>
      <c r="N84" s="306" t="str">
        <f t="shared" si="33"/>
        <v/>
      </c>
      <c r="O84" s="307"/>
      <c r="P84" s="307"/>
      <c r="Q84" s="321"/>
      <c r="R84" s="308"/>
      <c r="S84" s="309">
        <f t="shared" si="37"/>
        <v>1.6627604166666667E-2</v>
      </c>
      <c r="T84" s="481"/>
      <c r="U84" s="462">
        <v>40178</v>
      </c>
      <c r="V84" s="458"/>
      <c r="W84" s="313" t="str">
        <f t="shared" si="35"/>
        <v/>
      </c>
      <c r="X84" s="314" t="str">
        <f t="shared" si="36"/>
        <v/>
      </c>
    </row>
    <row r="85" spans="1:24" ht="15" x14ac:dyDescent="0.2">
      <c r="A85" s="272"/>
      <c r="B85" s="418">
        <v>238</v>
      </c>
      <c r="C85" s="335"/>
      <c r="D85" s="315" t="s">
        <v>326</v>
      </c>
      <c r="E85" s="431" t="s">
        <v>327</v>
      </c>
      <c r="F85" s="428" t="s">
        <v>30</v>
      </c>
      <c r="G85" s="301">
        <v>1.5907118055555551E-2</v>
      </c>
      <c r="H85" s="301">
        <v>1.7293836805555553E-2</v>
      </c>
      <c r="I85" s="302">
        <f t="shared" si="29"/>
        <v>1.6600477430555552E-2</v>
      </c>
      <c r="J85" s="303">
        <f t="shared" si="30"/>
        <v>5.9689670138888921E-3</v>
      </c>
      <c r="K85" s="378"/>
      <c r="L85" s="305" t="str">
        <f t="shared" si="31"/>
        <v/>
      </c>
      <c r="M85" s="306" t="str">
        <f t="shared" si="32"/>
        <v/>
      </c>
      <c r="N85" s="306" t="str">
        <f t="shared" si="33"/>
        <v/>
      </c>
      <c r="O85" s="307"/>
      <c r="P85" s="307"/>
      <c r="Q85" s="307"/>
      <c r="R85" s="308"/>
      <c r="S85" s="309">
        <f t="shared" si="37"/>
        <v>1.5907118055555551E-2</v>
      </c>
      <c r="T85" s="481"/>
      <c r="U85" s="462">
        <v>40786</v>
      </c>
      <c r="V85" s="458" t="s">
        <v>610</v>
      </c>
      <c r="W85" s="313">
        <f t="shared" si="35"/>
        <v>5</v>
      </c>
      <c r="X85" s="314" t="str">
        <f t="shared" si="36"/>
        <v>Chitra Dunn</v>
      </c>
    </row>
    <row r="86" spans="1:24" ht="15" x14ac:dyDescent="0.2">
      <c r="A86" s="272"/>
      <c r="B86" s="418" t="s">
        <v>588</v>
      </c>
      <c r="C86" s="335"/>
      <c r="D86" s="298" t="s">
        <v>598</v>
      </c>
      <c r="E86" s="432" t="s">
        <v>599</v>
      </c>
      <c r="F86" s="429" t="s">
        <v>30</v>
      </c>
      <c r="G86" s="507">
        <v>1.6516203703703703E-2</v>
      </c>
      <c r="H86" s="507">
        <v>1.6516203703703703E-2</v>
      </c>
      <c r="I86" s="302">
        <f t="shared" si="29"/>
        <v>1.6516203703703703E-2</v>
      </c>
      <c r="J86" s="303">
        <f t="shared" si="30"/>
        <v>6.053240740740741E-3</v>
      </c>
      <c r="K86" s="378"/>
      <c r="L86" s="305" t="str">
        <f t="shared" si="31"/>
        <v/>
      </c>
      <c r="M86" s="306" t="str">
        <f t="shared" si="32"/>
        <v/>
      </c>
      <c r="N86" s="306" t="str">
        <f t="shared" si="33"/>
        <v/>
      </c>
      <c r="O86" s="307"/>
      <c r="P86" s="307"/>
      <c r="Q86" s="307"/>
      <c r="R86" s="308"/>
      <c r="S86" s="309">
        <f t="shared" si="37"/>
        <v>1.6516203703703703E-2</v>
      </c>
      <c r="T86" s="481"/>
      <c r="U86" s="462">
        <v>40724</v>
      </c>
      <c r="V86" s="458"/>
      <c r="W86" s="313" t="str">
        <f t="shared" si="35"/>
        <v/>
      </c>
      <c r="X86" s="314" t="str">
        <f t="shared" si="36"/>
        <v/>
      </c>
    </row>
    <row r="87" spans="1:24" ht="15" x14ac:dyDescent="0.2">
      <c r="A87" s="272"/>
      <c r="B87" s="418"/>
      <c r="C87" s="335"/>
      <c r="D87" s="298"/>
      <c r="E87" s="432"/>
      <c r="F87" s="429"/>
      <c r="G87" s="507"/>
      <c r="H87" s="507"/>
      <c r="I87" s="302"/>
      <c r="J87" s="303"/>
      <c r="K87" s="378"/>
      <c r="L87" s="305"/>
      <c r="M87" s="306"/>
      <c r="N87" s="306"/>
      <c r="O87" s="307"/>
      <c r="P87" s="307"/>
      <c r="Q87" s="307"/>
      <c r="R87" s="308"/>
      <c r="S87" s="309"/>
      <c r="T87" s="481"/>
      <c r="U87" s="462"/>
      <c r="V87" s="458"/>
      <c r="W87" s="313" t="str">
        <f t="shared" si="35"/>
        <v/>
      </c>
      <c r="X87" s="314" t="str">
        <f t="shared" si="36"/>
        <v/>
      </c>
    </row>
    <row r="88" spans="1:24" ht="15" x14ac:dyDescent="0.2">
      <c r="A88" s="272"/>
      <c r="B88" s="418"/>
      <c r="C88" s="335"/>
      <c r="D88" s="298"/>
      <c r="E88" s="432"/>
      <c r="F88" s="429"/>
      <c r="G88" s="507"/>
      <c r="H88" s="507"/>
      <c r="I88" s="302"/>
      <c r="J88" s="303"/>
      <c r="K88" s="378"/>
      <c r="L88" s="305"/>
      <c r="M88" s="306"/>
      <c r="N88" s="306"/>
      <c r="O88" s="307"/>
      <c r="P88" s="307"/>
      <c r="Q88" s="307"/>
      <c r="R88" s="308"/>
      <c r="S88" s="309"/>
      <c r="T88" s="481"/>
      <c r="U88" s="462"/>
      <c r="V88" s="458"/>
      <c r="W88" s="313" t="str">
        <f t="shared" si="35"/>
        <v/>
      </c>
      <c r="X88" s="314" t="str">
        <f t="shared" si="36"/>
        <v/>
      </c>
    </row>
    <row r="89" spans="1:24" ht="15" x14ac:dyDescent="0.2">
      <c r="A89" s="272"/>
      <c r="B89" s="418">
        <v>163</v>
      </c>
      <c r="C89" s="335"/>
      <c r="D89" s="315" t="s">
        <v>115</v>
      </c>
      <c r="E89" s="431" t="s">
        <v>116</v>
      </c>
      <c r="F89" s="428" t="s">
        <v>30</v>
      </c>
      <c r="G89" s="319">
        <v>1.6516203703703703E-2</v>
      </c>
      <c r="H89" s="319">
        <v>1.6516203703703703E-2</v>
      </c>
      <c r="I89" s="302">
        <f t="shared" ref="I89:I97" si="38">IF(H89&lt;&gt;"",(H89+G89)/2,G89)</f>
        <v>1.6516203703703703E-2</v>
      </c>
      <c r="J89" s="303">
        <f t="shared" ref="J89:J105" si="39">$E$3-I89</f>
        <v>6.053240740740741E-3</v>
      </c>
      <c r="K89" s="387"/>
      <c r="L89" s="305" t="str">
        <f t="shared" ref="L89:L105" si="40">IF(K89&lt;&gt;"",K89-J89,"")</f>
        <v/>
      </c>
      <c r="M89" s="306" t="str">
        <f t="shared" ref="M89:M105" si="41">IF(K89&lt;&gt;"",L89-I89,"")</f>
        <v/>
      </c>
      <c r="N89" s="306" t="str">
        <f t="shared" ref="N89:N105" si="42">IF(K89&lt;&gt;"",L89-G89,"")</f>
        <v/>
      </c>
      <c r="O89" s="307"/>
      <c r="P89" s="307"/>
      <c r="Q89" s="307"/>
      <c r="R89" s="308"/>
      <c r="S89" s="309">
        <f t="shared" ref="S89:S97" si="43">IF(K89&lt;&gt;"",MIN(G89,L89),G89)</f>
        <v>1.6516203703703703E-2</v>
      </c>
      <c r="T89" s="481"/>
      <c r="U89" s="462">
        <v>38990</v>
      </c>
      <c r="V89" s="458"/>
      <c r="W89" s="313" t="str">
        <f t="shared" si="35"/>
        <v/>
      </c>
      <c r="X89" s="314" t="str">
        <f t="shared" si="36"/>
        <v/>
      </c>
    </row>
    <row r="90" spans="1:24" ht="15" x14ac:dyDescent="0.2">
      <c r="A90" s="272"/>
      <c r="B90" s="418">
        <v>333</v>
      </c>
      <c r="C90" s="335"/>
      <c r="D90" s="315" t="s">
        <v>537</v>
      </c>
      <c r="E90" s="431" t="s">
        <v>538</v>
      </c>
      <c r="F90" s="428" t="s">
        <v>14</v>
      </c>
      <c r="G90" s="301">
        <v>1.6446759259259265E-2</v>
      </c>
      <c r="H90" s="301">
        <v>1.6446759259259265E-2</v>
      </c>
      <c r="I90" s="302">
        <f t="shared" si="38"/>
        <v>1.6446759259259265E-2</v>
      </c>
      <c r="J90" s="303">
        <f t="shared" si="39"/>
        <v>6.1226851851851789E-3</v>
      </c>
      <c r="K90" s="387"/>
      <c r="L90" s="305" t="str">
        <f t="shared" si="40"/>
        <v/>
      </c>
      <c r="M90" s="306" t="str">
        <f t="shared" si="41"/>
        <v/>
      </c>
      <c r="N90" s="306" t="str">
        <f t="shared" si="42"/>
        <v/>
      </c>
      <c r="O90" s="307"/>
      <c r="P90" s="307"/>
      <c r="Q90" s="321"/>
      <c r="R90" s="308"/>
      <c r="S90" s="309">
        <f t="shared" si="43"/>
        <v>1.6446759259259265E-2</v>
      </c>
      <c r="T90" s="481"/>
      <c r="U90" s="462">
        <v>40359</v>
      </c>
      <c r="V90" s="458"/>
      <c r="W90" s="313" t="str">
        <f t="shared" si="35"/>
        <v/>
      </c>
      <c r="X90" s="314" t="str">
        <f t="shared" si="36"/>
        <v/>
      </c>
    </row>
    <row r="91" spans="1:24" ht="15" x14ac:dyDescent="0.2">
      <c r="A91" s="272"/>
      <c r="B91" s="418">
        <v>116</v>
      </c>
      <c r="C91" s="335"/>
      <c r="D91" s="298" t="s">
        <v>153</v>
      </c>
      <c r="E91" s="432" t="s">
        <v>196</v>
      </c>
      <c r="F91" s="430" t="s">
        <v>14</v>
      </c>
      <c r="G91" s="301">
        <v>1.5005787037037043E-2</v>
      </c>
      <c r="H91" s="301">
        <v>1.7256944444444446E-2</v>
      </c>
      <c r="I91" s="302">
        <f t="shared" si="38"/>
        <v>1.6131365740740745E-2</v>
      </c>
      <c r="J91" s="303">
        <f t="shared" si="39"/>
        <v>6.4380787037036993E-3</v>
      </c>
      <c r="K91" s="378"/>
      <c r="L91" s="305" t="str">
        <f t="shared" si="40"/>
        <v/>
      </c>
      <c r="M91" s="306" t="str">
        <f t="shared" si="41"/>
        <v/>
      </c>
      <c r="N91" s="306" t="str">
        <f t="shared" si="42"/>
        <v/>
      </c>
      <c r="O91" s="307"/>
      <c r="P91" s="307"/>
      <c r="Q91" s="321"/>
      <c r="R91" s="308"/>
      <c r="S91" s="309">
        <f t="shared" si="43"/>
        <v>1.5005787037037043E-2</v>
      </c>
      <c r="T91" s="481"/>
      <c r="U91" s="462">
        <v>40786</v>
      </c>
      <c r="V91" s="458"/>
      <c r="W91" s="313" t="str">
        <f t="shared" si="35"/>
        <v/>
      </c>
      <c r="X91" s="314" t="str">
        <f t="shared" si="36"/>
        <v/>
      </c>
    </row>
    <row r="92" spans="1:24" ht="15" x14ac:dyDescent="0.2">
      <c r="A92" s="272"/>
      <c r="B92" s="418">
        <v>337</v>
      </c>
      <c r="C92" s="335"/>
      <c r="D92" s="315" t="s">
        <v>519</v>
      </c>
      <c r="E92" s="431" t="s">
        <v>325</v>
      </c>
      <c r="F92" s="428" t="s">
        <v>14</v>
      </c>
      <c r="G92" s="301">
        <v>1.6307870370370372E-2</v>
      </c>
      <c r="H92" s="301">
        <v>1.6307870370370372E-2</v>
      </c>
      <c r="I92" s="302">
        <f t="shared" si="38"/>
        <v>1.6307870370370372E-2</v>
      </c>
      <c r="J92" s="303">
        <f t="shared" si="39"/>
        <v>6.2615740740740722E-3</v>
      </c>
      <c r="K92" s="375"/>
      <c r="L92" s="305" t="str">
        <f t="shared" si="40"/>
        <v/>
      </c>
      <c r="M92" s="306" t="str">
        <f t="shared" si="41"/>
        <v/>
      </c>
      <c r="N92" s="306" t="str">
        <f t="shared" si="42"/>
        <v/>
      </c>
      <c r="O92" s="307"/>
      <c r="P92" s="307"/>
      <c r="Q92" s="307"/>
      <c r="R92" s="308"/>
      <c r="S92" s="309">
        <f t="shared" si="43"/>
        <v>1.6307870370370372E-2</v>
      </c>
      <c r="T92" s="481"/>
      <c r="U92" s="462">
        <v>40633</v>
      </c>
      <c r="V92" s="458"/>
      <c r="W92" s="313" t="str">
        <f t="shared" si="35"/>
        <v/>
      </c>
      <c r="X92" s="314" t="str">
        <f t="shared" si="36"/>
        <v/>
      </c>
    </row>
    <row r="93" spans="1:24" ht="15" x14ac:dyDescent="0.2">
      <c r="A93" s="272"/>
      <c r="B93" s="418">
        <v>150</v>
      </c>
      <c r="C93" s="335"/>
      <c r="D93" s="315" t="s">
        <v>96</v>
      </c>
      <c r="E93" s="431" t="s">
        <v>97</v>
      </c>
      <c r="F93" s="428" t="s">
        <v>14</v>
      </c>
      <c r="G93" s="301">
        <v>1.622685185185185E-2</v>
      </c>
      <c r="H93" s="301">
        <v>1.622685185185185E-2</v>
      </c>
      <c r="I93" s="302">
        <f t="shared" si="38"/>
        <v>1.622685185185185E-2</v>
      </c>
      <c r="J93" s="303">
        <f t="shared" si="39"/>
        <v>6.3425925925925941E-3</v>
      </c>
      <c r="K93" s="387"/>
      <c r="L93" s="305" t="str">
        <f t="shared" si="40"/>
        <v/>
      </c>
      <c r="M93" s="306" t="str">
        <f t="shared" si="41"/>
        <v/>
      </c>
      <c r="N93" s="306" t="str">
        <f t="shared" si="42"/>
        <v/>
      </c>
      <c r="O93" s="321"/>
      <c r="P93" s="307"/>
      <c r="Q93" s="321"/>
      <c r="R93" s="308"/>
      <c r="S93" s="309">
        <f t="shared" si="43"/>
        <v>1.622685185185185E-2</v>
      </c>
      <c r="T93" s="481"/>
      <c r="U93" s="462">
        <v>39447</v>
      </c>
      <c r="V93" s="458"/>
      <c r="W93" s="313" t="str">
        <f t="shared" si="35"/>
        <v/>
      </c>
      <c r="X93" s="314" t="str">
        <f t="shared" si="36"/>
        <v/>
      </c>
    </row>
    <row r="94" spans="1:24" ht="15" x14ac:dyDescent="0.2">
      <c r="A94" s="272"/>
      <c r="B94" s="418">
        <v>9</v>
      </c>
      <c r="C94" s="335"/>
      <c r="D94" s="315" t="s">
        <v>130</v>
      </c>
      <c r="E94" s="431" t="s">
        <v>133</v>
      </c>
      <c r="F94" s="428" t="s">
        <v>30</v>
      </c>
      <c r="G94" s="301">
        <v>1.5898437499999991E-2</v>
      </c>
      <c r="H94" s="301">
        <v>1.6307870370370372E-2</v>
      </c>
      <c r="I94" s="302">
        <f t="shared" si="38"/>
        <v>1.6103153935185181E-2</v>
      </c>
      <c r="J94" s="303">
        <f t="shared" si="39"/>
        <v>6.4662905092592628E-3</v>
      </c>
      <c r="K94" s="387"/>
      <c r="L94" s="305" t="str">
        <f t="shared" si="40"/>
        <v/>
      </c>
      <c r="M94" s="306" t="str">
        <f t="shared" si="41"/>
        <v/>
      </c>
      <c r="N94" s="306" t="str">
        <f t="shared" si="42"/>
        <v/>
      </c>
      <c r="O94" s="307"/>
      <c r="P94" s="307"/>
      <c r="Q94" s="307"/>
      <c r="R94" s="308"/>
      <c r="S94" s="309">
        <f t="shared" si="43"/>
        <v>1.5898437499999991E-2</v>
      </c>
      <c r="T94" s="481"/>
      <c r="U94" s="462">
        <v>40663</v>
      </c>
      <c r="V94" s="458"/>
      <c r="W94" s="313" t="str">
        <f t="shared" si="35"/>
        <v/>
      </c>
      <c r="X94" s="314" t="str">
        <f t="shared" si="36"/>
        <v/>
      </c>
    </row>
    <row r="95" spans="1:24" ht="15" x14ac:dyDescent="0.2">
      <c r="A95" s="272"/>
      <c r="B95" s="418">
        <v>288</v>
      </c>
      <c r="C95" s="335"/>
      <c r="D95" s="298" t="s">
        <v>450</v>
      </c>
      <c r="E95" s="432" t="s">
        <v>110</v>
      </c>
      <c r="F95" s="429" t="s">
        <v>30</v>
      </c>
      <c r="G95" s="301">
        <v>1.6053240740740739E-2</v>
      </c>
      <c r="H95" s="301">
        <v>1.6053240740740739E-2</v>
      </c>
      <c r="I95" s="302">
        <f t="shared" si="38"/>
        <v>1.6053240740740739E-2</v>
      </c>
      <c r="J95" s="303">
        <f t="shared" si="39"/>
        <v>6.5162037037037046E-3</v>
      </c>
      <c r="K95" s="387"/>
      <c r="L95" s="305" t="str">
        <f t="shared" si="40"/>
        <v/>
      </c>
      <c r="M95" s="306" t="str">
        <f t="shared" si="41"/>
        <v/>
      </c>
      <c r="N95" s="306" t="str">
        <f t="shared" si="42"/>
        <v/>
      </c>
      <c r="O95" s="307"/>
      <c r="P95" s="307"/>
      <c r="Q95" s="307"/>
      <c r="R95" s="308"/>
      <c r="S95" s="309">
        <f t="shared" si="43"/>
        <v>1.6053240740740739E-2</v>
      </c>
      <c r="T95" s="481"/>
      <c r="U95" s="462">
        <v>39994</v>
      </c>
      <c r="V95" s="458"/>
      <c r="W95" s="313" t="str">
        <f t="shared" si="35"/>
        <v/>
      </c>
      <c r="X95" s="314" t="str">
        <f t="shared" si="36"/>
        <v/>
      </c>
    </row>
    <row r="96" spans="1:24" ht="15" x14ac:dyDescent="0.2">
      <c r="A96" s="272"/>
      <c r="B96" s="418">
        <v>232</v>
      </c>
      <c r="C96" s="335"/>
      <c r="D96" s="298" t="s">
        <v>342</v>
      </c>
      <c r="E96" s="432" t="s">
        <v>315</v>
      </c>
      <c r="F96" s="429" t="s">
        <v>14</v>
      </c>
      <c r="G96" s="301">
        <v>1.6028645833333337E-2</v>
      </c>
      <c r="H96" s="301">
        <v>1.6028645833333337E-2</v>
      </c>
      <c r="I96" s="302">
        <f t="shared" si="38"/>
        <v>1.6028645833333337E-2</v>
      </c>
      <c r="J96" s="303">
        <f t="shared" si="39"/>
        <v>6.5407986111111066E-3</v>
      </c>
      <c r="K96" s="378"/>
      <c r="L96" s="305" t="str">
        <f t="shared" si="40"/>
        <v/>
      </c>
      <c r="M96" s="306" t="str">
        <f t="shared" si="41"/>
        <v/>
      </c>
      <c r="N96" s="306" t="str">
        <f t="shared" si="42"/>
        <v/>
      </c>
      <c r="O96" s="307"/>
      <c r="P96" s="307"/>
      <c r="Q96" s="307"/>
      <c r="R96" s="308"/>
      <c r="S96" s="309">
        <f t="shared" si="43"/>
        <v>1.6028645833333337E-2</v>
      </c>
      <c r="T96" s="481"/>
      <c r="U96" s="462">
        <v>40574</v>
      </c>
      <c r="V96" s="458"/>
      <c r="W96" s="313" t="str">
        <f t="shared" si="35"/>
        <v/>
      </c>
      <c r="X96" s="314" t="str">
        <f t="shared" si="36"/>
        <v/>
      </c>
    </row>
    <row r="97" spans="1:24" ht="15" x14ac:dyDescent="0.2">
      <c r="A97" s="272"/>
      <c r="B97" s="418">
        <v>138</v>
      </c>
      <c r="C97" s="335"/>
      <c r="D97" s="298" t="s">
        <v>145</v>
      </c>
      <c r="E97" s="432" t="s">
        <v>146</v>
      </c>
      <c r="F97" s="429" t="s">
        <v>14</v>
      </c>
      <c r="G97" s="301">
        <v>1.6006944444444438E-2</v>
      </c>
      <c r="H97" s="301">
        <v>1.6006944444444438E-2</v>
      </c>
      <c r="I97" s="302">
        <f t="shared" si="38"/>
        <v>1.6006944444444438E-2</v>
      </c>
      <c r="J97" s="303">
        <f t="shared" si="39"/>
        <v>6.5625000000000058E-3</v>
      </c>
      <c r="K97" s="387"/>
      <c r="L97" s="305" t="str">
        <f t="shared" si="40"/>
        <v/>
      </c>
      <c r="M97" s="306" t="str">
        <f t="shared" si="41"/>
        <v/>
      </c>
      <c r="N97" s="306" t="str">
        <f t="shared" si="42"/>
        <v/>
      </c>
      <c r="O97" s="307"/>
      <c r="P97" s="307"/>
      <c r="Q97" s="307"/>
      <c r="R97" s="308"/>
      <c r="S97" s="309">
        <f t="shared" si="43"/>
        <v>1.6006944444444438E-2</v>
      </c>
      <c r="T97" s="481"/>
      <c r="U97" s="462">
        <v>40178</v>
      </c>
      <c r="V97" s="458"/>
      <c r="W97" s="313" t="str">
        <f t="shared" si="35"/>
        <v/>
      </c>
      <c r="X97" s="314" t="str">
        <f t="shared" si="36"/>
        <v/>
      </c>
    </row>
    <row r="98" spans="1:24" ht="15" x14ac:dyDescent="0.2">
      <c r="A98" s="272"/>
      <c r="B98" s="418">
        <v>395</v>
      </c>
      <c r="C98" s="335"/>
      <c r="D98" s="298" t="s">
        <v>625</v>
      </c>
      <c r="E98" s="432" t="s">
        <v>626</v>
      </c>
      <c r="F98" s="429" t="s">
        <v>30</v>
      </c>
      <c r="G98" s="301">
        <v>1.5428240740740739E-2</v>
      </c>
      <c r="H98" s="301">
        <v>1.5428240740740739E-2</v>
      </c>
      <c r="I98" s="302">
        <v>1.5972222222222224E-2</v>
      </c>
      <c r="J98" s="303">
        <f t="shared" si="39"/>
        <v>6.5972222222222196E-3</v>
      </c>
      <c r="K98" s="387"/>
      <c r="L98" s="305" t="str">
        <f t="shared" si="40"/>
        <v/>
      </c>
      <c r="M98" s="306" t="str">
        <f t="shared" si="41"/>
        <v/>
      </c>
      <c r="N98" s="306" t="str">
        <f t="shared" si="42"/>
        <v/>
      </c>
      <c r="O98" s="307"/>
      <c r="P98" s="307"/>
      <c r="Q98" s="307"/>
      <c r="R98" s="308"/>
      <c r="S98" s="309">
        <v>1.5428240740740741E-2</v>
      </c>
      <c r="T98" s="481"/>
      <c r="U98" s="462">
        <v>40786</v>
      </c>
      <c r="V98" s="458"/>
      <c r="W98" s="313" t="str">
        <f t="shared" si="35"/>
        <v/>
      </c>
      <c r="X98" s="314" t="str">
        <f t="shared" si="36"/>
        <v/>
      </c>
    </row>
    <row r="99" spans="1:24" ht="15" x14ac:dyDescent="0.2">
      <c r="A99" s="272"/>
      <c r="B99" s="418">
        <v>290</v>
      </c>
      <c r="C99" s="335"/>
      <c r="D99" s="315" t="s">
        <v>203</v>
      </c>
      <c r="E99" s="431" t="s">
        <v>457</v>
      </c>
      <c r="F99" s="428" t="s">
        <v>30</v>
      </c>
      <c r="G99" s="301">
        <v>1.8598632812500005E-2</v>
      </c>
      <c r="H99" s="301">
        <v>1.8598632812500005E-2</v>
      </c>
      <c r="I99" s="302">
        <f t="shared" ref="I99:I105" si="44">IF(H99&lt;&gt;"",(H99+G99)/2,G99)</f>
        <v>1.8598632812500005E-2</v>
      </c>
      <c r="J99" s="303">
        <f t="shared" si="39"/>
        <v>3.9708116319444389E-3</v>
      </c>
      <c r="K99" s="387">
        <v>2.2719907407407411E-2</v>
      </c>
      <c r="L99" s="305">
        <f t="shared" si="40"/>
        <v>1.8749095775462972E-2</v>
      </c>
      <c r="M99" s="306">
        <f t="shared" si="41"/>
        <v>1.5046296296296682E-4</v>
      </c>
      <c r="N99" s="306">
        <f t="shared" si="42"/>
        <v>1.5046296296296682E-4</v>
      </c>
      <c r="O99" s="307">
        <v>8</v>
      </c>
      <c r="P99" s="307"/>
      <c r="Q99" s="321"/>
      <c r="R99" s="308">
        <v>9</v>
      </c>
      <c r="S99" s="309">
        <f t="shared" ref="S99:S105" si="45">IF(K99&lt;&gt;"",MIN(G99,L99),G99)</f>
        <v>1.8598632812500005E-2</v>
      </c>
      <c r="T99" s="481" t="s">
        <v>610</v>
      </c>
      <c r="U99" s="462">
        <v>40816</v>
      </c>
      <c r="V99" s="458"/>
      <c r="W99" s="313">
        <f t="shared" si="35"/>
        <v>5</v>
      </c>
      <c r="X99" s="314" t="str">
        <f t="shared" si="36"/>
        <v>David Salmon</v>
      </c>
    </row>
    <row r="100" spans="1:24" ht="15" x14ac:dyDescent="0.2">
      <c r="A100" s="272"/>
      <c r="B100" s="418">
        <v>187</v>
      </c>
      <c r="C100" s="335"/>
      <c r="D100" s="298" t="s">
        <v>351</v>
      </c>
      <c r="E100" s="432" t="s">
        <v>233</v>
      </c>
      <c r="F100" s="429" t="s">
        <v>30</v>
      </c>
      <c r="G100" s="301">
        <v>1.5787037037037037E-2</v>
      </c>
      <c r="H100" s="301">
        <v>1.6134259259259265E-2</v>
      </c>
      <c r="I100" s="302">
        <f t="shared" si="44"/>
        <v>1.5960648148148151E-2</v>
      </c>
      <c r="J100" s="303">
        <f t="shared" si="39"/>
        <v>6.6087962962962932E-3</v>
      </c>
      <c r="K100" s="387"/>
      <c r="L100" s="305" t="str">
        <f t="shared" si="40"/>
        <v/>
      </c>
      <c r="M100" s="306" t="str">
        <f t="shared" si="41"/>
        <v/>
      </c>
      <c r="N100" s="306" t="str">
        <f t="shared" si="42"/>
        <v/>
      </c>
      <c r="O100" s="307"/>
      <c r="P100" s="307"/>
      <c r="Q100" s="307"/>
      <c r="R100" s="308"/>
      <c r="S100" s="309">
        <f t="shared" si="45"/>
        <v>1.5787037037037037E-2</v>
      </c>
      <c r="T100" s="481"/>
      <c r="U100" s="462">
        <v>40543</v>
      </c>
      <c r="V100" s="458"/>
      <c r="W100" s="313" t="str">
        <f t="shared" si="35"/>
        <v/>
      </c>
      <c r="X100" s="314" t="str">
        <f t="shared" si="36"/>
        <v/>
      </c>
    </row>
    <row r="101" spans="1:24" ht="15" x14ac:dyDescent="0.2">
      <c r="A101" s="272"/>
      <c r="B101" s="418">
        <v>354</v>
      </c>
      <c r="C101" s="335"/>
      <c r="D101" s="298" t="s">
        <v>244</v>
      </c>
      <c r="E101" s="432" t="s">
        <v>547</v>
      </c>
      <c r="F101" s="429" t="s">
        <v>30</v>
      </c>
      <c r="G101" s="301">
        <v>1.5953414351851859E-2</v>
      </c>
      <c r="H101" s="301">
        <v>1.5953414351851859E-2</v>
      </c>
      <c r="I101" s="302">
        <f t="shared" si="44"/>
        <v>1.5953414351851859E-2</v>
      </c>
      <c r="J101" s="303">
        <f t="shared" si="39"/>
        <v>6.6160300925925848E-3</v>
      </c>
      <c r="K101" s="378"/>
      <c r="L101" s="305" t="str">
        <f t="shared" si="40"/>
        <v/>
      </c>
      <c r="M101" s="306" t="str">
        <f t="shared" si="41"/>
        <v/>
      </c>
      <c r="N101" s="306" t="str">
        <f t="shared" si="42"/>
        <v/>
      </c>
      <c r="O101" s="307"/>
      <c r="P101" s="307"/>
      <c r="Q101" s="307"/>
      <c r="R101" s="308"/>
      <c r="S101" s="309">
        <f t="shared" si="45"/>
        <v>1.5953414351851859E-2</v>
      </c>
      <c r="T101" s="481"/>
      <c r="U101" s="462">
        <v>40421</v>
      </c>
      <c r="V101" s="458"/>
      <c r="W101" s="313" t="str">
        <f t="shared" si="35"/>
        <v/>
      </c>
      <c r="X101" s="314" t="str">
        <f t="shared" si="36"/>
        <v/>
      </c>
    </row>
    <row r="102" spans="1:24" ht="15" x14ac:dyDescent="0.2">
      <c r="A102" s="272"/>
      <c r="B102" s="418">
        <v>366</v>
      </c>
      <c r="C102" s="335"/>
      <c r="D102" s="315" t="s">
        <v>580</v>
      </c>
      <c r="E102" s="431" t="s">
        <v>243</v>
      </c>
      <c r="F102" s="428" t="s">
        <v>30</v>
      </c>
      <c r="G102" s="301">
        <v>1.5879629629629629E-2</v>
      </c>
      <c r="H102" s="301">
        <v>1.5879629629629629E-2</v>
      </c>
      <c r="I102" s="302">
        <f t="shared" si="44"/>
        <v>1.5879629629629629E-2</v>
      </c>
      <c r="J102" s="303">
        <f t="shared" si="39"/>
        <v>6.6898148148148151E-3</v>
      </c>
      <c r="K102" s="378"/>
      <c r="L102" s="305" t="str">
        <f t="shared" si="40"/>
        <v/>
      </c>
      <c r="M102" s="306" t="str">
        <f t="shared" si="41"/>
        <v/>
      </c>
      <c r="N102" s="306" t="str">
        <f t="shared" si="42"/>
        <v/>
      </c>
      <c r="O102" s="307"/>
      <c r="P102" s="307"/>
      <c r="Q102" s="307"/>
      <c r="R102" s="308"/>
      <c r="S102" s="309">
        <f t="shared" si="45"/>
        <v>1.5879629629629629E-2</v>
      </c>
      <c r="T102" s="481"/>
      <c r="U102" s="462">
        <v>40724</v>
      </c>
      <c r="V102" s="458"/>
      <c r="W102" s="313" t="str">
        <f t="shared" si="35"/>
        <v/>
      </c>
      <c r="X102" s="314" t="str">
        <f t="shared" si="36"/>
        <v/>
      </c>
    </row>
    <row r="103" spans="1:24" ht="15" x14ac:dyDescent="0.2">
      <c r="A103" s="272"/>
      <c r="B103" s="418">
        <v>252</v>
      </c>
      <c r="C103" s="335"/>
      <c r="D103" s="315" t="s">
        <v>155</v>
      </c>
      <c r="E103" s="431" t="s">
        <v>361</v>
      </c>
      <c r="F103" s="428" t="s">
        <v>30</v>
      </c>
      <c r="G103" s="319">
        <v>1.5856481481481478E-2</v>
      </c>
      <c r="H103" s="319">
        <v>1.5856481481481478E-2</v>
      </c>
      <c r="I103" s="302">
        <f t="shared" si="44"/>
        <v>1.5856481481481478E-2</v>
      </c>
      <c r="J103" s="303">
        <f t="shared" si="39"/>
        <v>6.7129629629629657E-3</v>
      </c>
      <c r="K103" s="387"/>
      <c r="L103" s="305" t="str">
        <f t="shared" si="40"/>
        <v/>
      </c>
      <c r="M103" s="306" t="str">
        <f t="shared" si="41"/>
        <v/>
      </c>
      <c r="N103" s="306" t="str">
        <f t="shared" si="42"/>
        <v/>
      </c>
      <c r="O103" s="307"/>
      <c r="P103" s="307"/>
      <c r="Q103" s="307"/>
      <c r="R103" s="308"/>
      <c r="S103" s="309">
        <f t="shared" si="45"/>
        <v>1.5856481481481478E-2</v>
      </c>
      <c r="T103" s="481"/>
      <c r="U103" s="462">
        <v>39994</v>
      </c>
      <c r="V103" s="458"/>
      <c r="W103" s="313" t="str">
        <f t="shared" si="35"/>
        <v/>
      </c>
      <c r="X103" s="314" t="str">
        <f t="shared" si="36"/>
        <v/>
      </c>
    </row>
    <row r="104" spans="1:24" ht="15" x14ac:dyDescent="0.2">
      <c r="A104" s="272"/>
      <c r="B104" s="418">
        <v>282</v>
      </c>
      <c r="C104" s="335"/>
      <c r="D104" s="298" t="s">
        <v>18</v>
      </c>
      <c r="E104" s="432" t="s">
        <v>449</v>
      </c>
      <c r="F104" s="429" t="s">
        <v>14</v>
      </c>
      <c r="G104" s="301">
        <v>1.5844907407407405E-2</v>
      </c>
      <c r="H104" s="301">
        <v>1.5844907407407405E-2</v>
      </c>
      <c r="I104" s="302">
        <f t="shared" si="44"/>
        <v>1.5844907407407405E-2</v>
      </c>
      <c r="J104" s="303">
        <f t="shared" si="39"/>
        <v>6.7245370370370393E-3</v>
      </c>
      <c r="K104" s="387"/>
      <c r="L104" s="305" t="str">
        <f t="shared" si="40"/>
        <v/>
      </c>
      <c r="M104" s="306" t="str">
        <f t="shared" si="41"/>
        <v/>
      </c>
      <c r="N104" s="306" t="str">
        <f t="shared" si="42"/>
        <v/>
      </c>
      <c r="O104" s="307"/>
      <c r="P104" s="307"/>
      <c r="Q104" s="307"/>
      <c r="R104" s="308"/>
      <c r="S104" s="309">
        <f t="shared" si="45"/>
        <v>1.5844907407407405E-2</v>
      </c>
      <c r="T104" s="481"/>
      <c r="U104" s="462">
        <v>39994</v>
      </c>
      <c r="V104" s="458"/>
      <c r="W104" s="313" t="str">
        <f t="shared" si="35"/>
        <v/>
      </c>
      <c r="X104" s="314" t="str">
        <f t="shared" si="36"/>
        <v/>
      </c>
    </row>
    <row r="105" spans="1:24" ht="15" x14ac:dyDescent="0.2">
      <c r="A105" s="272"/>
      <c r="B105" s="418" t="s">
        <v>588</v>
      </c>
      <c r="C105" s="335"/>
      <c r="D105" s="298" t="s">
        <v>155</v>
      </c>
      <c r="E105" s="432" t="s">
        <v>612</v>
      </c>
      <c r="F105" s="429" t="s">
        <v>30</v>
      </c>
      <c r="G105" s="507">
        <v>1.5810185185185184E-2</v>
      </c>
      <c r="H105" s="507">
        <v>1.5810185185185184E-2</v>
      </c>
      <c r="I105" s="302">
        <f t="shared" si="44"/>
        <v>1.5810185185185184E-2</v>
      </c>
      <c r="J105" s="303">
        <f t="shared" si="39"/>
        <v>6.75925925925926E-3</v>
      </c>
      <c r="K105" s="378"/>
      <c r="L105" s="305" t="str">
        <f t="shared" si="40"/>
        <v/>
      </c>
      <c r="M105" s="306" t="str">
        <f t="shared" si="41"/>
        <v/>
      </c>
      <c r="N105" s="306" t="str">
        <f t="shared" si="42"/>
        <v/>
      </c>
      <c r="O105" s="307"/>
      <c r="P105" s="307"/>
      <c r="Q105" s="307"/>
      <c r="R105" s="308"/>
      <c r="S105" s="309">
        <f t="shared" si="45"/>
        <v>1.5810185185185184E-2</v>
      </c>
      <c r="T105" s="481"/>
      <c r="U105" s="462">
        <v>40724</v>
      </c>
      <c r="V105" s="458"/>
      <c r="W105" s="313" t="str">
        <f t="shared" si="35"/>
        <v/>
      </c>
      <c r="X105" s="314" t="str">
        <f t="shared" si="36"/>
        <v/>
      </c>
    </row>
    <row r="106" spans="1:24" ht="15" x14ac:dyDescent="0.2">
      <c r="A106" s="272"/>
      <c r="B106" s="418"/>
      <c r="C106" s="335"/>
      <c r="D106" s="298"/>
      <c r="E106" s="432"/>
      <c r="F106" s="429"/>
      <c r="G106" s="507"/>
      <c r="H106" s="507"/>
      <c r="I106" s="302"/>
      <c r="J106" s="303"/>
      <c r="K106" s="378"/>
      <c r="L106" s="305"/>
      <c r="M106" s="306"/>
      <c r="N106" s="306"/>
      <c r="O106" s="307"/>
      <c r="P106" s="307"/>
      <c r="Q106" s="307"/>
      <c r="R106" s="308"/>
      <c r="S106" s="309"/>
      <c r="T106" s="481"/>
      <c r="U106" s="462"/>
      <c r="V106" s="458"/>
      <c r="W106" s="313"/>
      <c r="X106" s="314"/>
    </row>
    <row r="107" spans="1:24" ht="15" x14ac:dyDescent="0.2">
      <c r="A107" s="272"/>
      <c r="B107" s="418"/>
      <c r="C107" s="335"/>
      <c r="D107" s="298"/>
      <c r="E107" s="432"/>
      <c r="F107" s="429"/>
      <c r="G107" s="507"/>
      <c r="H107" s="507"/>
      <c r="I107" s="302"/>
      <c r="J107" s="303"/>
      <c r="K107" s="378"/>
      <c r="L107" s="305"/>
      <c r="M107" s="306"/>
      <c r="N107" s="306"/>
      <c r="O107" s="307"/>
      <c r="P107" s="307"/>
      <c r="Q107" s="307"/>
      <c r="R107" s="308"/>
      <c r="S107" s="309"/>
      <c r="T107" s="481"/>
      <c r="U107" s="462"/>
      <c r="V107" s="458"/>
      <c r="W107" s="313"/>
      <c r="X107" s="314"/>
    </row>
    <row r="108" spans="1:24" ht="15" x14ac:dyDescent="0.2">
      <c r="A108" s="272"/>
      <c r="B108" s="418">
        <v>385</v>
      </c>
      <c r="C108" s="335"/>
      <c r="D108" s="315" t="s">
        <v>584</v>
      </c>
      <c r="E108" s="431" t="s">
        <v>585</v>
      </c>
      <c r="F108" s="428" t="s">
        <v>14</v>
      </c>
      <c r="G108" s="301">
        <v>1.5740740740740743E-2</v>
      </c>
      <c r="H108" s="301">
        <v>1.5740740740740743E-2</v>
      </c>
      <c r="I108" s="302">
        <f t="shared" ref="I108:I122" si="46">IF(H108&lt;&gt;"",(H108+G108)/2,G108)</f>
        <v>1.5740740740740743E-2</v>
      </c>
      <c r="J108" s="303">
        <f t="shared" ref="J108:J122" si="47">$E$3-I108</f>
        <v>6.8287037037037014E-3</v>
      </c>
      <c r="K108" s="387"/>
      <c r="L108" s="305" t="str">
        <f t="shared" ref="L108:L122" si="48">IF(K108&lt;&gt;"",K108-J108,"")</f>
        <v/>
      </c>
      <c r="M108" s="306" t="str">
        <f t="shared" ref="M108:M122" si="49">IF(K108&lt;&gt;"",L108-I108,"")</f>
        <v/>
      </c>
      <c r="N108" s="306" t="str">
        <f t="shared" ref="N108:N122" si="50">IF(K108&lt;&gt;"",L108-G108,"")</f>
        <v/>
      </c>
      <c r="O108" s="307"/>
      <c r="P108" s="307"/>
      <c r="Q108" s="307"/>
      <c r="R108" s="325"/>
      <c r="S108" s="309">
        <f t="shared" ref="S108:S122" si="51">IF(K108&lt;&gt;"",MIN(G108,L108),G108)</f>
        <v>1.5740740740740743E-2</v>
      </c>
      <c r="T108" s="481"/>
      <c r="U108" s="462">
        <v>40633</v>
      </c>
      <c r="V108" s="458"/>
      <c r="W108" s="313" t="str">
        <f t="shared" ref="W108:W115" si="52">IF(OR(NOT(V108=""),NOT(L108="")),5,"")</f>
        <v/>
      </c>
      <c r="X108" s="314" t="str">
        <f t="shared" ref="X108:X115" si="53">IF(W108=5,D108&amp;" "&amp;E108,"")</f>
        <v/>
      </c>
    </row>
    <row r="109" spans="1:24" ht="15" x14ac:dyDescent="0.2">
      <c r="A109" s="272"/>
      <c r="B109" s="418">
        <v>112</v>
      </c>
      <c r="C109" s="335"/>
      <c r="D109" s="315" t="s">
        <v>134</v>
      </c>
      <c r="E109" s="431" t="s">
        <v>135</v>
      </c>
      <c r="F109" s="428" t="s">
        <v>30</v>
      </c>
      <c r="G109" s="301">
        <v>1.5706018518518518E-2</v>
      </c>
      <c r="H109" s="301">
        <v>1.5706018518518518E-2</v>
      </c>
      <c r="I109" s="302">
        <f t="shared" si="46"/>
        <v>1.5706018518518518E-2</v>
      </c>
      <c r="J109" s="303">
        <f t="shared" si="47"/>
        <v>6.8634259259259256E-3</v>
      </c>
      <c r="K109" s="387"/>
      <c r="L109" s="305" t="str">
        <f t="shared" si="48"/>
        <v/>
      </c>
      <c r="M109" s="306" t="str">
        <f t="shared" si="49"/>
        <v/>
      </c>
      <c r="N109" s="306" t="str">
        <f t="shared" si="50"/>
        <v/>
      </c>
      <c r="O109" s="307"/>
      <c r="P109" s="307"/>
      <c r="Q109" s="307"/>
      <c r="R109" s="308"/>
      <c r="S109" s="309">
        <f t="shared" si="51"/>
        <v>1.5706018518518518E-2</v>
      </c>
      <c r="T109" s="481"/>
      <c r="U109" s="462">
        <v>39294</v>
      </c>
      <c r="V109" s="458"/>
      <c r="W109" s="313" t="str">
        <f t="shared" si="52"/>
        <v/>
      </c>
      <c r="X109" s="314" t="str">
        <f t="shared" si="53"/>
        <v/>
      </c>
    </row>
    <row r="110" spans="1:24" ht="15" x14ac:dyDescent="0.2">
      <c r="A110" s="272"/>
      <c r="B110" s="418" t="s">
        <v>588</v>
      </c>
      <c r="C110" s="335"/>
      <c r="D110" s="315" t="s">
        <v>60</v>
      </c>
      <c r="E110" s="431" t="s">
        <v>613</v>
      </c>
      <c r="F110" s="428" t="s">
        <v>14</v>
      </c>
      <c r="G110" s="301">
        <v>1.5625E-2</v>
      </c>
      <c r="H110" s="301">
        <v>1.5625E-2</v>
      </c>
      <c r="I110" s="302">
        <f t="shared" si="46"/>
        <v>1.5625E-2</v>
      </c>
      <c r="J110" s="303">
        <f t="shared" si="47"/>
        <v>6.9444444444444441E-3</v>
      </c>
      <c r="K110" s="387"/>
      <c r="L110" s="305" t="str">
        <f t="shared" si="48"/>
        <v/>
      </c>
      <c r="M110" s="306" t="str">
        <f t="shared" si="49"/>
        <v/>
      </c>
      <c r="N110" s="306" t="str">
        <f t="shared" si="50"/>
        <v/>
      </c>
      <c r="O110" s="307"/>
      <c r="P110" s="307"/>
      <c r="Q110" s="307"/>
      <c r="R110" s="308"/>
      <c r="S110" s="309">
        <f t="shared" si="51"/>
        <v>1.5625E-2</v>
      </c>
      <c r="T110" s="481"/>
      <c r="U110" s="462">
        <v>40724</v>
      </c>
      <c r="V110" s="458"/>
      <c r="W110" s="313" t="str">
        <f t="shared" si="52"/>
        <v/>
      </c>
      <c r="X110" s="314" t="str">
        <f t="shared" si="53"/>
        <v/>
      </c>
    </row>
    <row r="111" spans="1:24" ht="15" x14ac:dyDescent="0.2">
      <c r="A111" s="272"/>
      <c r="B111" s="418">
        <v>373</v>
      </c>
      <c r="C111" s="335"/>
      <c r="D111" s="315" t="s">
        <v>562</v>
      </c>
      <c r="E111" s="431" t="s">
        <v>390</v>
      </c>
      <c r="F111" s="428" t="s">
        <v>30</v>
      </c>
      <c r="G111" s="301">
        <v>1.5527893518518519E-2</v>
      </c>
      <c r="H111" s="301">
        <v>1.5527893518518519E-2</v>
      </c>
      <c r="I111" s="302">
        <f t="shared" si="46"/>
        <v>1.5527893518518519E-2</v>
      </c>
      <c r="J111" s="303">
        <f t="shared" si="47"/>
        <v>7.0415509259259251E-3</v>
      </c>
      <c r="K111" s="387"/>
      <c r="L111" s="305" t="str">
        <f t="shared" si="48"/>
        <v/>
      </c>
      <c r="M111" s="306" t="str">
        <f t="shared" si="49"/>
        <v/>
      </c>
      <c r="N111" s="306" t="str">
        <f t="shared" si="50"/>
        <v/>
      </c>
      <c r="O111" s="307"/>
      <c r="P111" s="307"/>
      <c r="Q111" s="307"/>
      <c r="R111" s="308"/>
      <c r="S111" s="309">
        <f t="shared" si="51"/>
        <v>1.5527893518518519E-2</v>
      </c>
      <c r="T111" s="481"/>
      <c r="U111" s="462">
        <v>40694</v>
      </c>
      <c r="V111" s="458"/>
      <c r="W111" s="313" t="str">
        <f t="shared" si="52"/>
        <v/>
      </c>
      <c r="X111" s="314" t="str">
        <f t="shared" si="53"/>
        <v/>
      </c>
    </row>
    <row r="112" spans="1:24" ht="15" x14ac:dyDescent="0.2">
      <c r="A112" s="272"/>
      <c r="B112" s="418">
        <v>140</v>
      </c>
      <c r="C112" s="335"/>
      <c r="D112" s="315" t="s">
        <v>143</v>
      </c>
      <c r="E112" s="431" t="s">
        <v>144</v>
      </c>
      <c r="F112" s="428" t="s">
        <v>14</v>
      </c>
      <c r="G112" s="319">
        <v>1.5497685185185186E-2</v>
      </c>
      <c r="H112" s="319">
        <v>1.5497685185185186E-2</v>
      </c>
      <c r="I112" s="302">
        <f t="shared" si="46"/>
        <v>1.5497685185185186E-2</v>
      </c>
      <c r="J112" s="303">
        <f t="shared" si="47"/>
        <v>7.0717592592592585E-3</v>
      </c>
      <c r="K112" s="387"/>
      <c r="L112" s="305" t="str">
        <f t="shared" si="48"/>
        <v/>
      </c>
      <c r="M112" s="306" t="str">
        <f t="shared" si="49"/>
        <v/>
      </c>
      <c r="N112" s="306" t="str">
        <f t="shared" si="50"/>
        <v/>
      </c>
      <c r="O112" s="307"/>
      <c r="P112" s="307"/>
      <c r="Q112" s="307"/>
      <c r="R112" s="308"/>
      <c r="S112" s="309">
        <f t="shared" si="51"/>
        <v>1.5497685185185186E-2</v>
      </c>
      <c r="T112" s="481"/>
      <c r="U112" s="462">
        <v>38776</v>
      </c>
      <c r="V112" s="458"/>
      <c r="W112" s="313" t="str">
        <f t="shared" si="52"/>
        <v/>
      </c>
      <c r="X112" s="314" t="str">
        <f t="shared" si="53"/>
        <v/>
      </c>
    </row>
    <row r="113" spans="1:24" ht="15" x14ac:dyDescent="0.2">
      <c r="A113" s="272"/>
      <c r="B113" s="418">
        <v>119</v>
      </c>
      <c r="C113" s="335"/>
      <c r="D113" s="315" t="s">
        <v>53</v>
      </c>
      <c r="E113" s="431" t="s">
        <v>102</v>
      </c>
      <c r="F113" s="428" t="s">
        <v>14</v>
      </c>
      <c r="G113" s="301">
        <v>1.5254629629629628E-2</v>
      </c>
      <c r="H113" s="301">
        <v>1.5729166666666666E-2</v>
      </c>
      <c r="I113" s="302">
        <f t="shared" si="46"/>
        <v>1.5491898148148147E-2</v>
      </c>
      <c r="J113" s="303">
        <f t="shared" si="47"/>
        <v>7.0775462962962971E-3</v>
      </c>
      <c r="K113" s="378"/>
      <c r="L113" s="305" t="str">
        <f t="shared" si="48"/>
        <v/>
      </c>
      <c r="M113" s="306" t="str">
        <f t="shared" si="49"/>
        <v/>
      </c>
      <c r="N113" s="306" t="str">
        <f t="shared" si="50"/>
        <v/>
      </c>
      <c r="O113" s="307"/>
      <c r="P113" s="307"/>
      <c r="Q113" s="307"/>
      <c r="R113" s="308"/>
      <c r="S113" s="309">
        <f t="shared" si="51"/>
        <v>1.5254629629629628E-2</v>
      </c>
      <c r="T113" s="481"/>
      <c r="U113" s="462">
        <v>40755</v>
      </c>
      <c r="V113" s="458" t="s">
        <v>610</v>
      </c>
      <c r="W113" s="313">
        <f t="shared" si="52"/>
        <v>5</v>
      </c>
      <c r="X113" s="314" t="str">
        <f t="shared" si="53"/>
        <v>Louise Crosby</v>
      </c>
    </row>
    <row r="114" spans="1:24" ht="15" x14ac:dyDescent="0.2">
      <c r="A114" s="272"/>
      <c r="B114" s="418">
        <v>203</v>
      </c>
      <c r="C114" s="335"/>
      <c r="D114" s="315" t="s">
        <v>199</v>
      </c>
      <c r="E114" s="431" t="s">
        <v>43</v>
      </c>
      <c r="F114" s="428" t="s">
        <v>30</v>
      </c>
      <c r="G114" s="301">
        <v>1.5460069444444446E-2</v>
      </c>
      <c r="H114" s="301">
        <v>1.5460069444444446E-2</v>
      </c>
      <c r="I114" s="302">
        <f t="shared" si="46"/>
        <v>1.5460069444444446E-2</v>
      </c>
      <c r="J114" s="303">
        <f t="shared" si="47"/>
        <v>7.1093749999999976E-3</v>
      </c>
      <c r="K114" s="378"/>
      <c r="L114" s="305" t="str">
        <f t="shared" si="48"/>
        <v/>
      </c>
      <c r="M114" s="306" t="str">
        <f t="shared" si="49"/>
        <v/>
      </c>
      <c r="N114" s="306" t="str">
        <f t="shared" si="50"/>
        <v/>
      </c>
      <c r="O114" s="307"/>
      <c r="P114" s="307"/>
      <c r="Q114" s="307"/>
      <c r="R114" s="308"/>
      <c r="S114" s="309">
        <f t="shared" si="51"/>
        <v>1.5460069444444446E-2</v>
      </c>
      <c r="T114" s="481"/>
      <c r="U114" s="462">
        <v>40329</v>
      </c>
      <c r="V114" s="458"/>
      <c r="W114" s="313" t="str">
        <f t="shared" si="52"/>
        <v/>
      </c>
      <c r="X114" s="314" t="str">
        <f t="shared" si="53"/>
        <v/>
      </c>
    </row>
    <row r="115" spans="1:24" ht="15" x14ac:dyDescent="0.2">
      <c r="A115" s="272"/>
      <c r="B115" s="418">
        <v>287</v>
      </c>
      <c r="C115" s="335"/>
      <c r="D115" s="298" t="s">
        <v>55</v>
      </c>
      <c r="E115" s="432" t="s">
        <v>116</v>
      </c>
      <c r="F115" s="429" t="s">
        <v>30</v>
      </c>
      <c r="G115" s="301">
        <v>1.5358796296296294E-2</v>
      </c>
      <c r="H115" s="301">
        <v>1.5428240740740741E-2</v>
      </c>
      <c r="I115" s="302">
        <f t="shared" si="46"/>
        <v>1.5393518518518518E-2</v>
      </c>
      <c r="J115" s="303">
        <f t="shared" si="47"/>
        <v>7.1759259259259259E-3</v>
      </c>
      <c r="K115" s="387"/>
      <c r="L115" s="305" t="str">
        <f t="shared" si="48"/>
        <v/>
      </c>
      <c r="M115" s="306" t="str">
        <f t="shared" si="49"/>
        <v/>
      </c>
      <c r="N115" s="306" t="str">
        <f t="shared" si="50"/>
        <v/>
      </c>
      <c r="O115" s="307"/>
      <c r="P115" s="307"/>
      <c r="Q115" s="307"/>
      <c r="R115" s="308"/>
      <c r="S115" s="309">
        <f t="shared" si="51"/>
        <v>1.5358796296296294E-2</v>
      </c>
      <c r="T115" s="481"/>
      <c r="U115" s="462">
        <v>40724</v>
      </c>
      <c r="V115" s="458"/>
      <c r="W115" s="313" t="str">
        <f t="shared" si="52"/>
        <v/>
      </c>
      <c r="X115" s="314" t="str">
        <f t="shared" si="53"/>
        <v/>
      </c>
    </row>
    <row r="116" spans="1:24" ht="15" x14ac:dyDescent="0.2">
      <c r="A116" s="272"/>
      <c r="B116" s="418">
        <v>142</v>
      </c>
      <c r="C116" s="335"/>
      <c r="D116" s="315" t="s">
        <v>149</v>
      </c>
      <c r="E116" s="431" t="s">
        <v>150</v>
      </c>
      <c r="F116" s="428" t="s">
        <v>14</v>
      </c>
      <c r="G116" s="301">
        <v>1.5370370370370368E-2</v>
      </c>
      <c r="H116" s="301">
        <v>1.5381944444444443E-2</v>
      </c>
      <c r="I116" s="302">
        <f t="shared" si="46"/>
        <v>1.5376157407407404E-2</v>
      </c>
      <c r="J116" s="303">
        <f t="shared" si="47"/>
        <v>7.1932870370370397E-3</v>
      </c>
      <c r="K116" s="387"/>
      <c r="L116" s="305" t="str">
        <f t="shared" si="48"/>
        <v/>
      </c>
      <c r="M116" s="306" t="str">
        <f t="shared" si="49"/>
        <v/>
      </c>
      <c r="N116" s="306" t="str">
        <f t="shared" si="50"/>
        <v/>
      </c>
      <c r="O116" s="307"/>
      <c r="P116" s="307"/>
      <c r="Q116" s="307"/>
      <c r="R116" s="325"/>
      <c r="S116" s="309">
        <f t="shared" si="51"/>
        <v>1.5370370370370368E-2</v>
      </c>
      <c r="T116" s="481"/>
      <c r="U116" s="462">
        <v>40724</v>
      </c>
      <c r="V116" s="458"/>
      <c r="W116" s="313"/>
      <c r="X116" s="314"/>
    </row>
    <row r="117" spans="1:24" ht="15" x14ac:dyDescent="0.2">
      <c r="A117" s="272"/>
      <c r="B117" s="418">
        <v>256</v>
      </c>
      <c r="C117" s="335"/>
      <c r="D117" s="315" t="s">
        <v>409</v>
      </c>
      <c r="E117" s="431" t="s">
        <v>410</v>
      </c>
      <c r="F117" s="429" t="s">
        <v>14</v>
      </c>
      <c r="G117" s="319">
        <v>1.4965277777777779E-2</v>
      </c>
      <c r="H117" s="319">
        <v>1.5671296296296298E-2</v>
      </c>
      <c r="I117" s="302">
        <f t="shared" si="46"/>
        <v>1.5318287037037038E-2</v>
      </c>
      <c r="J117" s="303">
        <f t="shared" si="47"/>
        <v>7.2511574074074058E-3</v>
      </c>
      <c r="K117" s="378"/>
      <c r="L117" s="305" t="str">
        <f t="shared" si="48"/>
        <v/>
      </c>
      <c r="M117" s="306" t="str">
        <f t="shared" si="49"/>
        <v/>
      </c>
      <c r="N117" s="306" t="str">
        <f t="shared" si="50"/>
        <v/>
      </c>
      <c r="O117" s="307"/>
      <c r="P117" s="307"/>
      <c r="Q117" s="307"/>
      <c r="R117" s="308"/>
      <c r="S117" s="309">
        <f t="shared" si="51"/>
        <v>1.4965277777777779E-2</v>
      </c>
      <c r="T117" s="481"/>
      <c r="U117" s="462">
        <v>40694</v>
      </c>
      <c r="V117" s="458"/>
      <c r="W117" s="313"/>
      <c r="X117" s="314"/>
    </row>
    <row r="118" spans="1:24" ht="15" x14ac:dyDescent="0.2">
      <c r="A118" s="272"/>
      <c r="B118" s="418">
        <v>36</v>
      </c>
      <c r="C118" s="335"/>
      <c r="D118" s="315" t="s">
        <v>107</v>
      </c>
      <c r="E118" s="431" t="s">
        <v>46</v>
      </c>
      <c r="F118" s="428" t="s">
        <v>30</v>
      </c>
      <c r="G118" s="301">
        <v>1.4479166666666668E-2</v>
      </c>
      <c r="H118" s="301">
        <v>1.6121238425925929E-2</v>
      </c>
      <c r="I118" s="302">
        <f t="shared" si="46"/>
        <v>1.5300202546296299E-2</v>
      </c>
      <c r="J118" s="303">
        <f t="shared" si="47"/>
        <v>7.2692418981481453E-3</v>
      </c>
      <c r="K118" s="378"/>
      <c r="L118" s="305" t="str">
        <f t="shared" si="48"/>
        <v/>
      </c>
      <c r="M118" s="306" t="str">
        <f t="shared" si="49"/>
        <v/>
      </c>
      <c r="N118" s="306" t="str">
        <f t="shared" si="50"/>
        <v/>
      </c>
      <c r="O118" s="307"/>
      <c r="P118" s="307"/>
      <c r="Q118" s="307"/>
      <c r="R118" s="308"/>
      <c r="S118" s="309">
        <f t="shared" si="51"/>
        <v>1.4479166666666668E-2</v>
      </c>
      <c r="T118" s="481"/>
      <c r="U118" s="462">
        <v>40237</v>
      </c>
      <c r="V118" s="458"/>
      <c r="W118" s="313" t="str">
        <f>IF(OR(NOT(V118=""),NOT(L118="")),5,"")</f>
        <v/>
      </c>
      <c r="X118" s="314" t="str">
        <f>IF(W118=5,D118&amp;" "&amp;E118,"")</f>
        <v/>
      </c>
    </row>
    <row r="119" spans="1:24" ht="15" x14ac:dyDescent="0.2">
      <c r="A119" s="272"/>
      <c r="B119" s="418">
        <v>237</v>
      </c>
      <c r="C119" s="335"/>
      <c r="D119" s="298" t="s">
        <v>178</v>
      </c>
      <c r="E119" s="432" t="s">
        <v>530</v>
      </c>
      <c r="F119" s="429" t="s">
        <v>30</v>
      </c>
      <c r="G119" s="301">
        <v>1.4988425925925929E-2</v>
      </c>
      <c r="H119" s="301">
        <v>1.556712962962963E-2</v>
      </c>
      <c r="I119" s="302">
        <f t="shared" si="46"/>
        <v>1.5277777777777779E-2</v>
      </c>
      <c r="J119" s="303">
        <f t="shared" si="47"/>
        <v>7.291666666666665E-3</v>
      </c>
      <c r="K119" s="387"/>
      <c r="L119" s="305" t="str">
        <f t="shared" si="48"/>
        <v/>
      </c>
      <c r="M119" s="306" t="str">
        <f t="shared" si="49"/>
        <v/>
      </c>
      <c r="N119" s="306" t="str">
        <f t="shared" si="50"/>
        <v/>
      </c>
      <c r="O119" s="307"/>
      <c r="P119" s="307"/>
      <c r="Q119" s="307"/>
      <c r="R119" s="308"/>
      <c r="S119" s="309">
        <f t="shared" si="51"/>
        <v>1.4988425925925929E-2</v>
      </c>
      <c r="T119" s="481"/>
      <c r="U119" s="462">
        <v>40694</v>
      </c>
      <c r="V119" s="458"/>
      <c r="W119" s="313" t="str">
        <f>IF(OR(NOT(V119=""),NOT(L119="")),5,"")</f>
        <v/>
      </c>
      <c r="X119" s="314" t="str">
        <f>IF(W119=5,D119&amp;" "&amp;E119,"")</f>
        <v/>
      </c>
    </row>
    <row r="120" spans="1:24" ht="15" x14ac:dyDescent="0.2">
      <c r="A120" s="272"/>
      <c r="B120" s="418">
        <v>167</v>
      </c>
      <c r="C120" s="335"/>
      <c r="D120" s="315" t="s">
        <v>94</v>
      </c>
      <c r="E120" s="431" t="s">
        <v>165</v>
      </c>
      <c r="F120" s="428" t="s">
        <v>30</v>
      </c>
      <c r="G120" s="301">
        <v>1.4699074074074074E-2</v>
      </c>
      <c r="H120" s="301">
        <v>1.5833333333333338E-2</v>
      </c>
      <c r="I120" s="302">
        <f t="shared" si="46"/>
        <v>1.5266203703703705E-2</v>
      </c>
      <c r="J120" s="303">
        <f t="shared" si="47"/>
        <v>7.3032407407407386E-3</v>
      </c>
      <c r="K120" s="387"/>
      <c r="L120" s="305" t="str">
        <f t="shared" si="48"/>
        <v/>
      </c>
      <c r="M120" s="306" t="str">
        <f t="shared" si="49"/>
        <v/>
      </c>
      <c r="N120" s="306" t="str">
        <f t="shared" si="50"/>
        <v/>
      </c>
      <c r="O120" s="307"/>
      <c r="P120" s="307"/>
      <c r="Q120" s="307"/>
      <c r="R120" s="308"/>
      <c r="S120" s="309">
        <f t="shared" si="51"/>
        <v>1.4699074074074074E-2</v>
      </c>
      <c r="T120" s="481"/>
      <c r="U120" s="462">
        <v>39872</v>
      </c>
      <c r="V120" s="458"/>
      <c r="W120" s="313" t="str">
        <f>IF(OR(NOT(V120=""),NOT(L120="")),5,"")</f>
        <v/>
      </c>
      <c r="X120" s="314" t="str">
        <f>IF(W120=5,D120&amp;" "&amp;E120,"")</f>
        <v/>
      </c>
    </row>
    <row r="121" spans="1:24" ht="15" x14ac:dyDescent="0.2">
      <c r="A121" s="272"/>
      <c r="B121" s="418">
        <v>1</v>
      </c>
      <c r="C121" s="335"/>
      <c r="D121" s="315" t="s">
        <v>166</v>
      </c>
      <c r="E121" s="431" t="s">
        <v>27</v>
      </c>
      <c r="F121" s="428" t="s">
        <v>30</v>
      </c>
      <c r="G121" s="301">
        <v>1.4672309027777795E-2</v>
      </c>
      <c r="H121" s="301">
        <v>1.5806568287037061E-2</v>
      </c>
      <c r="I121" s="302">
        <f t="shared" si="46"/>
        <v>1.5239438657407428E-2</v>
      </c>
      <c r="J121" s="303">
        <f t="shared" si="47"/>
        <v>7.330005787037016E-3</v>
      </c>
      <c r="K121" s="378"/>
      <c r="L121" s="305" t="str">
        <f t="shared" si="48"/>
        <v/>
      </c>
      <c r="M121" s="306" t="str">
        <f t="shared" si="49"/>
        <v/>
      </c>
      <c r="N121" s="306" t="str">
        <f t="shared" si="50"/>
        <v/>
      </c>
      <c r="O121" s="307"/>
      <c r="P121" s="307"/>
      <c r="Q121" s="307"/>
      <c r="R121" s="308"/>
      <c r="S121" s="309">
        <f t="shared" si="51"/>
        <v>1.4672309027777795E-2</v>
      </c>
      <c r="T121" s="481"/>
      <c r="U121" s="462">
        <v>40574</v>
      </c>
      <c r="V121" s="458"/>
      <c r="W121" s="313" t="str">
        <f>IF(OR(NOT(V121=""),NOT(L121="")),5,"")</f>
        <v/>
      </c>
      <c r="X121" s="314" t="str">
        <f>IF(W121=5,D121&amp;" "&amp;E121,"")</f>
        <v/>
      </c>
    </row>
    <row r="122" spans="1:24" ht="15" x14ac:dyDescent="0.2">
      <c r="A122" s="272"/>
      <c r="B122" s="418">
        <v>372</v>
      </c>
      <c r="C122" s="335"/>
      <c r="D122" s="298" t="s">
        <v>521</v>
      </c>
      <c r="E122" s="432" t="s">
        <v>35</v>
      </c>
      <c r="F122" s="429" t="s">
        <v>30</v>
      </c>
      <c r="G122" s="301">
        <v>1.5185185185185185E-2</v>
      </c>
      <c r="H122" s="301">
        <v>1.5185185185185185E-2</v>
      </c>
      <c r="I122" s="302">
        <f t="shared" si="46"/>
        <v>1.5185185185185185E-2</v>
      </c>
      <c r="J122" s="303">
        <f t="shared" si="47"/>
        <v>7.3842592592592588E-3</v>
      </c>
      <c r="K122" s="378"/>
      <c r="L122" s="305" t="str">
        <f t="shared" si="48"/>
        <v/>
      </c>
      <c r="M122" s="306" t="str">
        <f t="shared" si="49"/>
        <v/>
      </c>
      <c r="N122" s="306" t="str">
        <f t="shared" si="50"/>
        <v/>
      </c>
      <c r="O122" s="307"/>
      <c r="P122" s="307"/>
      <c r="Q122" s="307"/>
      <c r="R122" s="308"/>
      <c r="S122" s="309">
        <f t="shared" si="51"/>
        <v>1.5185185185185185E-2</v>
      </c>
      <c r="T122" s="481"/>
      <c r="U122" s="462">
        <v>40633</v>
      </c>
      <c r="V122" s="458"/>
      <c r="W122" s="313" t="str">
        <f>IF(OR(NOT(V122=""),NOT(L122="")),5,"")</f>
        <v/>
      </c>
      <c r="X122" s="314" t="str">
        <f>IF(W122=5,D122&amp;" "&amp;E122,"")</f>
        <v/>
      </c>
    </row>
    <row r="123" spans="1:24" ht="15" x14ac:dyDescent="0.2">
      <c r="A123" s="272"/>
      <c r="B123" s="418"/>
      <c r="C123" s="335"/>
      <c r="D123" s="298"/>
      <c r="E123" s="432"/>
      <c r="F123" s="429"/>
      <c r="G123" s="301"/>
      <c r="H123" s="301"/>
      <c r="I123" s="302"/>
      <c r="J123" s="303"/>
      <c r="K123" s="378"/>
      <c r="L123" s="305"/>
      <c r="M123" s="306"/>
      <c r="N123" s="306"/>
      <c r="O123" s="307"/>
      <c r="P123" s="307"/>
      <c r="Q123" s="307"/>
      <c r="R123" s="308"/>
      <c r="S123" s="309"/>
      <c r="T123" s="481"/>
      <c r="U123" s="462"/>
      <c r="V123" s="458"/>
      <c r="W123" s="313"/>
      <c r="X123" s="314"/>
    </row>
    <row r="124" spans="1:24" ht="15" x14ac:dyDescent="0.2">
      <c r="A124" s="272"/>
      <c r="B124" s="418"/>
      <c r="C124" s="335"/>
      <c r="D124" s="298"/>
      <c r="E124" s="432"/>
      <c r="F124" s="429"/>
      <c r="G124" s="301"/>
      <c r="H124" s="301"/>
      <c r="I124" s="302"/>
      <c r="J124" s="303"/>
      <c r="K124" s="378"/>
      <c r="L124" s="305"/>
      <c r="M124" s="306"/>
      <c r="N124" s="306"/>
      <c r="O124" s="307"/>
      <c r="P124" s="307"/>
      <c r="Q124" s="307"/>
      <c r="R124" s="308"/>
      <c r="S124" s="309"/>
      <c r="T124" s="481"/>
      <c r="U124" s="462"/>
      <c r="V124" s="458"/>
      <c r="W124" s="313"/>
      <c r="X124" s="314"/>
    </row>
    <row r="125" spans="1:24" ht="15" x14ac:dyDescent="0.2">
      <c r="A125" s="272"/>
      <c r="B125" s="418">
        <v>97</v>
      </c>
      <c r="C125" s="335"/>
      <c r="D125" s="315" t="s">
        <v>121</v>
      </c>
      <c r="E125" s="431" t="s">
        <v>122</v>
      </c>
      <c r="F125" s="428" t="s">
        <v>14</v>
      </c>
      <c r="G125" s="301">
        <v>1.5185185185185184E-2</v>
      </c>
      <c r="H125" s="301">
        <v>1.5185185185185184E-2</v>
      </c>
      <c r="I125" s="302">
        <f t="shared" ref="I125:I144" si="54">IF(H125&lt;&gt;"",(H125+G125)/2,G125)</f>
        <v>1.5185185185185184E-2</v>
      </c>
      <c r="J125" s="303">
        <f t="shared" ref="J125:J144" si="55">$E$3-I125</f>
        <v>7.3842592592592605E-3</v>
      </c>
      <c r="K125" s="387"/>
      <c r="L125" s="305" t="str">
        <f t="shared" ref="L125:L144" si="56">IF(K125&lt;&gt;"",K125-J125,"")</f>
        <v/>
      </c>
      <c r="M125" s="306" t="str">
        <f t="shared" ref="M125:M144" si="57">IF(K125&lt;&gt;"",L125-I125,"")</f>
        <v/>
      </c>
      <c r="N125" s="306" t="str">
        <f t="shared" ref="N125:N144" si="58">IF(K125&lt;&gt;"",L125-G125,"")</f>
        <v/>
      </c>
      <c r="O125" s="307"/>
      <c r="P125" s="307"/>
      <c r="Q125" s="321"/>
      <c r="R125" s="308"/>
      <c r="S125" s="309">
        <f t="shared" ref="S125:S144" si="59">IF(K125&lt;&gt;"",MIN(G125,L125),G125)</f>
        <v>1.5185185185185184E-2</v>
      </c>
      <c r="T125" s="481"/>
      <c r="U125" s="462">
        <v>40117</v>
      </c>
      <c r="V125" s="458"/>
      <c r="W125" s="313" t="str">
        <f t="shared" ref="W125:W132" si="60">IF(OR(NOT(V125=""),NOT(L125="")),5,"")</f>
        <v/>
      </c>
      <c r="X125" s="314" t="str">
        <f t="shared" ref="X125:X132" si="61">IF(W125=5,D125&amp;" "&amp;E125,"")</f>
        <v/>
      </c>
    </row>
    <row r="126" spans="1:24" ht="15" x14ac:dyDescent="0.2">
      <c r="A126" s="272"/>
      <c r="B126" s="418">
        <v>192</v>
      </c>
      <c r="C126" s="335"/>
      <c r="D126" s="315" t="s">
        <v>351</v>
      </c>
      <c r="E126" s="431" t="s">
        <v>458</v>
      </c>
      <c r="F126" s="428" t="s">
        <v>30</v>
      </c>
      <c r="G126" s="301">
        <v>1.4983362268518506E-2</v>
      </c>
      <c r="H126" s="301">
        <v>1.5284288194444436E-2</v>
      </c>
      <c r="I126" s="302">
        <f t="shared" si="54"/>
        <v>1.5133825231481471E-2</v>
      </c>
      <c r="J126" s="303">
        <f t="shared" si="55"/>
        <v>7.4356192129629729E-3</v>
      </c>
      <c r="K126" s="387"/>
      <c r="L126" s="305" t="str">
        <f t="shared" si="56"/>
        <v/>
      </c>
      <c r="M126" s="306" t="str">
        <f t="shared" si="57"/>
        <v/>
      </c>
      <c r="N126" s="306" t="str">
        <f t="shared" si="58"/>
        <v/>
      </c>
      <c r="O126" s="307"/>
      <c r="P126" s="307"/>
      <c r="Q126" s="307"/>
      <c r="R126" s="308"/>
      <c r="S126" s="309">
        <f t="shared" si="59"/>
        <v>1.4983362268518506E-2</v>
      </c>
      <c r="T126" s="481"/>
      <c r="U126" s="462">
        <v>40390</v>
      </c>
      <c r="V126" s="458"/>
      <c r="W126" s="313" t="str">
        <f t="shared" si="60"/>
        <v/>
      </c>
      <c r="X126" s="314" t="str">
        <f t="shared" si="61"/>
        <v/>
      </c>
    </row>
    <row r="127" spans="1:24" ht="15" x14ac:dyDescent="0.2">
      <c r="A127" s="272"/>
      <c r="B127" s="418">
        <v>255</v>
      </c>
      <c r="C127" s="335"/>
      <c r="D127" s="298" t="s">
        <v>90</v>
      </c>
      <c r="E127" s="432" t="s">
        <v>362</v>
      </c>
      <c r="F127" s="429" t="s">
        <v>30</v>
      </c>
      <c r="G127" s="301">
        <v>1.5046296296296297E-2</v>
      </c>
      <c r="H127" s="301">
        <v>1.5046296296296297E-2</v>
      </c>
      <c r="I127" s="302">
        <f t="shared" si="54"/>
        <v>1.5046296296296297E-2</v>
      </c>
      <c r="J127" s="303">
        <f t="shared" si="55"/>
        <v>7.5231481481481469E-3</v>
      </c>
      <c r="K127" s="378"/>
      <c r="L127" s="305" t="str">
        <f t="shared" si="56"/>
        <v/>
      </c>
      <c r="M127" s="306" t="str">
        <f t="shared" si="57"/>
        <v/>
      </c>
      <c r="N127" s="306" t="str">
        <f t="shared" si="58"/>
        <v/>
      </c>
      <c r="O127" s="307"/>
      <c r="P127" s="307"/>
      <c r="Q127" s="307"/>
      <c r="R127" s="308"/>
      <c r="S127" s="309">
        <f t="shared" si="59"/>
        <v>1.5046296296296297E-2</v>
      </c>
      <c r="T127" s="481"/>
      <c r="U127" s="462">
        <v>40237</v>
      </c>
      <c r="V127" s="458"/>
      <c r="W127" s="313" t="str">
        <f t="shared" si="60"/>
        <v/>
      </c>
      <c r="X127" s="314" t="str">
        <f t="shared" si="61"/>
        <v/>
      </c>
    </row>
    <row r="128" spans="1:24" ht="15" x14ac:dyDescent="0.2">
      <c r="A128" s="272"/>
      <c r="B128" s="418">
        <v>316</v>
      </c>
      <c r="C128" s="335"/>
      <c r="D128" s="298" t="s">
        <v>483</v>
      </c>
      <c r="E128" s="432" t="s">
        <v>484</v>
      </c>
      <c r="F128" s="428" t="s">
        <v>14</v>
      </c>
      <c r="G128" s="301">
        <v>1.4872685185185185E-2</v>
      </c>
      <c r="H128" s="301">
        <v>1.5069444444444443E-2</v>
      </c>
      <c r="I128" s="302">
        <f t="shared" si="54"/>
        <v>1.4971064814814814E-2</v>
      </c>
      <c r="J128" s="303">
        <f t="shared" si="55"/>
        <v>7.5983796296296303E-3</v>
      </c>
      <c r="K128" s="387"/>
      <c r="L128" s="305" t="str">
        <f t="shared" si="56"/>
        <v/>
      </c>
      <c r="M128" s="306" t="str">
        <f t="shared" si="57"/>
        <v/>
      </c>
      <c r="N128" s="306" t="str">
        <f t="shared" si="58"/>
        <v/>
      </c>
      <c r="O128" s="307"/>
      <c r="P128" s="307"/>
      <c r="Q128" s="321"/>
      <c r="R128" s="308"/>
      <c r="S128" s="309">
        <f t="shared" si="59"/>
        <v>1.4872685185185185E-2</v>
      </c>
      <c r="T128" s="481"/>
      <c r="U128" s="462">
        <v>40694</v>
      </c>
      <c r="V128" s="458"/>
      <c r="W128" s="313" t="str">
        <f t="shared" si="60"/>
        <v/>
      </c>
      <c r="X128" s="314" t="str">
        <f t="shared" si="61"/>
        <v/>
      </c>
    </row>
    <row r="129" spans="1:24" ht="15" x14ac:dyDescent="0.2">
      <c r="A129" s="272"/>
      <c r="B129" s="418">
        <v>32</v>
      </c>
      <c r="C129" s="335"/>
      <c r="D129" s="315" t="s">
        <v>157</v>
      </c>
      <c r="E129" s="431" t="s">
        <v>158</v>
      </c>
      <c r="F129" s="428" t="s">
        <v>30</v>
      </c>
      <c r="G129" s="301">
        <v>1.4895833333333332E-2</v>
      </c>
      <c r="H129" s="301">
        <v>1.4895833333333332E-2</v>
      </c>
      <c r="I129" s="302">
        <f t="shared" si="54"/>
        <v>1.4895833333333332E-2</v>
      </c>
      <c r="J129" s="303">
        <f t="shared" si="55"/>
        <v>7.673611111111112E-3</v>
      </c>
      <c r="K129" s="387"/>
      <c r="L129" s="305" t="str">
        <f t="shared" si="56"/>
        <v/>
      </c>
      <c r="M129" s="306" t="str">
        <f t="shared" si="57"/>
        <v/>
      </c>
      <c r="N129" s="306" t="str">
        <f t="shared" si="58"/>
        <v/>
      </c>
      <c r="O129" s="307"/>
      <c r="P129" s="307"/>
      <c r="Q129" s="307"/>
      <c r="R129" s="308"/>
      <c r="S129" s="309">
        <f t="shared" si="59"/>
        <v>1.4895833333333332E-2</v>
      </c>
      <c r="T129" s="481"/>
      <c r="U129" s="462">
        <v>40694</v>
      </c>
      <c r="V129" s="458"/>
      <c r="W129" s="313" t="str">
        <f t="shared" si="60"/>
        <v/>
      </c>
      <c r="X129" s="314" t="str">
        <f t="shared" si="61"/>
        <v/>
      </c>
    </row>
    <row r="130" spans="1:24" ht="15" x14ac:dyDescent="0.2">
      <c r="A130" s="272"/>
      <c r="B130" s="418">
        <v>342</v>
      </c>
      <c r="C130" s="335"/>
      <c r="D130" s="315" t="s">
        <v>533</v>
      </c>
      <c r="E130" s="431" t="s">
        <v>534</v>
      </c>
      <c r="F130" s="428" t="s">
        <v>30</v>
      </c>
      <c r="G130" s="301">
        <v>1.4537037037037038E-2</v>
      </c>
      <c r="H130" s="301">
        <v>1.5219907407407409E-2</v>
      </c>
      <c r="I130" s="302">
        <f t="shared" si="54"/>
        <v>1.4878472222222223E-2</v>
      </c>
      <c r="J130" s="303">
        <f t="shared" si="55"/>
        <v>7.6909722222222206E-3</v>
      </c>
      <c r="K130" s="378"/>
      <c r="L130" s="305" t="str">
        <f t="shared" si="56"/>
        <v/>
      </c>
      <c r="M130" s="306" t="str">
        <f t="shared" si="57"/>
        <v/>
      </c>
      <c r="N130" s="306" t="str">
        <f t="shared" si="58"/>
        <v/>
      </c>
      <c r="O130" s="307"/>
      <c r="P130" s="307"/>
      <c r="Q130" s="321"/>
      <c r="R130" s="308"/>
      <c r="S130" s="309">
        <f t="shared" si="59"/>
        <v>1.4537037037037038E-2</v>
      </c>
      <c r="T130" s="481"/>
      <c r="U130" s="462">
        <v>40663</v>
      </c>
      <c r="V130" s="458"/>
      <c r="W130" s="313" t="str">
        <f t="shared" si="60"/>
        <v/>
      </c>
      <c r="X130" s="314" t="str">
        <f t="shared" si="61"/>
        <v/>
      </c>
    </row>
    <row r="131" spans="1:24" ht="15" x14ac:dyDescent="0.2">
      <c r="A131" s="272"/>
      <c r="B131" s="418">
        <v>289</v>
      </c>
      <c r="C131" s="335"/>
      <c r="D131" s="315" t="s">
        <v>451</v>
      </c>
      <c r="E131" s="431" t="s">
        <v>452</v>
      </c>
      <c r="F131" s="428" t="s">
        <v>30</v>
      </c>
      <c r="G131" s="319">
        <v>1.486111111111111E-2</v>
      </c>
      <c r="H131" s="319">
        <v>1.486111111111111E-2</v>
      </c>
      <c r="I131" s="302">
        <f t="shared" si="54"/>
        <v>1.486111111111111E-2</v>
      </c>
      <c r="J131" s="303">
        <f t="shared" si="55"/>
        <v>7.7083333333333344E-3</v>
      </c>
      <c r="K131" s="387"/>
      <c r="L131" s="305" t="str">
        <f t="shared" si="56"/>
        <v/>
      </c>
      <c r="M131" s="306" t="str">
        <f t="shared" si="57"/>
        <v/>
      </c>
      <c r="N131" s="306" t="str">
        <f t="shared" si="58"/>
        <v/>
      </c>
      <c r="O131" s="307"/>
      <c r="P131" s="307"/>
      <c r="Q131" s="307"/>
      <c r="R131" s="308"/>
      <c r="S131" s="309">
        <f t="shared" si="59"/>
        <v>1.486111111111111E-2</v>
      </c>
      <c r="T131" s="481"/>
      <c r="U131" s="462">
        <v>39994</v>
      </c>
      <c r="V131" s="458"/>
      <c r="W131" s="313" t="str">
        <f t="shared" si="60"/>
        <v/>
      </c>
      <c r="X131" s="314" t="str">
        <f t="shared" si="61"/>
        <v/>
      </c>
    </row>
    <row r="132" spans="1:24" ht="15" x14ac:dyDescent="0.2">
      <c r="A132" s="272"/>
      <c r="B132" s="418">
        <v>330</v>
      </c>
      <c r="C132" s="335"/>
      <c r="D132" s="315" t="s">
        <v>510</v>
      </c>
      <c r="E132" s="431" t="s">
        <v>511</v>
      </c>
      <c r="F132" s="428" t="s">
        <v>30</v>
      </c>
      <c r="G132" s="301">
        <v>1.4091435185185189E-2</v>
      </c>
      <c r="H132" s="301">
        <v>1.4962384259259264E-2</v>
      </c>
      <c r="I132" s="302">
        <f t="shared" si="54"/>
        <v>1.4526909722222228E-2</v>
      </c>
      <c r="J132" s="303">
        <f t="shared" si="55"/>
        <v>8.0425347222222165E-3</v>
      </c>
      <c r="K132" s="387">
        <v>2.2789351851851852E-2</v>
      </c>
      <c r="L132" s="305">
        <f t="shared" si="56"/>
        <v>1.4746817129629636E-2</v>
      </c>
      <c r="M132" s="306">
        <f t="shared" si="57"/>
        <v>2.1990740740740825E-4</v>
      </c>
      <c r="N132" s="306">
        <f t="shared" si="58"/>
        <v>6.5538194444444628E-4</v>
      </c>
      <c r="O132" s="307">
        <v>9</v>
      </c>
      <c r="P132" s="307"/>
      <c r="Q132" s="307"/>
      <c r="R132" s="308">
        <v>4</v>
      </c>
      <c r="S132" s="309">
        <f t="shared" si="59"/>
        <v>1.4091435185185189E-2</v>
      </c>
      <c r="T132" s="481" t="s">
        <v>610</v>
      </c>
      <c r="U132" s="462">
        <v>40816</v>
      </c>
      <c r="V132" s="458"/>
      <c r="W132" s="313">
        <f t="shared" si="60"/>
        <v>5</v>
      </c>
      <c r="X132" s="314" t="str">
        <f t="shared" si="61"/>
        <v>Jonny Baker</v>
      </c>
    </row>
    <row r="133" spans="1:24" ht="15" x14ac:dyDescent="0.2">
      <c r="A133" s="272"/>
      <c r="B133" s="418">
        <v>134</v>
      </c>
      <c r="C133" s="335"/>
      <c r="D133" s="315" t="s">
        <v>176</v>
      </c>
      <c r="E133" s="431" t="s">
        <v>177</v>
      </c>
      <c r="F133" s="428" t="s">
        <v>30</v>
      </c>
      <c r="G133" s="301">
        <v>1.4745370370370372E-2</v>
      </c>
      <c r="H133" s="301">
        <v>1.488715277777778E-2</v>
      </c>
      <c r="I133" s="302">
        <f t="shared" si="54"/>
        <v>1.4816261574074077E-2</v>
      </c>
      <c r="J133" s="303">
        <f t="shared" si="55"/>
        <v>7.7531828703703669E-3</v>
      </c>
      <c r="K133" s="387"/>
      <c r="L133" s="305" t="str">
        <f t="shared" si="56"/>
        <v/>
      </c>
      <c r="M133" s="306" t="str">
        <f t="shared" si="57"/>
        <v/>
      </c>
      <c r="N133" s="306" t="str">
        <f t="shared" si="58"/>
        <v/>
      </c>
      <c r="O133" s="307"/>
      <c r="P133" s="307"/>
      <c r="Q133" s="307"/>
      <c r="R133" s="308"/>
      <c r="S133" s="309">
        <f t="shared" si="59"/>
        <v>1.4745370370370372E-2</v>
      </c>
      <c r="T133" s="481"/>
      <c r="U133" s="462">
        <v>40298</v>
      </c>
      <c r="V133" s="458"/>
      <c r="W133" s="313"/>
      <c r="X133" s="314"/>
    </row>
    <row r="134" spans="1:24" ht="15" x14ac:dyDescent="0.2">
      <c r="A134" s="272"/>
      <c r="B134" s="418">
        <v>175</v>
      </c>
      <c r="C134" s="335"/>
      <c r="D134" s="315" t="s">
        <v>167</v>
      </c>
      <c r="E134" s="431" t="s">
        <v>168</v>
      </c>
      <c r="F134" s="428" t="s">
        <v>30</v>
      </c>
      <c r="G134" s="301">
        <v>1.4814814814814814E-2</v>
      </c>
      <c r="H134" s="301">
        <v>1.4814814814814814E-2</v>
      </c>
      <c r="I134" s="302">
        <f t="shared" si="54"/>
        <v>1.4814814814814814E-2</v>
      </c>
      <c r="J134" s="303">
        <f t="shared" si="55"/>
        <v>7.7546296296296304E-3</v>
      </c>
      <c r="K134" s="387"/>
      <c r="L134" s="305" t="str">
        <f t="shared" si="56"/>
        <v/>
      </c>
      <c r="M134" s="306" t="str">
        <f t="shared" si="57"/>
        <v/>
      </c>
      <c r="N134" s="306" t="str">
        <f t="shared" si="58"/>
        <v/>
      </c>
      <c r="O134" s="307"/>
      <c r="P134" s="307"/>
      <c r="Q134" s="307"/>
      <c r="R134" s="308"/>
      <c r="S134" s="309">
        <f t="shared" si="59"/>
        <v>1.4814814814814814E-2</v>
      </c>
      <c r="T134" s="481"/>
      <c r="U134" s="462">
        <v>39294</v>
      </c>
      <c r="V134" s="458"/>
      <c r="W134" s="313" t="str">
        <f>IF(OR(NOT(V134=""),NOT(L134="")),5,"")</f>
        <v/>
      </c>
      <c r="X134" s="314" t="str">
        <f>IF(W134=5,D134&amp;" "&amp;E134,"")</f>
        <v/>
      </c>
    </row>
    <row r="135" spans="1:24" ht="15" x14ac:dyDescent="0.2">
      <c r="A135" s="272"/>
      <c r="B135" s="419">
        <v>72</v>
      </c>
      <c r="C135" s="335"/>
      <c r="D135" s="408" t="s">
        <v>163</v>
      </c>
      <c r="E135" s="433" t="s">
        <v>164</v>
      </c>
      <c r="F135" s="411" t="s">
        <v>30</v>
      </c>
      <c r="G135" s="301">
        <v>1.4814814814814814E-2</v>
      </c>
      <c r="H135" s="301">
        <v>1.4814814814814814E-2</v>
      </c>
      <c r="I135" s="302">
        <f t="shared" si="54"/>
        <v>1.4814814814814814E-2</v>
      </c>
      <c r="J135" s="303">
        <f t="shared" si="55"/>
        <v>7.7546296296296304E-3</v>
      </c>
      <c r="K135" s="387"/>
      <c r="L135" s="305" t="str">
        <f t="shared" si="56"/>
        <v/>
      </c>
      <c r="M135" s="306" t="str">
        <f t="shared" si="57"/>
        <v/>
      </c>
      <c r="N135" s="306" t="str">
        <f t="shared" si="58"/>
        <v/>
      </c>
      <c r="O135" s="307"/>
      <c r="P135" s="307"/>
      <c r="Q135" s="307"/>
      <c r="R135" s="308"/>
      <c r="S135" s="309">
        <f t="shared" si="59"/>
        <v>1.4814814814814814E-2</v>
      </c>
      <c r="T135" s="482"/>
      <c r="U135" s="462">
        <v>39599</v>
      </c>
      <c r="V135" s="460"/>
      <c r="W135" s="313" t="str">
        <f>IF(OR(NOT(V135=""),NOT(L135="")),5,"")</f>
        <v/>
      </c>
      <c r="X135" s="314" t="str">
        <f>IF(W135=5,D135&amp;" "&amp;E135,"")</f>
        <v/>
      </c>
    </row>
    <row r="136" spans="1:24" ht="15" x14ac:dyDescent="0.2">
      <c r="A136" s="272"/>
      <c r="B136" s="336">
        <v>141</v>
      </c>
      <c r="C136" s="337"/>
      <c r="D136" s="315" t="s">
        <v>180</v>
      </c>
      <c r="E136" s="316" t="s">
        <v>261</v>
      </c>
      <c r="F136" s="317" t="s">
        <v>30</v>
      </c>
      <c r="G136" s="301">
        <v>1.4537037037037032E-2</v>
      </c>
      <c r="H136" s="301">
        <v>1.4999999999999999E-2</v>
      </c>
      <c r="I136" s="302">
        <f t="shared" si="54"/>
        <v>1.4768518518518516E-2</v>
      </c>
      <c r="J136" s="303">
        <f t="shared" si="55"/>
        <v>7.8009259259259282E-3</v>
      </c>
      <c r="K136" s="387"/>
      <c r="L136" s="305" t="str">
        <f t="shared" si="56"/>
        <v/>
      </c>
      <c r="M136" s="306" t="str">
        <f t="shared" si="57"/>
        <v/>
      </c>
      <c r="N136" s="306" t="str">
        <f t="shared" si="58"/>
        <v/>
      </c>
      <c r="O136" s="307"/>
      <c r="P136" s="307"/>
      <c r="Q136" s="321"/>
      <c r="R136" s="308"/>
      <c r="S136" s="309">
        <f t="shared" si="59"/>
        <v>1.4537037037037032E-2</v>
      </c>
      <c r="T136" s="481"/>
      <c r="U136" s="462">
        <v>40117</v>
      </c>
      <c r="V136" s="458"/>
      <c r="W136" s="313" t="str">
        <f>IF(OR(NOT(V136=""),NOT(L136="")),5,"")</f>
        <v/>
      </c>
      <c r="X136" s="314" t="str">
        <f>IF(W136=5,D136&amp;" "&amp;E136,"")</f>
        <v/>
      </c>
    </row>
    <row r="137" spans="1:24" ht="15" x14ac:dyDescent="0.2">
      <c r="A137" s="272"/>
      <c r="B137" s="419">
        <v>362</v>
      </c>
      <c r="C137" s="335"/>
      <c r="D137" s="408" t="s">
        <v>162</v>
      </c>
      <c r="E137" s="433" t="s">
        <v>563</v>
      </c>
      <c r="F137" s="411" t="s">
        <v>30</v>
      </c>
      <c r="G137" s="301">
        <v>1.4707031250000021E-2</v>
      </c>
      <c r="H137" s="301">
        <v>1.4707031250000021E-2</v>
      </c>
      <c r="I137" s="302">
        <f t="shared" si="54"/>
        <v>1.4707031250000021E-2</v>
      </c>
      <c r="J137" s="303">
        <f t="shared" si="55"/>
        <v>7.8624131944444228E-3</v>
      </c>
      <c r="K137" s="378"/>
      <c r="L137" s="305" t="str">
        <f t="shared" si="56"/>
        <v/>
      </c>
      <c r="M137" s="306" t="str">
        <f t="shared" si="57"/>
        <v/>
      </c>
      <c r="N137" s="306" t="str">
        <f t="shared" si="58"/>
        <v/>
      </c>
      <c r="O137" s="307"/>
      <c r="P137" s="307"/>
      <c r="Q137" s="307"/>
      <c r="R137" s="308"/>
      <c r="S137" s="309">
        <f t="shared" si="59"/>
        <v>1.4707031250000021E-2</v>
      </c>
      <c r="T137" s="482"/>
      <c r="U137" s="463">
        <v>40543</v>
      </c>
      <c r="V137" s="460"/>
      <c r="W137" s="313" t="str">
        <f>IF(OR(NOT(V137=""),NOT(L137="")),5,"")</f>
        <v/>
      </c>
      <c r="X137" s="314" t="str">
        <f>IF(W137=5,D137&amp;" "&amp;E137,"")</f>
        <v/>
      </c>
    </row>
    <row r="138" spans="1:24" ht="15" x14ac:dyDescent="0.2">
      <c r="A138" s="272"/>
      <c r="B138" s="419">
        <v>60</v>
      </c>
      <c r="C138" s="335"/>
      <c r="D138" s="408" t="s">
        <v>94</v>
      </c>
      <c r="E138" s="433" t="s">
        <v>186</v>
      </c>
      <c r="F138" s="411" t="s">
        <v>30</v>
      </c>
      <c r="G138" s="301">
        <v>1.4398148148148148E-2</v>
      </c>
      <c r="H138" s="301">
        <v>1.4965277777777779E-2</v>
      </c>
      <c r="I138" s="302">
        <f t="shared" si="54"/>
        <v>1.4681712962962962E-2</v>
      </c>
      <c r="J138" s="303">
        <f t="shared" si="55"/>
        <v>7.8877314814814817E-3</v>
      </c>
      <c r="K138" s="387"/>
      <c r="L138" s="305" t="str">
        <f t="shared" si="56"/>
        <v/>
      </c>
      <c r="M138" s="306" t="str">
        <f t="shared" si="57"/>
        <v/>
      </c>
      <c r="N138" s="306" t="str">
        <f t="shared" si="58"/>
        <v/>
      </c>
      <c r="O138" s="307"/>
      <c r="P138" s="307"/>
      <c r="Q138" s="307"/>
      <c r="R138" s="308"/>
      <c r="S138" s="309">
        <f t="shared" si="59"/>
        <v>1.4398148148148148E-2</v>
      </c>
      <c r="T138" s="482"/>
      <c r="U138" s="462">
        <v>39294</v>
      </c>
      <c r="V138" s="460"/>
      <c r="W138" s="313" t="str">
        <f>IF(OR(NOT(V138=""),NOT(L138="")),5,"")</f>
        <v/>
      </c>
      <c r="X138" s="314" t="str">
        <f>IF(W138=5,D138&amp;" "&amp;E138,"")</f>
        <v/>
      </c>
    </row>
    <row r="139" spans="1:24" ht="15" x14ac:dyDescent="0.2">
      <c r="A139" s="272"/>
      <c r="B139" s="419">
        <v>327</v>
      </c>
      <c r="C139" s="335"/>
      <c r="D139" s="408" t="s">
        <v>134</v>
      </c>
      <c r="E139" s="433" t="s">
        <v>387</v>
      </c>
      <c r="F139" s="436" t="s">
        <v>30</v>
      </c>
      <c r="G139" s="301">
        <v>1.4409722222222223E-2</v>
      </c>
      <c r="H139" s="301">
        <v>1.4845196759259263E-2</v>
      </c>
      <c r="I139" s="302">
        <f t="shared" si="54"/>
        <v>1.4627459490740742E-2</v>
      </c>
      <c r="J139" s="303">
        <f t="shared" si="55"/>
        <v>7.941984953703702E-3</v>
      </c>
      <c r="K139" s="387"/>
      <c r="L139" s="305" t="str">
        <f t="shared" si="56"/>
        <v/>
      </c>
      <c r="M139" s="306" t="str">
        <f t="shared" si="57"/>
        <v/>
      </c>
      <c r="N139" s="306" t="str">
        <f t="shared" si="58"/>
        <v/>
      </c>
      <c r="O139" s="307"/>
      <c r="P139" s="307"/>
      <c r="Q139" s="307"/>
      <c r="R139" s="308"/>
      <c r="S139" s="309">
        <f t="shared" si="59"/>
        <v>1.4409722222222223E-2</v>
      </c>
      <c r="T139" s="482"/>
      <c r="U139" s="463">
        <v>40359</v>
      </c>
      <c r="V139" s="460"/>
      <c r="W139" s="313"/>
      <c r="X139" s="314"/>
    </row>
    <row r="140" spans="1:24" ht="15" x14ac:dyDescent="0.2">
      <c r="A140" s="272"/>
      <c r="B140" s="419">
        <v>379</v>
      </c>
      <c r="C140" s="335"/>
      <c r="D140" s="408" t="s">
        <v>70</v>
      </c>
      <c r="E140" s="433" t="s">
        <v>565</v>
      </c>
      <c r="F140" s="436" t="s">
        <v>30</v>
      </c>
      <c r="G140" s="301">
        <v>1.2893518518518519E-2</v>
      </c>
      <c r="H140" s="301">
        <v>1.2893518518518519E-2</v>
      </c>
      <c r="I140" s="302">
        <f t="shared" si="54"/>
        <v>1.2893518518518519E-2</v>
      </c>
      <c r="J140" s="303">
        <f t="shared" si="55"/>
        <v>9.6759259259259246E-3</v>
      </c>
      <c r="K140" s="387">
        <v>2.2812499999999999E-2</v>
      </c>
      <c r="L140" s="305">
        <f t="shared" si="56"/>
        <v>1.3136574074074075E-2</v>
      </c>
      <c r="M140" s="306">
        <f t="shared" si="57"/>
        <v>2.4305555555555539E-4</v>
      </c>
      <c r="N140" s="306">
        <f t="shared" si="58"/>
        <v>2.4305555555555539E-4</v>
      </c>
      <c r="O140" s="307">
        <v>10</v>
      </c>
      <c r="P140" s="307"/>
      <c r="Q140" s="307"/>
      <c r="R140" s="308">
        <v>1</v>
      </c>
      <c r="S140" s="309">
        <f t="shared" si="59"/>
        <v>1.2893518518518519E-2</v>
      </c>
      <c r="T140" s="482" t="s">
        <v>610</v>
      </c>
      <c r="U140" s="462">
        <v>40816</v>
      </c>
      <c r="V140" s="460"/>
      <c r="W140" s="313">
        <f>IF(OR(NOT(V140=""),NOT(L140="")),5,"")</f>
        <v>5</v>
      </c>
      <c r="X140" s="314" t="str">
        <f>IF(W140=5,D140&amp;" "&amp;E140,"")</f>
        <v>Tom Cochrane</v>
      </c>
    </row>
    <row r="141" spans="1:24" ht="15" x14ac:dyDescent="0.2">
      <c r="A141" s="272"/>
      <c r="B141" s="419">
        <v>343</v>
      </c>
      <c r="C141" s="335"/>
      <c r="D141" s="408" t="s">
        <v>522</v>
      </c>
      <c r="E141" s="433" t="s">
        <v>523</v>
      </c>
      <c r="F141" s="411" t="s">
        <v>30</v>
      </c>
      <c r="G141" s="301">
        <v>1.4525462962962966E-2</v>
      </c>
      <c r="H141" s="301">
        <v>1.4525462962962966E-2</v>
      </c>
      <c r="I141" s="302">
        <f t="shared" si="54"/>
        <v>1.4525462962962966E-2</v>
      </c>
      <c r="J141" s="303">
        <f t="shared" si="55"/>
        <v>8.0439814814814783E-3</v>
      </c>
      <c r="K141" s="387"/>
      <c r="L141" s="305" t="str">
        <f t="shared" si="56"/>
        <v/>
      </c>
      <c r="M141" s="306" t="str">
        <f t="shared" si="57"/>
        <v/>
      </c>
      <c r="N141" s="306" t="str">
        <f t="shared" si="58"/>
        <v/>
      </c>
      <c r="O141" s="307"/>
      <c r="P141" s="307"/>
      <c r="Q141" s="307"/>
      <c r="R141" s="325"/>
      <c r="S141" s="309">
        <f t="shared" si="59"/>
        <v>1.4525462962962966E-2</v>
      </c>
      <c r="T141" s="482"/>
      <c r="U141" s="463">
        <v>40298</v>
      </c>
      <c r="V141" s="460"/>
      <c r="W141" s="313" t="str">
        <f>IF(OR(NOT(V141=""),NOT(L141="")),5,"")</f>
        <v/>
      </c>
      <c r="X141" s="314" t="str">
        <f>IF(W141=5,D141&amp;" "&amp;E141,"")</f>
        <v/>
      </c>
    </row>
    <row r="142" spans="1:24" ht="15" x14ac:dyDescent="0.2">
      <c r="A142" s="272"/>
      <c r="B142" s="419">
        <v>243</v>
      </c>
      <c r="C142" s="335"/>
      <c r="D142" s="408" t="s">
        <v>346</v>
      </c>
      <c r="E142" s="433" t="s">
        <v>209</v>
      </c>
      <c r="F142" s="436" t="s">
        <v>30</v>
      </c>
      <c r="G142" s="301">
        <v>1.3981481481481482E-2</v>
      </c>
      <c r="H142" s="301">
        <v>1.503472222222222E-2</v>
      </c>
      <c r="I142" s="302">
        <f t="shared" si="54"/>
        <v>1.4508101851851852E-2</v>
      </c>
      <c r="J142" s="303">
        <f t="shared" si="55"/>
        <v>8.0613425925925922E-3</v>
      </c>
      <c r="K142" s="378"/>
      <c r="L142" s="305" t="str">
        <f t="shared" si="56"/>
        <v/>
      </c>
      <c r="M142" s="306" t="str">
        <f t="shared" si="57"/>
        <v/>
      </c>
      <c r="N142" s="306" t="str">
        <f t="shared" si="58"/>
        <v/>
      </c>
      <c r="O142" s="307"/>
      <c r="P142" s="307"/>
      <c r="Q142" s="307"/>
      <c r="R142" s="308"/>
      <c r="S142" s="309">
        <f t="shared" si="59"/>
        <v>1.3981481481481482E-2</v>
      </c>
      <c r="T142" s="482"/>
      <c r="U142" s="463">
        <v>40633</v>
      </c>
      <c r="V142" s="460"/>
      <c r="W142" s="313" t="str">
        <f>IF(OR(NOT(V142=""),NOT(L142="")),5,"")</f>
        <v/>
      </c>
      <c r="X142" s="314" t="str">
        <f>IF(W142=5,D142&amp;" "&amp;E142,"")</f>
        <v/>
      </c>
    </row>
    <row r="143" spans="1:24" ht="15" x14ac:dyDescent="0.2">
      <c r="A143" s="272"/>
      <c r="B143" s="419">
        <v>351</v>
      </c>
      <c r="C143" s="335"/>
      <c r="D143" s="425" t="s">
        <v>550</v>
      </c>
      <c r="E143" s="435" t="s">
        <v>551</v>
      </c>
      <c r="F143" s="411" t="s">
        <v>30</v>
      </c>
      <c r="G143" s="301">
        <v>1.3865740740740743E-2</v>
      </c>
      <c r="H143" s="301">
        <v>1.4791666666666668E-2</v>
      </c>
      <c r="I143" s="302">
        <f t="shared" si="54"/>
        <v>1.4328703703703705E-2</v>
      </c>
      <c r="J143" s="303">
        <f t="shared" si="55"/>
        <v>8.2407407407407395E-3</v>
      </c>
      <c r="K143" s="378"/>
      <c r="L143" s="305" t="str">
        <f t="shared" si="56"/>
        <v/>
      </c>
      <c r="M143" s="306" t="str">
        <f t="shared" si="57"/>
        <v/>
      </c>
      <c r="N143" s="306" t="str">
        <f t="shared" si="58"/>
        <v/>
      </c>
      <c r="O143" s="307"/>
      <c r="P143" s="307"/>
      <c r="Q143" s="307"/>
      <c r="R143" s="308"/>
      <c r="S143" s="309">
        <f t="shared" si="59"/>
        <v>1.3865740740740743E-2</v>
      </c>
      <c r="T143" s="482"/>
      <c r="U143" s="462">
        <v>40633</v>
      </c>
      <c r="V143" s="460"/>
      <c r="W143" s="313" t="str">
        <f>IF(OR(NOT(V143=""),NOT(L143="")),5,"")</f>
        <v/>
      </c>
      <c r="X143" s="314" t="str">
        <f>IF(W143=5,D143&amp;" "&amp;E143,"")</f>
        <v/>
      </c>
    </row>
    <row r="144" spans="1:24" ht="15" x14ac:dyDescent="0.2">
      <c r="A144" s="272"/>
      <c r="B144" s="418">
        <v>345</v>
      </c>
      <c r="C144" s="335"/>
      <c r="D144" s="315" t="s">
        <v>134</v>
      </c>
      <c r="E144" s="431" t="s">
        <v>540</v>
      </c>
      <c r="F144" s="429" t="s">
        <v>30</v>
      </c>
      <c r="G144" s="301">
        <v>1.4328703703703703E-2</v>
      </c>
      <c r="H144" s="301">
        <v>1.4328703703703703E-2</v>
      </c>
      <c r="I144" s="302">
        <f t="shared" si="54"/>
        <v>1.4328703703703703E-2</v>
      </c>
      <c r="J144" s="303">
        <f t="shared" si="55"/>
        <v>8.2407407407407412E-3</v>
      </c>
      <c r="K144" s="320"/>
      <c r="L144" s="305" t="str">
        <f t="shared" si="56"/>
        <v/>
      </c>
      <c r="M144" s="306" t="str">
        <f t="shared" si="57"/>
        <v/>
      </c>
      <c r="N144" s="306" t="str">
        <f t="shared" si="58"/>
        <v/>
      </c>
      <c r="O144" s="307"/>
      <c r="P144" s="307"/>
      <c r="Q144" s="307"/>
      <c r="R144" s="308"/>
      <c r="S144" s="309">
        <f t="shared" si="59"/>
        <v>1.4328703703703703E-2</v>
      </c>
      <c r="T144" s="481"/>
      <c r="U144" s="462">
        <v>40694</v>
      </c>
      <c r="V144" s="458"/>
      <c r="W144" s="313" t="str">
        <f>IF(OR(NOT(V144=""),NOT(L144="")),5,"")</f>
        <v/>
      </c>
      <c r="X144" s="314" t="str">
        <f>IF(W144=5,D144&amp;" "&amp;E144,"")</f>
        <v/>
      </c>
    </row>
    <row r="145" spans="1:24" ht="15" x14ac:dyDescent="0.2">
      <c r="A145" s="272"/>
      <c r="B145" s="419"/>
      <c r="C145" s="335"/>
      <c r="D145" s="408"/>
      <c r="E145" s="433"/>
      <c r="F145" s="436"/>
      <c r="G145" s="301"/>
      <c r="H145" s="301"/>
      <c r="I145" s="302"/>
      <c r="J145" s="303"/>
      <c r="K145" s="378"/>
      <c r="L145" s="305"/>
      <c r="M145" s="306"/>
      <c r="N145" s="306"/>
      <c r="O145" s="307"/>
      <c r="P145" s="307"/>
      <c r="Q145" s="307"/>
      <c r="R145" s="308"/>
      <c r="S145" s="309"/>
      <c r="T145" s="482"/>
      <c r="U145" s="462"/>
      <c r="V145" s="460"/>
      <c r="W145" s="313"/>
      <c r="X145" s="314"/>
    </row>
    <row r="146" spans="1:24" ht="15" x14ac:dyDescent="0.2">
      <c r="A146" s="272"/>
      <c r="B146" s="419"/>
      <c r="C146" s="335"/>
      <c r="D146" s="408"/>
      <c r="E146" s="433"/>
      <c r="F146" s="436"/>
      <c r="G146" s="301"/>
      <c r="H146" s="301"/>
      <c r="I146" s="302"/>
      <c r="J146" s="303"/>
      <c r="K146" s="378"/>
      <c r="L146" s="305"/>
      <c r="M146" s="306"/>
      <c r="N146" s="306"/>
      <c r="O146" s="307"/>
      <c r="P146" s="307"/>
      <c r="Q146" s="307"/>
      <c r="R146" s="308"/>
      <c r="S146" s="309"/>
      <c r="T146" s="482"/>
      <c r="U146" s="462"/>
      <c r="V146" s="460"/>
      <c r="W146" s="313"/>
      <c r="X146" s="314"/>
    </row>
    <row r="147" spans="1:24" ht="15" x14ac:dyDescent="0.2">
      <c r="A147" s="272"/>
      <c r="B147" s="419">
        <v>339</v>
      </c>
      <c r="C147" s="335"/>
      <c r="D147" s="425" t="s">
        <v>203</v>
      </c>
      <c r="E147" s="435" t="s">
        <v>548</v>
      </c>
      <c r="F147" s="436" t="s">
        <v>30</v>
      </c>
      <c r="G147" s="301">
        <v>1.4178240740740741E-2</v>
      </c>
      <c r="H147" s="301">
        <v>1.4444444444444446E-2</v>
      </c>
      <c r="I147" s="302">
        <f t="shared" ref="I147:I165" si="62">IF(H147&lt;&gt;"",(H147+G147)/2,G147)</f>
        <v>1.4311342592592594E-2</v>
      </c>
      <c r="J147" s="303">
        <f t="shared" ref="J147:J153" si="63">$E$3-I147</f>
        <v>8.2581018518518498E-3</v>
      </c>
      <c r="K147" s="378"/>
      <c r="L147" s="305" t="str">
        <f t="shared" ref="L147:L165" si="64">IF(K147&lt;&gt;"",K147-J147,"")</f>
        <v/>
      </c>
      <c r="M147" s="306" t="str">
        <f t="shared" ref="M147:M165" si="65">IF(K147&lt;&gt;"",L147-I147,"")</f>
        <v/>
      </c>
      <c r="N147" s="306" t="str">
        <f t="shared" ref="N147:N165" si="66">IF(K147&lt;&gt;"",L147-G147,"")</f>
        <v/>
      </c>
      <c r="O147" s="307"/>
      <c r="P147" s="307"/>
      <c r="Q147" s="307"/>
      <c r="R147" s="308"/>
      <c r="S147" s="309">
        <f t="shared" ref="S147:S165" si="67">IF(K147&lt;&gt;"",MIN(G147,L147),G147)</f>
        <v>1.4178240740740741E-2</v>
      </c>
      <c r="T147" s="482"/>
      <c r="U147" s="462">
        <v>40694</v>
      </c>
      <c r="V147" s="460"/>
      <c r="W147" s="313" t="str">
        <f>IF(OR(NOT(V147=""),NOT(L147="")),5,"")</f>
        <v/>
      </c>
      <c r="X147" s="314" t="str">
        <f>IF(W147=5,D147&amp;" "&amp;E147,"")</f>
        <v/>
      </c>
    </row>
    <row r="148" spans="1:24" ht="15" x14ac:dyDescent="0.2">
      <c r="A148" s="272"/>
      <c r="B148" s="419">
        <v>122</v>
      </c>
      <c r="C148" s="335"/>
      <c r="D148" s="408" t="s">
        <v>90</v>
      </c>
      <c r="E148" s="433" t="s">
        <v>231</v>
      </c>
      <c r="F148" s="436" t="s">
        <v>30</v>
      </c>
      <c r="G148" s="301">
        <v>1.4137731481481484E-2</v>
      </c>
      <c r="H148" s="301">
        <v>1.4474826388888883E-2</v>
      </c>
      <c r="I148" s="302">
        <f t="shared" si="62"/>
        <v>1.4306278935185183E-2</v>
      </c>
      <c r="J148" s="303">
        <f t="shared" si="63"/>
        <v>8.2631655092592609E-3</v>
      </c>
      <c r="K148" s="387"/>
      <c r="L148" s="305" t="str">
        <f t="shared" si="64"/>
        <v/>
      </c>
      <c r="M148" s="306" t="str">
        <f t="shared" si="65"/>
        <v/>
      </c>
      <c r="N148" s="306" t="str">
        <f t="shared" si="66"/>
        <v/>
      </c>
      <c r="O148" s="307"/>
      <c r="P148" s="307"/>
      <c r="Q148" s="307"/>
      <c r="R148" s="308"/>
      <c r="S148" s="309">
        <f t="shared" si="67"/>
        <v>1.4137731481481484E-2</v>
      </c>
      <c r="T148" s="482"/>
      <c r="U148" s="462">
        <v>39933</v>
      </c>
      <c r="V148" s="460"/>
      <c r="W148" s="313" t="str">
        <f>IF(OR(NOT(V148=""),NOT(L148="")),5,"")</f>
        <v/>
      </c>
      <c r="X148" s="314" t="str">
        <f>IF(W148=5,D148&amp;" "&amp;E148,"")</f>
        <v/>
      </c>
    </row>
    <row r="149" spans="1:24" ht="15" x14ac:dyDescent="0.2">
      <c r="A149" s="272"/>
      <c r="B149" s="419">
        <v>231</v>
      </c>
      <c r="C149" s="335"/>
      <c r="D149" s="408" t="s">
        <v>304</v>
      </c>
      <c r="E149" s="433" t="s">
        <v>305</v>
      </c>
      <c r="F149" s="411" t="s">
        <v>30</v>
      </c>
      <c r="G149" s="301">
        <v>1.3562644675925932E-2</v>
      </c>
      <c r="H149" s="301">
        <v>1.5023148148148148E-2</v>
      </c>
      <c r="I149" s="302">
        <f t="shared" si="62"/>
        <v>1.4292896412037039E-2</v>
      </c>
      <c r="J149" s="303">
        <f t="shared" si="63"/>
        <v>8.2765480324074048E-3</v>
      </c>
      <c r="K149" s="378"/>
      <c r="L149" s="305" t="str">
        <f t="shared" si="64"/>
        <v/>
      </c>
      <c r="M149" s="306" t="str">
        <f t="shared" si="65"/>
        <v/>
      </c>
      <c r="N149" s="306" t="str">
        <f t="shared" si="66"/>
        <v/>
      </c>
      <c r="O149" s="307"/>
      <c r="P149" s="307"/>
      <c r="Q149" s="307"/>
      <c r="R149" s="308"/>
      <c r="S149" s="309">
        <f t="shared" si="67"/>
        <v>1.3562644675925932E-2</v>
      </c>
      <c r="T149" s="482"/>
      <c r="U149" s="462">
        <v>40694</v>
      </c>
      <c r="V149" s="460"/>
      <c r="W149" s="313"/>
      <c r="X149" s="314"/>
    </row>
    <row r="150" spans="1:24" ht="15" x14ac:dyDescent="0.2">
      <c r="A150" s="272"/>
      <c r="B150" s="419">
        <v>208</v>
      </c>
      <c r="C150" s="335"/>
      <c r="D150" s="408" t="s">
        <v>130</v>
      </c>
      <c r="E150" s="433" t="s">
        <v>239</v>
      </c>
      <c r="F150" s="411" t="s">
        <v>30</v>
      </c>
      <c r="G150" s="301">
        <v>1.4189814814814813E-2</v>
      </c>
      <c r="H150" s="301">
        <v>1.4328703703703703E-2</v>
      </c>
      <c r="I150" s="302">
        <f t="shared" si="62"/>
        <v>1.4259259259259258E-2</v>
      </c>
      <c r="J150" s="303">
        <f t="shared" si="63"/>
        <v>8.3101851851851861E-3</v>
      </c>
      <c r="K150" s="378"/>
      <c r="L150" s="305" t="str">
        <f t="shared" si="64"/>
        <v/>
      </c>
      <c r="M150" s="306" t="str">
        <f t="shared" si="65"/>
        <v/>
      </c>
      <c r="N150" s="306" t="str">
        <f t="shared" si="66"/>
        <v/>
      </c>
      <c r="O150" s="307"/>
      <c r="P150" s="307"/>
      <c r="Q150" s="307"/>
      <c r="R150" s="308"/>
      <c r="S150" s="309">
        <f t="shared" si="67"/>
        <v>1.4189814814814813E-2</v>
      </c>
      <c r="T150" s="482"/>
      <c r="U150" s="462">
        <v>40298</v>
      </c>
      <c r="V150" s="460"/>
      <c r="W150" s="313" t="str">
        <f t="shared" ref="W150:W159" si="68">IF(OR(NOT(V150=""),NOT(L150="")),5,"")</f>
        <v/>
      </c>
      <c r="X150" s="314" t="str">
        <f t="shared" ref="X150:X159" si="69">IF(W150=5,D150&amp;" "&amp;E150,"")</f>
        <v/>
      </c>
    </row>
    <row r="151" spans="1:24" ht="15" x14ac:dyDescent="0.2">
      <c r="B151" s="419">
        <v>324</v>
      </c>
      <c r="C151" s="335"/>
      <c r="D151" s="425" t="s">
        <v>495</v>
      </c>
      <c r="E151" s="435" t="s">
        <v>496</v>
      </c>
      <c r="F151" s="411" t="s">
        <v>30</v>
      </c>
      <c r="G151" s="301">
        <v>1.4189814814814817E-2</v>
      </c>
      <c r="H151" s="301">
        <v>1.4236111111111118E-2</v>
      </c>
      <c r="I151" s="302">
        <f t="shared" si="62"/>
        <v>1.4212962962962967E-2</v>
      </c>
      <c r="J151" s="303">
        <f t="shared" si="63"/>
        <v>8.3564814814814769E-3</v>
      </c>
      <c r="K151" s="378"/>
      <c r="L151" s="305" t="str">
        <f t="shared" si="64"/>
        <v/>
      </c>
      <c r="M151" s="306" t="str">
        <f t="shared" si="65"/>
        <v/>
      </c>
      <c r="N151" s="306" t="str">
        <f t="shared" si="66"/>
        <v/>
      </c>
      <c r="O151" s="307"/>
      <c r="P151" s="307"/>
      <c r="Q151" s="307"/>
      <c r="R151" s="308"/>
      <c r="S151" s="309">
        <f t="shared" si="67"/>
        <v>1.4189814814814817E-2</v>
      </c>
      <c r="T151" s="482"/>
      <c r="U151" s="462">
        <v>40451</v>
      </c>
      <c r="V151" s="460"/>
      <c r="W151" s="313" t="str">
        <f t="shared" si="68"/>
        <v/>
      </c>
      <c r="X151" s="314" t="str">
        <f t="shared" si="69"/>
        <v/>
      </c>
    </row>
    <row r="152" spans="1:24" ht="15" x14ac:dyDescent="0.2">
      <c r="A152" s="272"/>
      <c r="B152" s="418">
        <v>110</v>
      </c>
      <c r="C152" s="335"/>
      <c r="D152" s="315" t="s">
        <v>187</v>
      </c>
      <c r="E152" s="431" t="s">
        <v>188</v>
      </c>
      <c r="F152" s="428" t="s">
        <v>30</v>
      </c>
      <c r="G152" s="301">
        <v>1.3948115596064816E-2</v>
      </c>
      <c r="H152" s="301">
        <v>1.4387930410879638E-2</v>
      </c>
      <c r="I152" s="302">
        <f t="shared" si="62"/>
        <v>1.4168023003472228E-2</v>
      </c>
      <c r="J152" s="303">
        <f t="shared" si="63"/>
        <v>8.4014214409722163E-3</v>
      </c>
      <c r="K152" s="378"/>
      <c r="L152" s="305" t="str">
        <f t="shared" si="64"/>
        <v/>
      </c>
      <c r="M152" s="306" t="str">
        <f t="shared" si="65"/>
        <v/>
      </c>
      <c r="N152" s="306" t="str">
        <f t="shared" si="66"/>
        <v/>
      </c>
      <c r="O152" s="307"/>
      <c r="P152" s="307"/>
      <c r="Q152" s="307"/>
      <c r="R152" s="308"/>
      <c r="S152" s="309">
        <f t="shared" si="67"/>
        <v>1.3948115596064816E-2</v>
      </c>
      <c r="T152" s="481"/>
      <c r="U152" s="462">
        <v>40329</v>
      </c>
      <c r="V152" s="458"/>
      <c r="W152" s="313" t="str">
        <f t="shared" si="68"/>
        <v/>
      </c>
      <c r="X152" s="314" t="str">
        <f t="shared" si="69"/>
        <v/>
      </c>
    </row>
    <row r="153" spans="1:24" ht="15" x14ac:dyDescent="0.2">
      <c r="A153" s="272"/>
      <c r="B153" s="418">
        <v>336</v>
      </c>
      <c r="C153" s="335"/>
      <c r="D153" s="315" t="s">
        <v>197</v>
      </c>
      <c r="E153" s="431" t="s">
        <v>504</v>
      </c>
      <c r="F153" s="429" t="s">
        <v>30</v>
      </c>
      <c r="G153" s="301">
        <v>1.380787037037037E-2</v>
      </c>
      <c r="H153" s="301">
        <v>1.4369212962962966E-2</v>
      </c>
      <c r="I153" s="302">
        <f t="shared" si="62"/>
        <v>1.4088541666666668E-2</v>
      </c>
      <c r="J153" s="303">
        <f t="shared" si="63"/>
        <v>8.4809027777777764E-3</v>
      </c>
      <c r="K153" s="387"/>
      <c r="L153" s="305" t="str">
        <f t="shared" si="64"/>
        <v/>
      </c>
      <c r="M153" s="306" t="str">
        <f t="shared" si="65"/>
        <v/>
      </c>
      <c r="N153" s="306" t="str">
        <f t="shared" si="66"/>
        <v/>
      </c>
      <c r="O153" s="307"/>
      <c r="P153" s="307"/>
      <c r="Q153" s="307"/>
      <c r="R153" s="308"/>
      <c r="S153" s="309">
        <f t="shared" si="67"/>
        <v>1.380787037037037E-2</v>
      </c>
      <c r="T153" s="481"/>
      <c r="U153" s="462">
        <v>40298</v>
      </c>
      <c r="V153" s="458"/>
      <c r="W153" s="313" t="str">
        <f t="shared" si="68"/>
        <v/>
      </c>
      <c r="X153" s="314" t="str">
        <f t="shared" si="69"/>
        <v/>
      </c>
    </row>
    <row r="154" spans="1:24" ht="15" x14ac:dyDescent="0.2">
      <c r="A154" s="272"/>
      <c r="B154" s="418">
        <v>397</v>
      </c>
      <c r="C154" s="335"/>
      <c r="D154" s="315" t="s">
        <v>180</v>
      </c>
      <c r="E154" s="431" t="s">
        <v>631</v>
      </c>
      <c r="F154" s="428" t="s">
        <v>30</v>
      </c>
      <c r="G154" s="301">
        <v>1.3449074074074075E-2</v>
      </c>
      <c r="H154" s="301">
        <v>1.3449074074074075E-2</v>
      </c>
      <c r="I154" s="302">
        <f t="shared" si="62"/>
        <v>1.3449074074074075E-2</v>
      </c>
      <c r="J154" s="303">
        <v>9.4907407407407406E-3</v>
      </c>
      <c r="K154" s="378">
        <v>2.2939814814814816E-2</v>
      </c>
      <c r="L154" s="305">
        <f t="shared" si="64"/>
        <v>1.3449074074074075E-2</v>
      </c>
      <c r="M154" s="306">
        <f t="shared" si="65"/>
        <v>0</v>
      </c>
      <c r="N154" s="306">
        <f t="shared" si="66"/>
        <v>0</v>
      </c>
      <c r="O154" s="307">
        <v>11</v>
      </c>
      <c r="P154" s="307"/>
      <c r="Q154" s="307"/>
      <c r="R154" s="308">
        <v>2</v>
      </c>
      <c r="S154" s="309">
        <f t="shared" si="67"/>
        <v>1.3449074074074075E-2</v>
      </c>
      <c r="T154" s="481" t="s">
        <v>610</v>
      </c>
      <c r="U154" s="462">
        <v>40816</v>
      </c>
      <c r="V154" s="458"/>
      <c r="W154" s="313">
        <f t="shared" si="68"/>
        <v>5</v>
      </c>
      <c r="X154" s="314" t="str">
        <f t="shared" si="69"/>
        <v>James Pickett</v>
      </c>
    </row>
    <row r="155" spans="1:24" ht="15" x14ac:dyDescent="0.2">
      <c r="A155" s="272"/>
      <c r="B155" s="418">
        <v>54</v>
      </c>
      <c r="C155" s="335"/>
      <c r="D155" s="315" t="s">
        <v>214</v>
      </c>
      <c r="E155" s="431" t="s">
        <v>215</v>
      </c>
      <c r="F155" s="428" t="s">
        <v>14</v>
      </c>
      <c r="G155" s="301">
        <v>1.40625E-2</v>
      </c>
      <c r="H155" s="301">
        <v>1.40625E-2</v>
      </c>
      <c r="I155" s="302">
        <f t="shared" si="62"/>
        <v>1.40625E-2</v>
      </c>
      <c r="J155" s="303">
        <f t="shared" ref="J155:J165" si="70">$E$3-I155</f>
        <v>8.5069444444444437E-3</v>
      </c>
      <c r="K155" s="387"/>
      <c r="L155" s="305" t="str">
        <f t="shared" si="64"/>
        <v/>
      </c>
      <c r="M155" s="306" t="str">
        <f t="shared" si="65"/>
        <v/>
      </c>
      <c r="N155" s="306" t="str">
        <f t="shared" si="66"/>
        <v/>
      </c>
      <c r="O155" s="307"/>
      <c r="P155" s="307"/>
      <c r="Q155" s="307"/>
      <c r="R155" s="308"/>
      <c r="S155" s="309">
        <f t="shared" si="67"/>
        <v>1.40625E-2</v>
      </c>
      <c r="T155" s="481"/>
      <c r="U155" s="462">
        <v>40025</v>
      </c>
      <c r="V155" s="458"/>
      <c r="W155" s="313" t="str">
        <f t="shared" si="68"/>
        <v/>
      </c>
      <c r="X155" s="314" t="str">
        <f t="shared" si="69"/>
        <v/>
      </c>
    </row>
    <row r="156" spans="1:24" ht="15" x14ac:dyDescent="0.2">
      <c r="A156" s="272"/>
      <c r="B156" s="418">
        <v>283</v>
      </c>
      <c r="C156" s="335"/>
      <c r="D156" s="315" t="s">
        <v>90</v>
      </c>
      <c r="E156" s="431" t="s">
        <v>549</v>
      </c>
      <c r="F156" s="428" t="s">
        <v>30</v>
      </c>
      <c r="G156" s="301">
        <v>1.3846209490740748E-2</v>
      </c>
      <c r="H156" s="301">
        <v>1.4271556712962973E-2</v>
      </c>
      <c r="I156" s="302">
        <f t="shared" si="62"/>
        <v>1.4058883101851861E-2</v>
      </c>
      <c r="J156" s="303">
        <f t="shared" si="70"/>
        <v>8.5105613425925826E-3</v>
      </c>
      <c r="K156" s="378"/>
      <c r="L156" s="305" t="str">
        <f t="shared" si="64"/>
        <v/>
      </c>
      <c r="M156" s="306" t="str">
        <f t="shared" si="65"/>
        <v/>
      </c>
      <c r="N156" s="306" t="str">
        <f t="shared" si="66"/>
        <v/>
      </c>
      <c r="O156" s="307"/>
      <c r="P156" s="307"/>
      <c r="Q156" s="307"/>
      <c r="R156" s="308"/>
      <c r="S156" s="309">
        <f t="shared" si="67"/>
        <v>1.3846209490740748E-2</v>
      </c>
      <c r="T156" s="481"/>
      <c r="U156" s="462">
        <v>40574</v>
      </c>
      <c r="V156" s="458" t="s">
        <v>610</v>
      </c>
      <c r="W156" s="313">
        <f t="shared" si="68"/>
        <v>5</v>
      </c>
      <c r="X156" s="314" t="str">
        <f t="shared" si="69"/>
        <v>Richard Moreton</v>
      </c>
    </row>
    <row r="157" spans="1:24" ht="15" x14ac:dyDescent="0.2">
      <c r="A157" s="272"/>
      <c r="B157" s="418">
        <v>263</v>
      </c>
      <c r="C157" s="335"/>
      <c r="D157" s="315" t="s">
        <v>403</v>
      </c>
      <c r="E157" s="431" t="s">
        <v>35</v>
      </c>
      <c r="F157" s="429" t="s">
        <v>30</v>
      </c>
      <c r="G157" s="301">
        <v>1.3975694444444454E-2</v>
      </c>
      <c r="H157" s="301">
        <v>1.4079861111111123E-2</v>
      </c>
      <c r="I157" s="302">
        <f t="shared" si="62"/>
        <v>1.4027777777777788E-2</v>
      </c>
      <c r="J157" s="303">
        <f t="shared" si="70"/>
        <v>8.5416666666666557E-3</v>
      </c>
      <c r="K157" s="387"/>
      <c r="L157" s="305" t="str">
        <f t="shared" si="64"/>
        <v/>
      </c>
      <c r="M157" s="306" t="str">
        <f t="shared" si="65"/>
        <v/>
      </c>
      <c r="N157" s="306" t="str">
        <f t="shared" si="66"/>
        <v/>
      </c>
      <c r="O157" s="307"/>
      <c r="P157" s="307"/>
      <c r="Q157" s="321"/>
      <c r="R157" s="308"/>
      <c r="S157" s="309">
        <f t="shared" si="67"/>
        <v>1.3975694444444454E-2</v>
      </c>
      <c r="T157" s="481"/>
      <c r="U157" s="462">
        <v>40786</v>
      </c>
      <c r="V157" s="458"/>
      <c r="W157" s="313" t="str">
        <f t="shared" si="68"/>
        <v/>
      </c>
      <c r="X157" s="314" t="str">
        <f t="shared" si="69"/>
        <v/>
      </c>
    </row>
    <row r="158" spans="1:24" ht="15" x14ac:dyDescent="0.2">
      <c r="A158" s="272"/>
      <c r="B158" s="418">
        <v>107</v>
      </c>
      <c r="C158" s="335"/>
      <c r="D158" s="315" t="s">
        <v>115</v>
      </c>
      <c r="E158" s="431" t="s">
        <v>196</v>
      </c>
      <c r="F158" s="428" t="s">
        <v>30</v>
      </c>
      <c r="G158" s="301">
        <v>1.3738425925925923E-2</v>
      </c>
      <c r="H158" s="301">
        <v>1.4282407407407409E-2</v>
      </c>
      <c r="I158" s="302">
        <f t="shared" si="62"/>
        <v>1.4010416666666666E-2</v>
      </c>
      <c r="J158" s="303">
        <f t="shared" si="70"/>
        <v>8.5590277777777782E-3</v>
      </c>
      <c r="K158" s="320"/>
      <c r="L158" s="305" t="str">
        <f t="shared" si="64"/>
        <v/>
      </c>
      <c r="M158" s="306" t="str">
        <f t="shared" si="65"/>
        <v/>
      </c>
      <c r="N158" s="306" t="str">
        <f t="shared" si="66"/>
        <v/>
      </c>
      <c r="O158" s="307"/>
      <c r="P158" s="307"/>
      <c r="Q158" s="307"/>
      <c r="R158" s="308"/>
      <c r="S158" s="309">
        <f t="shared" si="67"/>
        <v>1.3738425925925923E-2</v>
      </c>
      <c r="T158" s="481"/>
      <c r="U158" s="464">
        <v>40724</v>
      </c>
      <c r="V158" s="458"/>
      <c r="W158" s="313" t="str">
        <f t="shared" si="68"/>
        <v/>
      </c>
      <c r="X158" s="314" t="str">
        <f t="shared" si="69"/>
        <v/>
      </c>
    </row>
    <row r="159" spans="1:24" ht="15" x14ac:dyDescent="0.2">
      <c r="A159" s="272"/>
      <c r="B159" s="418">
        <v>114</v>
      </c>
      <c r="C159" s="335"/>
      <c r="D159" s="315" t="s">
        <v>160</v>
      </c>
      <c r="E159" s="431" t="s">
        <v>161</v>
      </c>
      <c r="F159" s="429" t="s">
        <v>30</v>
      </c>
      <c r="G159" s="301">
        <v>1.3745298032407408E-2</v>
      </c>
      <c r="H159" s="301">
        <v>1.3745298032407408E-2</v>
      </c>
      <c r="I159" s="302">
        <f t="shared" si="62"/>
        <v>1.3745298032407408E-2</v>
      </c>
      <c r="J159" s="303">
        <f t="shared" si="70"/>
        <v>8.8241464120370362E-3</v>
      </c>
      <c r="K159" s="387"/>
      <c r="L159" s="305" t="str">
        <f t="shared" si="64"/>
        <v/>
      </c>
      <c r="M159" s="306" t="str">
        <f t="shared" si="65"/>
        <v/>
      </c>
      <c r="N159" s="306" t="str">
        <f t="shared" si="66"/>
        <v/>
      </c>
      <c r="O159" s="307"/>
      <c r="P159" s="307"/>
      <c r="Q159" s="307"/>
      <c r="R159" s="308"/>
      <c r="S159" s="309">
        <f t="shared" si="67"/>
        <v>1.3745298032407408E-2</v>
      </c>
      <c r="T159" s="481"/>
      <c r="U159" s="462">
        <v>40056</v>
      </c>
      <c r="V159" s="458"/>
      <c r="W159" s="313" t="str">
        <f t="shared" si="68"/>
        <v/>
      </c>
      <c r="X159" s="314" t="str">
        <f t="shared" si="69"/>
        <v/>
      </c>
    </row>
    <row r="160" spans="1:24" ht="15" x14ac:dyDescent="0.2">
      <c r="A160" s="272"/>
      <c r="B160" s="418" t="s">
        <v>604</v>
      </c>
      <c r="C160" s="335"/>
      <c r="D160" s="315" t="s">
        <v>238</v>
      </c>
      <c r="E160" s="431" t="s">
        <v>583</v>
      </c>
      <c r="F160" s="428" t="s">
        <v>30</v>
      </c>
      <c r="G160" s="301">
        <v>1.3738425925925926E-2</v>
      </c>
      <c r="H160" s="301">
        <v>1.3738425925925926E-2</v>
      </c>
      <c r="I160" s="302">
        <f t="shared" si="62"/>
        <v>1.3738425925925926E-2</v>
      </c>
      <c r="J160" s="303">
        <f t="shared" si="70"/>
        <v>8.8310185185185176E-3</v>
      </c>
      <c r="K160" s="378"/>
      <c r="L160" s="305" t="str">
        <f t="shared" si="64"/>
        <v/>
      </c>
      <c r="M160" s="306" t="str">
        <f t="shared" si="65"/>
        <v/>
      </c>
      <c r="N160" s="306" t="str">
        <f t="shared" si="66"/>
        <v/>
      </c>
      <c r="O160" s="307"/>
      <c r="P160" s="307"/>
      <c r="Q160" s="307"/>
      <c r="R160" s="308"/>
      <c r="S160" s="309">
        <f t="shared" si="67"/>
        <v>1.3738425925925926E-2</v>
      </c>
      <c r="T160" s="481"/>
      <c r="U160" s="462">
        <v>40694</v>
      </c>
      <c r="V160" s="458"/>
      <c r="W160" s="313"/>
      <c r="X160" s="314"/>
    </row>
    <row r="161" spans="1:24" ht="15" x14ac:dyDescent="0.2">
      <c r="A161" s="272"/>
      <c r="B161" s="418">
        <v>269</v>
      </c>
      <c r="C161" s="335"/>
      <c r="D161" s="315" t="s">
        <v>422</v>
      </c>
      <c r="E161" s="431" t="s">
        <v>423</v>
      </c>
      <c r="F161" s="428" t="s">
        <v>30</v>
      </c>
      <c r="G161" s="301">
        <v>1.34375E-2</v>
      </c>
      <c r="H161" s="301">
        <v>1.3969907407407408E-2</v>
      </c>
      <c r="I161" s="302">
        <f t="shared" si="62"/>
        <v>1.3703703703703704E-2</v>
      </c>
      <c r="J161" s="303">
        <f t="shared" si="70"/>
        <v>8.86574074074074E-3</v>
      </c>
      <c r="K161" s="387"/>
      <c r="L161" s="305" t="str">
        <f t="shared" si="64"/>
        <v/>
      </c>
      <c r="M161" s="306" t="str">
        <f t="shared" si="65"/>
        <v/>
      </c>
      <c r="N161" s="306" t="str">
        <f t="shared" si="66"/>
        <v/>
      </c>
      <c r="O161" s="307"/>
      <c r="P161" s="307"/>
      <c r="Q161" s="307"/>
      <c r="R161" s="308"/>
      <c r="S161" s="309">
        <f t="shared" si="67"/>
        <v>1.34375E-2</v>
      </c>
      <c r="T161" s="481"/>
      <c r="U161" s="462">
        <v>40724</v>
      </c>
      <c r="V161" s="458"/>
      <c r="W161" s="313" t="str">
        <f>IF(OR(NOT(V161=""),NOT(L161="")),5,"")</f>
        <v/>
      </c>
      <c r="X161" s="314" t="str">
        <f>IF(W161=5,D161&amp;" "&amp;E161,"")</f>
        <v/>
      </c>
    </row>
    <row r="162" spans="1:24" ht="15" x14ac:dyDescent="0.2">
      <c r="A162" s="272"/>
      <c r="B162" s="418">
        <v>212</v>
      </c>
      <c r="C162" s="335"/>
      <c r="D162" s="315" t="s">
        <v>178</v>
      </c>
      <c r="E162" s="431" t="s">
        <v>260</v>
      </c>
      <c r="F162" s="428" t="s">
        <v>30</v>
      </c>
      <c r="G162" s="301">
        <v>1.3480902777777788E-2</v>
      </c>
      <c r="H162" s="301">
        <v>1.383101851851852E-2</v>
      </c>
      <c r="I162" s="302">
        <f t="shared" si="62"/>
        <v>1.3655960648148155E-2</v>
      </c>
      <c r="J162" s="303">
        <f t="shared" si="70"/>
        <v>8.9134837962962891E-3</v>
      </c>
      <c r="K162" s="387"/>
      <c r="L162" s="305" t="str">
        <f t="shared" si="64"/>
        <v/>
      </c>
      <c r="M162" s="306" t="str">
        <f t="shared" si="65"/>
        <v/>
      </c>
      <c r="N162" s="306" t="str">
        <f t="shared" si="66"/>
        <v/>
      </c>
      <c r="O162" s="307"/>
      <c r="P162" s="307"/>
      <c r="Q162" s="321"/>
      <c r="R162" s="308"/>
      <c r="S162" s="309">
        <f t="shared" si="67"/>
        <v>1.3480902777777788E-2</v>
      </c>
      <c r="T162" s="481"/>
      <c r="U162" s="462">
        <v>40663</v>
      </c>
      <c r="V162" s="458"/>
      <c r="W162" s="313" t="str">
        <f>IF(OR(NOT(V162=""),NOT(L162="")),5,"")</f>
        <v/>
      </c>
      <c r="X162" s="314" t="str">
        <f>IF(W162=5,D162&amp;" "&amp;E162,"")</f>
        <v/>
      </c>
    </row>
    <row r="163" spans="1:24" ht="15" x14ac:dyDescent="0.2">
      <c r="A163" s="272"/>
      <c r="B163" s="418">
        <v>322</v>
      </c>
      <c r="C163" s="335"/>
      <c r="D163" s="315" t="s">
        <v>180</v>
      </c>
      <c r="E163" s="431" t="s">
        <v>494</v>
      </c>
      <c r="F163" s="429" t="s">
        <v>30</v>
      </c>
      <c r="G163" s="301">
        <v>1.3634259259259263E-2</v>
      </c>
      <c r="H163" s="301">
        <v>1.3634259259259263E-2</v>
      </c>
      <c r="I163" s="302">
        <f t="shared" si="62"/>
        <v>1.3634259259259263E-2</v>
      </c>
      <c r="J163" s="303">
        <f t="shared" si="70"/>
        <v>8.9351851851851814E-3</v>
      </c>
      <c r="K163" s="378"/>
      <c r="L163" s="305" t="str">
        <f t="shared" si="64"/>
        <v/>
      </c>
      <c r="M163" s="306" t="str">
        <f t="shared" si="65"/>
        <v/>
      </c>
      <c r="N163" s="306" t="str">
        <f t="shared" si="66"/>
        <v/>
      </c>
      <c r="O163" s="307"/>
      <c r="P163" s="307"/>
      <c r="Q163" s="307"/>
      <c r="R163" s="308"/>
      <c r="S163" s="309">
        <f t="shared" si="67"/>
        <v>1.3634259259259263E-2</v>
      </c>
      <c r="T163" s="481"/>
      <c r="U163" s="462">
        <v>40237</v>
      </c>
      <c r="V163" s="458"/>
      <c r="W163" s="313" t="str">
        <f>IF(OR(NOT(V163=""),NOT(L163="")),5,"")</f>
        <v/>
      </c>
      <c r="X163" s="314" t="str">
        <f>IF(W163=5,D163&amp;" "&amp;E163,"")</f>
        <v/>
      </c>
    </row>
    <row r="164" spans="1:24" ht="15" x14ac:dyDescent="0.2">
      <c r="A164" s="272"/>
      <c r="B164" s="418">
        <v>28</v>
      </c>
      <c r="C164" s="335"/>
      <c r="D164" s="315" t="s">
        <v>201</v>
      </c>
      <c r="E164" s="431" t="s">
        <v>202</v>
      </c>
      <c r="F164" s="428" t="s">
        <v>30</v>
      </c>
      <c r="G164" s="319">
        <v>1.2719907407407411E-2</v>
      </c>
      <c r="H164" s="301">
        <v>1.4456018518518524E-2</v>
      </c>
      <c r="I164" s="302">
        <f t="shared" si="62"/>
        <v>1.3587962962962968E-2</v>
      </c>
      <c r="J164" s="303">
        <f t="shared" si="70"/>
        <v>8.9814814814814757E-3</v>
      </c>
      <c r="K164" s="387"/>
      <c r="L164" s="305" t="str">
        <f t="shared" si="64"/>
        <v/>
      </c>
      <c r="M164" s="306" t="str">
        <f t="shared" si="65"/>
        <v/>
      </c>
      <c r="N164" s="306" t="str">
        <f t="shared" si="66"/>
        <v/>
      </c>
      <c r="O164" s="307"/>
      <c r="P164" s="307"/>
      <c r="Q164" s="321"/>
      <c r="R164" s="308"/>
      <c r="S164" s="309">
        <f t="shared" si="67"/>
        <v>1.2719907407407411E-2</v>
      </c>
      <c r="T164" s="481"/>
      <c r="U164" s="462">
        <v>39721</v>
      </c>
      <c r="V164" s="458"/>
      <c r="W164" s="313"/>
      <c r="X164" s="314"/>
    </row>
    <row r="165" spans="1:24" ht="15" x14ac:dyDescent="0.2">
      <c r="A165" s="272"/>
      <c r="B165" s="420">
        <v>236</v>
      </c>
      <c r="C165" s="335"/>
      <c r="D165" s="315" t="s">
        <v>512</v>
      </c>
      <c r="E165" s="431" t="s">
        <v>180</v>
      </c>
      <c r="F165" s="428" t="s">
        <v>30</v>
      </c>
      <c r="G165" s="301">
        <v>1.3547453703703704E-2</v>
      </c>
      <c r="H165" s="301">
        <v>1.3547453703703704E-2</v>
      </c>
      <c r="I165" s="302">
        <f t="shared" si="62"/>
        <v>1.3547453703703704E-2</v>
      </c>
      <c r="J165" s="303">
        <f t="shared" si="70"/>
        <v>9.0219907407407401E-3</v>
      </c>
      <c r="K165" s="387"/>
      <c r="L165" s="305" t="str">
        <f t="shared" si="64"/>
        <v/>
      </c>
      <c r="M165" s="306" t="str">
        <f t="shared" si="65"/>
        <v/>
      </c>
      <c r="N165" s="306" t="str">
        <f t="shared" si="66"/>
        <v/>
      </c>
      <c r="O165" s="307"/>
      <c r="P165" s="307"/>
      <c r="Q165" s="307"/>
      <c r="R165" s="308"/>
      <c r="S165" s="309">
        <f t="shared" si="67"/>
        <v>1.3547453703703704E-2</v>
      </c>
      <c r="T165" s="481"/>
      <c r="U165" s="462">
        <v>40268</v>
      </c>
      <c r="V165" s="458"/>
      <c r="W165" s="313"/>
      <c r="X165" s="314"/>
    </row>
    <row r="166" spans="1:24" ht="15" x14ac:dyDescent="0.2">
      <c r="A166" s="272"/>
      <c r="B166" s="420"/>
      <c r="C166" s="335"/>
      <c r="D166" s="315"/>
      <c r="E166" s="431"/>
      <c r="F166" s="428"/>
      <c r="G166" s="301"/>
      <c r="H166" s="301"/>
      <c r="I166" s="302"/>
      <c r="J166" s="303"/>
      <c r="K166" s="387"/>
      <c r="L166" s="305"/>
      <c r="M166" s="306"/>
      <c r="N166" s="306"/>
      <c r="O166" s="307"/>
      <c r="P166" s="307"/>
      <c r="Q166" s="307"/>
      <c r="R166" s="308"/>
      <c r="S166" s="309"/>
      <c r="T166" s="481"/>
      <c r="U166" s="462"/>
      <c r="V166" s="458"/>
      <c r="W166" s="313"/>
      <c r="X166" s="314"/>
    </row>
    <row r="167" spans="1:24" ht="15" x14ac:dyDescent="0.2">
      <c r="A167" s="272"/>
      <c r="B167" s="420"/>
      <c r="C167" s="335"/>
      <c r="D167" s="315"/>
      <c r="E167" s="431"/>
      <c r="F167" s="428"/>
      <c r="G167" s="301"/>
      <c r="H167" s="301"/>
      <c r="I167" s="302"/>
      <c r="J167" s="303"/>
      <c r="K167" s="387"/>
      <c r="L167" s="305"/>
      <c r="M167" s="306"/>
      <c r="N167" s="306"/>
      <c r="O167" s="307"/>
      <c r="P167" s="307"/>
      <c r="Q167" s="307"/>
      <c r="R167" s="308"/>
      <c r="S167" s="309"/>
      <c r="T167" s="481"/>
      <c r="U167" s="462"/>
      <c r="V167" s="458"/>
      <c r="W167" s="313"/>
      <c r="X167" s="314"/>
    </row>
    <row r="168" spans="1:24" ht="15" x14ac:dyDescent="0.2">
      <c r="A168" s="272"/>
      <c r="B168" s="418">
        <v>367</v>
      </c>
      <c r="C168" s="335"/>
      <c r="D168" s="315" t="s">
        <v>180</v>
      </c>
      <c r="E168" s="431" t="s">
        <v>564</v>
      </c>
      <c r="F168" s="428" t="s">
        <v>30</v>
      </c>
      <c r="G168" s="301">
        <v>1.3530092592592595E-2</v>
      </c>
      <c r="H168" s="301">
        <v>1.3530092592592595E-2</v>
      </c>
      <c r="I168" s="302">
        <f t="shared" ref="I168:I177" si="71">IF(H168&lt;&gt;"",(H168+G168)/2,G168)</f>
        <v>1.3530092592592595E-2</v>
      </c>
      <c r="J168" s="303">
        <f t="shared" ref="J168:J177" si="72">$E$3-I168</f>
        <v>9.0393518518518488E-3</v>
      </c>
      <c r="K168" s="378"/>
      <c r="L168" s="305" t="str">
        <f t="shared" ref="L168:L175" si="73">IF(K168&lt;&gt;"",K168-J168,"")</f>
        <v/>
      </c>
      <c r="M168" s="306" t="str">
        <f t="shared" ref="M168:M175" si="74">IF(K168&lt;&gt;"",L168-I168,"")</f>
        <v/>
      </c>
      <c r="N168" s="306" t="str">
        <f t="shared" ref="N168:N175" si="75">IF(K168&lt;&gt;"",L168-G168,"")</f>
        <v/>
      </c>
      <c r="O168" s="307"/>
      <c r="P168" s="307"/>
      <c r="Q168" s="307"/>
      <c r="R168" s="308"/>
      <c r="S168" s="309">
        <f t="shared" ref="S168:S173" si="76">IF(K168&lt;&gt;"",MIN(G168,L168),G168)</f>
        <v>1.3530092592592595E-2</v>
      </c>
      <c r="T168" s="481"/>
      <c r="U168" s="462">
        <v>40755</v>
      </c>
      <c r="V168" s="458"/>
      <c r="W168" s="313" t="str">
        <f t="shared" ref="W168:W180" si="77">IF(OR(NOT(V168=""),NOT(L168="")),5,"")</f>
        <v/>
      </c>
      <c r="X168" s="314" t="str">
        <f t="shared" ref="X168:X180" si="78">IF(W168=5,D168&amp;" "&amp;E168,"")</f>
        <v/>
      </c>
    </row>
    <row r="169" spans="1:24" ht="15" x14ac:dyDescent="0.2">
      <c r="A169" s="272"/>
      <c r="B169" s="418">
        <v>262</v>
      </c>
      <c r="C169" s="335"/>
      <c r="D169" s="315" t="s">
        <v>389</v>
      </c>
      <c r="E169" s="431" t="s">
        <v>390</v>
      </c>
      <c r="F169" s="429" t="s">
        <v>30</v>
      </c>
      <c r="G169" s="301">
        <v>1.3368055555555557E-2</v>
      </c>
      <c r="H169" s="301">
        <v>1.3368055555555557E-2</v>
      </c>
      <c r="I169" s="302">
        <f t="shared" si="71"/>
        <v>1.3368055555555557E-2</v>
      </c>
      <c r="J169" s="303">
        <f t="shared" si="72"/>
        <v>9.2013888888888874E-3</v>
      </c>
      <c r="K169" s="387"/>
      <c r="L169" s="305" t="str">
        <f t="shared" si="73"/>
        <v/>
      </c>
      <c r="M169" s="306" t="str">
        <f t="shared" si="74"/>
        <v/>
      </c>
      <c r="N169" s="306" t="str">
        <f t="shared" si="75"/>
        <v/>
      </c>
      <c r="O169" s="307"/>
      <c r="P169" s="307"/>
      <c r="Q169" s="307"/>
      <c r="R169" s="308"/>
      <c r="S169" s="309">
        <f t="shared" si="76"/>
        <v>1.3368055555555557E-2</v>
      </c>
      <c r="T169" s="481"/>
      <c r="U169" s="462">
        <v>40298</v>
      </c>
      <c r="V169" s="458"/>
      <c r="W169" s="313" t="str">
        <f t="shared" si="77"/>
        <v/>
      </c>
      <c r="X169" s="314" t="str">
        <f t="shared" si="78"/>
        <v/>
      </c>
    </row>
    <row r="170" spans="1:24" ht="15" x14ac:dyDescent="0.2">
      <c r="A170" s="272"/>
      <c r="B170" s="418">
        <v>223</v>
      </c>
      <c r="C170" s="335"/>
      <c r="D170" s="315" t="s">
        <v>296</v>
      </c>
      <c r="E170" s="431" t="s">
        <v>297</v>
      </c>
      <c r="F170" s="428" t="s">
        <v>30</v>
      </c>
      <c r="G170" s="301">
        <v>1.3364438657407402E-2</v>
      </c>
      <c r="H170" s="301">
        <v>1.3364438657407402E-2</v>
      </c>
      <c r="I170" s="302">
        <f t="shared" si="71"/>
        <v>1.3364438657407402E-2</v>
      </c>
      <c r="J170" s="303">
        <f t="shared" si="72"/>
        <v>9.2050057870370419E-3</v>
      </c>
      <c r="K170" s="378"/>
      <c r="L170" s="305" t="str">
        <f t="shared" si="73"/>
        <v/>
      </c>
      <c r="M170" s="306" t="str">
        <f t="shared" si="74"/>
        <v/>
      </c>
      <c r="N170" s="306" t="str">
        <f t="shared" si="75"/>
        <v/>
      </c>
      <c r="O170" s="307"/>
      <c r="P170" s="307"/>
      <c r="Q170" s="307"/>
      <c r="R170" s="308"/>
      <c r="S170" s="309">
        <f t="shared" si="76"/>
        <v>1.3364438657407402E-2</v>
      </c>
      <c r="T170" s="481"/>
      <c r="U170" s="462">
        <v>40390</v>
      </c>
      <c r="V170" s="458"/>
      <c r="W170" s="313" t="str">
        <f t="shared" si="77"/>
        <v/>
      </c>
      <c r="X170" s="314" t="str">
        <f t="shared" si="78"/>
        <v/>
      </c>
    </row>
    <row r="171" spans="1:24" ht="15" x14ac:dyDescent="0.2">
      <c r="A171" s="272"/>
      <c r="B171" s="418">
        <v>222</v>
      </c>
      <c r="C171" s="335"/>
      <c r="D171" s="315" t="s">
        <v>351</v>
      </c>
      <c r="E171" s="431" t="s">
        <v>513</v>
      </c>
      <c r="F171" s="428" t="s">
        <v>30</v>
      </c>
      <c r="G171" s="301">
        <v>1.2818287037037041E-2</v>
      </c>
      <c r="H171" s="301">
        <v>1.3570601851851858E-2</v>
      </c>
      <c r="I171" s="302">
        <f t="shared" si="71"/>
        <v>1.319444444444445E-2</v>
      </c>
      <c r="J171" s="303">
        <f t="shared" si="72"/>
        <v>9.3749999999999944E-3</v>
      </c>
      <c r="K171" s="387"/>
      <c r="L171" s="305" t="str">
        <f t="shared" si="73"/>
        <v/>
      </c>
      <c r="M171" s="306" t="str">
        <f t="shared" si="74"/>
        <v/>
      </c>
      <c r="N171" s="306" t="str">
        <f t="shared" si="75"/>
        <v/>
      </c>
      <c r="O171" s="307"/>
      <c r="P171" s="307"/>
      <c r="Q171" s="321"/>
      <c r="R171" s="308"/>
      <c r="S171" s="309">
        <f t="shared" si="76"/>
        <v>1.2818287037037041E-2</v>
      </c>
      <c r="T171" s="481"/>
      <c r="U171" s="462">
        <v>40543</v>
      </c>
      <c r="V171" s="458"/>
      <c r="W171" s="313" t="str">
        <f t="shared" si="77"/>
        <v/>
      </c>
      <c r="X171" s="314" t="str">
        <f t="shared" si="78"/>
        <v/>
      </c>
    </row>
    <row r="172" spans="1:24" ht="15" x14ac:dyDescent="0.2">
      <c r="A172" s="272"/>
      <c r="B172" s="418">
        <v>239</v>
      </c>
      <c r="C172" s="335"/>
      <c r="D172" s="315" t="s">
        <v>115</v>
      </c>
      <c r="E172" s="431" t="s">
        <v>316</v>
      </c>
      <c r="F172" s="428" t="s">
        <v>30</v>
      </c>
      <c r="G172" s="301">
        <v>1.3136574074074077E-2</v>
      </c>
      <c r="H172" s="301">
        <v>1.3136574074074077E-2</v>
      </c>
      <c r="I172" s="302">
        <f t="shared" si="71"/>
        <v>1.3136574074074077E-2</v>
      </c>
      <c r="J172" s="303">
        <f t="shared" si="72"/>
        <v>9.4328703703703675E-3</v>
      </c>
      <c r="K172" s="378"/>
      <c r="L172" s="305" t="str">
        <f t="shared" si="73"/>
        <v/>
      </c>
      <c r="M172" s="306" t="str">
        <f t="shared" si="74"/>
        <v/>
      </c>
      <c r="N172" s="306" t="str">
        <f t="shared" si="75"/>
        <v/>
      </c>
      <c r="O172" s="307"/>
      <c r="P172" s="307"/>
      <c r="Q172" s="321"/>
      <c r="R172" s="308"/>
      <c r="S172" s="309">
        <f t="shared" si="76"/>
        <v>1.3136574074074077E-2</v>
      </c>
      <c r="T172" s="481"/>
      <c r="U172" s="462">
        <v>40663</v>
      </c>
      <c r="V172" s="458"/>
      <c r="W172" s="313" t="str">
        <f t="shared" si="77"/>
        <v/>
      </c>
      <c r="X172" s="314" t="str">
        <f t="shared" si="78"/>
        <v/>
      </c>
    </row>
    <row r="173" spans="1:24" ht="15" x14ac:dyDescent="0.2">
      <c r="A173" s="272"/>
      <c r="B173" s="418">
        <v>57</v>
      </c>
      <c r="C173" s="335"/>
      <c r="D173" s="315" t="s">
        <v>204</v>
      </c>
      <c r="E173" s="431" t="s">
        <v>205</v>
      </c>
      <c r="F173" s="428" t="s">
        <v>30</v>
      </c>
      <c r="G173" s="301">
        <v>1.2638888888888892E-2</v>
      </c>
      <c r="H173" s="301">
        <v>1.3513510933628795E-2</v>
      </c>
      <c r="I173" s="302">
        <f t="shared" si="71"/>
        <v>1.3076199911258843E-2</v>
      </c>
      <c r="J173" s="303">
        <f t="shared" si="72"/>
        <v>9.4932445331856012E-3</v>
      </c>
      <c r="K173" s="378"/>
      <c r="L173" s="305" t="str">
        <f t="shared" si="73"/>
        <v/>
      </c>
      <c r="M173" s="306" t="str">
        <f t="shared" si="74"/>
        <v/>
      </c>
      <c r="N173" s="306" t="str">
        <f t="shared" si="75"/>
        <v/>
      </c>
      <c r="O173" s="307"/>
      <c r="P173" s="307"/>
      <c r="Q173" s="307"/>
      <c r="R173" s="308"/>
      <c r="S173" s="309">
        <f t="shared" si="76"/>
        <v>1.2638888888888892E-2</v>
      </c>
      <c r="T173" s="481"/>
      <c r="U173" s="462">
        <v>40574</v>
      </c>
      <c r="V173" s="458"/>
      <c r="W173" s="313" t="str">
        <f t="shared" si="77"/>
        <v/>
      </c>
      <c r="X173" s="314" t="str">
        <f t="shared" si="78"/>
        <v/>
      </c>
    </row>
    <row r="174" spans="1:24" ht="15" x14ac:dyDescent="0.2">
      <c r="A174" s="272"/>
      <c r="B174" s="418">
        <v>264</v>
      </c>
      <c r="C174" s="335"/>
      <c r="D174" s="315" t="s">
        <v>416</v>
      </c>
      <c r="E174" s="431" t="s">
        <v>417</v>
      </c>
      <c r="F174" s="428" t="s">
        <v>30</v>
      </c>
      <c r="G174" s="301">
        <v>1.7225115740740742E-2</v>
      </c>
      <c r="H174" s="301">
        <v>1.7225115740740742E-2</v>
      </c>
      <c r="I174" s="302">
        <f t="shared" si="71"/>
        <v>1.7225115740740742E-2</v>
      </c>
      <c r="J174" s="303">
        <f t="shared" si="72"/>
        <v>5.3443287037037018E-3</v>
      </c>
      <c r="K174" s="378">
        <v>2.3506944444444445E-2</v>
      </c>
      <c r="L174" s="305">
        <f t="shared" si="73"/>
        <v>1.8162615740740743E-2</v>
      </c>
      <c r="M174" s="306">
        <f t="shared" si="74"/>
        <v>9.3750000000000083E-4</v>
      </c>
      <c r="N174" s="306">
        <f t="shared" si="75"/>
        <v>9.3750000000000083E-4</v>
      </c>
      <c r="O174" s="307">
        <v>12</v>
      </c>
      <c r="P174" s="307"/>
      <c r="Q174" s="307"/>
      <c r="R174" s="308">
        <v>8</v>
      </c>
      <c r="S174" s="309">
        <f>IF(K154&lt;&gt;"",MIN(G174,L174),G174)</f>
        <v>1.7225115740740742E-2</v>
      </c>
      <c r="T174" s="481" t="s">
        <v>610</v>
      </c>
      <c r="U174" s="462">
        <v>40816</v>
      </c>
      <c r="V174" s="458"/>
      <c r="W174" s="313">
        <f t="shared" si="77"/>
        <v>5</v>
      </c>
      <c r="X174" s="314" t="str">
        <f t="shared" si="78"/>
        <v>Derek Lambert</v>
      </c>
    </row>
    <row r="175" spans="1:24" ht="15" x14ac:dyDescent="0.2">
      <c r="A175" s="272"/>
      <c r="B175" s="418">
        <v>292</v>
      </c>
      <c r="C175" s="335"/>
      <c r="D175" s="315" t="s">
        <v>459</v>
      </c>
      <c r="E175" s="431" t="s">
        <v>460</v>
      </c>
      <c r="F175" s="428" t="s">
        <v>30</v>
      </c>
      <c r="G175" s="301">
        <v>1.2879050925925915E-2</v>
      </c>
      <c r="H175" s="301">
        <v>1.3020833333333334E-2</v>
      </c>
      <c r="I175" s="302">
        <f t="shared" si="71"/>
        <v>1.2949942129629625E-2</v>
      </c>
      <c r="J175" s="303">
        <f t="shared" si="72"/>
        <v>9.6195023148148186E-3</v>
      </c>
      <c r="K175" s="387"/>
      <c r="L175" s="305" t="str">
        <f t="shared" si="73"/>
        <v/>
      </c>
      <c r="M175" s="306" t="str">
        <f t="shared" si="74"/>
        <v/>
      </c>
      <c r="N175" s="306" t="str">
        <f t="shared" si="75"/>
        <v/>
      </c>
      <c r="O175" s="307"/>
      <c r="P175" s="307"/>
      <c r="Q175" s="321"/>
      <c r="R175" s="308"/>
      <c r="S175" s="309">
        <f>IF(K175&lt;&gt;"",MIN(G175,L175),G175)</f>
        <v>1.2879050925925915E-2</v>
      </c>
      <c r="T175" s="481" t="s">
        <v>588</v>
      </c>
      <c r="U175" s="462">
        <v>40786</v>
      </c>
      <c r="V175" s="458"/>
      <c r="W175" s="313" t="str">
        <f t="shared" si="77"/>
        <v/>
      </c>
      <c r="X175" s="314" t="str">
        <f t="shared" si="78"/>
        <v/>
      </c>
    </row>
    <row r="176" spans="1:24" ht="15" x14ac:dyDescent="0.2">
      <c r="A176" s="272"/>
      <c r="B176" s="418">
        <v>120</v>
      </c>
      <c r="C176" s="335"/>
      <c r="D176" s="315" t="s">
        <v>28</v>
      </c>
      <c r="E176" s="431" t="s">
        <v>29</v>
      </c>
      <c r="F176" s="428" t="s">
        <v>30</v>
      </c>
      <c r="G176" s="301">
        <v>1.8576388888888889E-2</v>
      </c>
      <c r="H176" s="301">
        <v>2.0520833333333332E-2</v>
      </c>
      <c r="I176" s="302">
        <f t="shared" si="71"/>
        <v>1.954861111111111E-2</v>
      </c>
      <c r="J176" s="303">
        <f t="shared" si="72"/>
        <v>3.0208333333333337E-3</v>
      </c>
      <c r="K176" s="378">
        <v>2.4074074074074071E-2</v>
      </c>
      <c r="L176" s="305">
        <f t="shared" ref="L176:L177" si="79">IF(K176&lt;&gt;"",K176-J176,"")</f>
        <v>2.1053240740740737E-2</v>
      </c>
      <c r="M176" s="306">
        <f t="shared" ref="M176:M177" si="80">IF(K176&lt;&gt;"",L176-I176,"")</f>
        <v>1.5046296296296266E-3</v>
      </c>
      <c r="N176" s="306">
        <f t="shared" ref="N176:N177" si="81">IF(K176&lt;&gt;"",L176-G176,"")</f>
        <v>2.4768518518518481E-3</v>
      </c>
      <c r="O176" s="307">
        <v>13</v>
      </c>
      <c r="P176" s="307"/>
      <c r="Q176" s="307"/>
      <c r="R176" s="308">
        <v>10</v>
      </c>
      <c r="S176" s="309">
        <f>IF(K174&lt;&gt;"",MIN(G176,L176),G176)</f>
        <v>1.8576388888888889E-2</v>
      </c>
      <c r="T176" s="481" t="s">
        <v>610</v>
      </c>
      <c r="U176" s="462">
        <v>40816</v>
      </c>
      <c r="V176" s="458"/>
      <c r="W176" s="313">
        <f t="shared" si="77"/>
        <v>5</v>
      </c>
      <c r="X176" s="314" t="str">
        <f t="shared" si="78"/>
        <v>Brian Yates</v>
      </c>
    </row>
    <row r="177" spans="1:24" ht="15" x14ac:dyDescent="0.2">
      <c r="A177" s="272"/>
      <c r="B177" s="418">
        <v>124</v>
      </c>
      <c r="C177" s="335"/>
      <c r="D177" s="315" t="s">
        <v>482</v>
      </c>
      <c r="E177" s="431" t="s">
        <v>25</v>
      </c>
      <c r="F177" s="428" t="s">
        <v>14</v>
      </c>
      <c r="G177" s="301">
        <v>1.8874421296296292E-2</v>
      </c>
      <c r="H177" s="301">
        <v>2.0081018518518519E-2</v>
      </c>
      <c r="I177" s="302">
        <f t="shared" si="71"/>
        <v>1.9477719907407404E-2</v>
      </c>
      <c r="J177" s="303">
        <f t="shared" si="72"/>
        <v>3.0917245370370404E-3</v>
      </c>
      <c r="K177" s="501">
        <v>2.4444444444444446E-2</v>
      </c>
      <c r="L177" s="305">
        <f t="shared" si="79"/>
        <v>2.1352719907407405E-2</v>
      </c>
      <c r="M177" s="306">
        <f t="shared" si="80"/>
        <v>1.8750000000000017E-3</v>
      </c>
      <c r="N177" s="306">
        <f t="shared" si="81"/>
        <v>2.4782986111111134E-3</v>
      </c>
      <c r="O177" s="307">
        <v>14</v>
      </c>
      <c r="P177" s="307"/>
      <c r="Q177" s="307">
        <v>4</v>
      </c>
      <c r="R177" s="308"/>
      <c r="S177" s="309">
        <f>IF(K176&lt;&gt;"",MIN(G177,L177),G177)</f>
        <v>1.8874421296296292E-2</v>
      </c>
      <c r="T177" s="481" t="s">
        <v>610</v>
      </c>
      <c r="U177" s="462">
        <v>40816</v>
      </c>
      <c r="V177" s="458"/>
      <c r="W177" s="313">
        <f t="shared" si="77"/>
        <v>5</v>
      </c>
      <c r="X177" s="314" t="str">
        <f t="shared" si="78"/>
        <v>Colette Pidgeon</v>
      </c>
    </row>
    <row r="178" spans="1:24" ht="15" x14ac:dyDescent="0.2">
      <c r="A178" s="272"/>
      <c r="B178" s="418">
        <v>211</v>
      </c>
      <c r="C178" s="335"/>
      <c r="D178" s="315" t="s">
        <v>244</v>
      </c>
      <c r="E178" s="431" t="s">
        <v>245</v>
      </c>
      <c r="F178" s="428" t="s">
        <v>30</v>
      </c>
      <c r="G178" s="319">
        <v>1.2499999999999999E-2</v>
      </c>
      <c r="H178" s="301">
        <v>1.3020833333333334E-2</v>
      </c>
      <c r="I178" s="302">
        <f t="shared" ref="I178:I180" si="82">IF(H178&lt;&gt;"",(H178+G178)/2,G178)</f>
        <v>1.2760416666666666E-2</v>
      </c>
      <c r="J178" s="303">
        <f t="shared" ref="J178:J180" si="83">$E$3-I178</f>
        <v>9.8090277777777776E-3</v>
      </c>
      <c r="K178" s="387"/>
      <c r="L178" s="305" t="str">
        <f t="shared" ref="L178:L180" si="84">IF(K178&lt;&gt;"",K178-J178,"")</f>
        <v/>
      </c>
      <c r="M178" s="306" t="str">
        <f t="shared" ref="M178:M180" si="85">IF(K178&lt;&gt;"",L178-I178,"")</f>
        <v/>
      </c>
      <c r="N178" s="306" t="str">
        <f t="shared" ref="N178:N180" si="86">IF(K178&lt;&gt;"",L178-G178,"")</f>
        <v/>
      </c>
      <c r="O178" s="307"/>
      <c r="P178" s="307"/>
      <c r="Q178" s="321"/>
      <c r="R178" s="308"/>
      <c r="S178" s="309">
        <f t="shared" ref="S178:S180" si="87">IF(K178&lt;&gt;"",MIN(G178,L178),G178)</f>
        <v>1.2499999999999999E-2</v>
      </c>
      <c r="T178" s="481"/>
      <c r="U178" s="462">
        <v>40390</v>
      </c>
      <c r="V178" s="458"/>
      <c r="W178" s="313" t="str">
        <f t="shared" si="77"/>
        <v/>
      </c>
      <c r="X178" s="314" t="str">
        <f t="shared" si="78"/>
        <v/>
      </c>
    </row>
    <row r="179" spans="1:24" ht="15" x14ac:dyDescent="0.2">
      <c r="A179" s="272"/>
      <c r="B179" s="418" t="s">
        <v>588</v>
      </c>
      <c r="C179" s="335"/>
      <c r="D179" s="315" t="s">
        <v>111</v>
      </c>
      <c r="E179" s="431" t="s">
        <v>35</v>
      </c>
      <c r="F179" s="428" t="s">
        <v>30</v>
      </c>
      <c r="G179" s="301">
        <v>1.2685185185185183E-2</v>
      </c>
      <c r="H179" s="301">
        <v>1.2685185185185183E-2</v>
      </c>
      <c r="I179" s="302">
        <f t="shared" si="82"/>
        <v>1.2685185185185183E-2</v>
      </c>
      <c r="J179" s="303">
        <f t="shared" si="83"/>
        <v>9.884259259259261E-3</v>
      </c>
      <c r="K179" s="378"/>
      <c r="L179" s="305" t="str">
        <f t="shared" si="84"/>
        <v/>
      </c>
      <c r="M179" s="306" t="str">
        <f t="shared" si="85"/>
        <v/>
      </c>
      <c r="N179" s="306" t="str">
        <f t="shared" si="86"/>
        <v/>
      </c>
      <c r="O179" s="307"/>
      <c r="P179" s="307"/>
      <c r="Q179" s="307"/>
      <c r="R179" s="308"/>
      <c r="S179" s="309">
        <f t="shared" si="87"/>
        <v>1.2685185185185183E-2</v>
      </c>
      <c r="T179" s="481"/>
      <c r="U179" s="462">
        <v>40786</v>
      </c>
      <c r="V179" s="458"/>
      <c r="W179" s="313" t="str">
        <f t="shared" si="77"/>
        <v/>
      </c>
      <c r="X179" s="314" t="str">
        <f t="shared" si="78"/>
        <v/>
      </c>
    </row>
    <row r="180" spans="1:24" ht="15" x14ac:dyDescent="0.2">
      <c r="A180" s="272"/>
      <c r="B180" s="418">
        <v>53</v>
      </c>
      <c r="C180" s="335"/>
      <c r="D180" s="315" t="s">
        <v>130</v>
      </c>
      <c r="E180" s="431" t="s">
        <v>211</v>
      </c>
      <c r="F180" s="428" t="s">
        <v>30</v>
      </c>
      <c r="G180" s="319">
        <v>1.1979166666666666E-2</v>
      </c>
      <c r="H180" s="301">
        <v>1.2442129629629629E-2</v>
      </c>
      <c r="I180" s="302">
        <f t="shared" si="82"/>
        <v>1.2210648148148148E-2</v>
      </c>
      <c r="J180" s="303">
        <f t="shared" si="83"/>
        <v>1.0358796296296297E-2</v>
      </c>
      <c r="K180" s="387"/>
      <c r="L180" s="305" t="str">
        <f t="shared" si="84"/>
        <v/>
      </c>
      <c r="M180" s="306" t="str">
        <f t="shared" si="85"/>
        <v/>
      </c>
      <c r="N180" s="306" t="str">
        <f t="shared" si="86"/>
        <v/>
      </c>
      <c r="O180" s="307"/>
      <c r="P180" s="307"/>
      <c r="Q180" s="321"/>
      <c r="R180" s="308"/>
      <c r="S180" s="309">
        <f t="shared" si="87"/>
        <v>1.1979166666666666E-2</v>
      </c>
      <c r="T180" s="481"/>
      <c r="U180" s="462">
        <v>40663</v>
      </c>
      <c r="V180" s="458"/>
      <c r="W180" s="313" t="str">
        <f t="shared" si="77"/>
        <v/>
      </c>
      <c r="X180" s="314" t="str">
        <f t="shared" si="78"/>
        <v/>
      </c>
    </row>
  </sheetData>
  <autoFilter ref="B5:X180"/>
  <sortState ref="B25:X177">
    <sortCondition ref="O25:O177"/>
  </sortState>
  <mergeCells count="1">
    <mergeCell ref="O4:R4"/>
  </mergeCells>
  <conditionalFormatting sqref="S6:S180">
    <cfRule type="expression" dxfId="10" priority="4" stopIfTrue="1">
      <formula>N6&lt;0</formula>
    </cfRule>
  </conditionalFormatting>
  <conditionalFormatting sqref="M6:N180">
    <cfRule type="expression" dxfId="9" priority="1" stopIfTrue="1">
      <formula>M6=0</formula>
    </cfRule>
    <cfRule type="expression" dxfId="8" priority="2" stopIfTrue="1">
      <formula>M6&lt;0</formula>
    </cfRule>
    <cfRule type="expression" dxfId="7" priority="3" stopIfTrue="1">
      <formula>M6&gt;0</formula>
    </cfRule>
  </conditionalFormatting>
  <pageMargins left="0.25" right="0.25" top="0.75" bottom="0.75" header="0.3" footer="0.3"/>
  <pageSetup paperSize="9" orientation="portrait" horizontalDpi="4294967293" verticalDpi="4294967293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X198"/>
  <sheetViews>
    <sheetView tabSelected="1" zoomScale="80" zoomScaleNormal="80" workbookViewId="0">
      <pane ySplit="5" topLeftCell="A18" activePane="bottomLeft" state="frozen"/>
      <selection pane="bottomLeft" activeCell="K146" sqref="K146"/>
    </sheetView>
  </sheetViews>
  <sheetFormatPr defaultRowHeight="12.75" x14ac:dyDescent="0.2"/>
  <cols>
    <col min="1" max="1" width="1.7109375" customWidth="1"/>
    <col min="2" max="2" width="11.28515625" customWidth="1"/>
    <col min="3" max="3" width="13.42578125" customWidth="1"/>
    <col min="5" max="5" width="16.7109375" customWidth="1"/>
    <col min="9" max="9" width="10" customWidth="1"/>
    <col min="13" max="13" width="10.5703125" customWidth="1"/>
    <col min="14" max="14" width="10.28515625" customWidth="1"/>
    <col min="16" max="16" width="10.42578125" customWidth="1"/>
  </cols>
  <sheetData>
    <row r="1" spans="1:24" ht="20.25" x14ac:dyDescent="0.3">
      <c r="B1" s="270" t="s">
        <v>503</v>
      </c>
      <c r="E1" s="138"/>
      <c r="F1" s="330"/>
      <c r="T1" s="479"/>
      <c r="W1" s="447"/>
    </row>
    <row r="2" spans="1:24" ht="13.5" thickBot="1" x14ac:dyDescent="0.25">
      <c r="B2" t="s">
        <v>575</v>
      </c>
      <c r="C2" s="454" t="s">
        <v>634</v>
      </c>
      <c r="D2" s="271"/>
      <c r="E2" s="138"/>
      <c r="F2" s="138"/>
      <c r="T2" s="479"/>
    </row>
    <row r="3" spans="1:24" ht="15.75" thickBot="1" x14ac:dyDescent="0.3">
      <c r="B3" t="s">
        <v>576</v>
      </c>
      <c r="C3" s="455" t="s">
        <v>579</v>
      </c>
      <c r="D3" s="332" t="s">
        <v>0</v>
      </c>
      <c r="E3" s="456">
        <v>2.2569444444444444E-2</v>
      </c>
      <c r="F3" s="359"/>
      <c r="G3" s="360"/>
      <c r="H3" s="361"/>
      <c r="I3" s="493" t="s">
        <v>588</v>
      </c>
      <c r="J3" s="476"/>
      <c r="K3" s="367"/>
      <c r="L3" s="477"/>
      <c r="M3" s="367"/>
      <c r="N3" s="367"/>
      <c r="O3" s="367"/>
      <c r="P3" s="367"/>
      <c r="Q3" s="367"/>
      <c r="R3" s="478"/>
      <c r="S3" s="83"/>
      <c r="T3" s="479"/>
      <c r="U3" s="132"/>
      <c r="V3" s="132"/>
      <c r="W3" s="226"/>
    </row>
    <row r="4" spans="1:24" ht="15.75" thickBot="1" x14ac:dyDescent="0.3">
      <c r="D4" s="147" t="s">
        <v>588</v>
      </c>
      <c r="E4" s="139"/>
      <c r="F4" s="366"/>
      <c r="G4" s="513"/>
      <c r="H4" s="513"/>
      <c r="I4" s="367"/>
      <c r="J4" s="514"/>
      <c r="K4" s="368"/>
      <c r="L4" s="362"/>
      <c r="M4" s="358" t="s">
        <v>222</v>
      </c>
      <c r="N4" s="515" t="s">
        <v>223</v>
      </c>
      <c r="O4" s="534" t="s">
        <v>2</v>
      </c>
      <c r="P4" s="535"/>
      <c r="Q4" s="535"/>
      <c r="R4" s="536"/>
      <c r="S4" s="83"/>
      <c r="T4" s="479"/>
      <c r="U4" s="466" t="s">
        <v>497</v>
      </c>
      <c r="V4" s="467"/>
      <c r="W4" s="226"/>
      <c r="X4" s="226"/>
    </row>
    <row r="5" spans="1:24" ht="45.75" thickBot="1" x14ac:dyDescent="0.25">
      <c r="B5" s="487" t="s">
        <v>500</v>
      </c>
      <c r="C5" s="488" t="s">
        <v>499</v>
      </c>
      <c r="D5" s="348" t="s">
        <v>3</v>
      </c>
      <c r="E5" s="349" t="s">
        <v>4</v>
      </c>
      <c r="F5" s="350" t="s">
        <v>5</v>
      </c>
      <c r="G5" s="350" t="s">
        <v>6</v>
      </c>
      <c r="H5" s="351" t="s">
        <v>273</v>
      </c>
      <c r="I5" s="352" t="s">
        <v>274</v>
      </c>
      <c r="J5" s="353" t="s">
        <v>267</v>
      </c>
      <c r="K5" s="354" t="s">
        <v>275</v>
      </c>
      <c r="L5" s="355" t="s">
        <v>9</v>
      </c>
      <c r="M5" s="350" t="s">
        <v>10</v>
      </c>
      <c r="N5" s="350" t="s">
        <v>10</v>
      </c>
      <c r="O5" s="354" t="s">
        <v>276</v>
      </c>
      <c r="P5" s="354" t="s">
        <v>277</v>
      </c>
      <c r="Q5" s="356" t="s">
        <v>278</v>
      </c>
      <c r="R5" s="357" t="s">
        <v>279</v>
      </c>
      <c r="S5" s="102" t="s">
        <v>251</v>
      </c>
      <c r="T5" s="480" t="s">
        <v>586</v>
      </c>
      <c r="U5" s="468" t="s">
        <v>280</v>
      </c>
      <c r="V5" s="469" t="s">
        <v>367</v>
      </c>
      <c r="W5" s="255" t="s">
        <v>369</v>
      </c>
      <c r="X5" s="230" t="s">
        <v>371</v>
      </c>
    </row>
    <row r="6" spans="1:24" ht="15" hidden="1" x14ac:dyDescent="0.2">
      <c r="A6" s="272"/>
      <c r="B6" s="418" t="s">
        <v>588</v>
      </c>
      <c r="C6" s="335"/>
      <c r="D6" s="315" t="s">
        <v>607</v>
      </c>
      <c r="E6" s="431" t="s">
        <v>460</v>
      </c>
      <c r="F6" s="428" t="s">
        <v>14</v>
      </c>
      <c r="G6" s="301">
        <v>2.2407407407407411E-2</v>
      </c>
      <c r="H6" s="301">
        <v>2.2407407407407411E-2</v>
      </c>
      <c r="I6" s="302">
        <f>IF(H6&lt;&gt;"",(H6+G6)/2,G6)</f>
        <v>2.2407407407407411E-2</v>
      </c>
      <c r="J6" s="303">
        <f t="shared" ref="J6:J16" si="0">$E$3-I6</f>
        <v>1.6203703703703345E-4</v>
      </c>
      <c r="K6" s="378"/>
      <c r="L6" s="305" t="str">
        <f t="shared" ref="L6:L16" si="1">IF(K6&lt;&gt;"",K6-J6,"")</f>
        <v/>
      </c>
      <c r="M6" s="306" t="str">
        <f t="shared" ref="M6:M16" si="2">IF(K6&lt;&gt;"",L6-I6,"")</f>
        <v/>
      </c>
      <c r="N6" s="306" t="str">
        <f t="shared" ref="N6:N16" si="3">IF(K6&lt;&gt;"",L6-G6,"")</f>
        <v/>
      </c>
      <c r="O6" s="307"/>
      <c r="P6" s="307"/>
      <c r="Q6" s="307"/>
      <c r="R6" s="308"/>
      <c r="S6" s="309">
        <f t="shared" ref="S6:S12" si="4">IF(K6&lt;&gt;"",MIN(G6,L6),G6)</f>
        <v>2.2407407407407411E-2</v>
      </c>
      <c r="T6" s="481"/>
      <c r="U6" s="462">
        <v>40724</v>
      </c>
      <c r="V6" s="458"/>
      <c r="W6" s="313" t="str">
        <f t="shared" ref="W6:W16" si="5">IF(OR(NOT(V6=""),NOT(L6="")),5,"")</f>
        <v/>
      </c>
      <c r="X6" s="314" t="str">
        <f t="shared" ref="X6:X16" si="6">IF(W6=5,D6&amp;" "&amp;E6,"")</f>
        <v/>
      </c>
    </row>
    <row r="7" spans="1:24" ht="15" hidden="1" x14ac:dyDescent="0.2">
      <c r="A7" s="272"/>
      <c r="B7" s="418">
        <v>270</v>
      </c>
      <c r="C7" s="335"/>
      <c r="D7" s="315" t="s">
        <v>358</v>
      </c>
      <c r="E7" s="431" t="s">
        <v>359</v>
      </c>
      <c r="F7" s="428" t="s">
        <v>14</v>
      </c>
      <c r="G7" s="301">
        <v>2.1504629629629624E-2</v>
      </c>
      <c r="H7" s="301">
        <v>2.1504629629629624E-2</v>
      </c>
      <c r="I7" s="302">
        <f>IF(H7&lt;&gt;"",(H7+G7)/2,G7)</f>
        <v>2.1504629629629624E-2</v>
      </c>
      <c r="J7" s="303">
        <f t="shared" si="0"/>
        <v>1.0648148148148205E-3</v>
      </c>
      <c r="K7" s="378"/>
      <c r="L7" s="305" t="str">
        <f t="shared" si="1"/>
        <v/>
      </c>
      <c r="M7" s="306" t="str">
        <f t="shared" si="2"/>
        <v/>
      </c>
      <c r="N7" s="306" t="str">
        <f t="shared" si="3"/>
        <v/>
      </c>
      <c r="O7" s="307"/>
      <c r="P7" s="307"/>
      <c r="Q7" s="307"/>
      <c r="R7" s="308"/>
      <c r="S7" s="309">
        <f t="shared" si="4"/>
        <v>2.1504629629629624E-2</v>
      </c>
      <c r="T7" s="481"/>
      <c r="U7" s="462">
        <v>39933</v>
      </c>
      <c r="V7" s="458"/>
      <c r="W7" s="313" t="str">
        <f t="shared" si="5"/>
        <v/>
      </c>
      <c r="X7" s="314" t="str">
        <f t="shared" si="6"/>
        <v/>
      </c>
    </row>
    <row r="8" spans="1:24" ht="15" hidden="1" x14ac:dyDescent="0.2">
      <c r="A8" s="272"/>
      <c r="B8" s="418" t="s">
        <v>606</v>
      </c>
      <c r="C8" s="335"/>
      <c r="D8" s="315" t="s">
        <v>269</v>
      </c>
      <c r="E8" s="431" t="s">
        <v>624</v>
      </c>
      <c r="F8" s="428" t="s">
        <v>14</v>
      </c>
      <c r="G8" s="301">
        <v>2.1909722222222223E-2</v>
      </c>
      <c r="H8" s="301">
        <v>2.1909722222222223E-2</v>
      </c>
      <c r="I8" s="302">
        <v>2.0833333333333332E-2</v>
      </c>
      <c r="J8" s="303">
        <f t="shared" si="0"/>
        <v>1.7361111111111119E-3</v>
      </c>
      <c r="K8" s="378"/>
      <c r="L8" s="305" t="str">
        <f t="shared" si="1"/>
        <v/>
      </c>
      <c r="M8" s="306" t="str">
        <f t="shared" si="2"/>
        <v/>
      </c>
      <c r="N8" s="306" t="str">
        <f t="shared" si="3"/>
        <v/>
      </c>
      <c r="O8" s="307"/>
      <c r="P8" s="307"/>
      <c r="Q8" s="307"/>
      <c r="R8" s="308"/>
      <c r="S8" s="309">
        <f t="shared" si="4"/>
        <v>2.1909722222222223E-2</v>
      </c>
      <c r="T8" s="481"/>
      <c r="U8" s="462">
        <v>40786</v>
      </c>
      <c r="V8" s="458"/>
      <c r="W8" s="313" t="str">
        <f t="shared" si="5"/>
        <v/>
      </c>
      <c r="X8" s="314" t="str">
        <f t="shared" si="6"/>
        <v/>
      </c>
    </row>
    <row r="9" spans="1:24" ht="15" hidden="1" x14ac:dyDescent="0.2">
      <c r="A9" s="272"/>
      <c r="B9" s="418" t="s">
        <v>588</v>
      </c>
      <c r="C9" s="335"/>
      <c r="D9" s="315" t="s">
        <v>616</v>
      </c>
      <c r="E9" s="431" t="s">
        <v>617</v>
      </c>
      <c r="F9" s="428" t="s">
        <v>14</v>
      </c>
      <c r="G9" s="301">
        <v>2.0729166666666667E-2</v>
      </c>
      <c r="H9" s="301">
        <v>2.0729166666666667E-2</v>
      </c>
      <c r="I9" s="302">
        <f t="shared" ref="I9:I16" si="7">IF(H9&lt;&gt;"",(H9+G9)/2,G9)</f>
        <v>2.0729166666666667E-2</v>
      </c>
      <c r="J9" s="303">
        <f t="shared" si="0"/>
        <v>1.8402777777777775E-3</v>
      </c>
      <c r="K9" s="378"/>
      <c r="L9" s="305" t="str">
        <f t="shared" si="1"/>
        <v/>
      </c>
      <c r="M9" s="306" t="str">
        <f t="shared" si="2"/>
        <v/>
      </c>
      <c r="N9" s="306" t="str">
        <f t="shared" si="3"/>
        <v/>
      </c>
      <c r="O9" s="307"/>
      <c r="P9" s="307"/>
      <c r="Q9" s="307"/>
      <c r="R9" s="308"/>
      <c r="S9" s="309">
        <f t="shared" si="4"/>
        <v>2.0729166666666667E-2</v>
      </c>
      <c r="T9" s="481"/>
      <c r="U9" s="462">
        <v>40755</v>
      </c>
      <c r="V9" s="458"/>
      <c r="W9" s="313" t="str">
        <f t="shared" si="5"/>
        <v/>
      </c>
      <c r="X9" s="314" t="str">
        <f t="shared" si="6"/>
        <v/>
      </c>
    </row>
    <row r="10" spans="1:24" ht="15" hidden="1" x14ac:dyDescent="0.2">
      <c r="A10" s="272"/>
      <c r="B10" s="418" t="s">
        <v>588</v>
      </c>
      <c r="C10" s="335"/>
      <c r="D10" s="315" t="s">
        <v>618</v>
      </c>
      <c r="E10" s="431" t="s">
        <v>619</v>
      </c>
      <c r="F10" s="428" t="s">
        <v>14</v>
      </c>
      <c r="G10" s="301">
        <v>2.0300925925925927E-2</v>
      </c>
      <c r="H10" s="301">
        <v>2.0300925925925927E-2</v>
      </c>
      <c r="I10" s="302">
        <f t="shared" si="7"/>
        <v>2.0300925925925927E-2</v>
      </c>
      <c r="J10" s="303">
        <f t="shared" si="0"/>
        <v>2.2685185185185169E-3</v>
      </c>
      <c r="K10" s="378"/>
      <c r="L10" s="305" t="str">
        <f t="shared" si="1"/>
        <v/>
      </c>
      <c r="M10" s="306" t="str">
        <f t="shared" si="2"/>
        <v/>
      </c>
      <c r="N10" s="306" t="str">
        <f t="shared" si="3"/>
        <v/>
      </c>
      <c r="O10" s="307"/>
      <c r="P10" s="307"/>
      <c r="Q10" s="307"/>
      <c r="R10" s="308"/>
      <c r="S10" s="309">
        <f t="shared" si="4"/>
        <v>2.0300925925925927E-2</v>
      </c>
      <c r="T10" s="481"/>
      <c r="U10" s="462">
        <v>40755</v>
      </c>
      <c r="V10" s="458"/>
      <c r="W10" s="313" t="str">
        <f t="shared" si="5"/>
        <v/>
      </c>
      <c r="X10" s="314" t="str">
        <f t="shared" si="6"/>
        <v/>
      </c>
    </row>
    <row r="11" spans="1:24" ht="15" hidden="1" x14ac:dyDescent="0.2">
      <c r="A11" s="272"/>
      <c r="B11" s="418" t="s">
        <v>588</v>
      </c>
      <c r="C11" s="335" t="s">
        <v>588</v>
      </c>
      <c r="D11" s="315" t="s">
        <v>114</v>
      </c>
      <c r="E11" s="431" t="s">
        <v>615</v>
      </c>
      <c r="F11" s="428" t="s">
        <v>14</v>
      </c>
      <c r="G11" s="301">
        <v>2.0254629629629629E-2</v>
      </c>
      <c r="H11" s="301">
        <v>2.0254629629629629E-2</v>
      </c>
      <c r="I11" s="302">
        <f t="shared" si="7"/>
        <v>2.0254629629629629E-2</v>
      </c>
      <c r="J11" s="303">
        <f t="shared" si="0"/>
        <v>2.3148148148148147E-3</v>
      </c>
      <c r="K11" s="378"/>
      <c r="L11" s="305" t="str">
        <f t="shared" si="1"/>
        <v/>
      </c>
      <c r="M11" s="306" t="str">
        <f t="shared" si="2"/>
        <v/>
      </c>
      <c r="N11" s="306" t="str">
        <f t="shared" si="3"/>
        <v/>
      </c>
      <c r="O11" s="307"/>
      <c r="P11" s="307"/>
      <c r="Q11" s="307"/>
      <c r="R11" s="308"/>
      <c r="S11" s="309">
        <f t="shared" si="4"/>
        <v>2.0254629629629629E-2</v>
      </c>
      <c r="T11" s="481"/>
      <c r="U11" s="462">
        <v>40755</v>
      </c>
      <c r="V11" s="458"/>
      <c r="W11" s="313" t="str">
        <f t="shared" si="5"/>
        <v/>
      </c>
      <c r="X11" s="314" t="str">
        <f t="shared" si="6"/>
        <v/>
      </c>
    </row>
    <row r="12" spans="1:24" ht="15" hidden="1" x14ac:dyDescent="0.2">
      <c r="A12" s="272"/>
      <c r="B12" s="418">
        <v>364</v>
      </c>
      <c r="C12" s="335"/>
      <c r="D12" s="315" t="s">
        <v>557</v>
      </c>
      <c r="E12" s="431" t="s">
        <v>56</v>
      </c>
      <c r="F12" s="428" t="s">
        <v>14</v>
      </c>
      <c r="G12" s="301">
        <v>2.0208333333333332E-2</v>
      </c>
      <c r="H12" s="301">
        <v>2.0208333333333332E-2</v>
      </c>
      <c r="I12" s="302">
        <f t="shared" si="7"/>
        <v>2.0208333333333332E-2</v>
      </c>
      <c r="J12" s="303">
        <f t="shared" si="0"/>
        <v>2.3611111111111124E-3</v>
      </c>
      <c r="K12" s="378"/>
      <c r="L12" s="305" t="str">
        <f t="shared" si="1"/>
        <v/>
      </c>
      <c r="M12" s="306" t="str">
        <f t="shared" si="2"/>
        <v/>
      </c>
      <c r="N12" s="306" t="str">
        <f t="shared" si="3"/>
        <v/>
      </c>
      <c r="O12" s="307"/>
      <c r="P12" s="307"/>
      <c r="Q12" s="307"/>
      <c r="R12" s="308"/>
      <c r="S12" s="309">
        <f t="shared" si="4"/>
        <v>2.0208333333333332E-2</v>
      </c>
      <c r="T12" s="481"/>
      <c r="U12" s="462">
        <v>40482</v>
      </c>
      <c r="V12" s="458"/>
      <c r="W12" s="313" t="str">
        <f t="shared" si="5"/>
        <v/>
      </c>
      <c r="X12" s="314" t="str">
        <f t="shared" si="6"/>
        <v/>
      </c>
    </row>
    <row r="13" spans="1:24" ht="15" hidden="1" x14ac:dyDescent="0.2">
      <c r="A13" s="272"/>
      <c r="B13" s="418">
        <v>124</v>
      </c>
      <c r="C13" s="335"/>
      <c r="D13" s="315" t="s">
        <v>482</v>
      </c>
      <c r="E13" s="431" t="s">
        <v>25</v>
      </c>
      <c r="F13" s="428" t="s">
        <v>14</v>
      </c>
      <c r="G13" s="301">
        <v>1.8874421296296292E-2</v>
      </c>
      <c r="H13" s="301">
        <v>2.1354166666666664E-2</v>
      </c>
      <c r="I13" s="302">
        <f t="shared" si="7"/>
        <v>2.0114293981481478E-2</v>
      </c>
      <c r="J13" s="303">
        <f t="shared" si="0"/>
        <v>2.4551504629629663E-3</v>
      </c>
      <c r="K13" s="527"/>
      <c r="L13" s="305" t="str">
        <f t="shared" si="1"/>
        <v/>
      </c>
      <c r="M13" s="306" t="str">
        <f t="shared" si="2"/>
        <v/>
      </c>
      <c r="N13" s="306" t="str">
        <f t="shared" si="3"/>
        <v/>
      </c>
      <c r="O13" s="307"/>
      <c r="P13" s="307"/>
      <c r="Q13" s="307"/>
      <c r="R13" s="308"/>
      <c r="S13" s="309">
        <f>IF(K12&lt;&gt;"",MIN(G13,L13),G13)</f>
        <v>1.8874421296296292E-2</v>
      </c>
      <c r="T13" s="481"/>
      <c r="U13" s="462">
        <v>40816</v>
      </c>
      <c r="V13" s="458"/>
      <c r="W13" s="313" t="str">
        <f t="shared" si="5"/>
        <v/>
      </c>
      <c r="X13" s="314" t="str">
        <f t="shared" si="6"/>
        <v/>
      </c>
    </row>
    <row r="14" spans="1:24" ht="15" hidden="1" x14ac:dyDescent="0.2">
      <c r="A14" s="272"/>
      <c r="B14" s="418" t="s">
        <v>588</v>
      </c>
      <c r="C14" s="335"/>
      <c r="D14" s="315" t="s">
        <v>620</v>
      </c>
      <c r="E14" s="431" t="s">
        <v>621</v>
      </c>
      <c r="F14" s="428" t="s">
        <v>14</v>
      </c>
      <c r="G14" s="301">
        <v>2.0092592592592592E-2</v>
      </c>
      <c r="H14" s="301">
        <v>2.0092592592592592E-2</v>
      </c>
      <c r="I14" s="302">
        <f t="shared" si="7"/>
        <v>2.0092592592592592E-2</v>
      </c>
      <c r="J14" s="303">
        <f t="shared" si="0"/>
        <v>2.4768518518518516E-3</v>
      </c>
      <c r="K14" s="378"/>
      <c r="L14" s="305" t="str">
        <f t="shared" si="1"/>
        <v/>
      </c>
      <c r="M14" s="306" t="str">
        <f t="shared" si="2"/>
        <v/>
      </c>
      <c r="N14" s="306" t="str">
        <f t="shared" si="3"/>
        <v/>
      </c>
      <c r="O14" s="307"/>
      <c r="P14" s="307"/>
      <c r="Q14" s="307"/>
      <c r="R14" s="308"/>
      <c r="S14" s="309">
        <f>IF(K14&lt;&gt;"",MIN(G14,L14),G14)</f>
        <v>2.0092592592592592E-2</v>
      </c>
      <c r="T14" s="481"/>
      <c r="U14" s="462">
        <v>40755</v>
      </c>
      <c r="V14" s="458"/>
      <c r="W14" s="313" t="str">
        <f t="shared" si="5"/>
        <v/>
      </c>
      <c r="X14" s="314" t="str">
        <f t="shared" si="6"/>
        <v/>
      </c>
    </row>
    <row r="15" spans="1:24" ht="15" hidden="1" x14ac:dyDescent="0.2">
      <c r="A15" s="272"/>
      <c r="B15" s="418">
        <v>123</v>
      </c>
      <c r="C15" s="335"/>
      <c r="D15" s="315" t="s">
        <v>24</v>
      </c>
      <c r="E15" s="431" t="s">
        <v>25</v>
      </c>
      <c r="F15" s="429" t="s">
        <v>14</v>
      </c>
      <c r="G15" s="301">
        <v>2.0023148148148148E-2</v>
      </c>
      <c r="H15" s="301">
        <v>2.0023148148148148E-2</v>
      </c>
      <c r="I15" s="302">
        <f t="shared" si="7"/>
        <v>2.0023148148148148E-2</v>
      </c>
      <c r="J15" s="303">
        <f t="shared" si="0"/>
        <v>2.5462962962962965E-3</v>
      </c>
      <c r="K15" s="378"/>
      <c r="L15" s="305" t="str">
        <f t="shared" si="1"/>
        <v/>
      </c>
      <c r="M15" s="306" t="str">
        <f t="shared" si="2"/>
        <v/>
      </c>
      <c r="N15" s="306" t="str">
        <f t="shared" si="3"/>
        <v/>
      </c>
      <c r="O15" s="307"/>
      <c r="P15" s="307"/>
      <c r="Q15" s="307"/>
      <c r="R15" s="308"/>
      <c r="S15" s="309">
        <f>IF(K15&lt;&gt;"",MIN(G15,L15),G15)</f>
        <v>2.0023148148148148E-2</v>
      </c>
      <c r="T15" s="481"/>
      <c r="U15" s="462">
        <v>39202</v>
      </c>
      <c r="V15" s="458"/>
      <c r="W15" s="313" t="str">
        <f t="shared" si="5"/>
        <v/>
      </c>
      <c r="X15" s="314" t="str">
        <f t="shared" si="6"/>
        <v/>
      </c>
    </row>
    <row r="16" spans="1:24" ht="15" hidden="1" x14ac:dyDescent="0.2">
      <c r="A16" s="272"/>
      <c r="B16" s="418">
        <v>240</v>
      </c>
      <c r="C16" s="335"/>
      <c r="D16" s="315" t="s">
        <v>199</v>
      </c>
      <c r="E16" s="431" t="s">
        <v>243</v>
      </c>
      <c r="F16" s="428" t="s">
        <v>30</v>
      </c>
      <c r="G16" s="301">
        <v>1.9108796296296301E-2</v>
      </c>
      <c r="H16" s="301">
        <v>2.074074074074074E-2</v>
      </c>
      <c r="I16" s="302">
        <f t="shared" si="7"/>
        <v>1.9924768518518522E-2</v>
      </c>
      <c r="J16" s="303">
        <f t="shared" si="0"/>
        <v>2.6446759259259218E-3</v>
      </c>
      <c r="K16" s="378"/>
      <c r="L16" s="305" t="str">
        <f t="shared" si="1"/>
        <v/>
      </c>
      <c r="M16" s="306" t="str">
        <f t="shared" si="2"/>
        <v/>
      </c>
      <c r="N16" s="306" t="str">
        <f t="shared" si="3"/>
        <v/>
      </c>
      <c r="O16" s="307"/>
      <c r="P16" s="307"/>
      <c r="Q16" s="307"/>
      <c r="R16" s="308"/>
      <c r="S16" s="309">
        <f>IF(K16&lt;&gt;"",MIN(G16,L16),G16)</f>
        <v>1.9108796296296301E-2</v>
      </c>
      <c r="T16" s="481"/>
      <c r="U16" s="462">
        <v>40451</v>
      </c>
      <c r="V16" s="458"/>
      <c r="W16" s="313" t="str">
        <f t="shared" si="5"/>
        <v/>
      </c>
      <c r="X16" s="314" t="str">
        <f t="shared" si="6"/>
        <v/>
      </c>
    </row>
    <row r="17" spans="1:24" ht="15" hidden="1" x14ac:dyDescent="0.2">
      <c r="A17" s="272"/>
      <c r="B17" s="418"/>
      <c r="C17" s="335"/>
      <c r="D17" s="315"/>
      <c r="E17" s="431"/>
      <c r="F17" s="428"/>
      <c r="G17" s="301"/>
      <c r="H17" s="301"/>
      <c r="I17" s="302"/>
      <c r="J17" s="303"/>
      <c r="K17" s="378"/>
      <c r="L17" s="305"/>
      <c r="M17" s="306"/>
      <c r="N17" s="306"/>
      <c r="O17" s="307"/>
      <c r="P17" s="307"/>
      <c r="Q17" s="307"/>
      <c r="R17" s="308"/>
      <c r="S17" s="309"/>
      <c r="T17" s="481"/>
      <c r="U17" s="462"/>
      <c r="V17" s="458"/>
      <c r="W17" s="313"/>
      <c r="X17" s="314"/>
    </row>
    <row r="18" spans="1:24" ht="15" hidden="1" x14ac:dyDescent="0.2">
      <c r="A18" s="272"/>
      <c r="B18" s="418"/>
      <c r="C18" s="335"/>
      <c r="D18" s="315"/>
      <c r="E18" s="431"/>
      <c r="F18" s="428"/>
      <c r="G18" s="301"/>
      <c r="H18" s="301"/>
      <c r="I18" s="302"/>
      <c r="J18" s="303"/>
      <c r="K18" s="378"/>
      <c r="L18" s="305"/>
      <c r="M18" s="306"/>
      <c r="N18" s="306"/>
      <c r="O18" s="307"/>
      <c r="P18" s="307"/>
      <c r="Q18" s="307"/>
      <c r="R18" s="308"/>
      <c r="S18" s="309"/>
      <c r="T18" s="481"/>
      <c r="U18" s="462"/>
      <c r="V18" s="458"/>
      <c r="W18" s="313"/>
      <c r="X18" s="314"/>
    </row>
    <row r="19" spans="1:24" ht="15" hidden="1" x14ac:dyDescent="0.2">
      <c r="A19" s="272"/>
      <c r="B19" s="418" t="s">
        <v>588</v>
      </c>
      <c r="C19" s="335"/>
      <c r="D19" s="298" t="s">
        <v>596</v>
      </c>
      <c r="E19" s="432" t="s">
        <v>597</v>
      </c>
      <c r="F19" s="429" t="s">
        <v>14</v>
      </c>
      <c r="G19" s="507">
        <v>1.9918055555555557E-2</v>
      </c>
      <c r="H19" s="507">
        <v>1.9918055555555557E-2</v>
      </c>
      <c r="I19" s="302">
        <f t="shared" ref="I19:I40" si="8">IF(H19&lt;&gt;"",(H19+G19)/2,G19)</f>
        <v>1.9918055555555557E-2</v>
      </c>
      <c r="J19" s="303">
        <f t="shared" ref="J19:J40" si="9">$E$3-I19</f>
        <v>2.6513888888888872E-3</v>
      </c>
      <c r="K19" s="378"/>
      <c r="L19" s="305" t="str">
        <f t="shared" ref="L19:L40" si="10">IF(K19&lt;&gt;"",K19-J19,"")</f>
        <v/>
      </c>
      <c r="M19" s="306" t="str">
        <f t="shared" ref="M19:M40" si="11">IF(K19&lt;&gt;"",L19-I19,"")</f>
        <v/>
      </c>
      <c r="N19" s="306" t="str">
        <f t="shared" ref="N19:N40" si="12">IF(K19&lt;&gt;"",L19-G19,"")</f>
        <v/>
      </c>
      <c r="O19" s="307"/>
      <c r="P19" s="307"/>
      <c r="Q19" s="307"/>
      <c r="R19" s="308"/>
      <c r="S19" s="309">
        <f>IF(K19&lt;&gt;"",MIN(G19,L19),G19)</f>
        <v>1.9918055555555557E-2</v>
      </c>
      <c r="T19" s="481"/>
      <c r="U19" s="462">
        <v>40694</v>
      </c>
      <c r="V19" s="458"/>
      <c r="W19" s="313"/>
      <c r="X19" s="314"/>
    </row>
    <row r="20" spans="1:24" ht="15" hidden="1" x14ac:dyDescent="0.2">
      <c r="A20" s="272"/>
      <c r="B20" s="418">
        <v>93</v>
      </c>
      <c r="C20" s="335"/>
      <c r="D20" s="315" t="s">
        <v>56</v>
      </c>
      <c r="E20" s="431" t="s">
        <v>57</v>
      </c>
      <c r="F20" s="428" t="s">
        <v>30</v>
      </c>
      <c r="G20" s="301">
        <v>1.8518518518518521E-2</v>
      </c>
      <c r="H20" s="301">
        <v>2.1249276620370378E-2</v>
      </c>
      <c r="I20" s="302">
        <f t="shared" si="8"/>
        <v>1.9883897569444448E-2</v>
      </c>
      <c r="J20" s="303">
        <f t="shared" si="9"/>
        <v>2.6855468749999965E-3</v>
      </c>
      <c r="K20" s="378"/>
      <c r="L20" s="305" t="str">
        <f t="shared" si="10"/>
        <v/>
      </c>
      <c r="M20" s="306" t="str">
        <f t="shared" si="11"/>
        <v/>
      </c>
      <c r="N20" s="306" t="str">
        <f t="shared" si="12"/>
        <v/>
      </c>
      <c r="O20" s="307"/>
      <c r="P20" s="307"/>
      <c r="Q20" s="307"/>
      <c r="R20" s="308"/>
      <c r="S20" s="309">
        <f>IF(K20&lt;&gt;"",MIN(G20,L20),G20)</f>
        <v>1.8518518518518521E-2</v>
      </c>
      <c r="T20" s="481"/>
      <c r="U20" s="462">
        <v>40390</v>
      </c>
      <c r="V20" s="458"/>
      <c r="W20" s="313"/>
      <c r="X20" s="314"/>
    </row>
    <row r="21" spans="1:24" ht="15" hidden="1" x14ac:dyDescent="0.2">
      <c r="A21" s="272"/>
      <c r="B21" s="418">
        <v>201</v>
      </c>
      <c r="C21" s="335"/>
      <c r="D21" s="315" t="s">
        <v>96</v>
      </c>
      <c r="E21" s="431" t="s">
        <v>58</v>
      </c>
      <c r="F21" s="429" t="s">
        <v>14</v>
      </c>
      <c r="G21" s="301">
        <v>1.9774305555555555E-2</v>
      </c>
      <c r="H21" s="301">
        <v>1.9895833333333331E-2</v>
      </c>
      <c r="I21" s="302">
        <f t="shared" si="8"/>
        <v>1.9835069444444443E-2</v>
      </c>
      <c r="J21" s="303">
        <f t="shared" si="9"/>
        <v>2.7343750000000007E-3</v>
      </c>
      <c r="K21" s="387"/>
      <c r="L21" s="305" t="str">
        <f t="shared" si="10"/>
        <v/>
      </c>
      <c r="M21" s="306" t="str">
        <f t="shared" si="11"/>
        <v/>
      </c>
      <c r="N21" s="306" t="str">
        <f t="shared" si="12"/>
        <v/>
      </c>
      <c r="O21" s="307"/>
      <c r="P21" s="307"/>
      <c r="Q21" s="307"/>
      <c r="R21" s="308"/>
      <c r="S21" s="309">
        <f>IF(K21&lt;&gt;"",MIN(G21,L21),G21)</f>
        <v>1.9774305555555555E-2</v>
      </c>
      <c r="T21" s="481"/>
      <c r="U21" s="462">
        <v>40390</v>
      </c>
      <c r="V21" s="458"/>
      <c r="W21" s="313" t="str">
        <f>IF(OR(NOT(V21=""),NOT(L21="")),5,"")</f>
        <v/>
      </c>
      <c r="X21" s="314" t="str">
        <f>IF(W21=5,D21&amp;" "&amp;E21,"")</f>
        <v/>
      </c>
    </row>
    <row r="22" spans="1:24" ht="15" hidden="1" x14ac:dyDescent="0.2">
      <c r="A22" s="272"/>
      <c r="B22" s="418">
        <v>120</v>
      </c>
      <c r="C22" s="335"/>
      <c r="D22" s="315" t="s">
        <v>28</v>
      </c>
      <c r="E22" s="431" t="s">
        <v>29</v>
      </c>
      <c r="F22" s="428" t="s">
        <v>30</v>
      </c>
      <c r="G22" s="301">
        <v>1.8576388888888889E-2</v>
      </c>
      <c r="H22" s="301">
        <v>2.1053240740740744E-2</v>
      </c>
      <c r="I22" s="302">
        <f t="shared" si="8"/>
        <v>1.9814814814814816E-2</v>
      </c>
      <c r="J22" s="303">
        <f t="shared" si="9"/>
        <v>2.7546296296296277E-3</v>
      </c>
      <c r="K22" s="378"/>
      <c r="L22" s="305" t="str">
        <f t="shared" si="10"/>
        <v/>
      </c>
      <c r="M22" s="306" t="str">
        <f t="shared" si="11"/>
        <v/>
      </c>
      <c r="N22" s="306" t="str">
        <f t="shared" si="12"/>
        <v/>
      </c>
      <c r="O22" s="307"/>
      <c r="P22" s="307"/>
      <c r="Q22" s="307"/>
      <c r="R22" s="308"/>
      <c r="S22" s="309">
        <f>IF(K20&lt;&gt;"",MIN(G22,L22),G22)</f>
        <v>1.8576388888888889E-2</v>
      </c>
      <c r="T22" s="481"/>
      <c r="U22" s="462">
        <v>40816</v>
      </c>
      <c r="V22" s="458"/>
      <c r="W22" s="313" t="str">
        <f>IF(OR(NOT(V22=""),NOT(L22="")),5,"")</f>
        <v/>
      </c>
      <c r="X22" s="314" t="str">
        <f>IF(W22=5,D22&amp;" "&amp;E22,"")</f>
        <v/>
      </c>
    </row>
    <row r="23" spans="1:24" ht="15" hidden="1" x14ac:dyDescent="0.2">
      <c r="A23" s="272"/>
      <c r="B23" s="418">
        <v>44</v>
      </c>
      <c r="C23" s="335"/>
      <c r="D23" s="315" t="s">
        <v>82</v>
      </c>
      <c r="E23" s="431" t="s">
        <v>83</v>
      </c>
      <c r="F23" s="428" t="s">
        <v>14</v>
      </c>
      <c r="G23" s="301">
        <v>1.7557870370370373E-2</v>
      </c>
      <c r="H23" s="301">
        <v>2.1909722222222223E-2</v>
      </c>
      <c r="I23" s="302">
        <f t="shared" si="8"/>
        <v>1.9733796296296298E-2</v>
      </c>
      <c r="J23" s="303">
        <f t="shared" si="9"/>
        <v>2.8356481481481462E-3</v>
      </c>
      <c r="K23" s="378"/>
      <c r="L23" s="305" t="str">
        <f t="shared" si="10"/>
        <v/>
      </c>
      <c r="M23" s="306" t="str">
        <f t="shared" si="11"/>
        <v/>
      </c>
      <c r="N23" s="306" t="str">
        <f t="shared" si="12"/>
        <v/>
      </c>
      <c r="O23" s="307"/>
      <c r="P23" s="307"/>
      <c r="Q23" s="307"/>
      <c r="R23" s="308"/>
      <c r="S23" s="309">
        <f t="shared" ref="S23:S40" si="13">IF(K23&lt;&gt;"",MIN(G23,L23),G23)</f>
        <v>1.7557870370370373E-2</v>
      </c>
      <c r="T23" s="481"/>
      <c r="U23" s="462">
        <v>40786</v>
      </c>
      <c r="V23" s="458"/>
      <c r="W23" s="313" t="str">
        <f>IF(OR(NOT(V23=""),NOT(L23="")),5,"")</f>
        <v/>
      </c>
      <c r="X23" s="314" t="str">
        <f>IF(W23=5,D23&amp;" "&amp;E23,"")</f>
        <v/>
      </c>
    </row>
    <row r="24" spans="1:24" ht="15" hidden="1" x14ac:dyDescent="0.2">
      <c r="A24" s="272"/>
      <c r="B24" s="418">
        <v>352</v>
      </c>
      <c r="C24" s="335"/>
      <c r="D24" s="315" t="s">
        <v>552</v>
      </c>
      <c r="E24" s="431" t="s">
        <v>532</v>
      </c>
      <c r="F24" s="428" t="s">
        <v>14</v>
      </c>
      <c r="G24" s="301">
        <v>1.9201388888888886E-2</v>
      </c>
      <c r="H24" s="301">
        <v>2.0242332175925939E-2</v>
      </c>
      <c r="I24" s="302">
        <f t="shared" si="8"/>
        <v>1.9721860532407411E-2</v>
      </c>
      <c r="J24" s="303">
        <f t="shared" si="9"/>
        <v>2.8475839120370335E-3</v>
      </c>
      <c r="K24" s="378"/>
      <c r="L24" s="305" t="str">
        <f t="shared" si="10"/>
        <v/>
      </c>
      <c r="M24" s="306" t="str">
        <f t="shared" si="11"/>
        <v/>
      </c>
      <c r="N24" s="306" t="str">
        <f t="shared" si="12"/>
        <v/>
      </c>
      <c r="O24" s="307"/>
      <c r="P24" s="307"/>
      <c r="Q24" s="307"/>
      <c r="R24" s="308"/>
      <c r="S24" s="309">
        <f t="shared" si="13"/>
        <v>1.9201388888888886E-2</v>
      </c>
      <c r="T24" s="481"/>
      <c r="U24" s="462">
        <v>40421</v>
      </c>
      <c r="V24" s="458"/>
      <c r="W24" s="313" t="str">
        <f>IF(OR(NOT(V24=""),NOT(L24="")),5,"")</f>
        <v/>
      </c>
      <c r="X24" s="314" t="str">
        <f>IF(W24=5,D24&amp;" "&amp;E24,"")</f>
        <v/>
      </c>
    </row>
    <row r="25" spans="1:24" ht="15" hidden="1" x14ac:dyDescent="0.2">
      <c r="A25" s="272"/>
      <c r="B25" s="418">
        <v>176</v>
      </c>
      <c r="C25" s="335"/>
      <c r="D25" s="298" t="s">
        <v>15</v>
      </c>
      <c r="E25" s="432" t="s">
        <v>35</v>
      </c>
      <c r="F25" s="428" t="s">
        <v>14</v>
      </c>
      <c r="G25" s="301">
        <v>1.9710648148148147E-2</v>
      </c>
      <c r="H25" s="301">
        <v>1.9710648148148147E-2</v>
      </c>
      <c r="I25" s="302">
        <f t="shared" si="8"/>
        <v>1.9710648148148147E-2</v>
      </c>
      <c r="J25" s="303">
        <f t="shared" si="9"/>
        <v>2.8587962962962968E-3</v>
      </c>
      <c r="K25" s="378"/>
      <c r="L25" s="305" t="str">
        <f t="shared" si="10"/>
        <v/>
      </c>
      <c r="M25" s="306" t="str">
        <f t="shared" si="11"/>
        <v/>
      </c>
      <c r="N25" s="306" t="str">
        <f t="shared" si="12"/>
        <v/>
      </c>
      <c r="O25" s="307"/>
      <c r="P25" s="307"/>
      <c r="Q25" s="307"/>
      <c r="R25" s="308"/>
      <c r="S25" s="309">
        <f t="shared" si="13"/>
        <v>1.9710648148148147E-2</v>
      </c>
      <c r="T25" s="481"/>
      <c r="U25" s="462">
        <v>39172</v>
      </c>
      <c r="V25" s="458"/>
      <c r="W25" s="313"/>
      <c r="X25" s="314"/>
    </row>
    <row r="26" spans="1:24" ht="15" hidden="1" x14ac:dyDescent="0.2">
      <c r="A26" s="272"/>
      <c r="B26" s="418">
        <v>45</v>
      </c>
      <c r="C26" s="335"/>
      <c r="D26" s="315" t="s">
        <v>262</v>
      </c>
      <c r="E26" s="431" t="s">
        <v>46</v>
      </c>
      <c r="F26" s="428" t="s">
        <v>14</v>
      </c>
      <c r="G26" s="301">
        <v>1.8819444444444444E-2</v>
      </c>
      <c r="H26" s="301">
        <v>2.0295138888888887E-2</v>
      </c>
      <c r="I26" s="302">
        <f t="shared" si="8"/>
        <v>1.9557291666666664E-2</v>
      </c>
      <c r="J26" s="303">
        <f t="shared" si="9"/>
        <v>3.0121527777777803E-3</v>
      </c>
      <c r="K26" s="387"/>
      <c r="L26" s="305" t="str">
        <f t="shared" si="10"/>
        <v/>
      </c>
      <c r="M26" s="306" t="str">
        <f t="shared" si="11"/>
        <v/>
      </c>
      <c r="N26" s="306" t="str">
        <f t="shared" si="12"/>
        <v/>
      </c>
      <c r="O26" s="307"/>
      <c r="P26" s="307"/>
      <c r="Q26" s="307"/>
      <c r="R26" s="308"/>
      <c r="S26" s="309">
        <f t="shared" si="13"/>
        <v>1.8819444444444444E-2</v>
      </c>
      <c r="T26" s="481"/>
      <c r="U26" s="462">
        <v>39568</v>
      </c>
      <c r="V26" s="458"/>
      <c r="W26" s="313"/>
      <c r="X26" s="314"/>
    </row>
    <row r="27" spans="1:24" ht="15" hidden="1" x14ac:dyDescent="0.2">
      <c r="A27" s="272"/>
      <c r="B27" s="418">
        <v>12</v>
      </c>
      <c r="C27" s="335"/>
      <c r="D27" s="315" t="s">
        <v>40</v>
      </c>
      <c r="E27" s="431" t="s">
        <v>41</v>
      </c>
      <c r="F27" s="428" t="s">
        <v>14</v>
      </c>
      <c r="G27" s="301">
        <v>1.9398148148148147E-2</v>
      </c>
      <c r="H27" s="301">
        <v>1.9398148148148147E-2</v>
      </c>
      <c r="I27" s="302">
        <f t="shared" si="8"/>
        <v>1.9398148148148147E-2</v>
      </c>
      <c r="J27" s="303">
        <f t="shared" si="9"/>
        <v>3.1712962962962971E-3</v>
      </c>
      <c r="K27" s="378"/>
      <c r="L27" s="305" t="str">
        <f t="shared" si="10"/>
        <v/>
      </c>
      <c r="M27" s="306" t="str">
        <f t="shared" si="11"/>
        <v/>
      </c>
      <c r="N27" s="306" t="str">
        <f t="shared" si="12"/>
        <v/>
      </c>
      <c r="O27" s="307"/>
      <c r="P27" s="307"/>
      <c r="Q27" s="307"/>
      <c r="R27" s="308"/>
      <c r="S27" s="309">
        <f t="shared" si="13"/>
        <v>1.9398148148148147E-2</v>
      </c>
      <c r="T27" s="481"/>
      <c r="U27" s="462">
        <v>38564</v>
      </c>
      <c r="V27" s="458"/>
      <c r="W27" s="313" t="str">
        <f t="shared" ref="W27:W32" si="14">IF(OR(NOT(V27=""),NOT(L27="")),5,"")</f>
        <v/>
      </c>
      <c r="X27" s="314" t="str">
        <f t="shared" ref="X27:X32" si="15">IF(W27=5,D27&amp;" "&amp;E27,"")</f>
        <v/>
      </c>
    </row>
    <row r="28" spans="1:24" ht="15" hidden="1" x14ac:dyDescent="0.2">
      <c r="A28" s="272"/>
      <c r="B28" s="418">
        <v>13</v>
      </c>
      <c r="C28" s="335"/>
      <c r="D28" s="315" t="s">
        <v>42</v>
      </c>
      <c r="E28" s="431" t="s">
        <v>43</v>
      </c>
      <c r="F28" s="428" t="s">
        <v>14</v>
      </c>
      <c r="G28" s="301">
        <v>1.9398148148148147E-2</v>
      </c>
      <c r="H28" s="301">
        <v>1.9398148148148147E-2</v>
      </c>
      <c r="I28" s="302">
        <f t="shared" si="8"/>
        <v>1.9398148148148147E-2</v>
      </c>
      <c r="J28" s="303">
        <f t="shared" si="9"/>
        <v>3.1712962962962971E-3</v>
      </c>
      <c r="K28" s="378"/>
      <c r="L28" s="305" t="str">
        <f t="shared" si="10"/>
        <v/>
      </c>
      <c r="M28" s="306" t="str">
        <f t="shared" si="11"/>
        <v/>
      </c>
      <c r="N28" s="306" t="str">
        <f t="shared" si="12"/>
        <v/>
      </c>
      <c r="O28" s="307"/>
      <c r="P28" s="307"/>
      <c r="Q28" s="307"/>
      <c r="R28" s="308"/>
      <c r="S28" s="309">
        <f t="shared" si="13"/>
        <v>1.9398148148148147E-2</v>
      </c>
      <c r="T28" s="481"/>
      <c r="U28" s="462">
        <v>38533</v>
      </c>
      <c r="V28" s="458"/>
      <c r="W28" s="313" t="str">
        <f t="shared" si="14"/>
        <v/>
      </c>
      <c r="X28" s="314" t="str">
        <f t="shared" si="15"/>
        <v/>
      </c>
    </row>
    <row r="29" spans="1:24" ht="15" hidden="1" x14ac:dyDescent="0.2">
      <c r="A29" s="272"/>
      <c r="B29" s="418">
        <v>326</v>
      </c>
      <c r="C29" s="335"/>
      <c r="D29" s="315" t="s">
        <v>486</v>
      </c>
      <c r="E29" s="431" t="s">
        <v>487</v>
      </c>
      <c r="F29" s="428" t="s">
        <v>14</v>
      </c>
      <c r="G29" s="301">
        <v>1.9351851851851849E-2</v>
      </c>
      <c r="H29" s="301">
        <v>1.9351851851851849E-2</v>
      </c>
      <c r="I29" s="302">
        <f t="shared" si="8"/>
        <v>1.9351851851851849E-2</v>
      </c>
      <c r="J29" s="303">
        <f t="shared" si="9"/>
        <v>3.2175925925925948E-3</v>
      </c>
      <c r="K29" s="378"/>
      <c r="L29" s="305" t="str">
        <f t="shared" si="10"/>
        <v/>
      </c>
      <c r="M29" s="306" t="str">
        <f t="shared" si="11"/>
        <v/>
      </c>
      <c r="N29" s="306" t="str">
        <f t="shared" si="12"/>
        <v/>
      </c>
      <c r="O29" s="307"/>
      <c r="P29" s="307"/>
      <c r="Q29" s="307"/>
      <c r="R29" s="308"/>
      <c r="S29" s="309">
        <f t="shared" si="13"/>
        <v>1.9351851851851849E-2</v>
      </c>
      <c r="T29" s="481"/>
      <c r="U29" s="462">
        <v>40298</v>
      </c>
      <c r="V29" s="458"/>
      <c r="W29" s="313" t="str">
        <f t="shared" si="14"/>
        <v/>
      </c>
      <c r="X29" s="314" t="str">
        <f t="shared" si="15"/>
        <v/>
      </c>
    </row>
    <row r="30" spans="1:24" ht="15" hidden="1" x14ac:dyDescent="0.2">
      <c r="A30" s="272"/>
      <c r="B30" s="418">
        <v>391</v>
      </c>
      <c r="C30" s="335"/>
      <c r="D30" s="298" t="s">
        <v>84</v>
      </c>
      <c r="E30" s="432" t="s">
        <v>609</v>
      </c>
      <c r="F30" s="453" t="s">
        <v>14</v>
      </c>
      <c r="G30" s="496">
        <v>1.8865740740740742E-2</v>
      </c>
      <c r="H30" s="495">
        <v>1.9594907407407405E-2</v>
      </c>
      <c r="I30" s="302">
        <f t="shared" si="8"/>
        <v>1.9230324074074073E-2</v>
      </c>
      <c r="J30" s="303">
        <f t="shared" si="9"/>
        <v>3.3391203703703708E-3</v>
      </c>
      <c r="K30" s="378"/>
      <c r="L30" s="305" t="str">
        <f t="shared" si="10"/>
        <v/>
      </c>
      <c r="M30" s="306" t="str">
        <f t="shared" si="11"/>
        <v/>
      </c>
      <c r="N30" s="306" t="str">
        <f t="shared" si="12"/>
        <v/>
      </c>
      <c r="O30" s="307"/>
      <c r="P30" s="307"/>
      <c r="Q30" s="307"/>
      <c r="R30" s="308"/>
      <c r="S30" s="309">
        <f t="shared" si="13"/>
        <v>1.8865740740740742E-2</v>
      </c>
      <c r="T30" s="481"/>
      <c r="U30" s="462">
        <v>40816</v>
      </c>
      <c r="V30" s="458" t="s">
        <v>587</v>
      </c>
      <c r="W30" s="313">
        <f t="shared" si="14"/>
        <v>5</v>
      </c>
      <c r="X30" s="314" t="str">
        <f t="shared" si="15"/>
        <v>Annette Alleyne</v>
      </c>
    </row>
    <row r="31" spans="1:24" ht="15" hidden="1" x14ac:dyDescent="0.2">
      <c r="A31" s="272"/>
      <c r="B31" s="418" t="s">
        <v>606</v>
      </c>
      <c r="C31" s="335"/>
      <c r="D31" s="298" t="s">
        <v>66</v>
      </c>
      <c r="E31" s="432" t="s">
        <v>608</v>
      </c>
      <c r="F31" s="429" t="s">
        <v>14</v>
      </c>
      <c r="G31" s="301">
        <v>1.9201388888888886E-2</v>
      </c>
      <c r="H31" s="301">
        <v>1.9201388888888886E-2</v>
      </c>
      <c r="I31" s="302">
        <f t="shared" si="8"/>
        <v>1.9201388888888886E-2</v>
      </c>
      <c r="J31" s="303">
        <f t="shared" si="9"/>
        <v>3.3680555555555582E-3</v>
      </c>
      <c r="K31" s="378"/>
      <c r="L31" s="305" t="str">
        <f t="shared" si="10"/>
        <v/>
      </c>
      <c r="M31" s="306" t="str">
        <f t="shared" si="11"/>
        <v/>
      </c>
      <c r="N31" s="306" t="str">
        <f t="shared" si="12"/>
        <v/>
      </c>
      <c r="O31" s="307"/>
      <c r="P31" s="307"/>
      <c r="Q31" s="307"/>
      <c r="R31" s="308"/>
      <c r="S31" s="309">
        <f t="shared" si="13"/>
        <v>1.9201388888888886E-2</v>
      </c>
      <c r="T31" s="481"/>
      <c r="U31" s="462">
        <v>40724</v>
      </c>
      <c r="V31" s="458"/>
      <c r="W31" s="313" t="str">
        <f t="shared" si="14"/>
        <v/>
      </c>
      <c r="X31" s="314" t="str">
        <f t="shared" si="15"/>
        <v/>
      </c>
    </row>
    <row r="32" spans="1:24" ht="15" hidden="1" x14ac:dyDescent="0.2">
      <c r="A32" s="272"/>
      <c r="B32" s="418">
        <v>267</v>
      </c>
      <c r="C32" s="335"/>
      <c r="D32" s="315" t="s">
        <v>36</v>
      </c>
      <c r="E32" s="431" t="s">
        <v>81</v>
      </c>
      <c r="F32" s="428" t="s">
        <v>14</v>
      </c>
      <c r="G32" s="301">
        <v>1.9108796296296301E-2</v>
      </c>
      <c r="H32" s="301">
        <v>1.9108796296296301E-2</v>
      </c>
      <c r="I32" s="302">
        <f t="shared" si="8"/>
        <v>1.9108796296296301E-2</v>
      </c>
      <c r="J32" s="303">
        <f t="shared" si="9"/>
        <v>3.4606481481481433E-3</v>
      </c>
      <c r="K32" s="378"/>
      <c r="L32" s="305" t="str">
        <f t="shared" si="10"/>
        <v/>
      </c>
      <c r="M32" s="306" t="str">
        <f t="shared" si="11"/>
        <v/>
      </c>
      <c r="N32" s="306" t="str">
        <f t="shared" si="12"/>
        <v/>
      </c>
      <c r="O32" s="307"/>
      <c r="P32" s="307"/>
      <c r="Q32" s="307"/>
      <c r="R32" s="308"/>
      <c r="S32" s="309">
        <f t="shared" si="13"/>
        <v>1.9108796296296301E-2</v>
      </c>
      <c r="T32" s="481"/>
      <c r="U32" s="462">
        <v>40237</v>
      </c>
      <c r="V32" s="458"/>
      <c r="W32" s="313" t="str">
        <f t="shared" si="14"/>
        <v/>
      </c>
      <c r="X32" s="314" t="str">
        <f t="shared" si="15"/>
        <v/>
      </c>
    </row>
    <row r="33" spans="1:24" ht="15" hidden="1" x14ac:dyDescent="0.2">
      <c r="A33" s="272"/>
      <c r="B33" s="418">
        <v>230</v>
      </c>
      <c r="C33" s="335"/>
      <c r="D33" s="298" t="s">
        <v>340</v>
      </c>
      <c r="E33" s="432" t="s">
        <v>341</v>
      </c>
      <c r="F33" s="429" t="s">
        <v>14</v>
      </c>
      <c r="G33" s="301">
        <v>1.802083333333333E-2</v>
      </c>
      <c r="H33" s="301">
        <v>2.0147569444444451E-2</v>
      </c>
      <c r="I33" s="302">
        <f t="shared" si="8"/>
        <v>1.9084201388888888E-2</v>
      </c>
      <c r="J33" s="303">
        <f t="shared" si="9"/>
        <v>3.4852430555555557E-3</v>
      </c>
      <c r="K33" s="378"/>
      <c r="L33" s="305" t="str">
        <f t="shared" si="10"/>
        <v/>
      </c>
      <c r="M33" s="306" t="str">
        <f t="shared" si="11"/>
        <v/>
      </c>
      <c r="N33" s="306" t="str">
        <f t="shared" si="12"/>
        <v/>
      </c>
      <c r="O33" s="307"/>
      <c r="P33" s="307"/>
      <c r="Q33" s="307"/>
      <c r="R33" s="308"/>
      <c r="S33" s="309">
        <f t="shared" si="13"/>
        <v>1.802083333333333E-2</v>
      </c>
      <c r="T33" s="481"/>
      <c r="U33" s="462">
        <v>40574</v>
      </c>
      <c r="V33" s="458"/>
      <c r="W33" s="313"/>
      <c r="X33" s="314"/>
    </row>
    <row r="34" spans="1:24" ht="15" hidden="1" x14ac:dyDescent="0.2">
      <c r="A34" s="272"/>
      <c r="B34" s="418">
        <v>328</v>
      </c>
      <c r="C34" s="335"/>
      <c r="D34" s="298" t="s">
        <v>18</v>
      </c>
      <c r="E34" s="432" t="s">
        <v>493</v>
      </c>
      <c r="F34" s="429" t="s">
        <v>14</v>
      </c>
      <c r="G34" s="301">
        <v>1.9062500000000003E-2</v>
      </c>
      <c r="H34" s="301">
        <v>1.9062500000000003E-2</v>
      </c>
      <c r="I34" s="302">
        <f t="shared" si="8"/>
        <v>1.9062500000000003E-2</v>
      </c>
      <c r="J34" s="303">
        <f t="shared" si="9"/>
        <v>3.506944444444441E-3</v>
      </c>
      <c r="K34" s="378"/>
      <c r="L34" s="305" t="str">
        <f t="shared" si="10"/>
        <v/>
      </c>
      <c r="M34" s="306" t="str">
        <f t="shared" si="11"/>
        <v/>
      </c>
      <c r="N34" s="306" t="str">
        <f t="shared" si="12"/>
        <v/>
      </c>
      <c r="O34" s="307"/>
      <c r="P34" s="307"/>
      <c r="Q34" s="307"/>
      <c r="R34" s="308"/>
      <c r="S34" s="309">
        <f t="shared" si="13"/>
        <v>1.9062500000000003E-2</v>
      </c>
      <c r="T34" s="481"/>
      <c r="U34" s="462">
        <v>40298</v>
      </c>
      <c r="V34" s="458"/>
      <c r="W34" s="313"/>
      <c r="X34" s="314"/>
    </row>
    <row r="35" spans="1:24" ht="15" hidden="1" x14ac:dyDescent="0.2">
      <c r="A35" s="272"/>
      <c r="B35" s="418">
        <v>338</v>
      </c>
      <c r="C35" s="335"/>
      <c r="D35" s="315" t="s">
        <v>47</v>
      </c>
      <c r="E35" s="431" t="s">
        <v>504</v>
      </c>
      <c r="F35" s="428" t="s">
        <v>14</v>
      </c>
      <c r="G35" s="301">
        <v>1.9062500000000003E-2</v>
      </c>
      <c r="H35" s="301">
        <v>1.9062500000000003E-2</v>
      </c>
      <c r="I35" s="302">
        <f t="shared" si="8"/>
        <v>1.9062500000000003E-2</v>
      </c>
      <c r="J35" s="303">
        <f t="shared" si="9"/>
        <v>3.506944444444441E-3</v>
      </c>
      <c r="K35" s="378"/>
      <c r="L35" s="305" t="str">
        <f t="shared" si="10"/>
        <v/>
      </c>
      <c r="M35" s="306" t="str">
        <f t="shared" si="11"/>
        <v/>
      </c>
      <c r="N35" s="306" t="str">
        <f t="shared" si="12"/>
        <v/>
      </c>
      <c r="O35" s="307"/>
      <c r="P35" s="307"/>
      <c r="Q35" s="307"/>
      <c r="R35" s="308"/>
      <c r="S35" s="309">
        <f t="shared" si="13"/>
        <v>1.9062500000000003E-2</v>
      </c>
      <c r="T35" s="481"/>
      <c r="U35" s="462">
        <v>40237</v>
      </c>
      <c r="V35" s="458"/>
      <c r="W35" s="313" t="str">
        <f t="shared" ref="W35:W40" si="16">IF(OR(NOT(V35=""),NOT(L35="")),5,"")</f>
        <v/>
      </c>
      <c r="X35" s="314" t="str">
        <f t="shared" ref="X35:X40" si="17">IF(W35=5,D35&amp;" "&amp;E35,"")</f>
        <v/>
      </c>
    </row>
    <row r="36" spans="1:24" ht="15" hidden="1" x14ac:dyDescent="0.2">
      <c r="A36" s="272"/>
      <c r="B36" s="418" t="s">
        <v>606</v>
      </c>
      <c r="C36" s="335"/>
      <c r="D36" s="298" t="s">
        <v>403</v>
      </c>
      <c r="E36" s="432" t="s">
        <v>611</v>
      </c>
      <c r="F36" s="429" t="s">
        <v>30</v>
      </c>
      <c r="G36" s="301">
        <v>1.9027777777777779E-2</v>
      </c>
      <c r="H36" s="301">
        <v>1.9027777777777779E-2</v>
      </c>
      <c r="I36" s="302">
        <f t="shared" si="8"/>
        <v>1.9027777777777779E-2</v>
      </c>
      <c r="J36" s="303">
        <f t="shared" si="9"/>
        <v>3.5416666666666652E-3</v>
      </c>
      <c r="K36" s="378"/>
      <c r="L36" s="305" t="str">
        <f t="shared" si="10"/>
        <v/>
      </c>
      <c r="M36" s="306" t="str">
        <f t="shared" si="11"/>
        <v/>
      </c>
      <c r="N36" s="306" t="str">
        <f t="shared" si="12"/>
        <v/>
      </c>
      <c r="O36" s="307"/>
      <c r="P36" s="307"/>
      <c r="Q36" s="307"/>
      <c r="R36" s="308"/>
      <c r="S36" s="309">
        <f t="shared" si="13"/>
        <v>1.9027777777777779E-2</v>
      </c>
      <c r="T36" s="481"/>
      <c r="U36" s="462">
        <v>40724</v>
      </c>
      <c r="V36" s="458"/>
      <c r="W36" s="313" t="str">
        <f t="shared" si="16"/>
        <v/>
      </c>
      <c r="X36" s="314" t="str">
        <f t="shared" si="17"/>
        <v/>
      </c>
    </row>
    <row r="37" spans="1:24" ht="15" hidden="1" x14ac:dyDescent="0.2">
      <c r="A37" s="272"/>
      <c r="B37" s="418">
        <v>365</v>
      </c>
      <c r="C37" s="335"/>
      <c r="D37" s="298" t="s">
        <v>558</v>
      </c>
      <c r="E37" s="432" t="s">
        <v>566</v>
      </c>
      <c r="F37" s="429" t="s">
        <v>14</v>
      </c>
      <c r="G37" s="301">
        <v>1.8952546296296297E-2</v>
      </c>
      <c r="H37" s="301">
        <v>1.8952546296296297E-2</v>
      </c>
      <c r="I37" s="302">
        <f t="shared" si="8"/>
        <v>1.8952546296296297E-2</v>
      </c>
      <c r="J37" s="303">
        <f t="shared" si="9"/>
        <v>3.6168981481481469E-3</v>
      </c>
      <c r="K37" s="378"/>
      <c r="L37" s="305" t="str">
        <f t="shared" si="10"/>
        <v/>
      </c>
      <c r="M37" s="306" t="str">
        <f t="shared" si="11"/>
        <v/>
      </c>
      <c r="N37" s="306" t="str">
        <f t="shared" si="12"/>
        <v/>
      </c>
      <c r="O37" s="307"/>
      <c r="P37" s="307"/>
      <c r="Q37" s="307"/>
      <c r="R37" s="308"/>
      <c r="S37" s="309">
        <f t="shared" si="13"/>
        <v>1.8952546296296297E-2</v>
      </c>
      <c r="T37" s="481"/>
      <c r="U37" s="462">
        <v>40482</v>
      </c>
      <c r="V37" s="458"/>
      <c r="W37" s="313" t="str">
        <f t="shared" si="16"/>
        <v/>
      </c>
      <c r="X37" s="314" t="str">
        <f t="shared" si="17"/>
        <v/>
      </c>
    </row>
    <row r="38" spans="1:24" ht="15" hidden="1" x14ac:dyDescent="0.2">
      <c r="A38" s="272"/>
      <c r="B38" s="418">
        <v>219</v>
      </c>
      <c r="C38" s="335"/>
      <c r="D38" s="298" t="s">
        <v>66</v>
      </c>
      <c r="E38" s="432" t="s">
        <v>165</v>
      </c>
      <c r="F38" s="429" t="s">
        <v>14</v>
      </c>
      <c r="G38" s="301">
        <v>1.8865740740740742E-2</v>
      </c>
      <c r="H38" s="301">
        <v>1.8865740740740738E-2</v>
      </c>
      <c r="I38" s="302">
        <f t="shared" si="8"/>
        <v>1.8865740740740738E-2</v>
      </c>
      <c r="J38" s="303">
        <f t="shared" si="9"/>
        <v>3.7037037037037056E-3</v>
      </c>
      <c r="K38" s="378"/>
      <c r="L38" s="305" t="str">
        <f t="shared" si="10"/>
        <v/>
      </c>
      <c r="M38" s="306" t="str">
        <f t="shared" si="11"/>
        <v/>
      </c>
      <c r="N38" s="306" t="str">
        <f t="shared" si="12"/>
        <v/>
      </c>
      <c r="O38" s="307"/>
      <c r="P38" s="307"/>
      <c r="Q38" s="307"/>
      <c r="R38" s="308"/>
      <c r="S38" s="309">
        <f t="shared" si="13"/>
        <v>1.8865740740740742E-2</v>
      </c>
      <c r="T38" s="481"/>
      <c r="U38" s="462">
        <v>39872</v>
      </c>
      <c r="V38" s="458"/>
      <c r="W38" s="313" t="str">
        <f t="shared" si="16"/>
        <v/>
      </c>
      <c r="X38" s="314" t="str">
        <f t="shared" si="17"/>
        <v/>
      </c>
    </row>
    <row r="39" spans="1:24" ht="15" hidden="1" x14ac:dyDescent="0.2">
      <c r="A39" s="272"/>
      <c r="B39" s="418" t="s">
        <v>588</v>
      </c>
      <c r="C39" s="335"/>
      <c r="D39" s="298" t="s">
        <v>594</v>
      </c>
      <c r="E39" s="432" t="s">
        <v>180</v>
      </c>
      <c r="F39" s="429" t="s">
        <v>14</v>
      </c>
      <c r="G39" s="301">
        <v>1.8842592592592591E-2</v>
      </c>
      <c r="H39" s="301">
        <v>1.8842592592592591E-2</v>
      </c>
      <c r="I39" s="302">
        <f t="shared" si="8"/>
        <v>1.8842592592592591E-2</v>
      </c>
      <c r="J39" s="303">
        <f t="shared" si="9"/>
        <v>3.7268518518518527E-3</v>
      </c>
      <c r="K39" s="378"/>
      <c r="L39" s="305" t="str">
        <f t="shared" si="10"/>
        <v/>
      </c>
      <c r="M39" s="306" t="str">
        <f t="shared" si="11"/>
        <v/>
      </c>
      <c r="N39" s="306" t="str">
        <f t="shared" si="12"/>
        <v/>
      </c>
      <c r="O39" s="307"/>
      <c r="P39" s="307"/>
      <c r="Q39" s="307"/>
      <c r="R39" s="308"/>
      <c r="S39" s="309">
        <f t="shared" si="13"/>
        <v>1.8842592592592591E-2</v>
      </c>
      <c r="T39" s="481"/>
      <c r="U39" s="462">
        <v>40663</v>
      </c>
      <c r="V39" s="458"/>
      <c r="W39" s="313" t="str">
        <f t="shared" si="16"/>
        <v/>
      </c>
      <c r="X39" s="314" t="str">
        <f t="shared" si="17"/>
        <v/>
      </c>
    </row>
    <row r="40" spans="1:24" ht="15" hidden="1" x14ac:dyDescent="0.2">
      <c r="A40" s="272"/>
      <c r="B40" s="418">
        <v>348</v>
      </c>
      <c r="C40" s="335"/>
      <c r="D40" s="315" t="s">
        <v>47</v>
      </c>
      <c r="E40" s="431" t="s">
        <v>542</v>
      </c>
      <c r="F40" s="428" t="s">
        <v>14</v>
      </c>
      <c r="G40" s="301">
        <v>1.8831018518518518E-2</v>
      </c>
      <c r="H40" s="301">
        <v>1.8831018518518518E-2</v>
      </c>
      <c r="I40" s="302">
        <f t="shared" si="8"/>
        <v>1.8831018518518518E-2</v>
      </c>
      <c r="J40" s="303">
        <f t="shared" si="9"/>
        <v>3.7384259259259263E-3</v>
      </c>
      <c r="K40" s="378"/>
      <c r="L40" s="305" t="str">
        <f t="shared" si="10"/>
        <v/>
      </c>
      <c r="M40" s="306" t="str">
        <f t="shared" si="11"/>
        <v/>
      </c>
      <c r="N40" s="306" t="str">
        <f t="shared" si="12"/>
        <v/>
      </c>
      <c r="O40" s="307"/>
      <c r="P40" s="307"/>
      <c r="Q40" s="307"/>
      <c r="R40" s="308"/>
      <c r="S40" s="309">
        <f t="shared" si="13"/>
        <v>1.8831018518518518E-2</v>
      </c>
      <c r="T40" s="481"/>
      <c r="U40" s="462">
        <v>40390</v>
      </c>
      <c r="V40" s="458"/>
      <c r="W40" s="313" t="str">
        <f t="shared" si="16"/>
        <v/>
      </c>
      <c r="X40" s="314" t="str">
        <f t="shared" si="17"/>
        <v/>
      </c>
    </row>
    <row r="41" spans="1:24" ht="15" x14ac:dyDescent="0.2">
      <c r="A41" s="272"/>
      <c r="B41" s="418">
        <v>408</v>
      </c>
      <c r="C41" s="335"/>
      <c r="D41" s="298" t="s">
        <v>630</v>
      </c>
      <c r="E41" s="432" t="s">
        <v>34</v>
      </c>
      <c r="F41" s="429" t="s">
        <v>30</v>
      </c>
      <c r="G41" s="301">
        <v>1.548611111111111E-2</v>
      </c>
      <c r="H41" s="301">
        <v>1.548611111111111E-2</v>
      </c>
      <c r="I41" s="302">
        <v>1.5972222222222224E-2</v>
      </c>
      <c r="J41" s="303">
        <f t="shared" ref="J41:J46" si="18">$E$3-I41</f>
        <v>6.5972222222222196E-3</v>
      </c>
      <c r="K41" s="378">
        <v>2.1504629629629627E-2</v>
      </c>
      <c r="L41" s="305">
        <f t="shared" ref="L41:L46" si="19">IF(K41&lt;&gt;"",K41-J41,"")</f>
        <v>1.4907407407407407E-2</v>
      </c>
      <c r="M41" s="306">
        <f>IF(K41&lt;&gt;"",L41-I41,"")</f>
        <v>-1.064814814814817E-3</v>
      </c>
      <c r="N41" s="306">
        <f>IF(K41&lt;&gt;"",L41-G41,"")</f>
        <v>-5.787037037037028E-4</v>
      </c>
      <c r="O41" s="307">
        <v>1</v>
      </c>
      <c r="P41" s="307">
        <v>1</v>
      </c>
      <c r="Q41" s="307"/>
      <c r="R41" s="308">
        <v>5</v>
      </c>
      <c r="S41" s="309">
        <f t="shared" ref="S41:S46" si="20">IF(K41&lt;&gt;"",MIN(G41,L41),G41)</f>
        <v>1.4907407407407407E-2</v>
      </c>
      <c r="T41" s="481" t="s">
        <v>587</v>
      </c>
      <c r="U41" s="462">
        <v>40847</v>
      </c>
      <c r="V41" s="458"/>
      <c r="W41" s="313">
        <f>IF(OR(NOT(V41=""),NOT(L41="")),5,"")</f>
        <v>5</v>
      </c>
      <c r="X41" s="314" t="str">
        <f>IF(W41=5,D41&amp;" "&amp;E41,"")</f>
        <v>Rowland Hughes</v>
      </c>
    </row>
    <row r="42" spans="1:24" ht="15" hidden="1" x14ac:dyDescent="0.2">
      <c r="A42" s="272"/>
      <c r="B42" s="418">
        <v>290</v>
      </c>
      <c r="C42" s="335"/>
      <c r="D42" s="315" t="s">
        <v>203</v>
      </c>
      <c r="E42" s="431" t="s">
        <v>457</v>
      </c>
      <c r="F42" s="428" t="s">
        <v>30</v>
      </c>
      <c r="G42" s="301">
        <v>1.8598632812500005E-2</v>
      </c>
      <c r="H42" s="301">
        <v>1.8865740740740742E-2</v>
      </c>
      <c r="I42" s="302">
        <f>IF(H42&lt;&gt;"",(H42+G42)/2,G42)</f>
        <v>1.8732186776620374E-2</v>
      </c>
      <c r="J42" s="303">
        <f t="shared" si="18"/>
        <v>3.8372576678240705E-3</v>
      </c>
      <c r="K42" s="387"/>
      <c r="L42" s="305" t="str">
        <f t="shared" si="19"/>
        <v/>
      </c>
      <c r="M42" s="306" t="str">
        <f>IF(K42&lt;&gt;"",L42-I42,"")</f>
        <v/>
      </c>
      <c r="N42" s="306" t="str">
        <f>IF(K42&lt;&gt;"",L42-G42,"")</f>
        <v/>
      </c>
      <c r="O42" s="307"/>
      <c r="P42" s="307"/>
      <c r="Q42" s="321"/>
      <c r="R42" s="308"/>
      <c r="S42" s="309">
        <f t="shared" si="20"/>
        <v>1.8598632812500005E-2</v>
      </c>
      <c r="T42" s="481"/>
      <c r="U42" s="462">
        <v>40816</v>
      </c>
      <c r="V42" s="458"/>
      <c r="W42" s="313" t="str">
        <f>IF(OR(NOT(V42=""),NOT(L42="")),5,"")</f>
        <v/>
      </c>
      <c r="X42" s="314" t="str">
        <f>IF(W42=5,D42&amp;" "&amp;E42,"")</f>
        <v/>
      </c>
    </row>
    <row r="43" spans="1:24" ht="15" hidden="1" x14ac:dyDescent="0.2">
      <c r="A43" s="272"/>
      <c r="B43" s="418"/>
      <c r="C43" s="335"/>
      <c r="D43" s="315" t="s">
        <v>368</v>
      </c>
      <c r="E43" s="431" t="s">
        <v>271</v>
      </c>
      <c r="F43" s="429" t="s">
        <v>14</v>
      </c>
      <c r="G43" s="301">
        <v>1.7800925925925925E-2</v>
      </c>
      <c r="H43" s="301">
        <v>1.9250578703703697E-2</v>
      </c>
      <c r="I43" s="302">
        <f>IF(H43&lt;&gt;"",(H43+G43)/2,G43)</f>
        <v>1.8525752314814813E-2</v>
      </c>
      <c r="J43" s="303">
        <f t="shared" si="18"/>
        <v>4.0436921296296315E-3</v>
      </c>
      <c r="K43" s="387"/>
      <c r="L43" s="305" t="str">
        <f t="shared" si="19"/>
        <v/>
      </c>
      <c r="M43" s="306" t="str">
        <f>IF(K43&lt;&gt;"",L43-I43,"")</f>
        <v/>
      </c>
      <c r="N43" s="306" t="str">
        <f>IF(K43&lt;&gt;"",L43-G43,"")</f>
        <v/>
      </c>
      <c r="O43" s="307"/>
      <c r="P43" s="307"/>
      <c r="Q43" s="307"/>
      <c r="R43" s="308"/>
      <c r="S43" s="309">
        <f t="shared" si="20"/>
        <v>1.7800925925925925E-2</v>
      </c>
      <c r="T43" s="481"/>
      <c r="U43" s="462">
        <v>40025</v>
      </c>
      <c r="V43" s="458"/>
      <c r="W43" s="313"/>
      <c r="X43" s="314"/>
    </row>
    <row r="44" spans="1:24" ht="15" hidden="1" x14ac:dyDescent="0.2">
      <c r="A44" s="272"/>
      <c r="B44" s="418">
        <v>275</v>
      </c>
      <c r="C44" s="335"/>
      <c r="D44" s="298" t="s">
        <v>418</v>
      </c>
      <c r="E44" s="432" t="s">
        <v>419</v>
      </c>
      <c r="F44" s="429" t="s">
        <v>14</v>
      </c>
      <c r="G44" s="301">
        <v>1.846064814814815E-2</v>
      </c>
      <c r="H44" s="301">
        <v>1.8525390625000006E-2</v>
      </c>
      <c r="I44" s="302">
        <f>IF(H44&lt;&gt;"",(H44+G44)/2,G44)</f>
        <v>1.8493019386574078E-2</v>
      </c>
      <c r="J44" s="303">
        <f t="shared" si="18"/>
        <v>4.0764250578703663E-3</v>
      </c>
      <c r="K44" s="378"/>
      <c r="L44" s="305" t="str">
        <f t="shared" si="19"/>
        <v/>
      </c>
      <c r="M44" s="306" t="str">
        <f>IF(K44&lt;&gt;"",L44-I44,"")</f>
        <v/>
      </c>
      <c r="N44" s="306" t="str">
        <f>IF(K44&lt;&gt;"",L44-G44,"")</f>
        <v/>
      </c>
      <c r="O44" s="307"/>
      <c r="P44" s="307"/>
      <c r="Q44" s="307"/>
      <c r="R44" s="308"/>
      <c r="S44" s="309">
        <f t="shared" si="20"/>
        <v>1.846064814814815E-2</v>
      </c>
      <c r="T44" s="481"/>
      <c r="U44" s="462">
        <v>40359</v>
      </c>
      <c r="V44" s="458"/>
      <c r="W44" s="313"/>
      <c r="X44" s="314"/>
    </row>
    <row r="45" spans="1:24" ht="15" hidden="1" x14ac:dyDescent="0.2">
      <c r="A45" s="272"/>
      <c r="B45" s="418"/>
      <c r="C45" s="335"/>
      <c r="D45" s="315" t="s">
        <v>628</v>
      </c>
      <c r="E45" s="431" t="s">
        <v>629</v>
      </c>
      <c r="F45" s="429" t="s">
        <v>14</v>
      </c>
      <c r="G45" s="319">
        <v>1.7858796296296296E-2</v>
      </c>
      <c r="H45" s="319">
        <v>1.7858796296296296E-2</v>
      </c>
      <c r="I45" s="302">
        <v>1.8472222222222223E-2</v>
      </c>
      <c r="J45" s="303">
        <f t="shared" si="18"/>
        <v>4.0972222222222208E-3</v>
      </c>
      <c r="K45" s="378"/>
      <c r="L45" s="305" t="str">
        <f t="shared" si="19"/>
        <v/>
      </c>
      <c r="M45" s="306"/>
      <c r="N45" s="306"/>
      <c r="O45" s="307"/>
      <c r="P45" s="307"/>
      <c r="Q45" s="307"/>
      <c r="R45" s="308"/>
      <c r="S45" s="309">
        <f t="shared" si="20"/>
        <v>1.7858796296296296E-2</v>
      </c>
      <c r="T45" s="481"/>
      <c r="U45" s="462">
        <v>40816</v>
      </c>
      <c r="V45" s="458"/>
      <c r="W45" s="313" t="str">
        <f>IF(OR(NOT(V45=""),NOT(L45="")),5,"")</f>
        <v/>
      </c>
      <c r="X45" s="314" t="str">
        <f>IF(W45=5,D45&amp;" "&amp;E45,"")</f>
        <v/>
      </c>
    </row>
    <row r="46" spans="1:24" ht="15" hidden="1" x14ac:dyDescent="0.2">
      <c r="A46" s="272"/>
      <c r="B46" s="418">
        <v>46</v>
      </c>
      <c r="C46" s="335"/>
      <c r="D46" s="315" t="s">
        <v>72</v>
      </c>
      <c r="E46" s="431" t="s">
        <v>243</v>
      </c>
      <c r="F46" s="428" t="s">
        <v>14</v>
      </c>
      <c r="G46" s="301">
        <v>1.847222222222222E-2</v>
      </c>
      <c r="H46" s="322">
        <v>1.847222222222222E-2</v>
      </c>
      <c r="I46" s="302">
        <f>IF(H46&lt;&gt;"",(H46+G46)/2,G46)</f>
        <v>1.847222222222222E-2</v>
      </c>
      <c r="J46" s="303">
        <f t="shared" si="18"/>
        <v>4.0972222222222243E-3</v>
      </c>
      <c r="K46" s="378"/>
      <c r="L46" s="305" t="str">
        <f t="shared" si="19"/>
        <v/>
      </c>
      <c r="M46" s="306" t="str">
        <f>IF(K46&lt;&gt;"",L46-I46,"")</f>
        <v/>
      </c>
      <c r="N46" s="306" t="str">
        <f>IF(K46&lt;&gt;"",L46-G46,"")</f>
        <v/>
      </c>
      <c r="O46" s="307"/>
      <c r="P46" s="307"/>
      <c r="Q46" s="307"/>
      <c r="R46" s="308"/>
      <c r="S46" s="309">
        <f t="shared" si="20"/>
        <v>1.847222222222222E-2</v>
      </c>
      <c r="T46" s="481"/>
      <c r="U46" s="462">
        <v>40451</v>
      </c>
      <c r="V46" s="458"/>
      <c r="W46" s="313" t="str">
        <f>IF(OR(NOT(V46=""),NOT(L46="")),5,"")</f>
        <v/>
      </c>
      <c r="X46" s="314" t="str">
        <f>IF(W46=5,D46&amp;" "&amp;E46,"")</f>
        <v/>
      </c>
    </row>
    <row r="47" spans="1:24" ht="15" hidden="1" x14ac:dyDescent="0.2">
      <c r="A47" s="272"/>
      <c r="B47" s="418"/>
      <c r="C47" s="335"/>
      <c r="D47" s="315"/>
      <c r="E47" s="431"/>
      <c r="F47" s="428"/>
      <c r="G47" s="301"/>
      <c r="H47" s="301"/>
      <c r="I47" s="302"/>
      <c r="J47" s="303"/>
      <c r="K47" s="378"/>
      <c r="L47" s="305"/>
      <c r="M47" s="306"/>
      <c r="N47" s="306"/>
      <c r="O47" s="307"/>
      <c r="P47" s="307"/>
      <c r="Q47" s="307"/>
      <c r="R47" s="308"/>
      <c r="S47" s="309"/>
      <c r="T47" s="481"/>
      <c r="U47" s="462"/>
      <c r="V47" s="458"/>
      <c r="W47" s="313"/>
      <c r="X47" s="314"/>
    </row>
    <row r="48" spans="1:24" ht="15" hidden="1" x14ac:dyDescent="0.2">
      <c r="A48" s="272"/>
      <c r="B48" s="418"/>
      <c r="C48" s="335"/>
      <c r="D48" s="315"/>
      <c r="E48" s="431"/>
      <c r="F48" s="428"/>
      <c r="G48" s="301"/>
      <c r="H48" s="301"/>
      <c r="I48" s="302"/>
      <c r="J48" s="303"/>
      <c r="K48" s="378"/>
      <c r="L48" s="305"/>
      <c r="M48" s="306"/>
      <c r="N48" s="306"/>
      <c r="O48" s="307"/>
      <c r="P48" s="307"/>
      <c r="Q48" s="307"/>
      <c r="R48" s="308"/>
      <c r="S48" s="309"/>
      <c r="T48" s="481"/>
      <c r="U48" s="462"/>
      <c r="V48" s="458"/>
      <c r="W48" s="313"/>
      <c r="X48" s="314"/>
    </row>
    <row r="49" spans="1:24" ht="15" hidden="1" x14ac:dyDescent="0.2">
      <c r="A49" s="272"/>
      <c r="B49" s="418" t="s">
        <v>588</v>
      </c>
      <c r="C49" s="335"/>
      <c r="D49" s="315" t="s">
        <v>567</v>
      </c>
      <c r="E49" s="431" t="s">
        <v>568</v>
      </c>
      <c r="F49" s="428" t="s">
        <v>14</v>
      </c>
      <c r="G49" s="301">
        <v>1.8333333333333333E-2</v>
      </c>
      <c r="H49" s="301">
        <v>1.8333333333333333E-2</v>
      </c>
      <c r="I49" s="302">
        <f t="shared" ref="I49:I70" si="21">IF(H49&lt;&gt;"",(H49+G49)/2,G49)</f>
        <v>1.8333333333333333E-2</v>
      </c>
      <c r="J49" s="303">
        <f t="shared" ref="J49:J70" si="22">$E$3-I49</f>
        <v>4.2361111111111106E-3</v>
      </c>
      <c r="K49" s="378"/>
      <c r="L49" s="305" t="str">
        <f t="shared" ref="L49:L70" si="23">IF(K49&lt;&gt;"",K49-J49,"")</f>
        <v/>
      </c>
      <c r="M49" s="306" t="str">
        <f t="shared" ref="M49:M70" si="24">IF(K49&lt;&gt;"",L49-I49,"")</f>
        <v/>
      </c>
      <c r="N49" s="306" t="str">
        <f t="shared" ref="N49:N70" si="25">IF(K49&lt;&gt;"",L49-G49,"")</f>
        <v/>
      </c>
      <c r="O49" s="307"/>
      <c r="P49" s="307"/>
      <c r="Q49" s="307"/>
      <c r="R49" s="308"/>
      <c r="S49" s="309">
        <f t="shared" ref="S49:S57" si="26">IF(K49&lt;&gt;"",MIN(G49,L49),G49)</f>
        <v>1.8333333333333333E-2</v>
      </c>
      <c r="T49" s="481"/>
      <c r="U49" s="462">
        <v>40694</v>
      </c>
      <c r="V49" s="458"/>
      <c r="W49" s="313" t="str">
        <f t="shared" ref="W49:W55" si="27">IF(OR(NOT(V49=""),NOT(L49="")),5,"")</f>
        <v/>
      </c>
      <c r="X49" s="314" t="str">
        <f t="shared" ref="X49:X55" si="28">IF(W49=5,D49&amp;" "&amp;E49,"")</f>
        <v/>
      </c>
    </row>
    <row r="50" spans="1:24" ht="15" hidden="1" x14ac:dyDescent="0.2">
      <c r="A50" s="272"/>
      <c r="B50" s="418">
        <v>149</v>
      </c>
      <c r="C50" s="335"/>
      <c r="D50" s="315" t="s">
        <v>36</v>
      </c>
      <c r="E50" s="431" t="s">
        <v>37</v>
      </c>
      <c r="F50" s="428" t="s">
        <v>14</v>
      </c>
      <c r="G50" s="301">
        <v>1.8275462962962959E-2</v>
      </c>
      <c r="H50" s="301">
        <v>1.8275462962962959E-2</v>
      </c>
      <c r="I50" s="302">
        <f t="shared" si="21"/>
        <v>1.8275462962962959E-2</v>
      </c>
      <c r="J50" s="303">
        <f t="shared" si="22"/>
        <v>4.2939814814814854E-3</v>
      </c>
      <c r="K50" s="378"/>
      <c r="L50" s="305" t="str">
        <f t="shared" si="23"/>
        <v/>
      </c>
      <c r="M50" s="306" t="str">
        <f t="shared" si="24"/>
        <v/>
      </c>
      <c r="N50" s="306" t="str">
        <f t="shared" si="25"/>
        <v/>
      </c>
      <c r="O50" s="307"/>
      <c r="P50" s="307"/>
      <c r="Q50" s="307"/>
      <c r="R50" s="308"/>
      <c r="S50" s="309">
        <f t="shared" si="26"/>
        <v>1.8275462962962959E-2</v>
      </c>
      <c r="T50" s="481"/>
      <c r="U50" s="462">
        <v>40025</v>
      </c>
      <c r="V50" s="458"/>
      <c r="W50" s="313" t="str">
        <f t="shared" si="27"/>
        <v/>
      </c>
      <c r="X50" s="314" t="str">
        <f t="shared" si="28"/>
        <v/>
      </c>
    </row>
    <row r="51" spans="1:24" ht="15" hidden="1" x14ac:dyDescent="0.2">
      <c r="A51" s="272"/>
      <c r="B51" s="418" t="s">
        <v>588</v>
      </c>
      <c r="C51" s="335"/>
      <c r="D51" s="315" t="s">
        <v>592</v>
      </c>
      <c r="E51" s="431" t="s">
        <v>593</v>
      </c>
      <c r="F51" s="429" t="s">
        <v>14</v>
      </c>
      <c r="G51" s="319">
        <v>1.8229166666666668E-2</v>
      </c>
      <c r="H51" s="319">
        <v>1.8229166666666668E-2</v>
      </c>
      <c r="I51" s="302">
        <f t="shared" si="21"/>
        <v>1.8229166666666668E-2</v>
      </c>
      <c r="J51" s="303">
        <f t="shared" si="22"/>
        <v>4.3402777777777762E-3</v>
      </c>
      <c r="K51" s="378"/>
      <c r="L51" s="305" t="str">
        <f t="shared" si="23"/>
        <v/>
      </c>
      <c r="M51" s="306" t="str">
        <f t="shared" si="24"/>
        <v/>
      </c>
      <c r="N51" s="306" t="str">
        <f t="shared" si="25"/>
        <v/>
      </c>
      <c r="O51" s="307"/>
      <c r="P51" s="307"/>
      <c r="Q51" s="307"/>
      <c r="R51" s="308"/>
      <c r="S51" s="309">
        <f t="shared" si="26"/>
        <v>1.8229166666666668E-2</v>
      </c>
      <c r="T51" s="481"/>
      <c r="U51" s="462">
        <v>40663</v>
      </c>
      <c r="V51" s="458"/>
      <c r="W51" s="313" t="str">
        <f t="shared" si="27"/>
        <v/>
      </c>
      <c r="X51" s="314" t="str">
        <f t="shared" si="28"/>
        <v/>
      </c>
    </row>
    <row r="52" spans="1:24" ht="15" hidden="1" x14ac:dyDescent="0.2">
      <c r="A52" s="272"/>
      <c r="B52" s="418">
        <v>347</v>
      </c>
      <c r="C52" s="335"/>
      <c r="D52" s="315" t="s">
        <v>545</v>
      </c>
      <c r="E52" s="443" t="s">
        <v>546</v>
      </c>
      <c r="F52" s="428" t="s">
        <v>14</v>
      </c>
      <c r="G52" s="301">
        <v>1.8223379629629635E-2</v>
      </c>
      <c r="H52" s="301">
        <v>1.8223379629629635E-2</v>
      </c>
      <c r="I52" s="302">
        <f t="shared" si="21"/>
        <v>1.8223379629629635E-2</v>
      </c>
      <c r="J52" s="303">
        <f t="shared" si="22"/>
        <v>4.3460648148148096E-3</v>
      </c>
      <c r="K52" s="378"/>
      <c r="L52" s="305" t="str">
        <f t="shared" si="23"/>
        <v/>
      </c>
      <c r="M52" s="306" t="str">
        <f t="shared" si="24"/>
        <v/>
      </c>
      <c r="N52" s="306" t="str">
        <f t="shared" si="25"/>
        <v/>
      </c>
      <c r="O52" s="307"/>
      <c r="P52" s="307"/>
      <c r="Q52" s="307"/>
      <c r="R52" s="308"/>
      <c r="S52" s="309">
        <f t="shared" si="26"/>
        <v>1.8223379629629635E-2</v>
      </c>
      <c r="T52" s="481"/>
      <c r="U52" s="462">
        <v>40755</v>
      </c>
      <c r="V52" s="458"/>
      <c r="W52" s="313" t="str">
        <f t="shared" si="27"/>
        <v/>
      </c>
      <c r="X52" s="314" t="str">
        <f t="shared" si="28"/>
        <v/>
      </c>
    </row>
    <row r="53" spans="1:24" ht="15" hidden="1" x14ac:dyDescent="0.2">
      <c r="A53" s="272"/>
      <c r="B53" s="418" t="s">
        <v>588</v>
      </c>
      <c r="C53" s="335"/>
      <c r="D53" s="315" t="s">
        <v>60</v>
      </c>
      <c r="E53" s="431" t="s">
        <v>569</v>
      </c>
      <c r="F53" s="428" t="s">
        <v>14</v>
      </c>
      <c r="G53" s="301">
        <v>1.8182870370370377E-2</v>
      </c>
      <c r="H53" s="301">
        <v>1.8182870370370377E-2</v>
      </c>
      <c r="I53" s="302">
        <f t="shared" si="21"/>
        <v>1.8182870370370377E-2</v>
      </c>
      <c r="J53" s="303">
        <f t="shared" si="22"/>
        <v>4.386574074074067E-3</v>
      </c>
      <c r="K53" s="378"/>
      <c r="L53" s="305" t="str">
        <f t="shared" si="23"/>
        <v/>
      </c>
      <c r="M53" s="306" t="str">
        <f t="shared" si="24"/>
        <v/>
      </c>
      <c r="N53" s="306" t="str">
        <f t="shared" si="25"/>
        <v/>
      </c>
      <c r="O53" s="307"/>
      <c r="P53" s="307"/>
      <c r="Q53" s="307"/>
      <c r="R53" s="308"/>
      <c r="S53" s="445">
        <f t="shared" si="26"/>
        <v>1.8182870370370377E-2</v>
      </c>
      <c r="T53" s="481"/>
      <c r="U53" s="462">
        <v>40574</v>
      </c>
      <c r="V53" s="458"/>
      <c r="W53" s="313" t="str">
        <f t="shared" si="27"/>
        <v/>
      </c>
      <c r="X53" s="314" t="str">
        <f t="shared" si="28"/>
        <v/>
      </c>
    </row>
    <row r="54" spans="1:24" ht="15" hidden="1" x14ac:dyDescent="0.2">
      <c r="A54" s="272"/>
      <c r="B54" s="418" t="s">
        <v>606</v>
      </c>
      <c r="C54" s="335"/>
      <c r="D54" s="315" t="s">
        <v>72</v>
      </c>
      <c r="E54" s="431" t="s">
        <v>548</v>
      </c>
      <c r="F54" s="428" t="s">
        <v>14</v>
      </c>
      <c r="G54" s="301">
        <v>1.8043981481481487E-2</v>
      </c>
      <c r="H54" s="301">
        <v>1.8043981481481487E-2</v>
      </c>
      <c r="I54" s="302">
        <f t="shared" si="21"/>
        <v>1.8043981481481487E-2</v>
      </c>
      <c r="J54" s="303">
        <f t="shared" si="22"/>
        <v>4.5254629629629568E-3</v>
      </c>
      <c r="K54" s="378"/>
      <c r="L54" s="305" t="str">
        <f t="shared" si="23"/>
        <v/>
      </c>
      <c r="M54" s="306" t="str">
        <f t="shared" si="24"/>
        <v/>
      </c>
      <c r="N54" s="306" t="str">
        <f t="shared" si="25"/>
        <v/>
      </c>
      <c r="O54" s="307"/>
      <c r="P54" s="307"/>
      <c r="Q54" s="307"/>
      <c r="R54" s="308"/>
      <c r="S54" s="445">
        <f t="shared" si="26"/>
        <v>1.8043981481481487E-2</v>
      </c>
      <c r="T54" s="481"/>
      <c r="U54" s="462">
        <v>40724</v>
      </c>
      <c r="V54" s="458"/>
      <c r="W54" s="313" t="str">
        <f t="shared" si="27"/>
        <v/>
      </c>
      <c r="X54" s="314" t="str">
        <f t="shared" si="28"/>
        <v/>
      </c>
    </row>
    <row r="55" spans="1:24" ht="15" hidden="1" x14ac:dyDescent="0.2">
      <c r="A55" s="272"/>
      <c r="B55" s="418">
        <v>278</v>
      </c>
      <c r="C55" s="335"/>
      <c r="D55" s="315" t="s">
        <v>508</v>
      </c>
      <c r="E55" s="431" t="s">
        <v>158</v>
      </c>
      <c r="F55" s="428" t="s">
        <v>14</v>
      </c>
      <c r="G55" s="301">
        <v>1.7962962962962962E-2</v>
      </c>
      <c r="H55" s="301">
        <v>1.7962962962962962E-2</v>
      </c>
      <c r="I55" s="302">
        <f t="shared" si="21"/>
        <v>1.7962962962962962E-2</v>
      </c>
      <c r="J55" s="303">
        <f t="shared" si="22"/>
        <v>4.6064814814814822E-3</v>
      </c>
      <c r="K55" s="378"/>
      <c r="L55" s="305" t="str">
        <f t="shared" si="23"/>
        <v/>
      </c>
      <c r="M55" s="306" t="str">
        <f t="shared" si="24"/>
        <v/>
      </c>
      <c r="N55" s="306" t="str">
        <f t="shared" si="25"/>
        <v/>
      </c>
      <c r="O55" s="307"/>
      <c r="P55" s="307"/>
      <c r="Q55" s="307"/>
      <c r="R55" s="308"/>
      <c r="S55" s="445">
        <f t="shared" si="26"/>
        <v>1.7962962962962962E-2</v>
      </c>
      <c r="T55" s="481"/>
      <c r="U55" s="462">
        <v>40268</v>
      </c>
      <c r="V55" s="458"/>
      <c r="W55" s="313" t="str">
        <f t="shared" si="27"/>
        <v/>
      </c>
      <c r="X55" s="314" t="str">
        <f t="shared" si="28"/>
        <v/>
      </c>
    </row>
    <row r="56" spans="1:24" ht="15" hidden="1" x14ac:dyDescent="0.2">
      <c r="A56" s="272"/>
      <c r="B56" s="418">
        <v>225</v>
      </c>
      <c r="C56" s="335"/>
      <c r="D56" s="315" t="s">
        <v>121</v>
      </c>
      <c r="E56" s="431" t="s">
        <v>259</v>
      </c>
      <c r="F56" s="428" t="s">
        <v>14</v>
      </c>
      <c r="G56" s="301">
        <v>1.7088600441261575E-2</v>
      </c>
      <c r="H56" s="301">
        <v>1.8831018518518518E-2</v>
      </c>
      <c r="I56" s="302">
        <f t="shared" si="21"/>
        <v>1.7959809479890045E-2</v>
      </c>
      <c r="J56" s="303">
        <f t="shared" si="22"/>
        <v>4.6096349645543995E-3</v>
      </c>
      <c r="K56" s="378"/>
      <c r="L56" s="305" t="str">
        <f t="shared" si="23"/>
        <v/>
      </c>
      <c r="M56" s="306" t="str">
        <f t="shared" si="24"/>
        <v/>
      </c>
      <c r="N56" s="306" t="str">
        <f t="shared" si="25"/>
        <v/>
      </c>
      <c r="O56" s="307"/>
      <c r="P56" s="307"/>
      <c r="Q56" s="307"/>
      <c r="R56" s="308"/>
      <c r="S56" s="445">
        <f t="shared" si="26"/>
        <v>1.7088600441261575E-2</v>
      </c>
      <c r="T56" s="481"/>
      <c r="U56" s="462">
        <v>40786</v>
      </c>
      <c r="V56" s="458"/>
      <c r="W56" s="313"/>
      <c r="X56" s="314"/>
    </row>
    <row r="57" spans="1:24" ht="15" hidden="1" x14ac:dyDescent="0.2">
      <c r="A57" s="272"/>
      <c r="B57" s="418">
        <v>94</v>
      </c>
      <c r="C57" s="335"/>
      <c r="D57" s="315" t="s">
        <v>64</v>
      </c>
      <c r="E57" s="431" t="s">
        <v>518</v>
      </c>
      <c r="F57" s="428" t="s">
        <v>14</v>
      </c>
      <c r="G57" s="319">
        <v>1.7638888888888888E-2</v>
      </c>
      <c r="H57" s="301">
        <v>1.8101851851851855E-2</v>
      </c>
      <c r="I57" s="302">
        <f t="shared" si="21"/>
        <v>1.787037037037037E-2</v>
      </c>
      <c r="J57" s="303">
        <f t="shared" si="22"/>
        <v>4.6990740740740743E-3</v>
      </c>
      <c r="K57" s="378"/>
      <c r="L57" s="305" t="str">
        <f t="shared" si="23"/>
        <v/>
      </c>
      <c r="M57" s="306" t="str">
        <f t="shared" si="24"/>
        <v/>
      </c>
      <c r="N57" s="306" t="str">
        <f t="shared" si="25"/>
        <v/>
      </c>
      <c r="O57" s="307"/>
      <c r="P57" s="307"/>
      <c r="Q57" s="307"/>
      <c r="R57" s="308"/>
      <c r="S57" s="445">
        <f t="shared" si="26"/>
        <v>1.7638888888888888E-2</v>
      </c>
      <c r="T57" s="481"/>
      <c r="U57" s="462">
        <v>39872</v>
      </c>
      <c r="V57" s="458"/>
      <c r="W57" s="313"/>
      <c r="X57" s="314"/>
    </row>
    <row r="58" spans="1:24" ht="15" hidden="1" x14ac:dyDescent="0.2">
      <c r="A58" s="272"/>
      <c r="B58" s="418">
        <v>264</v>
      </c>
      <c r="C58" s="335"/>
      <c r="D58" s="315" t="s">
        <v>416</v>
      </c>
      <c r="E58" s="431" t="s">
        <v>417</v>
      </c>
      <c r="F58" s="428" t="s">
        <v>30</v>
      </c>
      <c r="G58" s="301">
        <v>1.7225115740740742E-2</v>
      </c>
      <c r="H58" s="301">
        <v>1.8159722222222219E-2</v>
      </c>
      <c r="I58" s="302">
        <f t="shared" si="21"/>
        <v>1.7692418981481481E-2</v>
      </c>
      <c r="J58" s="303">
        <f t="shared" si="22"/>
        <v>4.8770254629629632E-3</v>
      </c>
      <c r="K58" s="378"/>
      <c r="L58" s="305" t="str">
        <f t="shared" si="23"/>
        <v/>
      </c>
      <c r="M58" s="306" t="str">
        <f t="shared" si="24"/>
        <v/>
      </c>
      <c r="N58" s="306" t="str">
        <f t="shared" si="25"/>
        <v/>
      </c>
      <c r="O58" s="307"/>
      <c r="P58" s="307"/>
      <c r="Q58" s="307"/>
      <c r="R58" s="308"/>
      <c r="S58" s="445">
        <f>IF(K35&lt;&gt;"",MIN(G58,L58),G58)</f>
        <v>1.7225115740740742E-2</v>
      </c>
      <c r="T58" s="481"/>
      <c r="U58" s="462">
        <v>40816</v>
      </c>
      <c r="V58" s="458"/>
      <c r="W58" s="313" t="str">
        <f>IF(OR(NOT(V58=""),NOT(L58="")),5,"")</f>
        <v/>
      </c>
      <c r="X58" s="314" t="str">
        <f>IF(W58=5,D58&amp;" "&amp;E58,"")</f>
        <v/>
      </c>
    </row>
    <row r="59" spans="1:24" ht="15" hidden="1" x14ac:dyDescent="0.2">
      <c r="A59" s="272"/>
      <c r="B59" s="417">
        <v>350</v>
      </c>
      <c r="C59" s="335"/>
      <c r="D59" s="371" t="s">
        <v>235</v>
      </c>
      <c r="E59" s="444" t="s">
        <v>541</v>
      </c>
      <c r="F59" s="427" t="s">
        <v>30</v>
      </c>
      <c r="G59" s="319">
        <v>1.759259259259259E-2</v>
      </c>
      <c r="H59" s="301">
        <v>1.759259259259259E-2</v>
      </c>
      <c r="I59" s="302">
        <f t="shared" si="21"/>
        <v>1.759259259259259E-2</v>
      </c>
      <c r="J59" s="303">
        <f t="shared" si="22"/>
        <v>4.9768518518518538E-3</v>
      </c>
      <c r="K59" s="387"/>
      <c r="L59" s="305" t="str">
        <f t="shared" si="23"/>
        <v/>
      </c>
      <c r="M59" s="306" t="str">
        <f t="shared" si="24"/>
        <v/>
      </c>
      <c r="N59" s="306" t="str">
        <f t="shared" si="25"/>
        <v/>
      </c>
      <c r="O59" s="307"/>
      <c r="P59" s="307"/>
      <c r="Q59" s="321"/>
      <c r="R59" s="308"/>
      <c r="S59" s="445">
        <f t="shared" ref="S59:S64" si="29">IF(K59&lt;&gt;"",MIN(G59,L59),G59)</f>
        <v>1.759259259259259E-2</v>
      </c>
      <c r="T59" s="481"/>
      <c r="U59" s="462">
        <v>40390</v>
      </c>
      <c r="V59" s="459"/>
      <c r="W59" s="313" t="str">
        <f>IF(OR(NOT(V59=""),NOT(L59="")),5,"")</f>
        <v/>
      </c>
      <c r="X59" s="314" t="str">
        <f>IF(W59=5,D59&amp;" "&amp;E59,"")</f>
        <v/>
      </c>
    </row>
    <row r="60" spans="1:24" ht="15" hidden="1" x14ac:dyDescent="0.2">
      <c r="A60" s="272"/>
      <c r="B60" s="417">
        <v>359</v>
      </c>
      <c r="C60" s="335"/>
      <c r="D60" s="371" t="s">
        <v>128</v>
      </c>
      <c r="E60" s="444" t="s">
        <v>556</v>
      </c>
      <c r="F60" s="427" t="s">
        <v>30</v>
      </c>
      <c r="G60" s="301">
        <v>1.7569444444444447E-2</v>
      </c>
      <c r="H60" s="301">
        <v>1.7569444444444447E-2</v>
      </c>
      <c r="I60" s="302">
        <f t="shared" si="21"/>
        <v>1.7569444444444447E-2</v>
      </c>
      <c r="J60" s="303">
        <f t="shared" si="22"/>
        <v>4.9999999999999975E-3</v>
      </c>
      <c r="K60" s="378"/>
      <c r="L60" s="305" t="str">
        <f t="shared" si="23"/>
        <v/>
      </c>
      <c r="M60" s="306" t="str">
        <f t="shared" si="24"/>
        <v/>
      </c>
      <c r="N60" s="306" t="str">
        <f t="shared" si="25"/>
        <v/>
      </c>
      <c r="O60" s="307"/>
      <c r="P60" s="307"/>
      <c r="Q60" s="307"/>
      <c r="R60" s="308"/>
      <c r="S60" s="445">
        <f t="shared" si="29"/>
        <v>1.7569444444444447E-2</v>
      </c>
      <c r="T60" s="481"/>
      <c r="U60" s="462">
        <v>40633</v>
      </c>
      <c r="V60" s="459"/>
      <c r="W60" s="313" t="str">
        <f>IF(OR(NOT(V60=""),NOT(L60="")),5,"")</f>
        <v/>
      </c>
      <c r="X60" s="314" t="str">
        <f>IF(W60=5,D60&amp;" "&amp;E60,"")</f>
        <v/>
      </c>
    </row>
    <row r="61" spans="1:24" ht="15" hidden="1" x14ac:dyDescent="0.2">
      <c r="A61" s="272"/>
      <c r="B61" s="417">
        <v>178</v>
      </c>
      <c r="C61" s="335"/>
      <c r="D61" s="371" t="s">
        <v>106</v>
      </c>
      <c r="E61" s="444" t="s">
        <v>426</v>
      </c>
      <c r="F61" s="427" t="s">
        <v>14</v>
      </c>
      <c r="G61" s="301">
        <v>1.6782407407407409E-2</v>
      </c>
      <c r="H61" s="301">
        <v>1.8356481481481484E-2</v>
      </c>
      <c r="I61" s="302">
        <f t="shared" si="21"/>
        <v>1.7569444444444447E-2</v>
      </c>
      <c r="J61" s="303">
        <f t="shared" si="22"/>
        <v>4.9999999999999975E-3</v>
      </c>
      <c r="K61" s="378"/>
      <c r="L61" s="305" t="str">
        <f t="shared" si="23"/>
        <v/>
      </c>
      <c r="M61" s="306" t="str">
        <f t="shared" si="24"/>
        <v/>
      </c>
      <c r="N61" s="306" t="str">
        <f t="shared" si="25"/>
        <v/>
      </c>
      <c r="O61" s="307"/>
      <c r="P61" s="307"/>
      <c r="Q61" s="307"/>
      <c r="R61" s="308"/>
      <c r="S61" s="445">
        <f t="shared" si="29"/>
        <v>1.6782407407407409E-2</v>
      </c>
      <c r="T61" s="481"/>
      <c r="U61" s="462">
        <v>40390</v>
      </c>
      <c r="V61" s="459"/>
      <c r="W61" s="313" t="str">
        <f>IF(OR(NOT(V61=""),NOT(L61="")),5,"")</f>
        <v/>
      </c>
      <c r="X61" s="314" t="str">
        <f>IF(W61=5,D61&amp;" "&amp;E61,"")</f>
        <v/>
      </c>
    </row>
    <row r="62" spans="1:24" ht="15" hidden="1" x14ac:dyDescent="0.2">
      <c r="A62" s="272"/>
      <c r="B62" s="417">
        <v>51</v>
      </c>
      <c r="C62" s="335"/>
      <c r="D62" s="371" t="s">
        <v>84</v>
      </c>
      <c r="E62" s="444" t="s">
        <v>85</v>
      </c>
      <c r="F62" s="427" t="s">
        <v>14</v>
      </c>
      <c r="G62" s="322">
        <v>1.7557870370370373E-2</v>
      </c>
      <c r="H62" s="322">
        <v>1.7557870370370373E-2</v>
      </c>
      <c r="I62" s="302">
        <f t="shared" si="21"/>
        <v>1.7557870370370373E-2</v>
      </c>
      <c r="J62" s="303">
        <f t="shared" si="22"/>
        <v>5.0115740740740711E-3</v>
      </c>
      <c r="K62" s="378"/>
      <c r="L62" s="305" t="str">
        <f t="shared" si="23"/>
        <v/>
      </c>
      <c r="M62" s="306" t="str">
        <f t="shared" si="24"/>
        <v/>
      </c>
      <c r="N62" s="306" t="str">
        <f t="shared" si="25"/>
        <v/>
      </c>
      <c r="O62" s="307"/>
      <c r="P62" s="307"/>
      <c r="Q62" s="307"/>
      <c r="R62" s="308"/>
      <c r="S62" s="445">
        <f t="shared" si="29"/>
        <v>1.7557870370370373E-2</v>
      </c>
      <c r="T62" s="481"/>
      <c r="U62" s="462">
        <v>38929</v>
      </c>
      <c r="V62" s="459"/>
      <c r="W62" s="313"/>
      <c r="X62" s="314"/>
    </row>
    <row r="63" spans="1:24" ht="15" hidden="1" x14ac:dyDescent="0.2">
      <c r="A63" s="272"/>
      <c r="B63" s="417">
        <v>257</v>
      </c>
      <c r="C63" s="335"/>
      <c r="D63" s="371" t="s">
        <v>96</v>
      </c>
      <c r="E63" s="444" t="s">
        <v>396</v>
      </c>
      <c r="F63" s="427" t="s">
        <v>14</v>
      </c>
      <c r="G63" s="322">
        <v>1.7245370370370362E-2</v>
      </c>
      <c r="H63" s="322">
        <v>1.7824074074074065E-2</v>
      </c>
      <c r="I63" s="302">
        <f t="shared" si="21"/>
        <v>1.7534722222222215E-2</v>
      </c>
      <c r="J63" s="303">
        <f t="shared" si="22"/>
        <v>5.0347222222222286E-3</v>
      </c>
      <c r="K63" s="378"/>
      <c r="L63" s="305" t="str">
        <f t="shared" si="23"/>
        <v/>
      </c>
      <c r="M63" s="306" t="str">
        <f t="shared" si="24"/>
        <v/>
      </c>
      <c r="N63" s="306" t="str">
        <f t="shared" si="25"/>
        <v/>
      </c>
      <c r="O63" s="307"/>
      <c r="P63" s="307"/>
      <c r="Q63" s="307"/>
      <c r="R63" s="308"/>
      <c r="S63" s="445">
        <f t="shared" si="29"/>
        <v>1.7245370370370362E-2</v>
      </c>
      <c r="T63" s="481"/>
      <c r="U63" s="462">
        <v>40209</v>
      </c>
      <c r="V63" s="459"/>
      <c r="W63" s="313" t="str">
        <f>IF(OR(NOT(V63=""),NOT(L63="")),5,"")</f>
        <v/>
      </c>
      <c r="X63" s="314" t="str">
        <f>IF(W63=5,D63&amp;" "&amp;E63,"")</f>
        <v/>
      </c>
    </row>
    <row r="64" spans="1:24" ht="15" hidden="1" x14ac:dyDescent="0.2">
      <c r="A64" s="272"/>
      <c r="B64" s="417" t="s">
        <v>606</v>
      </c>
      <c r="C64" s="335"/>
      <c r="D64" s="371" t="s">
        <v>79</v>
      </c>
      <c r="E64" s="444" t="s">
        <v>622</v>
      </c>
      <c r="F64" s="427" t="s">
        <v>30</v>
      </c>
      <c r="G64" s="301">
        <v>1.7523148148148145E-2</v>
      </c>
      <c r="H64" s="301">
        <v>1.7523148148148145E-2</v>
      </c>
      <c r="I64" s="302">
        <f t="shared" si="21"/>
        <v>1.7523148148148145E-2</v>
      </c>
      <c r="J64" s="303">
        <f t="shared" si="22"/>
        <v>5.0462962962962987E-3</v>
      </c>
      <c r="K64" s="378"/>
      <c r="L64" s="305" t="str">
        <f t="shared" si="23"/>
        <v/>
      </c>
      <c r="M64" s="306" t="str">
        <f t="shared" si="24"/>
        <v/>
      </c>
      <c r="N64" s="306" t="str">
        <f t="shared" si="25"/>
        <v/>
      </c>
      <c r="O64" s="307"/>
      <c r="P64" s="307"/>
      <c r="Q64" s="307"/>
      <c r="R64" s="308"/>
      <c r="S64" s="445">
        <f t="shared" si="29"/>
        <v>1.7523148148148145E-2</v>
      </c>
      <c r="T64" s="481"/>
      <c r="U64" s="462">
        <v>40755</v>
      </c>
      <c r="V64" s="459"/>
      <c r="W64" s="313" t="str">
        <f>IF(OR(NOT(V64=""),NOT(L64="")),5,"")</f>
        <v/>
      </c>
      <c r="X64" s="314" t="str">
        <f>IF(W64=5,D64&amp;" "&amp;E64,"")</f>
        <v/>
      </c>
    </row>
    <row r="65" spans="1:24" ht="15" hidden="1" x14ac:dyDescent="0.2">
      <c r="A65" s="272"/>
      <c r="B65" s="417" t="s">
        <v>588</v>
      </c>
      <c r="C65" s="335"/>
      <c r="D65" s="371" t="s">
        <v>600</v>
      </c>
      <c r="E65" s="444" t="s">
        <v>601</v>
      </c>
      <c r="F65" s="427" t="s">
        <v>14</v>
      </c>
      <c r="G65" s="301">
        <v>1.7501620370370369E-2</v>
      </c>
      <c r="H65" s="301">
        <v>1.7501620370370369E-2</v>
      </c>
      <c r="I65" s="302">
        <f t="shared" si="21"/>
        <v>1.7501620370370369E-2</v>
      </c>
      <c r="J65" s="303">
        <f t="shared" si="22"/>
        <v>5.0678240740740753E-3</v>
      </c>
      <c r="K65" s="378"/>
      <c r="L65" s="305" t="str">
        <f t="shared" si="23"/>
        <v/>
      </c>
      <c r="M65" s="306" t="str">
        <f t="shared" si="24"/>
        <v/>
      </c>
      <c r="N65" s="306" t="str">
        <f t="shared" si="25"/>
        <v/>
      </c>
      <c r="O65" s="307"/>
      <c r="P65" s="307"/>
      <c r="Q65" s="307"/>
      <c r="R65" s="308"/>
      <c r="S65" s="445">
        <v>1.7501620370370369E-2</v>
      </c>
      <c r="T65" s="481"/>
      <c r="U65" s="462">
        <v>40694</v>
      </c>
      <c r="V65" s="459"/>
      <c r="W65" s="313" t="str">
        <f>IF(OR(NOT(V65=""),NOT(L65="")),5,"")</f>
        <v/>
      </c>
      <c r="X65" s="314" t="str">
        <f>IF(W65=5,D65&amp;" "&amp;E65,"")</f>
        <v/>
      </c>
    </row>
    <row r="66" spans="1:24" ht="15" hidden="1" x14ac:dyDescent="0.2">
      <c r="A66" s="272"/>
      <c r="B66" s="417">
        <v>353</v>
      </c>
      <c r="C66" s="335"/>
      <c r="D66" s="391" t="s">
        <v>77</v>
      </c>
      <c r="E66" s="470" t="s">
        <v>547</v>
      </c>
      <c r="F66" s="471" t="s">
        <v>14</v>
      </c>
      <c r="G66" s="301">
        <v>1.7446469907407412E-2</v>
      </c>
      <c r="H66" s="301">
        <v>1.7446469907407412E-2</v>
      </c>
      <c r="I66" s="302">
        <f t="shared" si="21"/>
        <v>1.7446469907407412E-2</v>
      </c>
      <c r="J66" s="303">
        <f t="shared" si="22"/>
        <v>5.1229745370370318E-3</v>
      </c>
      <c r="K66" s="378"/>
      <c r="L66" s="305" t="str">
        <f t="shared" si="23"/>
        <v/>
      </c>
      <c r="M66" s="306" t="str">
        <f t="shared" si="24"/>
        <v/>
      </c>
      <c r="N66" s="306" t="str">
        <f t="shared" si="25"/>
        <v/>
      </c>
      <c r="O66" s="307"/>
      <c r="P66" s="307"/>
      <c r="Q66" s="307"/>
      <c r="R66" s="308"/>
      <c r="S66" s="445">
        <f>IF(K66&lt;&gt;"",MIN(G66,L66),G66)</f>
        <v>1.7446469907407412E-2</v>
      </c>
      <c r="T66" s="481"/>
      <c r="U66" s="462">
        <v>40421</v>
      </c>
      <c r="V66" s="459"/>
      <c r="W66" s="313" t="str">
        <f>IF(OR(NOT(V66=""),NOT(L66="")),5,"")</f>
        <v/>
      </c>
      <c r="X66" s="314" t="str">
        <f>IF(W66=5,D66&amp;" "&amp;E66,"")</f>
        <v/>
      </c>
    </row>
    <row r="67" spans="1:24" ht="15" hidden="1" x14ac:dyDescent="0.2">
      <c r="A67" s="272"/>
      <c r="B67" s="418">
        <v>284</v>
      </c>
      <c r="C67" s="335"/>
      <c r="D67" s="315" t="s">
        <v>447</v>
      </c>
      <c r="E67" s="431" t="s">
        <v>448</v>
      </c>
      <c r="F67" s="429" t="s">
        <v>14</v>
      </c>
      <c r="G67" s="301">
        <v>1.7337962962962961E-2</v>
      </c>
      <c r="H67" s="301">
        <v>1.7465277777777781E-2</v>
      </c>
      <c r="I67" s="302">
        <f t="shared" si="21"/>
        <v>1.7401620370370373E-2</v>
      </c>
      <c r="J67" s="303">
        <f t="shared" si="22"/>
        <v>5.1678240740740712E-3</v>
      </c>
      <c r="K67" s="387"/>
      <c r="L67" s="305" t="str">
        <f t="shared" si="23"/>
        <v/>
      </c>
      <c r="M67" s="306" t="str">
        <f t="shared" si="24"/>
        <v/>
      </c>
      <c r="N67" s="306" t="str">
        <f t="shared" si="25"/>
        <v/>
      </c>
      <c r="O67" s="307"/>
      <c r="P67" s="307"/>
      <c r="Q67" s="321"/>
      <c r="R67" s="308"/>
      <c r="S67" s="309">
        <f>IF(K67&lt;&gt;"",MIN(G67,L67),G67)</f>
        <v>1.7337962962962961E-2</v>
      </c>
      <c r="T67" s="481"/>
      <c r="U67" s="462">
        <v>40359</v>
      </c>
      <c r="V67" s="458"/>
      <c r="W67" s="313" t="str">
        <f>IF(OR(NOT(V67=""),NOT(L67="")),5,"")</f>
        <v/>
      </c>
      <c r="X67" s="314" t="str">
        <f>IF(W67=5,D67&amp;" "&amp;E67,"")</f>
        <v/>
      </c>
    </row>
    <row r="68" spans="1:24" ht="15" hidden="1" x14ac:dyDescent="0.2">
      <c r="A68" s="272"/>
      <c r="B68" s="417">
        <v>318</v>
      </c>
      <c r="C68" s="335"/>
      <c r="D68" s="391" t="s">
        <v>509</v>
      </c>
      <c r="E68" s="470" t="s">
        <v>159</v>
      </c>
      <c r="F68" s="471" t="s">
        <v>14</v>
      </c>
      <c r="G68" s="301">
        <v>1.7388599537037041E-2</v>
      </c>
      <c r="H68" s="301">
        <v>1.7388599537037041E-2</v>
      </c>
      <c r="I68" s="302">
        <f t="shared" si="21"/>
        <v>1.7388599537037041E-2</v>
      </c>
      <c r="J68" s="303">
        <f t="shared" si="22"/>
        <v>5.1808449074074031E-3</v>
      </c>
      <c r="K68" s="387"/>
      <c r="L68" s="305" t="str">
        <f t="shared" si="23"/>
        <v/>
      </c>
      <c r="M68" s="306" t="str">
        <f t="shared" si="24"/>
        <v/>
      </c>
      <c r="N68" s="306" t="str">
        <f t="shared" si="25"/>
        <v/>
      </c>
      <c r="O68" s="307"/>
      <c r="P68" s="307"/>
      <c r="Q68" s="321"/>
      <c r="R68" s="308"/>
      <c r="S68" s="445">
        <f>IF(K68&lt;&gt;"",MIN(G68,L68),G68)</f>
        <v>1.7388599537037041E-2</v>
      </c>
      <c r="T68" s="481"/>
      <c r="U68" s="462">
        <v>40298</v>
      </c>
      <c r="V68" s="459"/>
      <c r="W68" s="313"/>
      <c r="X68" s="314"/>
    </row>
    <row r="69" spans="1:24" ht="15" hidden="1" x14ac:dyDescent="0.2">
      <c r="A69" s="272"/>
      <c r="B69" s="417">
        <v>152</v>
      </c>
      <c r="C69" s="335"/>
      <c r="D69" s="371" t="s">
        <v>90</v>
      </c>
      <c r="E69" s="444" t="s">
        <v>91</v>
      </c>
      <c r="F69" s="427" t="s">
        <v>30</v>
      </c>
      <c r="G69" s="301">
        <v>1.7384259259259256E-2</v>
      </c>
      <c r="H69" s="301">
        <v>1.7384259259259256E-2</v>
      </c>
      <c r="I69" s="302">
        <f t="shared" si="21"/>
        <v>1.7384259259259256E-2</v>
      </c>
      <c r="J69" s="303">
        <f t="shared" si="22"/>
        <v>5.1851851851851885E-3</v>
      </c>
      <c r="K69" s="387"/>
      <c r="L69" s="305" t="str">
        <f t="shared" si="23"/>
        <v/>
      </c>
      <c r="M69" s="306" t="str">
        <f t="shared" si="24"/>
        <v/>
      </c>
      <c r="N69" s="306" t="str">
        <f t="shared" si="25"/>
        <v/>
      </c>
      <c r="O69" s="307"/>
      <c r="P69" s="307"/>
      <c r="Q69" s="307"/>
      <c r="R69" s="308"/>
      <c r="S69" s="445">
        <f>IF(K69&lt;&gt;"",MIN(G69,L69),G69)</f>
        <v>1.7384259259259256E-2</v>
      </c>
      <c r="T69" s="481"/>
      <c r="U69" s="459" t="s">
        <v>212</v>
      </c>
      <c r="V69" s="459"/>
      <c r="W69" s="313" t="str">
        <f>IF(OR(NOT(V69=""),NOT(L69="")),5,"")</f>
        <v/>
      </c>
      <c r="X69" s="314" t="str">
        <f>IF(W69=5,D69&amp;" "&amp;E69,"")</f>
        <v/>
      </c>
    </row>
    <row r="70" spans="1:24" ht="15" hidden="1" x14ac:dyDescent="0.2">
      <c r="A70" s="272"/>
      <c r="B70" s="418">
        <v>332</v>
      </c>
      <c r="C70" s="335"/>
      <c r="D70" s="315" t="s">
        <v>527</v>
      </c>
      <c r="E70" s="431" t="s">
        <v>517</v>
      </c>
      <c r="F70" s="428" t="s">
        <v>30</v>
      </c>
      <c r="G70" s="322">
        <v>1.7349537037037035E-2</v>
      </c>
      <c r="H70" s="301">
        <v>1.7372685185185189E-2</v>
      </c>
      <c r="I70" s="302">
        <f t="shared" si="21"/>
        <v>1.7361111111111112E-2</v>
      </c>
      <c r="J70" s="303">
        <f t="shared" si="22"/>
        <v>5.2083333333333322E-3</v>
      </c>
      <c r="K70" s="387"/>
      <c r="L70" s="305" t="str">
        <f t="shared" si="23"/>
        <v/>
      </c>
      <c r="M70" s="306" t="str">
        <f t="shared" si="24"/>
        <v/>
      </c>
      <c r="N70" s="306" t="str">
        <f t="shared" si="25"/>
        <v/>
      </c>
      <c r="O70" s="307"/>
      <c r="P70" s="307"/>
      <c r="Q70" s="321"/>
      <c r="R70" s="308"/>
      <c r="S70" s="309">
        <f>IF(K70&lt;&gt;"",MIN(G70,L70),G70)</f>
        <v>1.7349537037037035E-2</v>
      </c>
      <c r="T70" s="481"/>
      <c r="U70" s="462">
        <v>40359</v>
      </c>
      <c r="V70" s="458"/>
      <c r="W70" s="313" t="str">
        <f>IF(OR(NOT(V70=""),NOT(L70="")),5,"")</f>
        <v/>
      </c>
      <c r="X70" s="314" t="str">
        <f>IF(W70=5,D70&amp;" "&amp;E70,"")</f>
        <v/>
      </c>
    </row>
    <row r="71" spans="1:24" ht="15" hidden="1" x14ac:dyDescent="0.2">
      <c r="A71" s="272"/>
      <c r="B71" s="418"/>
      <c r="C71" s="335"/>
      <c r="D71" s="315"/>
      <c r="E71" s="431"/>
      <c r="F71" s="428"/>
      <c r="G71" s="301"/>
      <c r="H71" s="301"/>
      <c r="I71" s="302"/>
      <c r="J71" s="303"/>
      <c r="K71" s="387"/>
      <c r="L71" s="305"/>
      <c r="M71" s="306"/>
      <c r="N71" s="306"/>
      <c r="O71" s="307"/>
      <c r="P71" s="307"/>
      <c r="Q71" s="321"/>
      <c r="R71" s="308"/>
      <c r="S71" s="309"/>
      <c r="T71" s="481"/>
      <c r="U71" s="462"/>
      <c r="V71" s="458"/>
      <c r="W71" s="313"/>
      <c r="X71" s="314"/>
    </row>
    <row r="72" spans="1:24" ht="15" hidden="1" x14ac:dyDescent="0.2">
      <c r="A72" s="272"/>
      <c r="B72" s="418"/>
      <c r="C72" s="335"/>
      <c r="D72" s="315"/>
      <c r="E72" s="431"/>
      <c r="F72" s="428"/>
      <c r="G72" s="301"/>
      <c r="H72" s="301"/>
      <c r="I72" s="302"/>
      <c r="J72" s="303"/>
      <c r="K72" s="387"/>
      <c r="L72" s="305"/>
      <c r="M72" s="306"/>
      <c r="N72" s="306"/>
      <c r="O72" s="307"/>
      <c r="P72" s="307"/>
      <c r="Q72" s="321"/>
      <c r="R72" s="308"/>
      <c r="S72" s="309"/>
      <c r="T72" s="481"/>
      <c r="U72" s="462"/>
      <c r="V72" s="458"/>
      <c r="W72" s="313"/>
      <c r="X72" s="314"/>
    </row>
    <row r="73" spans="1:24" ht="15" hidden="1" x14ac:dyDescent="0.2">
      <c r="A73" s="272"/>
      <c r="B73" s="418">
        <v>259</v>
      </c>
      <c r="C73" s="335"/>
      <c r="D73" s="315" t="s">
        <v>111</v>
      </c>
      <c r="E73" s="431" t="s">
        <v>360</v>
      </c>
      <c r="F73" s="428" t="s">
        <v>30</v>
      </c>
      <c r="G73" s="301">
        <v>1.7303240740740741E-2</v>
      </c>
      <c r="H73" s="301">
        <v>1.7303240740740741E-2</v>
      </c>
      <c r="I73" s="302">
        <f t="shared" ref="I73:I85" si="30">IF(H73&lt;&gt;"",(H73+G73)/2,G73)</f>
        <v>1.7303240740740741E-2</v>
      </c>
      <c r="J73" s="303">
        <f t="shared" ref="J73:J85" si="31">$E$3-I73</f>
        <v>5.2662037037037035E-3</v>
      </c>
      <c r="K73" s="387"/>
      <c r="L73" s="305" t="str">
        <f t="shared" ref="L73:L85" si="32">IF(K73&lt;&gt;"",K73-J73,"")</f>
        <v/>
      </c>
      <c r="M73" s="306" t="str">
        <f t="shared" ref="M73:M85" si="33">IF(K73&lt;&gt;"",L73-I73,"")</f>
        <v/>
      </c>
      <c r="N73" s="306" t="str">
        <f t="shared" ref="N73:N85" si="34">IF(K73&lt;&gt;"",L73-G73,"")</f>
        <v/>
      </c>
      <c r="O73" s="307"/>
      <c r="P73" s="307"/>
      <c r="Q73" s="307"/>
      <c r="R73" s="308"/>
      <c r="S73" s="309">
        <f t="shared" ref="S73:S78" si="35">IF(K73&lt;&gt;"",MIN(G73,L73),G73)</f>
        <v>1.7303240740740741E-2</v>
      </c>
      <c r="T73" s="481"/>
      <c r="U73" s="462"/>
      <c r="V73" s="458"/>
      <c r="W73" s="313" t="str">
        <f>IF(OR(NOT(V73=""),NOT(L73="")),5,"")</f>
        <v/>
      </c>
      <c r="X73" s="314" t="str">
        <f>IF(W73=5,D73&amp;" "&amp;E73,"")</f>
        <v/>
      </c>
    </row>
    <row r="74" spans="1:24" ht="15" hidden="1" x14ac:dyDescent="0.2">
      <c r="A74" s="272"/>
      <c r="B74" s="418">
        <v>77</v>
      </c>
      <c r="C74" s="335"/>
      <c r="D74" s="315" t="s">
        <v>96</v>
      </c>
      <c r="E74" s="431" t="s">
        <v>141</v>
      </c>
      <c r="F74" s="428" t="s">
        <v>14</v>
      </c>
      <c r="G74" s="301">
        <v>1.5740740740740736E-2</v>
      </c>
      <c r="H74" s="301">
        <v>1.8761574074074073E-2</v>
      </c>
      <c r="I74" s="302">
        <f t="shared" si="30"/>
        <v>1.7251157407407403E-2</v>
      </c>
      <c r="J74" s="303">
        <f t="shared" si="31"/>
        <v>5.3182870370370415E-3</v>
      </c>
      <c r="K74" s="378"/>
      <c r="L74" s="305" t="str">
        <f t="shared" si="32"/>
        <v/>
      </c>
      <c r="M74" s="306" t="str">
        <f t="shared" si="33"/>
        <v/>
      </c>
      <c r="N74" s="306" t="str">
        <f t="shared" si="34"/>
        <v/>
      </c>
      <c r="O74" s="307"/>
      <c r="P74" s="307"/>
      <c r="Q74" s="307"/>
      <c r="R74" s="308"/>
      <c r="S74" s="309">
        <f t="shared" si="35"/>
        <v>1.5740740740740736E-2</v>
      </c>
      <c r="T74" s="481"/>
      <c r="U74" s="462">
        <v>40724</v>
      </c>
      <c r="V74" s="458" t="s">
        <v>587</v>
      </c>
      <c r="W74" s="313">
        <f>IF(OR(NOT(V74=""),NOT(L74="")),5,"")</f>
        <v>5</v>
      </c>
      <c r="X74" s="314" t="str">
        <f>IF(W74=5,D74&amp;" "&amp;E74,"")</f>
        <v>Sarah Dumbrill</v>
      </c>
    </row>
    <row r="75" spans="1:24" ht="15" hidden="1" x14ac:dyDescent="0.2">
      <c r="A75" s="272"/>
      <c r="B75" s="418" t="s">
        <v>588</v>
      </c>
      <c r="C75" s="335"/>
      <c r="D75" s="315" t="s">
        <v>582</v>
      </c>
      <c r="E75" s="431" t="s">
        <v>565</v>
      </c>
      <c r="F75" s="428" t="s">
        <v>14</v>
      </c>
      <c r="G75" s="301">
        <v>1.7106481481481483E-2</v>
      </c>
      <c r="H75" s="301">
        <v>1.7106481481481483E-2</v>
      </c>
      <c r="I75" s="302">
        <f t="shared" si="30"/>
        <v>1.7106481481481483E-2</v>
      </c>
      <c r="J75" s="303">
        <f t="shared" si="31"/>
        <v>5.4629629629629611E-3</v>
      </c>
      <c r="K75" s="378"/>
      <c r="L75" s="305" t="str">
        <f t="shared" si="32"/>
        <v/>
      </c>
      <c r="M75" s="306" t="str">
        <f t="shared" si="33"/>
        <v/>
      </c>
      <c r="N75" s="306" t="str">
        <f t="shared" si="34"/>
        <v/>
      </c>
      <c r="O75" s="307"/>
      <c r="P75" s="307"/>
      <c r="Q75" s="307"/>
      <c r="R75" s="308"/>
      <c r="S75" s="309">
        <f t="shared" si="35"/>
        <v>1.7106481481481483E-2</v>
      </c>
      <c r="T75" s="481"/>
      <c r="U75" s="462">
        <v>40633</v>
      </c>
      <c r="V75" s="458"/>
      <c r="W75" s="313" t="str">
        <f>IF(OR(NOT(V75=""),NOT(L75="")),5,"")</f>
        <v/>
      </c>
      <c r="X75" s="314" t="str">
        <f>IF(W75=5,D75&amp;" "&amp;E75,"")</f>
        <v/>
      </c>
    </row>
    <row r="76" spans="1:24" ht="15" hidden="1" x14ac:dyDescent="0.2">
      <c r="A76" s="272"/>
      <c r="B76" s="418">
        <v>185</v>
      </c>
      <c r="C76" s="335"/>
      <c r="D76" s="315" t="s">
        <v>155</v>
      </c>
      <c r="E76" s="431" t="s">
        <v>216</v>
      </c>
      <c r="F76" s="428" t="s">
        <v>30</v>
      </c>
      <c r="G76" s="301">
        <v>1.5810185185185184E-2</v>
      </c>
      <c r="H76" s="301">
        <v>1.8049768518518514E-2</v>
      </c>
      <c r="I76" s="302">
        <f t="shared" si="30"/>
        <v>1.6929976851851849E-2</v>
      </c>
      <c r="J76" s="303">
        <f t="shared" si="31"/>
        <v>5.6394675925925952E-3</v>
      </c>
      <c r="K76" s="387"/>
      <c r="L76" s="305" t="str">
        <f t="shared" si="32"/>
        <v/>
      </c>
      <c r="M76" s="306" t="str">
        <f t="shared" si="33"/>
        <v/>
      </c>
      <c r="N76" s="306" t="str">
        <f t="shared" si="34"/>
        <v/>
      </c>
      <c r="O76" s="307"/>
      <c r="P76" s="307"/>
      <c r="Q76" s="307"/>
      <c r="R76" s="308"/>
      <c r="S76" s="309">
        <f t="shared" si="35"/>
        <v>1.5810185185185184E-2</v>
      </c>
      <c r="T76" s="481"/>
      <c r="U76" s="462">
        <v>39994</v>
      </c>
      <c r="V76" s="458"/>
      <c r="W76" s="313" t="str">
        <f>IF(OR(NOT(V76=""),NOT(L76="")),5,"")</f>
        <v/>
      </c>
      <c r="X76" s="314" t="str">
        <f>IF(W76=5,D76&amp;" "&amp;E76,"")</f>
        <v/>
      </c>
    </row>
    <row r="77" spans="1:24" ht="15" x14ac:dyDescent="0.2">
      <c r="A77" s="272"/>
      <c r="B77" s="418">
        <v>351</v>
      </c>
      <c r="C77" s="335"/>
      <c r="D77" s="298" t="s">
        <v>550</v>
      </c>
      <c r="E77" s="432" t="s">
        <v>551</v>
      </c>
      <c r="F77" s="428" t="s">
        <v>30</v>
      </c>
      <c r="G77" s="301">
        <v>1.3865740740740743E-2</v>
      </c>
      <c r="H77" s="301">
        <v>1.4791666666666668E-2</v>
      </c>
      <c r="I77" s="302">
        <f t="shared" si="30"/>
        <v>1.4328703703703705E-2</v>
      </c>
      <c r="J77" s="303">
        <f t="shared" si="31"/>
        <v>8.2407407407407395E-3</v>
      </c>
      <c r="K77" s="378">
        <v>2.1689814814814815E-2</v>
      </c>
      <c r="L77" s="305">
        <f t="shared" si="32"/>
        <v>1.3449074074074075E-2</v>
      </c>
      <c r="M77" s="306">
        <f t="shared" si="33"/>
        <v>-8.7962962962962951E-4</v>
      </c>
      <c r="N77" s="306">
        <f t="shared" si="34"/>
        <v>-4.1666666666666761E-4</v>
      </c>
      <c r="O77" s="307">
        <v>2</v>
      </c>
      <c r="P77" s="307">
        <v>3</v>
      </c>
      <c r="Q77" s="307"/>
      <c r="R77" s="308">
        <v>3</v>
      </c>
      <c r="S77" s="309">
        <f t="shared" si="35"/>
        <v>1.3449074074074075E-2</v>
      </c>
      <c r="T77" s="481" t="s">
        <v>587</v>
      </c>
      <c r="U77" s="462">
        <v>40847</v>
      </c>
      <c r="V77" s="458"/>
      <c r="W77" s="313">
        <f>IF(OR(NOT(V77=""),NOT(L77="")),5,"")</f>
        <v>5</v>
      </c>
      <c r="X77" s="314" t="str">
        <f>IF(W77=5,D77&amp;" "&amp;E77,"")</f>
        <v>Roger Montgomery</v>
      </c>
    </row>
    <row r="78" spans="1:24" ht="15" hidden="1" x14ac:dyDescent="0.2">
      <c r="A78" s="272"/>
      <c r="B78" s="417">
        <v>194</v>
      </c>
      <c r="C78" s="335"/>
      <c r="D78" s="371" t="s">
        <v>55</v>
      </c>
      <c r="E78" s="444" t="s">
        <v>226</v>
      </c>
      <c r="F78" s="427" t="s">
        <v>30</v>
      </c>
      <c r="G78" s="319">
        <v>1.6516203703703703E-2</v>
      </c>
      <c r="H78" s="301">
        <v>1.7164351851851851E-2</v>
      </c>
      <c r="I78" s="302">
        <f t="shared" si="30"/>
        <v>1.6840277777777777E-2</v>
      </c>
      <c r="J78" s="303">
        <f t="shared" si="31"/>
        <v>5.7291666666666671E-3</v>
      </c>
      <c r="K78" s="387"/>
      <c r="L78" s="305" t="str">
        <f t="shared" si="32"/>
        <v/>
      </c>
      <c r="M78" s="306" t="str">
        <f t="shared" si="33"/>
        <v/>
      </c>
      <c r="N78" s="306" t="str">
        <f t="shared" si="34"/>
        <v/>
      </c>
      <c r="O78" s="307"/>
      <c r="P78" s="307"/>
      <c r="Q78" s="307"/>
      <c r="R78" s="308"/>
      <c r="S78" s="445">
        <f t="shared" si="35"/>
        <v>1.6516203703703703E-2</v>
      </c>
      <c r="T78" s="481"/>
      <c r="U78" s="462">
        <v>40633</v>
      </c>
      <c r="V78" s="459"/>
      <c r="W78" s="313"/>
      <c r="X78" s="314"/>
    </row>
    <row r="79" spans="1:24" ht="15" hidden="1" x14ac:dyDescent="0.2">
      <c r="A79" s="272"/>
      <c r="B79" s="417" t="s">
        <v>588</v>
      </c>
      <c r="C79" s="335"/>
      <c r="D79" s="371" t="s">
        <v>602</v>
      </c>
      <c r="E79" s="444" t="s">
        <v>603</v>
      </c>
      <c r="F79" s="427" t="s">
        <v>30</v>
      </c>
      <c r="G79" s="301">
        <v>1.6793865740740741E-2</v>
      </c>
      <c r="H79" s="301">
        <v>1.6840277777777777E-2</v>
      </c>
      <c r="I79" s="302">
        <f t="shared" si="30"/>
        <v>1.6817071759259259E-2</v>
      </c>
      <c r="J79" s="303">
        <f t="shared" si="31"/>
        <v>5.752372685185185E-3</v>
      </c>
      <c r="K79" s="504"/>
      <c r="L79" s="305" t="str">
        <f t="shared" si="32"/>
        <v/>
      </c>
      <c r="M79" s="306" t="str">
        <f t="shared" si="33"/>
        <v/>
      </c>
      <c r="N79" s="306" t="str">
        <f t="shared" si="34"/>
        <v/>
      </c>
      <c r="O79" s="307"/>
      <c r="P79" s="307"/>
      <c r="Q79" s="307"/>
      <c r="R79" s="308"/>
      <c r="S79" s="445">
        <v>1.6793865740740741E-2</v>
      </c>
      <c r="T79" s="481"/>
      <c r="U79" s="462">
        <v>40786</v>
      </c>
      <c r="V79" s="459"/>
      <c r="W79" s="313" t="str">
        <f t="shared" ref="W79:W85" si="36">IF(OR(NOT(V79=""),NOT(L79="")),5,"")</f>
        <v/>
      </c>
      <c r="X79" s="314" t="str">
        <f t="shared" ref="X79:X85" si="37">IF(W79=5,D79&amp;" "&amp;E79,"")</f>
        <v/>
      </c>
    </row>
    <row r="80" spans="1:24" ht="15" hidden="1" x14ac:dyDescent="0.2">
      <c r="A80" s="272"/>
      <c r="B80" s="417">
        <v>224</v>
      </c>
      <c r="C80" s="335"/>
      <c r="D80" s="371" t="s">
        <v>554</v>
      </c>
      <c r="E80" s="444" t="s">
        <v>555</v>
      </c>
      <c r="F80" s="427" t="s">
        <v>14</v>
      </c>
      <c r="G80" s="301">
        <v>1.6655092592592596E-2</v>
      </c>
      <c r="H80" s="301">
        <v>1.695601851851852E-2</v>
      </c>
      <c r="I80" s="302">
        <f t="shared" si="30"/>
        <v>1.680555555555556E-2</v>
      </c>
      <c r="J80" s="303">
        <f t="shared" si="31"/>
        <v>5.7638888888888844E-3</v>
      </c>
      <c r="K80" s="378"/>
      <c r="L80" s="305" t="str">
        <f t="shared" si="32"/>
        <v/>
      </c>
      <c r="M80" s="306" t="str">
        <f t="shared" si="33"/>
        <v/>
      </c>
      <c r="N80" s="306" t="str">
        <f t="shared" si="34"/>
        <v/>
      </c>
      <c r="O80" s="307"/>
      <c r="P80" s="307"/>
      <c r="Q80" s="307"/>
      <c r="R80" s="308"/>
      <c r="S80" s="445">
        <f t="shared" ref="S80:S85" si="38">IF(K80&lt;&gt;"",MIN(G80,L80),G80)</f>
        <v>1.6655092592592596E-2</v>
      </c>
      <c r="T80" s="481"/>
      <c r="U80" s="462">
        <v>40633</v>
      </c>
      <c r="V80" s="459"/>
      <c r="W80" s="313" t="str">
        <f t="shared" si="36"/>
        <v/>
      </c>
      <c r="X80" s="314" t="str">
        <f t="shared" si="37"/>
        <v/>
      </c>
    </row>
    <row r="81" spans="1:24" ht="15" hidden="1" x14ac:dyDescent="0.2">
      <c r="A81" s="272"/>
      <c r="B81" s="418">
        <v>233</v>
      </c>
      <c r="C81" s="335"/>
      <c r="D81" s="315" t="s">
        <v>284</v>
      </c>
      <c r="E81" s="431" t="s">
        <v>285</v>
      </c>
      <c r="F81" s="428" t="s">
        <v>30</v>
      </c>
      <c r="G81" s="301">
        <v>1.66550925925926E-2</v>
      </c>
      <c r="H81" s="301">
        <v>1.66550925925926E-2</v>
      </c>
      <c r="I81" s="302">
        <f t="shared" si="30"/>
        <v>1.66550925925926E-2</v>
      </c>
      <c r="J81" s="303">
        <f t="shared" si="31"/>
        <v>5.9143518518518443E-3</v>
      </c>
      <c r="K81" s="387"/>
      <c r="L81" s="305" t="str">
        <f t="shared" si="32"/>
        <v/>
      </c>
      <c r="M81" s="306" t="str">
        <f t="shared" si="33"/>
        <v/>
      </c>
      <c r="N81" s="306" t="str">
        <f t="shared" si="34"/>
        <v/>
      </c>
      <c r="O81" s="307"/>
      <c r="P81" s="307"/>
      <c r="Q81" s="307"/>
      <c r="R81" s="308"/>
      <c r="S81" s="309">
        <f t="shared" si="38"/>
        <v>1.66550925925926E-2</v>
      </c>
      <c r="T81" s="481"/>
      <c r="U81" s="462">
        <v>40816</v>
      </c>
      <c r="V81" s="458"/>
      <c r="W81" s="313" t="str">
        <f t="shared" si="36"/>
        <v/>
      </c>
      <c r="X81" s="314" t="str">
        <f t="shared" si="37"/>
        <v/>
      </c>
    </row>
    <row r="82" spans="1:24" ht="15" hidden="1" x14ac:dyDescent="0.2">
      <c r="A82" s="272"/>
      <c r="B82" s="418">
        <v>369</v>
      </c>
      <c r="C82" s="335"/>
      <c r="D82" s="315" t="s">
        <v>111</v>
      </c>
      <c r="E82" s="431" t="s">
        <v>570</v>
      </c>
      <c r="F82" s="428" t="s">
        <v>14</v>
      </c>
      <c r="G82" s="301">
        <v>1.6655092592592596E-2</v>
      </c>
      <c r="H82" s="301">
        <v>1.6655092592592596E-2</v>
      </c>
      <c r="I82" s="302">
        <f t="shared" si="30"/>
        <v>1.6655092592592596E-2</v>
      </c>
      <c r="J82" s="303">
        <f t="shared" si="31"/>
        <v>5.9143518518518477E-3</v>
      </c>
      <c r="K82" s="387"/>
      <c r="L82" s="305" t="str">
        <f t="shared" si="32"/>
        <v/>
      </c>
      <c r="M82" s="306" t="str">
        <f t="shared" si="33"/>
        <v/>
      </c>
      <c r="N82" s="306" t="str">
        <f t="shared" si="34"/>
        <v/>
      </c>
      <c r="O82" s="307"/>
      <c r="P82" s="307"/>
      <c r="Q82" s="307"/>
      <c r="R82" s="308"/>
      <c r="S82" s="309">
        <f t="shared" si="38"/>
        <v>1.6655092592592596E-2</v>
      </c>
      <c r="T82" s="481"/>
      <c r="U82" s="462">
        <v>40574</v>
      </c>
      <c r="V82" s="458"/>
      <c r="W82" s="313" t="str">
        <f t="shared" si="36"/>
        <v/>
      </c>
      <c r="X82" s="314" t="str">
        <f t="shared" si="37"/>
        <v/>
      </c>
    </row>
    <row r="83" spans="1:24" ht="15" hidden="1" x14ac:dyDescent="0.2">
      <c r="A83" s="272"/>
      <c r="B83" s="418">
        <v>368</v>
      </c>
      <c r="C83" s="335"/>
      <c r="D83" s="315" t="s">
        <v>521</v>
      </c>
      <c r="E83" s="431" t="s">
        <v>571</v>
      </c>
      <c r="F83" s="428" t="s">
        <v>30</v>
      </c>
      <c r="G83" s="497">
        <v>1.6655092592592596E-2</v>
      </c>
      <c r="H83" s="497">
        <v>1.6655092592592596E-2</v>
      </c>
      <c r="I83" s="302">
        <f t="shared" si="30"/>
        <v>1.6655092592592596E-2</v>
      </c>
      <c r="J83" s="303">
        <f t="shared" si="31"/>
        <v>5.9143518518518477E-3</v>
      </c>
      <c r="K83" s="378"/>
      <c r="L83" s="305" t="str">
        <f t="shared" si="32"/>
        <v/>
      </c>
      <c r="M83" s="306" t="str">
        <f t="shared" si="33"/>
        <v/>
      </c>
      <c r="N83" s="306" t="str">
        <f t="shared" si="34"/>
        <v/>
      </c>
      <c r="O83" s="307"/>
      <c r="P83" s="307"/>
      <c r="Q83" s="307"/>
      <c r="R83" s="308"/>
      <c r="S83" s="309">
        <f t="shared" si="38"/>
        <v>1.6655092592592596E-2</v>
      </c>
      <c r="T83" s="481"/>
      <c r="U83" s="462">
        <v>40574</v>
      </c>
      <c r="V83" s="458"/>
      <c r="W83" s="313" t="str">
        <f t="shared" si="36"/>
        <v/>
      </c>
      <c r="X83" s="314" t="str">
        <f t="shared" si="37"/>
        <v/>
      </c>
    </row>
    <row r="84" spans="1:24" ht="15" hidden="1" x14ac:dyDescent="0.2">
      <c r="A84" s="272"/>
      <c r="B84" s="418">
        <v>166</v>
      </c>
      <c r="C84" s="335"/>
      <c r="D84" s="315" t="s">
        <v>74</v>
      </c>
      <c r="E84" s="431" t="s">
        <v>86</v>
      </c>
      <c r="F84" s="428" t="s">
        <v>30</v>
      </c>
      <c r="G84" s="301">
        <v>1.6627604166666667E-2</v>
      </c>
      <c r="H84" s="301">
        <v>1.6627604166666667E-2</v>
      </c>
      <c r="I84" s="302">
        <f t="shared" si="30"/>
        <v>1.6627604166666667E-2</v>
      </c>
      <c r="J84" s="303">
        <f t="shared" si="31"/>
        <v>5.9418402777777768E-3</v>
      </c>
      <c r="K84" s="387"/>
      <c r="L84" s="305" t="str">
        <f t="shared" si="32"/>
        <v/>
      </c>
      <c r="M84" s="306" t="str">
        <f t="shared" si="33"/>
        <v/>
      </c>
      <c r="N84" s="306" t="str">
        <f t="shared" si="34"/>
        <v/>
      </c>
      <c r="O84" s="307"/>
      <c r="P84" s="307"/>
      <c r="Q84" s="321"/>
      <c r="R84" s="308"/>
      <c r="S84" s="309">
        <f t="shared" si="38"/>
        <v>1.6627604166666667E-2</v>
      </c>
      <c r="T84" s="481"/>
      <c r="U84" s="462">
        <v>40178</v>
      </c>
      <c r="V84" s="458"/>
      <c r="W84" s="313" t="str">
        <f t="shared" si="36"/>
        <v/>
      </c>
      <c r="X84" s="314" t="str">
        <f t="shared" si="37"/>
        <v/>
      </c>
    </row>
    <row r="85" spans="1:24" ht="15" hidden="1" x14ac:dyDescent="0.2">
      <c r="A85" s="272"/>
      <c r="B85" s="418">
        <v>238</v>
      </c>
      <c r="C85" s="335"/>
      <c r="D85" s="315" t="s">
        <v>326</v>
      </c>
      <c r="E85" s="431" t="s">
        <v>327</v>
      </c>
      <c r="F85" s="428" t="s">
        <v>30</v>
      </c>
      <c r="G85" s="301">
        <v>1.5907118055555551E-2</v>
      </c>
      <c r="H85" s="301">
        <v>1.7293836805555553E-2</v>
      </c>
      <c r="I85" s="302">
        <f t="shared" si="30"/>
        <v>1.6600477430555552E-2</v>
      </c>
      <c r="J85" s="303">
        <f t="shared" si="31"/>
        <v>5.9689670138888921E-3</v>
      </c>
      <c r="K85" s="378"/>
      <c r="L85" s="305" t="str">
        <f t="shared" si="32"/>
        <v/>
      </c>
      <c r="M85" s="306" t="str">
        <f t="shared" si="33"/>
        <v/>
      </c>
      <c r="N85" s="306" t="str">
        <f t="shared" si="34"/>
        <v/>
      </c>
      <c r="O85" s="307"/>
      <c r="P85" s="307"/>
      <c r="Q85" s="307"/>
      <c r="R85" s="308"/>
      <c r="S85" s="309">
        <f t="shared" si="38"/>
        <v>1.5907118055555551E-2</v>
      </c>
      <c r="T85" s="481"/>
      <c r="U85" s="462">
        <v>40786</v>
      </c>
      <c r="V85" s="458" t="s">
        <v>587</v>
      </c>
      <c r="W85" s="313">
        <f t="shared" si="36"/>
        <v>5</v>
      </c>
      <c r="X85" s="314" t="str">
        <f t="shared" si="37"/>
        <v>Chitra Dunn</v>
      </c>
    </row>
    <row r="86" spans="1:24" ht="15" hidden="1" x14ac:dyDescent="0.2">
      <c r="A86" s="272"/>
      <c r="B86" s="418"/>
      <c r="C86" s="335"/>
      <c r="D86" s="315"/>
      <c r="E86" s="431"/>
      <c r="F86" s="428"/>
      <c r="G86" s="301"/>
      <c r="H86" s="301"/>
      <c r="I86" s="302"/>
      <c r="J86" s="303"/>
      <c r="K86" s="378"/>
      <c r="L86" s="305"/>
      <c r="M86" s="306"/>
      <c r="N86" s="306"/>
      <c r="O86" s="307"/>
      <c r="P86" s="307"/>
      <c r="Q86" s="307"/>
      <c r="R86" s="308"/>
      <c r="S86" s="309"/>
      <c r="T86" s="481"/>
      <c r="U86" s="462"/>
      <c r="V86" s="458"/>
      <c r="W86" s="313"/>
      <c r="X86" s="314"/>
    </row>
    <row r="87" spans="1:24" ht="15" hidden="1" x14ac:dyDescent="0.2">
      <c r="A87" s="272"/>
      <c r="B87" s="418"/>
      <c r="C87" s="335"/>
      <c r="D87" s="315"/>
      <c r="E87" s="431"/>
      <c r="F87" s="428"/>
      <c r="G87" s="301"/>
      <c r="H87" s="301"/>
      <c r="I87" s="302"/>
      <c r="J87" s="303"/>
      <c r="K87" s="378"/>
      <c r="L87" s="305"/>
      <c r="M87" s="306"/>
      <c r="N87" s="306"/>
      <c r="O87" s="307"/>
      <c r="P87" s="307"/>
      <c r="Q87" s="307"/>
      <c r="R87" s="308"/>
      <c r="S87" s="309"/>
      <c r="T87" s="481"/>
      <c r="U87" s="462"/>
      <c r="V87" s="458"/>
      <c r="W87" s="313"/>
      <c r="X87" s="314"/>
    </row>
    <row r="88" spans="1:24" ht="15" hidden="1" x14ac:dyDescent="0.2">
      <c r="A88" s="272"/>
      <c r="B88" s="418" t="s">
        <v>588</v>
      </c>
      <c r="C88" s="335"/>
      <c r="D88" s="298" t="s">
        <v>598</v>
      </c>
      <c r="E88" s="432" t="s">
        <v>599</v>
      </c>
      <c r="F88" s="429" t="s">
        <v>30</v>
      </c>
      <c r="G88" s="507">
        <v>1.6516203703703703E-2</v>
      </c>
      <c r="H88" s="507">
        <v>1.6516203703703703E-2</v>
      </c>
      <c r="I88" s="302">
        <f t="shared" ref="I88:I98" si="39">IF(H88&lt;&gt;"",(H88+G88)/2,G88)</f>
        <v>1.6516203703703703E-2</v>
      </c>
      <c r="J88" s="303">
        <f t="shared" ref="J88:J101" si="40">$E$3-I88</f>
        <v>6.053240740740741E-3</v>
      </c>
      <c r="K88" s="378"/>
      <c r="L88" s="305" t="str">
        <f t="shared" ref="L88:L101" si="41">IF(K88&lt;&gt;"",K88-J88,"")</f>
        <v/>
      </c>
      <c r="M88" s="306" t="str">
        <f t="shared" ref="M88:M101" si="42">IF(K88&lt;&gt;"",L88-I88,"")</f>
        <v/>
      </c>
      <c r="N88" s="306" t="str">
        <f t="shared" ref="N88:N101" si="43">IF(K88&lt;&gt;"",L88-G88,"")</f>
        <v/>
      </c>
      <c r="O88" s="307"/>
      <c r="P88" s="307"/>
      <c r="Q88" s="307"/>
      <c r="R88" s="308"/>
      <c r="S88" s="309">
        <f t="shared" ref="S88:S98" si="44">IF(K88&lt;&gt;"",MIN(G88,L88),G88)</f>
        <v>1.6516203703703703E-2</v>
      </c>
      <c r="T88" s="481"/>
      <c r="U88" s="462">
        <v>40724</v>
      </c>
      <c r="V88" s="458"/>
      <c r="W88" s="313" t="str">
        <f t="shared" ref="W88:W101" si="45">IF(OR(NOT(V88=""),NOT(L88="")),5,"")</f>
        <v/>
      </c>
      <c r="X88" s="314" t="str">
        <f t="shared" ref="X88:X101" si="46">IF(W88=5,D88&amp;" "&amp;E88,"")</f>
        <v/>
      </c>
    </row>
    <row r="89" spans="1:24" ht="15" hidden="1" x14ac:dyDescent="0.2">
      <c r="A89" s="272"/>
      <c r="B89" s="418">
        <v>163</v>
      </c>
      <c r="C89" s="335"/>
      <c r="D89" s="315" t="s">
        <v>115</v>
      </c>
      <c r="E89" s="431" t="s">
        <v>116</v>
      </c>
      <c r="F89" s="428" t="s">
        <v>30</v>
      </c>
      <c r="G89" s="319">
        <v>1.6516203703703703E-2</v>
      </c>
      <c r="H89" s="319">
        <v>1.6516203703703703E-2</v>
      </c>
      <c r="I89" s="302">
        <f t="shared" si="39"/>
        <v>1.6516203703703703E-2</v>
      </c>
      <c r="J89" s="303">
        <f t="shared" si="40"/>
        <v>6.053240740740741E-3</v>
      </c>
      <c r="K89" s="387"/>
      <c r="L89" s="305" t="str">
        <f t="shared" si="41"/>
        <v/>
      </c>
      <c r="M89" s="306" t="str">
        <f t="shared" si="42"/>
        <v/>
      </c>
      <c r="N89" s="306" t="str">
        <f t="shared" si="43"/>
        <v/>
      </c>
      <c r="O89" s="307"/>
      <c r="P89" s="307"/>
      <c r="Q89" s="307"/>
      <c r="R89" s="308"/>
      <c r="S89" s="309">
        <f t="shared" si="44"/>
        <v>1.6516203703703703E-2</v>
      </c>
      <c r="T89" s="481"/>
      <c r="U89" s="462">
        <v>38990</v>
      </c>
      <c r="V89" s="458"/>
      <c r="W89" s="313" t="str">
        <f t="shared" si="45"/>
        <v/>
      </c>
      <c r="X89" s="314" t="str">
        <f t="shared" si="46"/>
        <v/>
      </c>
    </row>
    <row r="90" spans="1:24" ht="15" hidden="1" x14ac:dyDescent="0.2">
      <c r="A90" s="272"/>
      <c r="B90" s="418">
        <v>333</v>
      </c>
      <c r="C90" s="335"/>
      <c r="D90" s="315" t="s">
        <v>537</v>
      </c>
      <c r="E90" s="431" t="s">
        <v>538</v>
      </c>
      <c r="F90" s="428" t="s">
        <v>14</v>
      </c>
      <c r="G90" s="301">
        <v>1.6446759259259265E-2</v>
      </c>
      <c r="H90" s="301">
        <v>1.6446759259259265E-2</v>
      </c>
      <c r="I90" s="302">
        <f t="shared" si="39"/>
        <v>1.6446759259259265E-2</v>
      </c>
      <c r="J90" s="303">
        <f t="shared" si="40"/>
        <v>6.1226851851851789E-3</v>
      </c>
      <c r="K90" s="387"/>
      <c r="L90" s="305" t="str">
        <f t="shared" si="41"/>
        <v/>
      </c>
      <c r="M90" s="306" t="str">
        <f t="shared" si="42"/>
        <v/>
      </c>
      <c r="N90" s="306" t="str">
        <f t="shared" si="43"/>
        <v/>
      </c>
      <c r="O90" s="307"/>
      <c r="P90" s="307"/>
      <c r="Q90" s="321"/>
      <c r="R90" s="308"/>
      <c r="S90" s="309">
        <f t="shared" si="44"/>
        <v>1.6446759259259265E-2</v>
      </c>
      <c r="T90" s="481"/>
      <c r="U90" s="462">
        <v>40359</v>
      </c>
      <c r="V90" s="458"/>
      <c r="W90" s="313" t="str">
        <f t="shared" si="45"/>
        <v/>
      </c>
      <c r="X90" s="314" t="str">
        <f t="shared" si="46"/>
        <v/>
      </c>
    </row>
    <row r="91" spans="1:24" ht="15" hidden="1" x14ac:dyDescent="0.2">
      <c r="A91" s="272"/>
      <c r="B91" s="418">
        <v>337</v>
      </c>
      <c r="C91" s="335"/>
      <c r="D91" s="315" t="s">
        <v>519</v>
      </c>
      <c r="E91" s="431" t="s">
        <v>325</v>
      </c>
      <c r="F91" s="428" t="s">
        <v>14</v>
      </c>
      <c r="G91" s="301">
        <v>1.6307870370370372E-2</v>
      </c>
      <c r="H91" s="301">
        <v>1.6307870370370372E-2</v>
      </c>
      <c r="I91" s="302">
        <f t="shared" si="39"/>
        <v>1.6307870370370372E-2</v>
      </c>
      <c r="J91" s="303">
        <f t="shared" si="40"/>
        <v>6.2615740740740722E-3</v>
      </c>
      <c r="K91" s="375"/>
      <c r="L91" s="305" t="str">
        <f t="shared" si="41"/>
        <v/>
      </c>
      <c r="M91" s="306" t="str">
        <f t="shared" si="42"/>
        <v/>
      </c>
      <c r="N91" s="306" t="str">
        <f t="shared" si="43"/>
        <v/>
      </c>
      <c r="O91" s="307"/>
      <c r="P91" s="307"/>
      <c r="Q91" s="307"/>
      <c r="R91" s="308"/>
      <c r="S91" s="309">
        <f t="shared" si="44"/>
        <v>1.6307870370370372E-2</v>
      </c>
      <c r="T91" s="481"/>
      <c r="U91" s="462">
        <v>40633</v>
      </c>
      <c r="V91" s="458"/>
      <c r="W91" s="313" t="str">
        <f t="shared" si="45"/>
        <v/>
      </c>
      <c r="X91" s="314" t="str">
        <f t="shared" si="46"/>
        <v/>
      </c>
    </row>
    <row r="92" spans="1:24" ht="15" hidden="1" x14ac:dyDescent="0.2">
      <c r="A92" s="272"/>
      <c r="B92" s="418">
        <v>150</v>
      </c>
      <c r="C92" s="335"/>
      <c r="D92" s="315" t="s">
        <v>96</v>
      </c>
      <c r="E92" s="431" t="s">
        <v>97</v>
      </c>
      <c r="F92" s="428" t="s">
        <v>14</v>
      </c>
      <c r="G92" s="301">
        <v>1.622685185185185E-2</v>
      </c>
      <c r="H92" s="301">
        <v>1.622685185185185E-2</v>
      </c>
      <c r="I92" s="302">
        <f t="shared" si="39"/>
        <v>1.622685185185185E-2</v>
      </c>
      <c r="J92" s="303">
        <f t="shared" si="40"/>
        <v>6.3425925925925941E-3</v>
      </c>
      <c r="K92" s="509"/>
      <c r="L92" s="305" t="str">
        <f t="shared" si="41"/>
        <v/>
      </c>
      <c r="M92" s="306" t="str">
        <f t="shared" si="42"/>
        <v/>
      </c>
      <c r="N92" s="306" t="str">
        <f t="shared" si="43"/>
        <v/>
      </c>
      <c r="O92" s="321"/>
      <c r="P92" s="307"/>
      <c r="Q92" s="321"/>
      <c r="R92" s="308"/>
      <c r="S92" s="309">
        <f t="shared" si="44"/>
        <v>1.622685185185185E-2</v>
      </c>
      <c r="T92" s="481"/>
      <c r="U92" s="462">
        <v>39447</v>
      </c>
      <c r="V92" s="458"/>
      <c r="W92" s="313" t="str">
        <f t="shared" si="45"/>
        <v/>
      </c>
      <c r="X92" s="314" t="str">
        <f t="shared" si="46"/>
        <v/>
      </c>
    </row>
    <row r="93" spans="1:24" ht="15" hidden="1" x14ac:dyDescent="0.2">
      <c r="A93" s="272"/>
      <c r="B93" s="418">
        <v>116</v>
      </c>
      <c r="C93" s="335"/>
      <c r="D93" s="298" t="s">
        <v>153</v>
      </c>
      <c r="E93" s="432" t="s">
        <v>196</v>
      </c>
      <c r="F93" s="430" t="s">
        <v>14</v>
      </c>
      <c r="G93" s="301">
        <v>1.5005787037037043E-2</v>
      </c>
      <c r="H93" s="301">
        <v>1.7256944444444446E-2</v>
      </c>
      <c r="I93" s="302">
        <f t="shared" si="39"/>
        <v>1.6131365740740745E-2</v>
      </c>
      <c r="J93" s="303">
        <f t="shared" si="40"/>
        <v>6.4380787037036993E-3</v>
      </c>
      <c r="K93" s="378"/>
      <c r="L93" s="305" t="str">
        <f t="shared" si="41"/>
        <v/>
      </c>
      <c r="M93" s="306" t="str">
        <f t="shared" si="42"/>
        <v/>
      </c>
      <c r="N93" s="306" t="str">
        <f t="shared" si="43"/>
        <v/>
      </c>
      <c r="O93" s="307"/>
      <c r="P93" s="307"/>
      <c r="Q93" s="321"/>
      <c r="R93" s="308"/>
      <c r="S93" s="309">
        <f t="shared" si="44"/>
        <v>1.5005787037037043E-2</v>
      </c>
      <c r="T93" s="481"/>
      <c r="U93" s="462">
        <v>40786</v>
      </c>
      <c r="V93" s="458"/>
      <c r="W93" s="313" t="str">
        <f t="shared" si="45"/>
        <v/>
      </c>
      <c r="X93" s="314" t="str">
        <f t="shared" si="46"/>
        <v/>
      </c>
    </row>
    <row r="94" spans="1:24" ht="15" hidden="1" x14ac:dyDescent="0.2">
      <c r="A94" s="272"/>
      <c r="B94" s="418">
        <v>9</v>
      </c>
      <c r="C94" s="335"/>
      <c r="D94" s="315" t="s">
        <v>130</v>
      </c>
      <c r="E94" s="431" t="s">
        <v>133</v>
      </c>
      <c r="F94" s="428" t="s">
        <v>30</v>
      </c>
      <c r="G94" s="301">
        <v>1.5898437499999991E-2</v>
      </c>
      <c r="H94" s="301">
        <v>1.6307870370370372E-2</v>
      </c>
      <c r="I94" s="302">
        <f t="shared" si="39"/>
        <v>1.6103153935185181E-2</v>
      </c>
      <c r="J94" s="303">
        <f t="shared" si="40"/>
        <v>6.4662905092592628E-3</v>
      </c>
      <c r="K94" s="387"/>
      <c r="L94" s="305" t="str">
        <f t="shared" si="41"/>
        <v/>
      </c>
      <c r="M94" s="306" t="str">
        <f t="shared" si="42"/>
        <v/>
      </c>
      <c r="N94" s="306" t="str">
        <f t="shared" si="43"/>
        <v/>
      </c>
      <c r="O94" s="307"/>
      <c r="P94" s="307"/>
      <c r="Q94" s="307"/>
      <c r="R94" s="308"/>
      <c r="S94" s="309">
        <f t="shared" si="44"/>
        <v>1.5898437499999991E-2</v>
      </c>
      <c r="T94" s="481"/>
      <c r="U94" s="462">
        <v>40663</v>
      </c>
      <c r="V94" s="458"/>
      <c r="W94" s="313" t="str">
        <f t="shared" si="45"/>
        <v/>
      </c>
      <c r="X94" s="314" t="str">
        <f t="shared" si="46"/>
        <v/>
      </c>
    </row>
    <row r="95" spans="1:24" ht="15" hidden="1" x14ac:dyDescent="0.2">
      <c r="A95" s="272"/>
      <c r="B95" s="418">
        <v>288</v>
      </c>
      <c r="C95" s="335"/>
      <c r="D95" s="298" t="s">
        <v>450</v>
      </c>
      <c r="E95" s="432" t="s">
        <v>110</v>
      </c>
      <c r="F95" s="429" t="s">
        <v>30</v>
      </c>
      <c r="G95" s="301">
        <v>1.6053240740740739E-2</v>
      </c>
      <c r="H95" s="301">
        <v>1.6053240740740739E-2</v>
      </c>
      <c r="I95" s="302">
        <f t="shared" si="39"/>
        <v>1.6053240740740739E-2</v>
      </c>
      <c r="J95" s="303">
        <f t="shared" si="40"/>
        <v>6.5162037037037046E-3</v>
      </c>
      <c r="K95" s="387"/>
      <c r="L95" s="305" t="str">
        <f t="shared" si="41"/>
        <v/>
      </c>
      <c r="M95" s="306" t="str">
        <f t="shared" si="42"/>
        <v/>
      </c>
      <c r="N95" s="306" t="str">
        <f t="shared" si="43"/>
        <v/>
      </c>
      <c r="O95" s="307"/>
      <c r="P95" s="307"/>
      <c r="Q95" s="307"/>
      <c r="R95" s="308"/>
      <c r="S95" s="309">
        <f t="shared" si="44"/>
        <v>1.6053240740740739E-2</v>
      </c>
      <c r="T95" s="481"/>
      <c r="U95" s="462">
        <v>39994</v>
      </c>
      <c r="V95" s="458"/>
      <c r="W95" s="313" t="str">
        <f t="shared" si="45"/>
        <v/>
      </c>
      <c r="X95" s="314" t="str">
        <f t="shared" si="46"/>
        <v/>
      </c>
    </row>
    <row r="96" spans="1:24" ht="15" hidden="1" x14ac:dyDescent="0.2">
      <c r="A96" s="272"/>
      <c r="B96" s="418">
        <v>232</v>
      </c>
      <c r="C96" s="335"/>
      <c r="D96" s="298" t="s">
        <v>342</v>
      </c>
      <c r="E96" s="432" t="s">
        <v>315</v>
      </c>
      <c r="F96" s="429" t="s">
        <v>14</v>
      </c>
      <c r="G96" s="301">
        <v>1.6028645833333337E-2</v>
      </c>
      <c r="H96" s="301">
        <v>1.6028645833333337E-2</v>
      </c>
      <c r="I96" s="302">
        <f t="shared" si="39"/>
        <v>1.6028645833333337E-2</v>
      </c>
      <c r="J96" s="303">
        <f t="shared" si="40"/>
        <v>6.5407986111111066E-3</v>
      </c>
      <c r="K96" s="378"/>
      <c r="L96" s="305" t="str">
        <f t="shared" si="41"/>
        <v/>
      </c>
      <c r="M96" s="306" t="str">
        <f t="shared" si="42"/>
        <v/>
      </c>
      <c r="N96" s="306" t="str">
        <f t="shared" si="43"/>
        <v/>
      </c>
      <c r="O96" s="307"/>
      <c r="P96" s="307"/>
      <c r="Q96" s="307"/>
      <c r="R96" s="308"/>
      <c r="S96" s="309">
        <f t="shared" si="44"/>
        <v>1.6028645833333337E-2</v>
      </c>
      <c r="T96" s="481"/>
      <c r="U96" s="462">
        <v>40574</v>
      </c>
      <c r="V96" s="458"/>
      <c r="W96" s="313" t="str">
        <f t="shared" si="45"/>
        <v/>
      </c>
      <c r="X96" s="314" t="str">
        <f t="shared" si="46"/>
        <v/>
      </c>
    </row>
    <row r="97" spans="1:24" ht="15" hidden="1" x14ac:dyDescent="0.2">
      <c r="A97" s="272"/>
      <c r="B97" s="418">
        <v>138</v>
      </c>
      <c r="C97" s="335"/>
      <c r="D97" s="298" t="s">
        <v>145</v>
      </c>
      <c r="E97" s="432" t="s">
        <v>146</v>
      </c>
      <c r="F97" s="429" t="s">
        <v>14</v>
      </c>
      <c r="G97" s="301">
        <v>1.6006944444444438E-2</v>
      </c>
      <c r="H97" s="301">
        <v>1.6006944444444438E-2</v>
      </c>
      <c r="I97" s="302">
        <f t="shared" si="39"/>
        <v>1.6006944444444438E-2</v>
      </c>
      <c r="J97" s="303">
        <f t="shared" si="40"/>
        <v>6.5625000000000058E-3</v>
      </c>
      <c r="K97" s="387"/>
      <c r="L97" s="305" t="str">
        <f t="shared" si="41"/>
        <v/>
      </c>
      <c r="M97" s="306" t="str">
        <f t="shared" si="42"/>
        <v/>
      </c>
      <c r="N97" s="306" t="str">
        <f t="shared" si="43"/>
        <v/>
      </c>
      <c r="O97" s="307"/>
      <c r="P97" s="307"/>
      <c r="Q97" s="307"/>
      <c r="R97" s="308"/>
      <c r="S97" s="309">
        <f t="shared" si="44"/>
        <v>1.6006944444444438E-2</v>
      </c>
      <c r="T97" s="481"/>
      <c r="U97" s="462">
        <v>40178</v>
      </c>
      <c r="V97" s="458"/>
      <c r="W97" s="313" t="str">
        <f t="shared" si="45"/>
        <v/>
      </c>
      <c r="X97" s="314" t="str">
        <f t="shared" si="46"/>
        <v/>
      </c>
    </row>
    <row r="98" spans="1:24" ht="15" x14ac:dyDescent="0.2">
      <c r="A98" s="272"/>
      <c r="B98" s="418">
        <v>319</v>
      </c>
      <c r="C98" s="335"/>
      <c r="D98" s="298" t="s">
        <v>17</v>
      </c>
      <c r="E98" s="432" t="s">
        <v>491</v>
      </c>
      <c r="F98" s="430" t="s">
        <v>14</v>
      </c>
      <c r="G98" s="301">
        <v>1.4768518518518519E-2</v>
      </c>
      <c r="H98" s="301">
        <v>1.4791666666666668E-2</v>
      </c>
      <c r="I98" s="302">
        <f t="shared" si="39"/>
        <v>1.4780092592592595E-2</v>
      </c>
      <c r="J98" s="303">
        <f t="shared" si="40"/>
        <v>7.7893518518518494E-3</v>
      </c>
      <c r="K98" s="378">
        <v>2.210648148148148E-2</v>
      </c>
      <c r="L98" s="305">
        <f t="shared" si="41"/>
        <v>1.4317129629629631E-2</v>
      </c>
      <c r="M98" s="306">
        <f t="shared" si="42"/>
        <v>-4.6296296296296363E-4</v>
      </c>
      <c r="N98" s="306">
        <f t="shared" si="43"/>
        <v>-4.5138888888888833E-4</v>
      </c>
      <c r="O98" s="307">
        <v>3</v>
      </c>
      <c r="P98" s="307">
        <v>2</v>
      </c>
      <c r="Q98" s="307">
        <v>1</v>
      </c>
      <c r="R98" s="308"/>
      <c r="S98" s="309">
        <f t="shared" si="44"/>
        <v>1.4317129629629631E-2</v>
      </c>
      <c r="T98" s="481" t="s">
        <v>587</v>
      </c>
      <c r="U98" s="462">
        <v>40847</v>
      </c>
      <c r="V98" s="458"/>
      <c r="W98" s="313">
        <f t="shared" si="45"/>
        <v>5</v>
      </c>
      <c r="X98" s="314" t="str">
        <f t="shared" si="46"/>
        <v>Laura Hicks</v>
      </c>
    </row>
    <row r="99" spans="1:24" ht="15" hidden="1" x14ac:dyDescent="0.2">
      <c r="A99" s="272"/>
      <c r="B99" s="418">
        <v>395</v>
      </c>
      <c r="C99" s="335"/>
      <c r="D99" s="298" t="s">
        <v>625</v>
      </c>
      <c r="E99" s="432" t="s">
        <v>626</v>
      </c>
      <c r="F99" s="429" t="s">
        <v>30</v>
      </c>
      <c r="G99" s="301">
        <v>1.5428240740740739E-2</v>
      </c>
      <c r="H99" s="301">
        <v>1.5428240740740739E-2</v>
      </c>
      <c r="I99" s="302">
        <v>1.5972222222222224E-2</v>
      </c>
      <c r="J99" s="303">
        <f t="shared" si="40"/>
        <v>6.5972222222222196E-3</v>
      </c>
      <c r="K99" s="387"/>
      <c r="L99" s="305" t="str">
        <f t="shared" si="41"/>
        <v/>
      </c>
      <c r="M99" s="306" t="str">
        <f t="shared" si="42"/>
        <v/>
      </c>
      <c r="N99" s="306" t="str">
        <f t="shared" si="43"/>
        <v/>
      </c>
      <c r="O99" s="307"/>
      <c r="P99" s="307"/>
      <c r="Q99" s="307"/>
      <c r="R99" s="308"/>
      <c r="S99" s="309">
        <v>1.5428240740740741E-2</v>
      </c>
      <c r="T99" s="481"/>
      <c r="U99" s="462">
        <v>40786</v>
      </c>
      <c r="V99" s="458"/>
      <c r="W99" s="313" t="str">
        <f t="shared" si="45"/>
        <v/>
      </c>
      <c r="X99" s="314" t="str">
        <f t="shared" si="46"/>
        <v/>
      </c>
    </row>
    <row r="100" spans="1:24" ht="15" hidden="1" x14ac:dyDescent="0.2">
      <c r="A100" s="272"/>
      <c r="B100" s="418">
        <v>187</v>
      </c>
      <c r="C100" s="335"/>
      <c r="D100" s="298" t="s">
        <v>351</v>
      </c>
      <c r="E100" s="432" t="s">
        <v>233</v>
      </c>
      <c r="F100" s="429" t="s">
        <v>30</v>
      </c>
      <c r="G100" s="301">
        <v>1.5787037037037037E-2</v>
      </c>
      <c r="H100" s="301">
        <v>1.6134259259259265E-2</v>
      </c>
      <c r="I100" s="302">
        <f>IF(H100&lt;&gt;"",(H100+G100)/2,G100)</f>
        <v>1.5960648148148151E-2</v>
      </c>
      <c r="J100" s="303">
        <f t="shared" si="40"/>
        <v>6.6087962962962932E-3</v>
      </c>
      <c r="K100" s="387"/>
      <c r="L100" s="305" t="str">
        <f t="shared" si="41"/>
        <v/>
      </c>
      <c r="M100" s="306" t="str">
        <f t="shared" si="42"/>
        <v/>
      </c>
      <c r="N100" s="306" t="str">
        <f t="shared" si="43"/>
        <v/>
      </c>
      <c r="O100" s="307"/>
      <c r="P100" s="307"/>
      <c r="Q100" s="307"/>
      <c r="R100" s="308"/>
      <c r="S100" s="309">
        <f>IF(K100&lt;&gt;"",MIN(G100,L100),G100)</f>
        <v>1.5787037037037037E-2</v>
      </c>
      <c r="T100" s="481"/>
      <c r="U100" s="462">
        <v>40543</v>
      </c>
      <c r="V100" s="458"/>
      <c r="W100" s="313" t="str">
        <f t="shared" si="45"/>
        <v/>
      </c>
      <c r="X100" s="314" t="str">
        <f t="shared" si="46"/>
        <v/>
      </c>
    </row>
    <row r="101" spans="1:24" ht="15" hidden="1" x14ac:dyDescent="0.2">
      <c r="A101" s="272"/>
      <c r="B101" s="418">
        <v>354</v>
      </c>
      <c r="C101" s="335"/>
      <c r="D101" s="298" t="s">
        <v>244</v>
      </c>
      <c r="E101" s="432" t="s">
        <v>547</v>
      </c>
      <c r="F101" s="429" t="s">
        <v>30</v>
      </c>
      <c r="G101" s="301">
        <v>1.5953414351851859E-2</v>
      </c>
      <c r="H101" s="301">
        <v>1.5953414351851859E-2</v>
      </c>
      <c r="I101" s="302">
        <f>IF(H101&lt;&gt;"",(H101+G101)/2,G101)</f>
        <v>1.5953414351851859E-2</v>
      </c>
      <c r="J101" s="303">
        <f t="shared" si="40"/>
        <v>6.6160300925925848E-3</v>
      </c>
      <c r="K101" s="378"/>
      <c r="L101" s="305" t="str">
        <f t="shared" si="41"/>
        <v/>
      </c>
      <c r="M101" s="306" t="str">
        <f t="shared" si="42"/>
        <v/>
      </c>
      <c r="N101" s="306" t="str">
        <f t="shared" si="43"/>
        <v/>
      </c>
      <c r="O101" s="307"/>
      <c r="P101" s="307"/>
      <c r="Q101" s="307"/>
      <c r="R101" s="308"/>
      <c r="S101" s="309">
        <f>IF(K101&lt;&gt;"",MIN(G101,L101),G101)</f>
        <v>1.5953414351851859E-2</v>
      </c>
      <c r="T101" s="481"/>
      <c r="U101" s="462">
        <v>40421</v>
      </c>
      <c r="V101" s="458"/>
      <c r="W101" s="313" t="str">
        <f t="shared" si="45"/>
        <v/>
      </c>
      <c r="X101" s="314" t="str">
        <f t="shared" si="46"/>
        <v/>
      </c>
    </row>
    <row r="102" spans="1:24" ht="15" hidden="1" x14ac:dyDescent="0.2">
      <c r="A102" s="272"/>
      <c r="B102" s="418"/>
      <c r="C102" s="335"/>
      <c r="D102" s="298"/>
      <c r="E102" s="432"/>
      <c r="F102" s="429"/>
      <c r="G102" s="301"/>
      <c r="H102" s="301"/>
      <c r="I102" s="302"/>
      <c r="J102" s="303"/>
      <c r="K102" s="378"/>
      <c r="L102" s="305"/>
      <c r="M102" s="306"/>
      <c r="N102" s="306"/>
      <c r="O102" s="307"/>
      <c r="P102" s="307"/>
      <c r="Q102" s="307"/>
      <c r="R102" s="308"/>
      <c r="S102" s="309"/>
      <c r="T102" s="481"/>
      <c r="U102" s="462"/>
      <c r="V102" s="458"/>
      <c r="W102" s="313"/>
      <c r="X102" s="314"/>
    </row>
    <row r="103" spans="1:24" ht="15" hidden="1" x14ac:dyDescent="0.2">
      <c r="A103" s="272"/>
      <c r="B103" s="418"/>
      <c r="C103" s="335"/>
      <c r="D103" s="298"/>
      <c r="E103" s="432"/>
      <c r="F103" s="429"/>
      <c r="G103" s="301"/>
      <c r="H103" s="301"/>
      <c r="I103" s="302"/>
      <c r="J103" s="303"/>
      <c r="K103" s="378"/>
      <c r="L103" s="305"/>
      <c r="M103" s="306"/>
      <c r="N103" s="306"/>
      <c r="O103" s="307"/>
      <c r="P103" s="307"/>
      <c r="Q103" s="307"/>
      <c r="R103" s="308"/>
      <c r="S103" s="309"/>
      <c r="T103" s="481"/>
      <c r="U103" s="462"/>
      <c r="V103" s="458"/>
      <c r="W103" s="313"/>
      <c r="X103" s="314"/>
    </row>
    <row r="104" spans="1:24" ht="15" x14ac:dyDescent="0.2">
      <c r="A104" s="272"/>
      <c r="B104" s="418">
        <v>222</v>
      </c>
      <c r="C104" s="335"/>
      <c r="D104" s="315" t="s">
        <v>351</v>
      </c>
      <c r="E104" s="431" t="s">
        <v>513</v>
      </c>
      <c r="F104" s="428" t="s">
        <v>30</v>
      </c>
      <c r="G104" s="301">
        <v>1.2818287037037041E-2</v>
      </c>
      <c r="H104" s="301">
        <v>1.3570601851851858E-2</v>
      </c>
      <c r="I104" s="302">
        <f t="shared" ref="I104:I109" si="47">IF(H104&lt;&gt;"",(H104+G104)/2,G104)</f>
        <v>1.319444444444445E-2</v>
      </c>
      <c r="J104" s="303">
        <f t="shared" ref="J104:J109" si="48">$E$3-I104</f>
        <v>9.3749999999999944E-3</v>
      </c>
      <c r="K104" s="387">
        <v>2.2118055555555557E-2</v>
      </c>
      <c r="L104" s="305">
        <f t="shared" ref="L104:L117" si="49">IF(K104&lt;&gt;"",K104-J104,"")</f>
        <v>1.2743055555555563E-2</v>
      </c>
      <c r="M104" s="306">
        <f t="shared" ref="M104:M109" si="50">IF(K104&lt;&gt;"",L104-I104,"")</f>
        <v>-4.5138888888888659E-4</v>
      </c>
      <c r="N104" s="306">
        <f t="shared" ref="N104:N109" si="51">IF(K104&lt;&gt;"",L104-G104,"")</f>
        <v>-7.5231481481478207E-5</v>
      </c>
      <c r="O104" s="307">
        <v>4</v>
      </c>
      <c r="P104" s="307">
        <v>5</v>
      </c>
      <c r="Q104" s="321"/>
      <c r="R104" s="308">
        <v>1</v>
      </c>
      <c r="S104" s="309">
        <f t="shared" ref="S104:S109" si="52">IF(K104&lt;&gt;"",MIN(G104,L104),G104)</f>
        <v>1.2743055555555563E-2</v>
      </c>
      <c r="T104" s="481" t="s">
        <v>587</v>
      </c>
      <c r="U104" s="462">
        <v>40847</v>
      </c>
      <c r="V104" s="458"/>
      <c r="W104" s="313">
        <f t="shared" ref="W104:W116" si="53">IF(OR(NOT(V104=""),NOT(L104="")),5,"")</f>
        <v>5</v>
      </c>
      <c r="X104" s="314" t="str">
        <f t="shared" ref="X104:X116" si="54">IF(W104=5,D104&amp;" "&amp;E104,"")</f>
        <v>Paul Goodwin</v>
      </c>
    </row>
    <row r="105" spans="1:24" ht="15" hidden="1" x14ac:dyDescent="0.2">
      <c r="A105" s="272"/>
      <c r="B105" s="418">
        <v>252</v>
      </c>
      <c r="C105" s="335"/>
      <c r="D105" s="315" t="s">
        <v>155</v>
      </c>
      <c r="E105" s="431" t="s">
        <v>361</v>
      </c>
      <c r="F105" s="428" t="s">
        <v>30</v>
      </c>
      <c r="G105" s="319">
        <v>1.5856481481481478E-2</v>
      </c>
      <c r="H105" s="319">
        <v>1.5856481481481478E-2</v>
      </c>
      <c r="I105" s="302">
        <f t="shared" si="47"/>
        <v>1.5856481481481478E-2</v>
      </c>
      <c r="J105" s="303">
        <f t="shared" si="48"/>
        <v>6.7129629629629657E-3</v>
      </c>
      <c r="K105" s="387"/>
      <c r="L105" s="305" t="str">
        <f t="shared" si="49"/>
        <v/>
      </c>
      <c r="M105" s="306" t="str">
        <f t="shared" si="50"/>
        <v/>
      </c>
      <c r="N105" s="306" t="str">
        <f t="shared" si="51"/>
        <v/>
      </c>
      <c r="O105" s="307"/>
      <c r="P105" s="307"/>
      <c r="Q105" s="307"/>
      <c r="R105" s="308"/>
      <c r="S105" s="309">
        <f t="shared" si="52"/>
        <v>1.5856481481481478E-2</v>
      </c>
      <c r="T105" s="481"/>
      <c r="U105" s="462">
        <v>39994</v>
      </c>
      <c r="V105" s="458"/>
      <c r="W105" s="313" t="str">
        <f t="shared" si="53"/>
        <v/>
      </c>
      <c r="X105" s="314" t="str">
        <f t="shared" si="54"/>
        <v/>
      </c>
    </row>
    <row r="106" spans="1:24" ht="15" hidden="1" x14ac:dyDescent="0.2">
      <c r="A106" s="272"/>
      <c r="B106" s="418">
        <v>282</v>
      </c>
      <c r="C106" s="335"/>
      <c r="D106" s="298" t="s">
        <v>18</v>
      </c>
      <c r="E106" s="432" t="s">
        <v>449</v>
      </c>
      <c r="F106" s="429" t="s">
        <v>14</v>
      </c>
      <c r="G106" s="301">
        <v>1.5844907407407405E-2</v>
      </c>
      <c r="H106" s="301">
        <v>1.5844907407407405E-2</v>
      </c>
      <c r="I106" s="302">
        <f t="shared" si="47"/>
        <v>1.5844907407407405E-2</v>
      </c>
      <c r="J106" s="303">
        <f t="shared" si="48"/>
        <v>6.7245370370370393E-3</v>
      </c>
      <c r="K106" s="387"/>
      <c r="L106" s="305" t="str">
        <f t="shared" si="49"/>
        <v/>
      </c>
      <c r="M106" s="306" t="str">
        <f t="shared" si="50"/>
        <v/>
      </c>
      <c r="N106" s="306" t="str">
        <f t="shared" si="51"/>
        <v/>
      </c>
      <c r="O106" s="307"/>
      <c r="P106" s="307"/>
      <c r="Q106" s="307"/>
      <c r="R106" s="308"/>
      <c r="S106" s="309">
        <f t="shared" si="52"/>
        <v>1.5844907407407405E-2</v>
      </c>
      <c r="T106" s="481"/>
      <c r="U106" s="462">
        <v>39994</v>
      </c>
      <c r="V106" s="458"/>
      <c r="W106" s="313" t="str">
        <f t="shared" si="53"/>
        <v/>
      </c>
      <c r="X106" s="314" t="str">
        <f t="shared" si="54"/>
        <v/>
      </c>
    </row>
    <row r="107" spans="1:24" ht="15" hidden="1" x14ac:dyDescent="0.2">
      <c r="A107" s="272"/>
      <c r="B107" s="418" t="s">
        <v>588</v>
      </c>
      <c r="C107" s="335"/>
      <c r="D107" s="298" t="s">
        <v>155</v>
      </c>
      <c r="E107" s="432" t="s">
        <v>612</v>
      </c>
      <c r="F107" s="429" t="s">
        <v>30</v>
      </c>
      <c r="G107" s="507">
        <v>1.5810185185185184E-2</v>
      </c>
      <c r="H107" s="507">
        <v>1.5810185185185184E-2</v>
      </c>
      <c r="I107" s="302">
        <f t="shared" si="47"/>
        <v>1.5810185185185184E-2</v>
      </c>
      <c r="J107" s="303">
        <f t="shared" si="48"/>
        <v>6.75925925925926E-3</v>
      </c>
      <c r="K107" s="378"/>
      <c r="L107" s="305" t="str">
        <f t="shared" si="49"/>
        <v/>
      </c>
      <c r="M107" s="306" t="str">
        <f t="shared" si="50"/>
        <v/>
      </c>
      <c r="N107" s="306" t="str">
        <f t="shared" si="51"/>
        <v/>
      </c>
      <c r="O107" s="307"/>
      <c r="P107" s="307"/>
      <c r="Q107" s="307"/>
      <c r="R107" s="308"/>
      <c r="S107" s="309">
        <f t="shared" si="52"/>
        <v>1.5810185185185184E-2</v>
      </c>
      <c r="T107" s="481"/>
      <c r="U107" s="462">
        <v>40724</v>
      </c>
      <c r="V107" s="458"/>
      <c r="W107" s="313" t="str">
        <f t="shared" si="53"/>
        <v/>
      </c>
      <c r="X107" s="314" t="str">
        <f t="shared" si="54"/>
        <v/>
      </c>
    </row>
    <row r="108" spans="1:24" ht="15" hidden="1" x14ac:dyDescent="0.2">
      <c r="A108" s="272"/>
      <c r="B108" s="418">
        <v>385</v>
      </c>
      <c r="C108" s="335"/>
      <c r="D108" s="315" t="s">
        <v>584</v>
      </c>
      <c r="E108" s="431" t="s">
        <v>585</v>
      </c>
      <c r="F108" s="428" t="s">
        <v>14</v>
      </c>
      <c r="G108" s="301">
        <v>1.5740740740740743E-2</v>
      </c>
      <c r="H108" s="301">
        <v>1.5740740740740743E-2</v>
      </c>
      <c r="I108" s="302">
        <f t="shared" si="47"/>
        <v>1.5740740740740743E-2</v>
      </c>
      <c r="J108" s="303">
        <f t="shared" si="48"/>
        <v>6.8287037037037014E-3</v>
      </c>
      <c r="K108" s="387"/>
      <c r="L108" s="305" t="str">
        <f t="shared" si="49"/>
        <v/>
      </c>
      <c r="M108" s="306" t="str">
        <f t="shared" si="50"/>
        <v/>
      </c>
      <c r="N108" s="306" t="str">
        <f t="shared" si="51"/>
        <v/>
      </c>
      <c r="O108" s="307"/>
      <c r="P108" s="307"/>
      <c r="Q108" s="307"/>
      <c r="R108" s="325"/>
      <c r="S108" s="309">
        <f t="shared" si="52"/>
        <v>1.5740740740740743E-2</v>
      </c>
      <c r="T108" s="481"/>
      <c r="U108" s="462">
        <v>40633</v>
      </c>
      <c r="V108" s="458"/>
      <c r="W108" s="313" t="str">
        <f t="shared" si="53"/>
        <v/>
      </c>
      <c r="X108" s="314" t="str">
        <f t="shared" si="54"/>
        <v/>
      </c>
    </row>
    <row r="109" spans="1:24" ht="15" hidden="1" x14ac:dyDescent="0.2">
      <c r="A109" s="272"/>
      <c r="B109" s="418">
        <v>112</v>
      </c>
      <c r="C109" s="335"/>
      <c r="D109" s="315" t="s">
        <v>134</v>
      </c>
      <c r="E109" s="431" t="s">
        <v>135</v>
      </c>
      <c r="F109" s="428" t="s">
        <v>30</v>
      </c>
      <c r="G109" s="301">
        <v>1.5706018518518518E-2</v>
      </c>
      <c r="H109" s="301">
        <v>1.5706018518518518E-2</v>
      </c>
      <c r="I109" s="302">
        <f t="shared" si="47"/>
        <v>1.5706018518518518E-2</v>
      </c>
      <c r="J109" s="303">
        <f t="shared" si="48"/>
        <v>6.8634259259259256E-3</v>
      </c>
      <c r="K109" s="387"/>
      <c r="L109" s="305" t="str">
        <f t="shared" si="49"/>
        <v/>
      </c>
      <c r="M109" s="306" t="str">
        <f t="shared" si="50"/>
        <v/>
      </c>
      <c r="N109" s="306" t="str">
        <f t="shared" si="51"/>
        <v/>
      </c>
      <c r="O109" s="307"/>
      <c r="P109" s="307"/>
      <c r="Q109" s="307"/>
      <c r="R109" s="308"/>
      <c r="S109" s="309">
        <f t="shared" si="52"/>
        <v>1.5706018518518518E-2</v>
      </c>
      <c r="T109" s="481"/>
      <c r="U109" s="462">
        <v>39294</v>
      </c>
      <c r="V109" s="458"/>
      <c r="W109" s="313" t="str">
        <f t="shared" si="53"/>
        <v/>
      </c>
      <c r="X109" s="314" t="str">
        <f t="shared" si="54"/>
        <v/>
      </c>
    </row>
    <row r="110" spans="1:24" ht="15" x14ac:dyDescent="0.2">
      <c r="A110" s="272"/>
      <c r="B110" s="418" t="s">
        <v>524</v>
      </c>
      <c r="C110" s="335"/>
      <c r="D110" s="315" t="s">
        <v>635</v>
      </c>
      <c r="E110" s="431" t="s">
        <v>636</v>
      </c>
      <c r="F110" s="428" t="s">
        <v>14</v>
      </c>
      <c r="G110" s="301"/>
      <c r="H110" s="301"/>
      <c r="I110" s="302">
        <v>1.8749999999999999E-2</v>
      </c>
      <c r="J110" s="303">
        <v>3.8194444444444443E-3</v>
      </c>
      <c r="K110" s="378">
        <v>2.2141203703703705E-2</v>
      </c>
      <c r="L110" s="305">
        <f t="shared" si="49"/>
        <v>1.832175925925926E-2</v>
      </c>
      <c r="M110" s="306"/>
      <c r="N110" s="306"/>
      <c r="O110" s="307">
        <v>5</v>
      </c>
      <c r="P110" s="307"/>
      <c r="Q110" s="307">
        <v>3</v>
      </c>
      <c r="R110" s="308"/>
      <c r="S110" s="528">
        <v>1.832175925925926E-2</v>
      </c>
      <c r="T110" s="481" t="s">
        <v>587</v>
      </c>
      <c r="U110" s="462">
        <v>40847</v>
      </c>
      <c r="V110" s="458"/>
      <c r="W110" s="313">
        <f t="shared" si="53"/>
        <v>5</v>
      </c>
      <c r="X110" s="314" t="str">
        <f t="shared" si="54"/>
        <v>Rachael Shergold</v>
      </c>
    </row>
    <row r="111" spans="1:24" ht="15" x14ac:dyDescent="0.2">
      <c r="A111" s="272"/>
      <c r="B111" s="418">
        <v>373</v>
      </c>
      <c r="C111" s="335"/>
      <c r="D111" s="315" t="s">
        <v>562</v>
      </c>
      <c r="E111" s="431" t="s">
        <v>390</v>
      </c>
      <c r="F111" s="428" t="s">
        <v>30</v>
      </c>
      <c r="G111" s="301">
        <v>1.5527893518518519E-2</v>
      </c>
      <c r="H111" s="301">
        <v>1.5527893518518519E-2</v>
      </c>
      <c r="I111" s="302">
        <f t="shared" ref="I111:I117" si="55">IF(H111&lt;&gt;"",(H111+G111)/2,G111)</f>
        <v>1.5527893518518519E-2</v>
      </c>
      <c r="J111" s="303">
        <f t="shared" ref="J111:J117" si="56">$E$3-I111</f>
        <v>7.0415509259259251E-3</v>
      </c>
      <c r="K111" s="387">
        <v>2.2210648148148149E-2</v>
      </c>
      <c r="L111" s="305">
        <f t="shared" si="49"/>
        <v>1.5169097222222224E-2</v>
      </c>
      <c r="M111" s="306">
        <f t="shared" ref="M111:M117" si="57">IF(K111&lt;&gt;"",L111-I111,"")</f>
        <v>-3.5879629629629456E-4</v>
      </c>
      <c r="N111" s="306">
        <f t="shared" ref="N111:N117" si="58">IF(K111&lt;&gt;"",L111-G111,"")</f>
        <v>-3.5879629629629456E-4</v>
      </c>
      <c r="O111" s="307">
        <v>6</v>
      </c>
      <c r="P111" s="307">
        <v>4</v>
      </c>
      <c r="Q111" s="307"/>
      <c r="R111" s="308">
        <v>7</v>
      </c>
      <c r="S111" s="309">
        <f t="shared" ref="S111:S117" si="59">IF(K111&lt;&gt;"",MIN(G111,L111),G111)</f>
        <v>1.5169097222222224E-2</v>
      </c>
      <c r="T111" s="481" t="s">
        <v>587</v>
      </c>
      <c r="U111" s="462">
        <v>40847</v>
      </c>
      <c r="V111" s="458"/>
      <c r="W111" s="313">
        <f t="shared" si="53"/>
        <v>5</v>
      </c>
      <c r="X111" s="314" t="str">
        <f t="shared" si="54"/>
        <v>Gareth Alexander</v>
      </c>
    </row>
    <row r="112" spans="1:24" ht="15" hidden="1" x14ac:dyDescent="0.2">
      <c r="A112" s="272"/>
      <c r="B112" s="418">
        <v>140</v>
      </c>
      <c r="C112" s="335"/>
      <c r="D112" s="315" t="s">
        <v>143</v>
      </c>
      <c r="E112" s="431" t="s">
        <v>144</v>
      </c>
      <c r="F112" s="428" t="s">
        <v>14</v>
      </c>
      <c r="G112" s="319">
        <v>1.5497685185185186E-2</v>
      </c>
      <c r="H112" s="319">
        <v>1.5497685185185186E-2</v>
      </c>
      <c r="I112" s="302">
        <f t="shared" si="55"/>
        <v>1.5497685185185186E-2</v>
      </c>
      <c r="J112" s="303">
        <f t="shared" si="56"/>
        <v>7.0717592592592585E-3</v>
      </c>
      <c r="K112" s="387"/>
      <c r="L112" s="305" t="str">
        <f t="shared" si="49"/>
        <v/>
      </c>
      <c r="M112" s="306" t="str">
        <f t="shared" si="57"/>
        <v/>
      </c>
      <c r="N112" s="306" t="str">
        <f t="shared" si="58"/>
        <v/>
      </c>
      <c r="O112" s="307"/>
      <c r="P112" s="307"/>
      <c r="Q112" s="307"/>
      <c r="R112" s="308"/>
      <c r="S112" s="309">
        <f t="shared" si="59"/>
        <v>1.5497685185185186E-2</v>
      </c>
      <c r="T112" s="481"/>
      <c r="U112" s="462">
        <v>38776</v>
      </c>
      <c r="V112" s="458"/>
      <c r="W112" s="313" t="str">
        <f t="shared" si="53"/>
        <v/>
      </c>
      <c r="X112" s="314" t="str">
        <f t="shared" si="54"/>
        <v/>
      </c>
    </row>
    <row r="113" spans="1:24" ht="15" hidden="1" x14ac:dyDescent="0.2">
      <c r="A113" s="272"/>
      <c r="B113" s="418">
        <v>119</v>
      </c>
      <c r="C113" s="335"/>
      <c r="D113" s="315" t="s">
        <v>53</v>
      </c>
      <c r="E113" s="431" t="s">
        <v>102</v>
      </c>
      <c r="F113" s="428" t="s">
        <v>14</v>
      </c>
      <c r="G113" s="301">
        <v>1.5254629629629628E-2</v>
      </c>
      <c r="H113" s="301">
        <v>1.5729166666666666E-2</v>
      </c>
      <c r="I113" s="302">
        <f t="shared" si="55"/>
        <v>1.5491898148148147E-2</v>
      </c>
      <c r="J113" s="303">
        <f t="shared" si="56"/>
        <v>7.0775462962962971E-3</v>
      </c>
      <c r="K113" s="378"/>
      <c r="L113" s="305" t="str">
        <f t="shared" si="49"/>
        <v/>
      </c>
      <c r="M113" s="306" t="str">
        <f t="shared" si="57"/>
        <v/>
      </c>
      <c r="N113" s="306" t="str">
        <f t="shared" si="58"/>
        <v/>
      </c>
      <c r="O113" s="307"/>
      <c r="P113" s="307"/>
      <c r="Q113" s="307"/>
      <c r="R113" s="308"/>
      <c r="S113" s="309">
        <f t="shared" si="59"/>
        <v>1.5254629629629628E-2</v>
      </c>
      <c r="T113" s="481"/>
      <c r="U113" s="462">
        <v>40755</v>
      </c>
      <c r="V113" s="458" t="s">
        <v>587</v>
      </c>
      <c r="W113" s="313">
        <f t="shared" si="53"/>
        <v>5</v>
      </c>
      <c r="X113" s="314" t="str">
        <f t="shared" si="54"/>
        <v>Louise Crosby</v>
      </c>
    </row>
    <row r="114" spans="1:24" ht="15" hidden="1" x14ac:dyDescent="0.2">
      <c r="A114" s="272"/>
      <c r="B114" s="418">
        <v>203</v>
      </c>
      <c r="C114" s="335"/>
      <c r="D114" s="315" t="s">
        <v>199</v>
      </c>
      <c r="E114" s="431" t="s">
        <v>43</v>
      </c>
      <c r="F114" s="428" t="s">
        <v>30</v>
      </c>
      <c r="G114" s="301">
        <v>1.5460069444444446E-2</v>
      </c>
      <c r="H114" s="301">
        <v>1.5460069444444446E-2</v>
      </c>
      <c r="I114" s="302">
        <f t="shared" si="55"/>
        <v>1.5460069444444446E-2</v>
      </c>
      <c r="J114" s="303">
        <f t="shared" si="56"/>
        <v>7.1093749999999976E-3</v>
      </c>
      <c r="K114" s="378"/>
      <c r="L114" s="305" t="str">
        <f t="shared" si="49"/>
        <v/>
      </c>
      <c r="M114" s="306" t="str">
        <f t="shared" si="57"/>
        <v/>
      </c>
      <c r="N114" s="306" t="str">
        <f t="shared" si="58"/>
        <v/>
      </c>
      <c r="O114" s="307"/>
      <c r="P114" s="307"/>
      <c r="Q114" s="307"/>
      <c r="R114" s="308"/>
      <c r="S114" s="309">
        <f t="shared" si="59"/>
        <v>1.5460069444444446E-2</v>
      </c>
      <c r="T114" s="481"/>
      <c r="U114" s="462">
        <v>40329</v>
      </c>
      <c r="V114" s="458"/>
      <c r="W114" s="313" t="str">
        <f t="shared" si="53"/>
        <v/>
      </c>
      <c r="X114" s="314" t="str">
        <f t="shared" si="54"/>
        <v/>
      </c>
    </row>
    <row r="115" spans="1:24" ht="15" hidden="1" x14ac:dyDescent="0.2">
      <c r="A115" s="272"/>
      <c r="B115" s="418">
        <v>287</v>
      </c>
      <c r="C115" s="335"/>
      <c r="D115" s="298" t="s">
        <v>55</v>
      </c>
      <c r="E115" s="432" t="s">
        <v>116</v>
      </c>
      <c r="F115" s="429" t="s">
        <v>30</v>
      </c>
      <c r="G115" s="301">
        <v>1.5358796296296294E-2</v>
      </c>
      <c r="H115" s="301">
        <v>1.5428240740740741E-2</v>
      </c>
      <c r="I115" s="302">
        <f t="shared" si="55"/>
        <v>1.5393518518518518E-2</v>
      </c>
      <c r="J115" s="303">
        <f t="shared" si="56"/>
        <v>7.1759259259259259E-3</v>
      </c>
      <c r="K115" s="387"/>
      <c r="L115" s="305" t="str">
        <f t="shared" si="49"/>
        <v/>
      </c>
      <c r="M115" s="306" t="str">
        <f t="shared" si="57"/>
        <v/>
      </c>
      <c r="N115" s="306" t="str">
        <f t="shared" si="58"/>
        <v/>
      </c>
      <c r="O115" s="307"/>
      <c r="P115" s="307"/>
      <c r="Q115" s="307"/>
      <c r="R115" s="308"/>
      <c r="S115" s="309">
        <f t="shared" si="59"/>
        <v>1.5358796296296294E-2</v>
      </c>
      <c r="T115" s="481"/>
      <c r="U115" s="462">
        <v>40724</v>
      </c>
      <c r="V115" s="458"/>
      <c r="W115" s="313" t="str">
        <f t="shared" si="53"/>
        <v/>
      </c>
      <c r="X115" s="314" t="str">
        <f t="shared" si="54"/>
        <v/>
      </c>
    </row>
    <row r="116" spans="1:24" ht="15" hidden="1" x14ac:dyDescent="0.2">
      <c r="A116" s="272"/>
      <c r="B116" s="418">
        <v>142</v>
      </c>
      <c r="C116" s="335"/>
      <c r="D116" s="315" t="s">
        <v>149</v>
      </c>
      <c r="E116" s="431" t="s">
        <v>150</v>
      </c>
      <c r="F116" s="428" t="s">
        <v>14</v>
      </c>
      <c r="G116" s="301">
        <v>1.5370370370370368E-2</v>
      </c>
      <c r="H116" s="301">
        <v>1.5381944444444443E-2</v>
      </c>
      <c r="I116" s="302">
        <f t="shared" si="55"/>
        <v>1.5376157407407404E-2</v>
      </c>
      <c r="J116" s="303">
        <f t="shared" si="56"/>
        <v>7.1932870370370397E-3</v>
      </c>
      <c r="K116" s="387"/>
      <c r="L116" s="305" t="str">
        <f t="shared" si="49"/>
        <v/>
      </c>
      <c r="M116" s="306" t="str">
        <f t="shared" si="57"/>
        <v/>
      </c>
      <c r="N116" s="306" t="str">
        <f t="shared" si="58"/>
        <v/>
      </c>
      <c r="O116" s="307"/>
      <c r="P116" s="307"/>
      <c r="Q116" s="307"/>
      <c r="R116" s="325"/>
      <c r="S116" s="309">
        <f t="shared" si="59"/>
        <v>1.5370370370370368E-2</v>
      </c>
      <c r="T116" s="481"/>
      <c r="U116" s="462">
        <v>40724</v>
      </c>
      <c r="V116" s="458"/>
      <c r="W116" s="313" t="str">
        <f t="shared" si="53"/>
        <v/>
      </c>
      <c r="X116" s="314" t="str">
        <f t="shared" si="54"/>
        <v/>
      </c>
    </row>
    <row r="117" spans="1:24" ht="15" hidden="1" x14ac:dyDescent="0.2">
      <c r="A117" s="272"/>
      <c r="B117" s="418">
        <v>256</v>
      </c>
      <c r="C117" s="335"/>
      <c r="D117" s="315" t="s">
        <v>409</v>
      </c>
      <c r="E117" s="431" t="s">
        <v>410</v>
      </c>
      <c r="F117" s="429" t="s">
        <v>14</v>
      </c>
      <c r="G117" s="319">
        <v>1.4965277777777779E-2</v>
      </c>
      <c r="H117" s="319">
        <v>1.5671296296296298E-2</v>
      </c>
      <c r="I117" s="302">
        <f t="shared" si="55"/>
        <v>1.5318287037037038E-2</v>
      </c>
      <c r="J117" s="303">
        <f t="shared" si="56"/>
        <v>7.2511574074074058E-3</v>
      </c>
      <c r="K117" s="378"/>
      <c r="L117" s="305" t="str">
        <f t="shared" si="49"/>
        <v/>
      </c>
      <c r="M117" s="306" t="str">
        <f t="shared" si="57"/>
        <v/>
      </c>
      <c r="N117" s="306" t="str">
        <f t="shared" si="58"/>
        <v/>
      </c>
      <c r="O117" s="307"/>
      <c r="P117" s="307"/>
      <c r="Q117" s="307"/>
      <c r="R117" s="308"/>
      <c r="S117" s="309">
        <f t="shared" si="59"/>
        <v>1.4965277777777779E-2</v>
      </c>
      <c r="T117" s="481"/>
      <c r="U117" s="462">
        <v>40694</v>
      </c>
      <c r="V117" s="458"/>
      <c r="W117" s="313"/>
      <c r="X117" s="314"/>
    </row>
    <row r="118" spans="1:24" ht="15" hidden="1" x14ac:dyDescent="0.2">
      <c r="A118" s="272"/>
      <c r="B118" s="418"/>
      <c r="C118" s="335"/>
      <c r="D118" s="315"/>
      <c r="E118" s="431"/>
      <c r="F118" s="429"/>
      <c r="G118" s="319"/>
      <c r="H118" s="319"/>
      <c r="I118" s="302"/>
      <c r="J118" s="303"/>
      <c r="K118" s="378"/>
      <c r="L118" s="305"/>
      <c r="M118" s="306"/>
      <c r="N118" s="306"/>
      <c r="O118" s="307"/>
      <c r="P118" s="307"/>
      <c r="Q118" s="307"/>
      <c r="R118" s="308"/>
      <c r="S118" s="309"/>
      <c r="T118" s="481"/>
      <c r="U118" s="462"/>
      <c r="V118" s="458"/>
      <c r="W118" s="313"/>
      <c r="X118" s="314"/>
    </row>
    <row r="119" spans="1:24" ht="15" hidden="1" x14ac:dyDescent="0.2">
      <c r="A119" s="272"/>
      <c r="B119" s="418"/>
      <c r="C119" s="335"/>
      <c r="D119" s="315"/>
      <c r="E119" s="431"/>
      <c r="F119" s="429"/>
      <c r="G119" s="319"/>
      <c r="H119" s="319"/>
      <c r="I119" s="302"/>
      <c r="J119" s="303"/>
      <c r="K119" s="378"/>
      <c r="L119" s="305"/>
      <c r="M119" s="306"/>
      <c r="N119" s="306"/>
      <c r="O119" s="307"/>
      <c r="P119" s="307"/>
      <c r="Q119" s="307"/>
      <c r="R119" s="308"/>
      <c r="S119" s="309"/>
      <c r="T119" s="481"/>
      <c r="U119" s="462"/>
      <c r="V119" s="458"/>
      <c r="W119" s="313"/>
      <c r="X119" s="314"/>
    </row>
    <row r="120" spans="1:24" ht="15" hidden="1" x14ac:dyDescent="0.2">
      <c r="A120" s="272"/>
      <c r="B120" s="418">
        <v>36</v>
      </c>
      <c r="C120" s="335"/>
      <c r="D120" s="315" t="s">
        <v>107</v>
      </c>
      <c r="E120" s="431" t="s">
        <v>46</v>
      </c>
      <c r="F120" s="428" t="s">
        <v>30</v>
      </c>
      <c r="G120" s="301">
        <v>1.4479166666666668E-2</v>
      </c>
      <c r="H120" s="301">
        <v>1.6121238425925929E-2</v>
      </c>
      <c r="I120" s="302">
        <f t="shared" ref="I120:I136" si="60">IF(H120&lt;&gt;"",(H120+G120)/2,G120)</f>
        <v>1.5300202546296299E-2</v>
      </c>
      <c r="J120" s="303">
        <f t="shared" ref="J120:J136" si="61">$E$3-I120</f>
        <v>7.2692418981481453E-3</v>
      </c>
      <c r="K120" s="378"/>
      <c r="L120" s="305" t="str">
        <f t="shared" ref="L120:L136" si="62">IF(K120&lt;&gt;"",K120-J120,"")</f>
        <v/>
      </c>
      <c r="M120" s="306" t="str">
        <f t="shared" ref="M120:M136" si="63">IF(K120&lt;&gt;"",L120-I120,"")</f>
        <v/>
      </c>
      <c r="N120" s="306" t="str">
        <f t="shared" ref="N120:N136" si="64">IF(K120&lt;&gt;"",L120-G120,"")</f>
        <v/>
      </c>
      <c r="O120" s="307"/>
      <c r="P120" s="307"/>
      <c r="Q120" s="307"/>
      <c r="R120" s="308"/>
      <c r="S120" s="309">
        <f t="shared" ref="S120:S136" si="65">IF(K120&lt;&gt;"",MIN(G120,L120),G120)</f>
        <v>1.4479166666666668E-2</v>
      </c>
      <c r="T120" s="481"/>
      <c r="U120" s="462">
        <v>40237</v>
      </c>
      <c r="V120" s="458"/>
      <c r="W120" s="313"/>
      <c r="X120" s="314"/>
    </row>
    <row r="121" spans="1:24" ht="15" x14ac:dyDescent="0.2">
      <c r="A121" s="272"/>
      <c r="B121" s="418">
        <v>237</v>
      </c>
      <c r="C121" s="335"/>
      <c r="D121" s="298" t="s">
        <v>178</v>
      </c>
      <c r="E121" s="432" t="s">
        <v>530</v>
      </c>
      <c r="F121" s="429" t="s">
        <v>30</v>
      </c>
      <c r="G121" s="301">
        <v>1.4988425925925929E-2</v>
      </c>
      <c r="H121" s="301">
        <v>1.556712962962963E-2</v>
      </c>
      <c r="I121" s="302">
        <f t="shared" si="60"/>
        <v>1.5277777777777779E-2</v>
      </c>
      <c r="J121" s="303">
        <f t="shared" si="61"/>
        <v>7.291666666666665E-3</v>
      </c>
      <c r="K121" s="387">
        <v>2.2337962962962962E-2</v>
      </c>
      <c r="L121" s="305">
        <f t="shared" si="62"/>
        <v>1.5046296296296297E-2</v>
      </c>
      <c r="M121" s="306">
        <f t="shared" si="63"/>
        <v>-2.3148148148148182E-4</v>
      </c>
      <c r="N121" s="306">
        <f t="shared" si="64"/>
        <v>5.7870370370367852E-5</v>
      </c>
      <c r="O121" s="307">
        <v>7</v>
      </c>
      <c r="P121" s="307"/>
      <c r="Q121" s="307"/>
      <c r="R121" s="308">
        <v>6</v>
      </c>
      <c r="S121" s="309">
        <f t="shared" si="65"/>
        <v>1.4988425925925929E-2</v>
      </c>
      <c r="T121" s="481" t="s">
        <v>587</v>
      </c>
      <c r="U121" s="462">
        <v>40847</v>
      </c>
      <c r="V121" s="458"/>
      <c r="W121" s="313">
        <f t="shared" ref="W121:W128" si="66">IF(OR(NOT(V121=""),NOT(L121="")),5,"")</f>
        <v>5</v>
      </c>
      <c r="X121" s="314" t="str">
        <f t="shared" ref="X121:X128" si="67">IF(W121=5,D121&amp;" "&amp;E121,"")</f>
        <v>Andrew Hazley-Payne</v>
      </c>
    </row>
    <row r="122" spans="1:24" ht="15" hidden="1" x14ac:dyDescent="0.2">
      <c r="A122" s="272"/>
      <c r="B122" s="418">
        <v>167</v>
      </c>
      <c r="C122" s="335"/>
      <c r="D122" s="315" t="s">
        <v>94</v>
      </c>
      <c r="E122" s="431" t="s">
        <v>165</v>
      </c>
      <c r="F122" s="428" t="s">
        <v>30</v>
      </c>
      <c r="G122" s="301">
        <v>1.4699074074074074E-2</v>
      </c>
      <c r="H122" s="301">
        <v>1.5833333333333338E-2</v>
      </c>
      <c r="I122" s="302">
        <f t="shared" si="60"/>
        <v>1.5266203703703705E-2</v>
      </c>
      <c r="J122" s="303">
        <f t="shared" si="61"/>
        <v>7.3032407407407386E-3</v>
      </c>
      <c r="K122" s="387"/>
      <c r="L122" s="305" t="str">
        <f t="shared" si="62"/>
        <v/>
      </c>
      <c r="M122" s="306" t="str">
        <f t="shared" si="63"/>
        <v/>
      </c>
      <c r="N122" s="306" t="str">
        <f t="shared" si="64"/>
        <v/>
      </c>
      <c r="O122" s="307"/>
      <c r="P122" s="307"/>
      <c r="Q122" s="307"/>
      <c r="R122" s="308"/>
      <c r="S122" s="309">
        <f t="shared" si="65"/>
        <v>1.4699074074074074E-2</v>
      </c>
      <c r="T122" s="481"/>
      <c r="U122" s="462">
        <v>39872</v>
      </c>
      <c r="V122" s="458"/>
      <c r="W122" s="313" t="str">
        <f t="shared" si="66"/>
        <v/>
      </c>
      <c r="X122" s="314" t="str">
        <f t="shared" si="67"/>
        <v/>
      </c>
    </row>
    <row r="123" spans="1:24" ht="15" hidden="1" x14ac:dyDescent="0.2">
      <c r="A123" s="272"/>
      <c r="B123" s="418">
        <v>1</v>
      </c>
      <c r="C123" s="335"/>
      <c r="D123" s="315" t="s">
        <v>166</v>
      </c>
      <c r="E123" s="431" t="s">
        <v>27</v>
      </c>
      <c r="F123" s="428" t="s">
        <v>30</v>
      </c>
      <c r="G123" s="301">
        <v>1.4672309027777795E-2</v>
      </c>
      <c r="H123" s="301">
        <v>1.5806568287037061E-2</v>
      </c>
      <c r="I123" s="302">
        <f t="shared" si="60"/>
        <v>1.5239438657407428E-2</v>
      </c>
      <c r="J123" s="303">
        <f t="shared" si="61"/>
        <v>7.330005787037016E-3</v>
      </c>
      <c r="K123" s="378"/>
      <c r="L123" s="305" t="str">
        <f t="shared" si="62"/>
        <v/>
      </c>
      <c r="M123" s="306" t="str">
        <f t="shared" si="63"/>
        <v/>
      </c>
      <c r="N123" s="306" t="str">
        <f t="shared" si="64"/>
        <v/>
      </c>
      <c r="O123" s="307"/>
      <c r="P123" s="307"/>
      <c r="Q123" s="307"/>
      <c r="R123" s="308"/>
      <c r="S123" s="309">
        <f t="shared" si="65"/>
        <v>1.4672309027777795E-2</v>
      </c>
      <c r="T123" s="481"/>
      <c r="U123" s="462">
        <v>40574</v>
      </c>
      <c r="V123" s="458"/>
      <c r="W123" s="313" t="str">
        <f t="shared" si="66"/>
        <v/>
      </c>
      <c r="X123" s="314" t="str">
        <f t="shared" si="67"/>
        <v/>
      </c>
    </row>
    <row r="124" spans="1:24" ht="15" hidden="1" x14ac:dyDescent="0.2">
      <c r="A124" s="272"/>
      <c r="B124" s="418">
        <v>372</v>
      </c>
      <c r="C124" s="335"/>
      <c r="D124" s="298" t="s">
        <v>521</v>
      </c>
      <c r="E124" s="432" t="s">
        <v>35</v>
      </c>
      <c r="F124" s="429" t="s">
        <v>30</v>
      </c>
      <c r="G124" s="301">
        <v>1.5185185185185185E-2</v>
      </c>
      <c r="H124" s="301">
        <v>1.5185185185185185E-2</v>
      </c>
      <c r="I124" s="302">
        <f t="shared" si="60"/>
        <v>1.5185185185185185E-2</v>
      </c>
      <c r="J124" s="303">
        <f t="shared" si="61"/>
        <v>7.3842592592592588E-3</v>
      </c>
      <c r="K124" s="378"/>
      <c r="L124" s="305" t="str">
        <f t="shared" si="62"/>
        <v/>
      </c>
      <c r="M124" s="306" t="str">
        <f t="shared" si="63"/>
        <v/>
      </c>
      <c r="N124" s="306" t="str">
        <f t="shared" si="64"/>
        <v/>
      </c>
      <c r="O124" s="307"/>
      <c r="P124" s="307"/>
      <c r="Q124" s="307"/>
      <c r="R124" s="308"/>
      <c r="S124" s="309">
        <f t="shared" si="65"/>
        <v>1.5185185185185185E-2</v>
      </c>
      <c r="T124" s="481"/>
      <c r="U124" s="462">
        <v>40633</v>
      </c>
      <c r="V124" s="458"/>
      <c r="W124" s="313" t="str">
        <f t="shared" si="66"/>
        <v/>
      </c>
      <c r="X124" s="314" t="str">
        <f t="shared" si="67"/>
        <v/>
      </c>
    </row>
    <row r="125" spans="1:24" ht="15" hidden="1" x14ac:dyDescent="0.2">
      <c r="A125" s="272"/>
      <c r="B125" s="418">
        <v>97</v>
      </c>
      <c r="C125" s="335"/>
      <c r="D125" s="315" t="s">
        <v>121</v>
      </c>
      <c r="E125" s="431" t="s">
        <v>122</v>
      </c>
      <c r="F125" s="428" t="s">
        <v>14</v>
      </c>
      <c r="G125" s="301">
        <v>1.5185185185185184E-2</v>
      </c>
      <c r="H125" s="301">
        <v>1.5185185185185184E-2</v>
      </c>
      <c r="I125" s="302">
        <f t="shared" si="60"/>
        <v>1.5185185185185184E-2</v>
      </c>
      <c r="J125" s="303">
        <f t="shared" si="61"/>
        <v>7.3842592592592605E-3</v>
      </c>
      <c r="K125" s="387"/>
      <c r="L125" s="305" t="str">
        <f t="shared" si="62"/>
        <v/>
      </c>
      <c r="M125" s="306" t="str">
        <f t="shared" si="63"/>
        <v/>
      </c>
      <c r="N125" s="306" t="str">
        <f t="shared" si="64"/>
        <v/>
      </c>
      <c r="O125" s="307"/>
      <c r="P125" s="307"/>
      <c r="Q125" s="321"/>
      <c r="R125" s="308"/>
      <c r="S125" s="309">
        <f t="shared" si="65"/>
        <v>1.5185185185185184E-2</v>
      </c>
      <c r="T125" s="481"/>
      <c r="U125" s="462">
        <v>40117</v>
      </c>
      <c r="V125" s="458"/>
      <c r="W125" s="313" t="str">
        <f t="shared" si="66"/>
        <v/>
      </c>
      <c r="X125" s="314" t="str">
        <f t="shared" si="67"/>
        <v/>
      </c>
    </row>
    <row r="126" spans="1:24" ht="15" hidden="1" x14ac:dyDescent="0.2">
      <c r="A126" s="272"/>
      <c r="B126" s="418">
        <v>192</v>
      </c>
      <c r="C126" s="335"/>
      <c r="D126" s="315" t="s">
        <v>351</v>
      </c>
      <c r="E126" s="431" t="s">
        <v>458</v>
      </c>
      <c r="F126" s="428" t="s">
        <v>30</v>
      </c>
      <c r="G126" s="301">
        <v>1.4983362268518506E-2</v>
      </c>
      <c r="H126" s="301">
        <v>1.5284288194444436E-2</v>
      </c>
      <c r="I126" s="302">
        <f t="shared" si="60"/>
        <v>1.5133825231481471E-2</v>
      </c>
      <c r="J126" s="303">
        <f t="shared" si="61"/>
        <v>7.4356192129629729E-3</v>
      </c>
      <c r="K126" s="387"/>
      <c r="L126" s="305" t="str">
        <f t="shared" si="62"/>
        <v/>
      </c>
      <c r="M126" s="306" t="str">
        <f t="shared" si="63"/>
        <v/>
      </c>
      <c r="N126" s="306" t="str">
        <f t="shared" si="64"/>
        <v/>
      </c>
      <c r="O126" s="307"/>
      <c r="P126" s="307"/>
      <c r="Q126" s="307"/>
      <c r="R126" s="308"/>
      <c r="S126" s="309">
        <f t="shared" si="65"/>
        <v>1.4983362268518506E-2</v>
      </c>
      <c r="T126" s="481"/>
      <c r="U126" s="462">
        <v>40390</v>
      </c>
      <c r="V126" s="458"/>
      <c r="W126" s="313" t="str">
        <f t="shared" si="66"/>
        <v/>
      </c>
      <c r="X126" s="314" t="str">
        <f t="shared" si="67"/>
        <v/>
      </c>
    </row>
    <row r="127" spans="1:24" ht="15" hidden="1" x14ac:dyDescent="0.2">
      <c r="A127" s="272"/>
      <c r="B127" s="418">
        <v>255</v>
      </c>
      <c r="C127" s="335"/>
      <c r="D127" s="298" t="s">
        <v>90</v>
      </c>
      <c r="E127" s="432" t="s">
        <v>362</v>
      </c>
      <c r="F127" s="429" t="s">
        <v>30</v>
      </c>
      <c r="G127" s="301">
        <v>1.5046296296296297E-2</v>
      </c>
      <c r="H127" s="301">
        <v>1.5046296296296297E-2</v>
      </c>
      <c r="I127" s="302">
        <f t="shared" si="60"/>
        <v>1.5046296296296297E-2</v>
      </c>
      <c r="J127" s="303">
        <f t="shared" si="61"/>
        <v>7.5231481481481469E-3</v>
      </c>
      <c r="K127" s="378"/>
      <c r="L127" s="305" t="str">
        <f t="shared" si="62"/>
        <v/>
      </c>
      <c r="M127" s="306" t="str">
        <f t="shared" si="63"/>
        <v/>
      </c>
      <c r="N127" s="306" t="str">
        <f t="shared" si="64"/>
        <v/>
      </c>
      <c r="O127" s="307"/>
      <c r="P127" s="307"/>
      <c r="Q127" s="307"/>
      <c r="R127" s="308"/>
      <c r="S127" s="309">
        <f t="shared" si="65"/>
        <v>1.5046296296296297E-2</v>
      </c>
      <c r="T127" s="481"/>
      <c r="U127" s="462">
        <v>40237</v>
      </c>
      <c r="V127" s="458"/>
      <c r="W127" s="313" t="str">
        <f t="shared" si="66"/>
        <v/>
      </c>
      <c r="X127" s="314" t="str">
        <f t="shared" si="67"/>
        <v/>
      </c>
    </row>
    <row r="128" spans="1:24" ht="15" hidden="1" x14ac:dyDescent="0.2">
      <c r="A128" s="272"/>
      <c r="B128" s="418">
        <v>316</v>
      </c>
      <c r="C128" s="335"/>
      <c r="D128" s="298" t="s">
        <v>483</v>
      </c>
      <c r="E128" s="432" t="s">
        <v>484</v>
      </c>
      <c r="F128" s="428" t="s">
        <v>14</v>
      </c>
      <c r="G128" s="301">
        <v>1.4872685185185185E-2</v>
      </c>
      <c r="H128" s="301">
        <v>1.5069444444444443E-2</v>
      </c>
      <c r="I128" s="302">
        <f t="shared" si="60"/>
        <v>1.4971064814814814E-2</v>
      </c>
      <c r="J128" s="303">
        <f t="shared" si="61"/>
        <v>7.5983796296296303E-3</v>
      </c>
      <c r="K128" s="387"/>
      <c r="L128" s="305" t="str">
        <f t="shared" si="62"/>
        <v/>
      </c>
      <c r="M128" s="306" t="str">
        <f t="shared" si="63"/>
        <v/>
      </c>
      <c r="N128" s="306" t="str">
        <f t="shared" si="64"/>
        <v/>
      </c>
      <c r="O128" s="307"/>
      <c r="P128" s="307"/>
      <c r="Q128" s="321"/>
      <c r="R128" s="308"/>
      <c r="S128" s="309">
        <f t="shared" si="65"/>
        <v>1.4872685185185185E-2</v>
      </c>
      <c r="T128" s="481"/>
      <c r="U128" s="462">
        <v>40694</v>
      </c>
      <c r="V128" s="458"/>
      <c r="W128" s="313" t="str">
        <f t="shared" si="66"/>
        <v/>
      </c>
      <c r="X128" s="314" t="str">
        <f t="shared" si="67"/>
        <v/>
      </c>
    </row>
    <row r="129" spans="1:24" ht="15" hidden="1" x14ac:dyDescent="0.2">
      <c r="A129" s="272"/>
      <c r="B129" s="418">
        <v>32</v>
      </c>
      <c r="C129" s="335"/>
      <c r="D129" s="315" t="s">
        <v>157</v>
      </c>
      <c r="E129" s="431" t="s">
        <v>158</v>
      </c>
      <c r="F129" s="428" t="s">
        <v>30</v>
      </c>
      <c r="G129" s="301">
        <v>1.4895833333333332E-2</v>
      </c>
      <c r="H129" s="301">
        <v>1.4895833333333332E-2</v>
      </c>
      <c r="I129" s="302">
        <f t="shared" si="60"/>
        <v>1.4895833333333332E-2</v>
      </c>
      <c r="J129" s="303">
        <f t="shared" si="61"/>
        <v>7.673611111111112E-3</v>
      </c>
      <c r="K129" s="387"/>
      <c r="L129" s="305" t="str">
        <f t="shared" si="62"/>
        <v/>
      </c>
      <c r="M129" s="306" t="str">
        <f t="shared" si="63"/>
        <v/>
      </c>
      <c r="N129" s="306" t="str">
        <f t="shared" si="64"/>
        <v/>
      </c>
      <c r="O129" s="307"/>
      <c r="P129" s="307"/>
      <c r="Q129" s="307"/>
      <c r="R129" s="308"/>
      <c r="S129" s="309">
        <f t="shared" si="65"/>
        <v>1.4895833333333332E-2</v>
      </c>
      <c r="T129" s="481"/>
      <c r="U129" s="462">
        <v>40694</v>
      </c>
      <c r="V129" s="458"/>
      <c r="W129" s="313"/>
      <c r="X129" s="314"/>
    </row>
    <row r="130" spans="1:24" ht="15" hidden="1" x14ac:dyDescent="0.2">
      <c r="A130" s="272"/>
      <c r="B130" s="418">
        <v>342</v>
      </c>
      <c r="C130" s="335"/>
      <c r="D130" s="315" t="s">
        <v>533</v>
      </c>
      <c r="E130" s="431" t="s">
        <v>534</v>
      </c>
      <c r="F130" s="428" t="s">
        <v>30</v>
      </c>
      <c r="G130" s="301">
        <v>1.4537037037037038E-2</v>
      </c>
      <c r="H130" s="301">
        <v>1.5219907407407409E-2</v>
      </c>
      <c r="I130" s="302">
        <f t="shared" si="60"/>
        <v>1.4878472222222223E-2</v>
      </c>
      <c r="J130" s="303">
        <f t="shared" si="61"/>
        <v>7.6909722222222206E-3</v>
      </c>
      <c r="K130" s="378"/>
      <c r="L130" s="305" t="str">
        <f t="shared" si="62"/>
        <v/>
      </c>
      <c r="M130" s="306" t="str">
        <f t="shared" si="63"/>
        <v/>
      </c>
      <c r="N130" s="306" t="str">
        <f t="shared" si="64"/>
        <v/>
      </c>
      <c r="O130" s="307" t="s">
        <v>637</v>
      </c>
      <c r="P130" s="307"/>
      <c r="Q130" s="321"/>
      <c r="R130" s="308"/>
      <c r="S130" s="309">
        <f t="shared" si="65"/>
        <v>1.4537037037037038E-2</v>
      </c>
      <c r="T130" s="481" t="s">
        <v>588</v>
      </c>
      <c r="U130" s="462">
        <v>40847</v>
      </c>
      <c r="V130" s="458" t="s">
        <v>587</v>
      </c>
      <c r="W130" s="313">
        <f t="shared" ref="W130:W135" si="68">IF(OR(NOT(V130=""),NOT(L130="")),5,"")</f>
        <v>5</v>
      </c>
      <c r="X130" s="314" t="str">
        <f t="shared" ref="X130:X135" si="69">IF(W130=5,D130&amp;" "&amp;E130,"")</f>
        <v>Steve  Hoskins</v>
      </c>
    </row>
    <row r="131" spans="1:24" ht="15" hidden="1" x14ac:dyDescent="0.2">
      <c r="A131" s="272"/>
      <c r="B131" s="418">
        <v>289</v>
      </c>
      <c r="C131" s="335"/>
      <c r="D131" s="315" t="s">
        <v>451</v>
      </c>
      <c r="E131" s="431" t="s">
        <v>452</v>
      </c>
      <c r="F131" s="428" t="s">
        <v>30</v>
      </c>
      <c r="G131" s="319">
        <v>1.486111111111111E-2</v>
      </c>
      <c r="H131" s="319">
        <v>1.486111111111111E-2</v>
      </c>
      <c r="I131" s="302">
        <f t="shared" si="60"/>
        <v>1.486111111111111E-2</v>
      </c>
      <c r="J131" s="303">
        <f t="shared" si="61"/>
        <v>7.7083333333333344E-3</v>
      </c>
      <c r="K131" s="387"/>
      <c r="L131" s="305" t="str">
        <f t="shared" si="62"/>
        <v/>
      </c>
      <c r="M131" s="306" t="str">
        <f t="shared" si="63"/>
        <v/>
      </c>
      <c r="N131" s="306" t="str">
        <f t="shared" si="64"/>
        <v/>
      </c>
      <c r="O131" s="307"/>
      <c r="P131" s="307"/>
      <c r="Q131" s="307"/>
      <c r="R131" s="308"/>
      <c r="S131" s="309">
        <f t="shared" si="65"/>
        <v>1.486111111111111E-2</v>
      </c>
      <c r="T131" s="481"/>
      <c r="U131" s="462">
        <v>39994</v>
      </c>
      <c r="V131" s="458"/>
      <c r="W131" s="313" t="str">
        <f t="shared" si="68"/>
        <v/>
      </c>
      <c r="X131" s="314" t="str">
        <f t="shared" si="69"/>
        <v/>
      </c>
    </row>
    <row r="132" spans="1:24" ht="15" hidden="1" x14ac:dyDescent="0.2">
      <c r="A132" s="272"/>
      <c r="B132" s="418">
        <v>134</v>
      </c>
      <c r="C132" s="335"/>
      <c r="D132" s="315" t="s">
        <v>176</v>
      </c>
      <c r="E132" s="431" t="s">
        <v>177</v>
      </c>
      <c r="F132" s="428" t="s">
        <v>30</v>
      </c>
      <c r="G132" s="301">
        <v>1.4745370370370372E-2</v>
      </c>
      <c r="H132" s="301">
        <v>1.488715277777778E-2</v>
      </c>
      <c r="I132" s="302">
        <f t="shared" si="60"/>
        <v>1.4816261574074077E-2</v>
      </c>
      <c r="J132" s="303">
        <f t="shared" si="61"/>
        <v>7.7531828703703669E-3</v>
      </c>
      <c r="K132" s="387"/>
      <c r="L132" s="305" t="str">
        <f t="shared" si="62"/>
        <v/>
      </c>
      <c r="M132" s="306" t="str">
        <f t="shared" si="63"/>
        <v/>
      </c>
      <c r="N132" s="306" t="str">
        <f t="shared" si="64"/>
        <v/>
      </c>
      <c r="O132" s="307"/>
      <c r="P132" s="307"/>
      <c r="Q132" s="307"/>
      <c r="R132" s="308"/>
      <c r="S132" s="309">
        <f t="shared" si="65"/>
        <v>1.4745370370370372E-2</v>
      </c>
      <c r="T132" s="481"/>
      <c r="U132" s="462">
        <v>40298</v>
      </c>
      <c r="V132" s="458"/>
      <c r="W132" s="313" t="str">
        <f t="shared" si="68"/>
        <v/>
      </c>
      <c r="X132" s="314" t="str">
        <f t="shared" si="69"/>
        <v/>
      </c>
    </row>
    <row r="133" spans="1:24" ht="15" hidden="1" x14ac:dyDescent="0.2">
      <c r="A133" s="272"/>
      <c r="B133" s="418">
        <v>175</v>
      </c>
      <c r="C133" s="335"/>
      <c r="D133" s="315" t="s">
        <v>167</v>
      </c>
      <c r="E133" s="431" t="s">
        <v>168</v>
      </c>
      <c r="F133" s="428" t="s">
        <v>30</v>
      </c>
      <c r="G133" s="301">
        <v>1.4814814814814814E-2</v>
      </c>
      <c r="H133" s="301">
        <v>1.4814814814814814E-2</v>
      </c>
      <c r="I133" s="302">
        <f t="shared" si="60"/>
        <v>1.4814814814814814E-2</v>
      </c>
      <c r="J133" s="303">
        <f t="shared" si="61"/>
        <v>7.7546296296296304E-3</v>
      </c>
      <c r="K133" s="387"/>
      <c r="L133" s="305" t="str">
        <f t="shared" si="62"/>
        <v/>
      </c>
      <c r="M133" s="306" t="str">
        <f t="shared" si="63"/>
        <v/>
      </c>
      <c r="N133" s="306" t="str">
        <f t="shared" si="64"/>
        <v/>
      </c>
      <c r="O133" s="307"/>
      <c r="P133" s="307"/>
      <c r="Q133" s="307"/>
      <c r="R133" s="308"/>
      <c r="S133" s="309">
        <f t="shared" si="65"/>
        <v>1.4814814814814814E-2</v>
      </c>
      <c r="T133" s="481"/>
      <c r="U133" s="462">
        <v>39294</v>
      </c>
      <c r="V133" s="458"/>
      <c r="W133" s="313" t="str">
        <f t="shared" si="68"/>
        <v/>
      </c>
      <c r="X133" s="314" t="str">
        <f t="shared" si="69"/>
        <v/>
      </c>
    </row>
    <row r="134" spans="1:24" ht="15" hidden="1" x14ac:dyDescent="0.2">
      <c r="A134" s="272"/>
      <c r="B134" s="418">
        <v>72</v>
      </c>
      <c r="C134" s="335"/>
      <c r="D134" s="315" t="s">
        <v>163</v>
      </c>
      <c r="E134" s="431" t="s">
        <v>164</v>
      </c>
      <c r="F134" s="428" t="s">
        <v>30</v>
      </c>
      <c r="G134" s="301">
        <v>1.4814814814814814E-2</v>
      </c>
      <c r="H134" s="301">
        <v>1.4814814814814814E-2</v>
      </c>
      <c r="I134" s="302">
        <f t="shared" si="60"/>
        <v>1.4814814814814814E-2</v>
      </c>
      <c r="J134" s="303">
        <f t="shared" si="61"/>
        <v>7.7546296296296304E-3</v>
      </c>
      <c r="K134" s="387"/>
      <c r="L134" s="305" t="str">
        <f t="shared" si="62"/>
        <v/>
      </c>
      <c r="M134" s="306" t="str">
        <f t="shared" si="63"/>
        <v/>
      </c>
      <c r="N134" s="306" t="str">
        <f t="shared" si="64"/>
        <v/>
      </c>
      <c r="O134" s="307"/>
      <c r="P134" s="307"/>
      <c r="Q134" s="307"/>
      <c r="R134" s="308"/>
      <c r="S134" s="309">
        <f t="shared" si="65"/>
        <v>1.4814814814814814E-2</v>
      </c>
      <c r="T134" s="481"/>
      <c r="U134" s="462">
        <v>39599</v>
      </c>
      <c r="V134" s="458"/>
      <c r="W134" s="313" t="str">
        <f t="shared" si="68"/>
        <v/>
      </c>
      <c r="X134" s="314" t="str">
        <f t="shared" si="69"/>
        <v/>
      </c>
    </row>
    <row r="135" spans="1:24" ht="15" x14ac:dyDescent="0.2">
      <c r="A135" s="272"/>
      <c r="B135" s="418">
        <v>366</v>
      </c>
      <c r="C135" s="335"/>
      <c r="D135" s="315" t="s">
        <v>580</v>
      </c>
      <c r="E135" s="431" t="s">
        <v>243</v>
      </c>
      <c r="F135" s="428" t="s">
        <v>30</v>
      </c>
      <c r="G135" s="301">
        <v>1.5879629629629629E-2</v>
      </c>
      <c r="H135" s="301">
        <v>1.5879629629629629E-2</v>
      </c>
      <c r="I135" s="302">
        <f t="shared" si="60"/>
        <v>1.5879629629629629E-2</v>
      </c>
      <c r="J135" s="303">
        <f t="shared" si="61"/>
        <v>6.6898148148148151E-3</v>
      </c>
      <c r="K135" s="378">
        <v>2.255787037037037E-2</v>
      </c>
      <c r="L135" s="305">
        <f t="shared" si="62"/>
        <v>1.5868055555555555E-2</v>
      </c>
      <c r="M135" s="306">
        <f t="shared" si="63"/>
        <v>-1.157407407407357E-5</v>
      </c>
      <c r="N135" s="306">
        <f t="shared" si="64"/>
        <v>-1.157407407407357E-5</v>
      </c>
      <c r="O135" s="307">
        <v>8</v>
      </c>
      <c r="P135" s="307">
        <v>7</v>
      </c>
      <c r="Q135" s="307"/>
      <c r="R135" s="308">
        <v>9</v>
      </c>
      <c r="S135" s="309">
        <f t="shared" si="65"/>
        <v>1.5868055555555555E-2</v>
      </c>
      <c r="T135" s="481" t="s">
        <v>587</v>
      </c>
      <c r="U135" s="462">
        <v>40847</v>
      </c>
      <c r="V135" s="458"/>
      <c r="W135" s="313">
        <f t="shared" si="68"/>
        <v>5</v>
      </c>
      <c r="X135" s="314" t="str">
        <f t="shared" si="69"/>
        <v>Mathew Davies</v>
      </c>
    </row>
    <row r="136" spans="1:24" ht="15" hidden="1" x14ac:dyDescent="0.2">
      <c r="A136" s="272"/>
      <c r="B136" s="418">
        <v>141</v>
      </c>
      <c r="C136" s="335"/>
      <c r="D136" s="315" t="s">
        <v>180</v>
      </c>
      <c r="E136" s="431" t="s">
        <v>261</v>
      </c>
      <c r="F136" s="428" t="s">
        <v>30</v>
      </c>
      <c r="G136" s="301">
        <v>1.4537037037037032E-2</v>
      </c>
      <c r="H136" s="301">
        <v>1.4999999999999999E-2</v>
      </c>
      <c r="I136" s="302">
        <f t="shared" si="60"/>
        <v>1.4768518518518516E-2</v>
      </c>
      <c r="J136" s="303">
        <f t="shared" si="61"/>
        <v>7.8009259259259282E-3</v>
      </c>
      <c r="K136" s="387"/>
      <c r="L136" s="305" t="str">
        <f t="shared" si="62"/>
        <v/>
      </c>
      <c r="M136" s="306" t="str">
        <f t="shared" si="63"/>
        <v/>
      </c>
      <c r="N136" s="306" t="str">
        <f t="shared" si="64"/>
        <v/>
      </c>
      <c r="O136" s="307"/>
      <c r="P136" s="307"/>
      <c r="Q136" s="321"/>
      <c r="R136" s="308"/>
      <c r="S136" s="309">
        <f t="shared" si="65"/>
        <v>1.4537037037037032E-2</v>
      </c>
      <c r="T136" s="481"/>
      <c r="U136" s="462">
        <v>40117</v>
      </c>
      <c r="V136" s="458"/>
      <c r="W136" s="313"/>
      <c r="X136" s="314"/>
    </row>
    <row r="137" spans="1:24" ht="15" hidden="1" x14ac:dyDescent="0.2">
      <c r="A137" s="272"/>
      <c r="B137" s="418"/>
      <c r="C137" s="335"/>
      <c r="D137" s="315"/>
      <c r="E137" s="431"/>
      <c r="F137" s="428"/>
      <c r="G137" s="301"/>
      <c r="H137" s="301"/>
      <c r="I137" s="302"/>
      <c r="J137" s="303"/>
      <c r="K137" s="387"/>
      <c r="L137" s="305"/>
      <c r="M137" s="306"/>
      <c r="N137" s="306"/>
      <c r="O137" s="307"/>
      <c r="P137" s="307"/>
      <c r="Q137" s="321"/>
      <c r="R137" s="308"/>
      <c r="S137" s="309"/>
      <c r="T137" s="481"/>
      <c r="U137" s="462"/>
      <c r="V137" s="458"/>
      <c r="W137" s="313"/>
      <c r="X137" s="314"/>
    </row>
    <row r="138" spans="1:24" ht="15" hidden="1" x14ac:dyDescent="0.2">
      <c r="A138" s="272"/>
      <c r="B138" s="418"/>
      <c r="C138" s="335"/>
      <c r="D138" s="315"/>
      <c r="E138" s="431"/>
      <c r="F138" s="428"/>
      <c r="G138" s="301"/>
      <c r="H138" s="301"/>
      <c r="I138" s="302"/>
      <c r="J138" s="303"/>
      <c r="K138" s="387"/>
      <c r="L138" s="305"/>
      <c r="M138" s="306"/>
      <c r="N138" s="306"/>
      <c r="O138" s="307"/>
      <c r="P138" s="307"/>
      <c r="Q138" s="321"/>
      <c r="R138" s="308"/>
      <c r="S138" s="309"/>
      <c r="T138" s="481"/>
      <c r="U138" s="462"/>
      <c r="V138" s="458"/>
      <c r="W138" s="313"/>
      <c r="X138" s="314"/>
    </row>
    <row r="139" spans="1:24" ht="15" hidden="1" x14ac:dyDescent="0.2">
      <c r="A139" s="272"/>
      <c r="B139" s="418">
        <v>362</v>
      </c>
      <c r="C139" s="335"/>
      <c r="D139" s="315" t="s">
        <v>162</v>
      </c>
      <c r="E139" s="431" t="s">
        <v>563</v>
      </c>
      <c r="F139" s="428" t="s">
        <v>30</v>
      </c>
      <c r="G139" s="301">
        <v>1.4707031250000021E-2</v>
      </c>
      <c r="H139" s="301">
        <v>1.4707031250000021E-2</v>
      </c>
      <c r="I139" s="302">
        <f t="shared" ref="I139:I155" si="70">IF(H139&lt;&gt;"",(H139+G139)/2,G139)</f>
        <v>1.4707031250000021E-2</v>
      </c>
      <c r="J139" s="303">
        <f t="shared" ref="J139:J155" si="71">$E$3-I139</f>
        <v>7.8624131944444228E-3</v>
      </c>
      <c r="K139" s="378"/>
      <c r="L139" s="305" t="str">
        <f t="shared" ref="L139:L155" si="72">IF(K139&lt;&gt;"",K139-J139,"")</f>
        <v/>
      </c>
      <c r="M139" s="306" t="str">
        <f t="shared" ref="M139:M155" si="73">IF(K139&lt;&gt;"",L139-I139,"")</f>
        <v/>
      </c>
      <c r="N139" s="306" t="str">
        <f t="shared" ref="N139:N155" si="74">IF(K139&lt;&gt;"",L139-G139,"")</f>
        <v/>
      </c>
      <c r="O139" s="307"/>
      <c r="P139" s="307"/>
      <c r="Q139" s="307"/>
      <c r="R139" s="308"/>
      <c r="S139" s="309">
        <f t="shared" ref="S139:S155" si="75">IF(K139&lt;&gt;"",MIN(G139,L139),G139)</f>
        <v>1.4707031250000021E-2</v>
      </c>
      <c r="T139" s="481"/>
      <c r="U139" s="462">
        <v>40543</v>
      </c>
      <c r="V139" s="458"/>
      <c r="W139" s="313"/>
      <c r="X139" s="314"/>
    </row>
    <row r="140" spans="1:24" ht="15" hidden="1" x14ac:dyDescent="0.2">
      <c r="A140" s="272"/>
      <c r="B140" s="418">
        <v>60</v>
      </c>
      <c r="C140" s="335"/>
      <c r="D140" s="315" t="s">
        <v>94</v>
      </c>
      <c r="E140" s="431" t="s">
        <v>186</v>
      </c>
      <c r="F140" s="428" t="s">
        <v>30</v>
      </c>
      <c r="G140" s="301">
        <v>1.4398148148148148E-2</v>
      </c>
      <c r="H140" s="301">
        <v>1.4965277777777779E-2</v>
      </c>
      <c r="I140" s="302">
        <f t="shared" si="70"/>
        <v>1.4681712962962962E-2</v>
      </c>
      <c r="J140" s="303">
        <f t="shared" si="71"/>
        <v>7.8877314814814817E-3</v>
      </c>
      <c r="K140" s="387"/>
      <c r="L140" s="305" t="str">
        <f t="shared" si="72"/>
        <v/>
      </c>
      <c r="M140" s="306" t="str">
        <f t="shared" si="73"/>
        <v/>
      </c>
      <c r="N140" s="306" t="str">
        <f t="shared" si="74"/>
        <v/>
      </c>
      <c r="O140" s="307"/>
      <c r="P140" s="307"/>
      <c r="Q140" s="307"/>
      <c r="R140" s="308"/>
      <c r="S140" s="309">
        <f t="shared" si="75"/>
        <v>1.4398148148148148E-2</v>
      </c>
      <c r="T140" s="481"/>
      <c r="U140" s="462">
        <v>39294</v>
      </c>
      <c r="V140" s="458"/>
      <c r="W140" s="313" t="str">
        <f t="shared" ref="W140:W147" si="76">IF(OR(NOT(V140=""),NOT(L140="")),5,"")</f>
        <v/>
      </c>
      <c r="X140" s="314" t="str">
        <f t="shared" ref="X140:X147" si="77">IF(W140=5,D140&amp;" "&amp;E140,"")</f>
        <v/>
      </c>
    </row>
    <row r="141" spans="1:24" ht="15" hidden="1" x14ac:dyDescent="0.2">
      <c r="A141" s="272"/>
      <c r="B141" s="418">
        <v>327</v>
      </c>
      <c r="C141" s="335"/>
      <c r="D141" s="315" t="s">
        <v>134</v>
      </c>
      <c r="E141" s="431" t="s">
        <v>387</v>
      </c>
      <c r="F141" s="429" t="s">
        <v>30</v>
      </c>
      <c r="G141" s="301">
        <v>1.4409722222222223E-2</v>
      </c>
      <c r="H141" s="301">
        <v>1.4845196759259263E-2</v>
      </c>
      <c r="I141" s="302">
        <f t="shared" si="70"/>
        <v>1.4627459490740742E-2</v>
      </c>
      <c r="J141" s="303">
        <f t="shared" si="71"/>
        <v>7.941984953703702E-3</v>
      </c>
      <c r="K141" s="387"/>
      <c r="L141" s="305" t="str">
        <f t="shared" si="72"/>
        <v/>
      </c>
      <c r="M141" s="306" t="str">
        <f t="shared" si="73"/>
        <v/>
      </c>
      <c r="N141" s="306" t="str">
        <f t="shared" si="74"/>
        <v/>
      </c>
      <c r="O141" s="307"/>
      <c r="P141" s="307"/>
      <c r="Q141" s="307"/>
      <c r="R141" s="308"/>
      <c r="S141" s="309">
        <f t="shared" si="75"/>
        <v>1.4409722222222223E-2</v>
      </c>
      <c r="T141" s="481"/>
      <c r="U141" s="462">
        <v>40359</v>
      </c>
      <c r="V141" s="458"/>
      <c r="W141" s="313" t="str">
        <f t="shared" si="76"/>
        <v/>
      </c>
      <c r="X141" s="314" t="str">
        <f t="shared" si="77"/>
        <v/>
      </c>
    </row>
    <row r="142" spans="1:24" ht="15" hidden="1" x14ac:dyDescent="0.2">
      <c r="A142" s="272"/>
      <c r="B142" s="418">
        <v>343</v>
      </c>
      <c r="C142" s="335"/>
      <c r="D142" s="315" t="s">
        <v>522</v>
      </c>
      <c r="E142" s="431" t="s">
        <v>523</v>
      </c>
      <c r="F142" s="428" t="s">
        <v>30</v>
      </c>
      <c r="G142" s="301">
        <v>1.4525462962962966E-2</v>
      </c>
      <c r="H142" s="301">
        <v>1.4525462962962966E-2</v>
      </c>
      <c r="I142" s="302">
        <f t="shared" si="70"/>
        <v>1.4525462962962966E-2</v>
      </c>
      <c r="J142" s="303">
        <f t="shared" si="71"/>
        <v>8.0439814814814783E-3</v>
      </c>
      <c r="K142" s="387"/>
      <c r="L142" s="305" t="str">
        <f t="shared" si="72"/>
        <v/>
      </c>
      <c r="M142" s="306" t="str">
        <f t="shared" si="73"/>
        <v/>
      </c>
      <c r="N142" s="306" t="str">
        <f t="shared" si="74"/>
        <v/>
      </c>
      <c r="O142" s="307"/>
      <c r="P142" s="307"/>
      <c r="Q142" s="307"/>
      <c r="R142" s="325"/>
      <c r="S142" s="309">
        <f t="shared" si="75"/>
        <v>1.4525462962962966E-2</v>
      </c>
      <c r="T142" s="481"/>
      <c r="U142" s="462">
        <v>40298</v>
      </c>
      <c r="V142" s="458"/>
      <c r="W142" s="313" t="str">
        <f t="shared" si="76"/>
        <v/>
      </c>
      <c r="X142" s="314" t="str">
        <f t="shared" si="77"/>
        <v/>
      </c>
    </row>
    <row r="143" spans="1:24" ht="15" hidden="1" x14ac:dyDescent="0.2">
      <c r="A143" s="272"/>
      <c r="B143" s="418">
        <v>243</v>
      </c>
      <c r="C143" s="335"/>
      <c r="D143" s="315" t="s">
        <v>346</v>
      </c>
      <c r="E143" s="431" t="s">
        <v>209</v>
      </c>
      <c r="F143" s="429" t="s">
        <v>30</v>
      </c>
      <c r="G143" s="301">
        <v>1.3981481481481482E-2</v>
      </c>
      <c r="H143" s="301">
        <v>1.503472222222222E-2</v>
      </c>
      <c r="I143" s="302">
        <f t="shared" si="70"/>
        <v>1.4508101851851852E-2</v>
      </c>
      <c r="J143" s="303">
        <f t="shared" si="71"/>
        <v>8.0613425925925922E-3</v>
      </c>
      <c r="K143" s="378"/>
      <c r="L143" s="305" t="str">
        <f t="shared" si="72"/>
        <v/>
      </c>
      <c r="M143" s="306" t="str">
        <f t="shared" si="73"/>
        <v/>
      </c>
      <c r="N143" s="306" t="str">
        <f t="shared" si="74"/>
        <v/>
      </c>
      <c r="O143" s="307"/>
      <c r="P143" s="307"/>
      <c r="Q143" s="307"/>
      <c r="R143" s="308"/>
      <c r="S143" s="309">
        <f t="shared" si="75"/>
        <v>1.3981481481481482E-2</v>
      </c>
      <c r="T143" s="481"/>
      <c r="U143" s="462">
        <v>40633</v>
      </c>
      <c r="V143" s="458"/>
      <c r="W143" s="313" t="str">
        <f t="shared" si="76"/>
        <v/>
      </c>
      <c r="X143" s="314" t="str">
        <f t="shared" si="77"/>
        <v/>
      </c>
    </row>
    <row r="144" spans="1:24" ht="15" hidden="1" x14ac:dyDescent="0.2">
      <c r="A144" s="272"/>
      <c r="B144" s="418">
        <v>73</v>
      </c>
      <c r="C144" s="335"/>
      <c r="D144" s="315" t="s">
        <v>203</v>
      </c>
      <c r="E144" s="431" t="s">
        <v>110</v>
      </c>
      <c r="F144" s="428" t="s">
        <v>30</v>
      </c>
      <c r="G144" s="301">
        <v>1.2259837962962958E-2</v>
      </c>
      <c r="H144" s="526">
        <v>1.6689814814814817E-2</v>
      </c>
      <c r="I144" s="302">
        <f t="shared" si="70"/>
        <v>1.4474826388888888E-2</v>
      </c>
      <c r="J144" s="303">
        <f t="shared" si="71"/>
        <v>8.0946180555555563E-3</v>
      </c>
      <c r="K144" s="378"/>
      <c r="L144" s="305" t="str">
        <f t="shared" si="72"/>
        <v/>
      </c>
      <c r="M144" s="306" t="str">
        <f t="shared" si="73"/>
        <v/>
      </c>
      <c r="N144" s="306" t="str">
        <f t="shared" si="74"/>
        <v/>
      </c>
      <c r="O144" s="307"/>
      <c r="P144" s="307"/>
      <c r="Q144" s="307"/>
      <c r="R144" s="308"/>
      <c r="S144" s="309">
        <f t="shared" si="75"/>
        <v>1.2259837962962958E-2</v>
      </c>
      <c r="T144" s="481"/>
      <c r="U144" s="462">
        <v>40816</v>
      </c>
      <c r="V144" s="458"/>
      <c r="W144" s="313" t="str">
        <f t="shared" si="76"/>
        <v/>
      </c>
      <c r="X144" s="314" t="str">
        <f t="shared" si="77"/>
        <v/>
      </c>
    </row>
    <row r="145" spans="1:24" ht="15" hidden="1" x14ac:dyDescent="0.2">
      <c r="A145" s="272"/>
      <c r="B145" s="418">
        <v>330</v>
      </c>
      <c r="C145" s="335"/>
      <c r="D145" s="315" t="s">
        <v>510</v>
      </c>
      <c r="E145" s="431" t="s">
        <v>511</v>
      </c>
      <c r="F145" s="428" t="s">
        <v>30</v>
      </c>
      <c r="G145" s="301">
        <v>1.4091435185185189E-2</v>
      </c>
      <c r="H145" s="301">
        <v>1.4745370370370372E-2</v>
      </c>
      <c r="I145" s="302">
        <f t="shared" si="70"/>
        <v>1.441840277777778E-2</v>
      </c>
      <c r="J145" s="303">
        <f t="shared" si="71"/>
        <v>8.1510416666666641E-3</v>
      </c>
      <c r="K145" s="387"/>
      <c r="L145" s="305" t="str">
        <f t="shared" si="72"/>
        <v/>
      </c>
      <c r="M145" s="306" t="str">
        <f t="shared" si="73"/>
        <v/>
      </c>
      <c r="N145" s="306" t="str">
        <f t="shared" si="74"/>
        <v/>
      </c>
      <c r="O145" s="307"/>
      <c r="P145" s="307"/>
      <c r="Q145" s="307"/>
      <c r="R145" s="308"/>
      <c r="S145" s="309">
        <f t="shared" si="75"/>
        <v>1.4091435185185189E-2</v>
      </c>
      <c r="T145" s="481"/>
      <c r="U145" s="462">
        <v>40816</v>
      </c>
      <c r="V145" s="458"/>
      <c r="W145" s="313" t="str">
        <f t="shared" si="76"/>
        <v/>
      </c>
      <c r="X145" s="314" t="str">
        <f t="shared" si="77"/>
        <v/>
      </c>
    </row>
    <row r="146" spans="1:24" ht="15" x14ac:dyDescent="0.2">
      <c r="A146" s="272"/>
      <c r="B146" s="418">
        <v>269</v>
      </c>
      <c r="C146" s="335"/>
      <c r="D146" s="315" t="s">
        <v>422</v>
      </c>
      <c r="E146" s="431" t="s">
        <v>423</v>
      </c>
      <c r="F146" s="428" t="s">
        <v>30</v>
      </c>
      <c r="G146" s="301">
        <v>1.34375E-2</v>
      </c>
      <c r="H146" s="301">
        <v>1.3969907407407408E-2</v>
      </c>
      <c r="I146" s="302">
        <f t="shared" si="70"/>
        <v>1.3703703703703704E-2</v>
      </c>
      <c r="J146" s="303">
        <f t="shared" si="71"/>
        <v>8.86574074074074E-3</v>
      </c>
      <c r="K146" s="387">
        <v>2.297453703703704E-2</v>
      </c>
      <c r="L146" s="305">
        <f t="shared" si="72"/>
        <v>1.41087962962963E-2</v>
      </c>
      <c r="M146" s="306">
        <f t="shared" si="73"/>
        <v>4.0509259259259578E-4</v>
      </c>
      <c r="N146" s="306">
        <f t="shared" si="74"/>
        <v>6.7129629629630004E-4</v>
      </c>
      <c r="O146" s="307">
        <v>9</v>
      </c>
      <c r="P146" s="307">
        <v>6</v>
      </c>
      <c r="Q146" s="307"/>
      <c r="R146" s="308">
        <v>2</v>
      </c>
      <c r="S146" s="309">
        <f t="shared" si="75"/>
        <v>1.34375E-2</v>
      </c>
      <c r="T146" s="481" t="s">
        <v>587</v>
      </c>
      <c r="U146" s="462">
        <v>40847</v>
      </c>
      <c r="V146" s="458"/>
      <c r="W146" s="313">
        <f t="shared" si="76"/>
        <v>5</v>
      </c>
      <c r="X146" s="314" t="str">
        <f t="shared" si="77"/>
        <v>Patrick McGuinness</v>
      </c>
    </row>
    <row r="147" spans="1:24" ht="15" hidden="1" x14ac:dyDescent="0.2">
      <c r="A147" s="272"/>
      <c r="B147" s="418">
        <v>345</v>
      </c>
      <c r="C147" s="335"/>
      <c r="D147" s="315" t="s">
        <v>134</v>
      </c>
      <c r="E147" s="431" t="s">
        <v>540</v>
      </c>
      <c r="F147" s="429" t="s">
        <v>30</v>
      </c>
      <c r="G147" s="301">
        <v>1.4328703703703703E-2</v>
      </c>
      <c r="H147" s="301">
        <v>1.4328703703703703E-2</v>
      </c>
      <c r="I147" s="302">
        <f t="shared" si="70"/>
        <v>1.4328703703703703E-2</v>
      </c>
      <c r="J147" s="303">
        <f t="shared" si="71"/>
        <v>8.2407407407407412E-3</v>
      </c>
      <c r="K147" s="378"/>
      <c r="L147" s="305" t="str">
        <f t="shared" si="72"/>
        <v/>
      </c>
      <c r="M147" s="306" t="str">
        <f t="shared" si="73"/>
        <v/>
      </c>
      <c r="N147" s="306" t="str">
        <f t="shared" si="74"/>
        <v/>
      </c>
      <c r="O147" s="307"/>
      <c r="P147" s="307"/>
      <c r="Q147" s="307"/>
      <c r="R147" s="308"/>
      <c r="S147" s="309">
        <f t="shared" si="75"/>
        <v>1.4328703703703703E-2</v>
      </c>
      <c r="T147" s="481"/>
      <c r="U147" s="462">
        <v>40694</v>
      </c>
      <c r="V147" s="458"/>
      <c r="W147" s="313" t="str">
        <f t="shared" si="76"/>
        <v/>
      </c>
      <c r="X147" s="314" t="str">
        <f t="shared" si="77"/>
        <v/>
      </c>
    </row>
    <row r="148" spans="1:24" ht="15" hidden="1" x14ac:dyDescent="0.2">
      <c r="A148" s="272"/>
      <c r="B148" s="418">
        <v>339</v>
      </c>
      <c r="C148" s="335"/>
      <c r="D148" s="298" t="s">
        <v>203</v>
      </c>
      <c r="E148" s="432" t="s">
        <v>548</v>
      </c>
      <c r="F148" s="429" t="s">
        <v>30</v>
      </c>
      <c r="G148" s="301">
        <v>1.4178240740740741E-2</v>
      </c>
      <c r="H148" s="301">
        <v>1.4444444444444446E-2</v>
      </c>
      <c r="I148" s="302">
        <f t="shared" si="70"/>
        <v>1.4311342592592594E-2</v>
      </c>
      <c r="J148" s="303">
        <f t="shared" si="71"/>
        <v>8.2581018518518498E-3</v>
      </c>
      <c r="K148" s="378"/>
      <c r="L148" s="305" t="str">
        <f t="shared" si="72"/>
        <v/>
      </c>
      <c r="M148" s="306" t="str">
        <f t="shared" si="73"/>
        <v/>
      </c>
      <c r="N148" s="306" t="str">
        <f t="shared" si="74"/>
        <v/>
      </c>
      <c r="O148" s="307"/>
      <c r="P148" s="307"/>
      <c r="Q148" s="307"/>
      <c r="R148" s="308"/>
      <c r="S148" s="309">
        <f t="shared" si="75"/>
        <v>1.4178240740740741E-2</v>
      </c>
      <c r="T148" s="481"/>
      <c r="U148" s="462">
        <v>40694</v>
      </c>
      <c r="V148" s="458"/>
      <c r="W148" s="313"/>
      <c r="X148" s="314"/>
    </row>
    <row r="149" spans="1:24" ht="15" hidden="1" x14ac:dyDescent="0.2">
      <c r="A149" s="272"/>
      <c r="B149" s="418">
        <v>122</v>
      </c>
      <c r="C149" s="335"/>
      <c r="D149" s="315" t="s">
        <v>90</v>
      </c>
      <c r="E149" s="431" t="s">
        <v>231</v>
      </c>
      <c r="F149" s="429" t="s">
        <v>30</v>
      </c>
      <c r="G149" s="301">
        <v>1.4137731481481484E-2</v>
      </c>
      <c r="H149" s="301">
        <v>1.4474826388888883E-2</v>
      </c>
      <c r="I149" s="302">
        <f t="shared" si="70"/>
        <v>1.4306278935185183E-2</v>
      </c>
      <c r="J149" s="303">
        <f t="shared" si="71"/>
        <v>8.2631655092592609E-3</v>
      </c>
      <c r="K149" s="387"/>
      <c r="L149" s="305" t="str">
        <f t="shared" si="72"/>
        <v/>
      </c>
      <c r="M149" s="306" t="str">
        <f t="shared" si="73"/>
        <v/>
      </c>
      <c r="N149" s="306" t="str">
        <f t="shared" si="74"/>
        <v/>
      </c>
      <c r="O149" s="307"/>
      <c r="P149" s="307"/>
      <c r="Q149" s="307"/>
      <c r="R149" s="308"/>
      <c r="S149" s="309">
        <f t="shared" si="75"/>
        <v>1.4137731481481484E-2</v>
      </c>
      <c r="T149" s="481"/>
      <c r="U149" s="462">
        <v>39933</v>
      </c>
      <c r="V149" s="458"/>
      <c r="W149" s="313" t="str">
        <f>IF(OR(NOT(V149=""),NOT(L149="")),5,"")</f>
        <v/>
      </c>
      <c r="X149" s="314" t="str">
        <f>IF(W149=5,D149&amp;" "&amp;E149,"")</f>
        <v/>
      </c>
    </row>
    <row r="150" spans="1:24" ht="15" hidden="1" x14ac:dyDescent="0.2">
      <c r="A150" s="272"/>
      <c r="B150" s="419">
        <v>231</v>
      </c>
      <c r="C150" s="335"/>
      <c r="D150" s="408" t="s">
        <v>304</v>
      </c>
      <c r="E150" s="433" t="s">
        <v>305</v>
      </c>
      <c r="F150" s="411" t="s">
        <v>30</v>
      </c>
      <c r="G150" s="301">
        <v>1.3562644675925932E-2</v>
      </c>
      <c r="H150" s="301">
        <v>1.5023148148148148E-2</v>
      </c>
      <c r="I150" s="302">
        <f t="shared" si="70"/>
        <v>1.4292896412037039E-2</v>
      </c>
      <c r="J150" s="303">
        <f t="shared" si="71"/>
        <v>8.2765480324074048E-3</v>
      </c>
      <c r="K150" s="378"/>
      <c r="L150" s="305" t="str">
        <f t="shared" si="72"/>
        <v/>
      </c>
      <c r="M150" s="306" t="str">
        <f t="shared" si="73"/>
        <v/>
      </c>
      <c r="N150" s="306" t="str">
        <f t="shared" si="74"/>
        <v/>
      </c>
      <c r="O150" s="307"/>
      <c r="P150" s="307"/>
      <c r="Q150" s="307"/>
      <c r="R150" s="308"/>
      <c r="S150" s="309">
        <f t="shared" si="75"/>
        <v>1.3562644675925932E-2</v>
      </c>
      <c r="T150" s="482"/>
      <c r="U150" s="462">
        <v>40694</v>
      </c>
      <c r="V150" s="460" t="s">
        <v>587</v>
      </c>
      <c r="W150" s="313">
        <f>IF(OR(NOT(V150=""),NOT(L150="")),5,"")</f>
        <v>5</v>
      </c>
      <c r="X150" s="314" t="str">
        <f>IF(W150=5,D150&amp;" "&amp;E150,"")</f>
        <v>Ed Rhodes</v>
      </c>
    </row>
    <row r="151" spans="1:24" ht="15" hidden="1" x14ac:dyDescent="0.2">
      <c r="A151" s="272"/>
      <c r="B151" s="336">
        <v>208</v>
      </c>
      <c r="C151" s="337"/>
      <c r="D151" s="315" t="s">
        <v>130</v>
      </c>
      <c r="E151" s="316" t="s">
        <v>239</v>
      </c>
      <c r="F151" s="317" t="s">
        <v>30</v>
      </c>
      <c r="G151" s="301">
        <v>1.4189814814814813E-2</v>
      </c>
      <c r="H151" s="301">
        <v>1.4328703703703703E-2</v>
      </c>
      <c r="I151" s="302">
        <f t="shared" si="70"/>
        <v>1.4259259259259258E-2</v>
      </c>
      <c r="J151" s="303">
        <f t="shared" si="71"/>
        <v>8.3101851851851861E-3</v>
      </c>
      <c r="K151" s="378"/>
      <c r="L151" s="305" t="str">
        <f t="shared" si="72"/>
        <v/>
      </c>
      <c r="M151" s="306" t="str">
        <f t="shared" si="73"/>
        <v/>
      </c>
      <c r="N151" s="306" t="str">
        <f t="shared" si="74"/>
        <v/>
      </c>
      <c r="O151" s="307"/>
      <c r="P151" s="307"/>
      <c r="Q151" s="307"/>
      <c r="R151" s="308"/>
      <c r="S151" s="309">
        <f t="shared" si="75"/>
        <v>1.4189814814814813E-2</v>
      </c>
      <c r="T151" s="481"/>
      <c r="U151" s="462">
        <v>40298</v>
      </c>
      <c r="V151" s="458"/>
      <c r="W151" s="313" t="str">
        <f>IF(OR(NOT(V151=""),NOT(L151="")),5,"")</f>
        <v/>
      </c>
      <c r="X151" s="314" t="str">
        <f>IF(W151=5,D151&amp;" "&amp;E151,"")</f>
        <v/>
      </c>
    </row>
    <row r="152" spans="1:24" ht="15" hidden="1" x14ac:dyDescent="0.2">
      <c r="A152" s="272"/>
      <c r="B152" s="419">
        <v>324</v>
      </c>
      <c r="C152" s="335"/>
      <c r="D152" s="425" t="s">
        <v>495</v>
      </c>
      <c r="E152" s="435" t="s">
        <v>496</v>
      </c>
      <c r="F152" s="411" t="s">
        <v>30</v>
      </c>
      <c r="G152" s="301">
        <v>1.4189814814814817E-2</v>
      </c>
      <c r="H152" s="301">
        <v>1.4236111111111118E-2</v>
      </c>
      <c r="I152" s="302">
        <f t="shared" si="70"/>
        <v>1.4212962962962967E-2</v>
      </c>
      <c r="J152" s="303">
        <f t="shared" si="71"/>
        <v>8.3564814814814769E-3</v>
      </c>
      <c r="K152" s="378"/>
      <c r="L152" s="305" t="str">
        <f t="shared" si="72"/>
        <v/>
      </c>
      <c r="M152" s="306" t="str">
        <f t="shared" si="73"/>
        <v/>
      </c>
      <c r="N152" s="306" t="str">
        <f t="shared" si="74"/>
        <v/>
      </c>
      <c r="O152" s="307"/>
      <c r="P152" s="307"/>
      <c r="Q152" s="307"/>
      <c r="R152" s="308"/>
      <c r="S152" s="309">
        <f t="shared" si="75"/>
        <v>1.4189814814814817E-2</v>
      </c>
      <c r="T152" s="482"/>
      <c r="U152" s="463">
        <v>40451</v>
      </c>
      <c r="V152" s="460"/>
      <c r="W152" s="313" t="str">
        <f>IF(OR(NOT(V152=""),NOT(L152="")),5,"")</f>
        <v/>
      </c>
      <c r="X152" s="314" t="str">
        <f>IF(W152=5,D152&amp;" "&amp;E152,"")</f>
        <v/>
      </c>
    </row>
    <row r="153" spans="1:24" ht="15" x14ac:dyDescent="0.2">
      <c r="A153" s="272"/>
      <c r="B153" s="419">
        <v>375</v>
      </c>
      <c r="C153" s="335"/>
      <c r="D153" s="408" t="s">
        <v>60</v>
      </c>
      <c r="E153" s="433" t="s">
        <v>613</v>
      </c>
      <c r="F153" s="411" t="s">
        <v>14</v>
      </c>
      <c r="G153" s="301">
        <v>1.5625E-2</v>
      </c>
      <c r="H153" s="301">
        <v>1.5625E-2</v>
      </c>
      <c r="I153" s="302">
        <f t="shared" si="70"/>
        <v>1.5625E-2</v>
      </c>
      <c r="J153" s="303">
        <f t="shared" si="71"/>
        <v>6.9444444444444441E-3</v>
      </c>
      <c r="K153" s="387">
        <v>2.3043981481481481E-2</v>
      </c>
      <c r="L153" s="305">
        <f t="shared" si="72"/>
        <v>1.6099537037037037E-2</v>
      </c>
      <c r="M153" s="306">
        <f t="shared" si="73"/>
        <v>4.745370370370372E-4</v>
      </c>
      <c r="N153" s="306">
        <f t="shared" si="74"/>
        <v>4.745370370370372E-4</v>
      </c>
      <c r="O153" s="307">
        <v>10</v>
      </c>
      <c r="P153" s="307"/>
      <c r="Q153" s="307">
        <v>2</v>
      </c>
      <c r="R153" s="308"/>
      <c r="S153" s="309">
        <f t="shared" si="75"/>
        <v>1.5625E-2</v>
      </c>
      <c r="T153" s="482" t="s">
        <v>587</v>
      </c>
      <c r="U153" s="462">
        <v>40847</v>
      </c>
      <c r="V153" s="460"/>
      <c r="W153" s="313">
        <f>IF(OR(NOT(V153=""),NOT(L153="")),5,"")</f>
        <v>5</v>
      </c>
      <c r="X153" s="314" t="str">
        <f>IF(W153=5,D153&amp;" "&amp;E153,"")</f>
        <v>Claire Price</v>
      </c>
    </row>
    <row r="154" spans="1:24" ht="15" hidden="1" x14ac:dyDescent="0.2">
      <c r="A154" s="272"/>
      <c r="B154" s="419">
        <v>336</v>
      </c>
      <c r="C154" s="335"/>
      <c r="D154" s="408" t="s">
        <v>197</v>
      </c>
      <c r="E154" s="433" t="s">
        <v>504</v>
      </c>
      <c r="F154" s="436" t="s">
        <v>30</v>
      </c>
      <c r="G154" s="301">
        <v>1.380787037037037E-2</v>
      </c>
      <c r="H154" s="301">
        <v>1.4369212962962966E-2</v>
      </c>
      <c r="I154" s="302">
        <f t="shared" si="70"/>
        <v>1.4088541666666668E-2</v>
      </c>
      <c r="J154" s="303">
        <f t="shared" si="71"/>
        <v>8.4809027777777764E-3</v>
      </c>
      <c r="K154" s="387"/>
      <c r="L154" s="305" t="str">
        <f t="shared" si="72"/>
        <v/>
      </c>
      <c r="M154" s="306" t="str">
        <f t="shared" si="73"/>
        <v/>
      </c>
      <c r="N154" s="306" t="str">
        <f t="shared" si="74"/>
        <v/>
      </c>
      <c r="O154" s="307"/>
      <c r="P154" s="307"/>
      <c r="Q154" s="307"/>
      <c r="R154" s="308"/>
      <c r="S154" s="309">
        <f t="shared" si="75"/>
        <v>1.380787037037037E-2</v>
      </c>
      <c r="T154" s="482"/>
      <c r="U154" s="463">
        <v>40298</v>
      </c>
      <c r="V154" s="460"/>
      <c r="W154" s="313"/>
      <c r="X154" s="314"/>
    </row>
    <row r="155" spans="1:24" ht="15" hidden="1" x14ac:dyDescent="0.2">
      <c r="A155" s="272"/>
      <c r="B155" s="419">
        <v>100</v>
      </c>
      <c r="C155" s="335"/>
      <c r="D155" s="408" t="s">
        <v>189</v>
      </c>
      <c r="E155" s="433" t="s">
        <v>192</v>
      </c>
      <c r="F155" s="411" t="s">
        <v>30</v>
      </c>
      <c r="G155" s="301">
        <v>1.3408564814814811E-2</v>
      </c>
      <c r="H155" s="301">
        <v>1.4722222222222222E-2</v>
      </c>
      <c r="I155" s="302">
        <f t="shared" si="70"/>
        <v>1.4065393518518515E-2</v>
      </c>
      <c r="J155" s="303">
        <f t="shared" si="71"/>
        <v>8.5040509259259288E-3</v>
      </c>
      <c r="K155" s="387"/>
      <c r="L155" s="305" t="str">
        <f t="shared" si="72"/>
        <v/>
      </c>
      <c r="M155" s="306" t="str">
        <f t="shared" si="73"/>
        <v/>
      </c>
      <c r="N155" s="306" t="str">
        <f t="shared" si="74"/>
        <v/>
      </c>
      <c r="O155" s="307"/>
      <c r="P155" s="307"/>
      <c r="Q155" s="321"/>
      <c r="R155" s="308"/>
      <c r="S155" s="309">
        <f t="shared" si="75"/>
        <v>1.3408564814814811E-2</v>
      </c>
      <c r="T155" s="482"/>
      <c r="U155" s="462">
        <v>40816</v>
      </c>
      <c r="V155" s="460"/>
      <c r="W155" s="313" t="str">
        <f>IF(OR(NOT(V155=""),NOT(L155="")),5,"")</f>
        <v/>
      </c>
      <c r="X155" s="314" t="str">
        <f>IF(W155=5,D155&amp;" "&amp;E155,"")</f>
        <v/>
      </c>
    </row>
    <row r="156" spans="1:24" ht="15" hidden="1" x14ac:dyDescent="0.2">
      <c r="A156" s="272"/>
      <c r="B156" s="419"/>
      <c r="C156" s="335"/>
      <c r="D156" s="408"/>
      <c r="E156" s="433"/>
      <c r="F156" s="411"/>
      <c r="G156" s="301"/>
      <c r="H156" s="301"/>
      <c r="I156" s="302"/>
      <c r="J156" s="303"/>
      <c r="K156" s="387"/>
      <c r="L156" s="305"/>
      <c r="M156" s="306"/>
      <c r="N156" s="306"/>
      <c r="O156" s="307"/>
      <c r="P156" s="307"/>
      <c r="Q156" s="321"/>
      <c r="R156" s="308"/>
      <c r="S156" s="309"/>
      <c r="T156" s="482"/>
      <c r="U156" s="463"/>
      <c r="V156" s="460"/>
      <c r="W156" s="313"/>
      <c r="X156" s="314"/>
    </row>
    <row r="157" spans="1:24" ht="15" hidden="1" x14ac:dyDescent="0.2">
      <c r="A157" s="272"/>
      <c r="B157" s="419"/>
      <c r="C157" s="335"/>
      <c r="D157" s="408"/>
      <c r="E157" s="433"/>
      <c r="F157" s="411"/>
      <c r="G157" s="301"/>
      <c r="H157" s="301"/>
      <c r="I157" s="302"/>
      <c r="J157" s="303"/>
      <c r="K157" s="387"/>
      <c r="L157" s="305"/>
      <c r="M157" s="306"/>
      <c r="N157" s="306"/>
      <c r="O157" s="307"/>
      <c r="P157" s="307"/>
      <c r="Q157" s="321"/>
      <c r="R157" s="308"/>
      <c r="S157" s="309"/>
      <c r="T157" s="482"/>
      <c r="U157" s="463"/>
      <c r="V157" s="460"/>
      <c r="W157" s="313"/>
      <c r="X157" s="314"/>
    </row>
    <row r="158" spans="1:24" ht="15" hidden="1" x14ac:dyDescent="0.2">
      <c r="A158" s="272"/>
      <c r="B158" s="419">
        <v>54</v>
      </c>
      <c r="C158" s="335"/>
      <c r="D158" s="408" t="s">
        <v>214</v>
      </c>
      <c r="E158" s="433" t="s">
        <v>215</v>
      </c>
      <c r="F158" s="411" t="s">
        <v>14</v>
      </c>
      <c r="G158" s="301">
        <v>1.40625E-2</v>
      </c>
      <c r="H158" s="301">
        <v>1.40625E-2</v>
      </c>
      <c r="I158" s="302">
        <f t="shared" ref="I158:I169" si="78">IF(H158&lt;&gt;"",(H158+G158)/2,G158)</f>
        <v>1.40625E-2</v>
      </c>
      <c r="J158" s="303">
        <f t="shared" ref="J158:J169" si="79">$E$3-I158</f>
        <v>8.5069444444444437E-3</v>
      </c>
      <c r="K158" s="387"/>
      <c r="L158" s="305" t="str">
        <f t="shared" ref="L158:L169" si="80">IF(K158&lt;&gt;"",K158-J158,"")</f>
        <v/>
      </c>
      <c r="M158" s="306" t="str">
        <f t="shared" ref="M158:M169" si="81">IF(K158&lt;&gt;"",L158-I158,"")</f>
        <v/>
      </c>
      <c r="N158" s="306" t="str">
        <f t="shared" ref="N158:N169" si="82">IF(K158&lt;&gt;"",L158-G158,"")</f>
        <v/>
      </c>
      <c r="O158" s="307"/>
      <c r="P158" s="307"/>
      <c r="Q158" s="307"/>
      <c r="R158" s="308"/>
      <c r="S158" s="309">
        <f t="shared" ref="S158:S169" si="83">IF(K158&lt;&gt;"",MIN(G158,L158),G158)</f>
        <v>1.40625E-2</v>
      </c>
      <c r="T158" s="482"/>
      <c r="U158" s="463">
        <v>40025</v>
      </c>
      <c r="V158" s="460"/>
      <c r="W158" s="313" t="str">
        <f>IF(OR(NOT(V158=""),NOT(L158="")),5,"")</f>
        <v/>
      </c>
      <c r="X158" s="314" t="str">
        <f>IF(W158=5,D158&amp;" "&amp;E158,"")</f>
        <v/>
      </c>
    </row>
    <row r="159" spans="1:24" ht="15" hidden="1" x14ac:dyDescent="0.2">
      <c r="A159" s="272"/>
      <c r="B159" s="419">
        <v>283</v>
      </c>
      <c r="C159" s="335"/>
      <c r="D159" s="408" t="s">
        <v>90</v>
      </c>
      <c r="E159" s="433" t="s">
        <v>549</v>
      </c>
      <c r="F159" s="411" t="s">
        <v>30</v>
      </c>
      <c r="G159" s="301">
        <v>1.3846209490740748E-2</v>
      </c>
      <c r="H159" s="301">
        <v>1.4271556712962973E-2</v>
      </c>
      <c r="I159" s="302">
        <f t="shared" si="78"/>
        <v>1.4058883101851861E-2</v>
      </c>
      <c r="J159" s="303">
        <f t="shared" si="79"/>
        <v>8.5105613425925826E-3</v>
      </c>
      <c r="K159" s="378"/>
      <c r="L159" s="305" t="str">
        <f t="shared" si="80"/>
        <v/>
      </c>
      <c r="M159" s="306" t="str">
        <f t="shared" si="81"/>
        <v/>
      </c>
      <c r="N159" s="306" t="str">
        <f t="shared" si="82"/>
        <v/>
      </c>
      <c r="O159" s="307"/>
      <c r="P159" s="307"/>
      <c r="Q159" s="307"/>
      <c r="R159" s="308"/>
      <c r="S159" s="309">
        <f t="shared" si="83"/>
        <v>1.3846209490740748E-2</v>
      </c>
      <c r="T159" s="482"/>
      <c r="U159" s="463">
        <v>40574</v>
      </c>
      <c r="V159" s="460" t="s">
        <v>587</v>
      </c>
      <c r="W159" s="313">
        <f>IF(OR(NOT(V159=""),NOT(L159="")),5,"")</f>
        <v>5</v>
      </c>
      <c r="X159" s="314" t="str">
        <f>IF(W159=5,D159&amp;" "&amp;E159,"")</f>
        <v>Richard Moreton</v>
      </c>
    </row>
    <row r="160" spans="1:24" ht="15" hidden="1" x14ac:dyDescent="0.2">
      <c r="A160" s="272"/>
      <c r="B160" s="419">
        <v>263</v>
      </c>
      <c r="C160" s="335"/>
      <c r="D160" s="408" t="s">
        <v>403</v>
      </c>
      <c r="E160" s="433" t="s">
        <v>35</v>
      </c>
      <c r="F160" s="436" t="s">
        <v>30</v>
      </c>
      <c r="G160" s="301">
        <v>1.3975694444444454E-2</v>
      </c>
      <c r="H160" s="301">
        <v>1.4079861111111123E-2</v>
      </c>
      <c r="I160" s="302">
        <f t="shared" si="78"/>
        <v>1.4027777777777788E-2</v>
      </c>
      <c r="J160" s="303">
        <f t="shared" si="79"/>
        <v>8.5416666666666557E-3</v>
      </c>
      <c r="K160" s="387"/>
      <c r="L160" s="305" t="str">
        <f t="shared" si="80"/>
        <v/>
      </c>
      <c r="M160" s="306" t="str">
        <f t="shared" si="81"/>
        <v/>
      </c>
      <c r="N160" s="306" t="str">
        <f t="shared" si="82"/>
        <v/>
      </c>
      <c r="O160" s="307"/>
      <c r="P160" s="307"/>
      <c r="Q160" s="321"/>
      <c r="R160" s="308"/>
      <c r="S160" s="309">
        <f t="shared" si="83"/>
        <v>1.3975694444444454E-2</v>
      </c>
      <c r="T160" s="482"/>
      <c r="U160" s="462">
        <v>40786</v>
      </c>
      <c r="V160" s="460"/>
      <c r="W160" s="313" t="str">
        <f>IF(OR(NOT(V160=""),NOT(L160="")),5,"")</f>
        <v/>
      </c>
      <c r="X160" s="314" t="str">
        <f>IF(W160=5,D160&amp;" "&amp;E160,"")</f>
        <v/>
      </c>
    </row>
    <row r="161" spans="1:24" ht="15" hidden="1" x14ac:dyDescent="0.2">
      <c r="A161" s="272"/>
      <c r="B161" s="418">
        <v>107</v>
      </c>
      <c r="C161" s="335"/>
      <c r="D161" s="315" t="s">
        <v>115</v>
      </c>
      <c r="E161" s="431" t="s">
        <v>196</v>
      </c>
      <c r="F161" s="428" t="s">
        <v>30</v>
      </c>
      <c r="G161" s="301">
        <v>1.3738425925925923E-2</v>
      </c>
      <c r="H161" s="301">
        <v>1.4282407407407409E-2</v>
      </c>
      <c r="I161" s="302">
        <f t="shared" si="78"/>
        <v>1.4010416666666666E-2</v>
      </c>
      <c r="J161" s="303">
        <f t="shared" si="79"/>
        <v>8.5590277777777782E-3</v>
      </c>
      <c r="K161" s="320"/>
      <c r="L161" s="305" t="str">
        <f t="shared" si="80"/>
        <v/>
      </c>
      <c r="M161" s="306" t="str">
        <f t="shared" si="81"/>
        <v/>
      </c>
      <c r="N161" s="306" t="str">
        <f t="shared" si="82"/>
        <v/>
      </c>
      <c r="O161" s="307"/>
      <c r="P161" s="307"/>
      <c r="Q161" s="307"/>
      <c r="R161" s="308"/>
      <c r="S161" s="309">
        <f t="shared" si="83"/>
        <v>1.3738425925925923E-2</v>
      </c>
      <c r="T161" s="481"/>
      <c r="U161" s="462">
        <v>40724</v>
      </c>
      <c r="V161" s="458" t="s">
        <v>587</v>
      </c>
      <c r="W161" s="313">
        <f>IF(OR(NOT(V161=""),NOT(L161="")),5,"")</f>
        <v>5</v>
      </c>
      <c r="X161" s="314" t="str">
        <f>IF(W161=5,D161&amp;" "&amp;E161,"")</f>
        <v>Andy Wilkins</v>
      </c>
    </row>
    <row r="162" spans="1:24" ht="15" hidden="1" x14ac:dyDescent="0.2">
      <c r="A162" s="272"/>
      <c r="B162" s="419">
        <v>114</v>
      </c>
      <c r="C162" s="335"/>
      <c r="D162" s="408" t="s">
        <v>160</v>
      </c>
      <c r="E162" s="433" t="s">
        <v>161</v>
      </c>
      <c r="F162" s="436" t="s">
        <v>30</v>
      </c>
      <c r="G162" s="301">
        <v>1.3745298032407408E-2</v>
      </c>
      <c r="H162" s="301">
        <v>1.3745298032407408E-2</v>
      </c>
      <c r="I162" s="302">
        <f t="shared" si="78"/>
        <v>1.3745298032407408E-2</v>
      </c>
      <c r="J162" s="303">
        <f t="shared" si="79"/>
        <v>8.8241464120370362E-3</v>
      </c>
      <c r="K162" s="387"/>
      <c r="L162" s="305" t="str">
        <f t="shared" si="80"/>
        <v/>
      </c>
      <c r="M162" s="306" t="str">
        <f t="shared" si="81"/>
        <v/>
      </c>
      <c r="N162" s="306" t="str">
        <f t="shared" si="82"/>
        <v/>
      </c>
      <c r="O162" s="307"/>
      <c r="P162" s="307"/>
      <c r="Q162" s="307"/>
      <c r="R162" s="308"/>
      <c r="S162" s="309">
        <f t="shared" si="83"/>
        <v>1.3745298032407408E-2</v>
      </c>
      <c r="T162" s="482"/>
      <c r="U162" s="462">
        <v>40056</v>
      </c>
      <c r="V162" s="460"/>
      <c r="W162" s="313"/>
      <c r="X162" s="314"/>
    </row>
    <row r="163" spans="1:24" ht="15" x14ac:dyDescent="0.2">
      <c r="A163" s="272"/>
      <c r="B163" s="419">
        <v>39</v>
      </c>
      <c r="C163" s="335"/>
      <c r="D163" s="408" t="s">
        <v>162</v>
      </c>
      <c r="E163" s="433" t="s">
        <v>161</v>
      </c>
      <c r="F163" s="411" t="s">
        <v>30</v>
      </c>
      <c r="G163" s="301">
        <v>1.501157407407408E-2</v>
      </c>
      <c r="H163" s="301">
        <v>1.877314814814815E-2</v>
      </c>
      <c r="I163" s="302">
        <f t="shared" si="78"/>
        <v>1.6892361111111115E-2</v>
      </c>
      <c r="J163" s="303">
        <f t="shared" si="79"/>
        <v>5.6770833333333291E-3</v>
      </c>
      <c r="K163" s="378">
        <v>2.3194444444444445E-2</v>
      </c>
      <c r="L163" s="305">
        <f t="shared" si="80"/>
        <v>1.7517361111111115E-2</v>
      </c>
      <c r="M163" s="306">
        <f t="shared" si="81"/>
        <v>6.2500000000000056E-4</v>
      </c>
      <c r="N163" s="306">
        <f t="shared" si="82"/>
        <v>2.5057870370370355E-3</v>
      </c>
      <c r="O163" s="307">
        <v>11</v>
      </c>
      <c r="P163" s="307"/>
      <c r="Q163" s="307"/>
      <c r="R163" s="308">
        <v>10</v>
      </c>
      <c r="S163" s="309">
        <f t="shared" si="83"/>
        <v>1.501157407407408E-2</v>
      </c>
      <c r="T163" s="482" t="s">
        <v>587</v>
      </c>
      <c r="U163" s="462">
        <v>40847</v>
      </c>
      <c r="V163" s="460"/>
      <c r="W163" s="313">
        <f>IF(OR(NOT(V163=""),NOT(L163="")),5,"")</f>
        <v>5</v>
      </c>
      <c r="X163" s="314" t="str">
        <f>IF(W163=5,D163&amp;" "&amp;E163,"")</f>
        <v>Graham Harper</v>
      </c>
    </row>
    <row r="164" spans="1:24" ht="15" x14ac:dyDescent="0.2">
      <c r="A164" s="272"/>
      <c r="B164" s="419">
        <v>382</v>
      </c>
      <c r="C164" s="335"/>
      <c r="D164" s="408" t="s">
        <v>238</v>
      </c>
      <c r="E164" s="433" t="s">
        <v>583</v>
      </c>
      <c r="F164" s="411" t="s">
        <v>30</v>
      </c>
      <c r="G164" s="301">
        <v>1.3738425925925926E-2</v>
      </c>
      <c r="H164" s="301">
        <v>1.3738425925925926E-2</v>
      </c>
      <c r="I164" s="302">
        <f t="shared" si="78"/>
        <v>1.3738425925925926E-2</v>
      </c>
      <c r="J164" s="303">
        <f t="shared" si="79"/>
        <v>8.8310185185185176E-3</v>
      </c>
      <c r="K164" s="378">
        <v>2.344907407407407E-2</v>
      </c>
      <c r="L164" s="305">
        <f t="shared" si="80"/>
        <v>1.4618055555555553E-2</v>
      </c>
      <c r="M164" s="306">
        <f t="shared" si="81"/>
        <v>8.7962962962962604E-4</v>
      </c>
      <c r="N164" s="306">
        <f t="shared" si="82"/>
        <v>8.7962962962962604E-4</v>
      </c>
      <c r="O164" s="307">
        <v>12</v>
      </c>
      <c r="P164" s="307"/>
      <c r="Q164" s="307"/>
      <c r="R164" s="308">
        <v>4</v>
      </c>
      <c r="S164" s="309">
        <f t="shared" si="83"/>
        <v>1.3738425925925926E-2</v>
      </c>
      <c r="T164" s="482" t="s">
        <v>587</v>
      </c>
      <c r="U164" s="462">
        <v>40847</v>
      </c>
      <c r="V164" s="460"/>
      <c r="W164" s="313">
        <f>IF(OR(NOT(V164=""),NOT(L164="")),5,"")</f>
        <v>5</v>
      </c>
      <c r="X164" s="314" t="str">
        <f>IF(W164=5,D164&amp;" "&amp;E164,"")</f>
        <v>Simon  Hodgson</v>
      </c>
    </row>
    <row r="165" spans="1:24" ht="15" hidden="1" x14ac:dyDescent="0.2">
      <c r="A165" s="272"/>
      <c r="B165" s="419">
        <v>212</v>
      </c>
      <c r="C165" s="335"/>
      <c r="D165" s="408" t="s">
        <v>178</v>
      </c>
      <c r="E165" s="433" t="s">
        <v>260</v>
      </c>
      <c r="F165" s="411" t="s">
        <v>30</v>
      </c>
      <c r="G165" s="301">
        <v>1.3480902777777788E-2</v>
      </c>
      <c r="H165" s="301">
        <v>1.383101851851852E-2</v>
      </c>
      <c r="I165" s="302">
        <f t="shared" si="78"/>
        <v>1.3655960648148155E-2</v>
      </c>
      <c r="J165" s="303">
        <f t="shared" si="79"/>
        <v>8.9134837962962891E-3</v>
      </c>
      <c r="K165" s="387"/>
      <c r="L165" s="305" t="str">
        <f t="shared" si="80"/>
        <v/>
      </c>
      <c r="M165" s="306" t="str">
        <f t="shared" si="81"/>
        <v/>
      </c>
      <c r="N165" s="306" t="str">
        <f t="shared" si="82"/>
        <v/>
      </c>
      <c r="O165" s="307"/>
      <c r="P165" s="307"/>
      <c r="Q165" s="321"/>
      <c r="R165" s="308"/>
      <c r="S165" s="309">
        <f t="shared" si="83"/>
        <v>1.3480902777777788E-2</v>
      </c>
      <c r="T165" s="482"/>
      <c r="U165" s="462">
        <v>40663</v>
      </c>
      <c r="V165" s="460"/>
      <c r="W165" s="313" t="str">
        <f>IF(OR(NOT(V165=""),NOT(L165="")),5,"")</f>
        <v/>
      </c>
      <c r="X165" s="314" t="str">
        <f>IF(W165=5,D165&amp;" "&amp;E165,"")</f>
        <v/>
      </c>
    </row>
    <row r="166" spans="1:24" ht="15" hidden="1" x14ac:dyDescent="0.2">
      <c r="A166" s="272"/>
      <c r="B166" s="419">
        <v>322</v>
      </c>
      <c r="C166" s="335"/>
      <c r="D166" s="408" t="s">
        <v>180</v>
      </c>
      <c r="E166" s="433" t="s">
        <v>494</v>
      </c>
      <c r="F166" s="436" t="s">
        <v>30</v>
      </c>
      <c r="G166" s="301">
        <v>1.3634259259259263E-2</v>
      </c>
      <c r="H166" s="301">
        <v>1.3634259259259263E-2</v>
      </c>
      <c r="I166" s="302">
        <f t="shared" si="78"/>
        <v>1.3634259259259263E-2</v>
      </c>
      <c r="J166" s="303">
        <f t="shared" si="79"/>
        <v>8.9351851851851814E-3</v>
      </c>
      <c r="K166" s="378"/>
      <c r="L166" s="305" t="str">
        <f t="shared" si="80"/>
        <v/>
      </c>
      <c r="M166" s="306" t="str">
        <f t="shared" si="81"/>
        <v/>
      </c>
      <c r="N166" s="306" t="str">
        <f t="shared" si="82"/>
        <v/>
      </c>
      <c r="O166" s="307"/>
      <c r="P166" s="307"/>
      <c r="Q166" s="307"/>
      <c r="R166" s="308"/>
      <c r="S166" s="309">
        <f t="shared" si="83"/>
        <v>1.3634259259259263E-2</v>
      </c>
      <c r="T166" s="482"/>
      <c r="U166" s="462">
        <v>40237</v>
      </c>
      <c r="V166" s="460"/>
      <c r="W166" s="313"/>
      <c r="X166" s="314"/>
    </row>
    <row r="167" spans="1:24" ht="15" hidden="1" x14ac:dyDescent="0.2">
      <c r="A167" s="272"/>
      <c r="B167" s="419">
        <v>28</v>
      </c>
      <c r="C167" s="335"/>
      <c r="D167" s="408" t="s">
        <v>201</v>
      </c>
      <c r="E167" s="433" t="s">
        <v>202</v>
      </c>
      <c r="F167" s="411" t="s">
        <v>30</v>
      </c>
      <c r="G167" s="319">
        <v>1.2719907407407411E-2</v>
      </c>
      <c r="H167" s="301">
        <v>1.4456018518518524E-2</v>
      </c>
      <c r="I167" s="302">
        <f t="shared" si="78"/>
        <v>1.3587962962962968E-2</v>
      </c>
      <c r="J167" s="303">
        <f t="shared" si="79"/>
        <v>8.9814814814814757E-3</v>
      </c>
      <c r="K167" s="387"/>
      <c r="L167" s="305" t="str">
        <f t="shared" si="80"/>
        <v/>
      </c>
      <c r="M167" s="306" t="str">
        <f t="shared" si="81"/>
        <v/>
      </c>
      <c r="N167" s="306" t="str">
        <f t="shared" si="82"/>
        <v/>
      </c>
      <c r="O167" s="307"/>
      <c r="P167" s="307"/>
      <c r="Q167" s="321"/>
      <c r="R167" s="308"/>
      <c r="S167" s="309">
        <f t="shared" si="83"/>
        <v>1.2719907407407411E-2</v>
      </c>
      <c r="T167" s="482"/>
      <c r="U167" s="462">
        <v>39721</v>
      </c>
      <c r="V167" s="460"/>
      <c r="W167" s="313" t="str">
        <f>IF(OR(NOT(V167=""),NOT(L167="")),5,"")</f>
        <v/>
      </c>
      <c r="X167" s="314" t="str">
        <f>IF(W167=5,D167&amp;" "&amp;E167,"")</f>
        <v/>
      </c>
    </row>
    <row r="168" spans="1:24" ht="15" hidden="1" x14ac:dyDescent="0.2">
      <c r="B168" s="525">
        <v>236</v>
      </c>
      <c r="C168" s="335"/>
      <c r="D168" s="408" t="s">
        <v>512</v>
      </c>
      <c r="E168" s="433" t="s">
        <v>180</v>
      </c>
      <c r="F168" s="411" t="s">
        <v>30</v>
      </c>
      <c r="G168" s="301">
        <v>1.3547453703703704E-2</v>
      </c>
      <c r="H168" s="301">
        <v>1.3547453703703704E-2</v>
      </c>
      <c r="I168" s="302">
        <f t="shared" si="78"/>
        <v>1.3547453703703704E-2</v>
      </c>
      <c r="J168" s="303">
        <f t="shared" si="79"/>
        <v>9.0219907407407401E-3</v>
      </c>
      <c r="K168" s="387"/>
      <c r="L168" s="305" t="str">
        <f t="shared" si="80"/>
        <v/>
      </c>
      <c r="M168" s="306" t="str">
        <f t="shared" si="81"/>
        <v/>
      </c>
      <c r="N168" s="306" t="str">
        <f t="shared" si="82"/>
        <v/>
      </c>
      <c r="O168" s="307"/>
      <c r="P168" s="307"/>
      <c r="Q168" s="307"/>
      <c r="R168" s="308"/>
      <c r="S168" s="309">
        <f t="shared" si="83"/>
        <v>1.3547453703703704E-2</v>
      </c>
      <c r="T168" s="482"/>
      <c r="U168" s="462">
        <v>40268</v>
      </c>
      <c r="V168" s="460"/>
      <c r="W168" s="313" t="str">
        <f>IF(OR(NOT(V168=""),NOT(L168="")),5,"")</f>
        <v/>
      </c>
      <c r="X168" s="314" t="str">
        <f>IF(W168=5,D168&amp;" "&amp;E168,"")</f>
        <v/>
      </c>
    </row>
    <row r="169" spans="1:24" ht="15" hidden="1" x14ac:dyDescent="0.2">
      <c r="A169" s="272"/>
      <c r="B169" s="418">
        <v>367</v>
      </c>
      <c r="C169" s="335"/>
      <c r="D169" s="315" t="s">
        <v>180</v>
      </c>
      <c r="E169" s="431" t="s">
        <v>564</v>
      </c>
      <c r="F169" s="428" t="s">
        <v>30</v>
      </c>
      <c r="G169" s="301">
        <v>1.3530092592592595E-2</v>
      </c>
      <c r="H169" s="301">
        <v>1.3530092592592595E-2</v>
      </c>
      <c r="I169" s="302">
        <f t="shared" si="78"/>
        <v>1.3530092592592595E-2</v>
      </c>
      <c r="J169" s="303">
        <f t="shared" si="79"/>
        <v>9.0393518518518488E-3</v>
      </c>
      <c r="K169" s="378"/>
      <c r="L169" s="305" t="str">
        <f t="shared" si="80"/>
        <v/>
      </c>
      <c r="M169" s="306" t="str">
        <f t="shared" si="81"/>
        <v/>
      </c>
      <c r="N169" s="306" t="str">
        <f t="shared" si="82"/>
        <v/>
      </c>
      <c r="O169" s="307"/>
      <c r="P169" s="307"/>
      <c r="Q169" s="307"/>
      <c r="R169" s="308"/>
      <c r="S169" s="309">
        <f t="shared" si="83"/>
        <v>1.3530092592592595E-2</v>
      </c>
      <c r="T169" s="481"/>
      <c r="U169" s="462">
        <v>40755</v>
      </c>
      <c r="V169" s="458"/>
      <c r="W169" s="313" t="str">
        <f>IF(OR(NOT(V169=""),NOT(L169="")),5,"")</f>
        <v/>
      </c>
      <c r="X169" s="314" t="str">
        <f>IF(W169=5,D169&amp;" "&amp;E169,"")</f>
        <v/>
      </c>
    </row>
    <row r="170" spans="1:24" ht="15" hidden="1" x14ac:dyDescent="0.2">
      <c r="A170" s="272"/>
      <c r="B170" s="418"/>
      <c r="C170" s="335"/>
      <c r="D170" s="315"/>
      <c r="E170" s="431"/>
      <c r="F170" s="428"/>
      <c r="G170" s="301"/>
      <c r="H170" s="301"/>
      <c r="I170" s="302"/>
      <c r="J170" s="303"/>
      <c r="K170" s="378"/>
      <c r="L170" s="305"/>
      <c r="M170" s="306"/>
      <c r="N170" s="306"/>
      <c r="O170" s="307"/>
      <c r="P170" s="307"/>
      <c r="Q170" s="307"/>
      <c r="R170" s="308"/>
      <c r="S170" s="309"/>
      <c r="T170" s="481"/>
      <c r="U170" s="462"/>
      <c r="V170" s="458"/>
      <c r="W170" s="313"/>
      <c r="X170" s="314"/>
    </row>
    <row r="171" spans="1:24" ht="15" hidden="1" x14ac:dyDescent="0.2">
      <c r="A171" s="272"/>
      <c r="B171" s="418">
        <v>262</v>
      </c>
      <c r="C171" s="335"/>
      <c r="D171" s="315" t="s">
        <v>389</v>
      </c>
      <c r="E171" s="431" t="s">
        <v>390</v>
      </c>
      <c r="F171" s="429" t="s">
        <v>30</v>
      </c>
      <c r="G171" s="301">
        <v>1.3368055555555557E-2</v>
      </c>
      <c r="H171" s="301">
        <v>1.3368055555555557E-2</v>
      </c>
      <c r="I171" s="302">
        <f>IF(H171&lt;&gt;"",(H171+G171)/2,G171)</f>
        <v>1.3368055555555557E-2</v>
      </c>
      <c r="J171" s="303">
        <f>$E$3-I171</f>
        <v>9.2013888888888874E-3</v>
      </c>
      <c r="K171" s="387"/>
      <c r="L171" s="305" t="str">
        <f>IF(K171&lt;&gt;"",K171-J171,"")</f>
        <v/>
      </c>
      <c r="M171" s="306" t="str">
        <f>IF(K171&lt;&gt;"",L171-I171,"")</f>
        <v/>
      </c>
      <c r="N171" s="306" t="str">
        <f>IF(K171&lt;&gt;"",L171-G171,"")</f>
        <v/>
      </c>
      <c r="O171" s="307"/>
      <c r="P171" s="307"/>
      <c r="Q171" s="307"/>
      <c r="R171" s="308"/>
      <c r="S171" s="309">
        <f>IF(K171&lt;&gt;"",MIN(G171,L171),G171)</f>
        <v>1.3368055555555557E-2</v>
      </c>
      <c r="T171" s="481"/>
      <c r="U171" s="462">
        <v>40298</v>
      </c>
      <c r="V171" s="458"/>
      <c r="W171" s="313" t="str">
        <f>IF(OR(NOT(V171=""),NOT(L171="")),5,"")</f>
        <v/>
      </c>
      <c r="X171" s="314" t="str">
        <f>IF(W171=5,D171&amp;" "&amp;E171,"")</f>
        <v/>
      </c>
    </row>
    <row r="172" spans="1:24" ht="15" hidden="1" x14ac:dyDescent="0.2">
      <c r="A172" s="272"/>
      <c r="B172" s="418">
        <v>223</v>
      </c>
      <c r="C172" s="335"/>
      <c r="D172" s="315" t="s">
        <v>296</v>
      </c>
      <c r="E172" s="431" t="s">
        <v>297</v>
      </c>
      <c r="F172" s="428" t="s">
        <v>30</v>
      </c>
      <c r="G172" s="301">
        <v>1.3364438657407402E-2</v>
      </c>
      <c r="H172" s="301">
        <v>1.3364438657407402E-2</v>
      </c>
      <c r="I172" s="302">
        <f>IF(H172&lt;&gt;"",(H172+G172)/2,G172)</f>
        <v>1.3364438657407402E-2</v>
      </c>
      <c r="J172" s="303">
        <f>$E$3-I172</f>
        <v>9.2050057870370419E-3</v>
      </c>
      <c r="K172" s="378"/>
      <c r="L172" s="305" t="str">
        <f>IF(K172&lt;&gt;"",K172-J172,"")</f>
        <v/>
      </c>
      <c r="M172" s="306" t="str">
        <f>IF(K172&lt;&gt;"",L172-I172,"")</f>
        <v/>
      </c>
      <c r="N172" s="306" t="str">
        <f>IF(K172&lt;&gt;"",L172-G172,"")</f>
        <v/>
      </c>
      <c r="O172" s="307"/>
      <c r="P172" s="307"/>
      <c r="Q172" s="307"/>
      <c r="R172" s="308"/>
      <c r="S172" s="309">
        <f>IF(K172&lt;&gt;"",MIN(G172,L172),G172)</f>
        <v>1.3364438657407402E-2</v>
      </c>
      <c r="T172" s="481"/>
      <c r="U172" s="462">
        <v>40390</v>
      </c>
      <c r="V172" s="458"/>
      <c r="W172" s="313" t="str">
        <f>IF(OR(NOT(V172=""),NOT(L172="")),5,"")</f>
        <v/>
      </c>
      <c r="X172" s="314" t="str">
        <f>IF(W172=5,D172&amp;" "&amp;E172,"")</f>
        <v/>
      </c>
    </row>
    <row r="173" spans="1:24" ht="15" x14ac:dyDescent="0.2">
      <c r="A173" s="272"/>
      <c r="B173" s="418">
        <v>110</v>
      </c>
      <c r="C173" s="335"/>
      <c r="D173" s="315" t="s">
        <v>187</v>
      </c>
      <c r="E173" s="431" t="s">
        <v>188</v>
      </c>
      <c r="F173" s="428" t="s">
        <v>30</v>
      </c>
      <c r="G173" s="301">
        <v>1.3948115596064816E-2</v>
      </c>
      <c r="H173" s="301">
        <v>1.4387930410879638E-2</v>
      </c>
      <c r="I173" s="302">
        <f>IF(H173&lt;&gt;"",(H173+G173)/2,G173)</f>
        <v>1.4168023003472228E-2</v>
      </c>
      <c r="J173" s="303">
        <f>$E$3-I173</f>
        <v>8.4014214409722163E-3</v>
      </c>
      <c r="K173" s="378">
        <v>2.3819444444444445E-2</v>
      </c>
      <c r="L173" s="305">
        <f>IF(K173&lt;&gt;"",K173-J173,"")</f>
        <v>1.5418023003472229E-2</v>
      </c>
      <c r="M173" s="306">
        <f>IF(K173&lt;&gt;"",L173-I173,"")</f>
        <v>1.2500000000000011E-3</v>
      </c>
      <c r="N173" s="306">
        <f>IF(K173&lt;&gt;"",L173-G173,"")</f>
        <v>1.4699074074074128E-3</v>
      </c>
      <c r="O173" s="307">
        <v>13</v>
      </c>
      <c r="P173" s="307"/>
      <c r="Q173" s="307"/>
      <c r="R173" s="308">
        <v>8</v>
      </c>
      <c r="S173" s="309">
        <f>IF(K173&lt;&gt;"",MIN(G173,L173),G173)</f>
        <v>1.3948115596064816E-2</v>
      </c>
      <c r="T173" s="481" t="s">
        <v>587</v>
      </c>
      <c r="U173" s="462">
        <v>40847</v>
      </c>
      <c r="V173" s="458"/>
      <c r="W173" s="313">
        <f>IF(OR(NOT(V173=""),NOT(L173="")),5,"")</f>
        <v>5</v>
      </c>
      <c r="X173" s="314" t="str">
        <f>IF(W173=5,D173&amp;" "&amp;E173,"")</f>
        <v>Elliot Lamb</v>
      </c>
    </row>
    <row r="174" spans="1:24" ht="15" hidden="1" x14ac:dyDescent="0.2">
      <c r="A174" s="272"/>
      <c r="B174" s="418">
        <v>239</v>
      </c>
      <c r="C174" s="335"/>
      <c r="D174" s="315" t="s">
        <v>115</v>
      </c>
      <c r="E174" s="431" t="s">
        <v>316</v>
      </c>
      <c r="F174" s="428" t="s">
        <v>30</v>
      </c>
      <c r="G174" s="301">
        <v>1.3136574074074077E-2</v>
      </c>
      <c r="H174" s="301">
        <v>1.3136574074074077E-2</v>
      </c>
      <c r="I174" s="302">
        <f t="shared" ref="I174:I181" si="84">IF(H174&lt;&gt;"",(H174+G174)/2,G174)</f>
        <v>1.3136574074074077E-2</v>
      </c>
      <c r="J174" s="303">
        <f>$E$3-I174</f>
        <v>9.4328703703703675E-3</v>
      </c>
      <c r="K174" s="378"/>
      <c r="L174" s="305" t="str">
        <f t="shared" ref="L174:L181" si="85">IF(K174&lt;&gt;"",K174-J174,"")</f>
        <v/>
      </c>
      <c r="M174" s="306" t="str">
        <f t="shared" ref="M174:M181" si="86">IF(K174&lt;&gt;"",L174-I174,"")</f>
        <v/>
      </c>
      <c r="N174" s="306" t="str">
        <f t="shared" ref="N174:N181" si="87">IF(K174&lt;&gt;"",L174-G174,"")</f>
        <v/>
      </c>
      <c r="O174" s="307"/>
      <c r="P174" s="307"/>
      <c r="Q174" s="321"/>
      <c r="R174" s="308"/>
      <c r="S174" s="309">
        <f t="shared" ref="S174:S181" si="88">IF(K174&lt;&gt;"",MIN(G174,L174),G174)</f>
        <v>1.3136574074074077E-2</v>
      </c>
      <c r="T174" s="481"/>
      <c r="U174" s="462">
        <v>40663</v>
      </c>
      <c r="V174" s="458"/>
      <c r="W174" s="313" t="str">
        <f t="shared" ref="W174:W177" si="89">IF(OR(NOT(V174=""),NOT(L174="")),5,"")</f>
        <v/>
      </c>
      <c r="X174" s="314" t="str">
        <f t="shared" ref="X174:X177" si="90">IF(W174=5,D174&amp;" "&amp;E174,"")</f>
        <v/>
      </c>
    </row>
    <row r="175" spans="1:24" ht="15" hidden="1" x14ac:dyDescent="0.2">
      <c r="A175" s="272"/>
      <c r="B175" s="418">
        <v>397</v>
      </c>
      <c r="C175" s="335"/>
      <c r="D175" s="315" t="s">
        <v>180</v>
      </c>
      <c r="E175" s="431" t="s">
        <v>631</v>
      </c>
      <c r="F175" s="428" t="s">
        <v>30</v>
      </c>
      <c r="G175" s="301">
        <v>1.3449074074074075E-2</v>
      </c>
      <c r="H175" s="301">
        <v>1.3449074074074075E-2</v>
      </c>
      <c r="I175" s="302">
        <f t="shared" si="84"/>
        <v>1.3449074074074075E-2</v>
      </c>
      <c r="J175" s="303">
        <v>9.4907407407407406E-3</v>
      </c>
      <c r="K175" s="378"/>
      <c r="L175" s="305" t="str">
        <f t="shared" si="85"/>
        <v/>
      </c>
      <c r="M175" s="306" t="str">
        <f t="shared" si="86"/>
        <v/>
      </c>
      <c r="N175" s="306" t="str">
        <f t="shared" si="87"/>
        <v/>
      </c>
      <c r="O175" s="307"/>
      <c r="P175" s="307"/>
      <c r="Q175" s="307"/>
      <c r="R175" s="308"/>
      <c r="S175" s="309">
        <f t="shared" si="88"/>
        <v>1.3449074074074075E-2</v>
      </c>
      <c r="T175" s="481"/>
      <c r="U175" s="462">
        <v>40816</v>
      </c>
      <c r="V175" s="458"/>
      <c r="W175" s="313" t="str">
        <f t="shared" si="89"/>
        <v/>
      </c>
      <c r="X175" s="314" t="str">
        <f t="shared" si="90"/>
        <v/>
      </c>
    </row>
    <row r="176" spans="1:24" ht="15" hidden="1" x14ac:dyDescent="0.2">
      <c r="A176" s="272"/>
      <c r="B176" s="418">
        <v>57</v>
      </c>
      <c r="C176" s="335"/>
      <c r="D176" s="315" t="s">
        <v>204</v>
      </c>
      <c r="E176" s="431" t="s">
        <v>205</v>
      </c>
      <c r="F176" s="428" t="s">
        <v>30</v>
      </c>
      <c r="G176" s="301">
        <v>1.2638888888888892E-2</v>
      </c>
      <c r="H176" s="301">
        <v>1.3513510933628795E-2</v>
      </c>
      <c r="I176" s="302">
        <f t="shared" si="84"/>
        <v>1.3076199911258843E-2</v>
      </c>
      <c r="J176" s="303">
        <f t="shared" ref="J176:J181" si="91">$E$3-I176</f>
        <v>9.4932445331856012E-3</v>
      </c>
      <c r="K176" s="320"/>
      <c r="L176" s="305" t="str">
        <f t="shared" si="85"/>
        <v/>
      </c>
      <c r="M176" s="306" t="str">
        <f t="shared" si="86"/>
        <v/>
      </c>
      <c r="N176" s="306" t="str">
        <f t="shared" si="87"/>
        <v/>
      </c>
      <c r="O176" s="307"/>
      <c r="P176" s="307"/>
      <c r="Q176" s="307"/>
      <c r="R176" s="308"/>
      <c r="S176" s="309">
        <f t="shared" si="88"/>
        <v>1.2638888888888892E-2</v>
      </c>
      <c r="T176" s="481"/>
      <c r="U176" s="464">
        <v>40574</v>
      </c>
      <c r="V176" s="458"/>
      <c r="W176" s="313" t="str">
        <f t="shared" si="89"/>
        <v/>
      </c>
      <c r="X176" s="314" t="str">
        <f t="shared" si="90"/>
        <v/>
      </c>
    </row>
    <row r="177" spans="1:24" ht="15" hidden="1" x14ac:dyDescent="0.2">
      <c r="A177" s="272"/>
      <c r="B177" s="418">
        <v>379</v>
      </c>
      <c r="C177" s="335"/>
      <c r="D177" s="315" t="s">
        <v>70</v>
      </c>
      <c r="E177" s="431" t="s">
        <v>565</v>
      </c>
      <c r="F177" s="429" t="s">
        <v>30</v>
      </c>
      <c r="G177" s="301">
        <v>1.2893518518518519E-2</v>
      </c>
      <c r="H177" s="301">
        <v>1.3136574074074077E-2</v>
      </c>
      <c r="I177" s="302">
        <f t="shared" si="84"/>
        <v>1.3015046296296299E-2</v>
      </c>
      <c r="J177" s="303">
        <f t="shared" si="91"/>
        <v>9.5543981481481452E-3</v>
      </c>
      <c r="K177" s="387"/>
      <c r="L177" s="305" t="str">
        <f t="shared" si="85"/>
        <v/>
      </c>
      <c r="M177" s="306" t="str">
        <f t="shared" si="86"/>
        <v/>
      </c>
      <c r="N177" s="306" t="str">
        <f t="shared" si="87"/>
        <v/>
      </c>
      <c r="O177" s="307"/>
      <c r="P177" s="307"/>
      <c r="Q177" s="307"/>
      <c r="R177" s="308"/>
      <c r="S177" s="309">
        <f t="shared" si="88"/>
        <v>1.2893518518518519E-2</v>
      </c>
      <c r="T177" s="481"/>
      <c r="U177" s="462">
        <v>40816</v>
      </c>
      <c r="V177" s="458" t="s">
        <v>587</v>
      </c>
      <c r="W177" s="313">
        <f t="shared" si="89"/>
        <v>5</v>
      </c>
      <c r="X177" s="314" t="str">
        <f t="shared" si="90"/>
        <v>Tom Cochrane</v>
      </c>
    </row>
    <row r="178" spans="1:24" ht="15" hidden="1" x14ac:dyDescent="0.2">
      <c r="A178" s="272"/>
      <c r="B178" s="418">
        <v>292</v>
      </c>
      <c r="C178" s="335"/>
      <c r="D178" s="315" t="s">
        <v>459</v>
      </c>
      <c r="E178" s="431" t="s">
        <v>460</v>
      </c>
      <c r="F178" s="428" t="s">
        <v>30</v>
      </c>
      <c r="G178" s="301">
        <v>1.2879050925925915E-2</v>
      </c>
      <c r="H178" s="301">
        <v>1.3020833333333334E-2</v>
      </c>
      <c r="I178" s="302">
        <f t="shared" si="84"/>
        <v>1.2949942129629625E-2</v>
      </c>
      <c r="J178" s="303">
        <f t="shared" si="91"/>
        <v>9.6195023148148186E-3</v>
      </c>
      <c r="K178" s="387"/>
      <c r="L178" s="305" t="str">
        <f t="shared" si="85"/>
        <v/>
      </c>
      <c r="M178" s="306" t="str">
        <f t="shared" si="86"/>
        <v/>
      </c>
      <c r="N178" s="306" t="str">
        <f t="shared" si="87"/>
        <v/>
      </c>
      <c r="O178" s="307"/>
      <c r="P178" s="307"/>
      <c r="Q178" s="321"/>
      <c r="R178" s="308"/>
      <c r="S178" s="309">
        <f t="shared" si="88"/>
        <v>1.2879050925925915E-2</v>
      </c>
      <c r="T178" s="481"/>
      <c r="U178" s="462">
        <v>40786</v>
      </c>
      <c r="V178" s="458"/>
      <c r="W178" s="313"/>
      <c r="X178" s="314"/>
    </row>
    <row r="179" spans="1:24" ht="15" hidden="1" x14ac:dyDescent="0.2">
      <c r="A179" s="272"/>
      <c r="B179" s="418">
        <v>211</v>
      </c>
      <c r="C179" s="335"/>
      <c r="D179" s="315" t="s">
        <v>244</v>
      </c>
      <c r="E179" s="431" t="s">
        <v>245</v>
      </c>
      <c r="F179" s="428" t="s">
        <v>30</v>
      </c>
      <c r="G179" s="319">
        <v>1.2499999999999999E-2</v>
      </c>
      <c r="H179" s="301">
        <v>1.3020833333333334E-2</v>
      </c>
      <c r="I179" s="302">
        <f t="shared" si="84"/>
        <v>1.2760416666666666E-2</v>
      </c>
      <c r="J179" s="303">
        <f t="shared" si="91"/>
        <v>9.8090277777777776E-3</v>
      </c>
      <c r="K179" s="387"/>
      <c r="L179" s="305" t="str">
        <f t="shared" si="85"/>
        <v/>
      </c>
      <c r="M179" s="306" t="str">
        <f t="shared" si="86"/>
        <v/>
      </c>
      <c r="N179" s="306" t="str">
        <f t="shared" si="87"/>
        <v/>
      </c>
      <c r="O179" s="307"/>
      <c r="P179" s="307"/>
      <c r="Q179" s="321"/>
      <c r="R179" s="308"/>
      <c r="S179" s="309">
        <f t="shared" si="88"/>
        <v>1.2499999999999999E-2</v>
      </c>
      <c r="T179" s="481"/>
      <c r="U179" s="462">
        <v>40390</v>
      </c>
      <c r="V179" s="458"/>
      <c r="W179" s="313" t="str">
        <f>IF(OR(NOT(V179=""),NOT(L179="")),5,"")</f>
        <v/>
      </c>
      <c r="X179" s="314" t="str">
        <f>IF(W179=5,D179&amp;" "&amp;E179,"")</f>
        <v/>
      </c>
    </row>
    <row r="180" spans="1:24" ht="15" hidden="1" x14ac:dyDescent="0.2">
      <c r="A180" s="272"/>
      <c r="B180" s="418" t="s">
        <v>588</v>
      </c>
      <c r="C180" s="335"/>
      <c r="D180" s="315" t="s">
        <v>111</v>
      </c>
      <c r="E180" s="431" t="s">
        <v>35</v>
      </c>
      <c r="F180" s="428" t="s">
        <v>30</v>
      </c>
      <c r="G180" s="301">
        <v>1.2685185185185183E-2</v>
      </c>
      <c r="H180" s="301">
        <v>1.2685185185185183E-2</v>
      </c>
      <c r="I180" s="302">
        <f t="shared" si="84"/>
        <v>1.2685185185185183E-2</v>
      </c>
      <c r="J180" s="303">
        <f t="shared" si="91"/>
        <v>9.884259259259261E-3</v>
      </c>
      <c r="K180" s="378"/>
      <c r="L180" s="305" t="str">
        <f t="shared" si="85"/>
        <v/>
      </c>
      <c r="M180" s="306" t="str">
        <f t="shared" si="86"/>
        <v/>
      </c>
      <c r="N180" s="306" t="str">
        <f t="shared" si="87"/>
        <v/>
      </c>
      <c r="O180" s="307"/>
      <c r="P180" s="307"/>
      <c r="Q180" s="307"/>
      <c r="R180" s="308"/>
      <c r="S180" s="309">
        <f t="shared" si="88"/>
        <v>1.2685185185185183E-2</v>
      </c>
      <c r="T180" s="481"/>
      <c r="U180" s="462">
        <v>40786</v>
      </c>
      <c r="V180" s="458"/>
      <c r="W180" s="313" t="str">
        <f>IF(OR(NOT(V180=""),NOT(L180="")),5,"")</f>
        <v/>
      </c>
      <c r="X180" s="314" t="str">
        <f>IF(W180=5,D180&amp;" "&amp;E180,"")</f>
        <v/>
      </c>
    </row>
    <row r="181" spans="1:24" ht="15" hidden="1" x14ac:dyDescent="0.2">
      <c r="A181" s="272"/>
      <c r="B181" s="418">
        <v>53</v>
      </c>
      <c r="C181" s="335"/>
      <c r="D181" s="315" t="s">
        <v>130</v>
      </c>
      <c r="E181" s="431" t="s">
        <v>211</v>
      </c>
      <c r="F181" s="428" t="s">
        <v>30</v>
      </c>
      <c r="G181" s="319">
        <v>1.1979166666666666E-2</v>
      </c>
      <c r="H181" s="301">
        <v>1.2442129629629629E-2</v>
      </c>
      <c r="I181" s="302">
        <f t="shared" si="84"/>
        <v>1.2210648148148148E-2</v>
      </c>
      <c r="J181" s="303">
        <f t="shared" si="91"/>
        <v>1.0358796296296297E-2</v>
      </c>
      <c r="K181" s="387"/>
      <c r="L181" s="305" t="str">
        <f t="shared" si="85"/>
        <v/>
      </c>
      <c r="M181" s="306" t="str">
        <f t="shared" si="86"/>
        <v/>
      </c>
      <c r="N181" s="306" t="str">
        <f t="shared" si="87"/>
        <v/>
      </c>
      <c r="O181" s="307"/>
      <c r="P181" s="307"/>
      <c r="Q181" s="321"/>
      <c r="R181" s="308"/>
      <c r="S181" s="309">
        <f t="shared" si="88"/>
        <v>1.1979166666666666E-2</v>
      </c>
      <c r="T181" s="481"/>
      <c r="U181" s="462">
        <v>40663</v>
      </c>
      <c r="V181" s="458"/>
      <c r="W181" s="313" t="str">
        <f>IF(OR(NOT(V181=""),NOT(L181="")),5,"")</f>
        <v/>
      </c>
      <c r="X181" s="314" t="str">
        <f>IF(W181=5,D181&amp;" "&amp;E181,"")</f>
        <v/>
      </c>
    </row>
    <row r="182" spans="1:24" ht="15" x14ac:dyDescent="0.2">
      <c r="A182" s="272"/>
      <c r="B182" s="418"/>
      <c r="C182" s="335"/>
      <c r="D182" s="315"/>
      <c r="E182" s="431"/>
      <c r="F182" s="428"/>
      <c r="G182" s="301"/>
      <c r="H182" s="301"/>
      <c r="I182" s="302"/>
      <c r="J182" s="303"/>
      <c r="K182" s="378"/>
      <c r="L182" s="305"/>
      <c r="M182" s="306"/>
      <c r="N182" s="306"/>
      <c r="O182" s="307"/>
      <c r="P182" s="307"/>
      <c r="Q182" s="307"/>
      <c r="R182" s="308"/>
      <c r="S182" s="309"/>
      <c r="T182" s="481"/>
      <c r="U182" s="462"/>
      <c r="V182" s="458"/>
      <c r="W182" s="313"/>
      <c r="X182" s="314"/>
    </row>
    <row r="183" spans="1:24" ht="15" x14ac:dyDescent="0.2">
      <c r="A183" s="272"/>
      <c r="B183" s="418"/>
      <c r="C183" s="335"/>
      <c r="D183" s="315"/>
      <c r="E183" s="431"/>
      <c r="F183" s="428"/>
      <c r="G183" s="301"/>
      <c r="H183" s="301"/>
      <c r="I183" s="302"/>
      <c r="J183" s="303"/>
      <c r="K183" s="378"/>
      <c r="L183" s="305"/>
      <c r="M183" s="306"/>
      <c r="N183" s="306"/>
      <c r="O183" s="307"/>
      <c r="P183" s="307"/>
      <c r="Q183" s="307"/>
      <c r="R183" s="308"/>
      <c r="S183" s="309"/>
      <c r="T183" s="481"/>
      <c r="U183" s="462"/>
      <c r="V183" s="458"/>
      <c r="W183" s="313"/>
      <c r="X183" s="314"/>
    </row>
    <row r="184" spans="1:24" ht="15" x14ac:dyDescent="0.2">
      <c r="A184" s="272"/>
      <c r="B184" s="418"/>
      <c r="C184" s="335"/>
      <c r="D184" s="298"/>
      <c r="E184" s="432"/>
      <c r="F184" s="429"/>
      <c r="G184" s="301"/>
      <c r="H184" s="301"/>
      <c r="I184" s="302"/>
      <c r="J184" s="303"/>
      <c r="K184" s="378"/>
      <c r="L184" s="305"/>
      <c r="M184" s="306"/>
      <c r="N184" s="306"/>
      <c r="O184" s="307"/>
      <c r="P184" s="307"/>
      <c r="Q184" s="307"/>
      <c r="R184" s="308"/>
      <c r="S184" s="309"/>
      <c r="T184" s="481"/>
      <c r="U184" s="462"/>
      <c r="V184" s="458"/>
      <c r="W184" s="313"/>
      <c r="X184" s="314"/>
    </row>
    <row r="185" spans="1:24" ht="15" x14ac:dyDescent="0.2">
      <c r="A185" s="272"/>
      <c r="B185" s="418"/>
      <c r="C185" s="335"/>
      <c r="D185" s="298"/>
      <c r="E185" s="432"/>
      <c r="F185" s="429"/>
      <c r="G185" s="301"/>
      <c r="H185" s="301"/>
      <c r="I185" s="302"/>
      <c r="J185" s="303"/>
      <c r="K185" s="378"/>
      <c r="L185" s="305"/>
      <c r="M185" s="306"/>
      <c r="N185" s="306"/>
      <c r="O185" s="307"/>
      <c r="P185" s="307"/>
      <c r="Q185" s="307"/>
      <c r="R185" s="308"/>
      <c r="S185" s="309"/>
      <c r="T185" s="481"/>
      <c r="U185" s="462"/>
      <c r="V185" s="458"/>
      <c r="W185" s="313"/>
      <c r="X185" s="314"/>
    </row>
    <row r="186" spans="1:24" ht="15" x14ac:dyDescent="0.2">
      <c r="A186" s="272"/>
      <c r="B186" s="418"/>
      <c r="C186" s="335"/>
      <c r="D186" s="315"/>
      <c r="E186" s="431"/>
      <c r="F186" s="429"/>
      <c r="G186" s="319"/>
      <c r="H186" s="319"/>
      <c r="I186" s="302"/>
      <c r="J186" s="303"/>
      <c r="K186" s="378"/>
      <c r="L186" s="305"/>
      <c r="M186" s="306"/>
      <c r="N186" s="306"/>
      <c r="O186" s="307"/>
      <c r="P186" s="307"/>
      <c r="Q186" s="307"/>
      <c r="R186" s="308"/>
      <c r="S186" s="309"/>
      <c r="T186" s="481"/>
      <c r="U186" s="462"/>
      <c r="V186" s="458"/>
      <c r="W186" s="313" t="str">
        <f t="shared" ref="W186:W198" si="92">IF(OR(NOT(V186=""),NOT(L186="")),5,"")</f>
        <v/>
      </c>
      <c r="X186" s="314" t="str">
        <f t="shared" ref="X186:X198" si="93">IF(W186=5,D186&amp;" "&amp;E186,"")</f>
        <v/>
      </c>
    </row>
    <row r="187" spans="1:24" ht="15" x14ac:dyDescent="0.2">
      <c r="A187" s="272"/>
      <c r="B187" s="418"/>
      <c r="C187" s="335"/>
      <c r="D187" s="315"/>
      <c r="E187" s="431"/>
      <c r="F187" s="429"/>
      <c r="G187" s="301"/>
      <c r="H187" s="301"/>
      <c r="I187" s="302"/>
      <c r="J187" s="303"/>
      <c r="K187" s="387"/>
      <c r="L187" s="305"/>
      <c r="M187" s="306"/>
      <c r="N187" s="306"/>
      <c r="O187" s="307"/>
      <c r="P187" s="307"/>
      <c r="Q187" s="321"/>
      <c r="R187" s="308"/>
      <c r="S187" s="309"/>
      <c r="T187" s="481"/>
      <c r="U187" s="462"/>
      <c r="V187" s="458"/>
      <c r="W187" s="313" t="str">
        <f t="shared" si="92"/>
        <v/>
      </c>
      <c r="X187" s="314" t="str">
        <f t="shared" si="93"/>
        <v/>
      </c>
    </row>
    <row r="188" spans="1:24" ht="15" x14ac:dyDescent="0.2">
      <c r="A188" s="272"/>
      <c r="B188" s="418"/>
      <c r="C188" s="335"/>
      <c r="D188" s="315"/>
      <c r="E188" s="431"/>
      <c r="F188" s="429"/>
      <c r="G188" s="301"/>
      <c r="H188" s="301"/>
      <c r="I188" s="302"/>
      <c r="J188" s="303"/>
      <c r="K188" s="387"/>
      <c r="L188" s="305"/>
      <c r="M188" s="306"/>
      <c r="N188" s="306"/>
      <c r="O188" s="307"/>
      <c r="P188" s="307"/>
      <c r="Q188" s="321"/>
      <c r="R188" s="308"/>
      <c r="S188" s="309"/>
      <c r="T188" s="481"/>
      <c r="U188" s="462"/>
      <c r="V188" s="458"/>
      <c r="W188" s="313" t="str">
        <f t="shared" si="92"/>
        <v/>
      </c>
      <c r="X188" s="314" t="str">
        <f t="shared" si="93"/>
        <v/>
      </c>
    </row>
    <row r="189" spans="1:24" ht="15" x14ac:dyDescent="0.2">
      <c r="A189" s="272"/>
      <c r="B189" s="418"/>
      <c r="C189" s="335"/>
      <c r="D189" s="298"/>
      <c r="E189" s="432"/>
      <c r="F189" s="429"/>
      <c r="G189" s="507"/>
      <c r="H189" s="507"/>
      <c r="I189" s="302"/>
      <c r="J189" s="303"/>
      <c r="K189" s="378"/>
      <c r="L189" s="305"/>
      <c r="M189" s="306"/>
      <c r="N189" s="306"/>
      <c r="O189" s="307"/>
      <c r="P189" s="307"/>
      <c r="Q189" s="307"/>
      <c r="R189" s="308"/>
      <c r="S189" s="309"/>
      <c r="T189" s="481"/>
      <c r="U189" s="462"/>
      <c r="V189" s="458"/>
      <c r="W189" s="313" t="str">
        <f t="shared" si="92"/>
        <v/>
      </c>
      <c r="X189" s="314" t="str">
        <f t="shared" si="93"/>
        <v/>
      </c>
    </row>
    <row r="190" spans="1:24" ht="15" x14ac:dyDescent="0.2">
      <c r="A190" s="272"/>
      <c r="B190" s="418"/>
      <c r="C190" s="335"/>
      <c r="D190" s="298"/>
      <c r="E190" s="432"/>
      <c r="F190" s="429"/>
      <c r="G190" s="507"/>
      <c r="H190" s="507"/>
      <c r="I190" s="302"/>
      <c r="J190" s="303"/>
      <c r="K190" s="378"/>
      <c r="L190" s="305"/>
      <c r="M190" s="306"/>
      <c r="N190" s="306"/>
      <c r="O190" s="307"/>
      <c r="P190" s="307"/>
      <c r="Q190" s="307"/>
      <c r="R190" s="308"/>
      <c r="S190" s="309"/>
      <c r="T190" s="481"/>
      <c r="U190" s="462"/>
      <c r="V190" s="458"/>
      <c r="W190" s="313" t="str">
        <f t="shared" si="92"/>
        <v/>
      </c>
      <c r="X190" s="314" t="str">
        <f t="shared" si="93"/>
        <v/>
      </c>
    </row>
    <row r="191" spans="1:24" ht="15" x14ac:dyDescent="0.2">
      <c r="A191" s="272"/>
      <c r="B191" s="418"/>
      <c r="C191" s="335"/>
      <c r="D191" s="298"/>
      <c r="E191" s="432"/>
      <c r="F191" s="429"/>
      <c r="G191" s="507"/>
      <c r="H191" s="507"/>
      <c r="I191" s="302"/>
      <c r="J191" s="303"/>
      <c r="K191" s="378"/>
      <c r="L191" s="305"/>
      <c r="M191" s="306"/>
      <c r="N191" s="306"/>
      <c r="O191" s="307"/>
      <c r="P191" s="307"/>
      <c r="Q191" s="307"/>
      <c r="R191" s="308"/>
      <c r="S191" s="309"/>
      <c r="T191" s="481"/>
      <c r="U191" s="462"/>
      <c r="V191" s="458"/>
      <c r="W191" s="313" t="str">
        <f t="shared" si="92"/>
        <v/>
      </c>
      <c r="X191" s="314" t="str">
        <f t="shared" si="93"/>
        <v/>
      </c>
    </row>
    <row r="192" spans="1:24" ht="15" x14ac:dyDescent="0.2">
      <c r="A192" s="272"/>
      <c r="B192" s="418"/>
      <c r="C192" s="335"/>
      <c r="D192" s="298"/>
      <c r="E192" s="432"/>
      <c r="F192" s="429"/>
      <c r="G192" s="507"/>
      <c r="H192" s="507"/>
      <c r="I192" s="302"/>
      <c r="J192" s="303"/>
      <c r="K192" s="378"/>
      <c r="L192" s="305"/>
      <c r="M192" s="306"/>
      <c r="N192" s="306"/>
      <c r="O192" s="307"/>
      <c r="P192" s="307"/>
      <c r="Q192" s="307"/>
      <c r="R192" s="308"/>
      <c r="S192" s="309"/>
      <c r="T192" s="481"/>
      <c r="U192" s="462"/>
      <c r="V192" s="458"/>
      <c r="W192" s="313" t="str">
        <f t="shared" si="92"/>
        <v/>
      </c>
      <c r="X192" s="314" t="str">
        <f t="shared" si="93"/>
        <v/>
      </c>
    </row>
    <row r="193" spans="1:24" ht="15" x14ac:dyDescent="0.2">
      <c r="A193" s="272"/>
      <c r="B193" s="418"/>
      <c r="C193" s="335"/>
      <c r="D193" s="298"/>
      <c r="E193" s="432"/>
      <c r="F193" s="429"/>
      <c r="G193" s="301"/>
      <c r="H193" s="301"/>
      <c r="I193" s="302"/>
      <c r="J193" s="303"/>
      <c r="K193" s="378"/>
      <c r="L193" s="305"/>
      <c r="M193" s="306"/>
      <c r="N193" s="306"/>
      <c r="O193" s="307"/>
      <c r="P193" s="307"/>
      <c r="Q193" s="307"/>
      <c r="R193" s="308"/>
      <c r="S193" s="309"/>
      <c r="T193" s="481"/>
      <c r="U193" s="462"/>
      <c r="V193" s="458"/>
      <c r="W193" s="313" t="str">
        <f t="shared" si="92"/>
        <v/>
      </c>
      <c r="X193" s="314" t="str">
        <f t="shared" si="93"/>
        <v/>
      </c>
    </row>
    <row r="194" spans="1:24" ht="15" x14ac:dyDescent="0.2">
      <c r="A194" s="272"/>
      <c r="B194" s="418"/>
      <c r="C194" s="335"/>
      <c r="D194" s="298"/>
      <c r="E194" s="432"/>
      <c r="F194" s="429"/>
      <c r="G194" s="301"/>
      <c r="H194" s="301"/>
      <c r="I194" s="302"/>
      <c r="J194" s="303"/>
      <c r="K194" s="378"/>
      <c r="L194" s="305"/>
      <c r="M194" s="306"/>
      <c r="N194" s="306"/>
      <c r="O194" s="307"/>
      <c r="P194" s="307"/>
      <c r="Q194" s="307"/>
      <c r="R194" s="308"/>
      <c r="S194" s="309"/>
      <c r="T194" s="481"/>
      <c r="U194" s="462"/>
      <c r="V194" s="458"/>
      <c r="W194" s="313" t="str">
        <f t="shared" si="92"/>
        <v/>
      </c>
      <c r="X194" s="314" t="str">
        <f t="shared" si="93"/>
        <v/>
      </c>
    </row>
    <row r="195" spans="1:24" ht="15" x14ac:dyDescent="0.2">
      <c r="A195" s="272"/>
      <c r="B195" s="418"/>
      <c r="C195" s="335"/>
      <c r="D195" s="315"/>
      <c r="E195" s="431"/>
      <c r="F195" s="429"/>
      <c r="G195" s="301"/>
      <c r="H195" s="301"/>
      <c r="I195" s="302"/>
      <c r="J195" s="303"/>
      <c r="K195" s="505"/>
      <c r="L195" s="305"/>
      <c r="M195" s="306"/>
      <c r="N195" s="306"/>
      <c r="O195" s="307"/>
      <c r="P195" s="307"/>
      <c r="Q195" s="307"/>
      <c r="R195" s="308"/>
      <c r="S195" s="309"/>
      <c r="T195" s="481"/>
      <c r="U195" s="462"/>
      <c r="V195" s="458"/>
      <c r="W195" s="313" t="str">
        <f t="shared" si="92"/>
        <v/>
      </c>
      <c r="X195" s="314" t="str">
        <f t="shared" si="93"/>
        <v/>
      </c>
    </row>
    <row r="196" spans="1:24" ht="15" x14ac:dyDescent="0.2">
      <c r="A196" s="272"/>
      <c r="B196" s="418"/>
      <c r="C196" s="335"/>
      <c r="D196" s="315"/>
      <c r="E196" s="431"/>
      <c r="F196" s="429"/>
      <c r="G196" s="301"/>
      <c r="H196" s="301"/>
      <c r="I196" s="302"/>
      <c r="J196" s="303"/>
      <c r="K196" s="378"/>
      <c r="L196" s="305"/>
      <c r="M196" s="306"/>
      <c r="N196" s="306"/>
      <c r="O196" s="307"/>
      <c r="P196" s="307"/>
      <c r="Q196" s="307"/>
      <c r="R196" s="308"/>
      <c r="S196" s="309"/>
      <c r="T196" s="481"/>
      <c r="U196" s="462"/>
      <c r="V196" s="458"/>
      <c r="W196" s="313" t="str">
        <f t="shared" si="92"/>
        <v/>
      </c>
      <c r="X196" s="314" t="str">
        <f t="shared" si="93"/>
        <v/>
      </c>
    </row>
    <row r="197" spans="1:24" ht="15" x14ac:dyDescent="0.2">
      <c r="A197" s="272"/>
      <c r="B197" s="420"/>
      <c r="C197" s="335"/>
      <c r="D197" s="315"/>
      <c r="E197" s="431"/>
      <c r="F197" s="428"/>
      <c r="G197" s="301"/>
      <c r="H197" s="301"/>
      <c r="I197" s="302"/>
      <c r="J197" s="303"/>
      <c r="K197" s="387"/>
      <c r="L197" s="305"/>
      <c r="M197" s="306"/>
      <c r="N197" s="306"/>
      <c r="O197" s="307"/>
      <c r="P197" s="307"/>
      <c r="Q197" s="307"/>
      <c r="R197" s="308"/>
      <c r="S197" s="309"/>
      <c r="T197" s="481"/>
      <c r="U197" s="462"/>
      <c r="V197" s="458"/>
      <c r="W197" s="313" t="str">
        <f t="shared" si="92"/>
        <v/>
      </c>
      <c r="X197" s="314" t="str">
        <f t="shared" si="93"/>
        <v/>
      </c>
    </row>
    <row r="198" spans="1:24" ht="15" x14ac:dyDescent="0.2">
      <c r="A198" s="272"/>
      <c r="B198" s="420"/>
      <c r="C198" s="335"/>
      <c r="D198" s="315"/>
      <c r="E198" s="431"/>
      <c r="F198" s="428"/>
      <c r="G198" s="301"/>
      <c r="H198" s="301"/>
      <c r="I198" s="302"/>
      <c r="J198" s="303"/>
      <c r="K198" s="387"/>
      <c r="L198" s="305"/>
      <c r="M198" s="306"/>
      <c r="N198" s="306"/>
      <c r="O198" s="307"/>
      <c r="P198" s="307"/>
      <c r="Q198" s="307"/>
      <c r="R198" s="308"/>
      <c r="S198" s="309"/>
      <c r="T198" s="481"/>
      <c r="U198" s="462"/>
      <c r="V198" s="458"/>
      <c r="W198" s="313" t="str">
        <f t="shared" si="92"/>
        <v/>
      </c>
      <c r="X198" s="314" t="str">
        <f t="shared" si="93"/>
        <v/>
      </c>
    </row>
  </sheetData>
  <autoFilter ref="B5:X181">
    <filterColumn colId="18">
      <customFilters>
        <customFilter operator="notEqual" val=" "/>
      </customFilters>
    </filterColumn>
  </autoFilter>
  <sortState ref="B41:X173">
    <sortCondition ref="O41:O173"/>
  </sortState>
  <mergeCells count="1">
    <mergeCell ref="O4:R4"/>
  </mergeCells>
  <conditionalFormatting sqref="S6:S198">
    <cfRule type="expression" dxfId="6" priority="4" stopIfTrue="1">
      <formula>N6&lt;0</formula>
    </cfRule>
  </conditionalFormatting>
  <conditionalFormatting sqref="M6:N198">
    <cfRule type="expression" dxfId="5" priority="1" stopIfTrue="1">
      <formula>M6=0</formula>
    </cfRule>
    <cfRule type="expression" dxfId="4" priority="2" stopIfTrue="1">
      <formula>M6&lt;0</formula>
    </cfRule>
    <cfRule type="expression" dxfId="3" priority="3" stopIfTrue="1">
      <formula>M6&gt;0</formula>
    </cfRule>
  </conditionalFormatting>
  <pageMargins left="0.25" right="0.25" top="0.75" bottom="0.75" header="0.3" footer="0.3"/>
  <pageSetup paperSize="9" scale="94" fitToHeight="4" orientation="portrait" horizontalDpi="4294967293" verticalDpi="4294967293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31"/>
  <sheetViews>
    <sheetView workbookViewId="0">
      <selection activeCell="B18" sqref="B18:J31"/>
    </sheetView>
  </sheetViews>
  <sheetFormatPr defaultRowHeight="12.75" x14ac:dyDescent="0.2"/>
  <cols>
    <col min="4" max="4" width="12.28515625" bestFit="1" customWidth="1"/>
    <col min="5" max="5" width="10.28515625" customWidth="1"/>
    <col min="7" max="7" width="10.7109375" customWidth="1"/>
    <col min="8" max="8" width="11.28515625" customWidth="1"/>
  </cols>
  <sheetData>
    <row r="2" spans="2:11" ht="25.5" x14ac:dyDescent="0.2">
      <c r="B2" s="516" t="s">
        <v>276</v>
      </c>
      <c r="C2" s="517" t="s">
        <v>3</v>
      </c>
      <c r="D2" s="517" t="s">
        <v>4</v>
      </c>
      <c r="E2" s="518" t="s">
        <v>9</v>
      </c>
      <c r="F2" s="519"/>
      <c r="G2" s="516" t="s">
        <v>277</v>
      </c>
      <c r="H2" s="516" t="s">
        <v>278</v>
      </c>
      <c r="I2" s="516" t="s">
        <v>279</v>
      </c>
    </row>
    <row r="3" spans="2:11" ht="14.25" x14ac:dyDescent="0.2">
      <c r="B3" s="520">
        <v>1</v>
      </c>
      <c r="C3" s="521" t="s">
        <v>628</v>
      </c>
      <c r="D3" s="521" t="s">
        <v>629</v>
      </c>
      <c r="E3" s="522">
        <v>1.7858796296296296E-2</v>
      </c>
      <c r="F3" s="519"/>
      <c r="G3" s="520"/>
      <c r="H3" s="520">
        <v>2</v>
      </c>
      <c r="I3" s="523"/>
    </row>
    <row r="4" spans="2:11" ht="14.25" x14ac:dyDescent="0.2">
      <c r="B4" s="520">
        <v>2</v>
      </c>
      <c r="C4" s="524" t="s">
        <v>630</v>
      </c>
      <c r="D4" s="524" t="s">
        <v>34</v>
      </c>
      <c r="E4" s="522">
        <v>1.548611111111111E-2</v>
      </c>
      <c r="F4" s="519"/>
      <c r="G4" s="520"/>
      <c r="H4" s="520"/>
      <c r="I4" s="523">
        <v>5</v>
      </c>
    </row>
    <row r="5" spans="2:11" ht="14.25" x14ac:dyDescent="0.2">
      <c r="B5" s="520">
        <v>3</v>
      </c>
      <c r="C5" s="521" t="s">
        <v>284</v>
      </c>
      <c r="D5" s="521" t="s">
        <v>285</v>
      </c>
      <c r="E5" s="522">
        <v>1.66550925925926E-2</v>
      </c>
      <c r="F5" s="519" t="s">
        <v>407</v>
      </c>
      <c r="G5" s="520">
        <v>1</v>
      </c>
      <c r="H5" s="520"/>
      <c r="I5" s="523">
        <v>6</v>
      </c>
      <c r="K5" t="s">
        <v>632</v>
      </c>
    </row>
    <row r="6" spans="2:11" ht="14.25" x14ac:dyDescent="0.2">
      <c r="B6" s="520">
        <v>4</v>
      </c>
      <c r="C6" s="521" t="s">
        <v>203</v>
      </c>
      <c r="D6" s="521" t="s">
        <v>110</v>
      </c>
      <c r="E6" s="522">
        <v>1.668981481481481E-2</v>
      </c>
      <c r="F6" s="519"/>
      <c r="G6" s="520"/>
      <c r="H6" s="520"/>
      <c r="I6" s="523">
        <v>7</v>
      </c>
      <c r="K6" t="s">
        <v>633</v>
      </c>
    </row>
    <row r="7" spans="2:11" ht="14.25" x14ac:dyDescent="0.2">
      <c r="B7" s="520">
        <v>5</v>
      </c>
      <c r="C7" s="524" t="s">
        <v>17</v>
      </c>
      <c r="D7" s="524" t="s">
        <v>491</v>
      </c>
      <c r="E7" s="522">
        <v>1.4785879629629635E-2</v>
      </c>
      <c r="F7" s="519" t="s">
        <v>407</v>
      </c>
      <c r="G7" s="520">
        <v>2</v>
      </c>
      <c r="H7" s="520">
        <v>1</v>
      </c>
      <c r="I7" s="523"/>
    </row>
    <row r="8" spans="2:11" ht="14.25" x14ac:dyDescent="0.2">
      <c r="B8" s="520">
        <v>6</v>
      </c>
      <c r="C8" s="524" t="s">
        <v>84</v>
      </c>
      <c r="D8" s="524" t="s">
        <v>609</v>
      </c>
      <c r="E8" s="522">
        <v>1.9241898148148147E-2</v>
      </c>
      <c r="F8" s="519"/>
      <c r="G8" s="520"/>
      <c r="H8" s="520">
        <v>3</v>
      </c>
      <c r="I8" s="523"/>
    </row>
    <row r="9" spans="2:11" ht="14.25" x14ac:dyDescent="0.2">
      <c r="B9" s="520">
        <v>7</v>
      </c>
      <c r="C9" s="521" t="s">
        <v>189</v>
      </c>
      <c r="D9" s="521" t="s">
        <v>192</v>
      </c>
      <c r="E9" s="522">
        <v>1.4157986111111107E-2</v>
      </c>
      <c r="F9" s="519"/>
      <c r="G9" s="520"/>
      <c r="H9" s="523"/>
      <c r="I9" s="523">
        <v>3</v>
      </c>
    </row>
    <row r="10" spans="2:11" ht="14.25" x14ac:dyDescent="0.2">
      <c r="B10" s="520">
        <v>8</v>
      </c>
      <c r="C10" s="521" t="s">
        <v>203</v>
      </c>
      <c r="D10" s="521" t="s">
        <v>457</v>
      </c>
      <c r="E10" s="522">
        <v>1.8749095775462972E-2</v>
      </c>
      <c r="F10" s="519"/>
      <c r="G10" s="520"/>
      <c r="H10" s="523"/>
      <c r="I10" s="523">
        <v>9</v>
      </c>
    </row>
    <row r="11" spans="2:11" ht="14.25" x14ac:dyDescent="0.2">
      <c r="B11" s="520">
        <v>9</v>
      </c>
      <c r="C11" s="521" t="s">
        <v>510</v>
      </c>
      <c r="D11" s="521" t="s">
        <v>511</v>
      </c>
      <c r="E11" s="522">
        <v>1.4746817129629636E-2</v>
      </c>
      <c r="F11" s="519"/>
      <c r="G11" s="520"/>
      <c r="H11" s="520"/>
      <c r="I11" s="523">
        <v>4</v>
      </c>
    </row>
    <row r="12" spans="2:11" ht="14.25" x14ac:dyDescent="0.2">
      <c r="B12" s="520">
        <v>10</v>
      </c>
      <c r="C12" s="521" t="s">
        <v>70</v>
      </c>
      <c r="D12" s="521" t="s">
        <v>565</v>
      </c>
      <c r="E12" s="522">
        <v>1.3136574074074075E-2</v>
      </c>
      <c r="F12" s="519"/>
      <c r="G12" s="520"/>
      <c r="H12" s="520"/>
      <c r="I12" s="523">
        <v>1</v>
      </c>
    </row>
    <row r="13" spans="2:11" ht="14.25" x14ac:dyDescent="0.2">
      <c r="B13" s="520">
        <v>11</v>
      </c>
      <c r="C13" s="521" t="s">
        <v>180</v>
      </c>
      <c r="D13" s="521" t="s">
        <v>631</v>
      </c>
      <c r="E13" s="522">
        <v>1.3449074074074075E-2</v>
      </c>
      <c r="F13" s="519"/>
      <c r="G13" s="520"/>
      <c r="H13" s="520"/>
      <c r="I13" s="523">
        <v>2</v>
      </c>
    </row>
    <row r="14" spans="2:11" ht="14.25" x14ac:dyDescent="0.2">
      <c r="B14" s="520">
        <v>12</v>
      </c>
      <c r="C14" s="521" t="s">
        <v>416</v>
      </c>
      <c r="D14" s="521" t="s">
        <v>417</v>
      </c>
      <c r="E14" s="522">
        <v>1.8162615740740743E-2</v>
      </c>
      <c r="F14" s="519"/>
      <c r="G14" s="520"/>
      <c r="H14" s="520"/>
      <c r="I14" s="523">
        <v>8</v>
      </c>
    </row>
    <row r="15" spans="2:11" ht="14.25" x14ac:dyDescent="0.2">
      <c r="B15" s="520">
        <v>13</v>
      </c>
      <c r="C15" s="521" t="s">
        <v>28</v>
      </c>
      <c r="D15" s="521" t="s">
        <v>29</v>
      </c>
      <c r="E15" s="522">
        <v>2.1053240740740737E-2</v>
      </c>
      <c r="F15" s="519"/>
      <c r="G15" s="520"/>
      <c r="H15" s="520"/>
      <c r="I15" s="523">
        <v>10</v>
      </c>
    </row>
    <row r="16" spans="2:11" ht="14.25" x14ac:dyDescent="0.2">
      <c r="B16" s="520">
        <v>14</v>
      </c>
      <c r="C16" s="521" t="s">
        <v>482</v>
      </c>
      <c r="D16" s="521" t="s">
        <v>25</v>
      </c>
      <c r="E16" s="522">
        <v>2.1352719907407405E-2</v>
      </c>
      <c r="F16" s="519"/>
      <c r="G16" s="520"/>
      <c r="H16" s="520">
        <v>4</v>
      </c>
      <c r="I16" s="523"/>
    </row>
    <row r="18" spans="2:10" ht="25.5" x14ac:dyDescent="0.2">
      <c r="B18" s="516" t="s">
        <v>276</v>
      </c>
      <c r="C18" s="517" t="s">
        <v>3</v>
      </c>
      <c r="D18" s="517" t="s">
        <v>4</v>
      </c>
      <c r="E18" s="518" t="s">
        <v>9</v>
      </c>
      <c r="F18" s="518"/>
      <c r="G18" s="517" t="s">
        <v>638</v>
      </c>
      <c r="H18" s="516" t="s">
        <v>277</v>
      </c>
      <c r="I18" s="516" t="s">
        <v>278</v>
      </c>
      <c r="J18" s="516" t="s">
        <v>279</v>
      </c>
    </row>
    <row r="19" spans="2:10" ht="14.25" x14ac:dyDescent="0.2">
      <c r="B19" s="520">
        <v>1</v>
      </c>
      <c r="C19" s="524" t="s">
        <v>630</v>
      </c>
      <c r="D19" s="524" t="s">
        <v>34</v>
      </c>
      <c r="E19" s="522">
        <v>1.4907407407407407E-2</v>
      </c>
      <c r="F19" s="522" t="s">
        <v>407</v>
      </c>
      <c r="G19" s="529">
        <v>-5.787037037037028E-4</v>
      </c>
      <c r="H19" s="520">
        <v>1</v>
      </c>
      <c r="I19" s="520"/>
      <c r="J19" s="523">
        <v>5</v>
      </c>
    </row>
    <row r="20" spans="2:10" ht="14.25" x14ac:dyDescent="0.2">
      <c r="B20" s="520">
        <v>2</v>
      </c>
      <c r="C20" s="524" t="s">
        <v>550</v>
      </c>
      <c r="D20" s="524" t="s">
        <v>551</v>
      </c>
      <c r="E20" s="522">
        <v>1.3449074074074075E-2</v>
      </c>
      <c r="F20" s="522" t="s">
        <v>407</v>
      </c>
      <c r="G20" s="529">
        <v>-4.1666666666666761E-4</v>
      </c>
      <c r="H20" s="520">
        <v>3</v>
      </c>
      <c r="I20" s="520"/>
      <c r="J20" s="523">
        <v>3</v>
      </c>
    </row>
    <row r="21" spans="2:10" ht="14.25" x14ac:dyDescent="0.2">
      <c r="B21" s="520">
        <v>3</v>
      </c>
      <c r="C21" s="524" t="s">
        <v>17</v>
      </c>
      <c r="D21" s="524" t="s">
        <v>491</v>
      </c>
      <c r="E21" s="522">
        <v>1.4317129629629631E-2</v>
      </c>
      <c r="F21" s="522" t="s">
        <v>407</v>
      </c>
      <c r="G21" s="529">
        <v>-4.5138888888888833E-4</v>
      </c>
      <c r="H21" s="520">
        <v>2</v>
      </c>
      <c r="I21" s="520">
        <v>1</v>
      </c>
      <c r="J21" s="523"/>
    </row>
    <row r="22" spans="2:10" ht="14.25" x14ac:dyDescent="0.2">
      <c r="B22" s="520">
        <v>4</v>
      </c>
      <c r="C22" s="521" t="s">
        <v>351</v>
      </c>
      <c r="D22" s="521" t="s">
        <v>513</v>
      </c>
      <c r="E22" s="522">
        <v>1.2743055555555563E-2</v>
      </c>
      <c r="F22" s="522" t="s">
        <v>407</v>
      </c>
      <c r="G22" s="529">
        <v>-7.5231481481478207E-5</v>
      </c>
      <c r="H22" s="520">
        <v>5</v>
      </c>
      <c r="I22" s="523"/>
      <c r="J22" s="523">
        <v>1</v>
      </c>
    </row>
    <row r="23" spans="2:10" ht="14.25" x14ac:dyDescent="0.2">
      <c r="B23" s="520">
        <v>5</v>
      </c>
      <c r="C23" s="521" t="s">
        <v>635</v>
      </c>
      <c r="D23" s="521" t="s">
        <v>636</v>
      </c>
      <c r="E23" s="522">
        <v>1.832175925925926E-2</v>
      </c>
      <c r="F23" s="529" t="s">
        <v>639</v>
      </c>
      <c r="G23" s="519"/>
      <c r="H23" s="520"/>
      <c r="I23" s="520">
        <v>3</v>
      </c>
      <c r="J23" s="523"/>
    </row>
    <row r="24" spans="2:10" ht="14.25" x14ac:dyDescent="0.2">
      <c r="B24" s="520">
        <v>6</v>
      </c>
      <c r="C24" s="521" t="s">
        <v>562</v>
      </c>
      <c r="D24" s="521" t="s">
        <v>390</v>
      </c>
      <c r="E24" s="522">
        <v>1.5169097222222224E-2</v>
      </c>
      <c r="F24" s="522" t="s">
        <v>407</v>
      </c>
      <c r="G24" s="529">
        <v>-3.5879629629629456E-4</v>
      </c>
      <c r="H24" s="520">
        <v>4</v>
      </c>
      <c r="I24" s="520"/>
      <c r="J24" s="523">
        <v>7</v>
      </c>
    </row>
    <row r="25" spans="2:10" ht="14.25" x14ac:dyDescent="0.2">
      <c r="B25" s="520">
        <v>7</v>
      </c>
      <c r="C25" s="524" t="s">
        <v>178</v>
      </c>
      <c r="D25" s="524" t="s">
        <v>530</v>
      </c>
      <c r="E25" s="522">
        <v>1.5046296296296297E-2</v>
      </c>
      <c r="F25" s="522"/>
      <c r="G25" s="529">
        <v>5.7870370370367852E-5</v>
      </c>
      <c r="H25" s="520"/>
      <c r="I25" s="520"/>
      <c r="J25" s="523">
        <v>6</v>
      </c>
    </row>
    <row r="26" spans="2:10" ht="14.25" x14ac:dyDescent="0.2">
      <c r="B26" s="520">
        <v>8</v>
      </c>
      <c r="C26" s="521" t="s">
        <v>580</v>
      </c>
      <c r="D26" s="521" t="s">
        <v>243</v>
      </c>
      <c r="E26" s="522">
        <v>1.5868055555555555E-2</v>
      </c>
      <c r="F26" s="522" t="s">
        <v>407</v>
      </c>
      <c r="G26" s="529">
        <v>-1.157407407407357E-5</v>
      </c>
      <c r="H26" s="520">
        <v>7</v>
      </c>
      <c r="I26" s="520"/>
      <c r="J26" s="523">
        <v>9</v>
      </c>
    </row>
    <row r="27" spans="2:10" ht="14.25" x14ac:dyDescent="0.2">
      <c r="B27" s="520">
        <v>9</v>
      </c>
      <c r="C27" s="521" t="s">
        <v>422</v>
      </c>
      <c r="D27" s="521" t="s">
        <v>423</v>
      </c>
      <c r="E27" s="522">
        <v>1.3414351851851851E-2</v>
      </c>
      <c r="F27" s="522" t="s">
        <v>407</v>
      </c>
      <c r="G27" s="529">
        <v>-2.3148148148148875E-5</v>
      </c>
      <c r="H27" s="520">
        <v>6</v>
      </c>
      <c r="I27" s="520"/>
      <c r="J27" s="523">
        <v>2</v>
      </c>
    </row>
    <row r="28" spans="2:10" ht="14.25" x14ac:dyDescent="0.2">
      <c r="B28" s="520">
        <v>10</v>
      </c>
      <c r="C28" s="521" t="s">
        <v>60</v>
      </c>
      <c r="D28" s="521" t="s">
        <v>613</v>
      </c>
      <c r="E28" s="522">
        <v>1.6099537037037037E-2</v>
      </c>
      <c r="F28" s="522"/>
      <c r="G28" s="529">
        <v>4.745370370370372E-4</v>
      </c>
      <c r="H28" s="520"/>
      <c r="I28" s="520">
        <v>2</v>
      </c>
      <c r="J28" s="523"/>
    </row>
    <row r="29" spans="2:10" ht="14.25" x14ac:dyDescent="0.2">
      <c r="B29" s="520">
        <v>11</v>
      </c>
      <c r="C29" s="521" t="s">
        <v>162</v>
      </c>
      <c r="D29" s="521" t="s">
        <v>161</v>
      </c>
      <c r="E29" s="522">
        <v>1.7517361111111115E-2</v>
      </c>
      <c r="F29" s="522"/>
      <c r="G29" s="529">
        <v>2.5057870370370355E-3</v>
      </c>
      <c r="H29" s="520"/>
      <c r="I29" s="520"/>
      <c r="J29" s="523">
        <v>10</v>
      </c>
    </row>
    <row r="30" spans="2:10" ht="14.25" x14ac:dyDescent="0.2">
      <c r="B30" s="520">
        <v>12</v>
      </c>
      <c r="C30" s="521" t="s">
        <v>238</v>
      </c>
      <c r="D30" s="521" t="s">
        <v>583</v>
      </c>
      <c r="E30" s="522">
        <v>1.4618055555555553E-2</v>
      </c>
      <c r="F30" s="522"/>
      <c r="G30" s="529">
        <v>8.7962962962962604E-4</v>
      </c>
      <c r="H30" s="520"/>
      <c r="I30" s="520"/>
      <c r="J30" s="523">
        <v>4</v>
      </c>
    </row>
    <row r="31" spans="2:10" ht="14.25" x14ac:dyDescent="0.2">
      <c r="B31" s="520">
        <v>13</v>
      </c>
      <c r="C31" s="521" t="s">
        <v>187</v>
      </c>
      <c r="D31" s="521" t="s">
        <v>188</v>
      </c>
      <c r="E31" s="522">
        <v>1.5418023003472229E-2</v>
      </c>
      <c r="F31" s="522"/>
      <c r="G31" s="529">
        <v>1.4699074074074128E-3</v>
      </c>
      <c r="H31" s="520"/>
      <c r="I31" s="520"/>
      <c r="J31" s="523">
        <v>8</v>
      </c>
    </row>
  </sheetData>
  <conditionalFormatting sqref="G19:G22 G24:G31 F23">
    <cfRule type="expression" dxfId="2" priority="1" stopIfTrue="1">
      <formula>F19=0</formula>
    </cfRule>
    <cfRule type="expression" dxfId="1" priority="2" stopIfTrue="1">
      <formula>F19&lt;0</formula>
    </cfRule>
    <cfRule type="expression" dxfId="0" priority="3" stopIfTrue="1">
      <formula>F19&gt;0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A183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20" sqref="I20"/>
    </sheetView>
  </sheetViews>
  <sheetFormatPr defaultRowHeight="12.75" x14ac:dyDescent="0.2"/>
  <cols>
    <col min="1" max="1" width="11.28515625" customWidth="1"/>
    <col min="2" max="2" width="18.28515625" customWidth="1"/>
    <col min="3" max="3" width="7.85546875" customWidth="1"/>
    <col min="4" max="7" width="9.140625" customWidth="1"/>
    <col min="8" max="8" width="9.42578125" customWidth="1"/>
    <col min="10" max="11" width="9.140625" customWidth="1"/>
    <col min="13" max="13" width="9.7109375" customWidth="1"/>
    <col min="17" max="17" width="20.140625" style="210" customWidth="1"/>
    <col min="24" max="24" width="14.7109375" customWidth="1"/>
    <col min="25" max="25" width="10.7109375" style="5" customWidth="1"/>
    <col min="26" max="26" width="9.7109375" style="5" customWidth="1"/>
    <col min="27" max="27" width="21" customWidth="1"/>
  </cols>
  <sheetData>
    <row r="1" spans="1:27" ht="15.75" thickBot="1" x14ac:dyDescent="0.3">
      <c r="A1" s="143"/>
      <c r="B1" s="143"/>
      <c r="C1" s="211"/>
      <c r="E1" s="3"/>
      <c r="G1" s="183"/>
      <c r="I1" s="119"/>
      <c r="P1" s="71"/>
      <c r="Q1" s="203"/>
      <c r="R1" s="132"/>
      <c r="S1" s="132"/>
      <c r="T1" s="226"/>
    </row>
    <row r="2" spans="1:27" ht="15.75" thickBot="1" x14ac:dyDescent="0.3">
      <c r="A2" s="139" t="s">
        <v>0</v>
      </c>
      <c r="B2" s="146">
        <v>2.0833333333333332E-2</v>
      </c>
      <c r="C2" s="3"/>
      <c r="E2" s="3"/>
      <c r="F2" s="537" t="s">
        <v>479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  <c r="R2" s="132"/>
      <c r="S2" s="132"/>
      <c r="T2" s="226"/>
    </row>
    <row r="3" spans="1:27" ht="15" x14ac:dyDescent="0.25">
      <c r="A3" s="147" t="str">
        <f>F2</f>
        <v>2013 - Nov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  <c r="R3" s="132"/>
      <c r="S3" s="132"/>
      <c r="T3" s="226"/>
    </row>
    <row r="4" spans="1:27" ht="45.7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48"/>
      <c r="R4" s="254" t="s">
        <v>280</v>
      </c>
      <c r="S4" s="224" t="s">
        <v>367</v>
      </c>
      <c r="T4" s="255" t="s">
        <v>369</v>
      </c>
      <c r="U4" s="230" t="s">
        <v>371</v>
      </c>
      <c r="Y4" s="250" t="s">
        <v>435</v>
      </c>
      <c r="Z4" s="251" t="s">
        <v>434</v>
      </c>
      <c r="AA4" s="252" t="s">
        <v>371</v>
      </c>
    </row>
    <row r="5" spans="1:27" ht="15" customHeight="1" x14ac:dyDescent="0.25">
      <c r="A5" s="198" t="s">
        <v>480</v>
      </c>
      <c r="B5" s="199" t="s">
        <v>481</v>
      </c>
      <c r="C5" s="202" t="s">
        <v>14</v>
      </c>
      <c r="D5" s="186"/>
      <c r="E5" s="186"/>
      <c r="F5" s="212">
        <v>2.0833333333333332E-2</v>
      </c>
      <c r="G5" s="160">
        <f t="shared" ref="G5:G36" si="0">$B$2-F5</f>
        <v>0</v>
      </c>
      <c r="H5" s="161">
        <v>1.9710648148148147E-2</v>
      </c>
      <c r="I5" s="162">
        <f t="shared" ref="I5:I36" si="1">IF(H5&lt;&gt;"",H5-G5,"")</f>
        <v>1.9710648148148147E-2</v>
      </c>
      <c r="J5" s="163"/>
      <c r="K5" s="163"/>
      <c r="L5" s="164">
        <v>1</v>
      </c>
      <c r="M5" s="164"/>
      <c r="N5" s="164"/>
      <c r="O5" s="166"/>
      <c r="P5" s="167">
        <f t="shared" ref="P5:P36" si="2">IF(H5&lt;&gt;"",MIN(D5,I5),D5)</f>
        <v>1.9710648148148147E-2</v>
      </c>
      <c r="Q5" s="205"/>
      <c r="R5" s="154">
        <v>40025</v>
      </c>
      <c r="S5" s="225"/>
      <c r="T5" s="228">
        <f t="shared" ref="T5:T36" si="3">IF(OR(NOT(S5=""),NOT(I5="")),5,"")</f>
        <v>5</v>
      </c>
      <c r="U5" s="229" t="str">
        <f t="shared" ref="U5:U36" si="4">IF(T5=5,A5&amp;" "&amp;B5,"")</f>
        <v>Beverley Gosling</v>
      </c>
      <c r="Y5" s="256">
        <f>I5</f>
        <v>1.9710648148148147E-2</v>
      </c>
      <c r="Z5" s="141">
        <f>+L5</f>
        <v>1</v>
      </c>
      <c r="AA5" s="138" t="str">
        <f>A5&amp;" "&amp;B5</f>
        <v>Beverley Gosling</v>
      </c>
    </row>
    <row r="6" spans="1:27" ht="15" customHeight="1" x14ac:dyDescent="0.25">
      <c r="A6" s="189" t="s">
        <v>193</v>
      </c>
      <c r="B6" s="190" t="s">
        <v>470</v>
      </c>
      <c r="C6" s="202" t="s">
        <v>30</v>
      </c>
      <c r="D6" s="186"/>
      <c r="E6" s="186"/>
      <c r="F6" s="212">
        <v>1.7685185185185182E-2</v>
      </c>
      <c r="G6" s="160">
        <f t="shared" si="0"/>
        <v>3.1481481481481499E-3</v>
      </c>
      <c r="H6" s="161">
        <v>2.0173611111111111E-2</v>
      </c>
      <c r="I6" s="162">
        <f t="shared" si="1"/>
        <v>1.7025462962962961E-2</v>
      </c>
      <c r="J6" s="163"/>
      <c r="K6" s="163"/>
      <c r="L6" s="164">
        <v>2</v>
      </c>
      <c r="M6" s="164"/>
      <c r="N6" s="164"/>
      <c r="O6" s="166"/>
      <c r="P6" s="167">
        <f t="shared" si="2"/>
        <v>1.7025462962962961E-2</v>
      </c>
      <c r="Q6" s="206"/>
      <c r="R6" s="154">
        <v>40025</v>
      </c>
      <c r="S6" s="225"/>
      <c r="T6" s="228">
        <f t="shared" si="3"/>
        <v>5</v>
      </c>
      <c r="U6" s="229" t="str">
        <f t="shared" si="4"/>
        <v>Ross Gissane</v>
      </c>
      <c r="Y6" s="256">
        <f t="shared" ref="Y6:Y41" si="5">I6</f>
        <v>1.7025462962962961E-2</v>
      </c>
      <c r="Z6" s="141">
        <f t="shared" ref="Z6:Z41" si="6">+L6</f>
        <v>2</v>
      </c>
      <c r="AA6" s="138" t="str">
        <f t="shared" ref="AA6:AA41" si="7">A6&amp;" "&amp;B6</f>
        <v>Ross Gissane</v>
      </c>
    </row>
    <row r="7" spans="1:27" ht="15" customHeight="1" x14ac:dyDescent="0.25">
      <c r="A7" s="189" t="s">
        <v>189</v>
      </c>
      <c r="B7" s="190" t="s">
        <v>192</v>
      </c>
      <c r="C7" s="184" t="s">
        <v>30</v>
      </c>
      <c r="D7" s="186">
        <v>1.3408564814814811E-2</v>
      </c>
      <c r="E7" s="186">
        <v>1.5053530092592582E-2</v>
      </c>
      <c r="F7" s="159">
        <f t="shared" ref="F7:F24" si="8">IF(E7&lt;&gt;"",(E7+D7)/2,D7)</f>
        <v>1.4231047453703696E-2</v>
      </c>
      <c r="G7" s="160">
        <f t="shared" si="0"/>
        <v>6.6022858796296359E-3</v>
      </c>
      <c r="H7" s="161">
        <v>2.0277777777777777E-2</v>
      </c>
      <c r="I7" s="162">
        <f t="shared" si="1"/>
        <v>1.3675491898148141E-2</v>
      </c>
      <c r="J7" s="163">
        <f t="shared" ref="J7:J24" si="9">IF(H7&lt;&gt;"",I7-F7,"")</f>
        <v>-5.5555555555555566E-4</v>
      </c>
      <c r="K7" s="163">
        <f t="shared" ref="K7:K24" si="10">IF(H7&lt;&gt;"",I7-D7,"")</f>
        <v>2.6692708333332996E-4</v>
      </c>
      <c r="L7" s="164">
        <v>3</v>
      </c>
      <c r="M7" s="164"/>
      <c r="N7" s="164"/>
      <c r="O7" s="166"/>
      <c r="P7" s="167">
        <f t="shared" si="2"/>
        <v>1.3408564814814811E-2</v>
      </c>
      <c r="Q7" s="206"/>
      <c r="R7" s="154">
        <v>40086</v>
      </c>
      <c r="S7" s="225"/>
      <c r="T7" s="228">
        <f t="shared" si="3"/>
        <v>5</v>
      </c>
      <c r="U7" s="229" t="str">
        <f t="shared" si="4"/>
        <v>Phil Jacobs</v>
      </c>
      <c r="Y7" s="256">
        <f t="shared" si="5"/>
        <v>1.3675491898148141E-2</v>
      </c>
      <c r="Z7" s="141">
        <f t="shared" si="6"/>
        <v>3</v>
      </c>
      <c r="AA7" s="138" t="str">
        <f t="shared" si="7"/>
        <v>Phil Jacobs</v>
      </c>
    </row>
    <row r="8" spans="1:27" ht="15" customHeight="1" x14ac:dyDescent="0.25">
      <c r="A8" s="189" t="s">
        <v>477</v>
      </c>
      <c r="B8" s="190" t="s">
        <v>478</v>
      </c>
      <c r="C8" s="184" t="s">
        <v>30</v>
      </c>
      <c r="D8" s="186">
        <v>1.351851851851852E-2</v>
      </c>
      <c r="E8" s="186">
        <v>1.351851851851852E-2</v>
      </c>
      <c r="F8" s="159">
        <f t="shared" si="8"/>
        <v>1.351851851851852E-2</v>
      </c>
      <c r="G8" s="160">
        <f t="shared" si="0"/>
        <v>7.3148148148148122E-3</v>
      </c>
      <c r="H8" s="161">
        <v>2.0370370370370369E-2</v>
      </c>
      <c r="I8" s="162">
        <f t="shared" si="1"/>
        <v>1.3055555555555556E-2</v>
      </c>
      <c r="J8" s="163">
        <f t="shared" si="9"/>
        <v>-4.6296296296296363E-4</v>
      </c>
      <c r="K8" s="163">
        <f t="shared" si="10"/>
        <v>-4.6296296296296363E-4</v>
      </c>
      <c r="L8" s="164">
        <v>4</v>
      </c>
      <c r="M8" s="164">
        <v>1</v>
      </c>
      <c r="N8" s="164"/>
      <c r="O8" s="166">
        <v>3</v>
      </c>
      <c r="P8" s="167">
        <f t="shared" si="2"/>
        <v>1.3055555555555556E-2</v>
      </c>
      <c r="Q8" s="206"/>
      <c r="R8" s="154">
        <v>39994</v>
      </c>
      <c r="S8" s="225"/>
      <c r="T8" s="228">
        <f t="shared" si="3"/>
        <v>5</v>
      </c>
      <c r="U8" s="229" t="str">
        <f t="shared" si="4"/>
        <v>Warrick Raath</v>
      </c>
      <c r="Y8" s="256">
        <f t="shared" si="5"/>
        <v>1.3055555555555556E-2</v>
      </c>
      <c r="Z8" s="141">
        <f t="shared" si="6"/>
        <v>4</v>
      </c>
      <c r="AA8" s="138" t="str">
        <f t="shared" si="7"/>
        <v>Warrick Raath</v>
      </c>
    </row>
    <row r="9" spans="1:27" ht="15" customHeight="1" x14ac:dyDescent="0.25">
      <c r="A9" s="180" t="s">
        <v>187</v>
      </c>
      <c r="B9" s="181" t="s">
        <v>188</v>
      </c>
      <c r="C9" s="156" t="s">
        <v>30</v>
      </c>
      <c r="D9" s="158">
        <v>1.4104365596064813E-2</v>
      </c>
      <c r="E9" s="158">
        <v>1.4648347077546298E-2</v>
      </c>
      <c r="F9" s="159">
        <f t="shared" si="8"/>
        <v>1.4376356336805556E-2</v>
      </c>
      <c r="G9" s="160">
        <f t="shared" si="0"/>
        <v>6.4569769965277767E-3</v>
      </c>
      <c r="H9" s="161">
        <v>2.0405092592592593E-2</v>
      </c>
      <c r="I9" s="162">
        <f t="shared" si="1"/>
        <v>1.3948115596064816E-2</v>
      </c>
      <c r="J9" s="163">
        <f t="shared" si="9"/>
        <v>-4.2824074074073945E-4</v>
      </c>
      <c r="K9" s="163">
        <f t="shared" si="10"/>
        <v>-1.5624999999999667E-4</v>
      </c>
      <c r="L9" s="164">
        <v>5</v>
      </c>
      <c r="M9" s="164">
        <v>3</v>
      </c>
      <c r="N9" s="164"/>
      <c r="O9" s="166"/>
      <c r="P9" s="167">
        <f t="shared" si="2"/>
        <v>1.3948115596064816E-2</v>
      </c>
      <c r="Q9" s="206"/>
      <c r="R9" s="154">
        <v>40086</v>
      </c>
      <c r="S9" s="225"/>
      <c r="T9" s="228">
        <f t="shared" si="3"/>
        <v>5</v>
      </c>
      <c r="U9" s="229" t="str">
        <f t="shared" si="4"/>
        <v>Elliot Lamb</v>
      </c>
      <c r="Y9" s="256">
        <f t="shared" si="5"/>
        <v>1.3948115596064816E-2</v>
      </c>
      <c r="Z9" s="141">
        <f t="shared" si="6"/>
        <v>5</v>
      </c>
      <c r="AA9" s="138" t="str">
        <f t="shared" si="7"/>
        <v>Elliot Lamb</v>
      </c>
    </row>
    <row r="10" spans="1:27" ht="15" customHeight="1" x14ac:dyDescent="0.25">
      <c r="A10" s="180" t="s">
        <v>482</v>
      </c>
      <c r="B10" s="181" t="s">
        <v>25</v>
      </c>
      <c r="C10" s="156" t="s">
        <v>14</v>
      </c>
      <c r="D10" s="158">
        <v>1.8874421296296292E-2</v>
      </c>
      <c r="E10" s="158">
        <v>2.0125868055555548E-2</v>
      </c>
      <c r="F10" s="159">
        <f t="shared" si="8"/>
        <v>1.950014467592592E-2</v>
      </c>
      <c r="G10" s="160">
        <f t="shared" si="0"/>
        <v>1.3331886574074123E-3</v>
      </c>
      <c r="H10" s="161">
        <v>2.0486111111111111E-2</v>
      </c>
      <c r="I10" s="162">
        <f t="shared" si="1"/>
        <v>1.9152922453703699E-2</v>
      </c>
      <c r="J10" s="163">
        <f t="shared" si="9"/>
        <v>-3.4722222222222099E-4</v>
      </c>
      <c r="K10" s="163">
        <f t="shared" si="10"/>
        <v>2.78501157407407E-4</v>
      </c>
      <c r="L10" s="164">
        <v>6</v>
      </c>
      <c r="M10" s="164"/>
      <c r="N10" s="164"/>
      <c r="O10" s="166"/>
      <c r="P10" s="167">
        <f t="shared" si="2"/>
        <v>1.8874421296296292E-2</v>
      </c>
      <c r="Q10" s="206"/>
      <c r="R10" s="154"/>
      <c r="S10" s="225"/>
      <c r="T10" s="228">
        <f t="shared" si="3"/>
        <v>5</v>
      </c>
      <c r="U10" s="229" t="str">
        <f t="shared" si="4"/>
        <v>Colette Pidgeon</v>
      </c>
      <c r="Y10" s="256"/>
      <c r="Z10" s="141"/>
      <c r="AA10" s="138"/>
    </row>
    <row r="11" spans="1:27" ht="15" customHeight="1" x14ac:dyDescent="0.25">
      <c r="A11" s="180" t="s">
        <v>90</v>
      </c>
      <c r="B11" s="181" t="s">
        <v>420</v>
      </c>
      <c r="C11" s="156" t="s">
        <v>30</v>
      </c>
      <c r="D11" s="158">
        <v>1.4999999999999996E-2</v>
      </c>
      <c r="E11" s="158">
        <v>1.5306712962962956E-2</v>
      </c>
      <c r="F11" s="159">
        <f t="shared" si="8"/>
        <v>1.5153356481481476E-2</v>
      </c>
      <c r="G11" s="160">
        <f t="shared" si="0"/>
        <v>5.6799768518518562E-3</v>
      </c>
      <c r="H11" s="161">
        <v>2.056712962962963E-2</v>
      </c>
      <c r="I11" s="162">
        <f t="shared" si="1"/>
        <v>1.4887152777777773E-2</v>
      </c>
      <c r="J11" s="163">
        <f t="shared" si="9"/>
        <v>-2.6620370370370253E-4</v>
      </c>
      <c r="K11" s="163">
        <f t="shared" si="10"/>
        <v>-1.1284722222222252E-4</v>
      </c>
      <c r="L11" s="164">
        <v>7</v>
      </c>
      <c r="M11" s="164">
        <v>4</v>
      </c>
      <c r="N11" s="164"/>
      <c r="O11" s="166"/>
      <c r="P11" s="167">
        <f t="shared" si="2"/>
        <v>1.4887152777777773E-2</v>
      </c>
      <c r="Q11" s="206"/>
      <c r="R11" s="154">
        <v>39964</v>
      </c>
      <c r="S11" s="225"/>
      <c r="T11" s="228">
        <f t="shared" si="3"/>
        <v>5</v>
      </c>
      <c r="U11" s="229" t="str">
        <f t="shared" si="4"/>
        <v>Richard Morton</v>
      </c>
      <c r="Y11" s="256">
        <f t="shared" si="5"/>
        <v>1.4887152777777773E-2</v>
      </c>
      <c r="Z11" s="141">
        <f t="shared" si="6"/>
        <v>7</v>
      </c>
      <c r="AA11" s="138" t="str">
        <f t="shared" si="7"/>
        <v>Richard Morton</v>
      </c>
    </row>
    <row r="12" spans="1:27" ht="15" customHeight="1" x14ac:dyDescent="0.25">
      <c r="A12" s="180" t="s">
        <v>203</v>
      </c>
      <c r="B12" s="181" t="s">
        <v>110</v>
      </c>
      <c r="C12" s="156" t="s">
        <v>30</v>
      </c>
      <c r="D12" s="158">
        <v>1.2259837962962958E-2</v>
      </c>
      <c r="E12" s="158">
        <v>1.3761574074074075E-2</v>
      </c>
      <c r="F12" s="159">
        <f t="shared" si="8"/>
        <v>1.3010706018518517E-2</v>
      </c>
      <c r="G12" s="160">
        <f t="shared" si="0"/>
        <v>7.8226273148148152E-3</v>
      </c>
      <c r="H12" s="161">
        <v>2.0578703703703703E-2</v>
      </c>
      <c r="I12" s="162">
        <f t="shared" si="1"/>
        <v>1.2756076388888888E-2</v>
      </c>
      <c r="J12" s="163">
        <f t="shared" si="9"/>
        <v>-2.5462962962962896E-4</v>
      </c>
      <c r="K12" s="163">
        <f t="shared" si="10"/>
        <v>4.9623842592592948E-4</v>
      </c>
      <c r="L12" s="164">
        <v>8</v>
      </c>
      <c r="M12" s="164"/>
      <c r="N12" s="164"/>
      <c r="O12" s="166">
        <v>2</v>
      </c>
      <c r="P12" s="167">
        <f t="shared" si="2"/>
        <v>1.2259837962962958E-2</v>
      </c>
      <c r="Q12" s="206"/>
      <c r="R12" s="154"/>
      <c r="S12" s="225"/>
      <c r="T12" s="228">
        <f t="shared" si="3"/>
        <v>5</v>
      </c>
      <c r="U12" s="229" t="str">
        <f t="shared" si="4"/>
        <v>David Green</v>
      </c>
      <c r="Y12" s="256"/>
      <c r="Z12" s="141"/>
      <c r="AA12" s="263" t="str">
        <f t="shared" si="7"/>
        <v>David Green</v>
      </c>
    </row>
    <row r="13" spans="1:27" ht="15" customHeight="1" x14ac:dyDescent="0.25">
      <c r="A13" s="180" t="s">
        <v>121</v>
      </c>
      <c r="B13" s="181" t="s">
        <v>122</v>
      </c>
      <c r="C13" s="156" t="s">
        <v>14</v>
      </c>
      <c r="D13" s="158">
        <v>1.5405092592592588E-2</v>
      </c>
      <c r="E13" s="158">
        <v>1.5405092592592588E-2</v>
      </c>
      <c r="F13" s="159">
        <f t="shared" si="8"/>
        <v>1.5405092592592588E-2</v>
      </c>
      <c r="G13" s="160">
        <f t="shared" si="0"/>
        <v>5.4282407407407439E-3</v>
      </c>
      <c r="H13" s="161">
        <v>2.0613425925925927E-2</v>
      </c>
      <c r="I13" s="162">
        <f t="shared" si="1"/>
        <v>1.5185185185185184E-2</v>
      </c>
      <c r="J13" s="163">
        <f t="shared" si="9"/>
        <v>-2.1990740740740478E-4</v>
      </c>
      <c r="K13" s="163">
        <f t="shared" si="10"/>
        <v>-2.1990740740740478E-4</v>
      </c>
      <c r="L13" s="164">
        <v>9</v>
      </c>
      <c r="M13" s="164">
        <v>2</v>
      </c>
      <c r="N13" s="164">
        <v>1</v>
      </c>
      <c r="O13" s="166"/>
      <c r="P13" s="167">
        <f t="shared" si="2"/>
        <v>1.5185185185185184E-2</v>
      </c>
      <c r="Q13" s="206"/>
      <c r="R13" s="154">
        <v>40086</v>
      </c>
      <c r="S13" s="225"/>
      <c r="T13" s="228">
        <f t="shared" si="3"/>
        <v>5</v>
      </c>
      <c r="U13" s="229" t="str">
        <f t="shared" si="4"/>
        <v xml:space="preserve">Jen Finlay </v>
      </c>
      <c r="Y13" s="256"/>
      <c r="Z13" s="141"/>
      <c r="AA13" s="263" t="str">
        <f t="shared" si="7"/>
        <v xml:space="preserve">Jen Finlay </v>
      </c>
    </row>
    <row r="14" spans="1:27" ht="15" customHeight="1" x14ac:dyDescent="0.25">
      <c r="A14" s="180" t="s">
        <v>115</v>
      </c>
      <c r="B14" s="181" t="s">
        <v>316</v>
      </c>
      <c r="C14" s="156" t="s">
        <v>30</v>
      </c>
      <c r="D14" s="158">
        <v>1.3425925925925919E-2</v>
      </c>
      <c r="E14" s="158">
        <v>1.3715277777777779E-2</v>
      </c>
      <c r="F14" s="159">
        <f t="shared" si="8"/>
        <v>1.3570601851851849E-2</v>
      </c>
      <c r="G14" s="160">
        <f t="shared" si="0"/>
        <v>7.2627314814814829E-3</v>
      </c>
      <c r="H14" s="161">
        <v>2.0729166666666667E-2</v>
      </c>
      <c r="I14" s="162">
        <f t="shared" si="1"/>
        <v>1.3466435185185184E-2</v>
      </c>
      <c r="J14" s="163">
        <f t="shared" si="9"/>
        <v>-1.041666666666656E-4</v>
      </c>
      <c r="K14" s="163">
        <f t="shared" si="10"/>
        <v>4.0509259259264435E-5</v>
      </c>
      <c r="L14" s="164">
        <v>10</v>
      </c>
      <c r="M14" s="164"/>
      <c r="N14" s="164"/>
      <c r="O14" s="166"/>
      <c r="P14" s="167">
        <f t="shared" si="2"/>
        <v>1.3425925925925919E-2</v>
      </c>
      <c r="Q14" s="206"/>
      <c r="R14" s="154">
        <v>40086</v>
      </c>
      <c r="S14" s="225"/>
      <c r="T14" s="228">
        <f t="shared" si="3"/>
        <v>5</v>
      </c>
      <c r="U14" s="229" t="str">
        <f t="shared" si="4"/>
        <v>Andy Jordan</v>
      </c>
      <c r="Y14" s="256"/>
      <c r="Z14" s="141"/>
      <c r="AA14" s="138"/>
    </row>
    <row r="15" spans="1:27" ht="15" customHeight="1" x14ac:dyDescent="0.25">
      <c r="A15" s="180" t="s">
        <v>134</v>
      </c>
      <c r="B15" s="181" t="s">
        <v>387</v>
      </c>
      <c r="C15" s="171" t="s">
        <v>30</v>
      </c>
      <c r="D15" s="158">
        <v>1.4409722222222223E-2</v>
      </c>
      <c r="E15" s="158">
        <v>1.4629629629629635E-2</v>
      </c>
      <c r="F15" s="159">
        <f t="shared" si="8"/>
        <v>1.4519675925925929E-2</v>
      </c>
      <c r="G15" s="160">
        <f t="shared" si="0"/>
        <v>6.3136574074074032E-3</v>
      </c>
      <c r="H15" s="161">
        <v>2.0752314814814814E-2</v>
      </c>
      <c r="I15" s="162">
        <f t="shared" si="1"/>
        <v>1.443865740740741E-2</v>
      </c>
      <c r="J15" s="163">
        <f t="shared" si="9"/>
        <v>-8.1018518518518462E-5</v>
      </c>
      <c r="K15" s="163">
        <f t="shared" si="10"/>
        <v>2.8935185185187395E-5</v>
      </c>
      <c r="L15" s="164">
        <v>11</v>
      </c>
      <c r="M15" s="164"/>
      <c r="N15" s="164"/>
      <c r="O15" s="166"/>
      <c r="P15" s="167">
        <f t="shared" si="2"/>
        <v>1.4409722222222223E-2</v>
      </c>
      <c r="Q15" s="206"/>
      <c r="R15" s="154">
        <v>40086</v>
      </c>
      <c r="S15" s="225"/>
      <c r="T15" s="228">
        <f t="shared" si="3"/>
        <v>5</v>
      </c>
      <c r="U15" s="229" t="str">
        <f t="shared" si="4"/>
        <v>Chris Cottle</v>
      </c>
      <c r="Y15" s="256"/>
      <c r="Z15" s="141"/>
      <c r="AA15" s="138"/>
    </row>
    <row r="16" spans="1:27" ht="15" customHeight="1" x14ac:dyDescent="0.25">
      <c r="A16" s="180" t="s">
        <v>416</v>
      </c>
      <c r="B16" s="181" t="s">
        <v>417</v>
      </c>
      <c r="C16" s="156" t="s">
        <v>30</v>
      </c>
      <c r="D16" s="158">
        <v>1.7615740740740737E-2</v>
      </c>
      <c r="E16" s="158">
        <v>1.910879629629629E-2</v>
      </c>
      <c r="F16" s="159">
        <f t="shared" si="8"/>
        <v>1.8362268518518514E-2</v>
      </c>
      <c r="G16" s="160">
        <f t="shared" si="0"/>
        <v>2.4710648148148183E-3</v>
      </c>
      <c r="H16" s="161">
        <v>2.0856481481481479E-2</v>
      </c>
      <c r="I16" s="162">
        <f t="shared" si="1"/>
        <v>1.8385416666666661E-2</v>
      </c>
      <c r="J16" s="163">
        <f t="shared" si="9"/>
        <v>2.3148148148147141E-5</v>
      </c>
      <c r="K16" s="163">
        <f t="shared" si="10"/>
        <v>7.6967592592592365E-4</v>
      </c>
      <c r="L16" s="164">
        <v>12</v>
      </c>
      <c r="M16" s="164"/>
      <c r="N16" s="164"/>
      <c r="O16" s="166"/>
      <c r="P16" s="167">
        <f t="shared" si="2"/>
        <v>1.7615740740740737E-2</v>
      </c>
      <c r="Q16" s="206"/>
      <c r="R16" s="154">
        <v>40086</v>
      </c>
      <c r="S16" s="225"/>
      <c r="T16" s="228">
        <f t="shared" si="3"/>
        <v>5</v>
      </c>
      <c r="U16" s="229" t="str">
        <f t="shared" si="4"/>
        <v>Derek Lambert</v>
      </c>
      <c r="Y16" s="256">
        <f t="shared" si="5"/>
        <v>1.8385416666666661E-2</v>
      </c>
      <c r="Z16" s="141">
        <f t="shared" si="6"/>
        <v>12</v>
      </c>
      <c r="AA16" s="138" t="str">
        <f t="shared" si="7"/>
        <v>Derek Lambert</v>
      </c>
    </row>
    <row r="17" spans="1:27" ht="15" customHeight="1" x14ac:dyDescent="0.25">
      <c r="A17" s="180" t="s">
        <v>199</v>
      </c>
      <c r="B17" s="181" t="s">
        <v>243</v>
      </c>
      <c r="C17" s="156" t="s">
        <v>30</v>
      </c>
      <c r="D17" s="158">
        <v>1.6620370370370365E-2</v>
      </c>
      <c r="E17" s="158">
        <v>1.7199074074074075E-2</v>
      </c>
      <c r="F17" s="159">
        <f t="shared" si="8"/>
        <v>1.6909722222222222E-2</v>
      </c>
      <c r="G17" s="160">
        <f t="shared" si="0"/>
        <v>3.9236111111111104E-3</v>
      </c>
      <c r="H17" s="161">
        <v>2.0879629629629626E-2</v>
      </c>
      <c r="I17" s="162">
        <f t="shared" si="1"/>
        <v>1.6956018518518516E-2</v>
      </c>
      <c r="J17" s="163">
        <f t="shared" si="9"/>
        <v>4.6296296296294281E-5</v>
      </c>
      <c r="K17" s="163">
        <f t="shared" si="10"/>
        <v>3.3564814814815089E-4</v>
      </c>
      <c r="L17" s="164">
        <v>13</v>
      </c>
      <c r="M17" s="164"/>
      <c r="N17" s="164"/>
      <c r="O17" s="166"/>
      <c r="P17" s="167">
        <f t="shared" si="2"/>
        <v>1.6620370370370365E-2</v>
      </c>
      <c r="Q17" s="231"/>
      <c r="R17" s="154">
        <v>40025</v>
      </c>
      <c r="S17" s="225"/>
      <c r="T17" s="228">
        <f t="shared" si="3"/>
        <v>5</v>
      </c>
      <c r="U17" s="229" t="str">
        <f t="shared" si="4"/>
        <v>Jamie Davies</v>
      </c>
      <c r="Y17" s="256">
        <f t="shared" si="5"/>
        <v>1.6956018518518516E-2</v>
      </c>
      <c r="Z17" s="141">
        <f t="shared" si="6"/>
        <v>13</v>
      </c>
      <c r="AA17" s="138" t="str">
        <f t="shared" si="7"/>
        <v>Jamie Davies</v>
      </c>
    </row>
    <row r="18" spans="1:27" ht="15" customHeight="1" x14ac:dyDescent="0.25">
      <c r="A18" s="178" t="s">
        <v>342</v>
      </c>
      <c r="B18" s="179" t="s">
        <v>315</v>
      </c>
      <c r="C18" s="171" t="s">
        <v>14</v>
      </c>
      <c r="D18" s="158">
        <v>1.6967592592592593E-2</v>
      </c>
      <c r="E18" s="158">
        <v>1.7152777777777774E-2</v>
      </c>
      <c r="F18" s="159">
        <f t="shared" si="8"/>
        <v>1.7060185185185185E-2</v>
      </c>
      <c r="G18" s="160">
        <f t="shared" si="0"/>
        <v>3.773148148148147E-3</v>
      </c>
      <c r="H18" s="161">
        <v>2.0891203703703703E-2</v>
      </c>
      <c r="I18" s="162">
        <f t="shared" si="1"/>
        <v>1.7118055555555556E-2</v>
      </c>
      <c r="J18" s="163">
        <f t="shared" si="9"/>
        <v>5.7870370370371321E-5</v>
      </c>
      <c r="K18" s="163">
        <f t="shared" si="10"/>
        <v>1.5046296296296335E-4</v>
      </c>
      <c r="L18" s="164">
        <v>14</v>
      </c>
      <c r="M18" s="164"/>
      <c r="N18" s="164">
        <v>2</v>
      </c>
      <c r="O18" s="166"/>
      <c r="P18" s="167">
        <f t="shared" si="2"/>
        <v>1.6967592592592593E-2</v>
      </c>
      <c r="Q18" s="206"/>
      <c r="R18" s="154">
        <v>39933</v>
      </c>
      <c r="S18" s="225"/>
      <c r="T18" s="228">
        <f t="shared" si="3"/>
        <v>5</v>
      </c>
      <c r="U18" s="229" t="str">
        <f t="shared" si="4"/>
        <v>Philippa  O'Donovan</v>
      </c>
      <c r="Y18" s="256"/>
      <c r="Z18" s="141"/>
      <c r="AA18" s="138"/>
    </row>
    <row r="19" spans="1:27" ht="15" customHeight="1" x14ac:dyDescent="0.25">
      <c r="A19" s="180" t="s">
        <v>162</v>
      </c>
      <c r="B19" s="181" t="s">
        <v>161</v>
      </c>
      <c r="C19" s="156" t="s">
        <v>30</v>
      </c>
      <c r="D19" s="158">
        <v>1.501157407407408E-2</v>
      </c>
      <c r="E19" s="158">
        <v>1.6830150462962962E-2</v>
      </c>
      <c r="F19" s="159">
        <f t="shared" si="8"/>
        <v>1.5920862268518521E-2</v>
      </c>
      <c r="G19" s="160">
        <f t="shared" si="0"/>
        <v>4.9124710648148114E-3</v>
      </c>
      <c r="H19" s="161">
        <v>2.0937499999999998E-2</v>
      </c>
      <c r="I19" s="162">
        <f t="shared" si="1"/>
        <v>1.6025028935185186E-2</v>
      </c>
      <c r="J19" s="163">
        <f t="shared" si="9"/>
        <v>1.041666666666656E-4</v>
      </c>
      <c r="K19" s="163">
        <f t="shared" si="10"/>
        <v>1.0134548611111065E-3</v>
      </c>
      <c r="L19" s="164">
        <v>15</v>
      </c>
      <c r="M19" s="164"/>
      <c r="N19" s="164"/>
      <c r="O19" s="166"/>
      <c r="P19" s="167">
        <f t="shared" si="2"/>
        <v>1.501157407407408E-2</v>
      </c>
      <c r="Q19" s="206"/>
      <c r="R19" s="154">
        <v>40086</v>
      </c>
      <c r="S19" s="225"/>
      <c r="T19" s="228">
        <f t="shared" si="3"/>
        <v>5</v>
      </c>
      <c r="U19" s="229" t="str">
        <f t="shared" si="4"/>
        <v>Graham Harper</v>
      </c>
      <c r="Y19" s="256">
        <f t="shared" si="5"/>
        <v>1.6025028935185186E-2</v>
      </c>
      <c r="Z19" s="141">
        <f t="shared" si="6"/>
        <v>15</v>
      </c>
      <c r="AA19" s="138" t="str">
        <f t="shared" si="7"/>
        <v>Graham Harper</v>
      </c>
    </row>
    <row r="20" spans="1:27" ht="15" customHeight="1" x14ac:dyDescent="0.25">
      <c r="A20" s="180" t="s">
        <v>130</v>
      </c>
      <c r="B20" s="181" t="s">
        <v>211</v>
      </c>
      <c r="C20" s="156" t="s">
        <v>30</v>
      </c>
      <c r="D20" s="158">
        <v>1.1979166666666666E-2</v>
      </c>
      <c r="E20" s="158">
        <v>1.2631293402777778E-2</v>
      </c>
      <c r="F20" s="159">
        <f t="shared" si="8"/>
        <v>1.2305230034722222E-2</v>
      </c>
      <c r="G20" s="160">
        <f t="shared" si="0"/>
        <v>8.5281032986111102E-3</v>
      </c>
      <c r="H20" s="161">
        <v>2.1273148148148149E-2</v>
      </c>
      <c r="I20" s="162">
        <f t="shared" si="1"/>
        <v>1.2745044849537038E-2</v>
      </c>
      <c r="J20" s="163">
        <f t="shared" si="9"/>
        <v>4.3981481481481649E-4</v>
      </c>
      <c r="K20" s="163">
        <f t="shared" si="10"/>
        <v>7.6587818287037271E-4</v>
      </c>
      <c r="L20" s="164">
        <v>16</v>
      </c>
      <c r="M20" s="164"/>
      <c r="N20" s="164"/>
      <c r="O20" s="166">
        <v>1</v>
      </c>
      <c r="P20" s="167">
        <f t="shared" si="2"/>
        <v>1.1979166666666666E-2</v>
      </c>
      <c r="Q20" s="206"/>
      <c r="R20" s="155"/>
      <c r="S20" s="225"/>
      <c r="T20" s="228">
        <f t="shared" si="3"/>
        <v>5</v>
      </c>
      <c r="U20" s="229" t="str">
        <f t="shared" si="4"/>
        <v>Simon Speirs</v>
      </c>
      <c r="Y20" s="256">
        <f t="shared" si="5"/>
        <v>1.2745044849537038E-2</v>
      </c>
      <c r="Z20" s="141">
        <f t="shared" si="6"/>
        <v>16</v>
      </c>
      <c r="AA20" s="138" t="str">
        <f t="shared" si="7"/>
        <v>Simon Speirs</v>
      </c>
    </row>
    <row r="21" spans="1:27" ht="15" customHeight="1" x14ac:dyDescent="0.25">
      <c r="A21" s="180" t="s">
        <v>180</v>
      </c>
      <c r="B21" s="181" t="s">
        <v>261</v>
      </c>
      <c r="C21" s="156" t="s">
        <v>30</v>
      </c>
      <c r="D21" s="158">
        <v>1.4537037037037032E-2</v>
      </c>
      <c r="E21" s="158">
        <v>1.4537037037037032E-2</v>
      </c>
      <c r="F21" s="159">
        <f t="shared" si="8"/>
        <v>1.4537037037037032E-2</v>
      </c>
      <c r="G21" s="160">
        <f t="shared" si="0"/>
        <v>6.2962962962962998E-3</v>
      </c>
      <c r="H21" s="161">
        <v>2.1296296296296299E-2</v>
      </c>
      <c r="I21" s="162">
        <f t="shared" si="1"/>
        <v>1.4999999999999999E-2</v>
      </c>
      <c r="J21" s="163">
        <f t="shared" si="9"/>
        <v>4.629629629629671E-4</v>
      </c>
      <c r="K21" s="163">
        <f t="shared" si="10"/>
        <v>4.629629629629671E-4</v>
      </c>
      <c r="L21" s="164">
        <v>17</v>
      </c>
      <c r="M21" s="164"/>
      <c r="N21" s="164"/>
      <c r="O21" s="166"/>
      <c r="P21" s="167">
        <f t="shared" si="2"/>
        <v>1.4537037037037032E-2</v>
      </c>
      <c r="Q21" s="206"/>
      <c r="R21" s="154">
        <v>40025</v>
      </c>
      <c r="S21" s="225"/>
      <c r="T21" s="228">
        <f t="shared" si="3"/>
        <v>5</v>
      </c>
      <c r="U21" s="229" t="str">
        <f t="shared" si="4"/>
        <v>James Bentall</v>
      </c>
      <c r="Y21" s="256"/>
      <c r="Z21" s="141"/>
      <c r="AA21" s="138"/>
    </row>
    <row r="22" spans="1:27" ht="15" customHeight="1" x14ac:dyDescent="0.25">
      <c r="A22" s="180" t="s">
        <v>199</v>
      </c>
      <c r="B22" s="181" t="s">
        <v>43</v>
      </c>
      <c r="C22" s="156" t="s">
        <v>30</v>
      </c>
      <c r="D22" s="158">
        <v>1.6096643518518517E-2</v>
      </c>
      <c r="E22" s="158">
        <v>1.6096643518518517E-2</v>
      </c>
      <c r="F22" s="159">
        <f t="shared" si="8"/>
        <v>1.6096643518518517E-2</v>
      </c>
      <c r="G22" s="160">
        <f t="shared" si="0"/>
        <v>4.7366898148148151E-3</v>
      </c>
      <c r="H22" s="161">
        <v>2.1319444444444443E-2</v>
      </c>
      <c r="I22" s="162">
        <f t="shared" si="1"/>
        <v>1.6582754629629628E-2</v>
      </c>
      <c r="J22" s="163">
        <f t="shared" si="9"/>
        <v>4.8611111111111077E-4</v>
      </c>
      <c r="K22" s="163">
        <f t="shared" si="10"/>
        <v>4.8611111111111077E-4</v>
      </c>
      <c r="L22" s="164">
        <v>18</v>
      </c>
      <c r="M22" s="164"/>
      <c r="N22" s="165"/>
      <c r="O22" s="166"/>
      <c r="P22" s="167">
        <f t="shared" si="2"/>
        <v>1.6096643518518517E-2</v>
      </c>
      <c r="Q22" s="206"/>
      <c r="R22" s="154">
        <v>40086</v>
      </c>
      <c r="S22" s="225"/>
      <c r="T22" s="228">
        <f t="shared" si="3"/>
        <v>5</v>
      </c>
      <c r="U22" s="229" t="str">
        <f t="shared" si="4"/>
        <v>Jamie Nathan</v>
      </c>
      <c r="Y22" s="256">
        <f t="shared" si="5"/>
        <v>1.6582754629629628E-2</v>
      </c>
      <c r="Z22" s="141">
        <f t="shared" si="6"/>
        <v>18</v>
      </c>
      <c r="AA22" s="138" t="str">
        <f t="shared" si="7"/>
        <v>Jamie Nathan</v>
      </c>
    </row>
    <row r="23" spans="1:27" ht="15" customHeight="1" x14ac:dyDescent="0.25">
      <c r="A23" s="180" t="s">
        <v>447</v>
      </c>
      <c r="B23" s="181" t="s">
        <v>448</v>
      </c>
      <c r="C23" s="171" t="s">
        <v>14</v>
      </c>
      <c r="D23" s="158">
        <v>1.7337962962962961E-2</v>
      </c>
      <c r="E23" s="158">
        <v>1.7337962962962961E-2</v>
      </c>
      <c r="F23" s="159">
        <f t="shared" si="8"/>
        <v>1.7337962962962961E-2</v>
      </c>
      <c r="G23" s="160">
        <f t="shared" si="0"/>
        <v>3.4953703703703709E-3</v>
      </c>
      <c r="H23" s="161">
        <v>2.1342592592592594E-2</v>
      </c>
      <c r="I23" s="162">
        <f t="shared" si="1"/>
        <v>1.7847222222222223E-2</v>
      </c>
      <c r="J23" s="163">
        <f t="shared" si="9"/>
        <v>5.0925925925926138E-4</v>
      </c>
      <c r="K23" s="163">
        <f t="shared" si="10"/>
        <v>5.0925925925926138E-4</v>
      </c>
      <c r="L23" s="164">
        <v>19</v>
      </c>
      <c r="M23" s="164"/>
      <c r="N23" s="164"/>
      <c r="O23" s="166"/>
      <c r="P23" s="167">
        <f t="shared" si="2"/>
        <v>1.7337962962962961E-2</v>
      </c>
      <c r="Q23" s="206"/>
      <c r="R23" s="154">
        <v>39660</v>
      </c>
      <c r="S23" s="225"/>
      <c r="T23" s="228">
        <f t="shared" si="3"/>
        <v>5</v>
      </c>
      <c r="U23" s="229" t="str">
        <f t="shared" si="4"/>
        <v>Iona Aitken</v>
      </c>
      <c r="Y23" s="256"/>
      <c r="Z23" s="141"/>
      <c r="AA23" s="138"/>
    </row>
    <row r="24" spans="1:27" ht="15" x14ac:dyDescent="0.25">
      <c r="A24" s="180" t="s">
        <v>204</v>
      </c>
      <c r="B24" s="181" t="s">
        <v>205</v>
      </c>
      <c r="C24" s="156" t="s">
        <v>30</v>
      </c>
      <c r="D24" s="158">
        <v>1.2638888888888892E-2</v>
      </c>
      <c r="E24" s="158">
        <v>1.3509724934895839E-2</v>
      </c>
      <c r="F24" s="159">
        <f t="shared" si="8"/>
        <v>1.3074306911892365E-2</v>
      </c>
      <c r="G24" s="160">
        <f t="shared" si="0"/>
        <v>7.7590264214409677E-3</v>
      </c>
      <c r="H24" s="161">
        <v>2.1539351851851851E-2</v>
      </c>
      <c r="I24" s="162">
        <f t="shared" si="1"/>
        <v>1.3780325430410884E-2</v>
      </c>
      <c r="J24" s="163">
        <f t="shared" si="9"/>
        <v>7.0601851851851902E-4</v>
      </c>
      <c r="K24" s="163">
        <f t="shared" si="10"/>
        <v>1.1414365415219913E-3</v>
      </c>
      <c r="L24" s="164">
        <v>20</v>
      </c>
      <c r="M24" s="164"/>
      <c r="N24" s="164"/>
      <c r="O24" s="166"/>
      <c r="P24" s="167">
        <f t="shared" si="2"/>
        <v>1.2638888888888892E-2</v>
      </c>
      <c r="Q24" s="206"/>
      <c r="R24" s="154">
        <v>40086</v>
      </c>
      <c r="S24" s="225"/>
      <c r="T24" s="228">
        <f t="shared" si="3"/>
        <v>5</v>
      </c>
      <c r="U24" s="229" t="str">
        <f t="shared" si="4"/>
        <v>Lee Scott</v>
      </c>
      <c r="Y24" s="256">
        <f t="shared" si="5"/>
        <v>1.3780325430410884E-2</v>
      </c>
      <c r="Z24" s="141">
        <f t="shared" si="6"/>
        <v>20</v>
      </c>
      <c r="AA24" s="138" t="str">
        <f t="shared" si="7"/>
        <v>Lee Scott</v>
      </c>
    </row>
    <row r="25" spans="1:27" ht="15" x14ac:dyDescent="0.25">
      <c r="A25" s="178" t="s">
        <v>483</v>
      </c>
      <c r="B25" s="179" t="s">
        <v>484</v>
      </c>
      <c r="C25" s="156" t="s">
        <v>14</v>
      </c>
      <c r="D25" s="158"/>
      <c r="E25" s="158"/>
      <c r="F25" s="212">
        <v>1.6643518518518519E-2</v>
      </c>
      <c r="G25" s="160">
        <f t="shared" si="0"/>
        <v>4.1898148148148129E-3</v>
      </c>
      <c r="H25" s="161">
        <v>2.1585648148148145E-2</v>
      </c>
      <c r="I25" s="162">
        <f t="shared" si="1"/>
        <v>1.7395833333333333E-2</v>
      </c>
      <c r="J25" s="163"/>
      <c r="K25" s="163"/>
      <c r="L25" s="164">
        <v>21</v>
      </c>
      <c r="M25" s="164"/>
      <c r="N25" s="165">
        <v>3</v>
      </c>
      <c r="O25" s="166"/>
      <c r="P25" s="167">
        <f t="shared" si="2"/>
        <v>1.7395833333333333E-2</v>
      </c>
      <c r="Q25" s="206"/>
      <c r="R25" s="154">
        <v>39964</v>
      </c>
      <c r="S25" s="225"/>
      <c r="T25" s="228">
        <f t="shared" si="3"/>
        <v>5</v>
      </c>
      <c r="U25" s="229" t="str">
        <f t="shared" si="4"/>
        <v>Riana Walsh</v>
      </c>
      <c r="Y25" s="256"/>
      <c r="Z25" s="141"/>
      <c r="AA25" s="138"/>
    </row>
    <row r="26" spans="1:27" ht="15" x14ac:dyDescent="0.25">
      <c r="A26" s="180" t="s">
        <v>408</v>
      </c>
      <c r="B26" s="181" t="s">
        <v>421</v>
      </c>
      <c r="C26" s="171" t="s">
        <v>30</v>
      </c>
      <c r="D26" s="158">
        <v>1.6493055555555552E-2</v>
      </c>
      <c r="E26" s="158">
        <v>1.6493055555555552E-2</v>
      </c>
      <c r="F26" s="159">
        <f t="shared" ref="F26:F57" si="11">IF(E26&lt;&gt;"",(E26+D26)/2,D26)</f>
        <v>1.6493055555555552E-2</v>
      </c>
      <c r="G26" s="160">
        <f t="shared" si="0"/>
        <v>4.3402777777777797E-3</v>
      </c>
      <c r="H26" s="161">
        <v>2.224537037037037E-2</v>
      </c>
      <c r="I26" s="162">
        <f t="shared" si="1"/>
        <v>1.7905092592592591E-2</v>
      </c>
      <c r="J26" s="163">
        <f t="shared" ref="J26:J32" si="12">IF(H26&lt;&gt;"",I26-F26,"")</f>
        <v>1.412037037037038E-3</v>
      </c>
      <c r="K26" s="163">
        <f t="shared" ref="K26:K32" si="13">IF(H26&lt;&gt;"",I26-D26,"")</f>
        <v>1.412037037037038E-3</v>
      </c>
      <c r="L26" s="164">
        <v>22</v>
      </c>
      <c r="M26" s="164"/>
      <c r="N26" s="164"/>
      <c r="O26" s="166"/>
      <c r="P26" s="167">
        <f t="shared" si="2"/>
        <v>1.6493055555555552E-2</v>
      </c>
      <c r="Q26" s="206"/>
      <c r="R26" s="154">
        <v>39994</v>
      </c>
      <c r="S26" s="225"/>
      <c r="T26" s="228">
        <f t="shared" si="3"/>
        <v>5</v>
      </c>
      <c r="U26" s="229" t="str">
        <f t="shared" si="4"/>
        <v>Phil  Wigg</v>
      </c>
      <c r="Y26" s="256"/>
      <c r="Z26" s="141"/>
      <c r="AA26" s="138"/>
    </row>
    <row r="27" spans="1:27" ht="15" x14ac:dyDescent="0.25">
      <c r="A27" s="180" t="s">
        <v>40</v>
      </c>
      <c r="B27" s="181" t="s">
        <v>41</v>
      </c>
      <c r="C27" s="156" t="s">
        <v>14</v>
      </c>
      <c r="D27" s="158">
        <v>1.9398148148148147E-2</v>
      </c>
      <c r="E27" s="158">
        <v>1.9398148148148147E-2</v>
      </c>
      <c r="F27" s="159">
        <f t="shared" si="11"/>
        <v>1.9398148148148147E-2</v>
      </c>
      <c r="G27" s="160">
        <f t="shared" si="0"/>
        <v>1.4351851851851852E-3</v>
      </c>
      <c r="H27" s="161"/>
      <c r="I27" s="162" t="str">
        <f t="shared" si="1"/>
        <v/>
      </c>
      <c r="J27" s="163" t="str">
        <f t="shared" si="12"/>
        <v/>
      </c>
      <c r="K27" s="163" t="str">
        <f t="shared" si="13"/>
        <v/>
      </c>
      <c r="L27" s="164"/>
      <c r="M27" s="164"/>
      <c r="N27" s="164"/>
      <c r="O27" s="166"/>
      <c r="P27" s="167">
        <f t="shared" si="2"/>
        <v>1.9398148148148147E-2</v>
      </c>
      <c r="Q27" s="206"/>
      <c r="R27" s="154">
        <v>38564</v>
      </c>
      <c r="S27" s="225" t="s">
        <v>30</v>
      </c>
      <c r="T27" s="228">
        <f t="shared" si="3"/>
        <v>5</v>
      </c>
      <c r="U27" s="229" t="str">
        <f t="shared" si="4"/>
        <v xml:space="preserve">Georgie Hamilton </v>
      </c>
      <c r="Y27" s="256" t="str">
        <f t="shared" si="5"/>
        <v/>
      </c>
      <c r="Z27" s="141">
        <f t="shared" si="6"/>
        <v>0</v>
      </c>
      <c r="AA27" s="138" t="str">
        <f t="shared" si="7"/>
        <v xml:space="preserve">Georgie Hamilton </v>
      </c>
    </row>
    <row r="28" spans="1:27" ht="15" customHeight="1" x14ac:dyDescent="0.25">
      <c r="A28" s="180" t="s">
        <v>64</v>
      </c>
      <c r="B28" s="181" t="s">
        <v>65</v>
      </c>
      <c r="C28" s="156" t="s">
        <v>14</v>
      </c>
      <c r="D28" s="213">
        <v>1.7638888888888888E-2</v>
      </c>
      <c r="E28" s="158">
        <v>1.8101851851851855E-2</v>
      </c>
      <c r="F28" s="159">
        <f t="shared" si="11"/>
        <v>1.787037037037037E-2</v>
      </c>
      <c r="G28" s="160">
        <f t="shared" si="0"/>
        <v>2.9629629629629624E-3</v>
      </c>
      <c r="H28" s="161"/>
      <c r="I28" s="162" t="str">
        <f t="shared" si="1"/>
        <v/>
      </c>
      <c r="J28" s="163" t="str">
        <f t="shared" si="12"/>
        <v/>
      </c>
      <c r="K28" s="163" t="str">
        <f t="shared" si="13"/>
        <v/>
      </c>
      <c r="L28" s="164"/>
      <c r="M28" s="164"/>
      <c r="N28" s="165"/>
      <c r="O28" s="166"/>
      <c r="P28" s="167">
        <f t="shared" si="2"/>
        <v>1.7638888888888888E-2</v>
      </c>
      <c r="Q28" s="206"/>
      <c r="R28" s="154">
        <v>39872</v>
      </c>
      <c r="S28" s="225" t="s">
        <v>30</v>
      </c>
      <c r="T28" s="228">
        <f t="shared" si="3"/>
        <v>5</v>
      </c>
      <c r="U28" s="229" t="str">
        <f t="shared" si="4"/>
        <v>Jenny  Birch</v>
      </c>
      <c r="Y28" s="256" t="str">
        <f t="shared" si="5"/>
        <v/>
      </c>
      <c r="Z28" s="141">
        <f t="shared" si="6"/>
        <v>0</v>
      </c>
      <c r="AA28" s="138" t="str">
        <f t="shared" si="7"/>
        <v>Jenny  Birch</v>
      </c>
    </row>
    <row r="29" spans="1:27" ht="15" customHeight="1" x14ac:dyDescent="0.25">
      <c r="A29" s="180" t="s">
        <v>326</v>
      </c>
      <c r="B29" s="181" t="s">
        <v>327</v>
      </c>
      <c r="C29" s="156" t="s">
        <v>30</v>
      </c>
      <c r="D29" s="158">
        <v>1.6121238425925916E-2</v>
      </c>
      <c r="E29" s="158">
        <v>1.6121238425925916E-2</v>
      </c>
      <c r="F29" s="159">
        <f t="shared" si="11"/>
        <v>1.6121238425925916E-2</v>
      </c>
      <c r="G29" s="160">
        <f t="shared" si="0"/>
        <v>4.7120949074074166E-3</v>
      </c>
      <c r="H29" s="161"/>
      <c r="I29" s="162" t="str">
        <f t="shared" si="1"/>
        <v/>
      </c>
      <c r="J29" s="163" t="str">
        <f t="shared" si="12"/>
        <v/>
      </c>
      <c r="K29" s="163" t="str">
        <f t="shared" si="13"/>
        <v/>
      </c>
      <c r="L29" s="164"/>
      <c r="M29" s="164"/>
      <c r="N29" s="164"/>
      <c r="O29" s="166"/>
      <c r="P29" s="167">
        <f t="shared" si="2"/>
        <v>1.6121238425925916E-2</v>
      </c>
      <c r="Q29" s="206"/>
      <c r="R29" s="154">
        <v>40056</v>
      </c>
      <c r="S29" s="225" t="s">
        <v>30</v>
      </c>
      <c r="T29" s="228">
        <f t="shared" si="3"/>
        <v>5</v>
      </c>
      <c r="U29" s="229" t="str">
        <f t="shared" si="4"/>
        <v>Chitra Dunn</v>
      </c>
      <c r="Y29" s="256" t="str">
        <f t="shared" si="5"/>
        <v/>
      </c>
      <c r="Z29" s="141">
        <f t="shared" si="6"/>
        <v>0</v>
      </c>
      <c r="AA29" s="138" t="str">
        <f t="shared" si="7"/>
        <v>Chitra Dunn</v>
      </c>
    </row>
    <row r="30" spans="1:27" ht="15" customHeight="1" x14ac:dyDescent="0.25">
      <c r="A30" s="180" t="s">
        <v>155</v>
      </c>
      <c r="B30" s="181" t="s">
        <v>191</v>
      </c>
      <c r="C30" s="156" t="s">
        <v>30</v>
      </c>
      <c r="D30" s="158">
        <v>1.4189814814814815E-2</v>
      </c>
      <c r="E30" s="158">
        <v>1.4918981481481479E-2</v>
      </c>
      <c r="F30" s="159">
        <f t="shared" si="11"/>
        <v>1.4554398148148146E-2</v>
      </c>
      <c r="G30" s="160">
        <f t="shared" si="0"/>
        <v>6.278935185185186E-3</v>
      </c>
      <c r="H30" s="161"/>
      <c r="I30" s="162" t="str">
        <f t="shared" si="1"/>
        <v/>
      </c>
      <c r="J30" s="163" t="str">
        <f t="shared" si="12"/>
        <v/>
      </c>
      <c r="K30" s="163" t="str">
        <f t="shared" si="13"/>
        <v/>
      </c>
      <c r="L30" s="164"/>
      <c r="M30" s="164"/>
      <c r="N30" s="164"/>
      <c r="O30" s="166"/>
      <c r="P30" s="167">
        <f t="shared" si="2"/>
        <v>1.4189814814814815E-2</v>
      </c>
      <c r="Q30" s="206"/>
      <c r="R30" s="154">
        <v>39721</v>
      </c>
      <c r="S30" s="225" t="s">
        <v>30</v>
      </c>
      <c r="T30" s="228">
        <f t="shared" si="3"/>
        <v>5</v>
      </c>
      <c r="U30" s="229" t="str">
        <f t="shared" si="4"/>
        <v>John Coyle</v>
      </c>
      <c r="Y30" s="256"/>
      <c r="Z30" s="141"/>
      <c r="AA30" s="138"/>
    </row>
    <row r="31" spans="1:27" ht="15" customHeight="1" x14ac:dyDescent="0.25">
      <c r="A31" s="180" t="s">
        <v>296</v>
      </c>
      <c r="B31" s="181" t="s">
        <v>297</v>
      </c>
      <c r="C31" s="156" t="s">
        <v>30</v>
      </c>
      <c r="D31" s="158">
        <v>1.3553240740740737E-2</v>
      </c>
      <c r="E31" s="158">
        <v>1.5066550925925917E-2</v>
      </c>
      <c r="F31" s="159">
        <f t="shared" si="11"/>
        <v>1.4309895833333327E-2</v>
      </c>
      <c r="G31" s="160">
        <f t="shared" si="0"/>
        <v>6.5234375000000049E-3</v>
      </c>
      <c r="H31" s="161"/>
      <c r="I31" s="162" t="str">
        <f t="shared" si="1"/>
        <v/>
      </c>
      <c r="J31" s="163" t="str">
        <f t="shared" si="12"/>
        <v/>
      </c>
      <c r="K31" s="163" t="str">
        <f t="shared" si="13"/>
        <v/>
      </c>
      <c r="L31" s="164"/>
      <c r="M31" s="164"/>
      <c r="N31" s="164"/>
      <c r="O31" s="166"/>
      <c r="P31" s="167">
        <f t="shared" si="2"/>
        <v>1.3553240740740737E-2</v>
      </c>
      <c r="Q31" s="206"/>
      <c r="R31" s="154">
        <v>40086</v>
      </c>
      <c r="S31" s="225" t="s">
        <v>30</v>
      </c>
      <c r="T31" s="228">
        <f t="shared" si="3"/>
        <v>5</v>
      </c>
      <c r="U31" s="229" t="str">
        <f t="shared" si="4"/>
        <v>Steve Bowran</v>
      </c>
      <c r="Y31" s="256" t="str">
        <f t="shared" si="5"/>
        <v/>
      </c>
      <c r="Z31" s="141">
        <f t="shared" si="6"/>
        <v>0</v>
      </c>
      <c r="AA31" s="138" t="str">
        <f t="shared" si="7"/>
        <v>Steve Bowran</v>
      </c>
    </row>
    <row r="32" spans="1:27" ht="15" customHeight="1" x14ac:dyDescent="0.25">
      <c r="A32" s="180" t="s">
        <v>304</v>
      </c>
      <c r="B32" s="181" t="s">
        <v>305</v>
      </c>
      <c r="C32" s="156" t="s">
        <v>30</v>
      </c>
      <c r="D32" s="158">
        <v>1.4004629629629629E-2</v>
      </c>
      <c r="E32" s="158">
        <v>1.4065393518518515E-2</v>
      </c>
      <c r="F32" s="159">
        <f t="shared" si="11"/>
        <v>1.4035011574074073E-2</v>
      </c>
      <c r="G32" s="160">
        <f t="shared" si="0"/>
        <v>6.7983217592592592E-3</v>
      </c>
      <c r="H32" s="161"/>
      <c r="I32" s="162" t="str">
        <f t="shared" si="1"/>
        <v/>
      </c>
      <c r="J32" s="163" t="str">
        <f t="shared" si="12"/>
        <v/>
      </c>
      <c r="K32" s="163" t="str">
        <f t="shared" si="13"/>
        <v/>
      </c>
      <c r="L32" s="164"/>
      <c r="M32" s="164"/>
      <c r="N32" s="164"/>
      <c r="O32" s="166"/>
      <c r="P32" s="167">
        <f t="shared" si="2"/>
        <v>1.4004629629629629E-2</v>
      </c>
      <c r="Q32" s="206"/>
      <c r="R32" s="154">
        <v>40086</v>
      </c>
      <c r="S32" s="225" t="s">
        <v>30</v>
      </c>
      <c r="T32" s="228">
        <f t="shared" si="3"/>
        <v>5</v>
      </c>
      <c r="U32" s="229" t="str">
        <f t="shared" si="4"/>
        <v>Ed Rhodes</v>
      </c>
      <c r="Y32" s="256"/>
      <c r="Z32" s="141"/>
      <c r="AA32" s="138"/>
    </row>
    <row r="33" spans="1:27" ht="15" customHeight="1" x14ac:dyDescent="0.25">
      <c r="A33" s="178" t="s">
        <v>49</v>
      </c>
      <c r="B33" s="179" t="s">
        <v>311</v>
      </c>
      <c r="C33" s="156" t="s">
        <v>14</v>
      </c>
      <c r="D33" s="158">
        <v>2.6863425925925926E-2</v>
      </c>
      <c r="E33" s="158">
        <v>2.6863425925925926E-2</v>
      </c>
      <c r="F33" s="159">
        <f t="shared" si="11"/>
        <v>2.6863425925925926E-2</v>
      </c>
      <c r="G33" s="160">
        <f t="shared" si="0"/>
        <v>-6.0300925925925938E-3</v>
      </c>
      <c r="H33" s="161"/>
      <c r="I33" s="162" t="str">
        <f t="shared" si="1"/>
        <v/>
      </c>
      <c r="J33" s="163"/>
      <c r="K33" s="163"/>
      <c r="L33" s="164"/>
      <c r="M33" s="164"/>
      <c r="N33" s="165"/>
      <c r="O33" s="166"/>
      <c r="P33" s="167">
        <f t="shared" si="2"/>
        <v>2.6863425925925926E-2</v>
      </c>
      <c r="Q33" s="231"/>
      <c r="R33" s="154">
        <v>39691</v>
      </c>
      <c r="S33" s="225"/>
      <c r="T33" s="228" t="str">
        <f t="shared" si="3"/>
        <v/>
      </c>
      <c r="U33" s="229" t="str">
        <f t="shared" si="4"/>
        <v/>
      </c>
      <c r="Y33" s="256"/>
      <c r="Z33" s="141"/>
      <c r="AA33" s="138"/>
    </row>
    <row r="34" spans="1:27" ht="15" customHeight="1" x14ac:dyDescent="0.25">
      <c r="A34" s="178" t="s">
        <v>18</v>
      </c>
      <c r="B34" s="179" t="s">
        <v>19</v>
      </c>
      <c r="C34" s="156" t="s">
        <v>14</v>
      </c>
      <c r="D34" s="158">
        <v>2.1203703703703707E-2</v>
      </c>
      <c r="E34" s="158">
        <v>2.5358796296296296E-2</v>
      </c>
      <c r="F34" s="159">
        <f t="shared" si="11"/>
        <v>2.3281250000000003E-2</v>
      </c>
      <c r="G34" s="160">
        <f t="shared" si="0"/>
        <v>-2.4479166666666712E-3</v>
      </c>
      <c r="H34" s="161"/>
      <c r="I34" s="162" t="str">
        <f t="shared" si="1"/>
        <v/>
      </c>
      <c r="J34" s="163" t="str">
        <f t="shared" ref="J34:J42" si="14">IF(H34&lt;&gt;"",I34-F34,"")</f>
        <v/>
      </c>
      <c r="K34" s="163" t="str">
        <f t="shared" ref="K34:K42" si="15">IF(H34&lt;&gt;"",I34-D34,"")</f>
        <v/>
      </c>
      <c r="L34" s="164"/>
      <c r="M34" s="164"/>
      <c r="N34" s="165"/>
      <c r="O34" s="166"/>
      <c r="P34" s="167">
        <f t="shared" si="2"/>
        <v>2.1203703703703707E-2</v>
      </c>
      <c r="Q34" s="206"/>
      <c r="R34" s="154">
        <v>39478</v>
      </c>
      <c r="S34" s="225"/>
      <c r="T34" s="228" t="str">
        <f t="shared" si="3"/>
        <v/>
      </c>
      <c r="U34" s="229" t="str">
        <f t="shared" si="4"/>
        <v/>
      </c>
      <c r="Y34" s="256"/>
      <c r="Z34" s="141"/>
      <c r="AA34" s="138"/>
    </row>
    <row r="35" spans="1:27" ht="15" customHeight="1" x14ac:dyDescent="0.25">
      <c r="A35" s="178" t="s">
        <v>269</v>
      </c>
      <c r="B35" s="179" t="s">
        <v>270</v>
      </c>
      <c r="C35" s="156" t="s">
        <v>14</v>
      </c>
      <c r="D35" s="158">
        <v>2.2881944444444444E-2</v>
      </c>
      <c r="E35" s="158">
        <v>2.2881944444444444E-2</v>
      </c>
      <c r="F35" s="159">
        <f t="shared" si="11"/>
        <v>2.2881944444444444E-2</v>
      </c>
      <c r="G35" s="160">
        <f t="shared" si="0"/>
        <v>-2.0486111111111122E-3</v>
      </c>
      <c r="H35" s="161"/>
      <c r="I35" s="162" t="str">
        <f t="shared" si="1"/>
        <v/>
      </c>
      <c r="J35" s="163" t="str">
        <f t="shared" si="14"/>
        <v/>
      </c>
      <c r="K35" s="163" t="str">
        <f t="shared" si="15"/>
        <v/>
      </c>
      <c r="L35" s="164"/>
      <c r="M35" s="164"/>
      <c r="N35" s="165"/>
      <c r="O35" s="166"/>
      <c r="P35" s="167">
        <f t="shared" si="2"/>
        <v>2.2881944444444444E-2</v>
      </c>
      <c r="Q35" s="206"/>
      <c r="R35" s="154">
        <v>39538</v>
      </c>
      <c r="S35" s="225"/>
      <c r="T35" s="228" t="str">
        <f t="shared" si="3"/>
        <v/>
      </c>
      <c r="U35" s="229" t="str">
        <f t="shared" si="4"/>
        <v/>
      </c>
      <c r="Y35" s="256" t="str">
        <f t="shared" si="5"/>
        <v/>
      </c>
      <c r="Z35" s="141">
        <f t="shared" si="6"/>
        <v>0</v>
      </c>
      <c r="AA35" s="138" t="str">
        <f t="shared" si="7"/>
        <v>Rosie Coupe</v>
      </c>
    </row>
    <row r="36" spans="1:27" ht="15" customHeight="1" x14ac:dyDescent="0.25">
      <c r="A36" s="180" t="s">
        <v>17</v>
      </c>
      <c r="B36" s="181" t="s">
        <v>258</v>
      </c>
      <c r="C36" s="156" t="s">
        <v>14</v>
      </c>
      <c r="D36" s="158">
        <v>1.9710648148148147E-2</v>
      </c>
      <c r="E36" s="158">
        <v>2.4976851851851851E-2</v>
      </c>
      <c r="F36" s="159">
        <f t="shared" si="11"/>
        <v>2.2343749999999999E-2</v>
      </c>
      <c r="G36" s="160">
        <f t="shared" si="0"/>
        <v>-1.5104166666666669E-3</v>
      </c>
      <c r="H36" s="161"/>
      <c r="I36" s="162" t="str">
        <f t="shared" si="1"/>
        <v/>
      </c>
      <c r="J36" s="163" t="str">
        <f t="shared" si="14"/>
        <v/>
      </c>
      <c r="K36" s="163" t="str">
        <f t="shared" si="15"/>
        <v/>
      </c>
      <c r="L36" s="164"/>
      <c r="M36" s="164"/>
      <c r="N36" s="164"/>
      <c r="O36" s="166"/>
      <c r="P36" s="167">
        <f t="shared" si="2"/>
        <v>1.9710648148148147E-2</v>
      </c>
      <c r="Q36" s="206"/>
      <c r="R36" s="154">
        <v>39478</v>
      </c>
      <c r="S36" s="225"/>
      <c r="T36" s="228" t="str">
        <f t="shared" si="3"/>
        <v/>
      </c>
      <c r="U36" s="229" t="str">
        <f t="shared" si="4"/>
        <v/>
      </c>
      <c r="Y36" s="256" t="str">
        <f t="shared" si="5"/>
        <v/>
      </c>
      <c r="Z36" s="141">
        <f t="shared" si="6"/>
        <v>0</v>
      </c>
      <c r="AA36" s="138" t="str">
        <f t="shared" si="7"/>
        <v>Laura Kendall</v>
      </c>
    </row>
    <row r="37" spans="1:27" ht="15" customHeight="1" x14ac:dyDescent="0.25">
      <c r="A37" s="180" t="s">
        <v>358</v>
      </c>
      <c r="B37" s="181" t="s">
        <v>359</v>
      </c>
      <c r="C37" s="156" t="s">
        <v>14</v>
      </c>
      <c r="D37" s="157">
        <v>2.1504629629629624E-2</v>
      </c>
      <c r="E37" s="158">
        <v>2.1504629629629624E-2</v>
      </c>
      <c r="F37" s="159">
        <f t="shared" si="11"/>
        <v>2.1504629629629624E-2</v>
      </c>
      <c r="G37" s="160">
        <f t="shared" ref="G37:G68" si="16">$B$2-F37</f>
        <v>-6.7129629629629137E-4</v>
      </c>
      <c r="H37" s="161"/>
      <c r="I37" s="162" t="str">
        <f t="shared" ref="I37:I68" si="17">IF(H37&lt;&gt;"",H37-G37,"")</f>
        <v/>
      </c>
      <c r="J37" s="163" t="str">
        <f t="shared" si="14"/>
        <v/>
      </c>
      <c r="K37" s="163" t="str">
        <f t="shared" si="15"/>
        <v/>
      </c>
      <c r="L37" s="164"/>
      <c r="M37" s="164"/>
      <c r="N37" s="164"/>
      <c r="O37" s="166"/>
      <c r="P37" s="167">
        <f t="shared" ref="P37:P68" si="18">IF(H37&lt;&gt;"",MIN(D37,I37),D37)</f>
        <v>2.1504629629629624E-2</v>
      </c>
      <c r="Q37" s="206"/>
      <c r="R37" s="154">
        <v>39933</v>
      </c>
      <c r="S37" s="225"/>
      <c r="T37" s="228" t="str">
        <f t="shared" ref="T37:T68" si="19">IF(OR(NOT(S37=""),NOT(I37="")),5,"")</f>
        <v/>
      </c>
      <c r="U37" s="229" t="str">
        <f t="shared" ref="U37:U68" si="20">IF(T37=5,A37&amp;" "&amp;B37,"")</f>
        <v/>
      </c>
      <c r="Y37" s="256" t="str">
        <f t="shared" si="5"/>
        <v/>
      </c>
      <c r="Z37" s="141">
        <f t="shared" si="6"/>
        <v>0</v>
      </c>
      <c r="AA37" s="138" t="str">
        <f t="shared" si="7"/>
        <v>Christine Esson</v>
      </c>
    </row>
    <row r="38" spans="1:27" ht="15" customHeight="1" x14ac:dyDescent="0.25">
      <c r="A38" s="178" t="s">
        <v>66</v>
      </c>
      <c r="B38" s="179" t="s">
        <v>165</v>
      </c>
      <c r="C38" s="171" t="s">
        <v>14</v>
      </c>
      <c r="D38" s="158">
        <v>1.9652777777777779E-2</v>
      </c>
      <c r="E38" s="158">
        <v>2.282407407407408E-2</v>
      </c>
      <c r="F38" s="159">
        <f t="shared" si="11"/>
        <v>2.1238425925925931E-2</v>
      </c>
      <c r="G38" s="160">
        <f t="shared" si="16"/>
        <v>-4.0509259259259925E-4</v>
      </c>
      <c r="H38" s="161"/>
      <c r="I38" s="162" t="str">
        <f t="shared" si="17"/>
        <v/>
      </c>
      <c r="J38" s="163" t="str">
        <f t="shared" si="14"/>
        <v/>
      </c>
      <c r="K38" s="163" t="str">
        <f t="shared" si="15"/>
        <v/>
      </c>
      <c r="L38" s="164"/>
      <c r="M38" s="164"/>
      <c r="N38" s="164"/>
      <c r="O38" s="166"/>
      <c r="P38" s="167">
        <f t="shared" si="18"/>
        <v>1.9652777777777779E-2</v>
      </c>
      <c r="Q38" s="206"/>
      <c r="R38" s="154">
        <v>39872</v>
      </c>
      <c r="S38" s="225"/>
      <c r="T38" s="228" t="str">
        <f t="shared" si="19"/>
        <v/>
      </c>
      <c r="U38" s="229" t="str">
        <f t="shared" si="20"/>
        <v/>
      </c>
      <c r="Y38" s="256" t="str">
        <f t="shared" si="5"/>
        <v/>
      </c>
      <c r="Z38" s="141">
        <f t="shared" si="6"/>
        <v>0</v>
      </c>
      <c r="AA38" s="138" t="str">
        <f t="shared" si="7"/>
        <v>Lisa Long</v>
      </c>
    </row>
    <row r="39" spans="1:27" ht="15" customHeight="1" x14ac:dyDescent="0.25">
      <c r="A39" s="178" t="s">
        <v>224</v>
      </c>
      <c r="B39" s="179" t="s">
        <v>192</v>
      </c>
      <c r="C39" s="171" t="s">
        <v>14</v>
      </c>
      <c r="D39" s="158">
        <v>2.0833333333333332E-2</v>
      </c>
      <c r="E39" s="158">
        <v>2.0833333333333332E-2</v>
      </c>
      <c r="F39" s="159">
        <f t="shared" si="11"/>
        <v>2.0833333333333332E-2</v>
      </c>
      <c r="G39" s="160">
        <f t="shared" si="16"/>
        <v>0</v>
      </c>
      <c r="H39" s="161"/>
      <c r="I39" s="162" t="str">
        <f t="shared" si="17"/>
        <v/>
      </c>
      <c r="J39" s="163" t="str">
        <f t="shared" si="14"/>
        <v/>
      </c>
      <c r="K39" s="163" t="str">
        <f t="shared" si="15"/>
        <v/>
      </c>
      <c r="L39" s="164"/>
      <c r="M39" s="164"/>
      <c r="N39" s="164"/>
      <c r="O39" s="166"/>
      <c r="P39" s="167">
        <f t="shared" si="18"/>
        <v>2.0833333333333332E-2</v>
      </c>
      <c r="Q39" s="206"/>
      <c r="R39" s="155" t="s">
        <v>212</v>
      </c>
      <c r="S39" s="225"/>
      <c r="T39" s="228" t="str">
        <f t="shared" si="19"/>
        <v/>
      </c>
      <c r="U39" s="229" t="str">
        <f t="shared" si="20"/>
        <v/>
      </c>
      <c r="Y39" s="256"/>
      <c r="Z39" s="141"/>
      <c r="AA39" s="138"/>
    </row>
    <row r="40" spans="1:27" ht="15" customHeight="1" x14ac:dyDescent="0.25">
      <c r="A40" s="180" t="s">
        <v>20</v>
      </c>
      <c r="B40" s="181" t="s">
        <v>21</v>
      </c>
      <c r="C40" s="156" t="s">
        <v>14</v>
      </c>
      <c r="D40" s="158">
        <v>2.0821759259259259E-2</v>
      </c>
      <c r="E40" s="158">
        <v>2.0821759259259259E-2</v>
      </c>
      <c r="F40" s="159">
        <f t="shared" si="11"/>
        <v>2.0821759259259259E-2</v>
      </c>
      <c r="G40" s="160">
        <f t="shared" si="16"/>
        <v>1.157407407407357E-5</v>
      </c>
      <c r="H40" s="161"/>
      <c r="I40" s="162" t="str">
        <f t="shared" si="17"/>
        <v/>
      </c>
      <c r="J40" s="163" t="str">
        <f t="shared" si="14"/>
        <v/>
      </c>
      <c r="K40" s="163" t="str">
        <f t="shared" si="15"/>
        <v/>
      </c>
      <c r="L40" s="164"/>
      <c r="M40" s="164"/>
      <c r="N40" s="164"/>
      <c r="O40" s="166"/>
      <c r="P40" s="167">
        <f t="shared" si="18"/>
        <v>2.0821759259259259E-2</v>
      </c>
      <c r="Q40" s="206"/>
      <c r="R40" s="154">
        <v>38868</v>
      </c>
      <c r="S40" s="225"/>
      <c r="T40" s="228" t="str">
        <f t="shared" si="19"/>
        <v/>
      </c>
      <c r="U40" s="229" t="str">
        <f t="shared" si="20"/>
        <v/>
      </c>
      <c r="Y40" s="256"/>
      <c r="Z40" s="141"/>
      <c r="AA40" s="138"/>
    </row>
    <row r="41" spans="1:27" ht="15" x14ac:dyDescent="0.25">
      <c r="A41" s="180" t="s">
        <v>62</v>
      </c>
      <c r="B41" s="181" t="s">
        <v>63</v>
      </c>
      <c r="C41" s="156" t="s">
        <v>30</v>
      </c>
      <c r="D41" s="158">
        <v>1.8229166666666668E-2</v>
      </c>
      <c r="E41" s="158">
        <v>2.2804904513888894E-2</v>
      </c>
      <c r="F41" s="159">
        <f t="shared" si="11"/>
        <v>2.0517035590277781E-2</v>
      </c>
      <c r="G41" s="160">
        <f t="shared" si="16"/>
        <v>3.1629774305555122E-4</v>
      </c>
      <c r="H41" s="161"/>
      <c r="I41" s="162" t="str">
        <f t="shared" si="17"/>
        <v/>
      </c>
      <c r="J41" s="163" t="str">
        <f t="shared" si="14"/>
        <v/>
      </c>
      <c r="K41" s="163" t="str">
        <f t="shared" si="15"/>
        <v/>
      </c>
      <c r="L41" s="164"/>
      <c r="M41" s="164"/>
      <c r="N41" s="165"/>
      <c r="O41" s="166"/>
      <c r="P41" s="167">
        <f t="shared" si="18"/>
        <v>1.8229166666666668E-2</v>
      </c>
      <c r="Q41" s="206"/>
      <c r="R41" s="154">
        <v>39903</v>
      </c>
      <c r="S41" s="225"/>
      <c r="T41" s="228" t="str">
        <f t="shared" si="19"/>
        <v/>
      </c>
      <c r="U41" s="229" t="str">
        <f t="shared" si="20"/>
        <v/>
      </c>
      <c r="Y41" s="256" t="str">
        <f t="shared" si="5"/>
        <v/>
      </c>
      <c r="Z41" s="141">
        <f t="shared" si="6"/>
        <v>0</v>
      </c>
      <c r="AA41" s="138" t="str">
        <f t="shared" si="7"/>
        <v>Clive Borthwick</v>
      </c>
    </row>
    <row r="42" spans="1:27" ht="15" x14ac:dyDescent="0.25">
      <c r="A42" s="180" t="s">
        <v>56</v>
      </c>
      <c r="B42" s="181" t="s">
        <v>57</v>
      </c>
      <c r="C42" s="156" t="s">
        <v>30</v>
      </c>
      <c r="D42" s="158">
        <v>1.8518518518518521E-2</v>
      </c>
      <c r="E42" s="158">
        <v>2.2309027777777775E-2</v>
      </c>
      <c r="F42" s="159">
        <f t="shared" si="11"/>
        <v>2.041377314814815E-2</v>
      </c>
      <c r="G42" s="160">
        <f t="shared" si="16"/>
        <v>4.1956018518518254E-4</v>
      </c>
      <c r="H42" s="161"/>
      <c r="I42" s="162" t="str">
        <f t="shared" si="17"/>
        <v/>
      </c>
      <c r="J42" s="163" t="str">
        <f t="shared" si="14"/>
        <v/>
      </c>
      <c r="K42" s="163" t="str">
        <f t="shared" si="15"/>
        <v/>
      </c>
      <c r="L42" s="164"/>
      <c r="M42" s="164"/>
      <c r="N42" s="164"/>
      <c r="O42" s="166"/>
      <c r="P42" s="167">
        <f t="shared" si="18"/>
        <v>1.8518518518518521E-2</v>
      </c>
      <c r="Q42" s="206"/>
      <c r="R42" s="154">
        <v>40025</v>
      </c>
      <c r="S42" s="225"/>
      <c r="T42" s="228" t="str">
        <f t="shared" si="19"/>
        <v/>
      </c>
      <c r="U42" s="229" t="str">
        <f t="shared" si="20"/>
        <v/>
      </c>
      <c r="Y42" s="256"/>
      <c r="Z42" s="141"/>
      <c r="AA42" s="138"/>
    </row>
    <row r="43" spans="1:27" ht="15" x14ac:dyDescent="0.25">
      <c r="A43" s="178" t="s">
        <v>44</v>
      </c>
      <c r="B43" s="179" t="s">
        <v>470</v>
      </c>
      <c r="C43" s="171" t="s">
        <v>14</v>
      </c>
      <c r="D43" s="158">
        <v>2.0123517071759259E-2</v>
      </c>
      <c r="E43" s="158">
        <v>2.0123517071759259E-2</v>
      </c>
      <c r="F43" s="159">
        <f t="shared" si="11"/>
        <v>2.0123517071759259E-2</v>
      </c>
      <c r="G43" s="160">
        <f t="shared" si="16"/>
        <v>7.0981626157407343E-4</v>
      </c>
      <c r="H43" s="161"/>
      <c r="I43" s="162" t="str">
        <f t="shared" si="17"/>
        <v/>
      </c>
      <c r="J43" s="163"/>
      <c r="K43" s="163"/>
      <c r="L43" s="164"/>
      <c r="M43" s="164"/>
      <c r="N43" s="164"/>
      <c r="O43" s="166"/>
      <c r="P43" s="167">
        <f t="shared" si="18"/>
        <v>2.0123517071759259E-2</v>
      </c>
      <c r="Q43" s="206"/>
      <c r="R43" s="154">
        <v>40056</v>
      </c>
      <c r="S43" s="225"/>
      <c r="T43" s="228" t="str">
        <f t="shared" si="19"/>
        <v/>
      </c>
      <c r="U43" s="229" t="str">
        <f t="shared" si="20"/>
        <v/>
      </c>
      <c r="Y43"/>
      <c r="Z43" s="132"/>
    </row>
    <row r="44" spans="1:27" ht="15" x14ac:dyDescent="0.25">
      <c r="A44" s="180" t="s">
        <v>24</v>
      </c>
      <c r="B44" s="181" t="s">
        <v>25</v>
      </c>
      <c r="C44" s="171" t="s">
        <v>14</v>
      </c>
      <c r="D44" s="158">
        <v>2.0023148148148148E-2</v>
      </c>
      <c r="E44" s="158">
        <v>2.0023148148148148E-2</v>
      </c>
      <c r="F44" s="159">
        <f t="shared" si="11"/>
        <v>2.0023148148148148E-2</v>
      </c>
      <c r="G44" s="160">
        <f t="shared" si="16"/>
        <v>8.1018518518518462E-4</v>
      </c>
      <c r="H44" s="161"/>
      <c r="I44" s="162" t="str">
        <f t="shared" si="17"/>
        <v/>
      </c>
      <c r="J44" s="163" t="str">
        <f>IF(H44&lt;&gt;"",I44-F44,"")</f>
        <v/>
      </c>
      <c r="K44" s="163" t="str">
        <f>IF(H44&lt;&gt;"",I44-D44,"")</f>
        <v/>
      </c>
      <c r="L44" s="164"/>
      <c r="M44" s="164"/>
      <c r="N44" s="164"/>
      <c r="O44" s="166"/>
      <c r="P44" s="167">
        <f t="shared" si="18"/>
        <v>2.0023148148148148E-2</v>
      </c>
      <c r="Q44" s="206"/>
      <c r="R44" s="154">
        <v>39202</v>
      </c>
      <c r="S44" s="225"/>
      <c r="T44" s="228" t="str">
        <f t="shared" si="19"/>
        <v/>
      </c>
      <c r="U44" s="229" t="str">
        <f t="shared" si="20"/>
        <v/>
      </c>
      <c r="Y44"/>
      <c r="Z44" s="132"/>
    </row>
    <row r="45" spans="1:27" ht="15" x14ac:dyDescent="0.25">
      <c r="A45" s="178" t="s">
        <v>31</v>
      </c>
      <c r="B45" s="179" t="s">
        <v>32</v>
      </c>
      <c r="C45" s="156" t="s">
        <v>14</v>
      </c>
      <c r="D45" s="158">
        <v>1.9988425925925927E-2</v>
      </c>
      <c r="E45" s="158">
        <v>1.9988425925925927E-2</v>
      </c>
      <c r="F45" s="159">
        <f t="shared" si="11"/>
        <v>1.9988425925925927E-2</v>
      </c>
      <c r="G45" s="160">
        <f t="shared" si="16"/>
        <v>8.4490740740740533E-4</v>
      </c>
      <c r="H45" s="161"/>
      <c r="I45" s="162" t="str">
        <f t="shared" si="17"/>
        <v/>
      </c>
      <c r="J45" s="163" t="str">
        <f>IF(H45&lt;&gt;"",I45-F45,"")</f>
        <v/>
      </c>
      <c r="K45" s="163" t="str">
        <f>IF(H45&lt;&gt;"",I45-D45,"")</f>
        <v/>
      </c>
      <c r="L45" s="164"/>
      <c r="M45" s="164"/>
      <c r="N45" s="164"/>
      <c r="O45" s="166"/>
      <c r="P45" s="167">
        <f t="shared" si="18"/>
        <v>1.9988425925925927E-2</v>
      </c>
      <c r="Q45" s="206"/>
      <c r="R45" s="154">
        <v>39172</v>
      </c>
      <c r="S45" s="225"/>
      <c r="T45" s="228" t="str">
        <f t="shared" si="19"/>
        <v/>
      </c>
      <c r="U45" s="229" t="str">
        <f t="shared" si="20"/>
        <v/>
      </c>
      <c r="Y45"/>
      <c r="Z45" s="132"/>
    </row>
    <row r="46" spans="1:27" ht="15" x14ac:dyDescent="0.25">
      <c r="A46" s="180" t="s">
        <v>36</v>
      </c>
      <c r="B46" s="181" t="s">
        <v>81</v>
      </c>
      <c r="C46" s="156" t="s">
        <v>14</v>
      </c>
      <c r="D46" s="158">
        <v>1.9710648148148144E-2</v>
      </c>
      <c r="E46" s="158">
        <v>2.0046296296296291E-2</v>
      </c>
      <c r="F46" s="159">
        <f t="shared" si="11"/>
        <v>1.9878472222222218E-2</v>
      </c>
      <c r="G46" s="160">
        <f t="shared" si="16"/>
        <v>9.5486111111111466E-4</v>
      </c>
      <c r="H46" s="161"/>
      <c r="I46" s="162" t="str">
        <f t="shared" si="17"/>
        <v/>
      </c>
      <c r="J46" s="163" t="str">
        <f>IF(H46&lt;&gt;"",I46-F46,"")</f>
        <v/>
      </c>
      <c r="K46" s="163" t="str">
        <f>IF(H46&lt;&gt;"",I46-D46,"")</f>
        <v/>
      </c>
      <c r="L46" s="164"/>
      <c r="M46" s="164"/>
      <c r="N46" s="164"/>
      <c r="O46" s="166"/>
      <c r="P46" s="167">
        <f t="shared" si="18"/>
        <v>1.9710648148148144E-2</v>
      </c>
      <c r="Q46" s="206"/>
      <c r="R46" s="154">
        <v>40086</v>
      </c>
      <c r="S46" s="225"/>
      <c r="T46" s="228" t="str">
        <f t="shared" si="19"/>
        <v/>
      </c>
      <c r="U46" s="229" t="str">
        <f t="shared" si="20"/>
        <v/>
      </c>
      <c r="Y46"/>
      <c r="Z46" s="132"/>
    </row>
    <row r="47" spans="1:27" ht="15" customHeight="1" x14ac:dyDescent="0.25">
      <c r="A47" s="180" t="s">
        <v>33</v>
      </c>
      <c r="B47" s="181" t="s">
        <v>34</v>
      </c>
      <c r="C47" s="156" t="s">
        <v>14</v>
      </c>
      <c r="D47" s="158">
        <v>1.9814814814814816E-2</v>
      </c>
      <c r="E47" s="158">
        <v>1.9814814814814816E-2</v>
      </c>
      <c r="F47" s="159">
        <f t="shared" si="11"/>
        <v>1.9814814814814816E-2</v>
      </c>
      <c r="G47" s="160">
        <f t="shared" si="16"/>
        <v>1.0185185185185158E-3</v>
      </c>
      <c r="H47" s="161"/>
      <c r="I47" s="162" t="str">
        <f t="shared" si="17"/>
        <v/>
      </c>
      <c r="J47" s="163" t="str">
        <f>IF(H47&lt;&gt;"",I47-F47,"")</f>
        <v/>
      </c>
      <c r="K47" s="163" t="str">
        <f>IF(H47&lt;&gt;"",I47-D47,"")</f>
        <v/>
      </c>
      <c r="L47" s="164"/>
      <c r="M47" s="164"/>
      <c r="N47" s="164"/>
      <c r="O47" s="166"/>
      <c r="P47" s="167">
        <f t="shared" si="18"/>
        <v>1.9814814814814816E-2</v>
      </c>
      <c r="Q47" s="206"/>
      <c r="R47" s="154">
        <v>38748</v>
      </c>
      <c r="S47" s="225"/>
      <c r="T47" s="228" t="str">
        <f t="shared" si="19"/>
        <v/>
      </c>
      <c r="U47" s="229" t="str">
        <f t="shared" si="20"/>
        <v/>
      </c>
      <c r="Y47"/>
      <c r="Z47" s="132"/>
    </row>
    <row r="48" spans="1:27" ht="15" customHeight="1" x14ac:dyDescent="0.25">
      <c r="A48" s="180" t="s">
        <v>96</v>
      </c>
      <c r="B48" s="181" t="s">
        <v>58</v>
      </c>
      <c r="C48" s="171" t="s">
        <v>14</v>
      </c>
      <c r="D48" s="158">
        <v>1.9774305555555555E-2</v>
      </c>
      <c r="E48" s="158">
        <v>1.9774305555555555E-2</v>
      </c>
      <c r="F48" s="159">
        <f t="shared" si="11"/>
        <v>1.9774305555555555E-2</v>
      </c>
      <c r="G48" s="160">
        <f t="shared" si="16"/>
        <v>1.0590277777777768E-3</v>
      </c>
      <c r="H48" s="161"/>
      <c r="I48" s="162" t="str">
        <f t="shared" si="17"/>
        <v/>
      </c>
      <c r="J48" s="163"/>
      <c r="K48" s="163"/>
      <c r="L48" s="164"/>
      <c r="M48" s="164"/>
      <c r="N48" s="164"/>
      <c r="O48" s="166"/>
      <c r="P48" s="167">
        <f t="shared" si="18"/>
        <v>1.9774305555555555E-2</v>
      </c>
      <c r="Q48" s="206"/>
      <c r="R48" s="154">
        <v>39721</v>
      </c>
      <c r="S48" s="225"/>
      <c r="T48" s="228" t="str">
        <f t="shared" si="19"/>
        <v/>
      </c>
      <c r="U48" s="229" t="str">
        <f t="shared" si="20"/>
        <v/>
      </c>
      <c r="Y48" s="249" t="str">
        <f>+I48</f>
        <v/>
      </c>
      <c r="Z48" s="132"/>
    </row>
    <row r="49" spans="1:26" ht="15" customHeight="1" x14ac:dyDescent="0.25">
      <c r="A49" s="178" t="s">
        <v>15</v>
      </c>
      <c r="B49" s="179" t="s">
        <v>35</v>
      </c>
      <c r="C49" s="156" t="s">
        <v>14</v>
      </c>
      <c r="D49" s="158">
        <v>1.9710648148148147E-2</v>
      </c>
      <c r="E49" s="158">
        <v>1.9710648148148147E-2</v>
      </c>
      <c r="F49" s="159">
        <f t="shared" si="11"/>
        <v>1.9710648148148147E-2</v>
      </c>
      <c r="G49" s="160">
        <f t="shared" si="16"/>
        <v>1.1226851851851849E-3</v>
      </c>
      <c r="H49" s="161"/>
      <c r="I49" s="162" t="str">
        <f t="shared" si="17"/>
        <v/>
      </c>
      <c r="J49" s="163" t="str">
        <f>IF(H49&lt;&gt;"",I49-F49,"")</f>
        <v/>
      </c>
      <c r="K49" s="163" t="str">
        <f>IF(H49&lt;&gt;"",I49-D49,"")</f>
        <v/>
      </c>
      <c r="L49" s="164"/>
      <c r="M49" s="164"/>
      <c r="N49" s="164"/>
      <c r="O49" s="166"/>
      <c r="P49" s="167">
        <f t="shared" si="18"/>
        <v>1.9710648148148147E-2</v>
      </c>
      <c r="Q49" s="206"/>
      <c r="R49" s="154">
        <v>39172</v>
      </c>
      <c r="S49" s="225"/>
      <c r="T49" s="228" t="str">
        <f t="shared" si="19"/>
        <v/>
      </c>
      <c r="U49" s="229" t="str">
        <f t="shared" si="20"/>
        <v/>
      </c>
      <c r="Y49" s="249"/>
      <c r="Z49" s="132"/>
    </row>
    <row r="50" spans="1:26" ht="15" customHeight="1" x14ac:dyDescent="0.25">
      <c r="A50" s="178" t="s">
        <v>38</v>
      </c>
      <c r="B50" s="179" t="s">
        <v>39</v>
      </c>
      <c r="C50" s="156" t="s">
        <v>14</v>
      </c>
      <c r="D50" s="158">
        <v>1.96875E-2</v>
      </c>
      <c r="E50" s="158">
        <v>1.96875E-2</v>
      </c>
      <c r="F50" s="159">
        <f t="shared" si="11"/>
        <v>1.96875E-2</v>
      </c>
      <c r="G50" s="160">
        <f t="shared" si="16"/>
        <v>1.145833333333332E-3</v>
      </c>
      <c r="H50" s="161"/>
      <c r="I50" s="162" t="str">
        <f t="shared" si="17"/>
        <v/>
      </c>
      <c r="J50" s="163" t="str">
        <f>IF(H50&lt;&gt;"",I50-F50,"")</f>
        <v/>
      </c>
      <c r="K50" s="163" t="str">
        <f>IF(H50&lt;&gt;"",I50-D50,"")</f>
        <v/>
      </c>
      <c r="L50" s="164"/>
      <c r="M50" s="164"/>
      <c r="N50" s="164"/>
      <c r="O50" s="166"/>
      <c r="P50" s="167">
        <f t="shared" si="18"/>
        <v>1.96875E-2</v>
      </c>
      <c r="Q50" s="206"/>
      <c r="R50" s="154">
        <v>39172</v>
      </c>
      <c r="S50" s="225"/>
      <c r="T50" s="228" t="str">
        <f t="shared" si="19"/>
        <v/>
      </c>
      <c r="U50" s="229" t="str">
        <f t="shared" si="20"/>
        <v/>
      </c>
      <c r="Y50" s="249"/>
      <c r="Z50" s="132"/>
    </row>
    <row r="51" spans="1:26" ht="15" customHeight="1" x14ac:dyDescent="0.25">
      <c r="A51" s="180" t="s">
        <v>28</v>
      </c>
      <c r="B51" s="181" t="s">
        <v>29</v>
      </c>
      <c r="C51" s="156" t="s">
        <v>30</v>
      </c>
      <c r="D51" s="158">
        <v>1.7824074074074076E-2</v>
      </c>
      <c r="E51" s="158">
        <v>2.1335087528935183E-2</v>
      </c>
      <c r="F51" s="159">
        <f t="shared" si="11"/>
        <v>1.9579580801504629E-2</v>
      </c>
      <c r="G51" s="160">
        <f t="shared" si="16"/>
        <v>1.2537525318287029E-3</v>
      </c>
      <c r="H51" s="161"/>
      <c r="I51" s="162" t="str">
        <f t="shared" si="17"/>
        <v/>
      </c>
      <c r="J51" s="163" t="str">
        <f>IF(H51&lt;&gt;"",I51-F51,"")</f>
        <v/>
      </c>
      <c r="K51" s="163" t="str">
        <f>IF(H51&lt;&gt;"",I51-D51,"")</f>
        <v/>
      </c>
      <c r="L51" s="164"/>
      <c r="M51" s="164"/>
      <c r="N51" s="164"/>
      <c r="O51" s="166"/>
      <c r="P51" s="167">
        <f t="shared" si="18"/>
        <v>1.7824074074074076E-2</v>
      </c>
      <c r="Q51" s="206"/>
      <c r="R51" s="154">
        <v>40086</v>
      </c>
      <c r="S51" s="225"/>
      <c r="T51" s="228" t="str">
        <f t="shared" si="19"/>
        <v/>
      </c>
      <c r="U51" s="229" t="str">
        <f t="shared" si="20"/>
        <v/>
      </c>
      <c r="Y51" s="249"/>
      <c r="Z51" s="132"/>
    </row>
    <row r="52" spans="1:26" ht="15" customHeight="1" x14ac:dyDescent="0.25">
      <c r="A52" s="180" t="s">
        <v>262</v>
      </c>
      <c r="B52" s="181" t="s">
        <v>46</v>
      </c>
      <c r="C52" s="156" t="s">
        <v>14</v>
      </c>
      <c r="D52" s="158">
        <v>1.8819444444444444E-2</v>
      </c>
      <c r="E52" s="158">
        <v>2.0295138888888887E-2</v>
      </c>
      <c r="F52" s="159">
        <f t="shared" si="11"/>
        <v>1.9557291666666664E-2</v>
      </c>
      <c r="G52" s="160">
        <f t="shared" si="16"/>
        <v>1.2760416666666684E-3</v>
      </c>
      <c r="H52" s="161"/>
      <c r="I52" s="162" t="str">
        <f t="shared" si="17"/>
        <v/>
      </c>
      <c r="J52" s="163" t="str">
        <f>IF(H52&lt;&gt;"",I52-F52,"")</f>
        <v/>
      </c>
      <c r="K52" s="163" t="str">
        <f>IF(H52&lt;&gt;"",I52-D52,"")</f>
        <v/>
      </c>
      <c r="L52" s="164"/>
      <c r="M52" s="164"/>
      <c r="N52" s="164"/>
      <c r="O52" s="166"/>
      <c r="P52" s="167">
        <f t="shared" si="18"/>
        <v>1.8819444444444444E-2</v>
      </c>
      <c r="Q52" s="206"/>
      <c r="R52" s="154">
        <v>39568</v>
      </c>
      <c r="S52" s="225"/>
      <c r="T52" s="228" t="str">
        <f t="shared" si="19"/>
        <v/>
      </c>
      <c r="U52" s="229" t="str">
        <f t="shared" si="20"/>
        <v/>
      </c>
      <c r="Y52" s="249"/>
      <c r="Z52" s="132"/>
    </row>
    <row r="53" spans="1:26" ht="15" customHeight="1" x14ac:dyDescent="0.25">
      <c r="A53" s="178" t="s">
        <v>111</v>
      </c>
      <c r="B53" s="179" t="s">
        <v>313</v>
      </c>
      <c r="C53" s="171" t="s">
        <v>30</v>
      </c>
      <c r="D53" s="158">
        <v>1.9432870370370371E-2</v>
      </c>
      <c r="E53" s="158">
        <v>1.9432870370370371E-2</v>
      </c>
      <c r="F53" s="159">
        <f t="shared" si="11"/>
        <v>1.9432870370370371E-2</v>
      </c>
      <c r="G53" s="160">
        <f t="shared" si="16"/>
        <v>1.400462962962961E-3</v>
      </c>
      <c r="H53" s="161"/>
      <c r="I53" s="162" t="str">
        <f t="shared" si="17"/>
        <v/>
      </c>
      <c r="J53" s="163"/>
      <c r="K53" s="163"/>
      <c r="L53" s="164"/>
      <c r="M53" s="164"/>
      <c r="N53" s="164"/>
      <c r="O53" s="166"/>
      <c r="P53" s="167">
        <f t="shared" si="18"/>
        <v>1.9432870370370371E-2</v>
      </c>
      <c r="Q53" s="231"/>
      <c r="R53" s="154">
        <v>39691</v>
      </c>
      <c r="S53" s="225"/>
      <c r="T53" s="228" t="str">
        <f t="shared" si="19"/>
        <v/>
      </c>
      <c r="U53" s="229" t="str">
        <f t="shared" si="20"/>
        <v/>
      </c>
      <c r="Y53" s="249" t="str">
        <f t="shared" ref="Y53:Y66" si="21">+I53</f>
        <v/>
      </c>
      <c r="Z53" s="132"/>
    </row>
    <row r="54" spans="1:26" ht="15" customHeight="1" x14ac:dyDescent="0.25">
      <c r="A54" s="178" t="s">
        <v>312</v>
      </c>
      <c r="B54" s="179" t="s">
        <v>239</v>
      </c>
      <c r="C54" s="171" t="s">
        <v>14</v>
      </c>
      <c r="D54" s="158">
        <v>1.9432870370370371E-2</v>
      </c>
      <c r="E54" s="158">
        <v>1.9432870370370371E-2</v>
      </c>
      <c r="F54" s="159">
        <f t="shared" si="11"/>
        <v>1.9432870370370371E-2</v>
      </c>
      <c r="G54" s="160">
        <f t="shared" si="16"/>
        <v>1.400462962962961E-3</v>
      </c>
      <c r="H54" s="161"/>
      <c r="I54" s="162" t="str">
        <f t="shared" si="17"/>
        <v/>
      </c>
      <c r="J54" s="163"/>
      <c r="K54" s="163"/>
      <c r="L54" s="164"/>
      <c r="M54" s="164"/>
      <c r="N54" s="164"/>
      <c r="O54" s="166"/>
      <c r="P54" s="167">
        <f t="shared" si="18"/>
        <v>1.9432870370370371E-2</v>
      </c>
      <c r="Q54" s="231"/>
      <c r="R54" s="154">
        <v>39691</v>
      </c>
      <c r="S54" s="225"/>
      <c r="T54" s="228" t="str">
        <f t="shared" si="19"/>
        <v/>
      </c>
      <c r="U54" s="229" t="str">
        <f t="shared" si="20"/>
        <v/>
      </c>
      <c r="Y54" s="249" t="str">
        <f t="shared" si="21"/>
        <v/>
      </c>
      <c r="Z54" s="132"/>
    </row>
    <row r="55" spans="1:26" ht="15" customHeight="1" x14ac:dyDescent="0.25">
      <c r="A55" s="180" t="s">
        <v>42</v>
      </c>
      <c r="B55" s="181" t="s">
        <v>43</v>
      </c>
      <c r="C55" s="156" t="s">
        <v>14</v>
      </c>
      <c r="D55" s="158">
        <v>1.9398148148148147E-2</v>
      </c>
      <c r="E55" s="158">
        <v>1.9398148148148147E-2</v>
      </c>
      <c r="F55" s="159">
        <f t="shared" si="11"/>
        <v>1.9398148148148147E-2</v>
      </c>
      <c r="G55" s="160">
        <f t="shared" si="16"/>
        <v>1.4351851851851852E-3</v>
      </c>
      <c r="H55" s="161"/>
      <c r="I55" s="162" t="str">
        <f t="shared" si="17"/>
        <v/>
      </c>
      <c r="J55" s="163" t="str">
        <f>IF(H55&lt;&gt;"",I55-F55,"")</f>
        <v/>
      </c>
      <c r="K55" s="163" t="str">
        <f>IF(H55&lt;&gt;"",I55-D55,"")</f>
        <v/>
      </c>
      <c r="L55" s="164"/>
      <c r="M55" s="164"/>
      <c r="N55" s="164"/>
      <c r="O55" s="166"/>
      <c r="P55" s="167">
        <f t="shared" si="18"/>
        <v>1.9398148148148147E-2</v>
      </c>
      <c r="Q55" s="206"/>
      <c r="R55" s="154">
        <v>38533</v>
      </c>
      <c r="S55" s="225"/>
      <c r="T55" s="228" t="str">
        <f t="shared" si="19"/>
        <v/>
      </c>
      <c r="U55" s="229" t="str">
        <f t="shared" si="20"/>
        <v/>
      </c>
      <c r="Y55" s="249"/>
      <c r="Z55" s="132"/>
    </row>
    <row r="56" spans="1:26" ht="15" customHeight="1" x14ac:dyDescent="0.25">
      <c r="A56" s="180" t="s">
        <v>70</v>
      </c>
      <c r="B56" s="181" t="s">
        <v>471</v>
      </c>
      <c r="C56" s="156" t="s">
        <v>30</v>
      </c>
      <c r="D56" s="157">
        <v>1.9163230613425924E-2</v>
      </c>
      <c r="E56" s="158">
        <v>1.9163230613425924E-2</v>
      </c>
      <c r="F56" s="159">
        <f t="shared" si="11"/>
        <v>1.9163230613425924E-2</v>
      </c>
      <c r="G56" s="160">
        <f t="shared" si="16"/>
        <v>1.6701027199074077E-3</v>
      </c>
      <c r="H56" s="161"/>
      <c r="I56" s="162" t="str">
        <f t="shared" si="17"/>
        <v/>
      </c>
      <c r="J56" s="163"/>
      <c r="K56" s="163"/>
      <c r="L56" s="164"/>
      <c r="M56" s="164"/>
      <c r="N56" s="164"/>
      <c r="O56" s="166"/>
      <c r="P56" s="167">
        <f t="shared" si="18"/>
        <v>1.9163230613425924E-2</v>
      </c>
      <c r="Q56" s="206"/>
      <c r="R56" s="154">
        <v>40056</v>
      </c>
      <c r="S56" s="225"/>
      <c r="T56" s="228" t="str">
        <f t="shared" si="19"/>
        <v/>
      </c>
      <c r="U56" s="229" t="str">
        <f t="shared" si="20"/>
        <v/>
      </c>
      <c r="Y56" s="249" t="str">
        <f t="shared" si="21"/>
        <v/>
      </c>
      <c r="Z56" s="132"/>
    </row>
    <row r="57" spans="1:26" ht="15" customHeight="1" x14ac:dyDescent="0.25">
      <c r="A57" s="180" t="s">
        <v>203</v>
      </c>
      <c r="B57" s="181" t="s">
        <v>457</v>
      </c>
      <c r="C57" s="156" t="s">
        <v>30</v>
      </c>
      <c r="D57" s="157">
        <v>1.9116572627314813E-2</v>
      </c>
      <c r="E57" s="158">
        <v>1.8908239293981482E-2</v>
      </c>
      <c r="F57" s="159">
        <f t="shared" si="11"/>
        <v>1.9012405960648147E-2</v>
      </c>
      <c r="G57" s="160">
        <f t="shared" si="16"/>
        <v>1.8209273726851848E-3</v>
      </c>
      <c r="H57" s="161"/>
      <c r="I57" s="162" t="str">
        <f t="shared" si="17"/>
        <v/>
      </c>
      <c r="J57" s="163" t="str">
        <f t="shared" ref="J57:J65" si="22">IF(H57&lt;&gt;"",I57-F57,"")</f>
        <v/>
      </c>
      <c r="K57" s="163" t="str">
        <f t="shared" ref="K57:K65" si="23">IF(H57&lt;&gt;"",I57-D57,"")</f>
        <v/>
      </c>
      <c r="L57" s="164"/>
      <c r="M57" s="164"/>
      <c r="N57" s="164"/>
      <c r="O57" s="166"/>
      <c r="P57" s="167">
        <f t="shared" si="18"/>
        <v>1.9116572627314813E-2</v>
      </c>
      <c r="Q57" s="206"/>
      <c r="R57" s="154">
        <v>40086</v>
      </c>
      <c r="S57" s="225"/>
      <c r="T57" s="228" t="str">
        <f t="shared" si="19"/>
        <v/>
      </c>
      <c r="U57" s="229" t="str">
        <f t="shared" si="20"/>
        <v/>
      </c>
      <c r="Y57" s="249"/>
      <c r="Z57" s="132"/>
    </row>
    <row r="58" spans="1:26" ht="15" customHeight="1" x14ac:dyDescent="0.25">
      <c r="A58" s="180" t="s">
        <v>292</v>
      </c>
      <c r="B58" s="181" t="s">
        <v>293</v>
      </c>
      <c r="C58" s="156" t="s">
        <v>14</v>
      </c>
      <c r="D58" s="157">
        <v>1.8854166666666661E-2</v>
      </c>
      <c r="E58" s="158">
        <v>1.8854166666666661E-2</v>
      </c>
      <c r="F58" s="159">
        <f t="shared" ref="F58:F89" si="24">IF(E58&lt;&gt;"",(E58+D58)/2,D58)</f>
        <v>1.8854166666666661E-2</v>
      </c>
      <c r="G58" s="160">
        <f t="shared" si="16"/>
        <v>1.9791666666666707E-3</v>
      </c>
      <c r="H58" s="161"/>
      <c r="I58" s="162" t="str">
        <f t="shared" si="17"/>
        <v/>
      </c>
      <c r="J58" s="163" t="str">
        <f t="shared" si="22"/>
        <v/>
      </c>
      <c r="K58" s="163" t="str">
        <f t="shared" si="23"/>
        <v/>
      </c>
      <c r="L58" s="164"/>
      <c r="M58" s="164"/>
      <c r="N58" s="164"/>
      <c r="O58" s="166"/>
      <c r="P58" s="167">
        <f t="shared" si="18"/>
        <v>1.8854166666666661E-2</v>
      </c>
      <c r="Q58" s="206"/>
      <c r="R58" s="154">
        <v>39629</v>
      </c>
      <c r="S58" s="225"/>
      <c r="T58" s="228" t="str">
        <f t="shared" si="19"/>
        <v/>
      </c>
      <c r="U58" s="229" t="str">
        <f t="shared" si="20"/>
        <v/>
      </c>
      <c r="Y58" s="249"/>
      <c r="Z58" s="132"/>
    </row>
    <row r="59" spans="1:26" ht="15" customHeight="1" x14ac:dyDescent="0.25">
      <c r="A59" s="180" t="s">
        <v>53</v>
      </c>
      <c r="B59" s="181" t="s">
        <v>54</v>
      </c>
      <c r="C59" s="156" t="s">
        <v>14</v>
      </c>
      <c r="D59" s="157">
        <v>1.8692129629629631E-2</v>
      </c>
      <c r="E59" s="158">
        <v>1.8692129629629631E-2</v>
      </c>
      <c r="F59" s="159">
        <f t="shared" si="24"/>
        <v>1.8692129629629631E-2</v>
      </c>
      <c r="G59" s="160">
        <f t="shared" si="16"/>
        <v>2.1412037037037007E-3</v>
      </c>
      <c r="H59" s="161"/>
      <c r="I59" s="162" t="str">
        <f t="shared" si="17"/>
        <v/>
      </c>
      <c r="J59" s="163" t="str">
        <f t="shared" si="22"/>
        <v/>
      </c>
      <c r="K59" s="163" t="str">
        <f t="shared" si="23"/>
        <v/>
      </c>
      <c r="L59" s="164"/>
      <c r="M59" s="164"/>
      <c r="N59" s="164"/>
      <c r="O59" s="166"/>
      <c r="P59" s="167">
        <f t="shared" si="18"/>
        <v>1.8692129629629631E-2</v>
      </c>
      <c r="Q59" s="232"/>
      <c r="R59" s="154">
        <v>38990</v>
      </c>
      <c r="S59" s="225"/>
      <c r="T59" s="228" t="str">
        <f t="shared" si="19"/>
        <v/>
      </c>
      <c r="U59" s="229" t="str">
        <f t="shared" si="20"/>
        <v/>
      </c>
      <c r="Y59" s="249"/>
      <c r="Z59" s="132"/>
    </row>
    <row r="60" spans="1:26" ht="15" customHeight="1" x14ac:dyDescent="0.25">
      <c r="A60" s="178" t="s">
        <v>418</v>
      </c>
      <c r="B60" s="179" t="s">
        <v>419</v>
      </c>
      <c r="C60" s="171" t="s">
        <v>14</v>
      </c>
      <c r="D60" s="157">
        <v>1.846064814814815E-2</v>
      </c>
      <c r="E60" s="158">
        <v>1.8677662037037034E-2</v>
      </c>
      <c r="F60" s="159">
        <f t="shared" si="24"/>
        <v>1.856915509259259E-2</v>
      </c>
      <c r="G60" s="160">
        <f t="shared" si="16"/>
        <v>2.2641782407407419E-3</v>
      </c>
      <c r="H60" s="161"/>
      <c r="I60" s="162" t="str">
        <f t="shared" si="17"/>
        <v/>
      </c>
      <c r="J60" s="163" t="str">
        <f t="shared" si="22"/>
        <v/>
      </c>
      <c r="K60" s="163" t="str">
        <f t="shared" si="23"/>
        <v/>
      </c>
      <c r="L60" s="164"/>
      <c r="M60" s="164"/>
      <c r="N60" s="164"/>
      <c r="O60" s="166"/>
      <c r="P60" s="167">
        <f t="shared" si="18"/>
        <v>1.846064814814815E-2</v>
      </c>
      <c r="Q60" s="206"/>
      <c r="R60" s="154">
        <v>40086</v>
      </c>
      <c r="S60" s="225"/>
      <c r="T60" s="228" t="str">
        <f t="shared" si="19"/>
        <v/>
      </c>
      <c r="U60" s="229" t="str">
        <f t="shared" si="20"/>
        <v/>
      </c>
      <c r="Y60" s="249"/>
      <c r="Z60" s="132"/>
    </row>
    <row r="61" spans="1:26" ht="15" customHeight="1" x14ac:dyDescent="0.25">
      <c r="A61" s="180" t="s">
        <v>368</v>
      </c>
      <c r="B61" s="181" t="s">
        <v>271</v>
      </c>
      <c r="C61" s="171" t="s">
        <v>14</v>
      </c>
      <c r="D61" s="157">
        <v>1.7800925925925925E-2</v>
      </c>
      <c r="E61" s="158">
        <v>1.9250578703703697E-2</v>
      </c>
      <c r="F61" s="159">
        <f t="shared" si="24"/>
        <v>1.8525752314814813E-2</v>
      </c>
      <c r="G61" s="160">
        <f t="shared" si="16"/>
        <v>2.3075810185185196E-3</v>
      </c>
      <c r="H61" s="161"/>
      <c r="I61" s="162" t="str">
        <f t="shared" si="17"/>
        <v/>
      </c>
      <c r="J61" s="163" t="str">
        <f t="shared" si="22"/>
        <v/>
      </c>
      <c r="K61" s="163" t="str">
        <f t="shared" si="23"/>
        <v/>
      </c>
      <c r="L61" s="164"/>
      <c r="M61" s="164"/>
      <c r="N61" s="164"/>
      <c r="O61" s="166"/>
      <c r="P61" s="167">
        <f t="shared" si="18"/>
        <v>1.7800925925925925E-2</v>
      </c>
      <c r="Q61" s="206"/>
      <c r="R61" s="154">
        <v>40025</v>
      </c>
      <c r="S61" s="225"/>
      <c r="T61" s="228" t="str">
        <f t="shared" si="19"/>
        <v/>
      </c>
      <c r="U61" s="229" t="str">
        <f t="shared" si="20"/>
        <v/>
      </c>
      <c r="Y61" s="249" t="str">
        <f t="shared" si="21"/>
        <v/>
      </c>
      <c r="Z61" s="132"/>
    </row>
    <row r="62" spans="1:26" ht="15" customHeight="1" x14ac:dyDescent="0.25">
      <c r="A62" s="180" t="s">
        <v>284</v>
      </c>
      <c r="B62" s="181" t="s">
        <v>285</v>
      </c>
      <c r="C62" s="156" t="s">
        <v>30</v>
      </c>
      <c r="D62" s="157">
        <v>1.8344907407407404E-2</v>
      </c>
      <c r="E62" s="158">
        <v>1.8344907407407404E-2</v>
      </c>
      <c r="F62" s="159">
        <f t="shared" si="24"/>
        <v>1.8344907407407404E-2</v>
      </c>
      <c r="G62" s="160">
        <f t="shared" si="16"/>
        <v>2.4884259259259287E-3</v>
      </c>
      <c r="H62" s="161"/>
      <c r="I62" s="162" t="str">
        <f t="shared" si="17"/>
        <v/>
      </c>
      <c r="J62" s="163" t="str">
        <f t="shared" si="22"/>
        <v/>
      </c>
      <c r="K62" s="163" t="str">
        <f t="shared" si="23"/>
        <v/>
      </c>
      <c r="L62" s="164"/>
      <c r="M62" s="164"/>
      <c r="N62" s="164"/>
      <c r="O62" s="166"/>
      <c r="P62" s="167">
        <f t="shared" si="18"/>
        <v>1.8344907407407404E-2</v>
      </c>
      <c r="Q62" s="206"/>
      <c r="R62" s="154">
        <v>40025</v>
      </c>
      <c r="S62" s="225"/>
      <c r="T62" s="228" t="str">
        <f t="shared" si="19"/>
        <v/>
      </c>
      <c r="U62" s="229" t="str">
        <f t="shared" si="20"/>
        <v/>
      </c>
      <c r="Y62" s="249" t="str">
        <f t="shared" si="21"/>
        <v/>
      </c>
      <c r="Z62" s="132"/>
    </row>
    <row r="63" spans="1:26" ht="15" customHeight="1" x14ac:dyDescent="0.25">
      <c r="A63" s="180" t="s">
        <v>36</v>
      </c>
      <c r="B63" s="181" t="s">
        <v>37</v>
      </c>
      <c r="C63" s="156" t="s">
        <v>14</v>
      </c>
      <c r="D63" s="157">
        <v>1.8275462962962959E-2</v>
      </c>
      <c r="E63" s="158">
        <v>1.8275462962962959E-2</v>
      </c>
      <c r="F63" s="159">
        <f t="shared" si="24"/>
        <v>1.8275462962962959E-2</v>
      </c>
      <c r="G63" s="160">
        <f t="shared" si="16"/>
        <v>2.5578703703703735E-3</v>
      </c>
      <c r="H63" s="161"/>
      <c r="I63" s="162" t="str">
        <f t="shared" si="17"/>
        <v/>
      </c>
      <c r="J63" s="163" t="str">
        <f t="shared" si="22"/>
        <v/>
      </c>
      <c r="K63" s="163" t="str">
        <f t="shared" si="23"/>
        <v/>
      </c>
      <c r="L63" s="164"/>
      <c r="M63" s="164"/>
      <c r="N63" s="164"/>
      <c r="O63" s="166"/>
      <c r="P63" s="167">
        <f t="shared" si="18"/>
        <v>1.8275462962962959E-2</v>
      </c>
      <c r="Q63" s="206"/>
      <c r="R63" s="154">
        <v>40025</v>
      </c>
      <c r="S63" s="225"/>
      <c r="T63" s="228" t="str">
        <f t="shared" si="19"/>
        <v/>
      </c>
      <c r="U63" s="229" t="str">
        <f t="shared" si="20"/>
        <v/>
      </c>
      <c r="Y63" s="249"/>
      <c r="Z63" s="132"/>
    </row>
    <row r="64" spans="1:26" ht="15" customHeight="1" x14ac:dyDescent="0.25">
      <c r="A64" s="178" t="s">
        <v>155</v>
      </c>
      <c r="B64" s="179" t="s">
        <v>257</v>
      </c>
      <c r="C64" s="171" t="s">
        <v>30</v>
      </c>
      <c r="D64" s="157">
        <v>1.8206018518518514E-2</v>
      </c>
      <c r="E64" s="158">
        <v>1.8206018518518517E-2</v>
      </c>
      <c r="F64" s="159">
        <f t="shared" si="24"/>
        <v>1.8206018518518517E-2</v>
      </c>
      <c r="G64" s="160">
        <f t="shared" si="16"/>
        <v>2.627314814814815E-3</v>
      </c>
      <c r="H64" s="161"/>
      <c r="I64" s="162" t="str">
        <f t="shared" si="17"/>
        <v/>
      </c>
      <c r="J64" s="163" t="str">
        <f t="shared" si="22"/>
        <v/>
      </c>
      <c r="K64" s="163" t="str">
        <f t="shared" si="23"/>
        <v/>
      </c>
      <c r="L64" s="164"/>
      <c r="M64" s="164"/>
      <c r="N64" s="164"/>
      <c r="O64" s="166"/>
      <c r="P64" s="167">
        <f t="shared" si="18"/>
        <v>1.8206018518518514E-2</v>
      </c>
      <c r="Q64" s="206"/>
      <c r="R64" s="154">
        <v>39478</v>
      </c>
      <c r="S64" s="225"/>
      <c r="T64" s="228" t="str">
        <f t="shared" si="19"/>
        <v/>
      </c>
      <c r="U64" s="229" t="str">
        <f t="shared" si="20"/>
        <v/>
      </c>
      <c r="Y64" s="249" t="str">
        <f t="shared" si="21"/>
        <v/>
      </c>
      <c r="Z64" s="132"/>
    </row>
    <row r="65" spans="1:26" ht="15" customHeight="1" x14ac:dyDescent="0.25">
      <c r="A65" s="180" t="s">
        <v>68</v>
      </c>
      <c r="B65" s="181" t="s">
        <v>69</v>
      </c>
      <c r="C65" s="156" t="s">
        <v>14</v>
      </c>
      <c r="D65" s="157">
        <v>1.8055555555555557E-2</v>
      </c>
      <c r="E65" s="158">
        <v>1.8055555555555557E-2</v>
      </c>
      <c r="F65" s="159">
        <f t="shared" si="24"/>
        <v>1.8055555555555557E-2</v>
      </c>
      <c r="G65" s="160">
        <f t="shared" si="16"/>
        <v>2.7777777777777748E-3</v>
      </c>
      <c r="H65" s="161"/>
      <c r="I65" s="162" t="str">
        <f t="shared" si="17"/>
        <v/>
      </c>
      <c r="J65" s="163" t="str">
        <f t="shared" si="22"/>
        <v/>
      </c>
      <c r="K65" s="163" t="str">
        <f t="shared" si="23"/>
        <v/>
      </c>
      <c r="L65" s="164"/>
      <c r="M65" s="164"/>
      <c r="N65" s="164"/>
      <c r="O65" s="166"/>
      <c r="P65" s="167">
        <f t="shared" si="18"/>
        <v>1.8055555555555557E-2</v>
      </c>
      <c r="Q65" s="206"/>
      <c r="R65" s="154">
        <v>38960</v>
      </c>
      <c r="S65" s="225"/>
      <c r="T65" s="228" t="str">
        <f t="shared" si="19"/>
        <v/>
      </c>
      <c r="U65" s="229" t="str">
        <f t="shared" si="20"/>
        <v/>
      </c>
      <c r="Y65" s="249" t="str">
        <f t="shared" si="21"/>
        <v/>
      </c>
      <c r="Z65" s="132"/>
    </row>
    <row r="66" spans="1:26" ht="15" x14ac:dyDescent="0.25">
      <c r="A66" s="178" t="s">
        <v>340</v>
      </c>
      <c r="B66" s="179" t="s">
        <v>341</v>
      </c>
      <c r="C66" s="171" t="s">
        <v>14</v>
      </c>
      <c r="D66" s="157">
        <v>1.802083333333333E-2</v>
      </c>
      <c r="E66" s="158">
        <v>1.802083333333333E-2</v>
      </c>
      <c r="F66" s="159">
        <f t="shared" si="24"/>
        <v>1.802083333333333E-2</v>
      </c>
      <c r="G66" s="160">
        <f t="shared" si="16"/>
        <v>2.8125000000000025E-3</v>
      </c>
      <c r="H66" s="161"/>
      <c r="I66" s="162" t="str">
        <f t="shared" si="17"/>
        <v/>
      </c>
      <c r="J66" s="163"/>
      <c r="K66" s="163"/>
      <c r="L66" s="164"/>
      <c r="M66" s="164"/>
      <c r="N66" s="164"/>
      <c r="O66" s="166"/>
      <c r="P66" s="167">
        <f t="shared" si="18"/>
        <v>1.802083333333333E-2</v>
      </c>
      <c r="Q66" s="206"/>
      <c r="R66" s="154">
        <v>39752</v>
      </c>
      <c r="S66" s="225"/>
      <c r="T66" s="228" t="str">
        <f t="shared" si="19"/>
        <v/>
      </c>
      <c r="U66" s="229" t="str">
        <f t="shared" si="20"/>
        <v/>
      </c>
      <c r="Y66" s="249" t="str">
        <f t="shared" si="21"/>
        <v/>
      </c>
      <c r="Z66" s="132"/>
    </row>
    <row r="67" spans="1:26" ht="15" x14ac:dyDescent="0.25">
      <c r="A67" s="180" t="s">
        <v>70</v>
      </c>
      <c r="B67" s="181" t="s">
        <v>71</v>
      </c>
      <c r="C67" s="156" t="s">
        <v>30</v>
      </c>
      <c r="D67" s="157">
        <v>1.7974537037037039E-2</v>
      </c>
      <c r="E67" s="158">
        <v>1.7974537037037039E-2</v>
      </c>
      <c r="F67" s="159">
        <f t="shared" si="24"/>
        <v>1.7974537037037039E-2</v>
      </c>
      <c r="G67" s="160">
        <f t="shared" si="16"/>
        <v>2.8587962962962933E-3</v>
      </c>
      <c r="H67" s="161"/>
      <c r="I67" s="162" t="str">
        <f t="shared" si="17"/>
        <v/>
      </c>
      <c r="J67" s="163" t="str">
        <f t="shared" ref="J67:J78" si="25">IF(H67&lt;&gt;"",I67-F67,"")</f>
        <v/>
      </c>
      <c r="K67" s="163" t="str">
        <f t="shared" ref="K67:K78" si="26">IF(H67&lt;&gt;"",I67-D67,"")</f>
        <v/>
      </c>
      <c r="L67" s="164"/>
      <c r="M67" s="164"/>
      <c r="N67" s="164"/>
      <c r="O67" s="166"/>
      <c r="P67" s="167">
        <f t="shared" si="18"/>
        <v>1.7974537037037039E-2</v>
      </c>
      <c r="Q67" s="206"/>
      <c r="R67" s="154">
        <v>39172</v>
      </c>
      <c r="S67" s="225"/>
      <c r="T67" s="228" t="str">
        <f t="shared" si="19"/>
        <v/>
      </c>
      <c r="U67" s="229" t="str">
        <f t="shared" si="20"/>
        <v/>
      </c>
      <c r="Y67" s="249"/>
      <c r="Z67" s="132"/>
    </row>
    <row r="68" spans="1:26" ht="15" x14ac:dyDescent="0.25">
      <c r="A68" s="180" t="s">
        <v>121</v>
      </c>
      <c r="B68" s="181" t="s">
        <v>259</v>
      </c>
      <c r="C68" s="156" t="s">
        <v>14</v>
      </c>
      <c r="D68" s="157">
        <v>1.7180266203703703E-2</v>
      </c>
      <c r="E68" s="158">
        <v>1.84839771412037E-2</v>
      </c>
      <c r="F68" s="159">
        <f t="shared" si="24"/>
        <v>1.7832121672453703E-2</v>
      </c>
      <c r="G68" s="160">
        <f t="shared" si="16"/>
        <v>3.001211660879629E-3</v>
      </c>
      <c r="H68" s="161"/>
      <c r="I68" s="162" t="str">
        <f t="shared" si="17"/>
        <v/>
      </c>
      <c r="J68" s="163" t="str">
        <f t="shared" si="25"/>
        <v/>
      </c>
      <c r="K68" s="163" t="str">
        <f t="shared" si="26"/>
        <v/>
      </c>
      <c r="L68" s="164"/>
      <c r="M68" s="164"/>
      <c r="N68" s="164"/>
      <c r="O68" s="166"/>
      <c r="P68" s="167">
        <f t="shared" si="18"/>
        <v>1.7180266203703703E-2</v>
      </c>
      <c r="Q68" s="206"/>
      <c r="R68" s="154">
        <v>39994</v>
      </c>
      <c r="S68" s="225"/>
      <c r="T68" s="228" t="str">
        <f t="shared" si="19"/>
        <v/>
      </c>
      <c r="U68" s="229" t="str">
        <f t="shared" si="20"/>
        <v/>
      </c>
      <c r="Y68" s="249"/>
      <c r="Z68" s="132"/>
    </row>
    <row r="69" spans="1:26" ht="15" x14ac:dyDescent="0.25">
      <c r="A69" s="180" t="s">
        <v>49</v>
      </c>
      <c r="B69" s="181" t="s">
        <v>81</v>
      </c>
      <c r="C69" s="156" t="s">
        <v>14</v>
      </c>
      <c r="D69" s="157">
        <v>1.758101851851852E-2</v>
      </c>
      <c r="E69" s="158">
        <v>1.8078703703703704E-2</v>
      </c>
      <c r="F69" s="159">
        <f t="shared" si="24"/>
        <v>1.7829861111111112E-2</v>
      </c>
      <c r="G69" s="160">
        <f t="shared" ref="G69:G100" si="27">$B$2-F69</f>
        <v>3.0034722222222199E-3</v>
      </c>
      <c r="H69" s="161"/>
      <c r="I69" s="162" t="str">
        <f t="shared" ref="I69:I100" si="28">IF(H69&lt;&gt;"",H69-G69,"")</f>
        <v/>
      </c>
      <c r="J69" s="163" t="str">
        <f t="shared" si="25"/>
        <v/>
      </c>
      <c r="K69" s="163" t="str">
        <f t="shared" si="26"/>
        <v/>
      </c>
      <c r="L69" s="164"/>
      <c r="M69" s="164"/>
      <c r="N69" s="164"/>
      <c r="O69" s="166"/>
      <c r="P69" s="167">
        <f t="shared" ref="P69:P100" si="29">IF(H69&lt;&gt;"",MIN(D69,I69),D69)</f>
        <v>1.758101851851852E-2</v>
      </c>
      <c r="Q69" s="206"/>
      <c r="R69" s="154">
        <v>39903</v>
      </c>
      <c r="S69" s="225"/>
      <c r="T69" s="228" t="str">
        <f t="shared" ref="T69:T100" si="30">IF(OR(NOT(S69=""),NOT(I69="")),5,"")</f>
        <v/>
      </c>
      <c r="U69" s="229" t="str">
        <f t="shared" ref="U69:U100" si="31">IF(T69=5,A69&amp;" "&amp;B69,"")</f>
        <v/>
      </c>
      <c r="Y69" s="249"/>
      <c r="Z69" s="132"/>
    </row>
    <row r="70" spans="1:26" ht="15" x14ac:dyDescent="0.25">
      <c r="A70" s="180" t="s">
        <v>229</v>
      </c>
      <c r="B70" s="181" t="s">
        <v>281</v>
      </c>
      <c r="C70" s="171" t="s">
        <v>30</v>
      </c>
      <c r="D70" s="157">
        <v>1.7719907407407406E-2</v>
      </c>
      <c r="E70" s="158">
        <v>1.7719907407407406E-2</v>
      </c>
      <c r="F70" s="159">
        <f t="shared" si="24"/>
        <v>1.7719907407407406E-2</v>
      </c>
      <c r="G70" s="160">
        <f t="shared" si="27"/>
        <v>3.1134259259259257E-3</v>
      </c>
      <c r="H70" s="161"/>
      <c r="I70" s="162" t="str">
        <f t="shared" si="28"/>
        <v/>
      </c>
      <c r="J70" s="163" t="str">
        <f t="shared" si="25"/>
        <v/>
      </c>
      <c r="K70" s="163" t="str">
        <f t="shared" si="26"/>
        <v/>
      </c>
      <c r="L70" s="164"/>
      <c r="M70" s="164"/>
      <c r="N70" s="164"/>
      <c r="O70" s="166"/>
      <c r="P70" s="167">
        <f t="shared" si="29"/>
        <v>1.7719907407407406E-2</v>
      </c>
      <c r="Q70" s="206"/>
      <c r="R70" s="154">
        <v>39294</v>
      </c>
      <c r="S70" s="225"/>
      <c r="T70" s="228" t="str">
        <f t="shared" si="30"/>
        <v/>
      </c>
      <c r="U70" s="229" t="str">
        <f t="shared" si="31"/>
        <v/>
      </c>
      <c r="Y70" s="249"/>
      <c r="Z70" s="132"/>
    </row>
    <row r="71" spans="1:26" ht="15" x14ac:dyDescent="0.25">
      <c r="A71" s="178" t="s">
        <v>374</v>
      </c>
      <c r="B71" s="179" t="s">
        <v>375</v>
      </c>
      <c r="C71" s="171" t="s">
        <v>14</v>
      </c>
      <c r="D71" s="157">
        <v>1.7685185185185189E-2</v>
      </c>
      <c r="E71" s="158">
        <v>1.7685185185185189E-2</v>
      </c>
      <c r="F71" s="159">
        <f t="shared" si="24"/>
        <v>1.7685185185185189E-2</v>
      </c>
      <c r="G71" s="160">
        <f t="shared" si="27"/>
        <v>3.148148148148143E-3</v>
      </c>
      <c r="H71" s="161"/>
      <c r="I71" s="162" t="str">
        <f t="shared" si="28"/>
        <v/>
      </c>
      <c r="J71" s="163" t="str">
        <f t="shared" si="25"/>
        <v/>
      </c>
      <c r="K71" s="163" t="str">
        <f t="shared" si="26"/>
        <v/>
      </c>
      <c r="L71" s="164"/>
      <c r="M71" s="164"/>
      <c r="N71" s="164"/>
      <c r="O71" s="166"/>
      <c r="P71" s="167">
        <f t="shared" si="29"/>
        <v>1.7685185185185189E-2</v>
      </c>
      <c r="Q71" s="231"/>
      <c r="R71" s="154">
        <v>39844</v>
      </c>
      <c r="S71" s="225"/>
      <c r="T71" s="228" t="str">
        <f t="shared" si="30"/>
        <v/>
      </c>
      <c r="U71" s="229" t="str">
        <f t="shared" si="31"/>
        <v/>
      </c>
      <c r="Y71" s="249"/>
      <c r="Z71" s="132"/>
    </row>
    <row r="72" spans="1:26" ht="15" x14ac:dyDescent="0.25">
      <c r="A72" s="180" t="s">
        <v>377</v>
      </c>
      <c r="B72" s="181" t="s">
        <v>378</v>
      </c>
      <c r="C72" s="171" t="s">
        <v>30</v>
      </c>
      <c r="D72" s="157">
        <v>1.7685185185185182E-2</v>
      </c>
      <c r="E72" s="158">
        <v>1.7685185185185182E-2</v>
      </c>
      <c r="F72" s="159">
        <f t="shared" si="24"/>
        <v>1.7685185185185182E-2</v>
      </c>
      <c r="G72" s="160">
        <f t="shared" si="27"/>
        <v>3.1481481481481499E-3</v>
      </c>
      <c r="H72" s="161"/>
      <c r="I72" s="162" t="str">
        <f t="shared" si="28"/>
        <v/>
      </c>
      <c r="J72" s="163" t="str">
        <f t="shared" si="25"/>
        <v/>
      </c>
      <c r="K72" s="163" t="str">
        <f t="shared" si="26"/>
        <v/>
      </c>
      <c r="L72" s="164"/>
      <c r="M72" s="164"/>
      <c r="N72" s="164"/>
      <c r="O72" s="166"/>
      <c r="P72" s="167">
        <f t="shared" si="29"/>
        <v>1.7685185185185182E-2</v>
      </c>
      <c r="Q72" s="206"/>
      <c r="R72" s="154">
        <v>39844</v>
      </c>
      <c r="S72" s="225"/>
      <c r="T72" s="228" t="str">
        <f t="shared" si="30"/>
        <v/>
      </c>
      <c r="U72" s="229" t="str">
        <f t="shared" si="31"/>
        <v/>
      </c>
      <c r="Y72" s="249"/>
      <c r="Z72" s="132"/>
    </row>
    <row r="73" spans="1:26" ht="15" x14ac:dyDescent="0.25">
      <c r="A73" s="180" t="s">
        <v>106</v>
      </c>
      <c r="B73" s="181" t="s">
        <v>426</v>
      </c>
      <c r="C73" s="156" t="s">
        <v>14</v>
      </c>
      <c r="D73" s="157">
        <v>1.6782407407407409E-2</v>
      </c>
      <c r="E73" s="158">
        <v>1.8466435185185186E-2</v>
      </c>
      <c r="F73" s="159">
        <f t="shared" si="24"/>
        <v>1.7624421296296298E-2</v>
      </c>
      <c r="G73" s="160">
        <f t="shared" si="27"/>
        <v>3.2089120370370344E-3</v>
      </c>
      <c r="H73" s="161"/>
      <c r="I73" s="162" t="str">
        <f t="shared" si="28"/>
        <v/>
      </c>
      <c r="J73" s="163" t="str">
        <f t="shared" si="25"/>
        <v/>
      </c>
      <c r="K73" s="163" t="str">
        <f t="shared" si="26"/>
        <v/>
      </c>
      <c r="L73" s="164"/>
      <c r="M73" s="164"/>
      <c r="N73" s="165"/>
      <c r="O73" s="166"/>
      <c r="P73" s="167">
        <f t="shared" si="29"/>
        <v>1.6782407407407409E-2</v>
      </c>
      <c r="Q73" s="206"/>
      <c r="R73" s="169">
        <v>39933</v>
      </c>
      <c r="S73" s="225"/>
      <c r="T73" s="228" t="str">
        <f t="shared" si="30"/>
        <v/>
      </c>
      <c r="U73" s="229" t="str">
        <f t="shared" si="31"/>
        <v/>
      </c>
      <c r="Y73" s="249" t="str">
        <f t="shared" ref="Y73:Y88" si="32">+I73</f>
        <v/>
      </c>
      <c r="Z73" s="132"/>
    </row>
    <row r="74" spans="1:26" ht="15" customHeight="1" x14ac:dyDescent="0.25">
      <c r="A74" s="180" t="s">
        <v>84</v>
      </c>
      <c r="B74" s="181" t="s">
        <v>85</v>
      </c>
      <c r="C74" s="156" t="s">
        <v>14</v>
      </c>
      <c r="D74" s="157">
        <v>1.7557870370370373E-2</v>
      </c>
      <c r="E74" s="158">
        <v>1.7557870370370373E-2</v>
      </c>
      <c r="F74" s="159">
        <f t="shared" si="24"/>
        <v>1.7557870370370373E-2</v>
      </c>
      <c r="G74" s="160">
        <f t="shared" si="27"/>
        <v>3.2754629629629592E-3</v>
      </c>
      <c r="H74" s="161"/>
      <c r="I74" s="162" t="str">
        <f t="shared" si="28"/>
        <v/>
      </c>
      <c r="J74" s="163" t="str">
        <f t="shared" si="25"/>
        <v/>
      </c>
      <c r="K74" s="163" t="str">
        <f t="shared" si="26"/>
        <v/>
      </c>
      <c r="L74" s="164"/>
      <c r="M74" s="164"/>
      <c r="N74" s="164"/>
      <c r="O74" s="166"/>
      <c r="P74" s="167">
        <f t="shared" si="29"/>
        <v>1.7557870370370373E-2</v>
      </c>
      <c r="Q74" s="206"/>
      <c r="R74" s="154">
        <v>38929</v>
      </c>
      <c r="S74" s="225"/>
      <c r="T74" s="228" t="str">
        <f t="shared" si="30"/>
        <v/>
      </c>
      <c r="U74" s="229" t="str">
        <f t="shared" si="31"/>
        <v/>
      </c>
      <c r="Y74" s="249" t="str">
        <f t="shared" si="32"/>
        <v/>
      </c>
      <c r="Z74" s="132"/>
    </row>
    <row r="75" spans="1:26" ht="15" customHeight="1" x14ac:dyDescent="0.25">
      <c r="A75" s="180" t="s">
        <v>82</v>
      </c>
      <c r="B75" s="181" t="s">
        <v>83</v>
      </c>
      <c r="C75" s="156" t="s">
        <v>14</v>
      </c>
      <c r="D75" s="157">
        <v>1.7557870370370373E-2</v>
      </c>
      <c r="E75" s="158">
        <v>1.7557870370370373E-2</v>
      </c>
      <c r="F75" s="159">
        <f t="shared" si="24"/>
        <v>1.7557870370370373E-2</v>
      </c>
      <c r="G75" s="160">
        <f t="shared" si="27"/>
        <v>3.2754629629629592E-3</v>
      </c>
      <c r="H75" s="161"/>
      <c r="I75" s="162" t="str">
        <f t="shared" si="28"/>
        <v/>
      </c>
      <c r="J75" s="163" t="str">
        <f t="shared" si="25"/>
        <v/>
      </c>
      <c r="K75" s="163" t="str">
        <f t="shared" si="26"/>
        <v/>
      </c>
      <c r="L75" s="164"/>
      <c r="M75" s="164"/>
      <c r="N75" s="164"/>
      <c r="O75" s="166"/>
      <c r="P75" s="167">
        <f t="shared" si="29"/>
        <v>1.7557870370370373E-2</v>
      </c>
      <c r="Q75" s="206"/>
      <c r="R75" s="154">
        <v>38748</v>
      </c>
      <c r="S75" s="225"/>
      <c r="T75" s="228" t="str">
        <f t="shared" si="30"/>
        <v/>
      </c>
      <c r="U75" s="229" t="str">
        <f t="shared" si="31"/>
        <v/>
      </c>
      <c r="Y75" s="249" t="str">
        <f t="shared" si="32"/>
        <v/>
      </c>
      <c r="Z75" s="132"/>
    </row>
    <row r="76" spans="1:26" ht="15" customHeight="1" x14ac:dyDescent="0.25">
      <c r="A76" s="180" t="s">
        <v>74</v>
      </c>
      <c r="B76" s="181" t="s">
        <v>86</v>
      </c>
      <c r="C76" s="156" t="s">
        <v>30</v>
      </c>
      <c r="D76" s="157">
        <v>1.6805555555555556E-2</v>
      </c>
      <c r="E76" s="157">
        <v>1.8162615740740736E-2</v>
      </c>
      <c r="F76" s="159">
        <f t="shared" si="24"/>
        <v>1.7484085648148146E-2</v>
      </c>
      <c r="G76" s="160">
        <f t="shared" si="27"/>
        <v>3.349247685185186E-3</v>
      </c>
      <c r="H76" s="161"/>
      <c r="I76" s="162" t="str">
        <f t="shared" si="28"/>
        <v/>
      </c>
      <c r="J76" s="163" t="str">
        <f t="shared" si="25"/>
        <v/>
      </c>
      <c r="K76" s="163" t="str">
        <f t="shared" si="26"/>
        <v/>
      </c>
      <c r="L76" s="164"/>
      <c r="M76" s="164"/>
      <c r="N76" s="165"/>
      <c r="O76" s="166"/>
      <c r="P76" s="167">
        <f t="shared" si="29"/>
        <v>1.6805555555555556E-2</v>
      </c>
      <c r="Q76" s="206"/>
      <c r="R76" s="154">
        <v>39752</v>
      </c>
      <c r="S76" s="225"/>
      <c r="T76" s="228" t="str">
        <f t="shared" si="30"/>
        <v/>
      </c>
      <c r="U76" s="229" t="str">
        <f t="shared" si="31"/>
        <v/>
      </c>
      <c r="Y76" s="249" t="str">
        <f t="shared" si="32"/>
        <v/>
      </c>
      <c r="Z76" s="132"/>
    </row>
    <row r="77" spans="1:26" ht="15" customHeight="1" x14ac:dyDescent="0.25">
      <c r="A77" s="180" t="s">
        <v>90</v>
      </c>
      <c r="B77" s="181" t="s">
        <v>91</v>
      </c>
      <c r="C77" s="156" t="s">
        <v>30</v>
      </c>
      <c r="D77" s="157">
        <v>1.7384259259259256E-2</v>
      </c>
      <c r="E77" s="158">
        <v>1.7384259259259256E-2</v>
      </c>
      <c r="F77" s="159">
        <f t="shared" si="24"/>
        <v>1.7384259259259256E-2</v>
      </c>
      <c r="G77" s="160">
        <f t="shared" si="27"/>
        <v>3.4490740740740766E-3</v>
      </c>
      <c r="H77" s="161"/>
      <c r="I77" s="162" t="str">
        <f t="shared" si="28"/>
        <v/>
      </c>
      <c r="J77" s="163" t="str">
        <f t="shared" si="25"/>
        <v/>
      </c>
      <c r="K77" s="163" t="str">
        <f t="shared" si="26"/>
        <v/>
      </c>
      <c r="L77" s="164"/>
      <c r="M77" s="164"/>
      <c r="N77" s="164"/>
      <c r="O77" s="166"/>
      <c r="P77" s="167">
        <f t="shared" si="29"/>
        <v>1.7384259259259256E-2</v>
      </c>
      <c r="Q77" s="206"/>
      <c r="R77" s="155" t="s">
        <v>212</v>
      </c>
      <c r="S77" s="225"/>
      <c r="T77" s="228" t="str">
        <f t="shared" si="30"/>
        <v/>
      </c>
      <c r="U77" s="229" t="str">
        <f t="shared" si="31"/>
        <v/>
      </c>
      <c r="Y77" s="249"/>
      <c r="Z77" s="132"/>
    </row>
    <row r="78" spans="1:26" ht="15" customHeight="1" x14ac:dyDescent="0.25">
      <c r="A78" s="180" t="s">
        <v>92</v>
      </c>
      <c r="B78" s="181" t="s">
        <v>93</v>
      </c>
      <c r="C78" s="156" t="s">
        <v>30</v>
      </c>
      <c r="D78" s="157">
        <v>1.7361111111111112E-2</v>
      </c>
      <c r="E78" s="158">
        <v>1.7361111111111112E-2</v>
      </c>
      <c r="F78" s="159">
        <f t="shared" si="24"/>
        <v>1.7361111111111112E-2</v>
      </c>
      <c r="G78" s="160">
        <f t="shared" si="27"/>
        <v>3.4722222222222203E-3</v>
      </c>
      <c r="H78" s="161"/>
      <c r="I78" s="162" t="str">
        <f t="shared" si="28"/>
        <v/>
      </c>
      <c r="J78" s="163" t="str">
        <f t="shared" si="25"/>
        <v/>
      </c>
      <c r="K78" s="163" t="str">
        <f t="shared" si="26"/>
        <v/>
      </c>
      <c r="L78" s="164"/>
      <c r="M78" s="164"/>
      <c r="N78" s="164"/>
      <c r="O78" s="166"/>
      <c r="P78" s="167">
        <f t="shared" si="29"/>
        <v>1.7361111111111112E-2</v>
      </c>
      <c r="Q78" s="206"/>
      <c r="R78" s="154">
        <v>39082</v>
      </c>
      <c r="S78" s="225"/>
      <c r="T78" s="228" t="str">
        <f t="shared" si="30"/>
        <v/>
      </c>
      <c r="U78" s="229" t="str">
        <f t="shared" si="31"/>
        <v/>
      </c>
      <c r="Y78" s="249"/>
      <c r="Z78" s="132"/>
    </row>
    <row r="79" spans="1:26" ht="15" customHeight="1" x14ac:dyDescent="0.25">
      <c r="A79" s="180" t="s">
        <v>111</v>
      </c>
      <c r="B79" s="181" t="s">
        <v>360</v>
      </c>
      <c r="C79" s="156" t="s">
        <v>30</v>
      </c>
      <c r="D79" s="157">
        <v>1.7303240740740741E-2</v>
      </c>
      <c r="E79" s="158">
        <v>1.7303240740740741E-2</v>
      </c>
      <c r="F79" s="159">
        <f t="shared" si="24"/>
        <v>1.7303240740740741E-2</v>
      </c>
      <c r="G79" s="160">
        <f t="shared" si="27"/>
        <v>3.5300925925925916E-3</v>
      </c>
      <c r="H79" s="161"/>
      <c r="I79" s="162" t="str">
        <f t="shared" si="28"/>
        <v/>
      </c>
      <c r="J79" s="163"/>
      <c r="K79" s="163"/>
      <c r="L79" s="164"/>
      <c r="M79" s="164"/>
      <c r="N79" s="164"/>
      <c r="O79" s="166"/>
      <c r="P79" s="167">
        <f t="shared" si="29"/>
        <v>1.7303240740740741E-2</v>
      </c>
      <c r="Q79" s="206"/>
      <c r="R79" s="154"/>
      <c r="S79" s="225"/>
      <c r="T79" s="228" t="str">
        <f t="shared" si="30"/>
        <v/>
      </c>
      <c r="U79" s="229" t="str">
        <f t="shared" si="31"/>
        <v/>
      </c>
      <c r="Y79" s="249"/>
      <c r="Z79" s="132"/>
    </row>
    <row r="80" spans="1:26" ht="15" customHeight="1" x14ac:dyDescent="0.25">
      <c r="A80" s="180" t="s">
        <v>98</v>
      </c>
      <c r="B80" s="181" t="s">
        <v>99</v>
      </c>
      <c r="C80" s="156" t="s">
        <v>14</v>
      </c>
      <c r="D80" s="157">
        <v>1.7256944444444443E-2</v>
      </c>
      <c r="E80" s="158">
        <v>1.7256944444444443E-2</v>
      </c>
      <c r="F80" s="159">
        <f t="shared" si="24"/>
        <v>1.7256944444444443E-2</v>
      </c>
      <c r="G80" s="160">
        <f t="shared" si="27"/>
        <v>3.5763888888888894E-3</v>
      </c>
      <c r="H80" s="161"/>
      <c r="I80" s="162" t="str">
        <f t="shared" si="28"/>
        <v/>
      </c>
      <c r="J80" s="163" t="str">
        <f t="shared" ref="J80:J101" si="33">IF(H80&lt;&gt;"",I80-F80,"")</f>
        <v/>
      </c>
      <c r="K80" s="163" t="str">
        <f t="shared" ref="K80:K101" si="34">IF(H80&lt;&gt;"",I80-D80,"")</f>
        <v/>
      </c>
      <c r="L80" s="164"/>
      <c r="M80" s="164"/>
      <c r="N80" s="164"/>
      <c r="O80" s="166"/>
      <c r="P80" s="167">
        <f t="shared" si="29"/>
        <v>1.7256944444444443E-2</v>
      </c>
      <c r="Q80" s="206"/>
      <c r="R80" s="154">
        <v>39141</v>
      </c>
      <c r="S80" s="225"/>
      <c r="T80" s="228" t="str">
        <f t="shared" si="30"/>
        <v/>
      </c>
      <c r="U80" s="229" t="str">
        <f t="shared" si="31"/>
        <v/>
      </c>
      <c r="Y80" s="249"/>
      <c r="Z80" s="132"/>
    </row>
    <row r="81" spans="1:26" ht="15" customHeight="1" x14ac:dyDescent="0.25">
      <c r="A81" s="180" t="s">
        <v>96</v>
      </c>
      <c r="B81" s="181" t="s">
        <v>396</v>
      </c>
      <c r="C81" s="156" t="s">
        <v>14</v>
      </c>
      <c r="D81" s="157">
        <v>1.7245370370370362E-2</v>
      </c>
      <c r="E81" s="158">
        <v>1.7245370370370362E-2</v>
      </c>
      <c r="F81" s="159">
        <f t="shared" si="24"/>
        <v>1.7245370370370362E-2</v>
      </c>
      <c r="G81" s="160">
        <f t="shared" si="27"/>
        <v>3.5879629629629699E-3</v>
      </c>
      <c r="H81" s="161"/>
      <c r="I81" s="162" t="str">
        <f t="shared" si="28"/>
        <v/>
      </c>
      <c r="J81" s="163" t="str">
        <f t="shared" si="33"/>
        <v/>
      </c>
      <c r="K81" s="163" t="str">
        <f t="shared" si="34"/>
        <v/>
      </c>
      <c r="L81" s="164"/>
      <c r="M81" s="164"/>
      <c r="N81" s="164"/>
      <c r="O81" s="166"/>
      <c r="P81" s="167">
        <f t="shared" si="29"/>
        <v>1.7245370370370362E-2</v>
      </c>
      <c r="Q81" s="206"/>
      <c r="R81" s="154">
        <v>40025</v>
      </c>
      <c r="S81" s="225"/>
      <c r="T81" s="228" t="str">
        <f t="shared" si="30"/>
        <v/>
      </c>
      <c r="U81" s="229" t="str">
        <f t="shared" si="31"/>
        <v/>
      </c>
      <c r="Y81" s="249" t="str">
        <f t="shared" si="32"/>
        <v/>
      </c>
      <c r="Z81" s="132"/>
    </row>
    <row r="82" spans="1:26" ht="15" customHeight="1" x14ac:dyDescent="0.25">
      <c r="A82" s="180" t="s">
        <v>125</v>
      </c>
      <c r="B82" s="181" t="s">
        <v>132</v>
      </c>
      <c r="C82" s="156" t="s">
        <v>30</v>
      </c>
      <c r="D82" s="157">
        <v>1.6041666666666673E-2</v>
      </c>
      <c r="E82" s="158">
        <v>1.8402777777777785E-2</v>
      </c>
      <c r="F82" s="159">
        <f t="shared" si="24"/>
        <v>1.7222222222222229E-2</v>
      </c>
      <c r="G82" s="160">
        <f t="shared" si="27"/>
        <v>3.6111111111111031E-3</v>
      </c>
      <c r="H82" s="161"/>
      <c r="I82" s="162" t="str">
        <f t="shared" si="28"/>
        <v/>
      </c>
      <c r="J82" s="163" t="str">
        <f t="shared" si="33"/>
        <v/>
      </c>
      <c r="K82" s="163" t="str">
        <f t="shared" si="34"/>
        <v/>
      </c>
      <c r="L82" s="164"/>
      <c r="M82" s="164"/>
      <c r="N82" s="164"/>
      <c r="O82" s="166"/>
      <c r="P82" s="167">
        <f t="shared" si="29"/>
        <v>1.6041666666666673E-2</v>
      </c>
      <c r="Q82" s="206"/>
      <c r="R82" s="154">
        <v>39325</v>
      </c>
      <c r="S82" s="225"/>
      <c r="T82" s="228" t="str">
        <f t="shared" si="30"/>
        <v/>
      </c>
      <c r="U82" s="229" t="str">
        <f t="shared" si="31"/>
        <v/>
      </c>
      <c r="Y82" s="249"/>
      <c r="Z82" s="132"/>
    </row>
    <row r="83" spans="1:26" ht="15" x14ac:dyDescent="0.25">
      <c r="A83" s="180" t="s">
        <v>100</v>
      </c>
      <c r="B83" s="181" t="s">
        <v>101</v>
      </c>
      <c r="C83" s="156" t="s">
        <v>14</v>
      </c>
      <c r="D83" s="157">
        <v>1.7152777777777781E-2</v>
      </c>
      <c r="E83" s="158">
        <v>1.7152777777777781E-2</v>
      </c>
      <c r="F83" s="159">
        <f t="shared" si="24"/>
        <v>1.7152777777777781E-2</v>
      </c>
      <c r="G83" s="160">
        <f t="shared" si="27"/>
        <v>3.6805555555555515E-3</v>
      </c>
      <c r="H83" s="161"/>
      <c r="I83" s="162" t="str">
        <f t="shared" si="28"/>
        <v/>
      </c>
      <c r="J83" s="163" t="str">
        <f t="shared" si="33"/>
        <v/>
      </c>
      <c r="K83" s="163" t="str">
        <f t="shared" si="34"/>
        <v/>
      </c>
      <c r="L83" s="164"/>
      <c r="M83" s="164"/>
      <c r="N83" s="164"/>
      <c r="O83" s="166"/>
      <c r="P83" s="167">
        <f t="shared" si="29"/>
        <v>1.7152777777777781E-2</v>
      </c>
      <c r="Q83" s="206"/>
      <c r="R83" s="169">
        <v>39141</v>
      </c>
      <c r="S83" s="225"/>
      <c r="T83" s="228" t="str">
        <f t="shared" si="30"/>
        <v/>
      </c>
      <c r="U83" s="229" t="str">
        <f t="shared" si="31"/>
        <v/>
      </c>
      <c r="Y83" s="249" t="str">
        <f t="shared" si="32"/>
        <v/>
      </c>
      <c r="Z83" s="132"/>
    </row>
    <row r="84" spans="1:26" ht="15" x14ac:dyDescent="0.25">
      <c r="A84" s="180" t="s">
        <v>49</v>
      </c>
      <c r="B84" s="181" t="s">
        <v>294</v>
      </c>
      <c r="C84" s="156" t="s">
        <v>14</v>
      </c>
      <c r="D84" s="157">
        <v>1.7013888888888891E-2</v>
      </c>
      <c r="E84" s="158">
        <v>1.7013888888888891E-2</v>
      </c>
      <c r="F84" s="159">
        <f t="shared" si="24"/>
        <v>1.7013888888888891E-2</v>
      </c>
      <c r="G84" s="160">
        <f t="shared" si="27"/>
        <v>3.8194444444444413E-3</v>
      </c>
      <c r="H84" s="161"/>
      <c r="I84" s="162" t="str">
        <f t="shared" si="28"/>
        <v/>
      </c>
      <c r="J84" s="163" t="str">
        <f t="shared" si="33"/>
        <v/>
      </c>
      <c r="K84" s="163" t="str">
        <f t="shared" si="34"/>
        <v/>
      </c>
      <c r="L84" s="164"/>
      <c r="M84" s="164"/>
      <c r="N84" s="164"/>
      <c r="O84" s="166"/>
      <c r="P84" s="167">
        <f t="shared" si="29"/>
        <v>1.7013888888888891E-2</v>
      </c>
      <c r="Q84" s="207"/>
      <c r="R84" s="169">
        <v>39629</v>
      </c>
      <c r="S84" s="225"/>
      <c r="T84" s="228" t="str">
        <f t="shared" si="30"/>
        <v/>
      </c>
      <c r="U84" s="229" t="str">
        <f t="shared" si="31"/>
        <v/>
      </c>
      <c r="Y84" s="249" t="str">
        <f t="shared" si="32"/>
        <v/>
      </c>
      <c r="Z84" s="132"/>
    </row>
    <row r="85" spans="1:26" ht="15" customHeight="1" x14ac:dyDescent="0.25">
      <c r="A85" s="180" t="s">
        <v>155</v>
      </c>
      <c r="B85" s="181" t="s">
        <v>216</v>
      </c>
      <c r="C85" s="156" t="s">
        <v>30</v>
      </c>
      <c r="D85" s="158">
        <v>1.5810185185185184E-2</v>
      </c>
      <c r="E85" s="158">
        <v>1.8049768518518514E-2</v>
      </c>
      <c r="F85" s="159">
        <f t="shared" si="24"/>
        <v>1.6929976851851849E-2</v>
      </c>
      <c r="G85" s="160">
        <f t="shared" si="27"/>
        <v>3.9033564814814833E-3</v>
      </c>
      <c r="H85" s="161"/>
      <c r="I85" s="162" t="str">
        <f t="shared" si="28"/>
        <v/>
      </c>
      <c r="J85" s="163" t="str">
        <f t="shared" si="33"/>
        <v/>
      </c>
      <c r="K85" s="163" t="str">
        <f t="shared" si="34"/>
        <v/>
      </c>
      <c r="L85" s="164"/>
      <c r="M85" s="164"/>
      <c r="N85" s="164"/>
      <c r="O85" s="166"/>
      <c r="P85" s="167">
        <f t="shared" si="29"/>
        <v>1.5810185185185184E-2</v>
      </c>
      <c r="Q85" s="207"/>
      <c r="R85" s="154">
        <v>39994</v>
      </c>
      <c r="S85" s="225"/>
      <c r="T85" s="228" t="str">
        <f t="shared" si="30"/>
        <v/>
      </c>
      <c r="U85" s="229" t="str">
        <f t="shared" si="31"/>
        <v/>
      </c>
      <c r="Y85" s="249" t="str">
        <f t="shared" si="32"/>
        <v/>
      </c>
      <c r="Z85" s="132"/>
    </row>
    <row r="86" spans="1:26" ht="15" customHeight="1" x14ac:dyDescent="0.25">
      <c r="A86" s="180" t="s">
        <v>49</v>
      </c>
      <c r="B86" s="181" t="s">
        <v>105</v>
      </c>
      <c r="C86" s="156" t="s">
        <v>14</v>
      </c>
      <c r="D86" s="158">
        <v>1.6886574074074075E-2</v>
      </c>
      <c r="E86" s="158">
        <v>1.6886574074074075E-2</v>
      </c>
      <c r="F86" s="159">
        <f t="shared" si="24"/>
        <v>1.6886574074074075E-2</v>
      </c>
      <c r="G86" s="160">
        <f t="shared" si="27"/>
        <v>3.9467592592592575E-3</v>
      </c>
      <c r="H86" s="161"/>
      <c r="I86" s="162" t="str">
        <f t="shared" si="28"/>
        <v/>
      </c>
      <c r="J86" s="163" t="str">
        <f t="shared" si="33"/>
        <v/>
      </c>
      <c r="K86" s="163" t="str">
        <f t="shared" si="34"/>
        <v/>
      </c>
      <c r="L86" s="164"/>
      <c r="M86" s="164"/>
      <c r="N86" s="164"/>
      <c r="O86" s="166"/>
      <c r="P86" s="167">
        <f t="shared" si="29"/>
        <v>1.6886574074074075E-2</v>
      </c>
      <c r="Q86" s="207"/>
      <c r="R86" s="154">
        <v>38990</v>
      </c>
      <c r="S86" s="225"/>
      <c r="T86" s="228" t="str">
        <f t="shared" si="30"/>
        <v/>
      </c>
      <c r="U86" s="229" t="str">
        <f t="shared" si="31"/>
        <v/>
      </c>
      <c r="Y86" s="249"/>
      <c r="Z86" s="132"/>
    </row>
    <row r="87" spans="1:26" ht="15" customHeight="1" x14ac:dyDescent="0.25">
      <c r="A87" s="180" t="s">
        <v>324</v>
      </c>
      <c r="B87" s="181" t="s">
        <v>325</v>
      </c>
      <c r="C87" s="156" t="s">
        <v>30</v>
      </c>
      <c r="D87" s="158">
        <v>1.6782407407407409E-2</v>
      </c>
      <c r="E87" s="158">
        <v>1.6782407407407409E-2</v>
      </c>
      <c r="F87" s="159">
        <f t="shared" si="24"/>
        <v>1.6782407407407409E-2</v>
      </c>
      <c r="G87" s="160">
        <f t="shared" si="27"/>
        <v>4.0509259259259231E-3</v>
      </c>
      <c r="H87" s="161"/>
      <c r="I87" s="162" t="str">
        <f t="shared" si="28"/>
        <v/>
      </c>
      <c r="J87" s="163" t="str">
        <f t="shared" si="33"/>
        <v/>
      </c>
      <c r="K87" s="163" t="str">
        <f t="shared" si="34"/>
        <v/>
      </c>
      <c r="L87" s="164"/>
      <c r="M87" s="164"/>
      <c r="N87" s="164"/>
      <c r="O87" s="166"/>
      <c r="P87" s="167">
        <f t="shared" si="29"/>
        <v>1.6782407407407409E-2</v>
      </c>
      <c r="Q87" s="207"/>
      <c r="R87" s="154">
        <v>39721</v>
      </c>
      <c r="S87" s="225"/>
      <c r="T87" s="228" t="str">
        <f t="shared" si="30"/>
        <v/>
      </c>
      <c r="U87" s="229" t="str">
        <f t="shared" si="31"/>
        <v/>
      </c>
      <c r="Y87" s="249"/>
      <c r="Z87" s="132"/>
    </row>
    <row r="88" spans="1:26" ht="15" customHeight="1" x14ac:dyDescent="0.25">
      <c r="A88" s="180" t="s">
        <v>114</v>
      </c>
      <c r="B88" s="181" t="s">
        <v>220</v>
      </c>
      <c r="C88" s="156" t="s">
        <v>14</v>
      </c>
      <c r="D88" s="213">
        <v>1.6678240740740743E-2</v>
      </c>
      <c r="E88" s="213">
        <v>1.6678240740740743E-2</v>
      </c>
      <c r="F88" s="159">
        <f t="shared" si="24"/>
        <v>1.6678240740740743E-2</v>
      </c>
      <c r="G88" s="160">
        <f t="shared" si="27"/>
        <v>4.1550925925925887E-3</v>
      </c>
      <c r="H88" s="161"/>
      <c r="I88" s="162" t="str">
        <f t="shared" si="28"/>
        <v/>
      </c>
      <c r="J88" s="163" t="str">
        <f t="shared" si="33"/>
        <v/>
      </c>
      <c r="K88" s="163" t="str">
        <f t="shared" si="34"/>
        <v/>
      </c>
      <c r="L88" s="164"/>
      <c r="M88" s="164"/>
      <c r="N88" s="164"/>
      <c r="O88" s="166"/>
      <c r="P88" s="167">
        <f t="shared" si="29"/>
        <v>1.6678240740740743E-2</v>
      </c>
      <c r="Q88" s="207"/>
      <c r="R88" s="154">
        <v>38776</v>
      </c>
      <c r="S88" s="225"/>
      <c r="T88" s="228" t="str">
        <f t="shared" si="30"/>
        <v/>
      </c>
      <c r="U88" s="229" t="str">
        <f t="shared" si="31"/>
        <v/>
      </c>
      <c r="Y88" s="249" t="str">
        <f t="shared" si="32"/>
        <v/>
      </c>
      <c r="Z88" s="132"/>
    </row>
    <row r="89" spans="1:26" ht="15" customHeight="1" x14ac:dyDescent="0.25">
      <c r="A89" s="180" t="s">
        <v>125</v>
      </c>
      <c r="B89" s="181" t="s">
        <v>444</v>
      </c>
      <c r="C89" s="171" t="s">
        <v>30</v>
      </c>
      <c r="D89" s="158">
        <v>1.6660879629629633E-2</v>
      </c>
      <c r="E89" s="158">
        <v>1.6660879629629633E-2</v>
      </c>
      <c r="F89" s="159">
        <f t="shared" si="24"/>
        <v>1.6660879629629633E-2</v>
      </c>
      <c r="G89" s="160">
        <f t="shared" si="27"/>
        <v>4.1724537037036991E-3</v>
      </c>
      <c r="H89" s="161"/>
      <c r="I89" s="162" t="str">
        <f t="shared" si="28"/>
        <v/>
      </c>
      <c r="J89" s="163" t="str">
        <f t="shared" si="33"/>
        <v/>
      </c>
      <c r="K89" s="163" t="str">
        <f t="shared" si="34"/>
        <v/>
      </c>
      <c r="L89" s="164"/>
      <c r="M89" s="164"/>
      <c r="N89" s="164"/>
      <c r="O89" s="166"/>
      <c r="P89" s="167">
        <f t="shared" si="29"/>
        <v>1.6660879629629633E-2</v>
      </c>
      <c r="Q89" s="207"/>
      <c r="R89" s="154">
        <v>39325</v>
      </c>
      <c r="S89" s="225"/>
      <c r="T89" s="228" t="str">
        <f t="shared" si="30"/>
        <v/>
      </c>
      <c r="U89" s="229" t="str">
        <f t="shared" si="31"/>
        <v/>
      </c>
      <c r="Y89" s="249"/>
      <c r="Z89" s="132"/>
    </row>
    <row r="90" spans="1:26" ht="15" customHeight="1" x14ac:dyDescent="0.25">
      <c r="A90" s="178" t="s">
        <v>242</v>
      </c>
      <c r="B90" s="179" t="s">
        <v>395</v>
      </c>
      <c r="C90" s="156" t="s">
        <v>14</v>
      </c>
      <c r="D90" s="158">
        <v>1.6643518518518519E-2</v>
      </c>
      <c r="E90" s="158">
        <v>1.6643518518518519E-2</v>
      </c>
      <c r="F90" s="159">
        <f t="shared" ref="F90:F121" si="35">IF(E90&lt;&gt;"",(E90+D90)/2,D90)</f>
        <v>1.6643518518518519E-2</v>
      </c>
      <c r="G90" s="160">
        <f t="shared" si="27"/>
        <v>4.1898148148148129E-3</v>
      </c>
      <c r="H90" s="161"/>
      <c r="I90" s="162" t="str">
        <f t="shared" si="28"/>
        <v/>
      </c>
      <c r="J90" s="163" t="str">
        <f t="shared" si="33"/>
        <v/>
      </c>
      <c r="K90" s="163" t="str">
        <f t="shared" si="34"/>
        <v/>
      </c>
      <c r="L90" s="165"/>
      <c r="M90" s="164"/>
      <c r="N90" s="165"/>
      <c r="O90" s="166"/>
      <c r="P90" s="167">
        <f t="shared" si="29"/>
        <v>1.6643518518518519E-2</v>
      </c>
      <c r="Q90" s="207"/>
      <c r="R90" s="154">
        <v>39844</v>
      </c>
      <c r="S90" s="225"/>
      <c r="T90" s="228" t="str">
        <f t="shared" si="30"/>
        <v/>
      </c>
      <c r="U90" s="229" t="str">
        <f t="shared" si="31"/>
        <v/>
      </c>
      <c r="Y90" s="249"/>
      <c r="Z90" s="132"/>
    </row>
    <row r="91" spans="1:26" ht="15" customHeight="1" x14ac:dyDescent="0.25">
      <c r="A91" s="180" t="s">
        <v>182</v>
      </c>
      <c r="B91" s="181" t="s">
        <v>295</v>
      </c>
      <c r="C91" s="156" t="s">
        <v>30</v>
      </c>
      <c r="D91" s="158">
        <v>1.6527777777777773E-2</v>
      </c>
      <c r="E91" s="158">
        <v>1.6527777777777773E-2</v>
      </c>
      <c r="F91" s="159">
        <f t="shared" si="35"/>
        <v>1.6527777777777773E-2</v>
      </c>
      <c r="G91" s="160">
        <f t="shared" si="27"/>
        <v>4.305555555555559E-3</v>
      </c>
      <c r="H91" s="161"/>
      <c r="I91" s="162" t="str">
        <f t="shared" si="28"/>
        <v/>
      </c>
      <c r="J91" s="163" t="str">
        <f t="shared" si="33"/>
        <v/>
      </c>
      <c r="K91" s="163" t="str">
        <f t="shared" si="34"/>
        <v/>
      </c>
      <c r="L91" s="164"/>
      <c r="M91" s="164"/>
      <c r="N91" s="164"/>
      <c r="O91" s="166"/>
      <c r="P91" s="167">
        <f t="shared" si="29"/>
        <v>1.6527777777777773E-2</v>
      </c>
      <c r="Q91" s="207"/>
      <c r="R91" s="154">
        <v>39629</v>
      </c>
      <c r="S91" s="225"/>
      <c r="T91" s="228" t="str">
        <f t="shared" si="30"/>
        <v/>
      </c>
      <c r="U91" s="229" t="str">
        <f t="shared" si="31"/>
        <v/>
      </c>
      <c r="Y91" s="249"/>
      <c r="Z91" s="132"/>
    </row>
    <row r="92" spans="1:26" ht="15" customHeight="1" x14ac:dyDescent="0.25">
      <c r="A92" s="180" t="s">
        <v>115</v>
      </c>
      <c r="B92" s="181" t="s">
        <v>116</v>
      </c>
      <c r="C92" s="156" t="s">
        <v>30</v>
      </c>
      <c r="D92" s="213">
        <v>1.6516203703703703E-2</v>
      </c>
      <c r="E92" s="213">
        <v>1.6516203703703703E-2</v>
      </c>
      <c r="F92" s="159">
        <f t="shared" si="35"/>
        <v>1.6516203703703703E-2</v>
      </c>
      <c r="G92" s="160">
        <f t="shared" si="27"/>
        <v>4.3171296296296291E-3</v>
      </c>
      <c r="H92" s="161"/>
      <c r="I92" s="162" t="str">
        <f t="shared" si="28"/>
        <v/>
      </c>
      <c r="J92" s="163" t="str">
        <f t="shared" si="33"/>
        <v/>
      </c>
      <c r="K92" s="163" t="str">
        <f t="shared" si="34"/>
        <v/>
      </c>
      <c r="L92" s="164"/>
      <c r="M92" s="164"/>
      <c r="N92" s="164"/>
      <c r="O92" s="166"/>
      <c r="P92" s="167">
        <f t="shared" si="29"/>
        <v>1.6516203703703703E-2</v>
      </c>
      <c r="Q92" s="207"/>
      <c r="R92" s="154">
        <v>38990</v>
      </c>
      <c r="S92" s="225"/>
      <c r="T92" s="228" t="str">
        <f t="shared" si="30"/>
        <v/>
      </c>
      <c r="U92" s="229" t="str">
        <f t="shared" si="31"/>
        <v/>
      </c>
      <c r="Y92" s="249" t="str">
        <f>+I92</f>
        <v/>
      </c>
      <c r="Z92" s="132"/>
    </row>
    <row r="93" spans="1:26" ht="15" customHeight="1" x14ac:dyDescent="0.25">
      <c r="A93" s="180" t="s">
        <v>55</v>
      </c>
      <c r="B93" s="181" t="s">
        <v>226</v>
      </c>
      <c r="C93" s="156" t="s">
        <v>30</v>
      </c>
      <c r="D93" s="213">
        <v>1.6516203703703703E-2</v>
      </c>
      <c r="E93" s="158">
        <v>1.6516203703703703E-2</v>
      </c>
      <c r="F93" s="159">
        <f t="shared" si="35"/>
        <v>1.6516203703703703E-2</v>
      </c>
      <c r="G93" s="160">
        <f t="shared" si="27"/>
        <v>4.3171296296296291E-3</v>
      </c>
      <c r="H93" s="161"/>
      <c r="I93" s="162" t="str">
        <f t="shared" si="28"/>
        <v/>
      </c>
      <c r="J93" s="163" t="str">
        <f t="shared" si="33"/>
        <v/>
      </c>
      <c r="K93" s="163" t="str">
        <f t="shared" si="34"/>
        <v/>
      </c>
      <c r="L93" s="164"/>
      <c r="M93" s="164"/>
      <c r="N93" s="164"/>
      <c r="O93" s="166"/>
      <c r="P93" s="167">
        <f t="shared" si="29"/>
        <v>1.6516203703703703E-2</v>
      </c>
      <c r="Q93" s="207"/>
      <c r="R93" s="154">
        <v>39964</v>
      </c>
      <c r="S93" s="225"/>
      <c r="T93" s="228" t="str">
        <f t="shared" si="30"/>
        <v/>
      </c>
      <c r="U93" s="229" t="str">
        <f t="shared" si="31"/>
        <v/>
      </c>
      <c r="Y93" s="249" t="str">
        <f>+I93</f>
        <v/>
      </c>
      <c r="Z93" s="132"/>
    </row>
    <row r="94" spans="1:26" ht="15" customHeight="1" x14ac:dyDescent="0.25">
      <c r="A94" s="180" t="s">
        <v>117</v>
      </c>
      <c r="B94" s="181" t="s">
        <v>118</v>
      </c>
      <c r="C94" s="156" t="s">
        <v>14</v>
      </c>
      <c r="D94" s="213">
        <v>1.6446759259259258E-2</v>
      </c>
      <c r="E94" s="213">
        <v>1.6446759259259258E-2</v>
      </c>
      <c r="F94" s="159">
        <f t="shared" si="35"/>
        <v>1.6446759259259258E-2</v>
      </c>
      <c r="G94" s="160">
        <f t="shared" si="27"/>
        <v>4.386574074074074E-3</v>
      </c>
      <c r="H94" s="161"/>
      <c r="I94" s="162" t="str">
        <f t="shared" si="28"/>
        <v/>
      </c>
      <c r="J94" s="163" t="str">
        <f t="shared" si="33"/>
        <v/>
      </c>
      <c r="K94" s="163" t="str">
        <f t="shared" si="34"/>
        <v/>
      </c>
      <c r="L94" s="164"/>
      <c r="M94" s="164"/>
      <c r="N94" s="164"/>
      <c r="O94" s="166"/>
      <c r="P94" s="167">
        <f t="shared" si="29"/>
        <v>1.6446759259259258E-2</v>
      </c>
      <c r="Q94" s="207"/>
      <c r="R94" s="154">
        <v>39141</v>
      </c>
      <c r="S94" s="225"/>
      <c r="T94" s="228" t="str">
        <f t="shared" si="30"/>
        <v/>
      </c>
      <c r="U94" s="229" t="str">
        <f t="shared" si="31"/>
        <v/>
      </c>
      <c r="Y94" s="249"/>
      <c r="Z94" s="132"/>
    </row>
    <row r="95" spans="1:26" ht="15" customHeight="1" x14ac:dyDescent="0.25">
      <c r="A95" s="180" t="s">
        <v>119</v>
      </c>
      <c r="B95" s="181" t="s">
        <v>120</v>
      </c>
      <c r="C95" s="156" t="s">
        <v>30</v>
      </c>
      <c r="D95" s="158">
        <v>1.6400462962962964E-2</v>
      </c>
      <c r="E95" s="158">
        <v>1.6400462962962964E-2</v>
      </c>
      <c r="F95" s="159">
        <f t="shared" si="35"/>
        <v>1.6400462962962964E-2</v>
      </c>
      <c r="G95" s="160">
        <f t="shared" si="27"/>
        <v>4.4328703703703683E-3</v>
      </c>
      <c r="H95" s="161"/>
      <c r="I95" s="162" t="str">
        <f t="shared" si="28"/>
        <v/>
      </c>
      <c r="J95" s="163" t="str">
        <f t="shared" si="33"/>
        <v/>
      </c>
      <c r="K95" s="163" t="str">
        <f t="shared" si="34"/>
        <v/>
      </c>
      <c r="L95" s="164"/>
      <c r="M95" s="164"/>
      <c r="N95" s="164"/>
      <c r="O95" s="166"/>
      <c r="P95" s="167">
        <f t="shared" si="29"/>
        <v>1.6400462962962964E-2</v>
      </c>
      <c r="Q95" s="207"/>
      <c r="R95" s="154">
        <v>39113</v>
      </c>
      <c r="S95" s="225"/>
      <c r="T95" s="228" t="str">
        <f t="shared" si="30"/>
        <v/>
      </c>
      <c r="U95" s="229" t="str">
        <f t="shared" si="31"/>
        <v/>
      </c>
      <c r="Y95" s="249"/>
      <c r="Z95" s="132"/>
    </row>
    <row r="96" spans="1:26" ht="15" customHeight="1" x14ac:dyDescent="0.25">
      <c r="A96" s="180" t="s">
        <v>96</v>
      </c>
      <c r="B96" s="181" t="s">
        <v>97</v>
      </c>
      <c r="C96" s="156" t="s">
        <v>14</v>
      </c>
      <c r="D96" s="158">
        <v>1.622685185185185E-2</v>
      </c>
      <c r="E96" s="158">
        <v>1.622685185185185E-2</v>
      </c>
      <c r="F96" s="159">
        <f t="shared" si="35"/>
        <v>1.622685185185185E-2</v>
      </c>
      <c r="G96" s="160">
        <f t="shared" si="27"/>
        <v>4.6064814814814822E-3</v>
      </c>
      <c r="H96" s="161"/>
      <c r="I96" s="162" t="str">
        <f t="shared" si="28"/>
        <v/>
      </c>
      <c r="J96" s="163" t="str">
        <f t="shared" si="33"/>
        <v/>
      </c>
      <c r="K96" s="163" t="str">
        <f t="shared" si="34"/>
        <v/>
      </c>
      <c r="L96" s="165"/>
      <c r="M96" s="164"/>
      <c r="N96" s="165"/>
      <c r="O96" s="166"/>
      <c r="P96" s="167">
        <f t="shared" si="29"/>
        <v>1.622685185185185E-2</v>
      </c>
      <c r="Q96" s="207"/>
      <c r="R96" s="154">
        <v>39447</v>
      </c>
      <c r="S96" s="225"/>
      <c r="T96" s="228" t="str">
        <f t="shared" si="30"/>
        <v/>
      </c>
      <c r="U96" s="229" t="str">
        <f t="shared" si="31"/>
        <v/>
      </c>
      <c r="Y96" s="249"/>
      <c r="Z96" s="132"/>
    </row>
    <row r="97" spans="1:26" ht="15" customHeight="1" x14ac:dyDescent="0.25">
      <c r="A97" s="180" t="s">
        <v>130</v>
      </c>
      <c r="B97" s="181" t="s">
        <v>133</v>
      </c>
      <c r="C97" s="156" t="s">
        <v>30</v>
      </c>
      <c r="D97" s="158">
        <v>1.5898437499999991E-2</v>
      </c>
      <c r="E97" s="158">
        <v>1.6259042245370357E-2</v>
      </c>
      <c r="F97" s="159">
        <f t="shared" si="35"/>
        <v>1.6078739872685176E-2</v>
      </c>
      <c r="G97" s="160">
        <f t="shared" si="27"/>
        <v>4.7545934606481564E-3</v>
      </c>
      <c r="H97" s="161"/>
      <c r="I97" s="162" t="str">
        <f t="shared" si="28"/>
        <v/>
      </c>
      <c r="J97" s="163" t="str">
        <f t="shared" si="33"/>
        <v/>
      </c>
      <c r="K97" s="163" t="str">
        <f t="shared" si="34"/>
        <v/>
      </c>
      <c r="L97" s="164"/>
      <c r="M97" s="164"/>
      <c r="N97" s="164"/>
      <c r="O97" s="166"/>
      <c r="P97" s="167">
        <f t="shared" si="29"/>
        <v>1.5898437499999991E-2</v>
      </c>
      <c r="Q97" s="207"/>
      <c r="R97" s="154">
        <v>40025</v>
      </c>
      <c r="S97" s="225"/>
      <c r="T97" s="228" t="str">
        <f t="shared" si="30"/>
        <v/>
      </c>
      <c r="U97" s="229" t="str">
        <f t="shared" si="31"/>
        <v/>
      </c>
      <c r="Y97" s="249" t="str">
        <f>+I97</f>
        <v/>
      </c>
      <c r="Z97" s="132"/>
    </row>
    <row r="98" spans="1:26" ht="15" customHeight="1" x14ac:dyDescent="0.25">
      <c r="A98" s="180" t="s">
        <v>128</v>
      </c>
      <c r="B98" s="181" t="s">
        <v>129</v>
      </c>
      <c r="C98" s="156" t="s">
        <v>30</v>
      </c>
      <c r="D98" s="158">
        <v>1.6064814814814816E-2</v>
      </c>
      <c r="E98" s="158">
        <v>1.6064814814814816E-2</v>
      </c>
      <c r="F98" s="159">
        <f t="shared" si="35"/>
        <v>1.6064814814814816E-2</v>
      </c>
      <c r="G98" s="160">
        <f t="shared" si="27"/>
        <v>4.7685185185185157E-3</v>
      </c>
      <c r="H98" s="161"/>
      <c r="I98" s="162" t="str">
        <f t="shared" si="28"/>
        <v/>
      </c>
      <c r="J98" s="163" t="str">
        <f t="shared" si="33"/>
        <v/>
      </c>
      <c r="K98" s="163" t="str">
        <f t="shared" si="34"/>
        <v/>
      </c>
      <c r="L98" s="164"/>
      <c r="M98" s="164"/>
      <c r="N98" s="164"/>
      <c r="O98" s="166"/>
      <c r="P98" s="167">
        <f t="shared" si="29"/>
        <v>1.6064814814814816E-2</v>
      </c>
      <c r="Q98" s="207"/>
      <c r="R98" s="154">
        <v>38837</v>
      </c>
      <c r="S98" s="225"/>
      <c r="T98" s="228" t="str">
        <f t="shared" si="30"/>
        <v/>
      </c>
      <c r="U98" s="229" t="str">
        <f t="shared" si="31"/>
        <v/>
      </c>
      <c r="Y98" s="249"/>
      <c r="Z98" s="132"/>
    </row>
    <row r="99" spans="1:26" ht="15" customHeight="1" x14ac:dyDescent="0.25">
      <c r="A99" s="180" t="s">
        <v>130</v>
      </c>
      <c r="B99" s="181" t="s">
        <v>131</v>
      </c>
      <c r="C99" s="156" t="s">
        <v>30</v>
      </c>
      <c r="D99" s="157">
        <v>1.6064814814814813E-2</v>
      </c>
      <c r="E99" s="158">
        <v>1.6064814814814813E-2</v>
      </c>
      <c r="F99" s="159">
        <f t="shared" si="35"/>
        <v>1.6064814814814813E-2</v>
      </c>
      <c r="G99" s="160">
        <f t="shared" si="27"/>
        <v>4.7685185185185192E-3</v>
      </c>
      <c r="H99" s="161"/>
      <c r="I99" s="162" t="str">
        <f t="shared" si="28"/>
        <v/>
      </c>
      <c r="J99" s="163" t="str">
        <f t="shared" si="33"/>
        <v/>
      </c>
      <c r="K99" s="163" t="str">
        <f t="shared" si="34"/>
        <v/>
      </c>
      <c r="L99" s="164"/>
      <c r="M99" s="164"/>
      <c r="N99" s="164"/>
      <c r="O99" s="166"/>
      <c r="P99" s="167">
        <f t="shared" si="29"/>
        <v>1.6064814814814813E-2</v>
      </c>
      <c r="Q99" s="208"/>
      <c r="R99" s="154">
        <v>38960</v>
      </c>
      <c r="S99" s="225"/>
      <c r="T99" s="228" t="str">
        <f t="shared" si="30"/>
        <v/>
      </c>
      <c r="U99" s="229" t="str">
        <f t="shared" si="31"/>
        <v/>
      </c>
      <c r="Z99" s="132"/>
    </row>
    <row r="100" spans="1:26" ht="15" x14ac:dyDescent="0.25">
      <c r="A100" s="178" t="s">
        <v>450</v>
      </c>
      <c r="B100" s="179" t="s">
        <v>110</v>
      </c>
      <c r="C100" s="171" t="s">
        <v>30</v>
      </c>
      <c r="D100" s="157">
        <v>1.6053240740740739E-2</v>
      </c>
      <c r="E100" s="157">
        <v>1.6053240740740739E-2</v>
      </c>
      <c r="F100" s="159">
        <f t="shared" si="35"/>
        <v>1.6053240740740739E-2</v>
      </c>
      <c r="G100" s="160">
        <f t="shared" si="27"/>
        <v>4.7800925925925927E-3</v>
      </c>
      <c r="H100" s="161"/>
      <c r="I100" s="162" t="str">
        <f t="shared" si="28"/>
        <v/>
      </c>
      <c r="J100" s="163" t="str">
        <f t="shared" si="33"/>
        <v/>
      </c>
      <c r="K100" s="163" t="str">
        <f t="shared" si="34"/>
        <v/>
      </c>
      <c r="L100" s="164"/>
      <c r="M100" s="164"/>
      <c r="N100" s="164"/>
      <c r="O100" s="166"/>
      <c r="P100" s="167">
        <f t="shared" si="29"/>
        <v>1.6053240740740739E-2</v>
      </c>
      <c r="Q100" s="208"/>
      <c r="R100" s="169">
        <v>39994</v>
      </c>
      <c r="S100" s="225"/>
      <c r="T100" s="228" t="str">
        <f t="shared" si="30"/>
        <v/>
      </c>
      <c r="U100" s="229" t="str">
        <f t="shared" si="31"/>
        <v/>
      </c>
      <c r="Z100" s="132"/>
    </row>
    <row r="101" spans="1:26" ht="15" customHeight="1" x14ac:dyDescent="0.25">
      <c r="A101" s="178" t="s">
        <v>145</v>
      </c>
      <c r="B101" s="179" t="s">
        <v>146</v>
      </c>
      <c r="C101" s="171" t="s">
        <v>14</v>
      </c>
      <c r="D101" s="157">
        <v>1.6006944444444438E-2</v>
      </c>
      <c r="E101" s="158">
        <v>1.6006944444444438E-2</v>
      </c>
      <c r="F101" s="159">
        <f t="shared" si="35"/>
        <v>1.6006944444444438E-2</v>
      </c>
      <c r="G101" s="160">
        <f t="shared" ref="G101:G132" si="36">$B$2-F101</f>
        <v>4.8263888888888939E-3</v>
      </c>
      <c r="H101" s="161"/>
      <c r="I101" s="162" t="str">
        <f t="shared" ref="I101:I132" si="37">IF(H101&lt;&gt;"",H101-G101,"")</f>
        <v/>
      </c>
      <c r="J101" s="163" t="str">
        <f t="shared" si="33"/>
        <v/>
      </c>
      <c r="K101" s="163" t="str">
        <f t="shared" si="34"/>
        <v/>
      </c>
      <c r="L101" s="164"/>
      <c r="M101" s="164"/>
      <c r="N101" s="164"/>
      <c r="O101" s="166"/>
      <c r="P101" s="167">
        <f t="shared" ref="P101:P132" si="38">IF(H101&lt;&gt;"",MIN(D101,I101),D101)</f>
        <v>1.6006944444444438E-2</v>
      </c>
      <c r="Q101" s="208"/>
      <c r="R101" s="154">
        <v>40025</v>
      </c>
      <c r="S101" s="225"/>
      <c r="T101" s="228" t="str">
        <f t="shared" ref="T101:T132" si="39">IF(OR(NOT(S101=""),NOT(I101="")),5,"")</f>
        <v/>
      </c>
      <c r="U101" s="229" t="str">
        <f t="shared" ref="U101:U132" si="40">IF(T101=5,A101&amp;" "&amp;B101,"")</f>
        <v/>
      </c>
      <c r="Z101" s="132"/>
    </row>
    <row r="102" spans="1:26" ht="15" customHeight="1" x14ac:dyDescent="0.25">
      <c r="A102" s="180" t="s">
        <v>343</v>
      </c>
      <c r="B102" s="181" t="s">
        <v>315</v>
      </c>
      <c r="C102" s="156" t="s">
        <v>14</v>
      </c>
      <c r="D102" s="157">
        <v>1.5949074074074077E-2</v>
      </c>
      <c r="E102" s="158">
        <v>1.5949074074074077E-2</v>
      </c>
      <c r="F102" s="159">
        <f t="shared" si="35"/>
        <v>1.5949074074074077E-2</v>
      </c>
      <c r="G102" s="160">
        <f t="shared" si="36"/>
        <v>4.8842592592592549E-3</v>
      </c>
      <c r="H102" s="161"/>
      <c r="I102" s="162" t="str">
        <f t="shared" si="37"/>
        <v/>
      </c>
      <c r="J102" s="163"/>
      <c r="K102" s="163"/>
      <c r="L102" s="164"/>
      <c r="M102" s="164"/>
      <c r="N102" s="164"/>
      <c r="O102" s="166"/>
      <c r="P102" s="167">
        <f t="shared" si="38"/>
        <v>1.5949074074074077E-2</v>
      </c>
      <c r="Q102" s="208"/>
      <c r="R102" s="154">
        <v>39752</v>
      </c>
      <c r="S102" s="225"/>
      <c r="T102" s="228" t="str">
        <f t="shared" si="39"/>
        <v/>
      </c>
      <c r="U102" s="229" t="str">
        <f t="shared" si="40"/>
        <v/>
      </c>
      <c r="Z102" s="132"/>
    </row>
    <row r="103" spans="1:26" ht="15" customHeight="1" x14ac:dyDescent="0.25">
      <c r="A103" s="180" t="s">
        <v>125</v>
      </c>
      <c r="B103" s="181" t="s">
        <v>126</v>
      </c>
      <c r="C103" s="156" t="s">
        <v>30</v>
      </c>
      <c r="D103" s="157">
        <v>1.5949074074074074E-2</v>
      </c>
      <c r="E103" s="158">
        <v>1.5949074074074074E-2</v>
      </c>
      <c r="F103" s="159">
        <f t="shared" si="35"/>
        <v>1.5949074074074074E-2</v>
      </c>
      <c r="G103" s="160">
        <f t="shared" si="36"/>
        <v>4.8842592592592583E-3</v>
      </c>
      <c r="H103" s="161"/>
      <c r="I103" s="162" t="str">
        <f t="shared" si="37"/>
        <v/>
      </c>
      <c r="J103" s="163" t="str">
        <f>IF(H103&lt;&gt;"",I103-F103,"")</f>
        <v/>
      </c>
      <c r="K103" s="163" t="str">
        <f>IF(H103&lt;&gt;"",I103-D103,"")</f>
        <v/>
      </c>
      <c r="L103" s="164"/>
      <c r="M103" s="164"/>
      <c r="N103" s="164"/>
      <c r="O103" s="166"/>
      <c r="P103" s="167">
        <f t="shared" si="38"/>
        <v>1.5949074074074074E-2</v>
      </c>
      <c r="Q103" s="208"/>
      <c r="R103" s="154">
        <v>39202</v>
      </c>
      <c r="S103" s="225"/>
      <c r="T103" s="228" t="str">
        <f t="shared" si="39"/>
        <v/>
      </c>
      <c r="U103" s="229" t="str">
        <f t="shared" si="40"/>
        <v/>
      </c>
      <c r="Z103" s="132"/>
    </row>
    <row r="104" spans="1:26" ht="15" customHeight="1" x14ac:dyDescent="0.25">
      <c r="A104" s="180" t="s">
        <v>155</v>
      </c>
      <c r="B104" s="181" t="s">
        <v>361</v>
      </c>
      <c r="C104" s="156" t="s">
        <v>30</v>
      </c>
      <c r="D104" s="172">
        <v>1.5856481481481478E-2</v>
      </c>
      <c r="E104" s="213">
        <v>1.5856481481481478E-2</v>
      </c>
      <c r="F104" s="159">
        <f t="shared" si="35"/>
        <v>1.5856481481481478E-2</v>
      </c>
      <c r="G104" s="160">
        <f t="shared" si="36"/>
        <v>4.9768518518518538E-3</v>
      </c>
      <c r="H104" s="161"/>
      <c r="I104" s="162" t="str">
        <f t="shared" si="37"/>
        <v/>
      </c>
      <c r="J104" s="163" t="str">
        <f>IF(H104&lt;&gt;"",I104-F104,"")</f>
        <v/>
      </c>
      <c r="K104" s="163" t="str">
        <f>IF(H104&lt;&gt;"",I104-D104,"")</f>
        <v/>
      </c>
      <c r="L104" s="164"/>
      <c r="M104" s="164"/>
      <c r="N104" s="164"/>
      <c r="O104" s="166"/>
      <c r="P104" s="167">
        <f t="shared" si="38"/>
        <v>1.5856481481481478E-2</v>
      </c>
      <c r="Q104" s="208"/>
      <c r="R104" s="154">
        <v>39994</v>
      </c>
      <c r="S104" s="225"/>
      <c r="T104" s="228" t="str">
        <f t="shared" si="39"/>
        <v/>
      </c>
      <c r="U104" s="229" t="str">
        <f t="shared" si="40"/>
        <v/>
      </c>
      <c r="Z104" s="132"/>
    </row>
    <row r="105" spans="1:26" ht="15" customHeight="1" x14ac:dyDescent="0.25">
      <c r="A105" s="180" t="s">
        <v>96</v>
      </c>
      <c r="B105" s="181" t="s">
        <v>141</v>
      </c>
      <c r="C105" s="156" t="s">
        <v>14</v>
      </c>
      <c r="D105" s="157">
        <v>1.5740740740740736E-2</v>
      </c>
      <c r="E105" s="158">
        <v>1.5960648148148147E-2</v>
      </c>
      <c r="F105" s="159">
        <f t="shared" si="35"/>
        <v>1.5850694444444442E-2</v>
      </c>
      <c r="G105" s="160">
        <f t="shared" si="36"/>
        <v>4.9826388888888906E-3</v>
      </c>
      <c r="H105" s="161"/>
      <c r="I105" s="162" t="str">
        <f t="shared" si="37"/>
        <v/>
      </c>
      <c r="J105" s="163"/>
      <c r="K105" s="163"/>
      <c r="L105" s="164"/>
      <c r="M105" s="164"/>
      <c r="N105" s="164"/>
      <c r="O105" s="174"/>
      <c r="P105" s="167">
        <f t="shared" si="38"/>
        <v>1.5740740740740736E-2</v>
      </c>
      <c r="Q105" s="208"/>
      <c r="R105" s="154">
        <v>39721</v>
      </c>
      <c r="S105" s="225"/>
      <c r="T105" s="228" t="str">
        <f t="shared" si="39"/>
        <v/>
      </c>
      <c r="U105" s="229" t="str">
        <f t="shared" si="40"/>
        <v/>
      </c>
      <c r="Y105"/>
      <c r="Z105" s="132"/>
    </row>
    <row r="106" spans="1:26" ht="15" customHeight="1" x14ac:dyDescent="0.25">
      <c r="A106" s="178" t="s">
        <v>18</v>
      </c>
      <c r="B106" s="179" t="s">
        <v>449</v>
      </c>
      <c r="C106" s="171" t="s">
        <v>14</v>
      </c>
      <c r="D106" s="157">
        <v>1.5844907407407405E-2</v>
      </c>
      <c r="E106" s="158">
        <v>1.5844907407407405E-2</v>
      </c>
      <c r="F106" s="159">
        <f t="shared" si="35"/>
        <v>1.5844907407407405E-2</v>
      </c>
      <c r="G106" s="160">
        <f t="shared" si="36"/>
        <v>4.9884259259259274E-3</v>
      </c>
      <c r="H106" s="161"/>
      <c r="I106" s="162" t="str">
        <f t="shared" si="37"/>
        <v/>
      </c>
      <c r="J106" s="163" t="str">
        <f>IF(H106&lt;&gt;"",I106-F106,"")</f>
        <v/>
      </c>
      <c r="K106" s="163" t="str">
        <f>IF(H106&lt;&gt;"",I106-D106,"")</f>
        <v/>
      </c>
      <c r="L106" s="164"/>
      <c r="M106" s="164"/>
      <c r="N106" s="164"/>
      <c r="O106" s="166"/>
      <c r="P106" s="167">
        <f t="shared" si="38"/>
        <v>1.5844907407407405E-2</v>
      </c>
      <c r="Q106" s="208"/>
      <c r="R106" s="154">
        <v>39994</v>
      </c>
      <c r="S106" s="225"/>
      <c r="T106" s="228" t="str">
        <f t="shared" si="39"/>
        <v/>
      </c>
      <c r="U106" s="229" t="str">
        <f t="shared" si="40"/>
        <v/>
      </c>
      <c r="Z106" s="132"/>
    </row>
    <row r="107" spans="1:26" ht="15" customHeight="1" x14ac:dyDescent="0.25">
      <c r="A107" s="178" t="s">
        <v>55</v>
      </c>
      <c r="B107" s="179" t="s">
        <v>116</v>
      </c>
      <c r="C107" s="171" t="s">
        <v>30</v>
      </c>
      <c r="D107" s="157">
        <v>1.5810185185185181E-2</v>
      </c>
      <c r="E107" s="158">
        <v>1.5810185185185181E-2</v>
      </c>
      <c r="F107" s="159">
        <f t="shared" si="35"/>
        <v>1.5810185185185181E-2</v>
      </c>
      <c r="G107" s="160">
        <f t="shared" si="36"/>
        <v>5.0231481481481516E-3</v>
      </c>
      <c r="H107" s="161"/>
      <c r="I107" s="162" t="str">
        <f t="shared" si="37"/>
        <v/>
      </c>
      <c r="J107" s="163" t="str">
        <f>IF(H107&lt;&gt;"",I107-F107,"")</f>
        <v/>
      </c>
      <c r="K107" s="163" t="str">
        <f>IF(H107&lt;&gt;"",I107-D107,"")</f>
        <v/>
      </c>
      <c r="L107" s="164"/>
      <c r="M107" s="164"/>
      <c r="N107" s="164"/>
      <c r="O107" s="166"/>
      <c r="P107" s="167">
        <f t="shared" si="38"/>
        <v>1.5810185185185181E-2</v>
      </c>
      <c r="Q107" s="208"/>
      <c r="R107" s="154">
        <v>40025</v>
      </c>
      <c r="S107" s="225"/>
      <c r="T107" s="228" t="str">
        <f t="shared" si="39"/>
        <v/>
      </c>
      <c r="U107" s="229" t="str">
        <f t="shared" si="40"/>
        <v/>
      </c>
      <c r="Z107" s="132"/>
    </row>
    <row r="108" spans="1:26" ht="15" customHeight="1" x14ac:dyDescent="0.25">
      <c r="A108" s="180" t="s">
        <v>475</v>
      </c>
      <c r="B108" s="181" t="s">
        <v>476</v>
      </c>
      <c r="C108" s="156" t="s">
        <v>30</v>
      </c>
      <c r="D108" s="157">
        <v>1.5798611111111114E-2</v>
      </c>
      <c r="E108" s="157">
        <v>1.5798611111111114E-2</v>
      </c>
      <c r="F108" s="159">
        <f t="shared" si="35"/>
        <v>1.5798611111111114E-2</v>
      </c>
      <c r="G108" s="160">
        <f t="shared" si="36"/>
        <v>5.0347222222222182E-3</v>
      </c>
      <c r="H108" s="161"/>
      <c r="I108" s="162" t="str">
        <f t="shared" si="37"/>
        <v/>
      </c>
      <c r="J108" s="163"/>
      <c r="K108" s="163"/>
      <c r="L108" s="164"/>
      <c r="M108" s="164"/>
      <c r="N108" s="164"/>
      <c r="O108" s="166"/>
      <c r="P108" s="167">
        <f t="shared" si="38"/>
        <v>1.5798611111111114E-2</v>
      </c>
      <c r="Q108" s="208"/>
      <c r="R108" s="154">
        <v>40086</v>
      </c>
      <c r="S108" s="225"/>
      <c r="T108" s="228" t="str">
        <f t="shared" si="39"/>
        <v/>
      </c>
      <c r="U108" s="229" t="str">
        <f t="shared" si="40"/>
        <v/>
      </c>
      <c r="Y108"/>
      <c r="Z108" s="132"/>
    </row>
    <row r="109" spans="1:26" ht="15" customHeight="1" x14ac:dyDescent="0.25">
      <c r="A109" s="178" t="s">
        <v>351</v>
      </c>
      <c r="B109" s="179" t="s">
        <v>233</v>
      </c>
      <c r="C109" s="171" t="s">
        <v>30</v>
      </c>
      <c r="D109" s="157">
        <v>1.5787037037037037E-2</v>
      </c>
      <c r="E109" s="158">
        <v>1.5787037037037037E-2</v>
      </c>
      <c r="F109" s="159">
        <f t="shared" si="35"/>
        <v>1.5787037037037037E-2</v>
      </c>
      <c r="G109" s="160">
        <f t="shared" si="36"/>
        <v>5.0462962962962953E-3</v>
      </c>
      <c r="H109" s="161"/>
      <c r="I109" s="162" t="str">
        <f t="shared" si="37"/>
        <v/>
      </c>
      <c r="J109" s="163" t="str">
        <f t="shared" ref="J109:J114" si="41">IF(H109&lt;&gt;"",I109-F109,"")</f>
        <v/>
      </c>
      <c r="K109" s="163" t="str">
        <f t="shared" ref="K109:K114" si="42">IF(H109&lt;&gt;"",I109-D109,"")</f>
        <v/>
      </c>
      <c r="L109" s="164"/>
      <c r="M109" s="164"/>
      <c r="N109" s="164"/>
      <c r="O109" s="166"/>
      <c r="P109" s="167">
        <f t="shared" si="38"/>
        <v>1.5787037037037037E-2</v>
      </c>
      <c r="Q109" s="208"/>
      <c r="R109" s="154">
        <v>39994</v>
      </c>
      <c r="S109" s="225"/>
      <c r="T109" s="228" t="str">
        <f t="shared" si="39"/>
        <v/>
      </c>
      <c r="U109" s="229" t="str">
        <f t="shared" si="40"/>
        <v/>
      </c>
      <c r="Y109"/>
      <c r="Z109" s="132"/>
    </row>
    <row r="110" spans="1:26" ht="15" x14ac:dyDescent="0.25">
      <c r="A110" s="180" t="s">
        <v>134</v>
      </c>
      <c r="B110" s="181" t="s">
        <v>135</v>
      </c>
      <c r="C110" s="156" t="s">
        <v>30</v>
      </c>
      <c r="D110" s="157">
        <v>1.5706018518518518E-2</v>
      </c>
      <c r="E110" s="158">
        <v>1.5706018518518518E-2</v>
      </c>
      <c r="F110" s="159">
        <f t="shared" si="35"/>
        <v>1.5706018518518518E-2</v>
      </c>
      <c r="G110" s="160">
        <f t="shared" si="36"/>
        <v>5.1273148148148137E-3</v>
      </c>
      <c r="H110" s="161"/>
      <c r="I110" s="162" t="str">
        <f t="shared" si="37"/>
        <v/>
      </c>
      <c r="J110" s="163" t="str">
        <f t="shared" si="41"/>
        <v/>
      </c>
      <c r="K110" s="163" t="str">
        <f t="shared" si="42"/>
        <v/>
      </c>
      <c r="L110" s="164"/>
      <c r="M110" s="164"/>
      <c r="N110" s="164"/>
      <c r="O110" s="166"/>
      <c r="P110" s="167">
        <f t="shared" si="38"/>
        <v>1.5706018518518518E-2</v>
      </c>
      <c r="Q110" s="208"/>
      <c r="R110" s="175">
        <v>39294</v>
      </c>
      <c r="S110" s="225"/>
      <c r="T110" s="228" t="str">
        <f t="shared" si="39"/>
        <v/>
      </c>
      <c r="U110" s="229" t="str">
        <f t="shared" si="40"/>
        <v/>
      </c>
      <c r="Y110"/>
      <c r="Z110" s="132"/>
    </row>
    <row r="111" spans="1:26" ht="15" x14ac:dyDescent="0.25">
      <c r="A111" s="180" t="s">
        <v>173</v>
      </c>
      <c r="B111" s="181" t="s">
        <v>445</v>
      </c>
      <c r="C111" s="156" t="s">
        <v>14</v>
      </c>
      <c r="D111" s="157">
        <v>1.4895833333333332E-2</v>
      </c>
      <c r="E111" s="158">
        <v>1.6481481481481479E-2</v>
      </c>
      <c r="F111" s="159">
        <f t="shared" si="35"/>
        <v>1.5688657407407405E-2</v>
      </c>
      <c r="G111" s="160">
        <f t="shared" si="36"/>
        <v>5.1446759259259275E-3</v>
      </c>
      <c r="H111" s="161"/>
      <c r="I111" s="162" t="str">
        <f t="shared" si="37"/>
        <v/>
      </c>
      <c r="J111" s="163" t="str">
        <f t="shared" si="41"/>
        <v/>
      </c>
      <c r="K111" s="163" t="str">
        <f t="shared" si="42"/>
        <v/>
      </c>
      <c r="L111" s="164"/>
      <c r="M111" s="164"/>
      <c r="N111" s="164"/>
      <c r="O111" s="166"/>
      <c r="P111" s="167">
        <f t="shared" si="38"/>
        <v>1.4895833333333332E-2</v>
      </c>
      <c r="Q111" s="208"/>
      <c r="R111" s="169">
        <v>39233</v>
      </c>
      <c r="S111" s="225"/>
      <c r="T111" s="228" t="str">
        <f t="shared" si="39"/>
        <v/>
      </c>
      <c r="U111" s="229" t="str">
        <f t="shared" si="40"/>
        <v/>
      </c>
      <c r="Y111"/>
      <c r="Z111" s="132"/>
    </row>
    <row r="112" spans="1:26" ht="15" x14ac:dyDescent="0.25">
      <c r="A112" s="180" t="s">
        <v>149</v>
      </c>
      <c r="B112" s="181" t="s">
        <v>150</v>
      </c>
      <c r="C112" s="156" t="s">
        <v>14</v>
      </c>
      <c r="D112" s="157">
        <v>1.5370370370370368E-2</v>
      </c>
      <c r="E112" s="158">
        <v>1.5976562499999999E-2</v>
      </c>
      <c r="F112" s="159">
        <f t="shared" si="35"/>
        <v>1.5673466435185184E-2</v>
      </c>
      <c r="G112" s="160">
        <f t="shared" si="36"/>
        <v>5.1598668981481487E-3</v>
      </c>
      <c r="H112" s="161"/>
      <c r="I112" s="162" t="str">
        <f t="shared" si="37"/>
        <v/>
      </c>
      <c r="J112" s="163" t="str">
        <f t="shared" si="41"/>
        <v/>
      </c>
      <c r="K112" s="163" t="str">
        <f t="shared" si="42"/>
        <v/>
      </c>
      <c r="L112" s="164"/>
      <c r="M112" s="164"/>
      <c r="N112" s="164"/>
      <c r="O112" s="174"/>
      <c r="P112" s="167">
        <f t="shared" si="38"/>
        <v>1.5370370370370368E-2</v>
      </c>
      <c r="Q112" s="208"/>
      <c r="R112" s="169">
        <v>40086</v>
      </c>
      <c r="S112" s="225"/>
      <c r="T112" s="228" t="str">
        <f t="shared" si="39"/>
        <v/>
      </c>
      <c r="U112" s="229" t="str">
        <f t="shared" si="40"/>
        <v/>
      </c>
      <c r="Y112"/>
      <c r="Z112" s="132"/>
    </row>
    <row r="113" spans="1:26" ht="15" x14ac:dyDescent="0.25">
      <c r="A113" s="180" t="s">
        <v>147</v>
      </c>
      <c r="B113" s="181" t="s">
        <v>148</v>
      </c>
      <c r="C113" s="156" t="s">
        <v>30</v>
      </c>
      <c r="D113" s="157">
        <v>1.5405092592592592E-2</v>
      </c>
      <c r="E113" s="158">
        <v>1.5613425925925926E-2</v>
      </c>
      <c r="F113" s="159">
        <f t="shared" si="35"/>
        <v>1.5509259259259259E-2</v>
      </c>
      <c r="G113" s="160">
        <f t="shared" si="36"/>
        <v>5.3240740740740731E-3</v>
      </c>
      <c r="H113" s="161"/>
      <c r="I113" s="162" t="str">
        <f t="shared" si="37"/>
        <v/>
      </c>
      <c r="J113" s="163" t="str">
        <f t="shared" si="41"/>
        <v/>
      </c>
      <c r="K113" s="163" t="str">
        <f t="shared" si="42"/>
        <v/>
      </c>
      <c r="L113" s="164"/>
      <c r="M113" s="164"/>
      <c r="N113" s="164"/>
      <c r="O113" s="166"/>
      <c r="P113" s="167">
        <f t="shared" si="38"/>
        <v>1.5405092592592592E-2</v>
      </c>
      <c r="Q113" s="208"/>
      <c r="R113" s="154">
        <v>39202</v>
      </c>
      <c r="S113" s="225"/>
      <c r="T113" s="228" t="str">
        <f t="shared" si="39"/>
        <v/>
      </c>
      <c r="U113" s="229" t="str">
        <f t="shared" si="40"/>
        <v/>
      </c>
      <c r="Y113"/>
      <c r="Z113" s="132"/>
    </row>
    <row r="114" spans="1:26" ht="15" x14ac:dyDescent="0.25">
      <c r="A114" s="180" t="s">
        <v>143</v>
      </c>
      <c r="B114" s="181" t="s">
        <v>144</v>
      </c>
      <c r="C114" s="156" t="s">
        <v>14</v>
      </c>
      <c r="D114" s="172">
        <v>1.5497685185185186E-2</v>
      </c>
      <c r="E114" s="213">
        <v>1.5497685185185186E-2</v>
      </c>
      <c r="F114" s="159">
        <f t="shared" si="35"/>
        <v>1.5497685185185186E-2</v>
      </c>
      <c r="G114" s="160">
        <f t="shared" si="36"/>
        <v>5.3356481481481467E-3</v>
      </c>
      <c r="H114" s="161"/>
      <c r="I114" s="162" t="str">
        <f t="shared" si="37"/>
        <v/>
      </c>
      <c r="J114" s="163" t="str">
        <f t="shared" si="41"/>
        <v/>
      </c>
      <c r="K114" s="163" t="str">
        <f t="shared" si="42"/>
        <v/>
      </c>
      <c r="L114" s="164"/>
      <c r="M114" s="164"/>
      <c r="N114" s="164"/>
      <c r="O114" s="166"/>
      <c r="P114" s="167">
        <f t="shared" si="38"/>
        <v>1.5497685185185186E-2</v>
      </c>
      <c r="Q114" s="208"/>
      <c r="R114" s="154">
        <v>38776</v>
      </c>
      <c r="S114" s="225"/>
      <c r="T114" s="228" t="str">
        <f t="shared" si="39"/>
        <v/>
      </c>
      <c r="U114" s="229" t="str">
        <f t="shared" si="40"/>
        <v/>
      </c>
      <c r="Y114"/>
      <c r="Z114" s="132"/>
    </row>
    <row r="115" spans="1:26" ht="15" customHeight="1" x14ac:dyDescent="0.25">
      <c r="A115" s="178" t="s">
        <v>328</v>
      </c>
      <c r="B115" s="179" t="s">
        <v>226</v>
      </c>
      <c r="C115" s="171" t="s">
        <v>30</v>
      </c>
      <c r="D115" s="157">
        <v>1.5393518518518518E-2</v>
      </c>
      <c r="E115" s="158">
        <v>1.5393518518518518E-2</v>
      </c>
      <c r="F115" s="159">
        <f t="shared" si="35"/>
        <v>1.5393518518518518E-2</v>
      </c>
      <c r="G115" s="160">
        <f t="shared" si="36"/>
        <v>5.439814814814814E-3</v>
      </c>
      <c r="H115" s="161"/>
      <c r="I115" s="162" t="str">
        <f t="shared" si="37"/>
        <v/>
      </c>
      <c r="J115" s="163"/>
      <c r="K115" s="163"/>
      <c r="L115" s="164"/>
      <c r="M115" s="164"/>
      <c r="N115" s="164"/>
      <c r="O115" s="174"/>
      <c r="P115" s="167">
        <f t="shared" si="38"/>
        <v>1.5393518518518518E-2</v>
      </c>
      <c r="Q115" s="208"/>
      <c r="R115" s="154">
        <v>39721</v>
      </c>
      <c r="S115" s="225"/>
      <c r="T115" s="228" t="str">
        <f t="shared" si="39"/>
        <v/>
      </c>
      <c r="U115" s="229" t="str">
        <f t="shared" si="40"/>
        <v/>
      </c>
      <c r="Y115"/>
      <c r="Z115" s="132"/>
    </row>
    <row r="116" spans="1:26" ht="15" customHeight="1" x14ac:dyDescent="0.25">
      <c r="A116" s="178" t="s">
        <v>153</v>
      </c>
      <c r="B116" s="179" t="s">
        <v>154</v>
      </c>
      <c r="C116" s="176" t="s">
        <v>14</v>
      </c>
      <c r="D116" s="157">
        <v>1.5208333333333339E-2</v>
      </c>
      <c r="E116" s="158">
        <v>1.5509259259259257E-2</v>
      </c>
      <c r="F116" s="159">
        <f t="shared" si="35"/>
        <v>1.5358796296296297E-2</v>
      </c>
      <c r="G116" s="160">
        <f t="shared" si="36"/>
        <v>5.4745370370370347E-3</v>
      </c>
      <c r="H116" s="161"/>
      <c r="I116" s="162" t="str">
        <f t="shared" si="37"/>
        <v/>
      </c>
      <c r="J116" s="163" t="str">
        <f t="shared" ref="J116:J126" si="43">IF(H116&lt;&gt;"",I116-F116,"")</f>
        <v/>
      </c>
      <c r="K116" s="163" t="str">
        <f t="shared" ref="K116:K126" si="44">IF(H116&lt;&gt;"",I116-D116,"")</f>
        <v/>
      </c>
      <c r="L116" s="164"/>
      <c r="M116" s="164"/>
      <c r="N116" s="164"/>
      <c r="O116" s="166"/>
      <c r="P116" s="167">
        <f t="shared" si="38"/>
        <v>1.5208333333333339E-2</v>
      </c>
      <c r="Q116" s="208"/>
      <c r="R116" s="154">
        <v>39872</v>
      </c>
      <c r="S116" s="225"/>
      <c r="T116" s="228" t="str">
        <f t="shared" si="39"/>
        <v/>
      </c>
      <c r="U116" s="229" t="str">
        <f t="shared" si="40"/>
        <v/>
      </c>
      <c r="Y116"/>
      <c r="Z116" s="132"/>
    </row>
    <row r="117" spans="1:26" ht="15" customHeight="1" x14ac:dyDescent="0.25">
      <c r="A117" s="178" t="s">
        <v>90</v>
      </c>
      <c r="B117" s="179" t="s">
        <v>362</v>
      </c>
      <c r="C117" s="171" t="s">
        <v>30</v>
      </c>
      <c r="D117" s="157">
        <v>1.5335648148148147E-2</v>
      </c>
      <c r="E117" s="158">
        <v>1.5335648148148147E-2</v>
      </c>
      <c r="F117" s="159">
        <f t="shared" si="35"/>
        <v>1.5335648148148147E-2</v>
      </c>
      <c r="G117" s="160">
        <f t="shared" si="36"/>
        <v>5.4976851851851853E-3</v>
      </c>
      <c r="H117" s="161"/>
      <c r="I117" s="162" t="str">
        <f t="shared" si="37"/>
        <v/>
      </c>
      <c r="J117" s="163" t="str">
        <f t="shared" si="43"/>
        <v/>
      </c>
      <c r="K117" s="163" t="str">
        <f t="shared" si="44"/>
        <v/>
      </c>
      <c r="L117" s="164"/>
      <c r="M117" s="164"/>
      <c r="N117" s="164"/>
      <c r="O117" s="166"/>
      <c r="P117" s="167">
        <f t="shared" si="38"/>
        <v>1.5335648148148147E-2</v>
      </c>
      <c r="Q117" s="208"/>
      <c r="R117" s="154"/>
      <c r="S117" s="225"/>
      <c r="T117" s="228" t="str">
        <f t="shared" si="39"/>
        <v/>
      </c>
      <c r="U117" s="229" t="str">
        <f t="shared" si="40"/>
        <v/>
      </c>
      <c r="Y117"/>
      <c r="Z117" s="132"/>
    </row>
    <row r="118" spans="1:26" ht="15" customHeight="1" x14ac:dyDescent="0.25">
      <c r="A118" s="180" t="s">
        <v>94</v>
      </c>
      <c r="B118" s="181" t="s">
        <v>165</v>
      </c>
      <c r="C118" s="156" t="s">
        <v>30</v>
      </c>
      <c r="D118" s="157">
        <v>1.4699074074074074E-2</v>
      </c>
      <c r="E118" s="158">
        <v>1.5833333333333338E-2</v>
      </c>
      <c r="F118" s="159">
        <f t="shared" si="35"/>
        <v>1.5266203703703705E-2</v>
      </c>
      <c r="G118" s="160">
        <f t="shared" si="36"/>
        <v>5.5671296296296267E-3</v>
      </c>
      <c r="H118" s="161"/>
      <c r="I118" s="162" t="str">
        <f t="shared" si="37"/>
        <v/>
      </c>
      <c r="J118" s="163" t="str">
        <f t="shared" si="43"/>
        <v/>
      </c>
      <c r="K118" s="163" t="str">
        <f t="shared" si="44"/>
        <v/>
      </c>
      <c r="L118" s="164"/>
      <c r="M118" s="164"/>
      <c r="N118" s="164"/>
      <c r="O118" s="166"/>
      <c r="P118" s="167">
        <f t="shared" si="38"/>
        <v>1.4699074074074074E-2</v>
      </c>
      <c r="Q118" s="253"/>
      <c r="R118" s="154">
        <v>39872</v>
      </c>
      <c r="S118" s="225"/>
      <c r="T118" s="228" t="str">
        <f t="shared" si="39"/>
        <v/>
      </c>
      <c r="U118" s="229" t="str">
        <f t="shared" si="40"/>
        <v/>
      </c>
      <c r="Y118"/>
      <c r="Z118" s="132"/>
    </row>
    <row r="119" spans="1:26" ht="15" customHeight="1" x14ac:dyDescent="0.25">
      <c r="A119" s="180" t="s">
        <v>53</v>
      </c>
      <c r="B119" s="181" t="s">
        <v>102</v>
      </c>
      <c r="C119" s="156" t="s">
        <v>14</v>
      </c>
      <c r="D119" s="157">
        <v>1.5254629629629628E-2</v>
      </c>
      <c r="E119" s="158">
        <v>1.5254629629629628E-2</v>
      </c>
      <c r="F119" s="159">
        <f t="shared" si="35"/>
        <v>1.5254629629629628E-2</v>
      </c>
      <c r="G119" s="160">
        <f t="shared" si="36"/>
        <v>5.5787037037037038E-3</v>
      </c>
      <c r="H119" s="161"/>
      <c r="I119" s="162" t="str">
        <f t="shared" si="37"/>
        <v/>
      </c>
      <c r="J119" s="163" t="str">
        <f t="shared" si="43"/>
        <v/>
      </c>
      <c r="K119" s="163" t="str">
        <f t="shared" si="44"/>
        <v/>
      </c>
      <c r="L119" s="164"/>
      <c r="M119" s="164"/>
      <c r="N119" s="164"/>
      <c r="O119" s="174"/>
      <c r="P119" s="167">
        <f t="shared" si="38"/>
        <v>1.5254629629629628E-2</v>
      </c>
      <c r="Q119" s="253"/>
      <c r="R119" s="154">
        <v>39507</v>
      </c>
      <c r="S119" s="225"/>
      <c r="T119" s="228" t="str">
        <f t="shared" si="39"/>
        <v/>
      </c>
      <c r="U119" s="229" t="str">
        <f t="shared" si="40"/>
        <v/>
      </c>
      <c r="Y119"/>
      <c r="Z119" s="132"/>
    </row>
    <row r="120" spans="1:26" ht="15" customHeight="1" x14ac:dyDescent="0.25">
      <c r="A120" s="180" t="s">
        <v>157</v>
      </c>
      <c r="B120" s="181" t="s">
        <v>158</v>
      </c>
      <c r="C120" s="156" t="s">
        <v>30</v>
      </c>
      <c r="D120" s="157">
        <v>1.5081018518518518E-2</v>
      </c>
      <c r="E120" s="158">
        <v>1.5381944444444438E-2</v>
      </c>
      <c r="F120" s="159">
        <f t="shared" si="35"/>
        <v>1.5231481481481478E-2</v>
      </c>
      <c r="G120" s="160">
        <f t="shared" si="36"/>
        <v>5.6018518518518544E-3</v>
      </c>
      <c r="H120" s="161"/>
      <c r="I120" s="162" t="str">
        <f t="shared" si="37"/>
        <v/>
      </c>
      <c r="J120" s="163" t="str">
        <f t="shared" si="43"/>
        <v/>
      </c>
      <c r="K120" s="163" t="str">
        <f t="shared" si="44"/>
        <v/>
      </c>
      <c r="L120" s="164"/>
      <c r="M120" s="164"/>
      <c r="N120" s="164"/>
      <c r="O120" s="166"/>
      <c r="P120" s="167">
        <f t="shared" si="38"/>
        <v>1.5081018518518518E-2</v>
      </c>
      <c r="Q120" s="253"/>
      <c r="R120" s="154">
        <v>40025</v>
      </c>
      <c r="S120" s="225"/>
      <c r="T120" s="228" t="str">
        <f t="shared" si="39"/>
        <v/>
      </c>
      <c r="U120" s="229" t="str">
        <f t="shared" si="40"/>
        <v/>
      </c>
      <c r="Y120"/>
      <c r="Z120" s="132"/>
    </row>
    <row r="121" spans="1:26" ht="15" customHeight="1" x14ac:dyDescent="0.25">
      <c r="A121" s="180" t="s">
        <v>155</v>
      </c>
      <c r="B121" s="181" t="s">
        <v>156</v>
      </c>
      <c r="C121" s="156" t="s">
        <v>30</v>
      </c>
      <c r="D121" s="213">
        <v>1.5196759259259264E-2</v>
      </c>
      <c r="E121" s="213">
        <v>1.5196759259259264E-2</v>
      </c>
      <c r="F121" s="159">
        <f t="shared" si="35"/>
        <v>1.5196759259259264E-2</v>
      </c>
      <c r="G121" s="160">
        <f t="shared" si="36"/>
        <v>5.6365740740740682E-3</v>
      </c>
      <c r="H121" s="161"/>
      <c r="I121" s="162" t="str">
        <f t="shared" si="37"/>
        <v/>
      </c>
      <c r="J121" s="163" t="str">
        <f t="shared" si="43"/>
        <v/>
      </c>
      <c r="K121" s="163" t="str">
        <f t="shared" si="44"/>
        <v/>
      </c>
      <c r="L121" s="164"/>
      <c r="M121" s="164"/>
      <c r="N121" s="164"/>
      <c r="O121" s="166"/>
      <c r="P121" s="167">
        <f t="shared" si="38"/>
        <v>1.5196759259259264E-2</v>
      </c>
      <c r="Q121" s="206"/>
      <c r="R121" s="154">
        <v>39113</v>
      </c>
      <c r="S121" s="225"/>
      <c r="T121" s="228" t="str">
        <f t="shared" si="39"/>
        <v/>
      </c>
      <c r="U121" s="229" t="str">
        <f t="shared" si="40"/>
        <v/>
      </c>
      <c r="Y121"/>
      <c r="Z121" s="132"/>
    </row>
    <row r="122" spans="1:26" ht="15" customHeight="1" x14ac:dyDescent="0.25">
      <c r="A122" s="180" t="s">
        <v>166</v>
      </c>
      <c r="B122" s="181" t="s">
        <v>27</v>
      </c>
      <c r="C122" s="156" t="s">
        <v>30</v>
      </c>
      <c r="D122" s="158">
        <v>1.4956597222222232E-2</v>
      </c>
      <c r="E122" s="158">
        <v>1.5321180555555565E-2</v>
      </c>
      <c r="F122" s="159">
        <f t="shared" ref="F122:F153" si="45">IF(E122&lt;&gt;"",(E122+D122)/2,D122)</f>
        <v>1.51388888888889E-2</v>
      </c>
      <c r="G122" s="160">
        <f t="shared" si="36"/>
        <v>5.6944444444444325E-3</v>
      </c>
      <c r="H122" s="161"/>
      <c r="I122" s="162" t="str">
        <f t="shared" si="37"/>
        <v/>
      </c>
      <c r="J122" s="163" t="str">
        <f t="shared" si="43"/>
        <v/>
      </c>
      <c r="K122" s="163" t="str">
        <f t="shared" si="44"/>
        <v/>
      </c>
      <c r="L122" s="164"/>
      <c r="M122" s="164"/>
      <c r="N122" s="164"/>
      <c r="O122" s="166"/>
      <c r="P122" s="167">
        <f t="shared" si="38"/>
        <v>1.4956597222222232E-2</v>
      </c>
      <c r="Q122" s="206"/>
      <c r="R122" s="154">
        <v>39903</v>
      </c>
      <c r="S122" s="225"/>
      <c r="T122" s="228" t="str">
        <f t="shared" si="39"/>
        <v/>
      </c>
      <c r="U122" s="229" t="str">
        <f t="shared" si="40"/>
        <v/>
      </c>
      <c r="Y122"/>
      <c r="Z122" s="132"/>
    </row>
    <row r="123" spans="1:26" ht="15" customHeight="1" x14ac:dyDescent="0.25">
      <c r="A123" s="180" t="s">
        <v>145</v>
      </c>
      <c r="B123" s="181" t="s">
        <v>159</v>
      </c>
      <c r="C123" s="156" t="s">
        <v>14</v>
      </c>
      <c r="D123" s="158">
        <v>1.5115740740740742E-2</v>
      </c>
      <c r="E123" s="158">
        <v>1.5115740740740742E-2</v>
      </c>
      <c r="F123" s="159">
        <f t="shared" si="45"/>
        <v>1.5115740740740742E-2</v>
      </c>
      <c r="G123" s="160">
        <f t="shared" si="36"/>
        <v>5.7175925925925901E-3</v>
      </c>
      <c r="H123" s="161"/>
      <c r="I123" s="162" t="str">
        <f t="shared" si="37"/>
        <v/>
      </c>
      <c r="J123" s="163" t="str">
        <f t="shared" si="43"/>
        <v/>
      </c>
      <c r="K123" s="163" t="str">
        <f t="shared" si="44"/>
        <v/>
      </c>
      <c r="L123" s="164"/>
      <c r="M123" s="164"/>
      <c r="N123" s="164"/>
      <c r="O123" s="166"/>
      <c r="P123" s="167">
        <f t="shared" si="38"/>
        <v>1.5115740740740742E-2</v>
      </c>
      <c r="Q123" s="206"/>
      <c r="R123" s="154">
        <v>39141</v>
      </c>
      <c r="S123" s="225"/>
      <c r="T123" s="228" t="str">
        <f t="shared" si="39"/>
        <v/>
      </c>
      <c r="U123" s="229" t="str">
        <f t="shared" si="40"/>
        <v/>
      </c>
      <c r="Y123"/>
      <c r="Z123" s="132"/>
    </row>
    <row r="124" spans="1:26" ht="15" customHeight="1" x14ac:dyDescent="0.25">
      <c r="A124" s="180" t="s">
        <v>176</v>
      </c>
      <c r="B124" s="181" t="s">
        <v>177</v>
      </c>
      <c r="C124" s="156" t="s">
        <v>30</v>
      </c>
      <c r="D124" s="158">
        <v>1.4745370370370372E-2</v>
      </c>
      <c r="E124" s="158">
        <v>1.546875E-2</v>
      </c>
      <c r="F124" s="159">
        <f t="shared" si="45"/>
        <v>1.5107060185185185E-2</v>
      </c>
      <c r="G124" s="160">
        <f t="shared" si="36"/>
        <v>5.726273148148147E-3</v>
      </c>
      <c r="H124" s="161"/>
      <c r="I124" s="162" t="str">
        <f t="shared" si="37"/>
        <v/>
      </c>
      <c r="J124" s="163" t="str">
        <f t="shared" si="43"/>
        <v/>
      </c>
      <c r="K124" s="163" t="str">
        <f t="shared" si="44"/>
        <v/>
      </c>
      <c r="L124" s="164"/>
      <c r="M124" s="164"/>
      <c r="N124" s="164"/>
      <c r="O124" s="166"/>
      <c r="P124" s="167">
        <f t="shared" si="38"/>
        <v>1.4745370370370372E-2</v>
      </c>
      <c r="Q124" s="206"/>
      <c r="R124" s="154">
        <v>40056</v>
      </c>
      <c r="S124" s="225"/>
      <c r="T124" s="228" t="str">
        <f t="shared" si="39"/>
        <v/>
      </c>
      <c r="U124" s="229" t="str">
        <f t="shared" si="40"/>
        <v/>
      </c>
      <c r="Y124"/>
      <c r="Z124" s="132"/>
    </row>
    <row r="125" spans="1:26" ht="15" customHeight="1" x14ac:dyDescent="0.25">
      <c r="A125" s="180" t="s">
        <v>268</v>
      </c>
      <c r="B125" s="181" t="s">
        <v>215</v>
      </c>
      <c r="C125" s="156" t="s">
        <v>30</v>
      </c>
      <c r="D125" s="158">
        <v>1.4583333333333332E-2</v>
      </c>
      <c r="E125" s="158">
        <v>1.5416666666666667E-2</v>
      </c>
      <c r="F125" s="159">
        <f t="shared" si="45"/>
        <v>1.4999999999999999E-2</v>
      </c>
      <c r="G125" s="160">
        <f t="shared" si="36"/>
        <v>5.8333333333333327E-3</v>
      </c>
      <c r="H125" s="161"/>
      <c r="I125" s="162" t="str">
        <f t="shared" si="37"/>
        <v/>
      </c>
      <c r="J125" s="163" t="str">
        <f t="shared" si="43"/>
        <v/>
      </c>
      <c r="K125" s="163" t="str">
        <f t="shared" si="44"/>
        <v/>
      </c>
      <c r="L125" s="164"/>
      <c r="M125" s="164"/>
      <c r="N125" s="164"/>
      <c r="O125" s="166"/>
      <c r="P125" s="167">
        <f t="shared" si="38"/>
        <v>1.4583333333333332E-2</v>
      </c>
      <c r="Q125" s="206"/>
      <c r="R125" s="154">
        <v>39507</v>
      </c>
      <c r="S125" s="225"/>
      <c r="T125" s="228" t="str">
        <f t="shared" si="39"/>
        <v/>
      </c>
      <c r="U125" s="229" t="str">
        <f t="shared" si="40"/>
        <v/>
      </c>
      <c r="Y125"/>
      <c r="Z125" s="132"/>
    </row>
    <row r="126" spans="1:26" ht="15" customHeight="1" x14ac:dyDescent="0.25">
      <c r="A126" s="180" t="s">
        <v>351</v>
      </c>
      <c r="B126" s="181" t="s">
        <v>458</v>
      </c>
      <c r="C126" s="156" t="s">
        <v>30</v>
      </c>
      <c r="D126" s="158">
        <v>1.4983362268518506E-2</v>
      </c>
      <c r="E126" s="158">
        <v>1.4983362268518506E-2</v>
      </c>
      <c r="F126" s="159">
        <f t="shared" si="45"/>
        <v>1.4983362268518506E-2</v>
      </c>
      <c r="G126" s="160">
        <f t="shared" si="36"/>
        <v>5.8499710648148261E-3</v>
      </c>
      <c r="H126" s="161"/>
      <c r="I126" s="162" t="str">
        <f t="shared" si="37"/>
        <v/>
      </c>
      <c r="J126" s="163" t="str">
        <f t="shared" si="43"/>
        <v/>
      </c>
      <c r="K126" s="163" t="str">
        <f t="shared" si="44"/>
        <v/>
      </c>
      <c r="L126" s="164"/>
      <c r="M126" s="164"/>
      <c r="N126" s="164"/>
      <c r="O126" s="166"/>
      <c r="P126" s="167">
        <f t="shared" si="38"/>
        <v>1.4983362268518506E-2</v>
      </c>
      <c r="Q126" s="206"/>
      <c r="R126" s="154">
        <v>40025</v>
      </c>
      <c r="S126" s="225"/>
      <c r="T126" s="228" t="str">
        <f t="shared" si="39"/>
        <v/>
      </c>
      <c r="U126" s="229" t="str">
        <f t="shared" si="40"/>
        <v/>
      </c>
      <c r="Y126"/>
      <c r="Z126" s="132"/>
    </row>
    <row r="127" spans="1:26" ht="15" customHeight="1" x14ac:dyDescent="0.25">
      <c r="A127" s="180" t="s">
        <v>155</v>
      </c>
      <c r="B127" s="181" t="s">
        <v>425</v>
      </c>
      <c r="C127" s="156" t="s">
        <v>30</v>
      </c>
      <c r="D127" s="158">
        <v>1.4976851851851852E-2</v>
      </c>
      <c r="E127" s="158">
        <v>1.4976851851851852E-2</v>
      </c>
      <c r="F127" s="159">
        <f t="shared" si="45"/>
        <v>1.4976851851851852E-2</v>
      </c>
      <c r="G127" s="160">
        <f t="shared" si="36"/>
        <v>5.8564814814814799E-3</v>
      </c>
      <c r="H127" s="161"/>
      <c r="I127" s="162" t="str">
        <f t="shared" si="37"/>
        <v/>
      </c>
      <c r="J127" s="163"/>
      <c r="K127" s="163"/>
      <c r="L127" s="164"/>
      <c r="M127" s="164"/>
      <c r="N127" s="164"/>
      <c r="O127" s="166"/>
      <c r="P127" s="167">
        <f t="shared" si="38"/>
        <v>1.4976851851851852E-2</v>
      </c>
      <c r="Q127" s="206"/>
      <c r="R127" s="154">
        <v>39933</v>
      </c>
      <c r="S127" s="225"/>
      <c r="T127" s="228" t="str">
        <f t="shared" si="39"/>
        <v/>
      </c>
      <c r="U127" s="229" t="str">
        <f t="shared" si="40"/>
        <v/>
      </c>
      <c r="Y127"/>
      <c r="Z127" s="132"/>
    </row>
    <row r="128" spans="1:26" ht="15" customHeight="1" x14ac:dyDescent="0.25">
      <c r="A128" s="180" t="s">
        <v>286</v>
      </c>
      <c r="B128" s="181" t="s">
        <v>287</v>
      </c>
      <c r="C128" s="156" t="s">
        <v>14</v>
      </c>
      <c r="D128" s="158">
        <v>1.4840856481481476E-2</v>
      </c>
      <c r="E128" s="158">
        <v>1.5092592592592591E-2</v>
      </c>
      <c r="F128" s="159">
        <f t="shared" si="45"/>
        <v>1.4966724537037034E-2</v>
      </c>
      <c r="G128" s="160">
        <f t="shared" si="36"/>
        <v>5.8666087962962986E-3</v>
      </c>
      <c r="H128" s="161"/>
      <c r="I128" s="162" t="str">
        <f t="shared" si="37"/>
        <v/>
      </c>
      <c r="J128" s="163" t="str">
        <f t="shared" ref="J128:J136" si="46">IF(H128&lt;&gt;"",I128-F128,"")</f>
        <v/>
      </c>
      <c r="K128" s="163" t="str">
        <f t="shared" ref="K128:K136" si="47">IF(H128&lt;&gt;"",I128-D128,"")</f>
        <v/>
      </c>
      <c r="L128" s="164"/>
      <c r="M128" s="164"/>
      <c r="N128" s="164"/>
      <c r="O128" s="166"/>
      <c r="P128" s="167">
        <f t="shared" si="38"/>
        <v>1.4840856481481476E-2</v>
      </c>
      <c r="Q128" s="206"/>
      <c r="R128" s="154">
        <v>40025</v>
      </c>
      <c r="S128" s="225"/>
      <c r="T128" s="228" t="str">
        <f t="shared" si="39"/>
        <v/>
      </c>
      <c r="U128" s="229" t="str">
        <f t="shared" si="40"/>
        <v/>
      </c>
      <c r="Y128"/>
      <c r="Z128" s="132"/>
    </row>
    <row r="129" spans="1:26" ht="15" customHeight="1" x14ac:dyDescent="0.25">
      <c r="A129" s="180" t="s">
        <v>409</v>
      </c>
      <c r="B129" s="181" t="s">
        <v>410</v>
      </c>
      <c r="C129" s="171" t="s">
        <v>14</v>
      </c>
      <c r="D129" s="213">
        <v>1.4965277777777779E-2</v>
      </c>
      <c r="E129" s="213">
        <v>1.4965277777777779E-2</v>
      </c>
      <c r="F129" s="159">
        <f t="shared" si="45"/>
        <v>1.4965277777777779E-2</v>
      </c>
      <c r="G129" s="160">
        <f t="shared" si="36"/>
        <v>5.8680555555555534E-3</v>
      </c>
      <c r="H129" s="161"/>
      <c r="I129" s="162" t="str">
        <f t="shared" si="37"/>
        <v/>
      </c>
      <c r="J129" s="163" t="str">
        <f t="shared" si="46"/>
        <v/>
      </c>
      <c r="K129" s="163" t="str">
        <f t="shared" si="47"/>
        <v/>
      </c>
      <c r="L129" s="164"/>
      <c r="M129" s="164"/>
      <c r="N129" s="164"/>
      <c r="O129" s="166"/>
      <c r="P129" s="167">
        <f t="shared" si="38"/>
        <v>1.4965277777777779E-2</v>
      </c>
      <c r="Q129" s="207"/>
      <c r="R129" s="154">
        <v>39994</v>
      </c>
      <c r="S129" s="225"/>
      <c r="T129" s="228" t="str">
        <f t="shared" si="39"/>
        <v/>
      </c>
      <c r="U129" s="229" t="str">
        <f t="shared" si="40"/>
        <v/>
      </c>
      <c r="Y129"/>
      <c r="Z129" s="132"/>
    </row>
    <row r="130" spans="1:26" ht="15" x14ac:dyDescent="0.25">
      <c r="A130" s="180" t="s">
        <v>169</v>
      </c>
      <c r="B130" s="181" t="s">
        <v>170</v>
      </c>
      <c r="C130" s="156" t="s">
        <v>30</v>
      </c>
      <c r="D130" s="158">
        <v>1.4895833333333337E-2</v>
      </c>
      <c r="E130" s="158">
        <v>1.5011574074074078E-2</v>
      </c>
      <c r="F130" s="159">
        <f t="shared" si="45"/>
        <v>1.4953703703703709E-2</v>
      </c>
      <c r="G130" s="160">
        <f t="shared" si="36"/>
        <v>5.8796296296296235E-3</v>
      </c>
      <c r="H130" s="161"/>
      <c r="I130" s="162" t="str">
        <f t="shared" si="37"/>
        <v/>
      </c>
      <c r="J130" s="163" t="str">
        <f t="shared" si="46"/>
        <v/>
      </c>
      <c r="K130" s="163" t="str">
        <f t="shared" si="47"/>
        <v/>
      </c>
      <c r="L130" s="164"/>
      <c r="M130" s="164"/>
      <c r="N130" s="164"/>
      <c r="O130" s="166"/>
      <c r="P130" s="167">
        <f t="shared" si="38"/>
        <v>1.4895833333333337E-2</v>
      </c>
      <c r="Q130" s="207"/>
      <c r="R130" s="169">
        <v>39568</v>
      </c>
      <c r="S130" s="225"/>
      <c r="T130" s="228" t="str">
        <f t="shared" si="39"/>
        <v/>
      </c>
      <c r="U130" s="229" t="str">
        <f t="shared" si="40"/>
        <v/>
      </c>
      <c r="Y130"/>
      <c r="Z130" s="132"/>
    </row>
    <row r="131" spans="1:26" ht="15" x14ac:dyDescent="0.25">
      <c r="A131" s="180" t="s">
        <v>227</v>
      </c>
      <c r="B131" s="181" t="s">
        <v>228</v>
      </c>
      <c r="C131" s="171" t="s">
        <v>30</v>
      </c>
      <c r="D131" s="158">
        <v>1.4930555555555556E-2</v>
      </c>
      <c r="E131" s="158">
        <v>1.4930555555555556E-2</v>
      </c>
      <c r="F131" s="159">
        <f t="shared" si="45"/>
        <v>1.4930555555555556E-2</v>
      </c>
      <c r="G131" s="160">
        <f t="shared" si="36"/>
        <v>5.9027777777777759E-3</v>
      </c>
      <c r="H131" s="161"/>
      <c r="I131" s="162" t="str">
        <f t="shared" si="37"/>
        <v/>
      </c>
      <c r="J131" s="163" t="str">
        <f t="shared" si="46"/>
        <v/>
      </c>
      <c r="K131" s="163" t="str">
        <f t="shared" si="47"/>
        <v/>
      </c>
      <c r="L131" s="164"/>
      <c r="M131" s="164"/>
      <c r="N131" s="164"/>
      <c r="O131" s="166"/>
      <c r="P131" s="167">
        <f t="shared" si="38"/>
        <v>1.4930555555555556E-2</v>
      </c>
      <c r="Q131" s="207"/>
      <c r="R131" s="154">
        <v>39263</v>
      </c>
      <c r="S131" s="225"/>
      <c r="T131" s="228" t="str">
        <f t="shared" si="39"/>
        <v/>
      </c>
      <c r="U131" s="229" t="str">
        <f t="shared" si="40"/>
        <v/>
      </c>
      <c r="Y131"/>
      <c r="Z131" s="132"/>
    </row>
    <row r="132" spans="1:26" ht="15" x14ac:dyDescent="0.25">
      <c r="A132" s="178" t="s">
        <v>115</v>
      </c>
      <c r="B132" s="179" t="s">
        <v>303</v>
      </c>
      <c r="C132" s="171" t="s">
        <v>30</v>
      </c>
      <c r="D132" s="158">
        <v>1.4988425925925929E-2</v>
      </c>
      <c r="E132" s="158">
        <v>1.4803240740740745E-2</v>
      </c>
      <c r="F132" s="159">
        <f t="shared" si="45"/>
        <v>1.4895833333333337E-2</v>
      </c>
      <c r="G132" s="160">
        <f t="shared" si="36"/>
        <v>5.9374999999999949E-3</v>
      </c>
      <c r="H132" s="161"/>
      <c r="I132" s="162" t="str">
        <f t="shared" si="37"/>
        <v/>
      </c>
      <c r="J132" s="163" t="str">
        <f t="shared" si="46"/>
        <v/>
      </c>
      <c r="K132" s="163" t="str">
        <f t="shared" si="47"/>
        <v/>
      </c>
      <c r="L132" s="164"/>
      <c r="M132" s="164"/>
      <c r="N132" s="164"/>
      <c r="O132" s="166"/>
      <c r="P132" s="167">
        <f t="shared" si="38"/>
        <v>1.4988425925925929E-2</v>
      </c>
      <c r="Q132" s="207"/>
      <c r="R132" s="154">
        <v>40086</v>
      </c>
      <c r="S132" s="225"/>
      <c r="T132" s="228" t="str">
        <f t="shared" si="39"/>
        <v/>
      </c>
      <c r="U132" s="229" t="str">
        <f t="shared" si="40"/>
        <v/>
      </c>
      <c r="Y132"/>
      <c r="Z132" s="132"/>
    </row>
    <row r="133" spans="1:26" ht="15" x14ac:dyDescent="0.25">
      <c r="A133" s="180" t="s">
        <v>459</v>
      </c>
      <c r="B133" s="181" t="s">
        <v>460</v>
      </c>
      <c r="C133" s="156" t="s">
        <v>30</v>
      </c>
      <c r="D133" s="158">
        <v>1.4869791666666653E-2</v>
      </c>
      <c r="E133" s="158">
        <v>1.4869791666666653E-2</v>
      </c>
      <c r="F133" s="159">
        <f t="shared" si="45"/>
        <v>1.4869791666666653E-2</v>
      </c>
      <c r="G133" s="160">
        <f t="shared" ref="G133:G163" si="48">$B$2-F133</f>
        <v>5.9635416666666795E-3</v>
      </c>
      <c r="H133" s="161"/>
      <c r="I133" s="162" t="str">
        <f t="shared" ref="I133:I163" si="49">IF(H133&lt;&gt;"",H133-G133,"")</f>
        <v/>
      </c>
      <c r="J133" s="163" t="str">
        <f t="shared" si="46"/>
        <v/>
      </c>
      <c r="K133" s="163" t="str">
        <f t="shared" si="47"/>
        <v/>
      </c>
      <c r="L133" s="164"/>
      <c r="M133" s="164"/>
      <c r="N133" s="164"/>
      <c r="O133" s="166"/>
      <c r="P133" s="167">
        <f t="shared" ref="P133:P164" si="50">IF(H133&lt;&gt;"",MIN(D133,I133),D133)</f>
        <v>1.4869791666666653E-2</v>
      </c>
      <c r="Q133" s="207"/>
      <c r="R133" s="154">
        <v>40025</v>
      </c>
      <c r="S133" s="225"/>
      <c r="T133" s="228" t="str">
        <f t="shared" ref="T133:T164" si="51">IF(OR(NOT(S133=""),NOT(I133="")),5,"")</f>
        <v/>
      </c>
      <c r="U133" s="229" t="str">
        <f t="shared" ref="U133:U164" si="52">IF(T133=5,A133&amp;" "&amp;B133,"")</f>
        <v/>
      </c>
      <c r="Y133"/>
      <c r="Z133" s="132"/>
    </row>
    <row r="134" spans="1:26" ht="15" customHeight="1" x14ac:dyDescent="0.25">
      <c r="A134" s="180" t="s">
        <v>451</v>
      </c>
      <c r="B134" s="181" t="s">
        <v>452</v>
      </c>
      <c r="C134" s="156" t="s">
        <v>30</v>
      </c>
      <c r="D134" s="213">
        <v>1.486111111111111E-2</v>
      </c>
      <c r="E134" s="213">
        <v>1.486111111111111E-2</v>
      </c>
      <c r="F134" s="159">
        <f t="shared" si="45"/>
        <v>1.486111111111111E-2</v>
      </c>
      <c r="G134" s="160">
        <f t="shared" si="48"/>
        <v>5.9722222222222225E-3</v>
      </c>
      <c r="H134" s="161"/>
      <c r="I134" s="162" t="str">
        <f t="shared" si="49"/>
        <v/>
      </c>
      <c r="J134" s="163" t="str">
        <f t="shared" si="46"/>
        <v/>
      </c>
      <c r="K134" s="163" t="str">
        <f t="shared" si="47"/>
        <v/>
      </c>
      <c r="L134" s="164"/>
      <c r="M134" s="164"/>
      <c r="N134" s="164"/>
      <c r="O134" s="166"/>
      <c r="P134" s="167">
        <f t="shared" si="50"/>
        <v>1.486111111111111E-2</v>
      </c>
      <c r="Q134" s="207"/>
      <c r="R134" s="154">
        <v>39994</v>
      </c>
      <c r="S134" s="225"/>
      <c r="T134" s="228" t="str">
        <f t="shared" si="51"/>
        <v/>
      </c>
      <c r="U134" s="229" t="str">
        <f t="shared" si="52"/>
        <v/>
      </c>
      <c r="Y134"/>
      <c r="Z134" s="132"/>
    </row>
    <row r="135" spans="1:26" ht="15" customHeight="1" x14ac:dyDescent="0.25">
      <c r="A135" s="180" t="s">
        <v>167</v>
      </c>
      <c r="B135" s="181" t="s">
        <v>168</v>
      </c>
      <c r="C135" s="156" t="s">
        <v>30</v>
      </c>
      <c r="D135" s="158">
        <v>1.4814814814814814E-2</v>
      </c>
      <c r="E135" s="158">
        <v>1.4814814814814814E-2</v>
      </c>
      <c r="F135" s="159">
        <f t="shared" si="45"/>
        <v>1.4814814814814814E-2</v>
      </c>
      <c r="G135" s="160">
        <f t="shared" si="48"/>
        <v>6.0185185185185185E-3</v>
      </c>
      <c r="H135" s="161"/>
      <c r="I135" s="162" t="str">
        <f t="shared" si="49"/>
        <v/>
      </c>
      <c r="J135" s="163" t="str">
        <f t="shared" si="46"/>
        <v/>
      </c>
      <c r="K135" s="163" t="str">
        <f t="shared" si="47"/>
        <v/>
      </c>
      <c r="L135" s="164"/>
      <c r="M135" s="164"/>
      <c r="N135" s="164"/>
      <c r="O135" s="166"/>
      <c r="P135" s="167">
        <f t="shared" si="50"/>
        <v>1.4814814814814814E-2</v>
      </c>
      <c r="Q135" s="207"/>
      <c r="R135" s="154">
        <v>39294</v>
      </c>
      <c r="S135" s="225"/>
      <c r="T135" s="228" t="str">
        <f t="shared" si="51"/>
        <v/>
      </c>
      <c r="U135" s="229" t="str">
        <f t="shared" si="52"/>
        <v/>
      </c>
      <c r="Y135"/>
      <c r="Z135" s="132"/>
    </row>
    <row r="136" spans="1:26" ht="15" customHeight="1" x14ac:dyDescent="0.25">
      <c r="A136" s="180" t="s">
        <v>163</v>
      </c>
      <c r="B136" s="181" t="s">
        <v>164</v>
      </c>
      <c r="C136" s="156" t="s">
        <v>30</v>
      </c>
      <c r="D136" s="158">
        <v>1.4814814814814814E-2</v>
      </c>
      <c r="E136" s="158">
        <v>1.4814814814814814E-2</v>
      </c>
      <c r="F136" s="159">
        <f t="shared" si="45"/>
        <v>1.4814814814814814E-2</v>
      </c>
      <c r="G136" s="160">
        <f t="shared" si="48"/>
        <v>6.0185185185185185E-3</v>
      </c>
      <c r="H136" s="161"/>
      <c r="I136" s="162" t="str">
        <f t="shared" si="49"/>
        <v/>
      </c>
      <c r="J136" s="163" t="str">
        <f t="shared" si="46"/>
        <v/>
      </c>
      <c r="K136" s="163" t="str">
        <f t="shared" si="47"/>
        <v/>
      </c>
      <c r="L136" s="164"/>
      <c r="M136" s="164"/>
      <c r="N136" s="164"/>
      <c r="O136" s="166"/>
      <c r="P136" s="167">
        <f t="shared" si="50"/>
        <v>1.4814814814814814E-2</v>
      </c>
      <c r="Q136" s="207"/>
      <c r="R136" s="154">
        <v>39599</v>
      </c>
      <c r="S136" s="225"/>
      <c r="T136" s="228" t="str">
        <f t="shared" si="51"/>
        <v/>
      </c>
      <c r="U136" s="229" t="str">
        <f t="shared" si="52"/>
        <v/>
      </c>
      <c r="Y136"/>
      <c r="Z136" s="132"/>
    </row>
    <row r="137" spans="1:26" ht="15" customHeight="1" x14ac:dyDescent="0.25">
      <c r="A137" s="178" t="s">
        <v>474</v>
      </c>
      <c r="B137" s="179" t="s">
        <v>472</v>
      </c>
      <c r="C137" s="171" t="s">
        <v>30</v>
      </c>
      <c r="D137" s="158">
        <v>1.4733796296296287E-2</v>
      </c>
      <c r="E137" s="158">
        <v>1.4733796296296287E-2</v>
      </c>
      <c r="F137" s="159">
        <f t="shared" si="45"/>
        <v>1.4733796296296287E-2</v>
      </c>
      <c r="G137" s="160">
        <f t="shared" si="48"/>
        <v>6.0995370370370457E-3</v>
      </c>
      <c r="H137" s="161"/>
      <c r="I137" s="162" t="str">
        <f t="shared" si="49"/>
        <v/>
      </c>
      <c r="J137" s="163"/>
      <c r="K137" s="163"/>
      <c r="L137" s="164"/>
      <c r="M137" s="164"/>
      <c r="N137" s="164"/>
      <c r="O137" s="166"/>
      <c r="P137" s="167">
        <f t="shared" si="50"/>
        <v>1.4733796296296287E-2</v>
      </c>
      <c r="Q137" s="207"/>
      <c r="R137" s="154">
        <v>40056</v>
      </c>
      <c r="S137" s="225"/>
      <c r="T137" s="228" t="str">
        <f t="shared" si="51"/>
        <v/>
      </c>
      <c r="U137" s="229" t="str">
        <f t="shared" si="52"/>
        <v/>
      </c>
      <c r="Y137"/>
      <c r="Z137" s="132"/>
    </row>
    <row r="138" spans="1:26" ht="15" customHeight="1" x14ac:dyDescent="0.25">
      <c r="A138" s="180" t="s">
        <v>94</v>
      </c>
      <c r="B138" s="181" t="s">
        <v>186</v>
      </c>
      <c r="C138" s="156" t="s">
        <v>30</v>
      </c>
      <c r="D138" s="158">
        <v>1.4398148148148148E-2</v>
      </c>
      <c r="E138" s="158">
        <v>1.4965277777777779E-2</v>
      </c>
      <c r="F138" s="159">
        <f t="shared" si="45"/>
        <v>1.4681712962962962E-2</v>
      </c>
      <c r="G138" s="160">
        <f t="shared" si="48"/>
        <v>6.1516203703703698E-3</v>
      </c>
      <c r="H138" s="161"/>
      <c r="I138" s="162" t="str">
        <f t="shared" si="49"/>
        <v/>
      </c>
      <c r="J138" s="163" t="str">
        <f t="shared" ref="J138:J151" si="53">IF(H138&lt;&gt;"",I138-F138,"")</f>
        <v/>
      </c>
      <c r="K138" s="163" t="str">
        <f t="shared" ref="K138:K148" si="54">IF(H138&lt;&gt;"",I138-D138,"")</f>
        <v/>
      </c>
      <c r="L138" s="164"/>
      <c r="M138" s="164"/>
      <c r="N138" s="164"/>
      <c r="O138" s="166"/>
      <c r="P138" s="167">
        <f t="shared" si="50"/>
        <v>1.4398148148148148E-2</v>
      </c>
      <c r="Q138" s="207"/>
      <c r="R138" s="154">
        <v>39294</v>
      </c>
      <c r="S138" s="225"/>
      <c r="T138" s="228" t="str">
        <f t="shared" si="51"/>
        <v/>
      </c>
      <c r="U138" s="229" t="str">
        <f t="shared" si="52"/>
        <v/>
      </c>
      <c r="Y138"/>
      <c r="Z138" s="132"/>
    </row>
    <row r="139" spans="1:26" ht="15" customHeight="1" x14ac:dyDescent="0.25">
      <c r="A139" s="178" t="s">
        <v>268</v>
      </c>
      <c r="B139" s="179" t="s">
        <v>385</v>
      </c>
      <c r="C139" s="171" t="s">
        <v>30</v>
      </c>
      <c r="D139" s="157">
        <v>1.4652777777777778E-2</v>
      </c>
      <c r="E139" s="157">
        <v>1.4652777777777778E-2</v>
      </c>
      <c r="F139" s="159">
        <f t="shared" si="45"/>
        <v>1.4652777777777778E-2</v>
      </c>
      <c r="G139" s="160">
        <f t="shared" si="48"/>
        <v>6.1805555555555537E-3</v>
      </c>
      <c r="H139" s="161"/>
      <c r="I139" s="162" t="str">
        <f t="shared" si="49"/>
        <v/>
      </c>
      <c r="J139" s="163" t="str">
        <f t="shared" si="53"/>
        <v/>
      </c>
      <c r="K139" s="163" t="str">
        <f t="shared" si="54"/>
        <v/>
      </c>
      <c r="L139" s="164"/>
      <c r="M139" s="164"/>
      <c r="N139" s="164"/>
      <c r="O139" s="166"/>
      <c r="P139" s="167">
        <f t="shared" si="50"/>
        <v>1.4652777777777778E-2</v>
      </c>
      <c r="Q139" s="208"/>
      <c r="R139" s="154">
        <v>39844</v>
      </c>
      <c r="S139" s="225"/>
      <c r="T139" s="228" t="str">
        <f t="shared" si="51"/>
        <v/>
      </c>
      <c r="U139" s="229" t="str">
        <f t="shared" si="52"/>
        <v/>
      </c>
      <c r="Y139"/>
      <c r="Z139" s="132"/>
    </row>
    <row r="140" spans="1:26" ht="15" customHeight="1" x14ac:dyDescent="0.25">
      <c r="A140" s="180" t="s">
        <v>115</v>
      </c>
      <c r="B140" s="181" t="s">
        <v>196</v>
      </c>
      <c r="C140" s="156" t="s">
        <v>30</v>
      </c>
      <c r="D140" s="157">
        <v>1.3738425925925923E-2</v>
      </c>
      <c r="E140" s="158">
        <v>1.5497685185185177E-2</v>
      </c>
      <c r="F140" s="159">
        <f t="shared" si="45"/>
        <v>1.4618055555555551E-2</v>
      </c>
      <c r="G140" s="160">
        <f t="shared" si="48"/>
        <v>6.2152777777777814E-3</v>
      </c>
      <c r="H140" s="161"/>
      <c r="I140" s="162" t="str">
        <f t="shared" si="49"/>
        <v/>
      </c>
      <c r="J140" s="163" t="str">
        <f t="shared" si="53"/>
        <v/>
      </c>
      <c r="K140" s="163" t="str">
        <f t="shared" si="54"/>
        <v/>
      </c>
      <c r="L140" s="164"/>
      <c r="M140" s="164"/>
      <c r="N140" s="164"/>
      <c r="O140" s="166"/>
      <c r="P140" s="167">
        <f t="shared" si="50"/>
        <v>1.3738425925925923E-2</v>
      </c>
      <c r="Q140" s="208"/>
      <c r="R140" s="154">
        <v>40056</v>
      </c>
      <c r="S140" s="225"/>
      <c r="T140" s="228" t="str">
        <f t="shared" si="51"/>
        <v/>
      </c>
      <c r="U140" s="229" t="str">
        <f t="shared" si="52"/>
        <v/>
      </c>
      <c r="Y140"/>
      <c r="Z140" s="132"/>
    </row>
    <row r="141" spans="1:26" ht="15" customHeight="1" x14ac:dyDescent="0.25">
      <c r="A141" s="180" t="s">
        <v>155</v>
      </c>
      <c r="B141" s="181" t="s">
        <v>424</v>
      </c>
      <c r="C141" s="156" t="s">
        <v>30</v>
      </c>
      <c r="D141" s="172">
        <v>1.4560185185185179E-2</v>
      </c>
      <c r="E141" s="213">
        <v>1.4560185185185179E-2</v>
      </c>
      <c r="F141" s="159">
        <f t="shared" si="45"/>
        <v>1.4560185185185179E-2</v>
      </c>
      <c r="G141" s="160">
        <f t="shared" si="48"/>
        <v>6.2731481481481527E-3</v>
      </c>
      <c r="H141" s="161"/>
      <c r="I141" s="162" t="str">
        <f t="shared" si="49"/>
        <v/>
      </c>
      <c r="J141" s="163" t="str">
        <f t="shared" si="53"/>
        <v/>
      </c>
      <c r="K141" s="163" t="str">
        <f t="shared" si="54"/>
        <v/>
      </c>
      <c r="L141" s="164"/>
      <c r="M141" s="164"/>
      <c r="N141" s="164"/>
      <c r="O141" s="166"/>
      <c r="P141" s="167">
        <f t="shared" si="50"/>
        <v>1.4560185185185179E-2</v>
      </c>
      <c r="Q141" s="208"/>
      <c r="R141" s="154">
        <v>39933</v>
      </c>
      <c r="S141" s="225"/>
      <c r="T141" s="228" t="str">
        <f t="shared" si="51"/>
        <v/>
      </c>
      <c r="U141" s="229" t="str">
        <f t="shared" si="52"/>
        <v/>
      </c>
      <c r="Y141"/>
      <c r="Z141" s="132"/>
    </row>
    <row r="142" spans="1:26" ht="15" customHeight="1" x14ac:dyDescent="0.25">
      <c r="A142" s="180" t="s">
        <v>147</v>
      </c>
      <c r="B142" s="181" t="s">
        <v>175</v>
      </c>
      <c r="C142" s="156" t="s">
        <v>30</v>
      </c>
      <c r="D142" s="157">
        <v>1.4548611111111109E-2</v>
      </c>
      <c r="E142" s="158">
        <v>1.4548611111111109E-2</v>
      </c>
      <c r="F142" s="159">
        <f t="shared" si="45"/>
        <v>1.4548611111111109E-2</v>
      </c>
      <c r="G142" s="160">
        <f t="shared" si="48"/>
        <v>6.2847222222222228E-3</v>
      </c>
      <c r="H142" s="161"/>
      <c r="I142" s="162" t="str">
        <f t="shared" si="49"/>
        <v/>
      </c>
      <c r="J142" s="163" t="str">
        <f t="shared" si="53"/>
        <v/>
      </c>
      <c r="K142" s="163" t="str">
        <f t="shared" si="54"/>
        <v/>
      </c>
      <c r="L142" s="164"/>
      <c r="M142" s="164"/>
      <c r="N142" s="164"/>
      <c r="O142" s="166"/>
      <c r="P142" s="167">
        <f t="shared" si="50"/>
        <v>1.4548611111111109E-2</v>
      </c>
      <c r="Q142" s="208"/>
      <c r="R142" s="154">
        <v>40025</v>
      </c>
      <c r="S142" s="225"/>
      <c r="T142" s="228" t="str">
        <f t="shared" si="51"/>
        <v/>
      </c>
      <c r="U142" s="229" t="str">
        <f t="shared" si="52"/>
        <v/>
      </c>
      <c r="Y142"/>
      <c r="Z142" s="132"/>
    </row>
    <row r="143" spans="1:26" ht="15" customHeight="1" x14ac:dyDescent="0.25">
      <c r="A143" s="180" t="s">
        <v>107</v>
      </c>
      <c r="B143" s="181" t="s">
        <v>46</v>
      </c>
      <c r="C143" s="156" t="s">
        <v>30</v>
      </c>
      <c r="D143" s="157">
        <v>1.4479166666666668E-2</v>
      </c>
      <c r="E143" s="158">
        <v>1.4479166666666668E-2</v>
      </c>
      <c r="F143" s="159">
        <f t="shared" si="45"/>
        <v>1.4479166666666668E-2</v>
      </c>
      <c r="G143" s="160">
        <f t="shared" si="48"/>
        <v>6.3541666666666642E-3</v>
      </c>
      <c r="H143" s="161"/>
      <c r="I143" s="162" t="str">
        <f t="shared" si="49"/>
        <v/>
      </c>
      <c r="J143" s="163" t="str">
        <f t="shared" si="53"/>
        <v/>
      </c>
      <c r="K143" s="163" t="str">
        <f t="shared" si="54"/>
        <v/>
      </c>
      <c r="L143" s="164"/>
      <c r="M143" s="164"/>
      <c r="N143" s="164"/>
      <c r="O143" s="166"/>
      <c r="P143" s="167">
        <f t="shared" si="50"/>
        <v>1.4479166666666668E-2</v>
      </c>
      <c r="Q143" s="208"/>
      <c r="R143" s="154">
        <v>39021</v>
      </c>
      <c r="S143" s="225"/>
      <c r="T143" s="228" t="str">
        <f t="shared" si="51"/>
        <v/>
      </c>
      <c r="U143" s="229" t="str">
        <f t="shared" si="52"/>
        <v/>
      </c>
      <c r="Y143"/>
      <c r="Z143" s="132"/>
    </row>
    <row r="144" spans="1:26" ht="15" customHeight="1" x14ac:dyDescent="0.25">
      <c r="A144" s="180" t="s">
        <v>130</v>
      </c>
      <c r="B144" s="181" t="s">
        <v>239</v>
      </c>
      <c r="C144" s="156" t="s">
        <v>30</v>
      </c>
      <c r="D144" s="157">
        <v>1.4328703703703701E-2</v>
      </c>
      <c r="E144" s="158">
        <v>1.4328703703703701E-2</v>
      </c>
      <c r="F144" s="159">
        <f t="shared" si="45"/>
        <v>1.4328703703703701E-2</v>
      </c>
      <c r="G144" s="160">
        <f t="shared" si="48"/>
        <v>6.504629629629631E-3</v>
      </c>
      <c r="H144" s="161"/>
      <c r="I144" s="162" t="str">
        <f t="shared" si="49"/>
        <v/>
      </c>
      <c r="J144" s="163" t="str">
        <f t="shared" si="53"/>
        <v/>
      </c>
      <c r="K144" s="163" t="str">
        <f t="shared" si="54"/>
        <v/>
      </c>
      <c r="L144" s="164"/>
      <c r="M144" s="164"/>
      <c r="N144" s="164"/>
      <c r="O144" s="166"/>
      <c r="P144" s="167">
        <f t="shared" si="50"/>
        <v>1.4328703703703701E-2</v>
      </c>
      <c r="Q144" s="208"/>
      <c r="R144" s="154">
        <v>40025</v>
      </c>
      <c r="S144" s="225"/>
      <c r="T144" s="228" t="str">
        <f t="shared" si="51"/>
        <v/>
      </c>
      <c r="U144" s="229" t="str">
        <f t="shared" si="52"/>
        <v/>
      </c>
      <c r="Y144"/>
      <c r="Z144" s="132"/>
    </row>
    <row r="145" spans="1:26" ht="15" customHeight="1" x14ac:dyDescent="0.25">
      <c r="A145" s="180" t="s">
        <v>90</v>
      </c>
      <c r="B145" s="181" t="s">
        <v>231</v>
      </c>
      <c r="C145" s="171" t="s">
        <v>30</v>
      </c>
      <c r="D145" s="157">
        <v>1.4137731481481484E-2</v>
      </c>
      <c r="E145" s="158">
        <v>1.4474826388888883E-2</v>
      </c>
      <c r="F145" s="159">
        <f t="shared" si="45"/>
        <v>1.4306278935185183E-2</v>
      </c>
      <c r="G145" s="160">
        <f t="shared" si="48"/>
        <v>6.527054398148149E-3</v>
      </c>
      <c r="H145" s="161"/>
      <c r="I145" s="162" t="str">
        <f t="shared" si="49"/>
        <v/>
      </c>
      <c r="J145" s="163" t="str">
        <f t="shared" si="53"/>
        <v/>
      </c>
      <c r="K145" s="163" t="str">
        <f t="shared" si="54"/>
        <v/>
      </c>
      <c r="L145" s="164"/>
      <c r="M145" s="164"/>
      <c r="N145" s="164"/>
      <c r="O145" s="166"/>
      <c r="P145" s="167">
        <f t="shared" si="50"/>
        <v>1.4137731481481484E-2</v>
      </c>
      <c r="Q145" s="208"/>
      <c r="R145" s="154">
        <v>39933</v>
      </c>
      <c r="S145" s="225"/>
      <c r="T145" s="228" t="str">
        <f t="shared" si="51"/>
        <v/>
      </c>
      <c r="U145" s="229" t="str">
        <f t="shared" si="52"/>
        <v/>
      </c>
      <c r="Y145"/>
      <c r="Z145" s="132"/>
    </row>
    <row r="146" spans="1:26" ht="15" customHeight="1" x14ac:dyDescent="0.25">
      <c r="A146" s="180" t="s">
        <v>346</v>
      </c>
      <c r="B146" s="181" t="s">
        <v>209</v>
      </c>
      <c r="C146" s="171" t="s">
        <v>30</v>
      </c>
      <c r="D146" s="157">
        <v>1.3981481481481482E-2</v>
      </c>
      <c r="E146" s="158">
        <v>1.4554398148148141E-2</v>
      </c>
      <c r="F146" s="159">
        <f t="shared" si="45"/>
        <v>1.4267939814814811E-2</v>
      </c>
      <c r="G146" s="160">
        <f t="shared" si="48"/>
        <v>6.5653935185185208E-3</v>
      </c>
      <c r="H146" s="161"/>
      <c r="I146" s="162" t="str">
        <f t="shared" si="49"/>
        <v/>
      </c>
      <c r="J146" s="163" t="str">
        <f t="shared" si="53"/>
        <v/>
      </c>
      <c r="K146" s="163" t="str">
        <f t="shared" si="54"/>
        <v/>
      </c>
      <c r="L146" s="164"/>
      <c r="M146" s="164"/>
      <c r="N146" s="164"/>
      <c r="O146" s="166"/>
      <c r="P146" s="167">
        <f t="shared" si="50"/>
        <v>1.3981481481481482E-2</v>
      </c>
      <c r="Q146" s="208"/>
      <c r="R146" s="169">
        <v>40025</v>
      </c>
      <c r="S146" s="225"/>
      <c r="T146" s="228" t="str">
        <f t="shared" si="51"/>
        <v/>
      </c>
      <c r="U146" s="229" t="str">
        <f t="shared" si="52"/>
        <v/>
      </c>
      <c r="Y146"/>
      <c r="Z146" s="132"/>
    </row>
    <row r="147" spans="1:26" ht="15" customHeight="1" x14ac:dyDescent="0.25">
      <c r="A147" s="180" t="s">
        <v>214</v>
      </c>
      <c r="B147" s="181" t="s">
        <v>215</v>
      </c>
      <c r="C147" s="156" t="s">
        <v>14</v>
      </c>
      <c r="D147" s="157">
        <v>1.40625E-2</v>
      </c>
      <c r="E147" s="158">
        <v>1.40625E-2</v>
      </c>
      <c r="F147" s="159">
        <f t="shared" si="45"/>
        <v>1.40625E-2</v>
      </c>
      <c r="G147" s="160">
        <f t="shared" si="48"/>
        <v>6.7708333333333318E-3</v>
      </c>
      <c r="H147" s="161"/>
      <c r="I147" s="162" t="str">
        <f t="shared" si="49"/>
        <v/>
      </c>
      <c r="J147" s="163" t="str">
        <f t="shared" si="53"/>
        <v/>
      </c>
      <c r="K147" s="163" t="str">
        <f t="shared" si="54"/>
        <v/>
      </c>
      <c r="L147" s="164"/>
      <c r="M147" s="164"/>
      <c r="N147" s="164"/>
      <c r="O147" s="166"/>
      <c r="P147" s="167">
        <f t="shared" si="50"/>
        <v>1.40625E-2</v>
      </c>
      <c r="Q147" s="208"/>
      <c r="R147" s="154">
        <v>40025</v>
      </c>
      <c r="S147" s="225"/>
      <c r="T147" s="228" t="str">
        <f t="shared" si="51"/>
        <v/>
      </c>
      <c r="U147" s="229" t="str">
        <f t="shared" si="52"/>
        <v/>
      </c>
      <c r="Y147"/>
      <c r="Z147" s="132"/>
    </row>
    <row r="148" spans="1:26" ht="15" customHeight="1" x14ac:dyDescent="0.25">
      <c r="A148" s="180" t="s">
        <v>403</v>
      </c>
      <c r="B148" s="181" t="s">
        <v>35</v>
      </c>
      <c r="C148" s="171" t="s">
        <v>30</v>
      </c>
      <c r="D148" s="157">
        <v>1.3975694444444454E-2</v>
      </c>
      <c r="E148" s="158">
        <v>1.411458333333334E-2</v>
      </c>
      <c r="F148" s="159">
        <f t="shared" si="45"/>
        <v>1.4045138888888897E-2</v>
      </c>
      <c r="G148" s="160">
        <f t="shared" si="48"/>
        <v>6.7881944444444352E-3</v>
      </c>
      <c r="H148" s="161"/>
      <c r="I148" s="162" t="str">
        <f t="shared" si="49"/>
        <v/>
      </c>
      <c r="J148" s="163" t="str">
        <f t="shared" si="53"/>
        <v/>
      </c>
      <c r="K148" s="163" t="str">
        <f t="shared" si="54"/>
        <v/>
      </c>
      <c r="L148" s="164"/>
      <c r="M148" s="164"/>
      <c r="N148" s="165"/>
      <c r="O148" s="166"/>
      <c r="P148" s="167">
        <f t="shared" si="50"/>
        <v>1.3975694444444454E-2</v>
      </c>
      <c r="Q148" s="208"/>
      <c r="R148" s="154">
        <v>39933</v>
      </c>
      <c r="S148" s="225"/>
      <c r="T148" s="228" t="str">
        <f t="shared" si="51"/>
        <v/>
      </c>
      <c r="U148" s="229" t="str">
        <f t="shared" si="52"/>
        <v/>
      </c>
      <c r="Y148"/>
      <c r="Z148" s="132"/>
    </row>
    <row r="149" spans="1:26" ht="15" customHeight="1" x14ac:dyDescent="0.25">
      <c r="A149" s="180" t="s">
        <v>389</v>
      </c>
      <c r="B149" s="181" t="s">
        <v>390</v>
      </c>
      <c r="C149" s="171" t="s">
        <v>30</v>
      </c>
      <c r="D149" s="157">
        <v>1.3946759259259258E-2</v>
      </c>
      <c r="E149" s="158">
        <v>1.3946759259259258E-2</v>
      </c>
      <c r="F149" s="159">
        <f t="shared" si="45"/>
        <v>1.3946759259259258E-2</v>
      </c>
      <c r="G149" s="160">
        <f t="shared" si="48"/>
        <v>6.8865740740740745E-3</v>
      </c>
      <c r="H149" s="161"/>
      <c r="I149" s="162" t="str">
        <f t="shared" si="49"/>
        <v/>
      </c>
      <c r="J149" s="163" t="str">
        <f t="shared" si="53"/>
        <v/>
      </c>
      <c r="K149" s="163"/>
      <c r="L149" s="164"/>
      <c r="M149" s="164"/>
      <c r="N149" s="164"/>
      <c r="O149" s="166"/>
      <c r="P149" s="167">
        <f t="shared" si="50"/>
        <v>1.3946759259259258E-2</v>
      </c>
      <c r="Q149" s="208"/>
      <c r="R149" s="169">
        <v>39844</v>
      </c>
      <c r="S149" s="225"/>
      <c r="T149" s="228" t="str">
        <f t="shared" si="51"/>
        <v/>
      </c>
      <c r="U149" s="229" t="str">
        <f t="shared" si="52"/>
        <v/>
      </c>
      <c r="Y149"/>
      <c r="Z149" s="132"/>
    </row>
    <row r="150" spans="1:26" ht="15" customHeight="1" x14ac:dyDescent="0.25">
      <c r="A150" s="180" t="s">
        <v>125</v>
      </c>
      <c r="B150" s="181" t="s">
        <v>185</v>
      </c>
      <c r="C150" s="156" t="s">
        <v>30</v>
      </c>
      <c r="D150" s="157">
        <v>1.3900462962962962E-2</v>
      </c>
      <c r="E150" s="158">
        <v>1.3900462962962962E-2</v>
      </c>
      <c r="F150" s="159">
        <f t="shared" si="45"/>
        <v>1.3900462962962962E-2</v>
      </c>
      <c r="G150" s="160">
        <f t="shared" si="48"/>
        <v>6.9328703703703705E-3</v>
      </c>
      <c r="H150" s="161"/>
      <c r="I150" s="162" t="str">
        <f t="shared" si="49"/>
        <v/>
      </c>
      <c r="J150" s="163" t="str">
        <f t="shared" si="53"/>
        <v/>
      </c>
      <c r="K150" s="163" t="str">
        <f>IF(H150&lt;&gt;"",I150-D150,"")</f>
        <v/>
      </c>
      <c r="L150" s="164"/>
      <c r="M150" s="164"/>
      <c r="N150" s="164"/>
      <c r="O150" s="166"/>
      <c r="P150" s="167">
        <f t="shared" si="50"/>
        <v>1.3900462962962962E-2</v>
      </c>
      <c r="Q150" s="208"/>
      <c r="R150" s="169">
        <v>39355</v>
      </c>
      <c r="S150" s="225"/>
      <c r="T150" s="228" t="str">
        <f t="shared" si="51"/>
        <v/>
      </c>
      <c r="U150" s="229" t="str">
        <f t="shared" si="52"/>
        <v/>
      </c>
      <c r="Y150"/>
      <c r="Z150" s="132"/>
    </row>
    <row r="151" spans="1:26" ht="15" customHeight="1" x14ac:dyDescent="0.25">
      <c r="A151" s="180" t="s">
        <v>128</v>
      </c>
      <c r="B151" s="181" t="s">
        <v>195</v>
      </c>
      <c r="C151" s="156" t="s">
        <v>30</v>
      </c>
      <c r="D151" s="157">
        <v>1.3877314814814811E-2</v>
      </c>
      <c r="E151" s="158">
        <v>1.3877314814814811E-2</v>
      </c>
      <c r="F151" s="159">
        <f t="shared" si="45"/>
        <v>1.3877314814814811E-2</v>
      </c>
      <c r="G151" s="160">
        <f t="shared" si="48"/>
        <v>6.9560185185185211E-3</v>
      </c>
      <c r="H151" s="161"/>
      <c r="I151" s="162" t="str">
        <f t="shared" si="49"/>
        <v/>
      </c>
      <c r="J151" s="163" t="str">
        <f t="shared" si="53"/>
        <v/>
      </c>
      <c r="K151" s="163" t="str">
        <f>IF(H151&lt;&gt;"",I151-D151,"")</f>
        <v/>
      </c>
      <c r="L151" s="164"/>
      <c r="M151" s="164"/>
      <c r="N151" s="164"/>
      <c r="O151" s="166"/>
      <c r="P151" s="167">
        <f t="shared" si="50"/>
        <v>1.3877314814814811E-2</v>
      </c>
      <c r="Q151" s="208"/>
      <c r="R151" s="169">
        <v>38990</v>
      </c>
      <c r="S151" s="225"/>
      <c r="T151" s="228" t="str">
        <f t="shared" si="51"/>
        <v/>
      </c>
      <c r="U151" s="229" t="str">
        <f t="shared" si="52"/>
        <v/>
      </c>
      <c r="Y151"/>
      <c r="Z151" s="132"/>
    </row>
    <row r="152" spans="1:26" ht="15" customHeight="1" x14ac:dyDescent="0.25">
      <c r="A152" s="180" t="s">
        <v>344</v>
      </c>
      <c r="B152" s="181" t="s">
        <v>345</v>
      </c>
      <c r="C152" s="156" t="s">
        <v>30</v>
      </c>
      <c r="D152" s="157">
        <v>1.3871527777777778E-2</v>
      </c>
      <c r="E152" s="158">
        <v>1.3871527777777778E-2</v>
      </c>
      <c r="F152" s="159">
        <f t="shared" si="45"/>
        <v>1.3871527777777778E-2</v>
      </c>
      <c r="G152" s="160">
        <f t="shared" si="48"/>
        <v>6.9618055555555544E-3</v>
      </c>
      <c r="H152" s="161"/>
      <c r="I152" s="162" t="str">
        <f t="shared" si="49"/>
        <v/>
      </c>
      <c r="J152" s="163"/>
      <c r="K152" s="163"/>
      <c r="L152" s="164"/>
      <c r="M152" s="164"/>
      <c r="N152" s="164"/>
      <c r="O152" s="166"/>
      <c r="P152" s="167">
        <f t="shared" si="50"/>
        <v>1.3871527777777778E-2</v>
      </c>
      <c r="Q152" s="208"/>
      <c r="R152" s="169">
        <v>39752</v>
      </c>
      <c r="S152" s="225"/>
      <c r="T152" s="228" t="str">
        <f t="shared" si="51"/>
        <v/>
      </c>
      <c r="U152" s="229" t="str">
        <f t="shared" si="52"/>
        <v/>
      </c>
      <c r="Y152"/>
      <c r="Z152" s="132"/>
    </row>
    <row r="153" spans="1:26" ht="15" customHeight="1" x14ac:dyDescent="0.25">
      <c r="A153" s="180" t="s">
        <v>160</v>
      </c>
      <c r="B153" s="181" t="s">
        <v>161</v>
      </c>
      <c r="C153" s="171" t="s">
        <v>30</v>
      </c>
      <c r="D153" s="157">
        <v>1.3745298032407408E-2</v>
      </c>
      <c r="E153" s="158">
        <v>1.3745298032407408E-2</v>
      </c>
      <c r="F153" s="159">
        <f t="shared" si="45"/>
        <v>1.3745298032407408E-2</v>
      </c>
      <c r="G153" s="160">
        <f t="shared" si="48"/>
        <v>7.0880353009259243E-3</v>
      </c>
      <c r="H153" s="161"/>
      <c r="I153" s="162" t="str">
        <f t="shared" si="49"/>
        <v/>
      </c>
      <c r="J153" s="163" t="str">
        <f>IF(H153&lt;&gt;"",I153-F153,"")</f>
        <v/>
      </c>
      <c r="K153" s="163" t="str">
        <f>IF(H153&lt;&gt;"",I153-D153,"")</f>
        <v/>
      </c>
      <c r="L153" s="164"/>
      <c r="M153" s="164"/>
      <c r="N153" s="164"/>
      <c r="O153" s="166"/>
      <c r="P153" s="167">
        <f t="shared" si="50"/>
        <v>1.3745298032407408E-2</v>
      </c>
      <c r="Q153" s="208"/>
      <c r="R153" s="169">
        <v>40056</v>
      </c>
      <c r="S153" s="225"/>
      <c r="T153" s="228" t="str">
        <f t="shared" si="51"/>
        <v/>
      </c>
      <c r="U153" s="229" t="str">
        <f t="shared" si="52"/>
        <v/>
      </c>
      <c r="Y153"/>
      <c r="Z153" s="132"/>
    </row>
    <row r="154" spans="1:26" ht="15" customHeight="1" x14ac:dyDescent="0.25">
      <c r="A154" s="180" t="s">
        <v>392</v>
      </c>
      <c r="B154" s="181" t="s">
        <v>393</v>
      </c>
      <c r="C154" s="171" t="s">
        <v>30</v>
      </c>
      <c r="D154" s="157">
        <v>1.3726851851851853E-2</v>
      </c>
      <c r="E154" s="158">
        <v>1.3726851851851853E-2</v>
      </c>
      <c r="F154" s="159">
        <f t="shared" ref="F154:F163" si="55">IF(E154&lt;&gt;"",(E154+D154)/2,D154)</f>
        <v>1.3726851851851853E-2</v>
      </c>
      <c r="G154" s="160">
        <f t="shared" si="48"/>
        <v>7.1064814814814792E-3</v>
      </c>
      <c r="H154" s="161"/>
      <c r="I154" s="162" t="str">
        <f t="shared" si="49"/>
        <v/>
      </c>
      <c r="J154" s="163" t="str">
        <f>IF(H154&lt;&gt;"",I154-F154,"")</f>
        <v/>
      </c>
      <c r="K154" s="163"/>
      <c r="L154" s="164"/>
      <c r="M154" s="164"/>
      <c r="N154" s="164"/>
      <c r="O154" s="166"/>
      <c r="P154" s="167">
        <f t="shared" si="50"/>
        <v>1.3726851851851853E-2</v>
      </c>
      <c r="Q154" s="208"/>
      <c r="R154" s="169">
        <v>39844</v>
      </c>
      <c r="S154" s="225"/>
      <c r="T154" s="228" t="str">
        <f t="shared" si="51"/>
        <v/>
      </c>
      <c r="U154" s="229" t="str">
        <f t="shared" si="52"/>
        <v/>
      </c>
      <c r="Y154"/>
      <c r="Z154" s="132"/>
    </row>
    <row r="155" spans="1:26" ht="15" customHeight="1" x14ac:dyDescent="0.25">
      <c r="A155" s="180" t="s">
        <v>178</v>
      </c>
      <c r="B155" s="181" t="s">
        <v>260</v>
      </c>
      <c r="C155" s="156" t="s">
        <v>30</v>
      </c>
      <c r="D155" s="157">
        <v>1.3605324074074075E-2</v>
      </c>
      <c r="E155" s="157">
        <v>1.3744212962962962E-2</v>
      </c>
      <c r="F155" s="159">
        <f t="shared" si="55"/>
        <v>1.3674768518518518E-2</v>
      </c>
      <c r="G155" s="160">
        <f t="shared" si="48"/>
        <v>7.1585648148148138E-3</v>
      </c>
      <c r="H155" s="161"/>
      <c r="I155" s="162" t="str">
        <f t="shared" si="49"/>
        <v/>
      </c>
      <c r="J155" s="163" t="str">
        <f>IF(H155&lt;&gt;"",I155-F155,"")</f>
        <v/>
      </c>
      <c r="K155" s="163" t="str">
        <f>IF(H155&lt;&gt;"",I155-D155,"")</f>
        <v/>
      </c>
      <c r="L155" s="164"/>
      <c r="M155" s="164"/>
      <c r="N155" s="164"/>
      <c r="O155" s="166"/>
      <c r="P155" s="167">
        <f t="shared" si="50"/>
        <v>1.3605324074074075E-2</v>
      </c>
      <c r="Q155" s="208"/>
      <c r="R155" s="169">
        <v>40025</v>
      </c>
      <c r="S155" s="225"/>
      <c r="T155" s="228" t="str">
        <f t="shared" si="51"/>
        <v/>
      </c>
      <c r="U155" s="229" t="str">
        <f t="shared" si="52"/>
        <v/>
      </c>
      <c r="Y155"/>
      <c r="Z155" s="132"/>
    </row>
    <row r="156" spans="1:26" ht="15" customHeight="1" x14ac:dyDescent="0.25">
      <c r="A156" s="180" t="s">
        <v>201</v>
      </c>
      <c r="B156" s="181" t="s">
        <v>202</v>
      </c>
      <c r="C156" s="156" t="s">
        <v>30</v>
      </c>
      <c r="D156" s="172">
        <v>1.2719907407407411E-2</v>
      </c>
      <c r="E156" s="158">
        <v>1.4456018518518524E-2</v>
      </c>
      <c r="F156" s="159">
        <f t="shared" si="55"/>
        <v>1.3587962962962968E-2</v>
      </c>
      <c r="G156" s="160">
        <f t="shared" si="48"/>
        <v>7.2453703703703638E-3</v>
      </c>
      <c r="H156" s="161"/>
      <c r="I156" s="162" t="str">
        <f t="shared" si="49"/>
        <v/>
      </c>
      <c r="J156" s="163"/>
      <c r="K156" s="163"/>
      <c r="L156" s="164"/>
      <c r="M156" s="164"/>
      <c r="N156" s="165"/>
      <c r="O156" s="166"/>
      <c r="P156" s="167">
        <f t="shared" si="50"/>
        <v>1.2719907407407411E-2</v>
      </c>
      <c r="Q156" s="208"/>
      <c r="R156" s="169">
        <v>39721</v>
      </c>
      <c r="S156" s="225"/>
      <c r="T156" s="228" t="str">
        <f t="shared" si="51"/>
        <v/>
      </c>
      <c r="U156" s="229" t="str">
        <f t="shared" si="52"/>
        <v/>
      </c>
      <c r="Y156"/>
      <c r="Z156" s="132"/>
    </row>
    <row r="157" spans="1:26" ht="15" customHeight="1" x14ac:dyDescent="0.25">
      <c r="A157" s="180" t="s">
        <v>422</v>
      </c>
      <c r="B157" s="181" t="s">
        <v>423</v>
      </c>
      <c r="C157" s="156" t="s">
        <v>30</v>
      </c>
      <c r="D157" s="157">
        <v>1.3530092592592587E-2</v>
      </c>
      <c r="E157" s="158">
        <v>1.3530092592592587E-2</v>
      </c>
      <c r="F157" s="159">
        <f t="shared" si="55"/>
        <v>1.3530092592592587E-2</v>
      </c>
      <c r="G157" s="160">
        <f t="shared" si="48"/>
        <v>7.3032407407407456E-3</v>
      </c>
      <c r="H157" s="161"/>
      <c r="I157" s="162" t="str">
        <f t="shared" si="49"/>
        <v/>
      </c>
      <c r="J157" s="163" t="str">
        <f>IF(H157&lt;&gt;"",I157-F157,"")</f>
        <v/>
      </c>
      <c r="K157" s="163" t="str">
        <f>IF(H157&lt;&gt;"",I157-D157,"")</f>
        <v/>
      </c>
      <c r="L157" s="164"/>
      <c r="M157" s="164"/>
      <c r="N157" s="164"/>
      <c r="O157" s="166"/>
      <c r="P157" s="167">
        <f t="shared" si="50"/>
        <v>1.3530092592592587E-2</v>
      </c>
      <c r="Q157" s="208"/>
      <c r="R157" s="169">
        <v>40025</v>
      </c>
      <c r="S157" s="225"/>
      <c r="T157" s="228" t="str">
        <f t="shared" si="51"/>
        <v/>
      </c>
      <c r="U157" s="229" t="str">
        <f t="shared" si="52"/>
        <v/>
      </c>
      <c r="Y157"/>
      <c r="Z157" s="132"/>
    </row>
    <row r="158" spans="1:26" ht="15" customHeight="1" x14ac:dyDescent="0.25">
      <c r="A158" s="180" t="s">
        <v>199</v>
      </c>
      <c r="B158" s="181" t="s">
        <v>200</v>
      </c>
      <c r="C158" s="156" t="s">
        <v>30</v>
      </c>
      <c r="D158" s="157">
        <v>1.292824074074074E-2</v>
      </c>
      <c r="E158" s="157">
        <v>1.292824074074074E-2</v>
      </c>
      <c r="F158" s="159">
        <f t="shared" si="55"/>
        <v>1.292824074074074E-2</v>
      </c>
      <c r="G158" s="160">
        <f t="shared" si="48"/>
        <v>7.905092592592592E-3</v>
      </c>
      <c r="H158" s="161"/>
      <c r="I158" s="162" t="str">
        <f t="shared" si="49"/>
        <v/>
      </c>
      <c r="J158" s="163" t="str">
        <f>IF(H158&lt;&gt;"",I158-F158,"")</f>
        <v/>
      </c>
      <c r="K158" s="163" t="str">
        <f>IF(H158&lt;&gt;"",I158-D158,"")</f>
        <v/>
      </c>
      <c r="L158" s="164"/>
      <c r="M158" s="164"/>
      <c r="N158" s="164"/>
      <c r="O158" s="166"/>
      <c r="P158" s="167">
        <f t="shared" si="50"/>
        <v>1.292824074074074E-2</v>
      </c>
      <c r="Q158" s="208"/>
      <c r="R158" s="169">
        <v>38929</v>
      </c>
      <c r="S158" s="225"/>
      <c r="T158" s="228" t="str">
        <f t="shared" si="51"/>
        <v/>
      </c>
      <c r="U158" s="229" t="str">
        <f t="shared" si="52"/>
        <v/>
      </c>
      <c r="Y158"/>
      <c r="Z158" s="132"/>
    </row>
    <row r="159" spans="1:26" ht="15" customHeight="1" x14ac:dyDescent="0.25">
      <c r="A159" s="180" t="s">
        <v>115</v>
      </c>
      <c r="B159" s="181" t="s">
        <v>221</v>
      </c>
      <c r="C159" s="156" t="s">
        <v>30</v>
      </c>
      <c r="D159" s="157">
        <v>1.2719907407407411E-2</v>
      </c>
      <c r="E159" s="158">
        <v>1.2719907407407411E-2</v>
      </c>
      <c r="F159" s="159">
        <f t="shared" si="55"/>
        <v>1.2719907407407411E-2</v>
      </c>
      <c r="G159" s="160">
        <f t="shared" si="48"/>
        <v>8.1134259259259215E-3</v>
      </c>
      <c r="H159" s="161"/>
      <c r="I159" s="162" t="str">
        <f t="shared" si="49"/>
        <v/>
      </c>
      <c r="J159" s="163"/>
      <c r="K159" s="163"/>
      <c r="L159" s="164"/>
      <c r="M159" s="164"/>
      <c r="N159" s="164"/>
      <c r="O159" s="166"/>
      <c r="P159" s="167">
        <f t="shared" si="50"/>
        <v>1.2719907407407411E-2</v>
      </c>
      <c r="Q159" s="208"/>
      <c r="R159" s="169">
        <v>39721</v>
      </c>
      <c r="S159" s="225"/>
      <c r="T159" s="228" t="str">
        <f t="shared" si="51"/>
        <v/>
      </c>
      <c r="U159" s="229" t="str">
        <f t="shared" si="52"/>
        <v/>
      </c>
      <c r="Y159"/>
      <c r="Z159" s="132"/>
    </row>
    <row r="160" spans="1:26" ht="15" customHeight="1" x14ac:dyDescent="0.25">
      <c r="A160" s="180" t="s">
        <v>244</v>
      </c>
      <c r="B160" s="181" t="s">
        <v>245</v>
      </c>
      <c r="C160" s="156" t="s">
        <v>30</v>
      </c>
      <c r="D160" s="172">
        <v>1.2499999999999999E-2</v>
      </c>
      <c r="E160" s="158">
        <v>1.255787037037037E-2</v>
      </c>
      <c r="F160" s="159">
        <f t="shared" si="55"/>
        <v>1.2528935185185185E-2</v>
      </c>
      <c r="G160" s="160">
        <f t="shared" si="48"/>
        <v>8.3043981481481476E-3</v>
      </c>
      <c r="H160" s="161"/>
      <c r="I160" s="162" t="str">
        <f t="shared" si="49"/>
        <v/>
      </c>
      <c r="J160" s="163" t="str">
        <f>IF(H160&lt;&gt;"",I160-F160,"")</f>
        <v/>
      </c>
      <c r="K160" s="163" t="str">
        <f>IF(H160&lt;&gt;"",I160-D160,"")</f>
        <v/>
      </c>
      <c r="L160" s="165"/>
      <c r="M160" s="164"/>
      <c r="N160" s="165"/>
      <c r="O160" s="166"/>
      <c r="P160" s="167">
        <f t="shared" si="50"/>
        <v>1.2499999999999999E-2</v>
      </c>
      <c r="Q160" s="208"/>
      <c r="R160" s="169">
        <v>39568</v>
      </c>
      <c r="S160" s="225"/>
      <c r="T160" s="228" t="str">
        <f t="shared" si="51"/>
        <v/>
      </c>
      <c r="U160" s="229" t="str">
        <f t="shared" si="52"/>
        <v/>
      </c>
      <c r="Y160"/>
      <c r="Z160" s="132"/>
    </row>
    <row r="161" spans="1:26" ht="15" customHeight="1" x14ac:dyDescent="0.25">
      <c r="A161" s="180" t="s">
        <v>55</v>
      </c>
      <c r="B161" s="181" t="s">
        <v>206</v>
      </c>
      <c r="C161" s="156" t="s">
        <v>30</v>
      </c>
      <c r="D161" s="157">
        <v>1.2442129629629629E-2</v>
      </c>
      <c r="E161" s="158">
        <v>1.2442129629629629E-2</v>
      </c>
      <c r="F161" s="159">
        <f t="shared" si="55"/>
        <v>1.2442129629629629E-2</v>
      </c>
      <c r="G161" s="160">
        <f t="shared" si="48"/>
        <v>8.3912037037037028E-3</v>
      </c>
      <c r="H161" s="161"/>
      <c r="I161" s="162" t="str">
        <f t="shared" si="49"/>
        <v/>
      </c>
      <c r="J161" s="163" t="str">
        <f>IF(H161&lt;&gt;"",I161-F161,"")</f>
        <v/>
      </c>
      <c r="K161" s="163" t="str">
        <f>IF(H161&lt;&gt;"",I161-D161,"")</f>
        <v/>
      </c>
      <c r="L161" s="164"/>
      <c r="M161" s="164"/>
      <c r="N161" s="164"/>
      <c r="O161" s="166"/>
      <c r="P161" s="167">
        <f t="shared" si="50"/>
        <v>1.2442129629629629E-2</v>
      </c>
      <c r="Q161" s="208"/>
      <c r="R161" s="169">
        <v>38960</v>
      </c>
      <c r="S161" s="225"/>
      <c r="T161" s="228" t="str">
        <f t="shared" si="51"/>
        <v/>
      </c>
      <c r="U161" s="229" t="str">
        <f t="shared" si="52"/>
        <v/>
      </c>
      <c r="Y161"/>
      <c r="Z161" s="132"/>
    </row>
    <row r="162" spans="1:26" ht="15" customHeight="1" x14ac:dyDescent="0.25">
      <c r="A162" s="180" t="s">
        <v>155</v>
      </c>
      <c r="B162" s="181" t="s">
        <v>207</v>
      </c>
      <c r="C162" s="156" t="s">
        <v>30</v>
      </c>
      <c r="D162" s="157">
        <v>1.2326388888888895E-2</v>
      </c>
      <c r="E162" s="158">
        <v>1.2442129629629629E-2</v>
      </c>
      <c r="F162" s="159">
        <f t="shared" si="55"/>
        <v>1.2384259259259262E-2</v>
      </c>
      <c r="G162" s="160">
        <f t="shared" si="48"/>
        <v>8.4490740740740707E-3</v>
      </c>
      <c r="H162" s="161"/>
      <c r="I162" s="162" t="str">
        <f t="shared" si="49"/>
        <v/>
      </c>
      <c r="J162" s="163" t="str">
        <f>IF(H162&lt;&gt;"",I162-F162,"")</f>
        <v/>
      </c>
      <c r="K162" s="163" t="str">
        <f>IF(H162&lt;&gt;"",I162-D162,"")</f>
        <v/>
      </c>
      <c r="L162" s="164"/>
      <c r="M162" s="164"/>
      <c r="N162" s="164"/>
      <c r="O162" s="166"/>
      <c r="P162" s="167">
        <f t="shared" si="50"/>
        <v>1.2326388888888895E-2</v>
      </c>
      <c r="Q162" s="208"/>
      <c r="R162" s="169">
        <v>39386</v>
      </c>
      <c r="S162" s="225"/>
      <c r="T162" s="228" t="str">
        <f t="shared" si="51"/>
        <v/>
      </c>
      <c r="U162" s="229" t="str">
        <f t="shared" si="52"/>
        <v/>
      </c>
      <c r="Y162"/>
      <c r="Z162" s="132"/>
    </row>
    <row r="163" spans="1:26" ht="15" customHeight="1" x14ac:dyDescent="0.25">
      <c r="A163" s="180" t="s">
        <v>79</v>
      </c>
      <c r="B163" s="181" t="s">
        <v>210</v>
      </c>
      <c r="C163" s="156" t="s">
        <v>30</v>
      </c>
      <c r="D163" s="157">
        <v>1.2106481481481484E-2</v>
      </c>
      <c r="E163" s="158">
        <v>1.238425925925926E-2</v>
      </c>
      <c r="F163" s="159">
        <f t="shared" si="55"/>
        <v>1.2245370370370372E-2</v>
      </c>
      <c r="G163" s="160">
        <f t="shared" si="48"/>
        <v>8.5879629629629604E-3</v>
      </c>
      <c r="H163" s="161"/>
      <c r="I163" s="162" t="str">
        <f t="shared" si="49"/>
        <v/>
      </c>
      <c r="J163" s="163" t="str">
        <f>IF(H163&lt;&gt;"",I163-F163,"")</f>
        <v/>
      </c>
      <c r="K163" s="163" t="str">
        <f>IF(H163&lt;&gt;"",I163-D163,"")</f>
        <v/>
      </c>
      <c r="L163" s="164"/>
      <c r="M163" s="164"/>
      <c r="N163" s="164"/>
      <c r="O163" s="166"/>
      <c r="P163" s="167">
        <f t="shared" si="50"/>
        <v>1.2106481481481484E-2</v>
      </c>
      <c r="Q163" s="208"/>
      <c r="R163" s="169">
        <v>39355</v>
      </c>
      <c r="S163" s="225"/>
      <c r="T163" s="228" t="str">
        <f t="shared" si="51"/>
        <v/>
      </c>
      <c r="U163" s="229" t="str">
        <f t="shared" si="52"/>
        <v/>
      </c>
      <c r="Y163"/>
      <c r="Z163" s="132"/>
    </row>
    <row r="164" spans="1:26" ht="15" customHeight="1" x14ac:dyDescent="0.25">
      <c r="A164" s="180"/>
      <c r="B164" s="181"/>
      <c r="C164" s="171"/>
      <c r="D164" s="157"/>
      <c r="E164" s="158"/>
      <c r="F164" s="159"/>
      <c r="G164" s="160"/>
      <c r="H164" s="161"/>
      <c r="I164" s="162"/>
      <c r="J164" s="163"/>
      <c r="K164" s="163"/>
      <c r="L164" s="164"/>
      <c r="M164" s="164"/>
      <c r="N164" s="164"/>
      <c r="O164" s="166"/>
      <c r="P164" s="167">
        <f t="shared" si="50"/>
        <v>0</v>
      </c>
      <c r="Q164" s="208"/>
      <c r="R164" s="169"/>
      <c r="S164" s="225"/>
      <c r="T164" s="228" t="str">
        <f t="shared" si="51"/>
        <v/>
      </c>
      <c r="U164" s="229" t="str">
        <f t="shared" si="52"/>
        <v/>
      </c>
      <c r="Y164"/>
      <c r="Z164" s="132"/>
    </row>
    <row r="165" spans="1:26" ht="15" customHeight="1" x14ac:dyDescent="0.25">
      <c r="A165" s="178"/>
      <c r="B165" s="179"/>
      <c r="C165" s="156"/>
      <c r="D165" s="157"/>
      <c r="E165" s="158"/>
      <c r="F165" s="159"/>
      <c r="G165" s="160"/>
      <c r="H165" s="161"/>
      <c r="I165" s="162"/>
      <c r="J165" s="163"/>
      <c r="K165" s="163"/>
      <c r="L165" s="164"/>
      <c r="M165" s="164"/>
      <c r="N165" s="164"/>
      <c r="O165" s="166"/>
      <c r="P165" s="167">
        <f t="shared" ref="P165:P182" si="56">IF(H165&lt;&gt;"",MIN(D165,I165),D165)</f>
        <v>0</v>
      </c>
      <c r="Q165" s="208"/>
      <c r="R165" s="169"/>
      <c r="S165" s="225"/>
      <c r="T165" s="228" t="str">
        <f t="shared" ref="T165:T182" si="57">IF(OR(NOT(S165=""),NOT(I165="")),5,"")</f>
        <v/>
      </c>
      <c r="U165" s="229" t="str">
        <f t="shared" ref="U165:U182" si="58">IF(T165=5,A165&amp;" "&amp;B165,"")</f>
        <v/>
      </c>
      <c r="Y165"/>
      <c r="Z165" s="132"/>
    </row>
    <row r="166" spans="1:26" ht="15" customHeight="1" x14ac:dyDescent="0.25">
      <c r="A166" s="180"/>
      <c r="B166" s="181"/>
      <c r="C166" s="156"/>
      <c r="D166" s="157"/>
      <c r="E166" s="157"/>
      <c r="F166" s="159"/>
      <c r="G166" s="160"/>
      <c r="H166" s="161"/>
      <c r="I166" s="162"/>
      <c r="J166" s="163"/>
      <c r="K166" s="163"/>
      <c r="L166" s="164"/>
      <c r="M166" s="164"/>
      <c r="N166" s="164"/>
      <c r="O166" s="166"/>
      <c r="P166" s="167">
        <f t="shared" si="56"/>
        <v>0</v>
      </c>
      <c r="Q166" s="208"/>
      <c r="R166" s="169"/>
      <c r="S166" s="225"/>
      <c r="T166" s="228" t="str">
        <f t="shared" si="57"/>
        <v/>
      </c>
      <c r="U166" s="229" t="str">
        <f t="shared" si="58"/>
        <v/>
      </c>
      <c r="Y166"/>
      <c r="Z166" s="132"/>
    </row>
    <row r="167" spans="1:26" ht="15" x14ac:dyDescent="0.25">
      <c r="A167" s="178"/>
      <c r="B167" s="179"/>
      <c r="C167" s="171"/>
      <c r="D167" s="157"/>
      <c r="E167" s="158"/>
      <c r="F167" s="159"/>
      <c r="G167" s="160"/>
      <c r="H167" s="161"/>
      <c r="I167" s="162"/>
      <c r="J167" s="163"/>
      <c r="K167" s="163"/>
      <c r="L167" s="164"/>
      <c r="M167" s="164"/>
      <c r="N167" s="164"/>
      <c r="O167" s="166"/>
      <c r="P167" s="167">
        <f t="shared" si="56"/>
        <v>0</v>
      </c>
      <c r="Q167" s="208"/>
      <c r="R167" s="169"/>
      <c r="S167" s="225"/>
      <c r="T167" s="228" t="str">
        <f t="shared" si="57"/>
        <v/>
      </c>
      <c r="U167" s="229" t="str">
        <f t="shared" si="58"/>
        <v/>
      </c>
      <c r="Y167"/>
      <c r="Z167" s="132"/>
    </row>
    <row r="168" spans="1:26" ht="15" customHeight="1" x14ac:dyDescent="0.25">
      <c r="A168" s="180"/>
      <c r="B168" s="181"/>
      <c r="C168" s="156"/>
      <c r="D168" s="157"/>
      <c r="E168" s="158"/>
      <c r="F168" s="159"/>
      <c r="G168" s="160"/>
      <c r="H168" s="161"/>
      <c r="I168" s="162"/>
      <c r="J168" s="163"/>
      <c r="K168" s="163"/>
      <c r="L168" s="164"/>
      <c r="M168" s="164"/>
      <c r="N168" s="164"/>
      <c r="O168" s="166"/>
      <c r="P168" s="167">
        <f t="shared" si="56"/>
        <v>0</v>
      </c>
      <c r="Q168" s="208"/>
      <c r="R168" s="154"/>
      <c r="S168" s="225"/>
      <c r="T168" s="228" t="str">
        <f t="shared" si="57"/>
        <v/>
      </c>
      <c r="U168" s="229" t="str">
        <f t="shared" si="58"/>
        <v/>
      </c>
      <c r="Y168"/>
      <c r="Z168" s="132"/>
    </row>
    <row r="169" spans="1:26" ht="15" customHeight="1" x14ac:dyDescent="0.25">
      <c r="A169" s="180"/>
      <c r="B169" s="181"/>
      <c r="C169" s="171"/>
      <c r="D169" s="157"/>
      <c r="E169" s="158"/>
      <c r="F169" s="159"/>
      <c r="G169" s="160"/>
      <c r="H169" s="161"/>
      <c r="I169" s="162"/>
      <c r="J169" s="163"/>
      <c r="K169" s="163"/>
      <c r="L169" s="164"/>
      <c r="M169" s="164"/>
      <c r="N169" s="164"/>
      <c r="O169" s="166"/>
      <c r="P169" s="167">
        <f t="shared" si="56"/>
        <v>0</v>
      </c>
      <c r="Q169" s="208"/>
      <c r="R169" s="169"/>
      <c r="S169" s="225"/>
      <c r="T169" s="228" t="str">
        <f t="shared" si="57"/>
        <v/>
      </c>
      <c r="U169" s="229" t="str">
        <f t="shared" si="58"/>
        <v/>
      </c>
      <c r="Y169"/>
      <c r="Z169" s="132"/>
    </row>
    <row r="170" spans="1:26" ht="15" customHeight="1" x14ac:dyDescent="0.25">
      <c r="A170" s="180"/>
      <c r="B170" s="181"/>
      <c r="C170" s="156"/>
      <c r="D170" s="157"/>
      <c r="E170" s="158"/>
      <c r="F170" s="159"/>
      <c r="G170" s="160"/>
      <c r="H170" s="161"/>
      <c r="I170" s="162"/>
      <c r="J170" s="163"/>
      <c r="K170" s="163"/>
      <c r="L170" s="164"/>
      <c r="M170" s="164"/>
      <c r="N170" s="164"/>
      <c r="O170" s="166"/>
      <c r="P170" s="167">
        <f t="shared" si="56"/>
        <v>0</v>
      </c>
      <c r="Q170" s="208"/>
      <c r="R170" s="169"/>
      <c r="S170" s="225"/>
      <c r="T170" s="228" t="str">
        <f t="shared" si="57"/>
        <v/>
      </c>
      <c r="U170" s="229" t="str">
        <f t="shared" si="58"/>
        <v/>
      </c>
      <c r="Y170"/>
      <c r="Z170" s="132"/>
    </row>
    <row r="171" spans="1:26" ht="15" customHeight="1" x14ac:dyDescent="0.25">
      <c r="A171" s="180"/>
      <c r="B171" s="181"/>
      <c r="C171" s="156"/>
      <c r="D171" s="157"/>
      <c r="E171" s="158"/>
      <c r="F171" s="159"/>
      <c r="G171" s="160"/>
      <c r="H171" s="161"/>
      <c r="I171" s="162"/>
      <c r="J171" s="163"/>
      <c r="K171" s="163"/>
      <c r="L171" s="165"/>
      <c r="M171" s="164"/>
      <c r="N171" s="165"/>
      <c r="O171" s="166"/>
      <c r="P171" s="167">
        <f t="shared" si="56"/>
        <v>0</v>
      </c>
      <c r="Q171" s="208"/>
      <c r="R171" s="169"/>
      <c r="S171" s="225"/>
      <c r="T171" s="228" t="str">
        <f t="shared" si="57"/>
        <v/>
      </c>
      <c r="U171" s="229" t="str">
        <f t="shared" si="58"/>
        <v/>
      </c>
      <c r="Y171"/>
      <c r="Z171" s="132"/>
    </row>
    <row r="172" spans="1:26" ht="15" customHeight="1" x14ac:dyDescent="0.25">
      <c r="A172" s="178"/>
      <c r="B172" s="179"/>
      <c r="C172" s="171"/>
      <c r="D172" s="157"/>
      <c r="E172" s="158"/>
      <c r="F172" s="159"/>
      <c r="G172" s="160"/>
      <c r="H172" s="161"/>
      <c r="I172" s="162"/>
      <c r="J172" s="163"/>
      <c r="K172" s="163"/>
      <c r="L172" s="164"/>
      <c r="M172" s="164"/>
      <c r="N172" s="164"/>
      <c r="O172" s="166"/>
      <c r="P172" s="167">
        <f t="shared" si="56"/>
        <v>0</v>
      </c>
      <c r="Q172" s="208"/>
      <c r="R172" s="169"/>
      <c r="S172" s="225"/>
      <c r="T172" s="228" t="str">
        <f t="shared" si="57"/>
        <v/>
      </c>
      <c r="U172" s="229" t="str">
        <f t="shared" si="58"/>
        <v/>
      </c>
      <c r="Y172"/>
      <c r="Z172" s="132"/>
    </row>
    <row r="173" spans="1:26" ht="15" customHeight="1" x14ac:dyDescent="0.25">
      <c r="A173" s="178"/>
      <c r="B173" s="179"/>
      <c r="C173" s="171"/>
      <c r="D173" s="157"/>
      <c r="E173" s="158"/>
      <c r="F173" s="159"/>
      <c r="G173" s="160"/>
      <c r="H173" s="161"/>
      <c r="I173" s="162"/>
      <c r="J173" s="163"/>
      <c r="K173" s="163"/>
      <c r="L173" s="164"/>
      <c r="M173" s="164"/>
      <c r="N173" s="164"/>
      <c r="O173" s="166"/>
      <c r="P173" s="167">
        <f t="shared" si="56"/>
        <v>0</v>
      </c>
      <c r="Q173" s="208"/>
      <c r="R173" s="169"/>
      <c r="S173" s="225"/>
      <c r="T173" s="228" t="str">
        <f t="shared" si="57"/>
        <v/>
      </c>
      <c r="U173" s="229" t="str">
        <f t="shared" si="58"/>
        <v/>
      </c>
      <c r="Y173"/>
      <c r="Z173" s="132"/>
    </row>
    <row r="174" spans="1:26" ht="15" customHeight="1" x14ac:dyDescent="0.25">
      <c r="A174" s="180"/>
      <c r="B174" s="181"/>
      <c r="C174" s="156"/>
      <c r="D174" s="172"/>
      <c r="E174" s="213"/>
      <c r="F174" s="159"/>
      <c r="G174" s="160"/>
      <c r="H174" s="161"/>
      <c r="I174" s="162"/>
      <c r="J174" s="163"/>
      <c r="K174" s="163"/>
      <c r="L174" s="164"/>
      <c r="M174" s="164"/>
      <c r="N174" s="164"/>
      <c r="O174" s="166"/>
      <c r="P174" s="167">
        <f t="shared" si="56"/>
        <v>0</v>
      </c>
      <c r="Q174" s="208"/>
      <c r="R174" s="169"/>
      <c r="S174" s="225"/>
      <c r="T174" s="228" t="str">
        <f t="shared" si="57"/>
        <v/>
      </c>
      <c r="U174" s="229" t="str">
        <f t="shared" si="58"/>
        <v/>
      </c>
      <c r="Y174"/>
      <c r="Z174" s="132"/>
    </row>
    <row r="175" spans="1:26" ht="15" customHeight="1" x14ac:dyDescent="0.25">
      <c r="A175" s="180"/>
      <c r="B175" s="181"/>
      <c r="C175" s="156"/>
      <c r="D175" s="157"/>
      <c r="E175" s="158"/>
      <c r="F175" s="159"/>
      <c r="G175" s="160"/>
      <c r="H175" s="161"/>
      <c r="I175" s="162"/>
      <c r="J175" s="163"/>
      <c r="K175" s="163"/>
      <c r="L175" s="164"/>
      <c r="M175" s="164"/>
      <c r="N175" s="164"/>
      <c r="O175" s="166"/>
      <c r="P175" s="167">
        <f t="shared" si="56"/>
        <v>0</v>
      </c>
      <c r="Q175" s="208"/>
      <c r="R175" s="169"/>
      <c r="S175" s="225"/>
      <c r="T175" s="228" t="str">
        <f t="shared" si="57"/>
        <v/>
      </c>
      <c r="U175" s="229" t="str">
        <f t="shared" si="58"/>
        <v/>
      </c>
      <c r="Y175"/>
      <c r="Z175" s="132"/>
    </row>
    <row r="176" spans="1:26" ht="15" customHeight="1" x14ac:dyDescent="0.25">
      <c r="A176" s="180"/>
      <c r="B176" s="181"/>
      <c r="C176" s="156"/>
      <c r="D176" s="157"/>
      <c r="E176" s="158"/>
      <c r="F176" s="159"/>
      <c r="G176" s="160"/>
      <c r="H176" s="161"/>
      <c r="I176" s="162"/>
      <c r="J176" s="163"/>
      <c r="K176" s="163"/>
      <c r="L176" s="164"/>
      <c r="M176" s="164"/>
      <c r="N176" s="164"/>
      <c r="O176" s="166"/>
      <c r="P176" s="167">
        <f t="shared" si="56"/>
        <v>0</v>
      </c>
      <c r="Q176" s="208"/>
      <c r="R176" s="169"/>
      <c r="S176" s="225"/>
      <c r="T176" s="228" t="str">
        <f t="shared" si="57"/>
        <v/>
      </c>
      <c r="U176" s="229" t="str">
        <f t="shared" si="58"/>
        <v/>
      </c>
      <c r="Y176"/>
      <c r="Z176" s="132"/>
    </row>
    <row r="177" spans="1:26" ht="15" customHeight="1" x14ac:dyDescent="0.25">
      <c r="A177" s="180"/>
      <c r="B177" s="181"/>
      <c r="C177" s="156"/>
      <c r="D177" s="172"/>
      <c r="E177" s="213"/>
      <c r="F177" s="159"/>
      <c r="G177" s="160"/>
      <c r="H177" s="161"/>
      <c r="I177" s="162"/>
      <c r="J177" s="163"/>
      <c r="K177" s="163"/>
      <c r="L177" s="164"/>
      <c r="M177" s="164"/>
      <c r="N177" s="164"/>
      <c r="O177" s="166"/>
      <c r="P177" s="167">
        <f t="shared" si="56"/>
        <v>0</v>
      </c>
      <c r="Q177" s="208"/>
      <c r="R177" s="169"/>
      <c r="S177" s="225"/>
      <c r="T177" s="228" t="str">
        <f t="shared" si="57"/>
        <v/>
      </c>
      <c r="U177" s="229" t="str">
        <f t="shared" si="58"/>
        <v/>
      </c>
      <c r="Y177"/>
      <c r="Z177" s="132"/>
    </row>
    <row r="178" spans="1:26" ht="15" customHeight="1" x14ac:dyDescent="0.25">
      <c r="A178" s="180"/>
      <c r="B178" s="181"/>
      <c r="C178" s="156"/>
      <c r="D178" s="157"/>
      <c r="E178" s="158"/>
      <c r="F178" s="159"/>
      <c r="G178" s="160"/>
      <c r="H178" s="161"/>
      <c r="I178" s="162"/>
      <c r="J178" s="163"/>
      <c r="K178" s="163"/>
      <c r="L178" s="164"/>
      <c r="M178" s="164"/>
      <c r="N178" s="164"/>
      <c r="O178" s="166"/>
      <c r="P178" s="167">
        <f t="shared" si="56"/>
        <v>0</v>
      </c>
      <c r="Q178" s="208"/>
      <c r="R178" s="169"/>
      <c r="S178" s="225"/>
      <c r="T178" s="228" t="str">
        <f t="shared" si="57"/>
        <v/>
      </c>
      <c r="U178" s="229" t="str">
        <f t="shared" si="58"/>
        <v/>
      </c>
      <c r="Y178"/>
      <c r="Z178" s="132"/>
    </row>
    <row r="179" spans="1:26" ht="15" customHeight="1" x14ac:dyDescent="0.25">
      <c r="A179" s="180"/>
      <c r="B179" s="181"/>
      <c r="C179" s="171"/>
      <c r="D179" s="157"/>
      <c r="E179" s="157"/>
      <c r="F179" s="159"/>
      <c r="G179" s="160"/>
      <c r="H179" s="161"/>
      <c r="I179" s="162"/>
      <c r="J179" s="163"/>
      <c r="K179" s="163"/>
      <c r="L179" s="164"/>
      <c r="M179" s="164"/>
      <c r="N179" s="164"/>
      <c r="O179" s="166"/>
      <c r="P179" s="167">
        <f t="shared" si="56"/>
        <v>0</v>
      </c>
      <c r="Q179" s="208"/>
      <c r="R179" s="169"/>
      <c r="S179" s="225"/>
      <c r="T179" s="228" t="str">
        <f t="shared" si="57"/>
        <v/>
      </c>
      <c r="U179" s="229" t="str">
        <f t="shared" si="58"/>
        <v/>
      </c>
      <c r="Y179"/>
      <c r="Z179" s="132"/>
    </row>
    <row r="180" spans="1:26" ht="15" customHeight="1" x14ac:dyDescent="0.25">
      <c r="A180" s="180"/>
      <c r="B180" s="181"/>
      <c r="C180" s="156"/>
      <c r="D180" s="157"/>
      <c r="E180" s="158"/>
      <c r="F180" s="159"/>
      <c r="G180" s="160"/>
      <c r="H180" s="161"/>
      <c r="I180" s="162"/>
      <c r="J180" s="163"/>
      <c r="K180" s="163"/>
      <c r="L180" s="164"/>
      <c r="M180" s="164"/>
      <c r="N180" s="164"/>
      <c r="O180" s="166"/>
      <c r="P180" s="167">
        <f t="shared" si="56"/>
        <v>0</v>
      </c>
      <c r="Q180" s="208"/>
      <c r="R180" s="169"/>
      <c r="S180" s="225"/>
      <c r="T180" s="228" t="str">
        <f t="shared" si="57"/>
        <v/>
      </c>
      <c r="U180" s="229" t="str">
        <f t="shared" si="58"/>
        <v/>
      </c>
      <c r="Y180"/>
      <c r="Z180" s="132"/>
    </row>
    <row r="181" spans="1:26" ht="15" customHeight="1" x14ac:dyDescent="0.25">
      <c r="A181" s="180"/>
      <c r="B181" s="181"/>
      <c r="C181" s="156"/>
      <c r="D181" s="157"/>
      <c r="E181" s="158"/>
      <c r="F181" s="159"/>
      <c r="G181" s="160"/>
      <c r="H181" s="161"/>
      <c r="I181" s="162"/>
      <c r="J181" s="163"/>
      <c r="K181" s="163"/>
      <c r="L181" s="164"/>
      <c r="M181" s="164"/>
      <c r="N181" s="164"/>
      <c r="O181" s="166"/>
      <c r="P181" s="167">
        <f t="shared" si="56"/>
        <v>0</v>
      </c>
      <c r="Q181" s="208"/>
      <c r="R181" s="169"/>
      <c r="S181" s="225"/>
      <c r="T181" s="228" t="str">
        <f t="shared" si="57"/>
        <v/>
      </c>
      <c r="U181" s="229" t="str">
        <f t="shared" si="58"/>
        <v/>
      </c>
      <c r="Y181"/>
      <c r="Z181" s="132"/>
    </row>
    <row r="182" spans="1:26" ht="15" customHeight="1" x14ac:dyDescent="0.25">
      <c r="A182" s="180"/>
      <c r="B182" s="181"/>
      <c r="C182" s="156"/>
      <c r="D182" s="157"/>
      <c r="E182" s="158"/>
      <c r="F182" s="159"/>
      <c r="G182" s="160"/>
      <c r="H182" s="161"/>
      <c r="I182" s="162"/>
      <c r="J182" s="163"/>
      <c r="K182" s="163"/>
      <c r="L182" s="164"/>
      <c r="M182" s="164"/>
      <c r="N182" s="164"/>
      <c r="O182" s="166"/>
      <c r="P182" s="167">
        <f t="shared" si="56"/>
        <v>0</v>
      </c>
      <c r="Q182" s="208"/>
      <c r="R182" s="169"/>
      <c r="S182" s="225"/>
      <c r="T182" s="228" t="str">
        <f t="shared" si="57"/>
        <v/>
      </c>
      <c r="U182" s="229" t="str">
        <f t="shared" si="58"/>
        <v/>
      </c>
      <c r="Y182"/>
      <c r="Z182" s="132"/>
    </row>
    <row r="183" spans="1:26" ht="15" customHeight="1" x14ac:dyDescent="0.25">
      <c r="A183" s="180"/>
      <c r="B183" s="181"/>
      <c r="C183" s="156"/>
      <c r="D183" s="172"/>
      <c r="E183" s="158"/>
      <c r="F183" s="159"/>
      <c r="G183" s="160"/>
      <c r="H183" s="161"/>
      <c r="I183" s="162"/>
      <c r="J183" s="163"/>
      <c r="K183" s="163"/>
      <c r="L183" s="164"/>
      <c r="M183" s="164"/>
      <c r="N183" s="165"/>
      <c r="O183" s="166"/>
      <c r="P183" s="167"/>
      <c r="Q183" s="208"/>
      <c r="R183" s="169"/>
      <c r="S183" s="225"/>
      <c r="T183" s="228" t="str">
        <f>IF(OR(NOT(S183=""),NOT(I183="")),5,"")</f>
        <v/>
      </c>
      <c r="U183" s="229" t="str">
        <f>IF(T183=5,A183&amp;" "&amp;B183,"")</f>
        <v/>
      </c>
      <c r="Y183"/>
      <c r="Z183" s="132"/>
    </row>
  </sheetData>
  <autoFilter ref="A4:U183">
    <sortState ref="A5:U181">
      <sortCondition ref="T5:T181"/>
      <sortCondition ref="H5:H181"/>
    </sortState>
  </autoFilter>
  <mergeCells count="2">
    <mergeCell ref="F2:O2"/>
    <mergeCell ref="L3:O3"/>
  </mergeCells>
  <conditionalFormatting sqref="J53:K183">
    <cfRule type="expression" dxfId="495" priority="6" stopIfTrue="1">
      <formula>J53=0</formula>
    </cfRule>
    <cfRule type="expression" dxfId="494" priority="7" stopIfTrue="1">
      <formula>J53&lt;0</formula>
    </cfRule>
    <cfRule type="expression" dxfId="493" priority="8" stopIfTrue="1">
      <formula>J53&gt;0</formula>
    </cfRule>
  </conditionalFormatting>
  <conditionalFormatting sqref="P183">
    <cfRule type="expression" dxfId="492" priority="5" stopIfTrue="1">
      <formula>K183&lt;0</formula>
    </cfRule>
  </conditionalFormatting>
  <conditionalFormatting sqref="P5:P182">
    <cfRule type="expression" dxfId="491" priority="1" stopIfTrue="1">
      <formula>K5&lt;0</formula>
    </cfRule>
  </conditionalFormatting>
  <conditionalFormatting sqref="J5:K52">
    <cfRule type="expression" dxfId="490" priority="2" stopIfTrue="1">
      <formula>J5=0</formula>
    </cfRule>
    <cfRule type="expression" dxfId="489" priority="3" stopIfTrue="1">
      <formula>J5&lt;0</formula>
    </cfRule>
    <cfRule type="expression" dxfId="488" priority="4" stopIfTrue="1">
      <formula>J5&gt;0</formula>
    </cfRule>
  </conditionalFormatting>
  <pageMargins left="0.70866141732283472" right="0.70866141732283472" top="0.74803149606299213" bottom="0.74803149606299213" header="0.31496062992125984" footer="0.31496062992125984"/>
  <pageSetup paperSize="9" fitToHeight="7" orientation="portrait" horizontalDpi="4294967293" verticalDpi="4294967293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A181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"/>
    </sheetView>
  </sheetViews>
  <sheetFormatPr defaultRowHeight="12.75" x14ac:dyDescent="0.2"/>
  <cols>
    <col min="1" max="1" width="11.28515625" customWidth="1"/>
    <col min="2" max="2" width="18.28515625" customWidth="1"/>
    <col min="3" max="3" width="7.85546875" customWidth="1"/>
    <col min="4" max="7" width="9.140625" customWidth="1"/>
    <col min="8" max="8" width="9.42578125" customWidth="1"/>
    <col min="10" max="11" width="9.140625" customWidth="1"/>
    <col min="13" max="13" width="9.7109375" customWidth="1"/>
    <col min="17" max="17" width="20.140625" style="210" customWidth="1"/>
    <col min="24" max="24" width="14.7109375" customWidth="1"/>
    <col min="25" max="25" width="10.7109375" style="5" customWidth="1"/>
    <col min="26" max="26" width="9.7109375" style="5" customWidth="1"/>
    <col min="27" max="27" width="21" customWidth="1"/>
  </cols>
  <sheetData>
    <row r="1" spans="1:27" ht="15.75" thickBot="1" x14ac:dyDescent="0.3">
      <c r="A1" s="143"/>
      <c r="B1" s="143"/>
      <c r="C1" s="211"/>
      <c r="E1" s="3"/>
      <c r="G1" s="183"/>
      <c r="I1" s="119"/>
      <c r="P1" s="71"/>
      <c r="Q1" s="203"/>
      <c r="R1" s="132"/>
      <c r="S1" s="132"/>
      <c r="T1" s="226"/>
    </row>
    <row r="2" spans="1:27" ht="15.75" thickBot="1" x14ac:dyDescent="0.3">
      <c r="A2" s="139" t="s">
        <v>0</v>
      </c>
      <c r="B2" s="146">
        <v>2.0833333333333332E-2</v>
      </c>
      <c r="C2" s="3"/>
      <c r="E2" s="3"/>
      <c r="F2" s="537" t="s">
        <v>473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  <c r="R2" s="132"/>
      <c r="S2" s="132"/>
      <c r="T2" s="226"/>
    </row>
    <row r="3" spans="1:27" ht="15" x14ac:dyDescent="0.25">
      <c r="A3" s="147" t="str">
        <f>F2</f>
        <v>2013 - Oct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  <c r="R3" s="132"/>
      <c r="S3" s="132"/>
      <c r="T3" s="226"/>
    </row>
    <row r="4" spans="1:27" ht="45.7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48"/>
      <c r="R4" s="254" t="s">
        <v>280</v>
      </c>
      <c r="S4" s="224" t="s">
        <v>367</v>
      </c>
      <c r="T4" s="255" t="s">
        <v>369</v>
      </c>
      <c r="U4" s="230" t="s">
        <v>371</v>
      </c>
      <c r="Y4" s="250" t="s">
        <v>435</v>
      </c>
      <c r="Z4" s="251" t="s">
        <v>434</v>
      </c>
      <c r="AA4" s="252" t="s">
        <v>371</v>
      </c>
    </row>
    <row r="5" spans="1:27" ht="15" customHeight="1" x14ac:dyDescent="0.25">
      <c r="A5" s="189" t="s">
        <v>203</v>
      </c>
      <c r="B5" s="190" t="s">
        <v>457</v>
      </c>
      <c r="C5" s="184" t="s">
        <v>30</v>
      </c>
      <c r="D5" s="186">
        <v>1.9533239293981479E-2</v>
      </c>
      <c r="E5" s="186">
        <v>1.9533239293981479E-2</v>
      </c>
      <c r="F5" s="159">
        <f>IF(E5&lt;&gt;"",(E5+D5)/2,D5)</f>
        <v>1.9533239293981479E-2</v>
      </c>
      <c r="G5" s="160">
        <f>$B$2-F5</f>
        <v>1.3000940393518533E-3</v>
      </c>
      <c r="H5" s="161">
        <v>2.0416666666666666E-2</v>
      </c>
      <c r="I5" s="162">
        <f t="shared" ref="I5:I36" si="0">IF(H5&lt;&gt;"",H5-G5,"")</f>
        <v>1.9116572627314813E-2</v>
      </c>
      <c r="J5" s="163">
        <f>IF(H5&lt;&gt;"",I5-F5,"")</f>
        <v>-4.1666666666666588E-4</v>
      </c>
      <c r="K5" s="163">
        <f>IF(H5&lt;&gt;"",I5-D5,"")</f>
        <v>-4.1666666666666588E-4</v>
      </c>
      <c r="L5" s="164">
        <v>1</v>
      </c>
      <c r="M5" s="164">
        <v>1</v>
      </c>
      <c r="N5" s="164"/>
      <c r="O5" s="166"/>
      <c r="P5" s="167">
        <f>IF(H5&lt;&gt;"",MIN(D5,I5),D5)</f>
        <v>1.9116572627314813E-2</v>
      </c>
      <c r="Q5" s="205"/>
      <c r="R5" s="154">
        <v>40056</v>
      </c>
      <c r="S5" s="225"/>
      <c r="T5" s="228">
        <f t="shared" ref="T5:T36" si="1">IF(OR(NOT(S5=""),NOT(I5="")),5,"")</f>
        <v>5</v>
      </c>
      <c r="U5" s="229" t="str">
        <f t="shared" ref="U5:U36" si="2">IF(T5=5,A5&amp;" "&amp;B5,"")</f>
        <v>David Salmon</v>
      </c>
      <c r="Y5" s="256">
        <f>I5</f>
        <v>1.9116572627314813E-2</v>
      </c>
      <c r="Z5" s="141">
        <f>+L5</f>
        <v>1</v>
      </c>
      <c r="AA5" s="138" t="str">
        <f>A5&amp;" "&amp;B5</f>
        <v>David Salmon</v>
      </c>
    </row>
    <row r="6" spans="1:27" ht="15" customHeight="1" x14ac:dyDescent="0.25">
      <c r="A6" s="189" t="s">
        <v>477</v>
      </c>
      <c r="B6" s="190" t="s">
        <v>478</v>
      </c>
      <c r="C6" s="184" t="s">
        <v>30</v>
      </c>
      <c r="D6" s="186"/>
      <c r="E6" s="186"/>
      <c r="F6" s="212">
        <v>1.3900462962962962E-2</v>
      </c>
      <c r="G6" s="194">
        <v>6.9328703703703705E-3</v>
      </c>
      <c r="H6" s="161">
        <v>2.045138888888889E-2</v>
      </c>
      <c r="I6" s="162">
        <f t="shared" si="0"/>
        <v>1.351851851851852E-2</v>
      </c>
      <c r="J6" s="163"/>
      <c r="K6" s="163"/>
      <c r="L6" s="164">
        <v>2</v>
      </c>
      <c r="M6" s="164"/>
      <c r="N6" s="164"/>
      <c r="O6" s="166">
        <v>2</v>
      </c>
      <c r="P6" s="167">
        <f>IF(H6&lt;&gt;"",MIN(D6,I6),D6)</f>
        <v>1.351851851851852E-2</v>
      </c>
      <c r="Q6" s="206"/>
      <c r="R6" s="154"/>
      <c r="S6" s="225"/>
      <c r="T6" s="228">
        <f t="shared" si="1"/>
        <v>5</v>
      </c>
      <c r="U6" s="229" t="str">
        <f t="shared" si="2"/>
        <v>Warrick Raath</v>
      </c>
      <c r="Y6" s="256">
        <f t="shared" ref="Y6:Y36" si="3">I6</f>
        <v>1.351851851851852E-2</v>
      </c>
      <c r="Z6" s="141">
        <f t="shared" ref="Z6:Z36" si="4">+L6</f>
        <v>2</v>
      </c>
      <c r="AA6" s="138" t="str">
        <f t="shared" ref="AA6:AA36" si="5">A6&amp;" "&amp;B6</f>
        <v>Warrick Raath</v>
      </c>
    </row>
    <row r="7" spans="1:27" ht="15" customHeight="1" x14ac:dyDescent="0.25">
      <c r="A7" s="198" t="s">
        <v>115</v>
      </c>
      <c r="B7" s="199" t="s">
        <v>303</v>
      </c>
      <c r="C7" s="202" t="s">
        <v>30</v>
      </c>
      <c r="D7" s="186">
        <v>1.5358796296296297E-2</v>
      </c>
      <c r="E7" s="186">
        <v>1.5358796296296297E-2</v>
      </c>
      <c r="F7" s="159">
        <f>IF(E7&lt;&gt;"",(E7+D7)/2,D7)</f>
        <v>1.5358796296296297E-2</v>
      </c>
      <c r="G7" s="160">
        <f>$B$2-F7</f>
        <v>5.4745370370370347E-3</v>
      </c>
      <c r="H7" s="161">
        <v>2.0462962962962964E-2</v>
      </c>
      <c r="I7" s="162">
        <f t="shared" si="0"/>
        <v>1.4988425925925929E-2</v>
      </c>
      <c r="J7" s="163">
        <f>IF(H7&lt;&gt;"",I7-F7,"")</f>
        <v>-3.7037037037036813E-4</v>
      </c>
      <c r="K7" s="163">
        <f>IF(H7&lt;&gt;"",I7-D7,"")</f>
        <v>-3.7037037037036813E-4</v>
      </c>
      <c r="L7" s="164">
        <v>3</v>
      </c>
      <c r="M7" s="164">
        <v>2</v>
      </c>
      <c r="N7" s="164"/>
      <c r="O7" s="166"/>
      <c r="P7" s="167">
        <f>IF(H7&lt;&gt;"",MIN(D7,I7),D7)</f>
        <v>1.4988425925925929E-2</v>
      </c>
      <c r="Q7" s="206"/>
      <c r="R7" s="154">
        <v>39752</v>
      </c>
      <c r="S7" s="225"/>
      <c r="T7" s="228">
        <f t="shared" si="1"/>
        <v>5</v>
      </c>
      <c r="U7" s="229" t="str">
        <f t="shared" si="2"/>
        <v>Andy Payne</v>
      </c>
      <c r="Y7" s="256">
        <f t="shared" si="3"/>
        <v>1.4988425925925929E-2</v>
      </c>
      <c r="Z7" s="141">
        <f t="shared" si="4"/>
        <v>3</v>
      </c>
      <c r="AA7" s="138" t="str">
        <f t="shared" si="5"/>
        <v>Andy Payne</v>
      </c>
    </row>
    <row r="8" spans="1:27" ht="15" customHeight="1" x14ac:dyDescent="0.25">
      <c r="A8" s="189" t="s">
        <v>475</v>
      </c>
      <c r="B8" s="190" t="s">
        <v>476</v>
      </c>
      <c r="C8" s="184" t="s">
        <v>30</v>
      </c>
      <c r="D8" s="186"/>
      <c r="E8" s="186"/>
      <c r="F8" s="212">
        <v>1.6064814814814816E-2</v>
      </c>
      <c r="G8" s="194">
        <v>4.7685185185185157E-3</v>
      </c>
      <c r="H8" s="161">
        <v>2.056712962962963E-2</v>
      </c>
      <c r="I8" s="162">
        <f t="shared" si="0"/>
        <v>1.5798611111111114E-2</v>
      </c>
      <c r="J8" s="163"/>
      <c r="K8" s="163"/>
      <c r="L8" s="164">
        <v>4</v>
      </c>
      <c r="M8" s="164"/>
      <c r="N8" s="164"/>
      <c r="O8" s="166"/>
      <c r="P8" s="167"/>
      <c r="Q8" s="206"/>
      <c r="R8" s="154"/>
      <c r="S8" s="225"/>
      <c r="T8" s="228">
        <f t="shared" si="1"/>
        <v>5</v>
      </c>
      <c r="U8" s="229" t="str">
        <f t="shared" si="2"/>
        <v>Robin Harris</v>
      </c>
      <c r="Y8" s="256">
        <f t="shared" si="3"/>
        <v>1.5798611111111114E-2</v>
      </c>
      <c r="Z8" s="141">
        <f t="shared" si="4"/>
        <v>4</v>
      </c>
      <c r="AA8" s="138" t="str">
        <f t="shared" si="5"/>
        <v>Robin Harris</v>
      </c>
    </row>
    <row r="9" spans="1:27" ht="15" customHeight="1" x14ac:dyDescent="0.25">
      <c r="A9" s="178" t="s">
        <v>418</v>
      </c>
      <c r="B9" s="179" t="s">
        <v>419</v>
      </c>
      <c r="C9" s="171" t="s">
        <v>14</v>
      </c>
      <c r="D9" s="158">
        <v>1.846064814814815E-2</v>
      </c>
      <c r="E9" s="158">
        <v>1.924189814814814E-2</v>
      </c>
      <c r="F9" s="159">
        <f t="shared" ref="F9:F40" si="6">IF(E9&lt;&gt;"",(E9+D9)/2,D9)</f>
        <v>1.8851273148148145E-2</v>
      </c>
      <c r="G9" s="160">
        <f>$B$2-F9</f>
        <v>1.9820601851851874E-3</v>
      </c>
      <c r="H9" s="161">
        <v>2.0659722222222222E-2</v>
      </c>
      <c r="I9" s="162">
        <f t="shared" si="0"/>
        <v>1.8677662037037034E-2</v>
      </c>
      <c r="J9" s="163">
        <f t="shared" ref="J9:J30" si="7">IF(H9&lt;&gt;"",I9-F9,"")</f>
        <v>-1.7361111111111049E-4</v>
      </c>
      <c r="K9" s="163">
        <f t="shared" ref="K9:K30" si="8">IF(H9&lt;&gt;"",I9-D9,"")</f>
        <v>2.1701388888888465E-4</v>
      </c>
      <c r="L9" s="164">
        <v>5</v>
      </c>
      <c r="M9" s="164"/>
      <c r="N9" s="164">
        <v>2</v>
      </c>
      <c r="O9" s="166"/>
      <c r="P9" s="167">
        <f t="shared" ref="P9:P40" si="9">IF(H9&lt;&gt;"",MIN(D9,I9),D9)</f>
        <v>1.846064814814815E-2</v>
      </c>
      <c r="Q9" s="206"/>
      <c r="R9" s="154">
        <v>40056</v>
      </c>
      <c r="S9" s="225"/>
      <c r="T9" s="228">
        <f t="shared" si="1"/>
        <v>5</v>
      </c>
      <c r="U9" s="229" t="str">
        <f t="shared" si="2"/>
        <v>Victoria Johns</v>
      </c>
      <c r="Y9" s="256">
        <f t="shared" si="3"/>
        <v>1.8677662037037034E-2</v>
      </c>
      <c r="Z9" s="141">
        <f t="shared" si="4"/>
        <v>5</v>
      </c>
      <c r="AA9" s="138" t="str">
        <f t="shared" si="5"/>
        <v>Victoria Johns</v>
      </c>
    </row>
    <row r="10" spans="1:27" ht="15" customHeight="1" x14ac:dyDescent="0.25">
      <c r="A10" s="180" t="s">
        <v>203</v>
      </c>
      <c r="B10" s="181" t="s">
        <v>110</v>
      </c>
      <c r="C10" s="156" t="s">
        <v>30</v>
      </c>
      <c r="D10" s="158">
        <v>1.2259837962962958E-2</v>
      </c>
      <c r="E10" s="158">
        <v>1.2819733796296287E-2</v>
      </c>
      <c r="F10" s="159">
        <f t="shared" si="6"/>
        <v>1.2539785879629624E-2</v>
      </c>
      <c r="G10" s="194">
        <v>6.9328703703703696E-3</v>
      </c>
      <c r="H10" s="161">
        <v>2.0694444444444446E-2</v>
      </c>
      <c r="I10" s="162">
        <f t="shared" si="0"/>
        <v>1.3761574074074075E-2</v>
      </c>
      <c r="J10" s="163">
        <f t="shared" si="7"/>
        <v>1.2217881944444516E-3</v>
      </c>
      <c r="K10" s="163">
        <f t="shared" si="8"/>
        <v>1.5017361111111169E-3</v>
      </c>
      <c r="L10" s="164">
        <v>6</v>
      </c>
      <c r="M10" s="164"/>
      <c r="N10" s="164"/>
      <c r="O10" s="166">
        <v>3</v>
      </c>
      <c r="P10" s="167">
        <f t="shared" si="9"/>
        <v>1.2259837962962958E-2</v>
      </c>
      <c r="Q10" s="206"/>
      <c r="R10" s="154">
        <v>39994</v>
      </c>
      <c r="S10" s="225"/>
      <c r="T10" s="228">
        <f t="shared" si="1"/>
        <v>5</v>
      </c>
      <c r="U10" s="229" t="str">
        <f t="shared" si="2"/>
        <v>David Green</v>
      </c>
      <c r="Y10" s="256"/>
      <c r="Z10" s="141"/>
      <c r="AA10" s="138"/>
    </row>
    <row r="11" spans="1:27" ht="15" customHeight="1" x14ac:dyDescent="0.25">
      <c r="A11" s="180" t="s">
        <v>304</v>
      </c>
      <c r="B11" s="181" t="s">
        <v>305</v>
      </c>
      <c r="C11" s="156" t="s">
        <v>30</v>
      </c>
      <c r="D11" s="158">
        <v>1.4004629629629629E-2</v>
      </c>
      <c r="E11" s="158">
        <v>1.4288194444444437E-2</v>
      </c>
      <c r="F11" s="159">
        <f t="shared" si="6"/>
        <v>1.4146412037037034E-2</v>
      </c>
      <c r="G11" s="160">
        <f t="shared" ref="G11:G19" si="10">$B$2-F11</f>
        <v>6.6869212962962984E-3</v>
      </c>
      <c r="H11" s="161">
        <v>2.0752314814814814E-2</v>
      </c>
      <c r="I11" s="162">
        <f t="shared" si="0"/>
        <v>1.4065393518518515E-2</v>
      </c>
      <c r="J11" s="163">
        <f t="shared" si="7"/>
        <v>-8.1018518518518462E-5</v>
      </c>
      <c r="K11" s="163">
        <f t="shared" si="8"/>
        <v>6.0763888888886244E-5</v>
      </c>
      <c r="L11" s="164">
        <v>7</v>
      </c>
      <c r="M11" s="164"/>
      <c r="N11" s="164"/>
      <c r="O11" s="166"/>
      <c r="P11" s="167">
        <f t="shared" si="9"/>
        <v>1.4004629629629629E-2</v>
      </c>
      <c r="Q11" s="206"/>
      <c r="R11" s="154">
        <v>40056</v>
      </c>
      <c r="S11" s="225"/>
      <c r="T11" s="228">
        <f t="shared" si="1"/>
        <v>5</v>
      </c>
      <c r="U11" s="229" t="str">
        <f t="shared" si="2"/>
        <v>Ed Rhodes</v>
      </c>
      <c r="Y11" s="256">
        <f t="shared" si="3"/>
        <v>1.4065393518518515E-2</v>
      </c>
      <c r="Z11" s="141">
        <f t="shared" si="4"/>
        <v>7</v>
      </c>
      <c r="AA11" s="138" t="str">
        <f t="shared" si="5"/>
        <v>Ed Rhodes</v>
      </c>
    </row>
    <row r="12" spans="1:27" ht="15" customHeight="1" x14ac:dyDescent="0.25">
      <c r="A12" s="180" t="s">
        <v>36</v>
      </c>
      <c r="B12" s="181" t="s">
        <v>81</v>
      </c>
      <c r="C12" s="156" t="s">
        <v>14</v>
      </c>
      <c r="D12" s="158">
        <v>1.9710648148148144E-2</v>
      </c>
      <c r="E12" s="158">
        <v>2.0405092592592586E-2</v>
      </c>
      <c r="F12" s="159">
        <f t="shared" si="6"/>
        <v>2.0057870370370365E-2</v>
      </c>
      <c r="G12" s="160">
        <f t="shared" si="10"/>
        <v>7.7546296296296738E-4</v>
      </c>
      <c r="H12" s="161">
        <v>2.0821759259259259E-2</v>
      </c>
      <c r="I12" s="162">
        <f t="shared" si="0"/>
        <v>2.0046296296296291E-2</v>
      </c>
      <c r="J12" s="163">
        <f t="shared" si="7"/>
        <v>-1.157407407407357E-5</v>
      </c>
      <c r="K12" s="163">
        <f t="shared" si="8"/>
        <v>3.3564814814814742E-4</v>
      </c>
      <c r="L12" s="164">
        <v>8</v>
      </c>
      <c r="M12" s="164"/>
      <c r="N12" s="164">
        <v>3</v>
      </c>
      <c r="O12" s="166"/>
      <c r="P12" s="167">
        <f t="shared" si="9"/>
        <v>1.9710648148148144E-2</v>
      </c>
      <c r="Q12" s="206"/>
      <c r="R12" s="154">
        <v>39994</v>
      </c>
      <c r="S12" s="225"/>
      <c r="T12" s="228">
        <f t="shared" si="1"/>
        <v>5</v>
      </c>
      <c r="U12" s="229" t="str">
        <f t="shared" si="2"/>
        <v>Joanne Curtis</v>
      </c>
      <c r="Y12" s="256"/>
      <c r="Z12" s="141"/>
      <c r="AA12" s="263" t="str">
        <f t="shared" si="5"/>
        <v>Joanne Curtis</v>
      </c>
    </row>
    <row r="13" spans="1:27" ht="15" customHeight="1" x14ac:dyDescent="0.25">
      <c r="A13" s="180" t="s">
        <v>149</v>
      </c>
      <c r="B13" s="181" t="s">
        <v>150</v>
      </c>
      <c r="C13" s="156" t="s">
        <v>14</v>
      </c>
      <c r="D13" s="158">
        <v>1.5370370370370368E-2</v>
      </c>
      <c r="E13" s="158">
        <v>1.6513310185185183E-2</v>
      </c>
      <c r="F13" s="159">
        <f t="shared" si="6"/>
        <v>1.5941840277777775E-2</v>
      </c>
      <c r="G13" s="160">
        <f t="shared" si="10"/>
        <v>4.8914930555555569E-3</v>
      </c>
      <c r="H13" s="161">
        <v>2.0868055555555556E-2</v>
      </c>
      <c r="I13" s="162">
        <f t="shared" si="0"/>
        <v>1.5976562499999999E-2</v>
      </c>
      <c r="J13" s="163">
        <f t="shared" si="7"/>
        <v>3.4722222222224181E-5</v>
      </c>
      <c r="K13" s="163">
        <f t="shared" si="8"/>
        <v>6.0619212962963187E-4</v>
      </c>
      <c r="L13" s="164">
        <v>9</v>
      </c>
      <c r="M13" s="164"/>
      <c r="N13" s="164">
        <v>1</v>
      </c>
      <c r="O13" s="174"/>
      <c r="P13" s="167">
        <f t="shared" si="9"/>
        <v>1.5370370370370368E-2</v>
      </c>
      <c r="Q13" s="206"/>
      <c r="R13" s="154">
        <v>39721</v>
      </c>
      <c r="S13" s="225"/>
      <c r="T13" s="228">
        <f t="shared" si="1"/>
        <v>5</v>
      </c>
      <c r="U13" s="229" t="str">
        <f t="shared" si="2"/>
        <v>Jane Fish</v>
      </c>
      <c r="Y13" s="256"/>
      <c r="Z13" s="141"/>
      <c r="AA13" s="138"/>
    </row>
    <row r="14" spans="1:27" ht="15" customHeight="1" x14ac:dyDescent="0.25">
      <c r="A14" s="180" t="s">
        <v>90</v>
      </c>
      <c r="B14" s="181" t="s">
        <v>420</v>
      </c>
      <c r="C14" s="156" t="s">
        <v>30</v>
      </c>
      <c r="D14" s="158">
        <v>1.4999999999999996E-2</v>
      </c>
      <c r="E14" s="158">
        <v>1.5196759259259247E-2</v>
      </c>
      <c r="F14" s="159">
        <f t="shared" si="6"/>
        <v>1.5098379629629621E-2</v>
      </c>
      <c r="G14" s="160">
        <f t="shared" si="10"/>
        <v>5.7349537037037109E-3</v>
      </c>
      <c r="H14" s="161">
        <v>2.1041666666666667E-2</v>
      </c>
      <c r="I14" s="162">
        <f t="shared" si="0"/>
        <v>1.5306712962962956E-2</v>
      </c>
      <c r="J14" s="163">
        <f t="shared" si="7"/>
        <v>2.0833333333333467E-4</v>
      </c>
      <c r="K14" s="163">
        <f t="shared" si="8"/>
        <v>3.0671296296296002E-4</v>
      </c>
      <c r="L14" s="164">
        <v>10</v>
      </c>
      <c r="M14" s="164"/>
      <c r="N14" s="164"/>
      <c r="O14" s="166"/>
      <c r="P14" s="167">
        <f t="shared" si="9"/>
        <v>1.4999999999999996E-2</v>
      </c>
      <c r="Q14" s="206"/>
      <c r="R14" s="154">
        <v>40056</v>
      </c>
      <c r="S14" s="225"/>
      <c r="T14" s="228">
        <f t="shared" si="1"/>
        <v>5</v>
      </c>
      <c r="U14" s="229" t="str">
        <f t="shared" si="2"/>
        <v>Richard Morton</v>
      </c>
      <c r="Y14" s="256"/>
      <c r="Z14" s="141"/>
      <c r="AA14" s="138"/>
    </row>
    <row r="15" spans="1:27" ht="15" customHeight="1" x14ac:dyDescent="0.25">
      <c r="A15" s="180" t="s">
        <v>134</v>
      </c>
      <c r="B15" s="181" t="s">
        <v>387</v>
      </c>
      <c r="C15" s="171" t="s">
        <v>30</v>
      </c>
      <c r="D15" s="158">
        <v>1.4409722222222223E-2</v>
      </c>
      <c r="E15" s="158">
        <v>1.4409722222222223E-2</v>
      </c>
      <c r="F15" s="159">
        <f t="shared" si="6"/>
        <v>1.4409722222222223E-2</v>
      </c>
      <c r="G15" s="160">
        <f t="shared" si="10"/>
        <v>6.4236111111111091E-3</v>
      </c>
      <c r="H15" s="161">
        <v>2.1053240740740744E-2</v>
      </c>
      <c r="I15" s="162">
        <f t="shared" si="0"/>
        <v>1.4629629629629635E-2</v>
      </c>
      <c r="J15" s="163">
        <f t="shared" si="7"/>
        <v>2.1990740740741171E-4</v>
      </c>
      <c r="K15" s="163">
        <f t="shared" si="8"/>
        <v>2.1990740740741171E-4</v>
      </c>
      <c r="L15" s="164">
        <v>11</v>
      </c>
      <c r="M15" s="164"/>
      <c r="N15" s="164"/>
      <c r="O15" s="166"/>
      <c r="P15" s="167">
        <f t="shared" si="9"/>
        <v>1.4409722222222223E-2</v>
      </c>
      <c r="Q15" s="206"/>
      <c r="R15" s="154">
        <v>39844</v>
      </c>
      <c r="S15" s="225"/>
      <c r="T15" s="228">
        <f t="shared" si="1"/>
        <v>5</v>
      </c>
      <c r="U15" s="229" t="str">
        <f t="shared" si="2"/>
        <v>Chris Cottle</v>
      </c>
      <c r="Y15" s="256">
        <f t="shared" si="3"/>
        <v>1.4629629629629635E-2</v>
      </c>
      <c r="Z15" s="141">
        <f t="shared" si="4"/>
        <v>11</v>
      </c>
      <c r="AA15" s="138" t="str">
        <f t="shared" si="5"/>
        <v>Chris Cottle</v>
      </c>
    </row>
    <row r="16" spans="1:27" ht="15" customHeight="1" x14ac:dyDescent="0.25">
      <c r="A16" s="180" t="s">
        <v>187</v>
      </c>
      <c r="B16" s="181" t="s">
        <v>188</v>
      </c>
      <c r="C16" s="156" t="s">
        <v>30</v>
      </c>
      <c r="D16" s="158">
        <v>1.4104365596064813E-2</v>
      </c>
      <c r="E16" s="158">
        <v>1.4104365596064813E-2</v>
      </c>
      <c r="F16" s="159">
        <f t="shared" si="6"/>
        <v>1.4104365596064813E-2</v>
      </c>
      <c r="G16" s="160">
        <f t="shared" si="10"/>
        <v>6.7289677372685194E-3</v>
      </c>
      <c r="H16" s="161">
        <v>2.1377314814814818E-2</v>
      </c>
      <c r="I16" s="162">
        <f t="shared" si="0"/>
        <v>1.4648347077546298E-2</v>
      </c>
      <c r="J16" s="163">
        <f t="shared" si="7"/>
        <v>5.4398148148148556E-4</v>
      </c>
      <c r="K16" s="163">
        <f t="shared" si="8"/>
        <v>5.4398148148148556E-4</v>
      </c>
      <c r="L16" s="164">
        <v>12</v>
      </c>
      <c r="M16" s="164"/>
      <c r="N16" s="164"/>
      <c r="O16" s="166"/>
      <c r="P16" s="167">
        <f t="shared" si="9"/>
        <v>1.4104365596064813E-2</v>
      </c>
      <c r="Q16" s="206"/>
      <c r="R16" s="154">
        <v>39933</v>
      </c>
      <c r="S16" s="225"/>
      <c r="T16" s="228">
        <f t="shared" si="1"/>
        <v>5</v>
      </c>
      <c r="U16" s="229" t="str">
        <f t="shared" si="2"/>
        <v>Elliot Lamb</v>
      </c>
      <c r="Y16" s="256">
        <f t="shared" si="3"/>
        <v>1.4648347077546298E-2</v>
      </c>
      <c r="Z16" s="141">
        <f t="shared" si="4"/>
        <v>12</v>
      </c>
      <c r="AA16" s="138" t="str">
        <f t="shared" si="5"/>
        <v>Elliot Lamb</v>
      </c>
    </row>
    <row r="17" spans="1:27" ht="15" customHeight="1" x14ac:dyDescent="0.25">
      <c r="A17" s="180" t="s">
        <v>204</v>
      </c>
      <c r="B17" s="181" t="s">
        <v>205</v>
      </c>
      <c r="C17" s="156" t="s">
        <v>30</v>
      </c>
      <c r="D17" s="158">
        <v>1.2638888888888892E-2</v>
      </c>
      <c r="E17" s="158">
        <v>1.3107412832754628E-2</v>
      </c>
      <c r="F17" s="159">
        <f t="shared" si="6"/>
        <v>1.2873150860821761E-2</v>
      </c>
      <c r="G17" s="160">
        <f t="shared" si="10"/>
        <v>7.9601824725115712E-3</v>
      </c>
      <c r="H17" s="161">
        <v>2.146990740740741E-2</v>
      </c>
      <c r="I17" s="162">
        <f t="shared" si="0"/>
        <v>1.3509724934895839E-2</v>
      </c>
      <c r="J17" s="163">
        <f t="shared" si="7"/>
        <v>6.3657407407407759E-4</v>
      </c>
      <c r="K17" s="163">
        <f t="shared" si="8"/>
        <v>8.7083604600694635E-4</v>
      </c>
      <c r="L17" s="164">
        <v>13</v>
      </c>
      <c r="M17" s="164"/>
      <c r="N17" s="164"/>
      <c r="O17" s="166">
        <v>1</v>
      </c>
      <c r="P17" s="167">
        <f t="shared" si="9"/>
        <v>1.2638888888888892E-2</v>
      </c>
      <c r="Q17" s="206"/>
      <c r="R17" s="154">
        <v>40056</v>
      </c>
      <c r="S17" s="225"/>
      <c r="T17" s="228">
        <f t="shared" si="1"/>
        <v>5</v>
      </c>
      <c r="U17" s="229" t="str">
        <f t="shared" si="2"/>
        <v>Lee Scott</v>
      </c>
      <c r="Y17" s="256">
        <f t="shared" si="3"/>
        <v>1.3509724934895839E-2</v>
      </c>
      <c r="Z17" s="141">
        <f t="shared" si="4"/>
        <v>13</v>
      </c>
      <c r="AA17" s="138" t="str">
        <f t="shared" si="5"/>
        <v>Lee Scott</v>
      </c>
    </row>
    <row r="18" spans="1:27" ht="15" customHeight="1" x14ac:dyDescent="0.25">
      <c r="A18" s="180" t="s">
        <v>44</v>
      </c>
      <c r="B18" s="181" t="s">
        <v>25</v>
      </c>
      <c r="C18" s="156" t="s">
        <v>14</v>
      </c>
      <c r="D18" s="158">
        <v>1.8874421296296292E-2</v>
      </c>
      <c r="E18" s="158">
        <v>1.9432870370370361E-2</v>
      </c>
      <c r="F18" s="159">
        <f t="shared" si="6"/>
        <v>1.9153645833333326E-2</v>
      </c>
      <c r="G18" s="160">
        <f t="shared" si="10"/>
        <v>1.6796875000000058E-3</v>
      </c>
      <c r="H18" s="161">
        <v>2.1805555555555554E-2</v>
      </c>
      <c r="I18" s="162">
        <f t="shared" si="0"/>
        <v>2.0125868055555548E-2</v>
      </c>
      <c r="J18" s="163">
        <f t="shared" si="7"/>
        <v>9.7222222222222154E-4</v>
      </c>
      <c r="K18" s="163">
        <f t="shared" si="8"/>
        <v>1.251446759259256E-3</v>
      </c>
      <c r="L18" s="164">
        <v>14</v>
      </c>
      <c r="M18" s="164"/>
      <c r="N18" s="164"/>
      <c r="O18" s="166"/>
      <c r="P18" s="167">
        <f t="shared" si="9"/>
        <v>1.8874421296296292E-2</v>
      </c>
      <c r="Q18" s="206"/>
      <c r="R18" s="154">
        <v>40056</v>
      </c>
      <c r="S18" s="225"/>
      <c r="T18" s="228">
        <f t="shared" si="1"/>
        <v>5</v>
      </c>
      <c r="U18" s="229" t="str">
        <f t="shared" si="2"/>
        <v>Collette Pidgeon</v>
      </c>
      <c r="Y18" s="256">
        <f t="shared" si="3"/>
        <v>2.0125868055555548E-2</v>
      </c>
      <c r="Z18" s="141">
        <f t="shared" si="4"/>
        <v>14</v>
      </c>
      <c r="AA18" s="138" t="str">
        <f t="shared" si="5"/>
        <v>Collette Pidgeon</v>
      </c>
    </row>
    <row r="19" spans="1:27" ht="15" customHeight="1" x14ac:dyDescent="0.25">
      <c r="A19" s="180" t="s">
        <v>296</v>
      </c>
      <c r="B19" s="181" t="s">
        <v>297</v>
      </c>
      <c r="C19" s="156" t="s">
        <v>30</v>
      </c>
      <c r="D19" s="158">
        <v>1.3553240740740737E-2</v>
      </c>
      <c r="E19" s="158">
        <v>1.4195601851851845E-2</v>
      </c>
      <c r="F19" s="159">
        <f t="shared" si="6"/>
        <v>1.3874421296296291E-2</v>
      </c>
      <c r="G19" s="160">
        <f t="shared" si="10"/>
        <v>6.9589120370370412E-3</v>
      </c>
      <c r="H19" s="161">
        <v>2.2025462962962958E-2</v>
      </c>
      <c r="I19" s="162">
        <f t="shared" si="0"/>
        <v>1.5066550925925917E-2</v>
      </c>
      <c r="J19" s="163">
        <f t="shared" si="7"/>
        <v>1.1921296296296263E-3</v>
      </c>
      <c r="K19" s="163">
        <f t="shared" si="8"/>
        <v>1.51331018518518E-3</v>
      </c>
      <c r="L19" s="164">
        <v>15</v>
      </c>
      <c r="M19" s="164"/>
      <c r="N19" s="164"/>
      <c r="O19" s="166"/>
      <c r="P19" s="167">
        <f t="shared" si="9"/>
        <v>1.3553240740740737E-2</v>
      </c>
      <c r="Q19" s="206"/>
      <c r="R19" s="154">
        <v>39691</v>
      </c>
      <c r="S19" s="225"/>
      <c r="T19" s="228">
        <f t="shared" si="1"/>
        <v>5</v>
      </c>
      <c r="U19" s="229" t="str">
        <f t="shared" si="2"/>
        <v>Steve Bowran</v>
      </c>
      <c r="Y19" s="256"/>
      <c r="Z19" s="141"/>
      <c r="AA19" s="138"/>
    </row>
    <row r="20" spans="1:27" ht="15" customHeight="1" x14ac:dyDescent="0.25">
      <c r="A20" s="180" t="s">
        <v>199</v>
      </c>
      <c r="B20" s="181" t="s">
        <v>243</v>
      </c>
      <c r="C20" s="156" t="s">
        <v>30</v>
      </c>
      <c r="D20" s="158">
        <v>1.6620370370370365E-2</v>
      </c>
      <c r="E20" s="158">
        <v>1.6956018518518509E-2</v>
      </c>
      <c r="F20" s="159">
        <f t="shared" si="6"/>
        <v>1.6788194444444439E-2</v>
      </c>
      <c r="G20" s="194">
        <v>5.0231481481481481E-3</v>
      </c>
      <c r="H20" s="161">
        <v>2.2222222222222223E-2</v>
      </c>
      <c r="I20" s="162">
        <f t="shared" si="0"/>
        <v>1.7199074074074075E-2</v>
      </c>
      <c r="J20" s="163">
        <f t="shared" si="7"/>
        <v>4.1087962962963603E-4</v>
      </c>
      <c r="K20" s="163">
        <f t="shared" si="8"/>
        <v>5.7870370370370974E-4</v>
      </c>
      <c r="L20" s="164">
        <v>16</v>
      </c>
      <c r="M20" s="164"/>
      <c r="N20" s="164"/>
      <c r="O20" s="166"/>
      <c r="P20" s="167">
        <f t="shared" si="9"/>
        <v>1.6620370370370365E-2</v>
      </c>
      <c r="Q20" s="206"/>
      <c r="R20" s="154">
        <v>40056</v>
      </c>
      <c r="S20" s="225"/>
      <c r="T20" s="228">
        <f t="shared" si="1"/>
        <v>5</v>
      </c>
      <c r="U20" s="229" t="str">
        <f t="shared" si="2"/>
        <v>Jamie Davies</v>
      </c>
      <c r="Y20" s="256">
        <f t="shared" si="3"/>
        <v>1.7199074074074075E-2</v>
      </c>
      <c r="Z20" s="141">
        <f t="shared" si="4"/>
        <v>16</v>
      </c>
      <c r="AA20" s="138" t="str">
        <f t="shared" si="5"/>
        <v>Jamie Davies</v>
      </c>
    </row>
    <row r="21" spans="1:27" ht="15" customHeight="1" x14ac:dyDescent="0.25">
      <c r="A21" s="180" t="s">
        <v>416</v>
      </c>
      <c r="B21" s="181" t="s">
        <v>417</v>
      </c>
      <c r="C21" s="156" t="s">
        <v>30</v>
      </c>
      <c r="D21" s="158">
        <v>1.7615740740740737E-2</v>
      </c>
      <c r="E21" s="158">
        <v>1.7615740740740737E-2</v>
      </c>
      <c r="F21" s="159">
        <f t="shared" si="6"/>
        <v>1.7615740740740737E-2</v>
      </c>
      <c r="G21" s="160">
        <f t="shared" ref="G21:G52" si="11">$B$2-F21</f>
        <v>3.2175925925925948E-3</v>
      </c>
      <c r="H21" s="161">
        <v>2.2326388888888885E-2</v>
      </c>
      <c r="I21" s="162">
        <f t="shared" si="0"/>
        <v>1.910879629629629E-2</v>
      </c>
      <c r="J21" s="163">
        <f t="shared" si="7"/>
        <v>1.493055555555553E-3</v>
      </c>
      <c r="K21" s="163">
        <f t="shared" si="8"/>
        <v>1.493055555555553E-3</v>
      </c>
      <c r="L21" s="164">
        <v>17</v>
      </c>
      <c r="M21" s="164"/>
      <c r="N21" s="164"/>
      <c r="O21" s="166"/>
      <c r="P21" s="167">
        <f t="shared" si="9"/>
        <v>1.7615740740740737E-2</v>
      </c>
      <c r="Q21" s="206"/>
      <c r="R21" s="154">
        <v>39994</v>
      </c>
      <c r="S21" s="225"/>
      <c r="T21" s="228">
        <f t="shared" si="1"/>
        <v>5</v>
      </c>
      <c r="U21" s="229" t="str">
        <f t="shared" si="2"/>
        <v>Derek Lambert</v>
      </c>
      <c r="Y21" s="256"/>
      <c r="Z21" s="141"/>
      <c r="AA21" s="138"/>
    </row>
    <row r="22" spans="1:27" ht="15" x14ac:dyDescent="0.25">
      <c r="A22" s="180" t="s">
        <v>28</v>
      </c>
      <c r="B22" s="181" t="s">
        <v>29</v>
      </c>
      <c r="C22" s="156" t="s">
        <v>30</v>
      </c>
      <c r="D22" s="158">
        <v>1.7824074074074076E-2</v>
      </c>
      <c r="E22" s="158">
        <v>1.9522026909722216E-2</v>
      </c>
      <c r="F22" s="159">
        <f t="shared" si="6"/>
        <v>1.8673050491898144E-2</v>
      </c>
      <c r="G22" s="160">
        <f t="shared" si="11"/>
        <v>2.1602828414351884E-3</v>
      </c>
      <c r="H22" s="161">
        <v>2.3495370370370371E-2</v>
      </c>
      <c r="I22" s="162">
        <f t="shared" si="0"/>
        <v>2.1335087528935183E-2</v>
      </c>
      <c r="J22" s="163">
        <f t="shared" si="7"/>
        <v>2.6620370370370391E-3</v>
      </c>
      <c r="K22" s="163">
        <f t="shared" si="8"/>
        <v>3.5110134548611074E-3</v>
      </c>
      <c r="L22" s="164">
        <v>18</v>
      </c>
      <c r="M22" s="164"/>
      <c r="N22" s="164"/>
      <c r="O22" s="166"/>
      <c r="P22" s="167">
        <f t="shared" si="9"/>
        <v>1.7824074074074076E-2</v>
      </c>
      <c r="Q22" s="206"/>
      <c r="R22" s="154">
        <v>40056</v>
      </c>
      <c r="S22" s="225"/>
      <c r="T22" s="228">
        <f t="shared" si="1"/>
        <v>5</v>
      </c>
      <c r="U22" s="229" t="str">
        <f t="shared" si="2"/>
        <v>Brian Yates</v>
      </c>
      <c r="Y22" s="256">
        <f t="shared" si="3"/>
        <v>2.1335087528935183E-2</v>
      </c>
      <c r="Z22" s="141">
        <f t="shared" si="4"/>
        <v>18</v>
      </c>
      <c r="AA22" s="138" t="str">
        <f t="shared" si="5"/>
        <v>Brian Yates</v>
      </c>
    </row>
    <row r="23" spans="1:27" ht="15" x14ac:dyDescent="0.25">
      <c r="A23" s="180" t="s">
        <v>155</v>
      </c>
      <c r="B23" s="181" t="s">
        <v>216</v>
      </c>
      <c r="C23" s="156" t="s">
        <v>30</v>
      </c>
      <c r="D23" s="158">
        <v>1.5810185185185184E-2</v>
      </c>
      <c r="E23" s="158">
        <v>1.8049768518518514E-2</v>
      </c>
      <c r="F23" s="159">
        <f t="shared" si="6"/>
        <v>1.6929976851851849E-2</v>
      </c>
      <c r="G23" s="160">
        <f t="shared" si="11"/>
        <v>3.9033564814814833E-3</v>
      </c>
      <c r="H23" s="161"/>
      <c r="I23" s="162" t="str">
        <f t="shared" si="0"/>
        <v/>
      </c>
      <c r="J23" s="163" t="str">
        <f t="shared" si="7"/>
        <v/>
      </c>
      <c r="K23" s="163" t="str">
        <f t="shared" si="8"/>
        <v/>
      </c>
      <c r="L23" s="164"/>
      <c r="M23" s="164"/>
      <c r="N23" s="164"/>
      <c r="O23" s="166"/>
      <c r="P23" s="167">
        <f t="shared" si="9"/>
        <v>1.5810185185185184E-2</v>
      </c>
      <c r="Q23" s="206"/>
      <c r="R23" s="154">
        <v>39994</v>
      </c>
      <c r="S23" s="225" t="s">
        <v>30</v>
      </c>
      <c r="T23" s="228">
        <f t="shared" si="1"/>
        <v>5</v>
      </c>
      <c r="U23" s="229" t="str">
        <f t="shared" si="2"/>
        <v>John Rowlands</v>
      </c>
      <c r="Y23" s="256"/>
      <c r="Z23" s="141"/>
      <c r="AA23" s="138"/>
    </row>
    <row r="24" spans="1:27" ht="15" x14ac:dyDescent="0.25">
      <c r="A24" s="180" t="s">
        <v>326</v>
      </c>
      <c r="B24" s="181" t="s">
        <v>327</v>
      </c>
      <c r="C24" s="156" t="s">
        <v>30</v>
      </c>
      <c r="D24" s="158">
        <v>1.6121238425925916E-2</v>
      </c>
      <c r="E24" s="158">
        <v>1.6121238425925916E-2</v>
      </c>
      <c r="F24" s="159">
        <f t="shared" si="6"/>
        <v>1.6121238425925916E-2</v>
      </c>
      <c r="G24" s="160">
        <f t="shared" si="11"/>
        <v>4.7120949074074166E-3</v>
      </c>
      <c r="H24" s="161"/>
      <c r="I24" s="162" t="str">
        <f t="shared" si="0"/>
        <v/>
      </c>
      <c r="J24" s="163" t="str">
        <f t="shared" si="7"/>
        <v/>
      </c>
      <c r="K24" s="163" t="str">
        <f t="shared" si="8"/>
        <v/>
      </c>
      <c r="L24" s="164"/>
      <c r="M24" s="164"/>
      <c r="N24" s="164"/>
      <c r="O24" s="166"/>
      <c r="P24" s="167">
        <f t="shared" si="9"/>
        <v>1.6121238425925916E-2</v>
      </c>
      <c r="Q24" s="206"/>
      <c r="R24" s="154">
        <v>40056</v>
      </c>
      <c r="S24" s="225" t="s">
        <v>30</v>
      </c>
      <c r="T24" s="228">
        <f t="shared" si="1"/>
        <v>5</v>
      </c>
      <c r="U24" s="229" t="str">
        <f t="shared" si="2"/>
        <v>Chitra Dunn</v>
      </c>
      <c r="Y24" s="256" t="str">
        <f t="shared" si="3"/>
        <v/>
      </c>
      <c r="Z24" s="141">
        <f t="shared" si="4"/>
        <v>0</v>
      </c>
      <c r="AA24" s="138" t="str">
        <f t="shared" si="5"/>
        <v>Chitra Dunn</v>
      </c>
    </row>
    <row r="25" spans="1:27" ht="15" customHeight="1" x14ac:dyDescent="0.25">
      <c r="A25" s="180" t="s">
        <v>130</v>
      </c>
      <c r="B25" s="181" t="s">
        <v>133</v>
      </c>
      <c r="C25" s="156" t="s">
        <v>30</v>
      </c>
      <c r="D25" s="158">
        <v>1.5898437499999991E-2</v>
      </c>
      <c r="E25" s="158">
        <v>1.6259042245370357E-2</v>
      </c>
      <c r="F25" s="159">
        <f t="shared" si="6"/>
        <v>1.6078739872685176E-2</v>
      </c>
      <c r="G25" s="160">
        <f t="shared" si="11"/>
        <v>4.7545934606481564E-3</v>
      </c>
      <c r="H25" s="161"/>
      <c r="I25" s="162" t="str">
        <f t="shared" si="0"/>
        <v/>
      </c>
      <c r="J25" s="163" t="str">
        <f t="shared" si="7"/>
        <v/>
      </c>
      <c r="K25" s="163" t="str">
        <f t="shared" si="8"/>
        <v/>
      </c>
      <c r="L25" s="164"/>
      <c r="M25" s="164"/>
      <c r="N25" s="164"/>
      <c r="O25" s="166"/>
      <c r="P25" s="167">
        <f t="shared" si="9"/>
        <v>1.5898437499999991E-2</v>
      </c>
      <c r="Q25" s="206"/>
      <c r="R25" s="154">
        <v>40025</v>
      </c>
      <c r="S25" s="225" t="s">
        <v>30</v>
      </c>
      <c r="T25" s="228">
        <f t="shared" si="1"/>
        <v>5</v>
      </c>
      <c r="U25" s="229" t="str">
        <f t="shared" si="2"/>
        <v>Simon Kitchener</v>
      </c>
      <c r="Y25" s="256" t="str">
        <f t="shared" si="3"/>
        <v/>
      </c>
      <c r="Z25" s="141">
        <f t="shared" si="4"/>
        <v>0</v>
      </c>
      <c r="AA25" s="138" t="str">
        <f t="shared" si="5"/>
        <v>Simon Kitchener</v>
      </c>
    </row>
    <row r="26" spans="1:27" ht="15" customHeight="1" x14ac:dyDescent="0.25">
      <c r="A26" s="180" t="s">
        <v>40</v>
      </c>
      <c r="B26" s="181" t="s">
        <v>41</v>
      </c>
      <c r="C26" s="156" t="s">
        <v>14</v>
      </c>
      <c r="D26" s="158">
        <v>1.9398148148148147E-2</v>
      </c>
      <c r="E26" s="158">
        <v>1.9398148148148147E-2</v>
      </c>
      <c r="F26" s="159">
        <f t="shared" si="6"/>
        <v>1.9398148148148147E-2</v>
      </c>
      <c r="G26" s="160">
        <f t="shared" si="11"/>
        <v>1.4351851851851852E-3</v>
      </c>
      <c r="H26" s="161"/>
      <c r="I26" s="162" t="str">
        <f t="shared" si="0"/>
        <v/>
      </c>
      <c r="J26" s="163" t="str">
        <f t="shared" si="7"/>
        <v/>
      </c>
      <c r="K26" s="163" t="str">
        <f t="shared" si="8"/>
        <v/>
      </c>
      <c r="L26" s="164"/>
      <c r="M26" s="164"/>
      <c r="N26" s="164"/>
      <c r="O26" s="166"/>
      <c r="P26" s="167">
        <f t="shared" si="9"/>
        <v>1.9398148148148147E-2</v>
      </c>
      <c r="Q26" s="206"/>
      <c r="R26" s="154">
        <v>38564</v>
      </c>
      <c r="S26" s="225" t="s">
        <v>30</v>
      </c>
      <c r="T26" s="228">
        <f t="shared" si="1"/>
        <v>5</v>
      </c>
      <c r="U26" s="229" t="str">
        <f t="shared" si="2"/>
        <v xml:space="preserve">Georgie Hamilton </v>
      </c>
      <c r="Y26" s="256" t="str">
        <f t="shared" si="3"/>
        <v/>
      </c>
      <c r="Z26" s="141">
        <f t="shared" si="4"/>
        <v>0</v>
      </c>
      <c r="AA26" s="138" t="str">
        <f t="shared" si="5"/>
        <v xml:space="preserve">Georgie Hamilton </v>
      </c>
    </row>
    <row r="27" spans="1:27" ht="15" customHeight="1" x14ac:dyDescent="0.25">
      <c r="A27" s="180" t="s">
        <v>162</v>
      </c>
      <c r="B27" s="181" t="s">
        <v>161</v>
      </c>
      <c r="C27" s="156" t="s">
        <v>30</v>
      </c>
      <c r="D27" s="158">
        <v>1.501157407407408E-2</v>
      </c>
      <c r="E27" s="158">
        <v>1.6830150462962962E-2</v>
      </c>
      <c r="F27" s="159">
        <f t="shared" si="6"/>
        <v>1.5920862268518521E-2</v>
      </c>
      <c r="G27" s="160">
        <f t="shared" si="11"/>
        <v>4.9124710648148114E-3</v>
      </c>
      <c r="H27" s="161"/>
      <c r="I27" s="162" t="str">
        <f t="shared" si="0"/>
        <v/>
      </c>
      <c r="J27" s="163" t="str">
        <f t="shared" si="7"/>
        <v/>
      </c>
      <c r="K27" s="163" t="str">
        <f t="shared" si="8"/>
        <v/>
      </c>
      <c r="L27" s="164"/>
      <c r="M27" s="164"/>
      <c r="N27" s="164"/>
      <c r="O27" s="166"/>
      <c r="P27" s="167">
        <f t="shared" si="9"/>
        <v>1.501157407407408E-2</v>
      </c>
      <c r="Q27" s="206"/>
      <c r="R27" s="154">
        <v>40025</v>
      </c>
      <c r="S27" s="225" t="s">
        <v>30</v>
      </c>
      <c r="T27" s="228">
        <f t="shared" si="1"/>
        <v>5</v>
      </c>
      <c r="U27" s="229" t="str">
        <f t="shared" si="2"/>
        <v>Graham Harper</v>
      </c>
      <c r="Y27" s="256"/>
      <c r="Z27" s="141"/>
      <c r="AA27" s="138"/>
    </row>
    <row r="28" spans="1:27" ht="15" customHeight="1" x14ac:dyDescent="0.25">
      <c r="A28" s="180" t="s">
        <v>64</v>
      </c>
      <c r="B28" s="181" t="s">
        <v>65</v>
      </c>
      <c r="C28" s="156" t="s">
        <v>14</v>
      </c>
      <c r="D28" s="213">
        <v>1.7638888888888888E-2</v>
      </c>
      <c r="E28" s="158">
        <v>1.8101851851851855E-2</v>
      </c>
      <c r="F28" s="159">
        <f t="shared" si="6"/>
        <v>1.787037037037037E-2</v>
      </c>
      <c r="G28" s="160">
        <f t="shared" si="11"/>
        <v>2.9629629629629624E-3</v>
      </c>
      <c r="H28" s="161"/>
      <c r="I28" s="162" t="str">
        <f t="shared" si="0"/>
        <v/>
      </c>
      <c r="J28" s="163" t="str">
        <f t="shared" si="7"/>
        <v/>
      </c>
      <c r="K28" s="163" t="str">
        <f t="shared" si="8"/>
        <v/>
      </c>
      <c r="L28" s="164"/>
      <c r="M28" s="164"/>
      <c r="N28" s="165"/>
      <c r="O28" s="166"/>
      <c r="P28" s="167">
        <f t="shared" si="9"/>
        <v>1.7638888888888888E-2</v>
      </c>
      <c r="Q28" s="206"/>
      <c r="R28" s="154">
        <v>39872</v>
      </c>
      <c r="S28" s="225" t="s">
        <v>30</v>
      </c>
      <c r="T28" s="228">
        <f t="shared" si="1"/>
        <v>5</v>
      </c>
      <c r="U28" s="229" t="str">
        <f t="shared" si="2"/>
        <v>Jenny  Birch</v>
      </c>
      <c r="Y28" s="256" t="str">
        <f t="shared" si="3"/>
        <v/>
      </c>
      <c r="Z28" s="141">
        <f t="shared" si="4"/>
        <v>0</v>
      </c>
      <c r="AA28" s="138" t="str">
        <f t="shared" si="5"/>
        <v>Jenny  Birch</v>
      </c>
    </row>
    <row r="29" spans="1:27" ht="15" customHeight="1" x14ac:dyDescent="0.25">
      <c r="A29" s="180" t="s">
        <v>106</v>
      </c>
      <c r="B29" s="181" t="s">
        <v>426</v>
      </c>
      <c r="C29" s="156" t="s">
        <v>14</v>
      </c>
      <c r="D29" s="158">
        <v>1.6782407407407409E-2</v>
      </c>
      <c r="E29" s="158">
        <v>1.8466435185185186E-2</v>
      </c>
      <c r="F29" s="159">
        <f t="shared" si="6"/>
        <v>1.7624421296296298E-2</v>
      </c>
      <c r="G29" s="160">
        <f t="shared" si="11"/>
        <v>3.2089120370370344E-3</v>
      </c>
      <c r="H29" s="161"/>
      <c r="I29" s="162" t="str">
        <f t="shared" si="0"/>
        <v/>
      </c>
      <c r="J29" s="163" t="str">
        <f t="shared" si="7"/>
        <v/>
      </c>
      <c r="K29" s="163" t="str">
        <f t="shared" si="8"/>
        <v/>
      </c>
      <c r="L29" s="164"/>
      <c r="M29" s="164"/>
      <c r="N29" s="165"/>
      <c r="O29" s="166"/>
      <c r="P29" s="167">
        <f t="shared" si="9"/>
        <v>1.6782407407407409E-2</v>
      </c>
      <c r="Q29" s="206"/>
      <c r="R29" s="154">
        <v>39933</v>
      </c>
      <c r="S29" s="225" t="s">
        <v>30</v>
      </c>
      <c r="T29" s="228">
        <f t="shared" si="1"/>
        <v>5</v>
      </c>
      <c r="U29" s="229" t="str">
        <f t="shared" si="2"/>
        <v>Julia Duscherer-Scott</v>
      </c>
      <c r="Y29" s="256"/>
      <c r="Z29" s="141"/>
      <c r="AA29" s="138"/>
    </row>
    <row r="30" spans="1:27" ht="15" customHeight="1" x14ac:dyDescent="0.25">
      <c r="A30" s="178" t="s">
        <v>242</v>
      </c>
      <c r="B30" s="179" t="s">
        <v>395</v>
      </c>
      <c r="C30" s="156" t="s">
        <v>14</v>
      </c>
      <c r="D30" s="158">
        <v>1.6643518518518519E-2</v>
      </c>
      <c r="E30" s="158">
        <v>1.6643518518518519E-2</v>
      </c>
      <c r="F30" s="159">
        <f t="shared" si="6"/>
        <v>1.6643518518518519E-2</v>
      </c>
      <c r="G30" s="160">
        <f t="shared" si="11"/>
        <v>4.1898148148148129E-3</v>
      </c>
      <c r="H30" s="161"/>
      <c r="I30" s="162" t="str">
        <f t="shared" si="0"/>
        <v/>
      </c>
      <c r="J30" s="163" t="str">
        <f t="shared" si="7"/>
        <v/>
      </c>
      <c r="K30" s="163" t="str">
        <f t="shared" si="8"/>
        <v/>
      </c>
      <c r="L30" s="165"/>
      <c r="M30" s="164"/>
      <c r="N30" s="165"/>
      <c r="O30" s="166"/>
      <c r="P30" s="167">
        <f t="shared" si="9"/>
        <v>1.6643518518518519E-2</v>
      </c>
      <c r="Q30" s="206"/>
      <c r="R30" s="154">
        <v>39844</v>
      </c>
      <c r="S30" s="225" t="s">
        <v>30</v>
      </c>
      <c r="T30" s="228">
        <f t="shared" si="1"/>
        <v>5</v>
      </c>
      <c r="U30" s="229" t="str">
        <f t="shared" si="2"/>
        <v>Steff Bailey (Davies)</v>
      </c>
      <c r="Y30" s="256"/>
      <c r="Z30" s="141"/>
      <c r="AA30" s="138"/>
    </row>
    <row r="31" spans="1:27" ht="15" customHeight="1" x14ac:dyDescent="0.25">
      <c r="A31" s="180" t="s">
        <v>96</v>
      </c>
      <c r="B31" s="181" t="s">
        <v>141</v>
      </c>
      <c r="C31" s="156" t="s">
        <v>14</v>
      </c>
      <c r="D31" s="158">
        <v>1.5740740740740736E-2</v>
      </c>
      <c r="E31" s="158">
        <v>1.5960648148148147E-2</v>
      </c>
      <c r="F31" s="159">
        <f t="shared" si="6"/>
        <v>1.5850694444444442E-2</v>
      </c>
      <c r="G31" s="160">
        <f t="shared" si="11"/>
        <v>4.9826388888888906E-3</v>
      </c>
      <c r="H31" s="161"/>
      <c r="I31" s="162" t="str">
        <f t="shared" si="0"/>
        <v/>
      </c>
      <c r="J31" s="163"/>
      <c r="K31" s="163"/>
      <c r="L31" s="164"/>
      <c r="M31" s="164"/>
      <c r="N31" s="164"/>
      <c r="O31" s="174"/>
      <c r="P31" s="167">
        <f t="shared" si="9"/>
        <v>1.5740740740740736E-2</v>
      </c>
      <c r="Q31" s="206"/>
      <c r="R31" s="154">
        <v>39721</v>
      </c>
      <c r="S31" s="225" t="s">
        <v>30</v>
      </c>
      <c r="T31" s="228">
        <f t="shared" si="1"/>
        <v>5</v>
      </c>
      <c r="U31" s="229" t="str">
        <f t="shared" si="2"/>
        <v>Sarah Dumbrill</v>
      </c>
      <c r="Y31" s="256" t="str">
        <f t="shared" si="3"/>
        <v/>
      </c>
      <c r="Z31" s="141">
        <f t="shared" si="4"/>
        <v>0</v>
      </c>
      <c r="AA31" s="138" t="str">
        <f t="shared" si="5"/>
        <v>Sarah Dumbrill</v>
      </c>
    </row>
    <row r="32" spans="1:27" ht="15" customHeight="1" x14ac:dyDescent="0.25">
      <c r="A32" s="180" t="s">
        <v>53</v>
      </c>
      <c r="B32" s="181" t="s">
        <v>102</v>
      </c>
      <c r="C32" s="156" t="s">
        <v>14</v>
      </c>
      <c r="D32" s="158">
        <v>1.5254629629629628E-2</v>
      </c>
      <c r="E32" s="158">
        <v>1.5254629629629628E-2</v>
      </c>
      <c r="F32" s="159">
        <f t="shared" si="6"/>
        <v>1.5254629629629628E-2</v>
      </c>
      <c r="G32" s="160">
        <f t="shared" si="11"/>
        <v>5.5787037037037038E-3</v>
      </c>
      <c r="H32" s="161"/>
      <c r="I32" s="162" t="str">
        <f t="shared" si="0"/>
        <v/>
      </c>
      <c r="J32" s="163" t="str">
        <f>IF(H32&lt;&gt;"",I32-F32,"")</f>
        <v/>
      </c>
      <c r="K32" s="163" t="str">
        <f>IF(H32&lt;&gt;"",I32-D32,"")</f>
        <v/>
      </c>
      <c r="L32" s="164"/>
      <c r="M32" s="164"/>
      <c r="N32" s="164"/>
      <c r="O32" s="174"/>
      <c r="P32" s="167">
        <f t="shared" si="9"/>
        <v>1.5254629629629628E-2</v>
      </c>
      <c r="Q32" s="206"/>
      <c r="R32" s="154">
        <v>39507</v>
      </c>
      <c r="S32" s="225" t="s">
        <v>30</v>
      </c>
      <c r="T32" s="228">
        <f t="shared" si="1"/>
        <v>5</v>
      </c>
      <c r="U32" s="229" t="str">
        <f t="shared" si="2"/>
        <v>Louise Crosby</v>
      </c>
      <c r="Y32" s="256" t="str">
        <f t="shared" si="3"/>
        <v/>
      </c>
      <c r="Z32" s="141">
        <f t="shared" si="4"/>
        <v>0</v>
      </c>
      <c r="AA32" s="138" t="str">
        <f t="shared" si="5"/>
        <v>Louise Crosby</v>
      </c>
    </row>
    <row r="33" spans="1:27" ht="15" customHeight="1" x14ac:dyDescent="0.25">
      <c r="A33" s="178" t="s">
        <v>49</v>
      </c>
      <c r="B33" s="179" t="s">
        <v>311</v>
      </c>
      <c r="C33" s="156" t="s">
        <v>14</v>
      </c>
      <c r="D33" s="157">
        <v>2.6863425925925926E-2</v>
      </c>
      <c r="E33" s="158">
        <v>2.6863425925925926E-2</v>
      </c>
      <c r="F33" s="159">
        <f t="shared" si="6"/>
        <v>2.6863425925925926E-2</v>
      </c>
      <c r="G33" s="160">
        <f t="shared" si="11"/>
        <v>-6.0300925925925938E-3</v>
      </c>
      <c r="H33" s="161"/>
      <c r="I33" s="162" t="str">
        <f t="shared" si="0"/>
        <v/>
      </c>
      <c r="J33" s="163"/>
      <c r="K33" s="163"/>
      <c r="L33" s="164"/>
      <c r="M33" s="164"/>
      <c r="N33" s="165"/>
      <c r="O33" s="166"/>
      <c r="P33" s="167">
        <f t="shared" si="9"/>
        <v>2.6863425925925926E-2</v>
      </c>
      <c r="Q33" s="231"/>
      <c r="R33" s="154">
        <v>39691</v>
      </c>
      <c r="S33" s="225"/>
      <c r="T33" s="228" t="str">
        <f t="shared" si="1"/>
        <v/>
      </c>
      <c r="U33" s="229" t="str">
        <f t="shared" si="2"/>
        <v/>
      </c>
      <c r="Y33" s="256" t="str">
        <f t="shared" si="3"/>
        <v/>
      </c>
      <c r="Z33" s="141">
        <f t="shared" si="4"/>
        <v>0</v>
      </c>
      <c r="AA33" s="138" t="str">
        <f t="shared" si="5"/>
        <v>Amy Brown</v>
      </c>
    </row>
    <row r="34" spans="1:27" ht="15" customHeight="1" x14ac:dyDescent="0.25">
      <c r="A34" s="178" t="s">
        <v>18</v>
      </c>
      <c r="B34" s="179" t="s">
        <v>19</v>
      </c>
      <c r="C34" s="156" t="s">
        <v>14</v>
      </c>
      <c r="D34" s="158">
        <v>2.1203703703703707E-2</v>
      </c>
      <c r="E34" s="158">
        <v>2.5358796296296296E-2</v>
      </c>
      <c r="F34" s="159">
        <f t="shared" si="6"/>
        <v>2.3281250000000003E-2</v>
      </c>
      <c r="G34" s="160">
        <f t="shared" si="11"/>
        <v>-2.4479166666666712E-3</v>
      </c>
      <c r="H34" s="161"/>
      <c r="I34" s="162" t="str">
        <f t="shared" si="0"/>
        <v/>
      </c>
      <c r="J34" s="163" t="str">
        <f t="shared" ref="J34:J40" si="12">IF(H34&lt;&gt;"",I34-F34,"")</f>
        <v/>
      </c>
      <c r="K34" s="163" t="str">
        <f t="shared" ref="K34:K40" si="13">IF(H34&lt;&gt;"",I34-D34,"")</f>
        <v/>
      </c>
      <c r="L34" s="164"/>
      <c r="M34" s="164"/>
      <c r="N34" s="165"/>
      <c r="O34" s="166"/>
      <c r="P34" s="167">
        <f t="shared" si="9"/>
        <v>2.1203703703703707E-2</v>
      </c>
      <c r="Q34" s="206"/>
      <c r="R34" s="154">
        <v>39478</v>
      </c>
      <c r="S34" s="225"/>
      <c r="T34" s="228" t="str">
        <f t="shared" si="1"/>
        <v/>
      </c>
      <c r="U34" s="229" t="str">
        <f t="shared" si="2"/>
        <v/>
      </c>
      <c r="Y34" s="256" t="str">
        <f t="shared" si="3"/>
        <v/>
      </c>
      <c r="Z34" s="141">
        <f t="shared" si="4"/>
        <v>0</v>
      </c>
      <c r="AA34" s="138" t="str">
        <f t="shared" si="5"/>
        <v>Helen Bashford</v>
      </c>
    </row>
    <row r="35" spans="1:27" ht="15" customHeight="1" x14ac:dyDescent="0.25">
      <c r="A35" s="178" t="s">
        <v>269</v>
      </c>
      <c r="B35" s="179" t="s">
        <v>270</v>
      </c>
      <c r="C35" s="156" t="s">
        <v>14</v>
      </c>
      <c r="D35" s="158">
        <v>2.2881944444444444E-2</v>
      </c>
      <c r="E35" s="158">
        <v>2.2881944444444444E-2</v>
      </c>
      <c r="F35" s="159">
        <f t="shared" si="6"/>
        <v>2.2881944444444444E-2</v>
      </c>
      <c r="G35" s="160">
        <f t="shared" si="11"/>
        <v>-2.0486111111111122E-3</v>
      </c>
      <c r="H35" s="161"/>
      <c r="I35" s="162" t="str">
        <f t="shared" si="0"/>
        <v/>
      </c>
      <c r="J35" s="163" t="str">
        <f t="shared" si="12"/>
        <v/>
      </c>
      <c r="K35" s="163" t="str">
        <f t="shared" si="13"/>
        <v/>
      </c>
      <c r="L35" s="164"/>
      <c r="M35" s="164"/>
      <c r="N35" s="165"/>
      <c r="O35" s="166"/>
      <c r="P35" s="167">
        <f t="shared" si="9"/>
        <v>2.2881944444444444E-2</v>
      </c>
      <c r="Q35" s="206"/>
      <c r="R35" s="154">
        <v>39538</v>
      </c>
      <c r="S35" s="225"/>
      <c r="T35" s="228" t="str">
        <f t="shared" si="1"/>
        <v/>
      </c>
      <c r="U35" s="229" t="str">
        <f t="shared" si="2"/>
        <v/>
      </c>
      <c r="Y35" s="256"/>
      <c r="Z35" s="141"/>
      <c r="AA35" s="138"/>
    </row>
    <row r="36" spans="1:27" ht="15" x14ac:dyDescent="0.25">
      <c r="A36" s="180" t="s">
        <v>17</v>
      </c>
      <c r="B36" s="181" t="s">
        <v>258</v>
      </c>
      <c r="C36" s="156" t="s">
        <v>14</v>
      </c>
      <c r="D36" s="158">
        <v>1.9710648148148147E-2</v>
      </c>
      <c r="E36" s="158">
        <v>2.4976851851851851E-2</v>
      </c>
      <c r="F36" s="159">
        <f t="shared" si="6"/>
        <v>2.2343749999999999E-2</v>
      </c>
      <c r="G36" s="160">
        <f t="shared" si="11"/>
        <v>-1.5104166666666669E-3</v>
      </c>
      <c r="H36" s="161"/>
      <c r="I36" s="162" t="str">
        <f t="shared" si="0"/>
        <v/>
      </c>
      <c r="J36" s="163" t="str">
        <f t="shared" si="12"/>
        <v/>
      </c>
      <c r="K36" s="163" t="str">
        <f t="shared" si="13"/>
        <v/>
      </c>
      <c r="L36" s="164"/>
      <c r="M36" s="164"/>
      <c r="N36" s="164"/>
      <c r="O36" s="166"/>
      <c r="P36" s="167">
        <f t="shared" si="9"/>
        <v>1.9710648148148147E-2</v>
      </c>
      <c r="Q36" s="206"/>
      <c r="R36" s="154">
        <v>39478</v>
      </c>
      <c r="S36" s="225"/>
      <c r="T36" s="228" t="str">
        <f t="shared" si="1"/>
        <v/>
      </c>
      <c r="U36" s="229" t="str">
        <f t="shared" si="2"/>
        <v/>
      </c>
      <c r="Y36" s="256" t="str">
        <f t="shared" si="3"/>
        <v/>
      </c>
      <c r="Z36" s="141">
        <f t="shared" si="4"/>
        <v>0</v>
      </c>
      <c r="AA36" s="138" t="str">
        <f t="shared" si="5"/>
        <v>Laura Kendall</v>
      </c>
    </row>
    <row r="37" spans="1:27" ht="15" x14ac:dyDescent="0.25">
      <c r="A37" s="180" t="s">
        <v>358</v>
      </c>
      <c r="B37" s="181" t="s">
        <v>359</v>
      </c>
      <c r="C37" s="156" t="s">
        <v>14</v>
      </c>
      <c r="D37" s="158">
        <v>2.1504629629629624E-2</v>
      </c>
      <c r="E37" s="158">
        <v>2.1504629629629624E-2</v>
      </c>
      <c r="F37" s="159">
        <f t="shared" si="6"/>
        <v>2.1504629629629624E-2</v>
      </c>
      <c r="G37" s="160">
        <f t="shared" si="11"/>
        <v>-6.7129629629629137E-4</v>
      </c>
      <c r="H37" s="161"/>
      <c r="I37" s="162" t="str">
        <f t="shared" ref="I37:I68" si="14">IF(H37&lt;&gt;"",H37-G37,"")</f>
        <v/>
      </c>
      <c r="J37" s="163" t="str">
        <f t="shared" si="12"/>
        <v/>
      </c>
      <c r="K37" s="163" t="str">
        <f t="shared" si="13"/>
        <v/>
      </c>
      <c r="L37" s="164"/>
      <c r="M37" s="164"/>
      <c r="N37" s="164"/>
      <c r="O37" s="166"/>
      <c r="P37" s="167">
        <f t="shared" si="9"/>
        <v>2.1504629629629624E-2</v>
      </c>
      <c r="Q37" s="206"/>
      <c r="R37" s="154">
        <v>39933</v>
      </c>
      <c r="S37" s="225"/>
      <c r="T37" s="228" t="str">
        <f t="shared" ref="T37:T68" si="15">IF(OR(NOT(S37=""),NOT(I37="")),5,"")</f>
        <v/>
      </c>
      <c r="U37" s="229" t="str">
        <f t="shared" ref="U37:U68" si="16">IF(T37=5,A37&amp;" "&amp;B37,"")</f>
        <v/>
      </c>
      <c r="Y37" s="256"/>
      <c r="Z37" s="141"/>
      <c r="AA37" s="138"/>
    </row>
    <row r="38" spans="1:27" ht="15" x14ac:dyDescent="0.25">
      <c r="A38" s="178" t="s">
        <v>66</v>
      </c>
      <c r="B38" s="179" t="s">
        <v>165</v>
      </c>
      <c r="C38" s="171" t="s">
        <v>14</v>
      </c>
      <c r="D38" s="158">
        <v>1.9652777777777779E-2</v>
      </c>
      <c r="E38" s="158">
        <v>2.282407407407408E-2</v>
      </c>
      <c r="F38" s="159">
        <f t="shared" si="6"/>
        <v>2.1238425925925931E-2</v>
      </c>
      <c r="G38" s="160">
        <f t="shared" si="11"/>
        <v>-4.0509259259259925E-4</v>
      </c>
      <c r="H38" s="161"/>
      <c r="I38" s="162" t="str">
        <f t="shared" si="14"/>
        <v/>
      </c>
      <c r="J38" s="163" t="str">
        <f t="shared" si="12"/>
        <v/>
      </c>
      <c r="K38" s="163" t="str">
        <f t="shared" si="13"/>
        <v/>
      </c>
      <c r="L38" s="164"/>
      <c r="M38" s="164"/>
      <c r="N38" s="164"/>
      <c r="O38" s="166"/>
      <c r="P38" s="167">
        <f t="shared" si="9"/>
        <v>1.9652777777777779E-2</v>
      </c>
      <c r="Q38" s="206"/>
      <c r="R38" s="154">
        <v>39872</v>
      </c>
      <c r="S38" s="225"/>
      <c r="T38" s="228" t="str">
        <f t="shared" si="15"/>
        <v/>
      </c>
      <c r="U38" s="229" t="str">
        <f t="shared" si="16"/>
        <v/>
      </c>
      <c r="Y38"/>
      <c r="Z38" s="132"/>
    </row>
    <row r="39" spans="1:27" ht="15" x14ac:dyDescent="0.25">
      <c r="A39" s="178" t="s">
        <v>224</v>
      </c>
      <c r="B39" s="179" t="s">
        <v>192</v>
      </c>
      <c r="C39" s="171" t="s">
        <v>14</v>
      </c>
      <c r="D39" s="158">
        <v>2.0833333333333332E-2</v>
      </c>
      <c r="E39" s="158">
        <v>2.0833333333333332E-2</v>
      </c>
      <c r="F39" s="159">
        <f t="shared" si="6"/>
        <v>2.0833333333333332E-2</v>
      </c>
      <c r="G39" s="160">
        <f t="shared" si="11"/>
        <v>0</v>
      </c>
      <c r="H39" s="161"/>
      <c r="I39" s="162" t="str">
        <f t="shared" si="14"/>
        <v/>
      </c>
      <c r="J39" s="163" t="str">
        <f t="shared" si="12"/>
        <v/>
      </c>
      <c r="K39" s="163" t="str">
        <f t="shared" si="13"/>
        <v/>
      </c>
      <c r="L39" s="164"/>
      <c r="M39" s="164"/>
      <c r="N39" s="164"/>
      <c r="O39" s="166"/>
      <c r="P39" s="167">
        <f t="shared" si="9"/>
        <v>2.0833333333333332E-2</v>
      </c>
      <c r="Q39" s="206"/>
      <c r="R39" s="155" t="s">
        <v>212</v>
      </c>
      <c r="S39" s="225"/>
      <c r="T39" s="228" t="str">
        <f t="shared" si="15"/>
        <v/>
      </c>
      <c r="U39" s="229" t="str">
        <f t="shared" si="16"/>
        <v/>
      </c>
      <c r="Y39"/>
      <c r="Z39" s="132"/>
    </row>
    <row r="40" spans="1:27" ht="15" x14ac:dyDescent="0.25">
      <c r="A40" s="180" t="s">
        <v>20</v>
      </c>
      <c r="B40" s="181" t="s">
        <v>21</v>
      </c>
      <c r="C40" s="156" t="s">
        <v>14</v>
      </c>
      <c r="D40" s="158">
        <v>2.0821759259259259E-2</v>
      </c>
      <c r="E40" s="158">
        <v>2.0821759259259259E-2</v>
      </c>
      <c r="F40" s="159">
        <f t="shared" si="6"/>
        <v>2.0821759259259259E-2</v>
      </c>
      <c r="G40" s="160">
        <f t="shared" si="11"/>
        <v>1.157407407407357E-5</v>
      </c>
      <c r="H40" s="161"/>
      <c r="I40" s="162" t="str">
        <f t="shared" si="14"/>
        <v/>
      </c>
      <c r="J40" s="163" t="str">
        <f t="shared" si="12"/>
        <v/>
      </c>
      <c r="K40" s="163" t="str">
        <f t="shared" si="13"/>
        <v/>
      </c>
      <c r="L40" s="164"/>
      <c r="M40" s="164"/>
      <c r="N40" s="164"/>
      <c r="O40" s="166"/>
      <c r="P40" s="167">
        <f t="shared" si="9"/>
        <v>2.0821759259259259E-2</v>
      </c>
      <c r="Q40" s="206"/>
      <c r="R40" s="154">
        <v>38868</v>
      </c>
      <c r="S40" s="225"/>
      <c r="T40" s="228" t="str">
        <f t="shared" si="15"/>
        <v/>
      </c>
      <c r="U40" s="229" t="str">
        <f t="shared" si="16"/>
        <v/>
      </c>
      <c r="Y40"/>
      <c r="Z40" s="132"/>
    </row>
    <row r="41" spans="1:27" ht="15" customHeight="1" x14ac:dyDescent="0.25">
      <c r="A41" s="178" t="s">
        <v>44</v>
      </c>
      <c r="B41" s="179" t="s">
        <v>470</v>
      </c>
      <c r="C41" s="171" t="s">
        <v>14</v>
      </c>
      <c r="D41" s="158">
        <v>2.0123517071759259E-2</v>
      </c>
      <c r="E41" s="158">
        <v>2.0123517071759259E-2</v>
      </c>
      <c r="F41" s="159">
        <f t="shared" ref="F41:F72" si="17">IF(E41&lt;&gt;"",(E41+D41)/2,D41)</f>
        <v>2.0123517071759259E-2</v>
      </c>
      <c r="G41" s="160">
        <f t="shared" si="11"/>
        <v>7.0981626157407343E-4</v>
      </c>
      <c r="H41" s="161"/>
      <c r="I41" s="162" t="str">
        <f t="shared" si="14"/>
        <v/>
      </c>
      <c r="J41" s="163"/>
      <c r="K41" s="163"/>
      <c r="L41" s="164"/>
      <c r="M41" s="164"/>
      <c r="N41" s="164"/>
      <c r="O41" s="166"/>
      <c r="P41" s="167">
        <f t="shared" ref="P41:P72" si="18">IF(H41&lt;&gt;"",MIN(D41,I41),D41)</f>
        <v>2.0123517071759259E-2</v>
      </c>
      <c r="Q41" s="206"/>
      <c r="R41" s="154">
        <v>40056</v>
      </c>
      <c r="S41" s="225"/>
      <c r="T41" s="228" t="str">
        <f t="shared" si="15"/>
        <v/>
      </c>
      <c r="U41" s="229" t="str">
        <f t="shared" si="16"/>
        <v/>
      </c>
      <c r="Y41"/>
      <c r="Z41" s="132"/>
    </row>
    <row r="42" spans="1:27" ht="15" customHeight="1" x14ac:dyDescent="0.25">
      <c r="A42" s="180" t="s">
        <v>24</v>
      </c>
      <c r="B42" s="181" t="s">
        <v>25</v>
      </c>
      <c r="C42" s="171" t="s">
        <v>14</v>
      </c>
      <c r="D42" s="158">
        <v>2.0023148148148148E-2</v>
      </c>
      <c r="E42" s="158">
        <v>2.0023148148148148E-2</v>
      </c>
      <c r="F42" s="159">
        <f t="shared" si="17"/>
        <v>2.0023148148148148E-2</v>
      </c>
      <c r="G42" s="160">
        <f t="shared" si="11"/>
        <v>8.1018518518518462E-4</v>
      </c>
      <c r="H42" s="161"/>
      <c r="I42" s="162" t="str">
        <f t="shared" si="14"/>
        <v/>
      </c>
      <c r="J42" s="163" t="str">
        <f>IF(H42&lt;&gt;"",I42-F42,"")</f>
        <v/>
      </c>
      <c r="K42" s="163" t="str">
        <f>IF(H42&lt;&gt;"",I42-D42,"")</f>
        <v/>
      </c>
      <c r="L42" s="164"/>
      <c r="M42" s="164"/>
      <c r="N42" s="164"/>
      <c r="O42" s="166"/>
      <c r="P42" s="167">
        <f t="shared" si="18"/>
        <v>2.0023148148148148E-2</v>
      </c>
      <c r="Q42" s="206"/>
      <c r="R42" s="154">
        <v>39202</v>
      </c>
      <c r="S42" s="225"/>
      <c r="T42" s="228" t="str">
        <f t="shared" si="15"/>
        <v/>
      </c>
      <c r="U42" s="229" t="str">
        <f t="shared" si="16"/>
        <v/>
      </c>
      <c r="Y42" s="249" t="str">
        <f>+I42</f>
        <v/>
      </c>
      <c r="Z42" s="132"/>
    </row>
    <row r="43" spans="1:27" ht="15" customHeight="1" x14ac:dyDescent="0.25">
      <c r="A43" s="178" t="s">
        <v>31</v>
      </c>
      <c r="B43" s="179" t="s">
        <v>32</v>
      </c>
      <c r="C43" s="156" t="s">
        <v>14</v>
      </c>
      <c r="D43" s="158">
        <v>1.9988425925925927E-2</v>
      </c>
      <c r="E43" s="158">
        <v>1.9988425925925927E-2</v>
      </c>
      <c r="F43" s="159">
        <f t="shared" si="17"/>
        <v>1.9988425925925927E-2</v>
      </c>
      <c r="G43" s="160">
        <f t="shared" si="11"/>
        <v>8.4490740740740533E-4</v>
      </c>
      <c r="H43" s="161"/>
      <c r="I43" s="162" t="str">
        <f t="shared" si="14"/>
        <v/>
      </c>
      <c r="J43" s="163" t="str">
        <f>IF(H43&lt;&gt;"",I43-F43,"")</f>
        <v/>
      </c>
      <c r="K43" s="163" t="str">
        <f>IF(H43&lt;&gt;"",I43-D43,"")</f>
        <v/>
      </c>
      <c r="L43" s="164"/>
      <c r="M43" s="164"/>
      <c r="N43" s="164"/>
      <c r="O43" s="166"/>
      <c r="P43" s="167">
        <f t="shared" si="18"/>
        <v>1.9988425925925927E-2</v>
      </c>
      <c r="Q43" s="206"/>
      <c r="R43" s="154">
        <v>39172</v>
      </c>
      <c r="S43" s="225"/>
      <c r="T43" s="228" t="str">
        <f t="shared" si="15"/>
        <v/>
      </c>
      <c r="U43" s="229" t="str">
        <f t="shared" si="16"/>
        <v/>
      </c>
      <c r="Y43" s="249"/>
      <c r="Z43" s="132"/>
    </row>
    <row r="44" spans="1:27" ht="15" customHeight="1" x14ac:dyDescent="0.25">
      <c r="A44" s="180" t="s">
        <v>33</v>
      </c>
      <c r="B44" s="181" t="s">
        <v>34</v>
      </c>
      <c r="C44" s="156" t="s">
        <v>14</v>
      </c>
      <c r="D44" s="158">
        <v>1.9814814814814816E-2</v>
      </c>
      <c r="E44" s="158">
        <v>1.9814814814814816E-2</v>
      </c>
      <c r="F44" s="159">
        <f t="shared" si="17"/>
        <v>1.9814814814814816E-2</v>
      </c>
      <c r="G44" s="160">
        <f t="shared" si="11"/>
        <v>1.0185185185185158E-3</v>
      </c>
      <c r="H44" s="161"/>
      <c r="I44" s="162" t="str">
        <f t="shared" si="14"/>
        <v/>
      </c>
      <c r="J44" s="163" t="str">
        <f>IF(H44&lt;&gt;"",I44-F44,"")</f>
        <v/>
      </c>
      <c r="K44" s="163" t="str">
        <f>IF(H44&lt;&gt;"",I44-D44,"")</f>
        <v/>
      </c>
      <c r="L44" s="164"/>
      <c r="M44" s="164"/>
      <c r="N44" s="164"/>
      <c r="O44" s="166"/>
      <c r="P44" s="167">
        <f t="shared" si="18"/>
        <v>1.9814814814814816E-2</v>
      </c>
      <c r="Q44" s="206"/>
      <c r="R44" s="154">
        <v>38748</v>
      </c>
      <c r="S44" s="225"/>
      <c r="T44" s="228" t="str">
        <f t="shared" si="15"/>
        <v/>
      </c>
      <c r="U44" s="229" t="str">
        <f t="shared" si="16"/>
        <v/>
      </c>
      <c r="Y44" s="249"/>
      <c r="Z44" s="132"/>
    </row>
    <row r="45" spans="1:27" ht="15" customHeight="1" x14ac:dyDescent="0.25">
      <c r="A45" s="180" t="s">
        <v>96</v>
      </c>
      <c r="B45" s="181" t="s">
        <v>58</v>
      </c>
      <c r="C45" s="171" t="s">
        <v>14</v>
      </c>
      <c r="D45" s="158">
        <v>1.9774305555555555E-2</v>
      </c>
      <c r="E45" s="158">
        <v>1.9774305555555555E-2</v>
      </c>
      <c r="F45" s="159">
        <f t="shared" si="17"/>
        <v>1.9774305555555555E-2</v>
      </c>
      <c r="G45" s="160">
        <f t="shared" si="11"/>
        <v>1.0590277777777768E-3</v>
      </c>
      <c r="H45" s="161"/>
      <c r="I45" s="162" t="str">
        <f t="shared" si="14"/>
        <v/>
      </c>
      <c r="J45" s="163"/>
      <c r="K45" s="163"/>
      <c r="L45" s="164"/>
      <c r="M45" s="164"/>
      <c r="N45" s="164"/>
      <c r="O45" s="166"/>
      <c r="P45" s="167">
        <f t="shared" si="18"/>
        <v>1.9774305555555555E-2</v>
      </c>
      <c r="Q45" s="206"/>
      <c r="R45" s="154">
        <v>39721</v>
      </c>
      <c r="S45" s="225"/>
      <c r="T45" s="228" t="str">
        <f t="shared" si="15"/>
        <v/>
      </c>
      <c r="U45" s="229" t="str">
        <f t="shared" si="16"/>
        <v/>
      </c>
      <c r="Y45" s="249"/>
      <c r="Z45" s="132"/>
    </row>
    <row r="46" spans="1:27" ht="15" customHeight="1" x14ac:dyDescent="0.25">
      <c r="A46" s="178" t="s">
        <v>15</v>
      </c>
      <c r="B46" s="179" t="s">
        <v>35</v>
      </c>
      <c r="C46" s="156" t="s">
        <v>14</v>
      </c>
      <c r="D46" s="158">
        <v>1.9710648148148147E-2</v>
      </c>
      <c r="E46" s="158">
        <v>1.9710648148148147E-2</v>
      </c>
      <c r="F46" s="159">
        <f t="shared" si="17"/>
        <v>1.9710648148148147E-2</v>
      </c>
      <c r="G46" s="160">
        <f t="shared" si="11"/>
        <v>1.1226851851851849E-3</v>
      </c>
      <c r="H46" s="161"/>
      <c r="I46" s="162" t="str">
        <f t="shared" si="14"/>
        <v/>
      </c>
      <c r="J46" s="163" t="str">
        <f>IF(H46&lt;&gt;"",I46-F46,"")</f>
        <v/>
      </c>
      <c r="K46" s="163" t="str">
        <f>IF(H46&lt;&gt;"",I46-D46,"")</f>
        <v/>
      </c>
      <c r="L46" s="164"/>
      <c r="M46" s="164"/>
      <c r="N46" s="164"/>
      <c r="O46" s="166"/>
      <c r="P46" s="167">
        <f t="shared" si="18"/>
        <v>1.9710648148148147E-2</v>
      </c>
      <c r="Q46" s="206"/>
      <c r="R46" s="154">
        <v>39172</v>
      </c>
      <c r="S46" s="225"/>
      <c r="T46" s="228" t="str">
        <f t="shared" si="15"/>
        <v/>
      </c>
      <c r="U46" s="229" t="str">
        <f t="shared" si="16"/>
        <v/>
      </c>
      <c r="Y46" s="249"/>
      <c r="Z46" s="132"/>
    </row>
    <row r="47" spans="1:27" ht="15" customHeight="1" x14ac:dyDescent="0.25">
      <c r="A47" s="178" t="s">
        <v>38</v>
      </c>
      <c r="B47" s="179" t="s">
        <v>39</v>
      </c>
      <c r="C47" s="156" t="s">
        <v>14</v>
      </c>
      <c r="D47" s="158">
        <v>1.96875E-2</v>
      </c>
      <c r="E47" s="158">
        <v>1.96875E-2</v>
      </c>
      <c r="F47" s="159">
        <f t="shared" si="17"/>
        <v>1.96875E-2</v>
      </c>
      <c r="G47" s="160">
        <f t="shared" si="11"/>
        <v>1.145833333333332E-3</v>
      </c>
      <c r="H47" s="161"/>
      <c r="I47" s="162" t="str">
        <f t="shared" si="14"/>
        <v/>
      </c>
      <c r="J47" s="163" t="str">
        <f>IF(H47&lt;&gt;"",I47-F47,"")</f>
        <v/>
      </c>
      <c r="K47" s="163" t="str">
        <f>IF(H47&lt;&gt;"",I47-D47,"")</f>
        <v/>
      </c>
      <c r="L47" s="164"/>
      <c r="M47" s="164"/>
      <c r="N47" s="164"/>
      <c r="O47" s="166"/>
      <c r="P47" s="167">
        <f t="shared" si="18"/>
        <v>1.96875E-2</v>
      </c>
      <c r="Q47" s="206"/>
      <c r="R47" s="154">
        <v>39172</v>
      </c>
      <c r="S47" s="225"/>
      <c r="T47" s="228" t="str">
        <f t="shared" si="15"/>
        <v/>
      </c>
      <c r="U47" s="229" t="str">
        <f t="shared" si="16"/>
        <v/>
      </c>
      <c r="Y47" s="249" t="str">
        <f t="shared" ref="Y47:Y58" si="19">+I47</f>
        <v/>
      </c>
      <c r="Z47" s="132"/>
    </row>
    <row r="48" spans="1:27" ht="15" customHeight="1" x14ac:dyDescent="0.25">
      <c r="A48" s="180" t="s">
        <v>262</v>
      </c>
      <c r="B48" s="181" t="s">
        <v>46</v>
      </c>
      <c r="C48" s="156" t="s">
        <v>14</v>
      </c>
      <c r="D48" s="158">
        <v>1.8819444444444444E-2</v>
      </c>
      <c r="E48" s="158">
        <v>2.0295138888888887E-2</v>
      </c>
      <c r="F48" s="159">
        <f t="shared" si="17"/>
        <v>1.9557291666666664E-2</v>
      </c>
      <c r="G48" s="160">
        <f t="shared" si="11"/>
        <v>1.2760416666666684E-3</v>
      </c>
      <c r="H48" s="161"/>
      <c r="I48" s="162" t="str">
        <f t="shared" si="14"/>
        <v/>
      </c>
      <c r="J48" s="163" t="str">
        <f>IF(H48&lt;&gt;"",I48-F48,"")</f>
        <v/>
      </c>
      <c r="K48" s="163" t="str">
        <f>IF(H48&lt;&gt;"",I48-D48,"")</f>
        <v/>
      </c>
      <c r="L48" s="164"/>
      <c r="M48" s="164"/>
      <c r="N48" s="164"/>
      <c r="O48" s="166"/>
      <c r="P48" s="167">
        <f t="shared" si="18"/>
        <v>1.8819444444444444E-2</v>
      </c>
      <c r="Q48" s="206"/>
      <c r="R48" s="154">
        <v>39568</v>
      </c>
      <c r="S48" s="225"/>
      <c r="T48" s="228" t="str">
        <f t="shared" si="15"/>
        <v/>
      </c>
      <c r="U48" s="229" t="str">
        <f t="shared" si="16"/>
        <v/>
      </c>
      <c r="Y48" s="249" t="str">
        <f t="shared" si="19"/>
        <v/>
      </c>
      <c r="Z48" s="132"/>
    </row>
    <row r="49" spans="1:26" ht="15" customHeight="1" x14ac:dyDescent="0.25">
      <c r="A49" s="178" t="s">
        <v>312</v>
      </c>
      <c r="B49" s="179" t="s">
        <v>239</v>
      </c>
      <c r="C49" s="171" t="s">
        <v>14</v>
      </c>
      <c r="D49" s="157">
        <v>1.9432870370370371E-2</v>
      </c>
      <c r="E49" s="158">
        <v>1.9432870370370371E-2</v>
      </c>
      <c r="F49" s="159">
        <f t="shared" si="17"/>
        <v>1.9432870370370371E-2</v>
      </c>
      <c r="G49" s="160">
        <f t="shared" si="11"/>
        <v>1.400462962962961E-3</v>
      </c>
      <c r="H49" s="161"/>
      <c r="I49" s="162" t="str">
        <f t="shared" si="14"/>
        <v/>
      </c>
      <c r="J49" s="163"/>
      <c r="K49" s="163"/>
      <c r="L49" s="164"/>
      <c r="M49" s="164"/>
      <c r="N49" s="164"/>
      <c r="O49" s="166"/>
      <c r="P49" s="167">
        <f t="shared" si="18"/>
        <v>1.9432870370370371E-2</v>
      </c>
      <c r="Q49" s="231"/>
      <c r="R49" s="154">
        <v>39691</v>
      </c>
      <c r="S49" s="225"/>
      <c r="T49" s="228" t="str">
        <f t="shared" si="15"/>
        <v/>
      </c>
      <c r="U49" s="229" t="str">
        <f t="shared" si="16"/>
        <v/>
      </c>
      <c r="Y49" s="249" t="str">
        <f t="shared" si="19"/>
        <v/>
      </c>
      <c r="Z49" s="132"/>
    </row>
    <row r="50" spans="1:26" ht="15" customHeight="1" x14ac:dyDescent="0.25">
      <c r="A50" s="180" t="s">
        <v>42</v>
      </c>
      <c r="B50" s="181" t="s">
        <v>43</v>
      </c>
      <c r="C50" s="156" t="s">
        <v>14</v>
      </c>
      <c r="D50" s="157">
        <v>1.9398148148148147E-2</v>
      </c>
      <c r="E50" s="158">
        <v>1.9398148148148147E-2</v>
      </c>
      <c r="F50" s="159">
        <f t="shared" si="17"/>
        <v>1.9398148148148147E-2</v>
      </c>
      <c r="G50" s="160">
        <f t="shared" si="11"/>
        <v>1.4351851851851852E-3</v>
      </c>
      <c r="H50" s="161"/>
      <c r="I50" s="162" t="str">
        <f t="shared" si="14"/>
        <v/>
      </c>
      <c r="J50" s="163" t="str">
        <f t="shared" ref="J50:J57" si="20">IF(H50&lt;&gt;"",I50-F50,"")</f>
        <v/>
      </c>
      <c r="K50" s="163" t="str">
        <f t="shared" ref="K50:K57" si="21">IF(H50&lt;&gt;"",I50-D50,"")</f>
        <v/>
      </c>
      <c r="L50" s="164"/>
      <c r="M50" s="164"/>
      <c r="N50" s="164"/>
      <c r="O50" s="166"/>
      <c r="P50" s="167">
        <f t="shared" si="18"/>
        <v>1.9398148148148147E-2</v>
      </c>
      <c r="Q50" s="206"/>
      <c r="R50" s="154">
        <v>38533</v>
      </c>
      <c r="S50" s="225"/>
      <c r="T50" s="228" t="str">
        <f t="shared" si="15"/>
        <v/>
      </c>
      <c r="U50" s="229" t="str">
        <f t="shared" si="16"/>
        <v/>
      </c>
      <c r="Y50" s="249"/>
      <c r="Z50" s="132"/>
    </row>
    <row r="51" spans="1:26" ht="15" customHeight="1" x14ac:dyDescent="0.25">
      <c r="A51" s="180" t="s">
        <v>292</v>
      </c>
      <c r="B51" s="181" t="s">
        <v>293</v>
      </c>
      <c r="C51" s="156" t="s">
        <v>14</v>
      </c>
      <c r="D51" s="157">
        <v>1.8854166666666661E-2</v>
      </c>
      <c r="E51" s="158">
        <v>1.8854166666666661E-2</v>
      </c>
      <c r="F51" s="159">
        <f t="shared" si="17"/>
        <v>1.8854166666666661E-2</v>
      </c>
      <c r="G51" s="160">
        <f t="shared" si="11"/>
        <v>1.9791666666666707E-3</v>
      </c>
      <c r="H51" s="161"/>
      <c r="I51" s="162" t="str">
        <f t="shared" si="14"/>
        <v/>
      </c>
      <c r="J51" s="163" t="str">
        <f t="shared" si="20"/>
        <v/>
      </c>
      <c r="K51" s="163" t="str">
        <f t="shared" si="21"/>
        <v/>
      </c>
      <c r="L51" s="164"/>
      <c r="M51" s="164"/>
      <c r="N51" s="164"/>
      <c r="O51" s="166"/>
      <c r="P51" s="167">
        <f t="shared" si="18"/>
        <v>1.8854166666666661E-2</v>
      </c>
      <c r="Q51" s="206"/>
      <c r="R51" s="154">
        <v>39629</v>
      </c>
      <c r="S51" s="225"/>
      <c r="T51" s="228" t="str">
        <f t="shared" si="15"/>
        <v/>
      </c>
      <c r="U51" s="229" t="str">
        <f t="shared" si="16"/>
        <v/>
      </c>
      <c r="Y51" s="249"/>
      <c r="Z51" s="132"/>
    </row>
    <row r="52" spans="1:26" ht="15" customHeight="1" x14ac:dyDescent="0.25">
      <c r="A52" s="180" t="s">
        <v>53</v>
      </c>
      <c r="B52" s="181" t="s">
        <v>54</v>
      </c>
      <c r="C52" s="156" t="s">
        <v>14</v>
      </c>
      <c r="D52" s="157">
        <v>1.8692129629629631E-2</v>
      </c>
      <c r="E52" s="158">
        <v>1.8692129629629631E-2</v>
      </c>
      <c r="F52" s="159">
        <f t="shared" si="17"/>
        <v>1.8692129629629631E-2</v>
      </c>
      <c r="G52" s="160">
        <f t="shared" si="11"/>
        <v>2.1412037037037007E-3</v>
      </c>
      <c r="H52" s="161"/>
      <c r="I52" s="162" t="str">
        <f t="shared" si="14"/>
        <v/>
      </c>
      <c r="J52" s="163" t="str">
        <f t="shared" si="20"/>
        <v/>
      </c>
      <c r="K52" s="163" t="str">
        <f t="shared" si="21"/>
        <v/>
      </c>
      <c r="L52" s="164"/>
      <c r="M52" s="164"/>
      <c r="N52" s="164"/>
      <c r="O52" s="166"/>
      <c r="P52" s="167">
        <f t="shared" si="18"/>
        <v>1.8692129629629631E-2</v>
      </c>
      <c r="Q52" s="232"/>
      <c r="R52" s="154">
        <v>38990</v>
      </c>
      <c r="S52" s="225"/>
      <c r="T52" s="228" t="str">
        <f t="shared" si="15"/>
        <v/>
      </c>
      <c r="U52" s="229" t="str">
        <f t="shared" si="16"/>
        <v/>
      </c>
      <c r="Y52" s="249"/>
      <c r="Z52" s="132"/>
    </row>
    <row r="53" spans="1:26" ht="15" customHeight="1" x14ac:dyDescent="0.25">
      <c r="A53" s="180" t="s">
        <v>368</v>
      </c>
      <c r="B53" s="181" t="s">
        <v>271</v>
      </c>
      <c r="C53" s="171" t="s">
        <v>14</v>
      </c>
      <c r="D53" s="157">
        <v>1.7800925925925925E-2</v>
      </c>
      <c r="E53" s="158">
        <v>1.9250578703703697E-2</v>
      </c>
      <c r="F53" s="159">
        <f t="shared" si="17"/>
        <v>1.8525752314814813E-2</v>
      </c>
      <c r="G53" s="160">
        <f t="shared" ref="G53:G84" si="22">$B$2-F53</f>
        <v>2.3075810185185196E-3</v>
      </c>
      <c r="H53" s="161"/>
      <c r="I53" s="162" t="str">
        <f t="shared" si="14"/>
        <v/>
      </c>
      <c r="J53" s="163" t="str">
        <f t="shared" si="20"/>
        <v/>
      </c>
      <c r="K53" s="163" t="str">
        <f t="shared" si="21"/>
        <v/>
      </c>
      <c r="L53" s="164"/>
      <c r="M53" s="164"/>
      <c r="N53" s="164"/>
      <c r="O53" s="166"/>
      <c r="P53" s="167">
        <f t="shared" si="18"/>
        <v>1.7800925925925925E-2</v>
      </c>
      <c r="Q53" s="206"/>
      <c r="R53" s="154">
        <v>40025</v>
      </c>
      <c r="S53" s="225"/>
      <c r="T53" s="228" t="str">
        <f t="shared" si="15"/>
        <v/>
      </c>
      <c r="U53" s="229" t="str">
        <f t="shared" si="16"/>
        <v/>
      </c>
      <c r="Y53" s="249"/>
      <c r="Z53" s="132"/>
    </row>
    <row r="54" spans="1:26" ht="15" customHeight="1" x14ac:dyDescent="0.25">
      <c r="A54" s="180" t="s">
        <v>62</v>
      </c>
      <c r="B54" s="181" t="s">
        <v>63</v>
      </c>
      <c r="C54" s="156" t="s">
        <v>30</v>
      </c>
      <c r="D54" s="157">
        <v>1.8229166666666668E-2</v>
      </c>
      <c r="E54" s="158">
        <v>2.2804904513888894E-2</v>
      </c>
      <c r="F54" s="159">
        <f t="shared" si="17"/>
        <v>2.0517035590277781E-2</v>
      </c>
      <c r="G54" s="160">
        <f t="shared" si="22"/>
        <v>3.1629774305555122E-4</v>
      </c>
      <c r="H54" s="161"/>
      <c r="I54" s="162" t="str">
        <f t="shared" si="14"/>
        <v/>
      </c>
      <c r="J54" s="163" t="str">
        <f t="shared" si="20"/>
        <v/>
      </c>
      <c r="K54" s="163" t="str">
        <f t="shared" si="21"/>
        <v/>
      </c>
      <c r="L54" s="164"/>
      <c r="M54" s="164"/>
      <c r="N54" s="165"/>
      <c r="O54" s="166"/>
      <c r="P54" s="167">
        <f t="shared" si="18"/>
        <v>1.8229166666666668E-2</v>
      </c>
      <c r="Q54" s="206"/>
      <c r="R54" s="154">
        <v>39903</v>
      </c>
      <c r="S54" s="225"/>
      <c r="T54" s="228" t="str">
        <f t="shared" si="15"/>
        <v/>
      </c>
      <c r="U54" s="229" t="str">
        <f t="shared" si="16"/>
        <v/>
      </c>
      <c r="Y54" s="249" t="str">
        <f t="shared" si="19"/>
        <v/>
      </c>
      <c r="Z54" s="132"/>
    </row>
    <row r="55" spans="1:26" ht="15" customHeight="1" x14ac:dyDescent="0.25">
      <c r="A55" s="180" t="s">
        <v>36</v>
      </c>
      <c r="B55" s="181" t="s">
        <v>37</v>
      </c>
      <c r="C55" s="156" t="s">
        <v>14</v>
      </c>
      <c r="D55" s="157">
        <v>1.8275462962962959E-2</v>
      </c>
      <c r="E55" s="158">
        <v>1.8275462962962959E-2</v>
      </c>
      <c r="F55" s="159">
        <f t="shared" si="17"/>
        <v>1.8275462962962959E-2</v>
      </c>
      <c r="G55" s="160">
        <f t="shared" si="22"/>
        <v>2.5578703703703735E-3</v>
      </c>
      <c r="H55" s="161"/>
      <c r="I55" s="162" t="str">
        <f t="shared" si="14"/>
        <v/>
      </c>
      <c r="J55" s="163" t="str">
        <f t="shared" si="20"/>
        <v/>
      </c>
      <c r="K55" s="163" t="str">
        <f t="shared" si="21"/>
        <v/>
      </c>
      <c r="L55" s="164"/>
      <c r="M55" s="164"/>
      <c r="N55" s="164"/>
      <c r="O55" s="166"/>
      <c r="P55" s="167">
        <f t="shared" si="18"/>
        <v>1.8275462962962959E-2</v>
      </c>
      <c r="Q55" s="206"/>
      <c r="R55" s="154">
        <v>40025</v>
      </c>
      <c r="S55" s="225"/>
      <c r="T55" s="228" t="str">
        <f t="shared" si="15"/>
        <v/>
      </c>
      <c r="U55" s="229" t="str">
        <f t="shared" si="16"/>
        <v/>
      </c>
      <c r="Y55" s="249" t="str">
        <f t="shared" si="19"/>
        <v/>
      </c>
      <c r="Z55" s="132"/>
    </row>
    <row r="56" spans="1:26" ht="15" customHeight="1" x14ac:dyDescent="0.25">
      <c r="A56" s="180" t="s">
        <v>56</v>
      </c>
      <c r="B56" s="181" t="s">
        <v>57</v>
      </c>
      <c r="C56" s="156" t="s">
        <v>30</v>
      </c>
      <c r="D56" s="157">
        <v>1.8518518518518521E-2</v>
      </c>
      <c r="E56" s="158">
        <v>2.2309027777777775E-2</v>
      </c>
      <c r="F56" s="159">
        <f t="shared" si="17"/>
        <v>2.041377314814815E-2</v>
      </c>
      <c r="G56" s="160">
        <f t="shared" si="22"/>
        <v>4.1956018518518254E-4</v>
      </c>
      <c r="H56" s="161"/>
      <c r="I56" s="162" t="str">
        <f t="shared" si="14"/>
        <v/>
      </c>
      <c r="J56" s="163" t="str">
        <f t="shared" si="20"/>
        <v/>
      </c>
      <c r="K56" s="163" t="str">
        <f t="shared" si="21"/>
        <v/>
      </c>
      <c r="L56" s="164"/>
      <c r="M56" s="164"/>
      <c r="N56" s="164"/>
      <c r="O56" s="166"/>
      <c r="P56" s="167">
        <f t="shared" si="18"/>
        <v>1.8518518518518521E-2</v>
      </c>
      <c r="Q56" s="206"/>
      <c r="R56" s="154">
        <v>40025</v>
      </c>
      <c r="S56" s="225"/>
      <c r="T56" s="228" t="str">
        <f t="shared" si="15"/>
        <v/>
      </c>
      <c r="U56" s="229" t="str">
        <f t="shared" si="16"/>
        <v/>
      </c>
      <c r="Y56" s="249" t="str">
        <f t="shared" si="19"/>
        <v/>
      </c>
      <c r="Z56" s="132"/>
    </row>
    <row r="57" spans="1:26" ht="15" customHeight="1" x14ac:dyDescent="0.25">
      <c r="A57" s="180" t="s">
        <v>68</v>
      </c>
      <c r="B57" s="181" t="s">
        <v>69</v>
      </c>
      <c r="C57" s="156" t="s">
        <v>14</v>
      </c>
      <c r="D57" s="157">
        <v>1.8055555555555557E-2</v>
      </c>
      <c r="E57" s="158">
        <v>1.8055555555555557E-2</v>
      </c>
      <c r="F57" s="159">
        <f t="shared" si="17"/>
        <v>1.8055555555555557E-2</v>
      </c>
      <c r="G57" s="160">
        <f t="shared" si="22"/>
        <v>2.7777777777777748E-3</v>
      </c>
      <c r="H57" s="161"/>
      <c r="I57" s="162" t="str">
        <f t="shared" si="14"/>
        <v/>
      </c>
      <c r="J57" s="163" t="str">
        <f t="shared" si="20"/>
        <v/>
      </c>
      <c r="K57" s="163" t="str">
        <f t="shared" si="21"/>
        <v/>
      </c>
      <c r="L57" s="164"/>
      <c r="M57" s="164"/>
      <c r="N57" s="164"/>
      <c r="O57" s="166"/>
      <c r="P57" s="167">
        <f t="shared" si="18"/>
        <v>1.8055555555555557E-2</v>
      </c>
      <c r="Q57" s="206"/>
      <c r="R57" s="154">
        <v>38960</v>
      </c>
      <c r="S57" s="225"/>
      <c r="T57" s="228" t="str">
        <f t="shared" si="15"/>
        <v/>
      </c>
      <c r="U57" s="229" t="str">
        <f t="shared" si="16"/>
        <v/>
      </c>
      <c r="Y57" s="249" t="str">
        <f t="shared" si="19"/>
        <v/>
      </c>
      <c r="Z57" s="132"/>
    </row>
    <row r="58" spans="1:26" ht="15" x14ac:dyDescent="0.25">
      <c r="A58" s="178" t="s">
        <v>340</v>
      </c>
      <c r="B58" s="179" t="s">
        <v>341</v>
      </c>
      <c r="C58" s="171" t="s">
        <v>14</v>
      </c>
      <c r="D58" s="157">
        <v>1.802083333333333E-2</v>
      </c>
      <c r="E58" s="158">
        <v>1.802083333333333E-2</v>
      </c>
      <c r="F58" s="159">
        <f t="shared" si="17"/>
        <v>1.802083333333333E-2</v>
      </c>
      <c r="G58" s="160">
        <f t="shared" si="22"/>
        <v>2.8125000000000025E-3</v>
      </c>
      <c r="H58" s="161"/>
      <c r="I58" s="162" t="str">
        <f t="shared" si="14"/>
        <v/>
      </c>
      <c r="J58" s="163"/>
      <c r="K58" s="163"/>
      <c r="L58" s="164"/>
      <c r="M58" s="164"/>
      <c r="N58" s="164"/>
      <c r="O58" s="166"/>
      <c r="P58" s="167">
        <f t="shared" si="18"/>
        <v>1.802083333333333E-2</v>
      </c>
      <c r="Q58" s="206"/>
      <c r="R58" s="154">
        <v>39752</v>
      </c>
      <c r="S58" s="225"/>
      <c r="T58" s="228" t="str">
        <f t="shared" si="15"/>
        <v/>
      </c>
      <c r="U58" s="229" t="str">
        <f t="shared" si="16"/>
        <v/>
      </c>
      <c r="Y58" s="249" t="str">
        <f t="shared" si="19"/>
        <v/>
      </c>
      <c r="Z58" s="132"/>
    </row>
    <row r="59" spans="1:26" ht="15" x14ac:dyDescent="0.25">
      <c r="A59" s="178" t="s">
        <v>111</v>
      </c>
      <c r="B59" s="179" t="s">
        <v>313</v>
      </c>
      <c r="C59" s="171" t="s">
        <v>30</v>
      </c>
      <c r="D59" s="157">
        <v>1.9432870370370371E-2</v>
      </c>
      <c r="E59" s="158">
        <v>1.9432870370370371E-2</v>
      </c>
      <c r="F59" s="159">
        <f t="shared" si="17"/>
        <v>1.9432870370370371E-2</v>
      </c>
      <c r="G59" s="160">
        <f t="shared" si="22"/>
        <v>1.400462962962961E-3</v>
      </c>
      <c r="H59" s="161"/>
      <c r="I59" s="162" t="str">
        <f t="shared" si="14"/>
        <v/>
      </c>
      <c r="J59" s="163"/>
      <c r="K59" s="163"/>
      <c r="L59" s="164"/>
      <c r="M59" s="164"/>
      <c r="N59" s="164"/>
      <c r="O59" s="166"/>
      <c r="P59" s="167">
        <f t="shared" si="18"/>
        <v>1.9432870370370371E-2</v>
      </c>
      <c r="Q59" s="231"/>
      <c r="R59" s="154">
        <v>39691</v>
      </c>
      <c r="S59" s="225"/>
      <c r="T59" s="228" t="str">
        <f t="shared" si="15"/>
        <v/>
      </c>
      <c r="U59" s="229" t="str">
        <f t="shared" si="16"/>
        <v/>
      </c>
      <c r="Y59" s="249"/>
      <c r="Z59" s="132"/>
    </row>
    <row r="60" spans="1:26" ht="15" x14ac:dyDescent="0.25">
      <c r="A60" s="180" t="s">
        <v>121</v>
      </c>
      <c r="B60" s="181" t="s">
        <v>259</v>
      </c>
      <c r="C60" s="156" t="s">
        <v>14</v>
      </c>
      <c r="D60" s="157">
        <v>1.7180266203703703E-2</v>
      </c>
      <c r="E60" s="158">
        <v>1.84839771412037E-2</v>
      </c>
      <c r="F60" s="159">
        <f t="shared" si="17"/>
        <v>1.7832121672453703E-2</v>
      </c>
      <c r="G60" s="160">
        <f t="shared" si="22"/>
        <v>3.001211660879629E-3</v>
      </c>
      <c r="H60" s="161"/>
      <c r="I60" s="162" t="str">
        <f t="shared" si="14"/>
        <v/>
      </c>
      <c r="J60" s="163" t="str">
        <f>IF(H60&lt;&gt;"",I60-F60,"")</f>
        <v/>
      </c>
      <c r="K60" s="163" t="str">
        <f>IF(H60&lt;&gt;"",I60-D60,"")</f>
        <v/>
      </c>
      <c r="L60" s="164"/>
      <c r="M60" s="164"/>
      <c r="N60" s="164"/>
      <c r="O60" s="166"/>
      <c r="P60" s="167">
        <f t="shared" si="18"/>
        <v>1.7180266203703703E-2</v>
      </c>
      <c r="Q60" s="206"/>
      <c r="R60" s="154">
        <v>39994</v>
      </c>
      <c r="S60" s="225"/>
      <c r="T60" s="228" t="str">
        <f t="shared" si="15"/>
        <v/>
      </c>
      <c r="U60" s="229" t="str">
        <f t="shared" si="16"/>
        <v/>
      </c>
      <c r="Y60" s="249"/>
      <c r="Z60" s="132"/>
    </row>
    <row r="61" spans="1:26" ht="15" x14ac:dyDescent="0.25">
      <c r="A61" s="180" t="s">
        <v>49</v>
      </c>
      <c r="B61" s="181" t="s">
        <v>81</v>
      </c>
      <c r="C61" s="156" t="s">
        <v>14</v>
      </c>
      <c r="D61" s="157">
        <v>1.758101851851852E-2</v>
      </c>
      <c r="E61" s="158">
        <v>1.8078703703703704E-2</v>
      </c>
      <c r="F61" s="159">
        <f t="shared" si="17"/>
        <v>1.7829861111111112E-2</v>
      </c>
      <c r="G61" s="160">
        <f t="shared" si="22"/>
        <v>3.0034722222222199E-3</v>
      </c>
      <c r="H61" s="161"/>
      <c r="I61" s="162" t="str">
        <f t="shared" si="14"/>
        <v/>
      </c>
      <c r="J61" s="163" t="str">
        <f>IF(H61&lt;&gt;"",I61-F61,"")</f>
        <v/>
      </c>
      <c r="K61" s="163" t="str">
        <f>IF(H61&lt;&gt;"",I61-D61,"")</f>
        <v/>
      </c>
      <c r="L61" s="164"/>
      <c r="M61" s="164"/>
      <c r="N61" s="164"/>
      <c r="O61" s="166"/>
      <c r="P61" s="167">
        <f t="shared" si="18"/>
        <v>1.758101851851852E-2</v>
      </c>
      <c r="Q61" s="206"/>
      <c r="R61" s="154">
        <v>39903</v>
      </c>
      <c r="S61" s="225"/>
      <c r="T61" s="228" t="str">
        <f t="shared" si="15"/>
        <v/>
      </c>
      <c r="U61" s="229" t="str">
        <f t="shared" si="16"/>
        <v/>
      </c>
      <c r="Y61" s="249"/>
      <c r="Z61" s="132"/>
    </row>
    <row r="62" spans="1:26" ht="15" x14ac:dyDescent="0.25">
      <c r="A62" s="180" t="s">
        <v>70</v>
      </c>
      <c r="B62" s="181" t="s">
        <v>471</v>
      </c>
      <c r="C62" s="156" t="s">
        <v>30</v>
      </c>
      <c r="D62" s="157">
        <v>1.9163230613425924E-2</v>
      </c>
      <c r="E62" s="158">
        <v>1.9163230613425924E-2</v>
      </c>
      <c r="F62" s="159">
        <f t="shared" si="17"/>
        <v>1.9163230613425924E-2</v>
      </c>
      <c r="G62" s="160">
        <f t="shared" si="22"/>
        <v>1.6701027199074077E-3</v>
      </c>
      <c r="H62" s="161"/>
      <c r="I62" s="162" t="str">
        <f t="shared" si="14"/>
        <v/>
      </c>
      <c r="J62" s="163"/>
      <c r="K62" s="163"/>
      <c r="L62" s="164"/>
      <c r="M62" s="164"/>
      <c r="N62" s="164"/>
      <c r="O62" s="166"/>
      <c r="P62" s="167">
        <f t="shared" si="18"/>
        <v>1.9163230613425924E-2</v>
      </c>
      <c r="Q62" s="206"/>
      <c r="R62" s="154">
        <v>40056</v>
      </c>
      <c r="S62" s="225"/>
      <c r="T62" s="228" t="str">
        <f t="shared" si="15"/>
        <v/>
      </c>
      <c r="U62" s="229" t="str">
        <f t="shared" si="16"/>
        <v/>
      </c>
      <c r="Y62" s="249"/>
      <c r="Z62" s="132"/>
    </row>
    <row r="63" spans="1:26" ht="15" x14ac:dyDescent="0.25">
      <c r="A63" s="178" t="s">
        <v>374</v>
      </c>
      <c r="B63" s="179" t="s">
        <v>375</v>
      </c>
      <c r="C63" s="171" t="s">
        <v>14</v>
      </c>
      <c r="D63" s="157">
        <v>1.7685185185185189E-2</v>
      </c>
      <c r="E63" s="158">
        <v>1.7685185185185189E-2</v>
      </c>
      <c r="F63" s="159">
        <f t="shared" si="17"/>
        <v>1.7685185185185189E-2</v>
      </c>
      <c r="G63" s="160">
        <f t="shared" si="22"/>
        <v>3.148148148148143E-3</v>
      </c>
      <c r="H63" s="161"/>
      <c r="I63" s="162" t="str">
        <f t="shared" si="14"/>
        <v/>
      </c>
      <c r="J63" s="163" t="str">
        <f t="shared" ref="J63:J81" si="23">IF(H63&lt;&gt;"",I63-F63,"")</f>
        <v/>
      </c>
      <c r="K63" s="163" t="str">
        <f t="shared" ref="K63:K81" si="24">IF(H63&lt;&gt;"",I63-D63,"")</f>
        <v/>
      </c>
      <c r="L63" s="164"/>
      <c r="M63" s="164"/>
      <c r="N63" s="164"/>
      <c r="O63" s="166"/>
      <c r="P63" s="167">
        <f t="shared" si="18"/>
        <v>1.7685185185185189E-2</v>
      </c>
      <c r="Q63" s="231"/>
      <c r="R63" s="154">
        <v>39844</v>
      </c>
      <c r="S63" s="225"/>
      <c r="T63" s="228" t="str">
        <f t="shared" si="15"/>
        <v/>
      </c>
      <c r="U63" s="229" t="str">
        <f t="shared" si="16"/>
        <v/>
      </c>
      <c r="Y63" s="249"/>
      <c r="Z63" s="132"/>
    </row>
    <row r="64" spans="1:26" ht="15" x14ac:dyDescent="0.25">
      <c r="A64" s="180" t="s">
        <v>284</v>
      </c>
      <c r="B64" s="181" t="s">
        <v>285</v>
      </c>
      <c r="C64" s="156" t="s">
        <v>30</v>
      </c>
      <c r="D64" s="157">
        <v>1.8344907407407404E-2</v>
      </c>
      <c r="E64" s="158">
        <v>1.8344907407407404E-2</v>
      </c>
      <c r="F64" s="159">
        <f t="shared" si="17"/>
        <v>1.8344907407407404E-2</v>
      </c>
      <c r="G64" s="160">
        <f t="shared" si="22"/>
        <v>2.4884259259259287E-3</v>
      </c>
      <c r="H64" s="161"/>
      <c r="I64" s="162" t="str">
        <f t="shared" si="14"/>
        <v/>
      </c>
      <c r="J64" s="163" t="str">
        <f t="shared" si="23"/>
        <v/>
      </c>
      <c r="K64" s="163" t="str">
        <f t="shared" si="24"/>
        <v/>
      </c>
      <c r="L64" s="164"/>
      <c r="M64" s="164"/>
      <c r="N64" s="164"/>
      <c r="O64" s="166"/>
      <c r="P64" s="167">
        <f t="shared" si="18"/>
        <v>1.8344907407407404E-2</v>
      </c>
      <c r="Q64" s="206"/>
      <c r="R64" s="169">
        <v>40025</v>
      </c>
      <c r="S64" s="225"/>
      <c r="T64" s="228" t="str">
        <f t="shared" si="15"/>
        <v/>
      </c>
      <c r="U64" s="229" t="str">
        <f t="shared" si="16"/>
        <v/>
      </c>
      <c r="Y64" s="249" t="str">
        <f t="shared" ref="Y64:Y77" si="25">+I64</f>
        <v/>
      </c>
      <c r="Z64" s="132"/>
    </row>
    <row r="65" spans="1:26" ht="15" customHeight="1" x14ac:dyDescent="0.25">
      <c r="A65" s="180" t="s">
        <v>84</v>
      </c>
      <c r="B65" s="181" t="s">
        <v>85</v>
      </c>
      <c r="C65" s="156" t="s">
        <v>14</v>
      </c>
      <c r="D65" s="157">
        <v>1.7557870370370373E-2</v>
      </c>
      <c r="E65" s="158">
        <v>1.7557870370370373E-2</v>
      </c>
      <c r="F65" s="159">
        <f t="shared" si="17"/>
        <v>1.7557870370370373E-2</v>
      </c>
      <c r="G65" s="160">
        <f t="shared" si="22"/>
        <v>3.2754629629629592E-3</v>
      </c>
      <c r="H65" s="161"/>
      <c r="I65" s="162" t="str">
        <f t="shared" si="14"/>
        <v/>
      </c>
      <c r="J65" s="163" t="str">
        <f t="shared" si="23"/>
        <v/>
      </c>
      <c r="K65" s="163" t="str">
        <f t="shared" si="24"/>
        <v/>
      </c>
      <c r="L65" s="164"/>
      <c r="M65" s="164"/>
      <c r="N65" s="164"/>
      <c r="O65" s="166"/>
      <c r="P65" s="167">
        <f t="shared" si="18"/>
        <v>1.7557870370370373E-2</v>
      </c>
      <c r="Q65" s="206"/>
      <c r="R65" s="154">
        <v>38929</v>
      </c>
      <c r="S65" s="225"/>
      <c r="T65" s="228" t="str">
        <f t="shared" si="15"/>
        <v/>
      </c>
      <c r="U65" s="229" t="str">
        <f t="shared" si="16"/>
        <v/>
      </c>
      <c r="Y65" s="249" t="str">
        <f t="shared" si="25"/>
        <v/>
      </c>
      <c r="Z65" s="132"/>
    </row>
    <row r="66" spans="1:26" ht="15" customHeight="1" x14ac:dyDescent="0.25">
      <c r="A66" s="180" t="s">
        <v>82</v>
      </c>
      <c r="B66" s="181" t="s">
        <v>83</v>
      </c>
      <c r="C66" s="156" t="s">
        <v>14</v>
      </c>
      <c r="D66" s="157">
        <v>1.7557870370370373E-2</v>
      </c>
      <c r="E66" s="158">
        <v>1.7557870370370373E-2</v>
      </c>
      <c r="F66" s="159">
        <f t="shared" si="17"/>
        <v>1.7557870370370373E-2</v>
      </c>
      <c r="G66" s="160">
        <f t="shared" si="22"/>
        <v>3.2754629629629592E-3</v>
      </c>
      <c r="H66" s="161"/>
      <c r="I66" s="162" t="str">
        <f t="shared" si="14"/>
        <v/>
      </c>
      <c r="J66" s="163" t="str">
        <f t="shared" si="23"/>
        <v/>
      </c>
      <c r="K66" s="163" t="str">
        <f t="shared" si="24"/>
        <v/>
      </c>
      <c r="L66" s="164"/>
      <c r="M66" s="164"/>
      <c r="N66" s="164"/>
      <c r="O66" s="166"/>
      <c r="P66" s="167">
        <f t="shared" si="18"/>
        <v>1.7557870370370373E-2</v>
      </c>
      <c r="Q66" s="206"/>
      <c r="R66" s="154">
        <v>38748</v>
      </c>
      <c r="S66" s="225"/>
      <c r="T66" s="228" t="str">
        <f t="shared" si="15"/>
        <v/>
      </c>
      <c r="U66" s="229" t="str">
        <f t="shared" si="16"/>
        <v/>
      </c>
      <c r="Y66" s="249" t="str">
        <f t="shared" si="25"/>
        <v/>
      </c>
      <c r="Z66" s="132"/>
    </row>
    <row r="67" spans="1:26" ht="15" customHeight="1" x14ac:dyDescent="0.25">
      <c r="A67" s="178" t="s">
        <v>155</v>
      </c>
      <c r="B67" s="179" t="s">
        <v>257</v>
      </c>
      <c r="C67" s="171" t="s">
        <v>30</v>
      </c>
      <c r="D67" s="157">
        <v>1.8206018518518514E-2</v>
      </c>
      <c r="E67" s="157">
        <v>1.8206018518518517E-2</v>
      </c>
      <c r="F67" s="159">
        <f t="shared" si="17"/>
        <v>1.8206018518518517E-2</v>
      </c>
      <c r="G67" s="160">
        <f t="shared" si="22"/>
        <v>2.627314814814815E-3</v>
      </c>
      <c r="H67" s="161"/>
      <c r="I67" s="162" t="str">
        <f t="shared" si="14"/>
        <v/>
      </c>
      <c r="J67" s="163" t="str">
        <f t="shared" si="23"/>
        <v/>
      </c>
      <c r="K67" s="163" t="str">
        <f t="shared" si="24"/>
        <v/>
      </c>
      <c r="L67" s="164"/>
      <c r="M67" s="164"/>
      <c r="N67" s="164"/>
      <c r="O67" s="166"/>
      <c r="P67" s="167">
        <f t="shared" si="18"/>
        <v>1.8206018518518514E-2</v>
      </c>
      <c r="Q67" s="206"/>
      <c r="R67" s="154">
        <v>39478</v>
      </c>
      <c r="S67" s="225"/>
      <c r="T67" s="228" t="str">
        <f t="shared" si="15"/>
        <v/>
      </c>
      <c r="U67" s="229" t="str">
        <f t="shared" si="16"/>
        <v/>
      </c>
      <c r="Y67" s="249" t="str">
        <f t="shared" si="25"/>
        <v/>
      </c>
      <c r="Z67" s="132"/>
    </row>
    <row r="68" spans="1:26" ht="15" customHeight="1" x14ac:dyDescent="0.25">
      <c r="A68" s="180" t="s">
        <v>70</v>
      </c>
      <c r="B68" s="181" t="s">
        <v>71</v>
      </c>
      <c r="C68" s="156" t="s">
        <v>30</v>
      </c>
      <c r="D68" s="157">
        <v>1.7974537037037039E-2</v>
      </c>
      <c r="E68" s="158">
        <v>1.7974537037037039E-2</v>
      </c>
      <c r="F68" s="159">
        <f t="shared" si="17"/>
        <v>1.7974537037037039E-2</v>
      </c>
      <c r="G68" s="160">
        <f t="shared" si="22"/>
        <v>2.8587962962962933E-3</v>
      </c>
      <c r="H68" s="161"/>
      <c r="I68" s="162" t="str">
        <f t="shared" si="14"/>
        <v/>
      </c>
      <c r="J68" s="163" t="str">
        <f t="shared" si="23"/>
        <v/>
      </c>
      <c r="K68" s="163" t="str">
        <f t="shared" si="24"/>
        <v/>
      </c>
      <c r="L68" s="164"/>
      <c r="M68" s="164"/>
      <c r="N68" s="164"/>
      <c r="O68" s="166"/>
      <c r="P68" s="167">
        <f t="shared" si="18"/>
        <v>1.7974537037037039E-2</v>
      </c>
      <c r="Q68" s="206"/>
      <c r="R68" s="154">
        <v>39172</v>
      </c>
      <c r="S68" s="225"/>
      <c r="T68" s="228" t="str">
        <f t="shared" si="15"/>
        <v/>
      </c>
      <c r="U68" s="229" t="str">
        <f t="shared" si="16"/>
        <v/>
      </c>
      <c r="Y68" s="249"/>
      <c r="Z68" s="132"/>
    </row>
    <row r="69" spans="1:26" ht="15" customHeight="1" x14ac:dyDescent="0.25">
      <c r="A69" s="180" t="s">
        <v>229</v>
      </c>
      <c r="B69" s="181" t="s">
        <v>281</v>
      </c>
      <c r="C69" s="171" t="s">
        <v>30</v>
      </c>
      <c r="D69" s="157">
        <v>1.7719907407407406E-2</v>
      </c>
      <c r="E69" s="158">
        <v>1.7719907407407406E-2</v>
      </c>
      <c r="F69" s="159">
        <f t="shared" si="17"/>
        <v>1.7719907407407406E-2</v>
      </c>
      <c r="G69" s="160">
        <f t="shared" si="22"/>
        <v>3.1134259259259257E-3</v>
      </c>
      <c r="H69" s="161"/>
      <c r="I69" s="162" t="str">
        <f t="shared" ref="I69:I100" si="26">IF(H69&lt;&gt;"",H69-G69,"")</f>
        <v/>
      </c>
      <c r="J69" s="163" t="str">
        <f t="shared" si="23"/>
        <v/>
      </c>
      <c r="K69" s="163" t="str">
        <f t="shared" si="24"/>
        <v/>
      </c>
      <c r="L69" s="164"/>
      <c r="M69" s="164"/>
      <c r="N69" s="164"/>
      <c r="O69" s="166"/>
      <c r="P69" s="167">
        <f t="shared" si="18"/>
        <v>1.7719907407407406E-2</v>
      </c>
      <c r="Q69" s="206"/>
      <c r="R69" s="154">
        <v>39294</v>
      </c>
      <c r="S69" s="225"/>
      <c r="T69" s="228" t="str">
        <f t="shared" ref="T69:T100" si="27">IF(OR(NOT(S69=""),NOT(I69="")),5,"")</f>
        <v/>
      </c>
      <c r="U69" s="229" t="str">
        <f t="shared" ref="U69:U100" si="28">IF(T69=5,A69&amp;" "&amp;B69,"")</f>
        <v/>
      </c>
      <c r="Y69" s="249"/>
      <c r="Z69" s="132"/>
    </row>
    <row r="70" spans="1:26" ht="15" customHeight="1" x14ac:dyDescent="0.25">
      <c r="A70" s="180" t="s">
        <v>447</v>
      </c>
      <c r="B70" s="181" t="s">
        <v>448</v>
      </c>
      <c r="C70" s="171" t="s">
        <v>14</v>
      </c>
      <c r="D70" s="157">
        <v>1.7337962962962961E-2</v>
      </c>
      <c r="E70" s="158">
        <v>1.7337962962962961E-2</v>
      </c>
      <c r="F70" s="159">
        <f t="shared" si="17"/>
        <v>1.7337962962962961E-2</v>
      </c>
      <c r="G70" s="160">
        <f t="shared" si="22"/>
        <v>3.4953703703703709E-3</v>
      </c>
      <c r="H70" s="161"/>
      <c r="I70" s="162" t="str">
        <f t="shared" si="26"/>
        <v/>
      </c>
      <c r="J70" s="163" t="str">
        <f t="shared" si="23"/>
        <v/>
      </c>
      <c r="K70" s="163" t="str">
        <f t="shared" si="24"/>
        <v/>
      </c>
      <c r="L70" s="164"/>
      <c r="M70" s="164"/>
      <c r="N70" s="164"/>
      <c r="O70" s="166"/>
      <c r="P70" s="167">
        <f t="shared" si="18"/>
        <v>1.7337962962962961E-2</v>
      </c>
      <c r="Q70" s="206"/>
      <c r="R70" s="154">
        <v>39994</v>
      </c>
      <c r="S70" s="225"/>
      <c r="T70" s="228" t="str">
        <f t="shared" si="27"/>
        <v/>
      </c>
      <c r="U70" s="229" t="str">
        <f t="shared" si="28"/>
        <v/>
      </c>
      <c r="Y70" s="249"/>
      <c r="Z70" s="132"/>
    </row>
    <row r="71" spans="1:26" ht="15" customHeight="1" x14ac:dyDescent="0.25">
      <c r="A71" s="180" t="s">
        <v>377</v>
      </c>
      <c r="B71" s="181" t="s">
        <v>378</v>
      </c>
      <c r="C71" s="171" t="s">
        <v>30</v>
      </c>
      <c r="D71" s="157">
        <v>1.7685185185185182E-2</v>
      </c>
      <c r="E71" s="158">
        <v>1.7685185185185182E-2</v>
      </c>
      <c r="F71" s="159">
        <f t="shared" si="17"/>
        <v>1.7685185185185182E-2</v>
      </c>
      <c r="G71" s="160">
        <f t="shared" si="22"/>
        <v>3.1481481481481499E-3</v>
      </c>
      <c r="H71" s="161"/>
      <c r="I71" s="162" t="str">
        <f t="shared" si="26"/>
        <v/>
      </c>
      <c r="J71" s="163" t="str">
        <f t="shared" si="23"/>
        <v/>
      </c>
      <c r="K71" s="163" t="str">
        <f t="shared" si="24"/>
        <v/>
      </c>
      <c r="L71" s="164"/>
      <c r="M71" s="164"/>
      <c r="N71" s="164"/>
      <c r="O71" s="166"/>
      <c r="P71" s="167">
        <f t="shared" si="18"/>
        <v>1.7685185185185182E-2</v>
      </c>
      <c r="Q71" s="206"/>
      <c r="R71" s="154">
        <v>39844</v>
      </c>
      <c r="S71" s="225"/>
      <c r="T71" s="228" t="str">
        <f t="shared" si="27"/>
        <v/>
      </c>
      <c r="U71" s="229" t="str">
        <f t="shared" si="28"/>
        <v/>
      </c>
      <c r="Y71" s="249" t="str">
        <f t="shared" si="25"/>
        <v/>
      </c>
      <c r="Z71" s="132"/>
    </row>
    <row r="72" spans="1:26" ht="15" customHeight="1" x14ac:dyDescent="0.25">
      <c r="A72" s="180" t="s">
        <v>98</v>
      </c>
      <c r="B72" s="181" t="s">
        <v>99</v>
      </c>
      <c r="C72" s="156" t="s">
        <v>14</v>
      </c>
      <c r="D72" s="157">
        <v>1.7256944444444443E-2</v>
      </c>
      <c r="E72" s="158">
        <v>1.7256944444444443E-2</v>
      </c>
      <c r="F72" s="159">
        <f t="shared" si="17"/>
        <v>1.7256944444444443E-2</v>
      </c>
      <c r="G72" s="160">
        <f t="shared" si="22"/>
        <v>3.5763888888888894E-3</v>
      </c>
      <c r="H72" s="161"/>
      <c r="I72" s="162" t="str">
        <f t="shared" si="26"/>
        <v/>
      </c>
      <c r="J72" s="163" t="str">
        <f t="shared" si="23"/>
        <v/>
      </c>
      <c r="K72" s="163" t="str">
        <f t="shared" si="24"/>
        <v/>
      </c>
      <c r="L72" s="164"/>
      <c r="M72" s="164"/>
      <c r="N72" s="164"/>
      <c r="O72" s="166"/>
      <c r="P72" s="167">
        <f t="shared" si="18"/>
        <v>1.7256944444444443E-2</v>
      </c>
      <c r="Q72" s="206"/>
      <c r="R72" s="154">
        <v>39141</v>
      </c>
      <c r="S72" s="225"/>
      <c r="T72" s="228" t="str">
        <f t="shared" si="27"/>
        <v/>
      </c>
      <c r="U72" s="229" t="str">
        <f t="shared" si="28"/>
        <v/>
      </c>
      <c r="Y72" s="249"/>
      <c r="Z72" s="132"/>
    </row>
    <row r="73" spans="1:26" ht="15" x14ac:dyDescent="0.25">
      <c r="A73" s="180" t="s">
        <v>96</v>
      </c>
      <c r="B73" s="181" t="s">
        <v>396</v>
      </c>
      <c r="C73" s="156" t="s">
        <v>14</v>
      </c>
      <c r="D73" s="157">
        <v>1.7245370370370362E-2</v>
      </c>
      <c r="E73" s="158">
        <v>1.7245370370370362E-2</v>
      </c>
      <c r="F73" s="159">
        <f t="shared" ref="F73:F104" si="29">IF(E73&lt;&gt;"",(E73+D73)/2,D73)</f>
        <v>1.7245370370370362E-2</v>
      </c>
      <c r="G73" s="160">
        <f t="shared" si="22"/>
        <v>3.5879629629629699E-3</v>
      </c>
      <c r="H73" s="161"/>
      <c r="I73" s="162" t="str">
        <f t="shared" si="26"/>
        <v/>
      </c>
      <c r="J73" s="163" t="str">
        <f t="shared" si="23"/>
        <v/>
      </c>
      <c r="K73" s="163" t="str">
        <f t="shared" si="24"/>
        <v/>
      </c>
      <c r="L73" s="164"/>
      <c r="M73" s="164"/>
      <c r="N73" s="164"/>
      <c r="O73" s="166"/>
      <c r="P73" s="167">
        <f t="shared" ref="P73:P104" si="30">IF(H73&lt;&gt;"",MIN(D73,I73),D73)</f>
        <v>1.7245370370370362E-2</v>
      </c>
      <c r="Q73" s="206"/>
      <c r="R73" s="169">
        <v>40025</v>
      </c>
      <c r="S73" s="225"/>
      <c r="T73" s="228" t="str">
        <f t="shared" si="27"/>
        <v/>
      </c>
      <c r="U73" s="229" t="str">
        <f t="shared" si="28"/>
        <v/>
      </c>
      <c r="Y73" s="249" t="str">
        <f t="shared" si="25"/>
        <v/>
      </c>
      <c r="Z73" s="132"/>
    </row>
    <row r="74" spans="1:26" ht="15" x14ac:dyDescent="0.25">
      <c r="A74" s="180" t="s">
        <v>74</v>
      </c>
      <c r="B74" s="181" t="s">
        <v>86</v>
      </c>
      <c r="C74" s="156" t="s">
        <v>30</v>
      </c>
      <c r="D74" s="157">
        <v>1.6805555555555556E-2</v>
      </c>
      <c r="E74" s="158">
        <v>1.8162615740740736E-2</v>
      </c>
      <c r="F74" s="159">
        <f t="shared" si="29"/>
        <v>1.7484085648148146E-2</v>
      </c>
      <c r="G74" s="160">
        <f t="shared" si="22"/>
        <v>3.349247685185186E-3</v>
      </c>
      <c r="H74" s="161"/>
      <c r="I74" s="162" t="str">
        <f t="shared" si="26"/>
        <v/>
      </c>
      <c r="J74" s="163" t="str">
        <f t="shared" si="23"/>
        <v/>
      </c>
      <c r="K74" s="163" t="str">
        <f t="shared" si="24"/>
        <v/>
      </c>
      <c r="L74" s="164"/>
      <c r="M74" s="164"/>
      <c r="N74" s="165"/>
      <c r="O74" s="166"/>
      <c r="P74" s="167">
        <f t="shared" si="30"/>
        <v>1.6805555555555556E-2</v>
      </c>
      <c r="Q74" s="207"/>
      <c r="R74" s="169">
        <v>39752</v>
      </c>
      <c r="S74" s="225"/>
      <c r="T74" s="228" t="str">
        <f t="shared" si="27"/>
        <v/>
      </c>
      <c r="U74" s="229" t="str">
        <f t="shared" si="28"/>
        <v/>
      </c>
      <c r="Y74" s="249" t="str">
        <f t="shared" si="25"/>
        <v/>
      </c>
      <c r="Z74" s="132"/>
    </row>
    <row r="75" spans="1:26" ht="15" customHeight="1" x14ac:dyDescent="0.25">
      <c r="A75" s="180" t="s">
        <v>100</v>
      </c>
      <c r="B75" s="181" t="s">
        <v>101</v>
      </c>
      <c r="C75" s="156" t="s">
        <v>14</v>
      </c>
      <c r="D75" s="158">
        <v>1.7152777777777781E-2</v>
      </c>
      <c r="E75" s="158">
        <v>1.7152777777777781E-2</v>
      </c>
      <c r="F75" s="159">
        <f t="shared" si="29"/>
        <v>1.7152777777777781E-2</v>
      </c>
      <c r="G75" s="160">
        <f t="shared" si="22"/>
        <v>3.6805555555555515E-3</v>
      </c>
      <c r="H75" s="161"/>
      <c r="I75" s="162" t="str">
        <f t="shared" si="26"/>
        <v/>
      </c>
      <c r="J75" s="163" t="str">
        <f t="shared" si="23"/>
        <v/>
      </c>
      <c r="K75" s="163" t="str">
        <f t="shared" si="24"/>
        <v/>
      </c>
      <c r="L75" s="164"/>
      <c r="M75" s="164"/>
      <c r="N75" s="164"/>
      <c r="O75" s="166"/>
      <c r="P75" s="167">
        <f t="shared" si="30"/>
        <v>1.7152777777777781E-2</v>
      </c>
      <c r="Q75" s="207"/>
      <c r="R75" s="154">
        <v>39141</v>
      </c>
      <c r="S75" s="225"/>
      <c r="T75" s="228" t="str">
        <f t="shared" si="27"/>
        <v/>
      </c>
      <c r="U75" s="229" t="str">
        <f t="shared" si="28"/>
        <v/>
      </c>
      <c r="Y75" s="249" t="str">
        <f t="shared" si="25"/>
        <v/>
      </c>
      <c r="Z75" s="132"/>
    </row>
    <row r="76" spans="1:26" ht="15" customHeight="1" x14ac:dyDescent="0.25">
      <c r="A76" s="178" t="s">
        <v>342</v>
      </c>
      <c r="B76" s="179" t="s">
        <v>315</v>
      </c>
      <c r="C76" s="171" t="s">
        <v>14</v>
      </c>
      <c r="D76" s="158">
        <v>1.6967592592592593E-2</v>
      </c>
      <c r="E76" s="158">
        <v>1.7152777777777774E-2</v>
      </c>
      <c r="F76" s="159">
        <f t="shared" si="29"/>
        <v>1.7060185185185185E-2</v>
      </c>
      <c r="G76" s="160">
        <f t="shared" si="22"/>
        <v>3.773148148148147E-3</v>
      </c>
      <c r="H76" s="161"/>
      <c r="I76" s="162" t="str">
        <f t="shared" si="26"/>
        <v/>
      </c>
      <c r="J76" s="163" t="str">
        <f t="shared" si="23"/>
        <v/>
      </c>
      <c r="K76" s="163" t="str">
        <f t="shared" si="24"/>
        <v/>
      </c>
      <c r="L76" s="164"/>
      <c r="M76" s="164"/>
      <c r="N76" s="164"/>
      <c r="O76" s="166"/>
      <c r="P76" s="167">
        <f t="shared" si="30"/>
        <v>1.6967592592592593E-2</v>
      </c>
      <c r="Q76" s="260"/>
      <c r="R76" s="154">
        <v>40025</v>
      </c>
      <c r="S76" s="225"/>
      <c r="T76" s="228" t="str">
        <f t="shared" si="27"/>
        <v/>
      </c>
      <c r="U76" s="229" t="str">
        <f t="shared" si="28"/>
        <v/>
      </c>
      <c r="Y76" s="249"/>
      <c r="Z76" s="132"/>
    </row>
    <row r="77" spans="1:26" ht="15" customHeight="1" x14ac:dyDescent="0.25">
      <c r="A77" s="180" t="s">
        <v>49</v>
      </c>
      <c r="B77" s="181" t="s">
        <v>294</v>
      </c>
      <c r="C77" s="156" t="s">
        <v>14</v>
      </c>
      <c r="D77" s="158">
        <v>1.7013888888888891E-2</v>
      </c>
      <c r="E77" s="158">
        <v>1.7013888888888891E-2</v>
      </c>
      <c r="F77" s="159">
        <f t="shared" si="29"/>
        <v>1.7013888888888891E-2</v>
      </c>
      <c r="G77" s="160">
        <f t="shared" si="22"/>
        <v>3.8194444444444413E-3</v>
      </c>
      <c r="H77" s="161"/>
      <c r="I77" s="162" t="str">
        <f t="shared" si="26"/>
        <v/>
      </c>
      <c r="J77" s="163" t="str">
        <f t="shared" si="23"/>
        <v/>
      </c>
      <c r="K77" s="163" t="str">
        <f t="shared" si="24"/>
        <v/>
      </c>
      <c r="L77" s="164"/>
      <c r="M77" s="164"/>
      <c r="N77" s="164"/>
      <c r="O77" s="166"/>
      <c r="P77" s="167">
        <f t="shared" si="30"/>
        <v>1.7013888888888891E-2</v>
      </c>
      <c r="Q77" s="207"/>
      <c r="R77" s="154">
        <v>39629</v>
      </c>
      <c r="S77" s="225"/>
      <c r="T77" s="228" t="str">
        <f t="shared" si="27"/>
        <v/>
      </c>
      <c r="U77" s="229" t="str">
        <f t="shared" si="28"/>
        <v/>
      </c>
      <c r="Y77" s="249" t="str">
        <f t="shared" si="25"/>
        <v/>
      </c>
      <c r="Z77" s="132"/>
    </row>
    <row r="78" spans="1:26" ht="15" customHeight="1" x14ac:dyDescent="0.25">
      <c r="A78" s="180" t="s">
        <v>90</v>
      </c>
      <c r="B78" s="181" t="s">
        <v>91</v>
      </c>
      <c r="C78" s="156" t="s">
        <v>30</v>
      </c>
      <c r="D78" s="158">
        <v>1.7384259259259256E-2</v>
      </c>
      <c r="E78" s="158">
        <v>1.7384259259259256E-2</v>
      </c>
      <c r="F78" s="159">
        <f t="shared" si="29"/>
        <v>1.7384259259259256E-2</v>
      </c>
      <c r="G78" s="160">
        <f t="shared" si="22"/>
        <v>3.4490740740740766E-3</v>
      </c>
      <c r="H78" s="161"/>
      <c r="I78" s="162" t="str">
        <f t="shared" si="26"/>
        <v/>
      </c>
      <c r="J78" s="163" t="str">
        <f t="shared" si="23"/>
        <v/>
      </c>
      <c r="K78" s="163" t="str">
        <f t="shared" si="24"/>
        <v/>
      </c>
      <c r="L78" s="164"/>
      <c r="M78" s="164"/>
      <c r="N78" s="164"/>
      <c r="O78" s="166"/>
      <c r="P78" s="167">
        <f t="shared" si="30"/>
        <v>1.7384259259259256E-2</v>
      </c>
      <c r="Q78" s="207"/>
      <c r="R78" s="155" t="s">
        <v>212</v>
      </c>
      <c r="S78" s="225"/>
      <c r="T78" s="228" t="str">
        <f t="shared" si="27"/>
        <v/>
      </c>
      <c r="U78" s="229" t="str">
        <f t="shared" si="28"/>
        <v/>
      </c>
      <c r="Y78" s="249"/>
      <c r="Z78" s="132"/>
    </row>
    <row r="79" spans="1:26" ht="15" customHeight="1" x14ac:dyDescent="0.25">
      <c r="A79" s="180" t="s">
        <v>49</v>
      </c>
      <c r="B79" s="181" t="s">
        <v>105</v>
      </c>
      <c r="C79" s="156" t="s">
        <v>14</v>
      </c>
      <c r="D79" s="158">
        <v>1.6886574074074075E-2</v>
      </c>
      <c r="E79" s="158">
        <v>1.6886574074074075E-2</v>
      </c>
      <c r="F79" s="159">
        <f t="shared" si="29"/>
        <v>1.6886574074074075E-2</v>
      </c>
      <c r="G79" s="160">
        <f t="shared" si="22"/>
        <v>3.9467592592592575E-3</v>
      </c>
      <c r="H79" s="161"/>
      <c r="I79" s="162" t="str">
        <f t="shared" si="26"/>
        <v/>
      </c>
      <c r="J79" s="163" t="str">
        <f t="shared" si="23"/>
        <v/>
      </c>
      <c r="K79" s="163" t="str">
        <f t="shared" si="24"/>
        <v/>
      </c>
      <c r="L79" s="164"/>
      <c r="M79" s="164"/>
      <c r="N79" s="164"/>
      <c r="O79" s="166"/>
      <c r="P79" s="167">
        <f t="shared" si="30"/>
        <v>1.6886574074074075E-2</v>
      </c>
      <c r="Q79" s="207"/>
      <c r="R79" s="154">
        <v>38990</v>
      </c>
      <c r="S79" s="225"/>
      <c r="T79" s="228" t="str">
        <f t="shared" si="27"/>
        <v/>
      </c>
      <c r="U79" s="229" t="str">
        <f t="shared" si="28"/>
        <v/>
      </c>
      <c r="Y79" s="249"/>
      <c r="Z79" s="132"/>
    </row>
    <row r="80" spans="1:26" ht="15" customHeight="1" x14ac:dyDescent="0.25">
      <c r="A80" s="180" t="s">
        <v>92</v>
      </c>
      <c r="B80" s="181" t="s">
        <v>93</v>
      </c>
      <c r="C80" s="156" t="s">
        <v>30</v>
      </c>
      <c r="D80" s="158">
        <v>1.7361111111111112E-2</v>
      </c>
      <c r="E80" s="158">
        <v>1.7361111111111112E-2</v>
      </c>
      <c r="F80" s="159">
        <f t="shared" si="29"/>
        <v>1.7361111111111112E-2</v>
      </c>
      <c r="G80" s="160">
        <f t="shared" si="22"/>
        <v>3.4722222222222203E-3</v>
      </c>
      <c r="H80" s="161"/>
      <c r="I80" s="162" t="str">
        <f t="shared" si="26"/>
        <v/>
      </c>
      <c r="J80" s="163" t="str">
        <f t="shared" si="23"/>
        <v/>
      </c>
      <c r="K80" s="163" t="str">
        <f t="shared" si="24"/>
        <v/>
      </c>
      <c r="L80" s="164"/>
      <c r="M80" s="164"/>
      <c r="N80" s="164"/>
      <c r="O80" s="166"/>
      <c r="P80" s="167">
        <f t="shared" si="30"/>
        <v>1.7361111111111112E-2</v>
      </c>
      <c r="Q80" s="207"/>
      <c r="R80" s="154">
        <v>39082</v>
      </c>
      <c r="S80" s="225"/>
      <c r="T80" s="228" t="str">
        <f t="shared" si="27"/>
        <v/>
      </c>
      <c r="U80" s="229" t="str">
        <f t="shared" si="28"/>
        <v/>
      </c>
      <c r="Y80" s="249"/>
      <c r="Z80" s="132"/>
    </row>
    <row r="81" spans="1:26" ht="15" customHeight="1" x14ac:dyDescent="0.25">
      <c r="A81" s="180" t="s">
        <v>114</v>
      </c>
      <c r="B81" s="181" t="s">
        <v>220</v>
      </c>
      <c r="C81" s="156" t="s">
        <v>14</v>
      </c>
      <c r="D81" s="213">
        <v>1.6678240740740743E-2</v>
      </c>
      <c r="E81" s="213">
        <v>1.6678240740740743E-2</v>
      </c>
      <c r="F81" s="159">
        <f t="shared" si="29"/>
        <v>1.6678240740740743E-2</v>
      </c>
      <c r="G81" s="160">
        <f t="shared" si="22"/>
        <v>4.1550925925925887E-3</v>
      </c>
      <c r="H81" s="161"/>
      <c r="I81" s="162" t="str">
        <f t="shared" si="26"/>
        <v/>
      </c>
      <c r="J81" s="163" t="str">
        <f t="shared" si="23"/>
        <v/>
      </c>
      <c r="K81" s="163" t="str">
        <f t="shared" si="24"/>
        <v/>
      </c>
      <c r="L81" s="164"/>
      <c r="M81" s="164"/>
      <c r="N81" s="164"/>
      <c r="O81" s="166"/>
      <c r="P81" s="167">
        <f t="shared" si="30"/>
        <v>1.6678240740740743E-2</v>
      </c>
      <c r="Q81" s="207"/>
      <c r="R81" s="154">
        <v>38776</v>
      </c>
      <c r="S81" s="225"/>
      <c r="T81" s="228" t="str">
        <f t="shared" si="27"/>
        <v/>
      </c>
      <c r="U81" s="229" t="str">
        <f t="shared" si="28"/>
        <v/>
      </c>
      <c r="Y81" s="249" t="str">
        <f>+I81</f>
        <v/>
      </c>
      <c r="Z81" s="132"/>
    </row>
    <row r="82" spans="1:26" ht="15" customHeight="1" x14ac:dyDescent="0.25">
      <c r="A82" s="180" t="s">
        <v>111</v>
      </c>
      <c r="B82" s="181" t="s">
        <v>360</v>
      </c>
      <c r="C82" s="156" t="s">
        <v>30</v>
      </c>
      <c r="D82" s="158">
        <v>1.7303240740740741E-2</v>
      </c>
      <c r="E82" s="158">
        <v>1.7303240740740741E-2</v>
      </c>
      <c r="F82" s="159">
        <f t="shared" si="29"/>
        <v>1.7303240740740741E-2</v>
      </c>
      <c r="G82" s="160">
        <f t="shared" si="22"/>
        <v>3.5300925925925916E-3</v>
      </c>
      <c r="H82" s="161"/>
      <c r="I82" s="162" t="str">
        <f t="shared" si="26"/>
        <v/>
      </c>
      <c r="J82" s="163"/>
      <c r="K82" s="163"/>
      <c r="L82" s="164"/>
      <c r="M82" s="164"/>
      <c r="N82" s="164"/>
      <c r="O82" s="166"/>
      <c r="P82" s="167">
        <f t="shared" si="30"/>
        <v>1.7303240740740741E-2</v>
      </c>
      <c r="Q82" s="207"/>
      <c r="R82" s="154"/>
      <c r="S82" s="225"/>
      <c r="T82" s="228" t="str">
        <f t="shared" si="27"/>
        <v/>
      </c>
      <c r="U82" s="229" t="str">
        <f t="shared" si="28"/>
        <v/>
      </c>
      <c r="Y82" s="249" t="str">
        <f>+I82</f>
        <v/>
      </c>
      <c r="Z82" s="132"/>
    </row>
    <row r="83" spans="1:26" ht="15" customHeight="1" x14ac:dyDescent="0.25">
      <c r="A83" s="180" t="s">
        <v>125</v>
      </c>
      <c r="B83" s="181" t="s">
        <v>132</v>
      </c>
      <c r="C83" s="156" t="s">
        <v>30</v>
      </c>
      <c r="D83" s="158">
        <v>1.6041666666666673E-2</v>
      </c>
      <c r="E83" s="158">
        <v>1.8402777777777785E-2</v>
      </c>
      <c r="F83" s="159">
        <f t="shared" si="29"/>
        <v>1.7222222222222229E-2</v>
      </c>
      <c r="G83" s="160">
        <f t="shared" si="22"/>
        <v>3.6111111111111031E-3</v>
      </c>
      <c r="H83" s="161"/>
      <c r="I83" s="162" t="str">
        <f t="shared" si="26"/>
        <v/>
      </c>
      <c r="J83" s="163" t="str">
        <f t="shared" ref="J83:J96" si="31">IF(H83&lt;&gt;"",I83-F83,"")</f>
        <v/>
      </c>
      <c r="K83" s="163" t="str">
        <f t="shared" ref="K83:K96" si="32">IF(H83&lt;&gt;"",I83-D83,"")</f>
        <v/>
      </c>
      <c r="L83" s="164"/>
      <c r="M83" s="164"/>
      <c r="N83" s="164"/>
      <c r="O83" s="166"/>
      <c r="P83" s="167">
        <f t="shared" si="30"/>
        <v>1.6041666666666673E-2</v>
      </c>
      <c r="Q83" s="207"/>
      <c r="R83" s="154">
        <v>39325</v>
      </c>
      <c r="S83" s="225"/>
      <c r="T83" s="228" t="str">
        <f t="shared" si="27"/>
        <v/>
      </c>
      <c r="U83" s="229" t="str">
        <f t="shared" si="28"/>
        <v/>
      </c>
      <c r="Y83" s="249"/>
      <c r="Z83" s="132"/>
    </row>
    <row r="84" spans="1:26" ht="15" customHeight="1" x14ac:dyDescent="0.25">
      <c r="A84" s="180" t="s">
        <v>324</v>
      </c>
      <c r="B84" s="181" t="s">
        <v>325</v>
      </c>
      <c r="C84" s="156" t="s">
        <v>30</v>
      </c>
      <c r="D84" s="158">
        <v>1.6782407407407409E-2</v>
      </c>
      <c r="E84" s="158">
        <v>1.6782407407407409E-2</v>
      </c>
      <c r="F84" s="159">
        <f t="shared" si="29"/>
        <v>1.6782407407407409E-2</v>
      </c>
      <c r="G84" s="160">
        <f t="shared" si="22"/>
        <v>4.0509259259259231E-3</v>
      </c>
      <c r="H84" s="161"/>
      <c r="I84" s="162" t="str">
        <f t="shared" si="26"/>
        <v/>
      </c>
      <c r="J84" s="163" t="str">
        <f t="shared" si="31"/>
        <v/>
      </c>
      <c r="K84" s="163" t="str">
        <f t="shared" si="32"/>
        <v/>
      </c>
      <c r="L84" s="164"/>
      <c r="M84" s="164"/>
      <c r="N84" s="164"/>
      <c r="O84" s="166"/>
      <c r="P84" s="167">
        <f t="shared" si="30"/>
        <v>1.6782407407407409E-2</v>
      </c>
      <c r="Q84" s="207"/>
      <c r="R84" s="154">
        <v>39721</v>
      </c>
      <c r="S84" s="225"/>
      <c r="T84" s="228" t="str">
        <f t="shared" si="27"/>
        <v/>
      </c>
      <c r="U84" s="229" t="str">
        <f t="shared" si="28"/>
        <v/>
      </c>
      <c r="Y84" s="249"/>
      <c r="Z84" s="132"/>
    </row>
    <row r="85" spans="1:26" ht="15" customHeight="1" x14ac:dyDescent="0.25">
      <c r="A85" s="180" t="s">
        <v>125</v>
      </c>
      <c r="B85" s="181" t="s">
        <v>444</v>
      </c>
      <c r="C85" s="171" t="s">
        <v>30</v>
      </c>
      <c r="D85" s="158">
        <v>1.6660879629629633E-2</v>
      </c>
      <c r="E85" s="158">
        <v>1.6660879629629633E-2</v>
      </c>
      <c r="F85" s="159">
        <f t="shared" si="29"/>
        <v>1.6660879629629633E-2</v>
      </c>
      <c r="G85" s="160">
        <f t="shared" ref="G85:G116" si="33">$B$2-F85</f>
        <v>4.1724537037036991E-3</v>
      </c>
      <c r="H85" s="161"/>
      <c r="I85" s="162" t="str">
        <f t="shared" si="26"/>
        <v/>
      </c>
      <c r="J85" s="163" t="str">
        <f t="shared" si="31"/>
        <v/>
      </c>
      <c r="K85" s="163" t="str">
        <f t="shared" si="32"/>
        <v/>
      </c>
      <c r="L85" s="164"/>
      <c r="M85" s="164"/>
      <c r="N85" s="164"/>
      <c r="O85" s="166"/>
      <c r="P85" s="167">
        <f t="shared" si="30"/>
        <v>1.6660879629629633E-2</v>
      </c>
      <c r="Q85" s="207"/>
      <c r="R85" s="154">
        <v>39325</v>
      </c>
      <c r="S85" s="225"/>
      <c r="T85" s="228" t="str">
        <f t="shared" si="27"/>
        <v/>
      </c>
      <c r="U85" s="229" t="str">
        <f t="shared" si="28"/>
        <v/>
      </c>
      <c r="Y85" s="249" t="str">
        <f>+I85</f>
        <v/>
      </c>
      <c r="Z85" s="132"/>
    </row>
    <row r="86" spans="1:26" ht="15" customHeight="1" x14ac:dyDescent="0.25">
      <c r="A86" s="180" t="s">
        <v>182</v>
      </c>
      <c r="B86" s="181" t="s">
        <v>295</v>
      </c>
      <c r="C86" s="156" t="s">
        <v>30</v>
      </c>
      <c r="D86" s="158">
        <v>1.6527777777777773E-2</v>
      </c>
      <c r="E86" s="158">
        <v>1.6527777777777773E-2</v>
      </c>
      <c r="F86" s="159">
        <f t="shared" si="29"/>
        <v>1.6527777777777773E-2</v>
      </c>
      <c r="G86" s="160">
        <f t="shared" si="33"/>
        <v>4.305555555555559E-3</v>
      </c>
      <c r="H86" s="161"/>
      <c r="I86" s="162" t="str">
        <f t="shared" si="26"/>
        <v/>
      </c>
      <c r="J86" s="163" t="str">
        <f t="shared" si="31"/>
        <v/>
      </c>
      <c r="K86" s="163" t="str">
        <f t="shared" si="32"/>
        <v/>
      </c>
      <c r="L86" s="164"/>
      <c r="M86" s="164"/>
      <c r="N86" s="164"/>
      <c r="O86" s="166"/>
      <c r="P86" s="167">
        <f t="shared" si="30"/>
        <v>1.6527777777777773E-2</v>
      </c>
      <c r="Q86" s="207"/>
      <c r="R86" s="154">
        <v>39629</v>
      </c>
      <c r="S86" s="225"/>
      <c r="T86" s="228" t="str">
        <f t="shared" si="27"/>
        <v/>
      </c>
      <c r="U86" s="229" t="str">
        <f t="shared" si="28"/>
        <v/>
      </c>
      <c r="Y86" s="249"/>
      <c r="Z86" s="132"/>
    </row>
    <row r="87" spans="1:26" ht="15" customHeight="1" x14ac:dyDescent="0.25">
      <c r="A87" s="180" t="s">
        <v>117</v>
      </c>
      <c r="B87" s="181" t="s">
        <v>118</v>
      </c>
      <c r="C87" s="156" t="s">
        <v>14</v>
      </c>
      <c r="D87" s="172">
        <v>1.6446759259259258E-2</v>
      </c>
      <c r="E87" s="213">
        <v>1.6446759259259258E-2</v>
      </c>
      <c r="F87" s="159">
        <f t="shared" si="29"/>
        <v>1.6446759259259258E-2</v>
      </c>
      <c r="G87" s="160">
        <f t="shared" si="33"/>
        <v>4.386574074074074E-3</v>
      </c>
      <c r="H87" s="161"/>
      <c r="I87" s="162" t="str">
        <f t="shared" si="26"/>
        <v/>
      </c>
      <c r="J87" s="163" t="str">
        <f t="shared" si="31"/>
        <v/>
      </c>
      <c r="K87" s="163" t="str">
        <f t="shared" si="32"/>
        <v/>
      </c>
      <c r="L87" s="164"/>
      <c r="M87" s="164"/>
      <c r="N87" s="164"/>
      <c r="O87" s="166"/>
      <c r="P87" s="167">
        <f t="shared" si="30"/>
        <v>1.6446759259259258E-2</v>
      </c>
      <c r="Q87" s="208"/>
      <c r="R87" s="154">
        <v>39141</v>
      </c>
      <c r="S87" s="225"/>
      <c r="T87" s="228" t="str">
        <f t="shared" si="27"/>
        <v/>
      </c>
      <c r="U87" s="229" t="str">
        <f t="shared" si="28"/>
        <v/>
      </c>
      <c r="Z87" s="132"/>
    </row>
    <row r="88" spans="1:26" ht="15" x14ac:dyDescent="0.25">
      <c r="A88" s="180" t="s">
        <v>115</v>
      </c>
      <c r="B88" s="181" t="s">
        <v>116</v>
      </c>
      <c r="C88" s="156" t="s">
        <v>30</v>
      </c>
      <c r="D88" s="172">
        <v>1.6516203703703703E-2</v>
      </c>
      <c r="E88" s="172">
        <v>1.6516203703703703E-2</v>
      </c>
      <c r="F88" s="159">
        <f t="shared" si="29"/>
        <v>1.6516203703703703E-2</v>
      </c>
      <c r="G88" s="160">
        <f t="shared" si="33"/>
        <v>4.3171296296296291E-3</v>
      </c>
      <c r="H88" s="161"/>
      <c r="I88" s="162" t="str">
        <f t="shared" si="26"/>
        <v/>
      </c>
      <c r="J88" s="163" t="str">
        <f t="shared" si="31"/>
        <v/>
      </c>
      <c r="K88" s="163" t="str">
        <f t="shared" si="32"/>
        <v/>
      </c>
      <c r="L88" s="164"/>
      <c r="M88" s="164"/>
      <c r="N88" s="164"/>
      <c r="O88" s="166"/>
      <c r="P88" s="167">
        <f t="shared" si="30"/>
        <v>1.6516203703703703E-2</v>
      </c>
      <c r="Q88" s="208"/>
      <c r="R88" s="169">
        <v>38990</v>
      </c>
      <c r="S88" s="225"/>
      <c r="T88" s="228" t="str">
        <f t="shared" si="27"/>
        <v/>
      </c>
      <c r="U88" s="229" t="str">
        <f t="shared" si="28"/>
        <v/>
      </c>
      <c r="Z88" s="132"/>
    </row>
    <row r="89" spans="1:26" ht="15" customHeight="1" x14ac:dyDescent="0.25">
      <c r="A89" s="180" t="s">
        <v>96</v>
      </c>
      <c r="B89" s="181" t="s">
        <v>97</v>
      </c>
      <c r="C89" s="156" t="s">
        <v>14</v>
      </c>
      <c r="D89" s="157">
        <v>1.622685185185185E-2</v>
      </c>
      <c r="E89" s="158">
        <v>1.622685185185185E-2</v>
      </c>
      <c r="F89" s="159">
        <f t="shared" si="29"/>
        <v>1.622685185185185E-2</v>
      </c>
      <c r="G89" s="160">
        <f t="shared" si="33"/>
        <v>4.6064814814814822E-3</v>
      </c>
      <c r="H89" s="161"/>
      <c r="I89" s="162" t="str">
        <f t="shared" si="26"/>
        <v/>
      </c>
      <c r="J89" s="163" t="str">
        <f t="shared" si="31"/>
        <v/>
      </c>
      <c r="K89" s="163" t="str">
        <f t="shared" si="32"/>
        <v/>
      </c>
      <c r="L89" s="165"/>
      <c r="M89" s="164"/>
      <c r="N89" s="165"/>
      <c r="O89" s="166"/>
      <c r="P89" s="167">
        <f t="shared" si="30"/>
        <v>1.622685185185185E-2</v>
      </c>
      <c r="Q89" s="208"/>
      <c r="R89" s="154">
        <v>39447</v>
      </c>
      <c r="S89" s="225"/>
      <c r="T89" s="228" t="str">
        <f t="shared" si="27"/>
        <v/>
      </c>
      <c r="U89" s="229" t="str">
        <f t="shared" si="28"/>
        <v/>
      </c>
      <c r="Z89" s="132"/>
    </row>
    <row r="90" spans="1:26" ht="15" customHeight="1" x14ac:dyDescent="0.25">
      <c r="A90" s="180" t="s">
        <v>55</v>
      </c>
      <c r="B90" s="181" t="s">
        <v>226</v>
      </c>
      <c r="C90" s="156" t="s">
        <v>30</v>
      </c>
      <c r="D90" s="172">
        <v>1.6516203703703703E-2</v>
      </c>
      <c r="E90" s="158">
        <v>1.6516203703703703E-2</v>
      </c>
      <c r="F90" s="159">
        <f t="shared" si="29"/>
        <v>1.6516203703703703E-2</v>
      </c>
      <c r="G90" s="160">
        <f t="shared" si="33"/>
        <v>4.3171296296296291E-3</v>
      </c>
      <c r="H90" s="161"/>
      <c r="I90" s="162" t="str">
        <f t="shared" si="26"/>
        <v/>
      </c>
      <c r="J90" s="163" t="str">
        <f t="shared" si="31"/>
        <v/>
      </c>
      <c r="K90" s="163" t="str">
        <f t="shared" si="32"/>
        <v/>
      </c>
      <c r="L90" s="164"/>
      <c r="M90" s="164"/>
      <c r="N90" s="164"/>
      <c r="O90" s="166"/>
      <c r="P90" s="167">
        <f t="shared" si="30"/>
        <v>1.6516203703703703E-2</v>
      </c>
      <c r="Q90" s="208"/>
      <c r="R90" s="154">
        <v>39964</v>
      </c>
      <c r="S90" s="225"/>
      <c r="T90" s="228" t="str">
        <f t="shared" si="27"/>
        <v/>
      </c>
      <c r="U90" s="229" t="str">
        <f t="shared" si="28"/>
        <v/>
      </c>
      <c r="Z90" s="132"/>
    </row>
    <row r="91" spans="1:26" ht="15" customHeight="1" x14ac:dyDescent="0.25">
      <c r="A91" s="180" t="s">
        <v>408</v>
      </c>
      <c r="B91" s="181" t="s">
        <v>421</v>
      </c>
      <c r="C91" s="171" t="s">
        <v>30</v>
      </c>
      <c r="D91" s="157">
        <v>1.6493055555555552E-2</v>
      </c>
      <c r="E91" s="158">
        <v>1.6493055555555552E-2</v>
      </c>
      <c r="F91" s="159">
        <f t="shared" si="29"/>
        <v>1.6493055555555552E-2</v>
      </c>
      <c r="G91" s="160">
        <f t="shared" si="33"/>
        <v>4.3402777777777797E-3</v>
      </c>
      <c r="H91" s="161"/>
      <c r="I91" s="162" t="str">
        <f t="shared" si="26"/>
        <v/>
      </c>
      <c r="J91" s="163" t="str">
        <f t="shared" si="31"/>
        <v/>
      </c>
      <c r="K91" s="163" t="str">
        <f t="shared" si="32"/>
        <v/>
      </c>
      <c r="L91" s="164"/>
      <c r="M91" s="164"/>
      <c r="N91" s="164"/>
      <c r="O91" s="166"/>
      <c r="P91" s="167">
        <f t="shared" si="30"/>
        <v>1.6493055555555552E-2</v>
      </c>
      <c r="Q91" s="208"/>
      <c r="R91" s="154">
        <v>40025</v>
      </c>
      <c r="S91" s="225"/>
      <c r="T91" s="228" t="str">
        <f t="shared" si="27"/>
        <v/>
      </c>
      <c r="U91" s="229" t="str">
        <f t="shared" si="28"/>
        <v/>
      </c>
      <c r="Z91" s="132"/>
    </row>
    <row r="92" spans="1:26" ht="15" customHeight="1" x14ac:dyDescent="0.25">
      <c r="A92" s="180" t="s">
        <v>119</v>
      </c>
      <c r="B92" s="181" t="s">
        <v>120</v>
      </c>
      <c r="C92" s="156" t="s">
        <v>30</v>
      </c>
      <c r="D92" s="157">
        <v>1.6400462962962964E-2</v>
      </c>
      <c r="E92" s="158">
        <v>1.6400462962962964E-2</v>
      </c>
      <c r="F92" s="159">
        <f t="shared" si="29"/>
        <v>1.6400462962962964E-2</v>
      </c>
      <c r="G92" s="160">
        <f t="shared" si="33"/>
        <v>4.4328703703703683E-3</v>
      </c>
      <c r="H92" s="161"/>
      <c r="I92" s="162" t="str">
        <f t="shared" si="26"/>
        <v/>
      </c>
      <c r="J92" s="163" t="str">
        <f t="shared" si="31"/>
        <v/>
      </c>
      <c r="K92" s="163" t="str">
        <f t="shared" si="32"/>
        <v/>
      </c>
      <c r="L92" s="164"/>
      <c r="M92" s="164"/>
      <c r="N92" s="164"/>
      <c r="O92" s="166"/>
      <c r="P92" s="167">
        <f t="shared" si="30"/>
        <v>1.6400462962962964E-2</v>
      </c>
      <c r="Q92" s="208"/>
      <c r="R92" s="154">
        <v>39113</v>
      </c>
      <c r="S92" s="225"/>
      <c r="T92" s="228" t="str">
        <f t="shared" si="27"/>
        <v/>
      </c>
      <c r="U92" s="229" t="str">
        <f t="shared" si="28"/>
        <v/>
      </c>
      <c r="Y92"/>
      <c r="Z92" s="132"/>
    </row>
    <row r="93" spans="1:26" ht="15" customHeight="1" x14ac:dyDescent="0.25">
      <c r="A93" s="180" t="s">
        <v>199</v>
      </c>
      <c r="B93" s="181" t="s">
        <v>43</v>
      </c>
      <c r="C93" s="156" t="s">
        <v>30</v>
      </c>
      <c r="D93" s="157">
        <v>1.6096643518518517E-2</v>
      </c>
      <c r="E93" s="158">
        <v>1.6096643518518517E-2</v>
      </c>
      <c r="F93" s="159">
        <f t="shared" si="29"/>
        <v>1.6096643518518517E-2</v>
      </c>
      <c r="G93" s="160">
        <f t="shared" si="33"/>
        <v>4.7366898148148151E-3</v>
      </c>
      <c r="H93" s="161"/>
      <c r="I93" s="162" t="str">
        <f t="shared" si="26"/>
        <v/>
      </c>
      <c r="J93" s="163" t="str">
        <f t="shared" si="31"/>
        <v/>
      </c>
      <c r="K93" s="163" t="str">
        <f t="shared" si="32"/>
        <v/>
      </c>
      <c r="L93" s="164"/>
      <c r="M93" s="164"/>
      <c r="N93" s="165"/>
      <c r="O93" s="166"/>
      <c r="P93" s="167">
        <f t="shared" si="30"/>
        <v>1.6096643518518517E-2</v>
      </c>
      <c r="Q93" s="208"/>
      <c r="R93" s="154">
        <v>39660</v>
      </c>
      <c r="S93" s="225"/>
      <c r="T93" s="228" t="str">
        <f t="shared" si="27"/>
        <v/>
      </c>
      <c r="U93" s="229" t="str">
        <f t="shared" si="28"/>
        <v/>
      </c>
      <c r="Z93" s="132"/>
    </row>
    <row r="94" spans="1:26" ht="15" customHeight="1" x14ac:dyDescent="0.25">
      <c r="A94" s="180" t="s">
        <v>128</v>
      </c>
      <c r="B94" s="181" t="s">
        <v>129</v>
      </c>
      <c r="C94" s="156" t="s">
        <v>30</v>
      </c>
      <c r="D94" s="157">
        <v>1.6064814814814816E-2</v>
      </c>
      <c r="E94" s="158">
        <v>1.6064814814814816E-2</v>
      </c>
      <c r="F94" s="159">
        <f t="shared" si="29"/>
        <v>1.6064814814814816E-2</v>
      </c>
      <c r="G94" s="160">
        <f t="shared" si="33"/>
        <v>4.7685185185185157E-3</v>
      </c>
      <c r="H94" s="161"/>
      <c r="I94" s="162" t="str">
        <f t="shared" si="26"/>
        <v/>
      </c>
      <c r="J94" s="163" t="str">
        <f t="shared" si="31"/>
        <v/>
      </c>
      <c r="K94" s="163" t="str">
        <f t="shared" si="32"/>
        <v/>
      </c>
      <c r="L94" s="164"/>
      <c r="M94" s="164"/>
      <c r="N94" s="164"/>
      <c r="O94" s="166"/>
      <c r="P94" s="167">
        <f t="shared" si="30"/>
        <v>1.6064814814814816E-2</v>
      </c>
      <c r="Q94" s="208"/>
      <c r="R94" s="154">
        <v>38837</v>
      </c>
      <c r="S94" s="225"/>
      <c r="T94" s="228" t="str">
        <f t="shared" si="27"/>
        <v/>
      </c>
      <c r="U94" s="229" t="str">
        <f t="shared" si="28"/>
        <v/>
      </c>
      <c r="Z94" s="132"/>
    </row>
    <row r="95" spans="1:26" ht="15" customHeight="1" x14ac:dyDescent="0.25">
      <c r="A95" s="180" t="s">
        <v>130</v>
      </c>
      <c r="B95" s="181" t="s">
        <v>131</v>
      </c>
      <c r="C95" s="156" t="s">
        <v>30</v>
      </c>
      <c r="D95" s="157">
        <v>1.6064814814814813E-2</v>
      </c>
      <c r="E95" s="157">
        <v>1.6064814814814813E-2</v>
      </c>
      <c r="F95" s="159">
        <f t="shared" si="29"/>
        <v>1.6064814814814813E-2</v>
      </c>
      <c r="G95" s="160">
        <f t="shared" si="33"/>
        <v>4.7685185185185192E-3</v>
      </c>
      <c r="H95" s="161"/>
      <c r="I95" s="162" t="str">
        <f t="shared" si="26"/>
        <v/>
      </c>
      <c r="J95" s="163" t="str">
        <f t="shared" si="31"/>
        <v/>
      </c>
      <c r="K95" s="163" t="str">
        <f t="shared" si="32"/>
        <v/>
      </c>
      <c r="L95" s="164"/>
      <c r="M95" s="164"/>
      <c r="N95" s="164"/>
      <c r="O95" s="166"/>
      <c r="P95" s="167">
        <f t="shared" si="30"/>
        <v>1.6064814814814813E-2</v>
      </c>
      <c r="Q95" s="208"/>
      <c r="R95" s="154">
        <v>38960</v>
      </c>
      <c r="S95" s="225"/>
      <c r="T95" s="228" t="str">
        <f t="shared" si="27"/>
        <v/>
      </c>
      <c r="U95" s="229" t="str">
        <f t="shared" si="28"/>
        <v/>
      </c>
      <c r="Y95"/>
      <c r="Z95" s="132"/>
    </row>
    <row r="96" spans="1:26" ht="15" customHeight="1" x14ac:dyDescent="0.25">
      <c r="A96" s="178" t="s">
        <v>145</v>
      </c>
      <c r="B96" s="179" t="s">
        <v>146</v>
      </c>
      <c r="C96" s="171" t="s">
        <v>14</v>
      </c>
      <c r="D96" s="157">
        <v>1.6006944444444438E-2</v>
      </c>
      <c r="E96" s="158">
        <v>1.6006944444444438E-2</v>
      </c>
      <c r="F96" s="159">
        <f t="shared" si="29"/>
        <v>1.6006944444444438E-2</v>
      </c>
      <c r="G96" s="160">
        <f t="shared" si="33"/>
        <v>4.8263888888888939E-3</v>
      </c>
      <c r="H96" s="161"/>
      <c r="I96" s="162" t="str">
        <f t="shared" si="26"/>
        <v/>
      </c>
      <c r="J96" s="163" t="str">
        <f t="shared" si="31"/>
        <v/>
      </c>
      <c r="K96" s="163" t="str">
        <f t="shared" si="32"/>
        <v/>
      </c>
      <c r="L96" s="164"/>
      <c r="M96" s="164"/>
      <c r="N96" s="164"/>
      <c r="O96" s="166"/>
      <c r="P96" s="167">
        <f t="shared" si="30"/>
        <v>1.6006944444444438E-2</v>
      </c>
      <c r="Q96" s="208"/>
      <c r="R96" s="154">
        <v>40025</v>
      </c>
      <c r="S96" s="225"/>
      <c r="T96" s="228" t="str">
        <f t="shared" si="27"/>
        <v/>
      </c>
      <c r="U96" s="229" t="str">
        <f t="shared" si="28"/>
        <v/>
      </c>
      <c r="Y96"/>
      <c r="Z96" s="132"/>
    </row>
    <row r="97" spans="1:26" ht="15" x14ac:dyDescent="0.25">
      <c r="A97" s="180" t="s">
        <v>343</v>
      </c>
      <c r="B97" s="181" t="s">
        <v>315</v>
      </c>
      <c r="C97" s="156" t="s">
        <v>14</v>
      </c>
      <c r="D97" s="157">
        <v>1.5949074074074077E-2</v>
      </c>
      <c r="E97" s="158">
        <v>1.5949074074074077E-2</v>
      </c>
      <c r="F97" s="159">
        <f t="shared" si="29"/>
        <v>1.5949074074074077E-2</v>
      </c>
      <c r="G97" s="160">
        <f t="shared" si="33"/>
        <v>4.8842592592592549E-3</v>
      </c>
      <c r="H97" s="161"/>
      <c r="I97" s="162" t="str">
        <f t="shared" si="26"/>
        <v/>
      </c>
      <c r="J97" s="163"/>
      <c r="K97" s="163"/>
      <c r="L97" s="164"/>
      <c r="M97" s="164"/>
      <c r="N97" s="164"/>
      <c r="O97" s="166"/>
      <c r="P97" s="167">
        <f t="shared" si="30"/>
        <v>1.5949074074074077E-2</v>
      </c>
      <c r="Q97" s="208"/>
      <c r="R97" s="169">
        <v>39752</v>
      </c>
      <c r="S97" s="225"/>
      <c r="T97" s="228" t="str">
        <f t="shared" si="27"/>
        <v/>
      </c>
      <c r="U97" s="229" t="str">
        <f t="shared" si="28"/>
        <v/>
      </c>
      <c r="Y97"/>
      <c r="Z97" s="132"/>
    </row>
    <row r="98" spans="1:26" ht="15" x14ac:dyDescent="0.25">
      <c r="A98" s="178" t="s">
        <v>450</v>
      </c>
      <c r="B98" s="179" t="s">
        <v>110</v>
      </c>
      <c r="C98" s="171" t="s">
        <v>30</v>
      </c>
      <c r="D98" s="157">
        <v>1.6053240740740739E-2</v>
      </c>
      <c r="E98" s="158">
        <v>1.6053240740740739E-2</v>
      </c>
      <c r="F98" s="159">
        <f t="shared" si="29"/>
        <v>1.6053240740740739E-2</v>
      </c>
      <c r="G98" s="160">
        <f t="shared" si="33"/>
        <v>4.7800925925925927E-3</v>
      </c>
      <c r="H98" s="161"/>
      <c r="I98" s="162" t="str">
        <f t="shared" si="26"/>
        <v/>
      </c>
      <c r="J98" s="163" t="str">
        <f t="shared" ref="J98:J108" si="34">IF(H98&lt;&gt;"",I98-F98,"")</f>
        <v/>
      </c>
      <c r="K98" s="163" t="str">
        <f t="shared" ref="K98:K108" si="35">IF(H98&lt;&gt;"",I98-D98,"")</f>
        <v/>
      </c>
      <c r="L98" s="164"/>
      <c r="M98" s="164"/>
      <c r="N98" s="164"/>
      <c r="O98" s="166"/>
      <c r="P98" s="167">
        <f t="shared" si="30"/>
        <v>1.6053240740740739E-2</v>
      </c>
      <c r="Q98" s="208"/>
      <c r="R98" s="169">
        <v>39994</v>
      </c>
      <c r="S98" s="225"/>
      <c r="T98" s="228" t="str">
        <f t="shared" si="27"/>
        <v/>
      </c>
      <c r="U98" s="229" t="str">
        <f t="shared" si="28"/>
        <v/>
      </c>
      <c r="Y98"/>
      <c r="Z98" s="132"/>
    </row>
    <row r="99" spans="1:26" ht="15" x14ac:dyDescent="0.25">
      <c r="A99" s="180" t="s">
        <v>125</v>
      </c>
      <c r="B99" s="181" t="s">
        <v>126</v>
      </c>
      <c r="C99" s="156" t="s">
        <v>30</v>
      </c>
      <c r="D99" s="157">
        <v>1.5949074074074074E-2</v>
      </c>
      <c r="E99" s="158">
        <v>1.5949074074074074E-2</v>
      </c>
      <c r="F99" s="159">
        <f t="shared" si="29"/>
        <v>1.5949074074074074E-2</v>
      </c>
      <c r="G99" s="160">
        <f t="shared" si="33"/>
        <v>4.8842592592592583E-3</v>
      </c>
      <c r="H99" s="161"/>
      <c r="I99" s="162" t="str">
        <f t="shared" si="26"/>
        <v/>
      </c>
      <c r="J99" s="163" t="str">
        <f t="shared" si="34"/>
        <v/>
      </c>
      <c r="K99" s="163" t="str">
        <f t="shared" si="35"/>
        <v/>
      </c>
      <c r="L99" s="164"/>
      <c r="M99" s="164"/>
      <c r="N99" s="164"/>
      <c r="O99" s="166"/>
      <c r="P99" s="167">
        <f t="shared" si="30"/>
        <v>1.5949074074074074E-2</v>
      </c>
      <c r="Q99" s="208"/>
      <c r="R99" s="154">
        <v>39202</v>
      </c>
      <c r="S99" s="225"/>
      <c r="T99" s="228" t="str">
        <f t="shared" si="27"/>
        <v/>
      </c>
      <c r="U99" s="229" t="str">
        <f t="shared" si="28"/>
        <v/>
      </c>
      <c r="Y99"/>
      <c r="Z99" s="132"/>
    </row>
    <row r="100" spans="1:26" ht="15" x14ac:dyDescent="0.25">
      <c r="A100" s="180" t="s">
        <v>155</v>
      </c>
      <c r="B100" s="181" t="s">
        <v>361</v>
      </c>
      <c r="C100" s="156" t="s">
        <v>30</v>
      </c>
      <c r="D100" s="172">
        <v>1.5856481481481478E-2</v>
      </c>
      <c r="E100" s="213">
        <v>1.5856481481481478E-2</v>
      </c>
      <c r="F100" s="159">
        <f t="shared" si="29"/>
        <v>1.5856481481481478E-2</v>
      </c>
      <c r="G100" s="160">
        <f t="shared" si="33"/>
        <v>4.9768518518518538E-3</v>
      </c>
      <c r="H100" s="161"/>
      <c r="I100" s="162" t="str">
        <f t="shared" si="26"/>
        <v/>
      </c>
      <c r="J100" s="163" t="str">
        <f t="shared" si="34"/>
        <v/>
      </c>
      <c r="K100" s="163" t="str">
        <f t="shared" si="35"/>
        <v/>
      </c>
      <c r="L100" s="164"/>
      <c r="M100" s="164"/>
      <c r="N100" s="164"/>
      <c r="O100" s="166"/>
      <c r="P100" s="167">
        <f t="shared" si="30"/>
        <v>1.5856481481481478E-2</v>
      </c>
      <c r="Q100" s="208"/>
      <c r="R100" s="154">
        <v>39994</v>
      </c>
      <c r="S100" s="225"/>
      <c r="T100" s="228" t="str">
        <f t="shared" si="27"/>
        <v/>
      </c>
      <c r="U100" s="229" t="str">
        <f t="shared" si="28"/>
        <v/>
      </c>
      <c r="Y100"/>
      <c r="Z100" s="132"/>
    </row>
    <row r="101" spans="1:26" ht="15" customHeight="1" x14ac:dyDescent="0.25">
      <c r="A101" s="178" t="s">
        <v>18</v>
      </c>
      <c r="B101" s="179" t="s">
        <v>449</v>
      </c>
      <c r="C101" s="171" t="s">
        <v>14</v>
      </c>
      <c r="D101" s="157">
        <v>1.5844907407407405E-2</v>
      </c>
      <c r="E101" s="158">
        <v>1.5844907407407405E-2</v>
      </c>
      <c r="F101" s="159">
        <f t="shared" si="29"/>
        <v>1.5844907407407405E-2</v>
      </c>
      <c r="G101" s="160">
        <f t="shared" si="33"/>
        <v>4.9884259259259274E-3</v>
      </c>
      <c r="H101" s="161"/>
      <c r="I101" s="162" t="str">
        <f t="shared" ref="I101:I132" si="36">IF(H101&lt;&gt;"",H101-G101,"")</f>
        <v/>
      </c>
      <c r="J101" s="163" t="str">
        <f t="shared" si="34"/>
        <v/>
      </c>
      <c r="K101" s="163" t="str">
        <f t="shared" si="35"/>
        <v/>
      </c>
      <c r="L101" s="164"/>
      <c r="M101" s="164"/>
      <c r="N101" s="164"/>
      <c r="O101" s="166"/>
      <c r="P101" s="167">
        <f t="shared" si="30"/>
        <v>1.5844907407407405E-2</v>
      </c>
      <c r="Q101" s="208"/>
      <c r="R101" s="154">
        <v>39994</v>
      </c>
      <c r="S101" s="225"/>
      <c r="T101" s="228" t="str">
        <f t="shared" ref="T101:T132" si="37">IF(OR(NOT(S101=""),NOT(I101="")),5,"")</f>
        <v/>
      </c>
      <c r="U101" s="229" t="str">
        <f t="shared" ref="U101:U132" si="38">IF(T101=5,A101&amp;" "&amp;B101,"")</f>
        <v/>
      </c>
      <c r="Y101"/>
      <c r="Z101" s="132"/>
    </row>
    <row r="102" spans="1:26" ht="15" customHeight="1" x14ac:dyDescent="0.25">
      <c r="A102" s="178" t="s">
        <v>55</v>
      </c>
      <c r="B102" s="179" t="s">
        <v>116</v>
      </c>
      <c r="C102" s="171" t="s">
        <v>30</v>
      </c>
      <c r="D102" s="157">
        <v>1.5810185185185181E-2</v>
      </c>
      <c r="E102" s="158">
        <v>1.5810185185185181E-2</v>
      </c>
      <c r="F102" s="159">
        <f t="shared" si="29"/>
        <v>1.5810185185185181E-2</v>
      </c>
      <c r="G102" s="160">
        <f t="shared" si="33"/>
        <v>5.0231481481481516E-3</v>
      </c>
      <c r="H102" s="161"/>
      <c r="I102" s="162" t="str">
        <f t="shared" si="36"/>
        <v/>
      </c>
      <c r="J102" s="163" t="str">
        <f t="shared" si="34"/>
        <v/>
      </c>
      <c r="K102" s="163" t="str">
        <f t="shared" si="35"/>
        <v/>
      </c>
      <c r="L102" s="164"/>
      <c r="M102" s="164"/>
      <c r="N102" s="164"/>
      <c r="O102" s="166"/>
      <c r="P102" s="167">
        <f t="shared" si="30"/>
        <v>1.5810185185185181E-2</v>
      </c>
      <c r="Q102" s="208"/>
      <c r="R102" s="154">
        <v>40025</v>
      </c>
      <c r="S102" s="225"/>
      <c r="T102" s="228" t="str">
        <f t="shared" si="37"/>
        <v/>
      </c>
      <c r="U102" s="229" t="str">
        <f t="shared" si="38"/>
        <v/>
      </c>
      <c r="Y102"/>
      <c r="Z102" s="132"/>
    </row>
    <row r="103" spans="1:26" ht="15" customHeight="1" x14ac:dyDescent="0.25">
      <c r="A103" s="178" t="s">
        <v>351</v>
      </c>
      <c r="B103" s="179" t="s">
        <v>233</v>
      </c>
      <c r="C103" s="171" t="s">
        <v>30</v>
      </c>
      <c r="D103" s="157">
        <v>1.5787037037037037E-2</v>
      </c>
      <c r="E103" s="158">
        <v>1.5787037037037037E-2</v>
      </c>
      <c r="F103" s="159">
        <f t="shared" si="29"/>
        <v>1.5787037037037037E-2</v>
      </c>
      <c r="G103" s="160">
        <f t="shared" si="33"/>
        <v>5.0462962962962953E-3</v>
      </c>
      <c r="H103" s="161"/>
      <c r="I103" s="162" t="str">
        <f t="shared" si="36"/>
        <v/>
      </c>
      <c r="J103" s="163" t="str">
        <f t="shared" si="34"/>
        <v/>
      </c>
      <c r="K103" s="163" t="str">
        <f t="shared" si="35"/>
        <v/>
      </c>
      <c r="L103" s="164"/>
      <c r="M103" s="164"/>
      <c r="N103" s="164"/>
      <c r="O103" s="166"/>
      <c r="P103" s="167">
        <f t="shared" si="30"/>
        <v>1.5787037037037037E-2</v>
      </c>
      <c r="Q103" s="208"/>
      <c r="R103" s="154">
        <v>39994</v>
      </c>
      <c r="S103" s="225"/>
      <c r="T103" s="228" t="str">
        <f t="shared" si="37"/>
        <v/>
      </c>
      <c r="U103" s="229" t="str">
        <f t="shared" si="38"/>
        <v/>
      </c>
      <c r="Y103"/>
      <c r="Z103" s="132"/>
    </row>
    <row r="104" spans="1:26" ht="15" customHeight="1" x14ac:dyDescent="0.25">
      <c r="A104" s="180" t="s">
        <v>134</v>
      </c>
      <c r="B104" s="181" t="s">
        <v>135</v>
      </c>
      <c r="C104" s="156" t="s">
        <v>30</v>
      </c>
      <c r="D104" s="157">
        <v>1.5706018518518518E-2</v>
      </c>
      <c r="E104" s="158">
        <v>1.5706018518518518E-2</v>
      </c>
      <c r="F104" s="159">
        <f t="shared" si="29"/>
        <v>1.5706018518518518E-2</v>
      </c>
      <c r="G104" s="160">
        <f t="shared" si="33"/>
        <v>5.1273148148148137E-3</v>
      </c>
      <c r="H104" s="161"/>
      <c r="I104" s="162" t="str">
        <f t="shared" si="36"/>
        <v/>
      </c>
      <c r="J104" s="163" t="str">
        <f t="shared" si="34"/>
        <v/>
      </c>
      <c r="K104" s="163" t="str">
        <f t="shared" si="35"/>
        <v/>
      </c>
      <c r="L104" s="164"/>
      <c r="M104" s="164"/>
      <c r="N104" s="164"/>
      <c r="O104" s="166"/>
      <c r="P104" s="167">
        <f t="shared" si="30"/>
        <v>1.5706018518518518E-2</v>
      </c>
      <c r="Q104" s="253"/>
      <c r="R104" s="246">
        <v>39294</v>
      </c>
      <c r="S104" s="225"/>
      <c r="T104" s="228" t="str">
        <f t="shared" si="37"/>
        <v/>
      </c>
      <c r="U104" s="229" t="str">
        <f t="shared" si="38"/>
        <v/>
      </c>
      <c r="Y104"/>
      <c r="Z104" s="132"/>
    </row>
    <row r="105" spans="1:26" ht="15" customHeight="1" x14ac:dyDescent="0.25">
      <c r="A105" s="180" t="s">
        <v>173</v>
      </c>
      <c r="B105" s="181" t="s">
        <v>445</v>
      </c>
      <c r="C105" s="156" t="s">
        <v>14</v>
      </c>
      <c r="D105" s="157">
        <v>1.4895833333333332E-2</v>
      </c>
      <c r="E105" s="158">
        <v>1.6481481481481479E-2</v>
      </c>
      <c r="F105" s="159">
        <f t="shared" ref="F105:F136" si="39">IF(E105&lt;&gt;"",(E105+D105)/2,D105)</f>
        <v>1.5688657407407405E-2</v>
      </c>
      <c r="G105" s="160">
        <f t="shared" si="33"/>
        <v>5.1446759259259275E-3</v>
      </c>
      <c r="H105" s="161"/>
      <c r="I105" s="162" t="str">
        <f t="shared" si="36"/>
        <v/>
      </c>
      <c r="J105" s="163" t="str">
        <f t="shared" si="34"/>
        <v/>
      </c>
      <c r="K105" s="163" t="str">
        <f t="shared" si="35"/>
        <v/>
      </c>
      <c r="L105" s="164"/>
      <c r="M105" s="164"/>
      <c r="N105" s="164"/>
      <c r="O105" s="166"/>
      <c r="P105" s="167">
        <f t="shared" ref="P105:P136" si="40">IF(H105&lt;&gt;"",MIN(D105,I105),D105)</f>
        <v>1.4895833333333332E-2</v>
      </c>
      <c r="Q105" s="253"/>
      <c r="R105" s="154">
        <v>39233</v>
      </c>
      <c r="S105" s="225"/>
      <c r="T105" s="228" t="str">
        <f t="shared" si="37"/>
        <v/>
      </c>
      <c r="U105" s="229" t="str">
        <f t="shared" si="38"/>
        <v/>
      </c>
      <c r="Y105"/>
      <c r="Z105" s="132"/>
    </row>
    <row r="106" spans="1:26" ht="15" customHeight="1" x14ac:dyDescent="0.25">
      <c r="A106" s="180" t="s">
        <v>147</v>
      </c>
      <c r="B106" s="181" t="s">
        <v>148</v>
      </c>
      <c r="C106" s="156" t="s">
        <v>30</v>
      </c>
      <c r="D106" s="158">
        <v>1.5405092592592592E-2</v>
      </c>
      <c r="E106" s="158">
        <v>1.5613425925925926E-2</v>
      </c>
      <c r="F106" s="159">
        <f t="shared" si="39"/>
        <v>1.5509259259259259E-2</v>
      </c>
      <c r="G106" s="160">
        <f t="shared" si="33"/>
        <v>5.3240740740740731E-3</v>
      </c>
      <c r="H106" s="161"/>
      <c r="I106" s="162" t="str">
        <f t="shared" si="36"/>
        <v/>
      </c>
      <c r="J106" s="163" t="str">
        <f t="shared" si="34"/>
        <v/>
      </c>
      <c r="K106" s="163" t="str">
        <f t="shared" si="35"/>
        <v/>
      </c>
      <c r="L106" s="164"/>
      <c r="M106" s="164"/>
      <c r="N106" s="164"/>
      <c r="O106" s="166"/>
      <c r="P106" s="167">
        <f t="shared" si="40"/>
        <v>1.5405092592592592E-2</v>
      </c>
      <c r="Q106" s="206"/>
      <c r="R106" s="154">
        <v>39202</v>
      </c>
      <c r="S106" s="225"/>
      <c r="T106" s="228" t="str">
        <f t="shared" si="37"/>
        <v/>
      </c>
      <c r="U106" s="229" t="str">
        <f t="shared" si="38"/>
        <v/>
      </c>
      <c r="Y106"/>
      <c r="Z106" s="132"/>
    </row>
    <row r="107" spans="1:26" ht="15" customHeight="1" x14ac:dyDescent="0.25">
      <c r="A107" s="180" t="s">
        <v>143</v>
      </c>
      <c r="B107" s="181" t="s">
        <v>144</v>
      </c>
      <c r="C107" s="156" t="s">
        <v>14</v>
      </c>
      <c r="D107" s="213">
        <v>1.5497685185185186E-2</v>
      </c>
      <c r="E107" s="213">
        <v>1.5497685185185186E-2</v>
      </c>
      <c r="F107" s="159">
        <f t="shared" si="39"/>
        <v>1.5497685185185186E-2</v>
      </c>
      <c r="G107" s="160">
        <f t="shared" si="33"/>
        <v>5.3356481481481467E-3</v>
      </c>
      <c r="H107" s="161"/>
      <c r="I107" s="162" t="str">
        <f t="shared" si="36"/>
        <v/>
      </c>
      <c r="J107" s="163" t="str">
        <f t="shared" si="34"/>
        <v/>
      </c>
      <c r="K107" s="163" t="str">
        <f t="shared" si="35"/>
        <v/>
      </c>
      <c r="L107" s="164"/>
      <c r="M107" s="164"/>
      <c r="N107" s="164"/>
      <c r="O107" s="166"/>
      <c r="P107" s="167">
        <f t="shared" si="40"/>
        <v>1.5497685185185186E-2</v>
      </c>
      <c r="Q107" s="206"/>
      <c r="R107" s="154">
        <v>38776</v>
      </c>
      <c r="S107" s="225"/>
      <c r="T107" s="228" t="str">
        <f t="shared" si="37"/>
        <v/>
      </c>
      <c r="U107" s="229" t="str">
        <f t="shared" si="38"/>
        <v/>
      </c>
      <c r="Y107"/>
      <c r="Z107" s="132"/>
    </row>
    <row r="108" spans="1:26" ht="15" customHeight="1" x14ac:dyDescent="0.25">
      <c r="A108" s="180" t="s">
        <v>121</v>
      </c>
      <c r="B108" s="181" t="s">
        <v>122</v>
      </c>
      <c r="C108" s="156" t="s">
        <v>14</v>
      </c>
      <c r="D108" s="158">
        <v>1.5405092592592588E-2</v>
      </c>
      <c r="E108" s="158">
        <v>1.5405092592592588E-2</v>
      </c>
      <c r="F108" s="159">
        <f t="shared" si="39"/>
        <v>1.5405092592592588E-2</v>
      </c>
      <c r="G108" s="160">
        <f t="shared" si="33"/>
        <v>5.4282407407407439E-3</v>
      </c>
      <c r="H108" s="161"/>
      <c r="I108" s="162" t="str">
        <f t="shared" si="36"/>
        <v/>
      </c>
      <c r="J108" s="163" t="str">
        <f t="shared" si="34"/>
        <v/>
      </c>
      <c r="K108" s="163" t="str">
        <f t="shared" si="35"/>
        <v/>
      </c>
      <c r="L108" s="164"/>
      <c r="M108" s="164"/>
      <c r="N108" s="164"/>
      <c r="O108" s="166"/>
      <c r="P108" s="167">
        <f t="shared" si="40"/>
        <v>1.5405092592592588E-2</v>
      </c>
      <c r="Q108" s="206"/>
      <c r="R108" s="154">
        <v>39964</v>
      </c>
      <c r="S108" s="225"/>
      <c r="T108" s="228" t="str">
        <f t="shared" si="37"/>
        <v/>
      </c>
      <c r="U108" s="229" t="str">
        <f t="shared" si="38"/>
        <v/>
      </c>
      <c r="Y108"/>
      <c r="Z108" s="132"/>
    </row>
    <row r="109" spans="1:26" ht="15" customHeight="1" x14ac:dyDescent="0.25">
      <c r="A109" s="178" t="s">
        <v>328</v>
      </c>
      <c r="B109" s="179" t="s">
        <v>226</v>
      </c>
      <c r="C109" s="171" t="s">
        <v>30</v>
      </c>
      <c r="D109" s="158">
        <v>1.5393518518518518E-2</v>
      </c>
      <c r="E109" s="158">
        <v>1.5393518518518518E-2</v>
      </c>
      <c r="F109" s="159">
        <f t="shared" si="39"/>
        <v>1.5393518518518518E-2</v>
      </c>
      <c r="G109" s="160">
        <f t="shared" si="33"/>
        <v>5.439814814814814E-3</v>
      </c>
      <c r="H109" s="161"/>
      <c r="I109" s="162" t="str">
        <f t="shared" si="36"/>
        <v/>
      </c>
      <c r="J109" s="163"/>
      <c r="K109" s="163"/>
      <c r="L109" s="164"/>
      <c r="M109" s="164"/>
      <c r="N109" s="164"/>
      <c r="O109" s="174"/>
      <c r="P109" s="167">
        <f t="shared" si="40"/>
        <v>1.5393518518518518E-2</v>
      </c>
      <c r="Q109" s="206"/>
      <c r="R109" s="154">
        <v>39721</v>
      </c>
      <c r="S109" s="225"/>
      <c r="T109" s="228" t="str">
        <f t="shared" si="37"/>
        <v/>
      </c>
      <c r="U109" s="229" t="str">
        <f t="shared" si="38"/>
        <v/>
      </c>
      <c r="Y109"/>
      <c r="Z109" s="132"/>
    </row>
    <row r="110" spans="1:26" ht="15" customHeight="1" x14ac:dyDescent="0.25">
      <c r="A110" s="178" t="s">
        <v>153</v>
      </c>
      <c r="B110" s="179" t="s">
        <v>154</v>
      </c>
      <c r="C110" s="176" t="s">
        <v>14</v>
      </c>
      <c r="D110" s="158">
        <v>1.5208333333333339E-2</v>
      </c>
      <c r="E110" s="158">
        <v>1.5509259259259257E-2</v>
      </c>
      <c r="F110" s="159">
        <f t="shared" si="39"/>
        <v>1.5358796296296297E-2</v>
      </c>
      <c r="G110" s="160">
        <f t="shared" si="33"/>
        <v>5.4745370370370347E-3</v>
      </c>
      <c r="H110" s="161"/>
      <c r="I110" s="162" t="str">
        <f t="shared" si="36"/>
        <v/>
      </c>
      <c r="J110" s="163" t="str">
        <f t="shared" ref="J110:J119" si="41">IF(H110&lt;&gt;"",I110-F110,"")</f>
        <v/>
      </c>
      <c r="K110" s="163" t="str">
        <f t="shared" ref="K110:K119" si="42">IF(H110&lt;&gt;"",I110-D110,"")</f>
        <v/>
      </c>
      <c r="L110" s="164"/>
      <c r="M110" s="164"/>
      <c r="N110" s="164"/>
      <c r="O110" s="166"/>
      <c r="P110" s="167">
        <f t="shared" si="40"/>
        <v>1.5208333333333339E-2</v>
      </c>
      <c r="Q110" s="206"/>
      <c r="R110" s="154">
        <v>39872</v>
      </c>
      <c r="S110" s="225"/>
      <c r="T110" s="228" t="str">
        <f t="shared" si="37"/>
        <v/>
      </c>
      <c r="U110" s="229" t="str">
        <f t="shared" si="38"/>
        <v/>
      </c>
      <c r="Y110"/>
      <c r="Z110" s="132"/>
    </row>
    <row r="111" spans="1:26" ht="15" customHeight="1" x14ac:dyDescent="0.25">
      <c r="A111" s="178" t="s">
        <v>90</v>
      </c>
      <c r="B111" s="179" t="s">
        <v>362</v>
      </c>
      <c r="C111" s="171" t="s">
        <v>30</v>
      </c>
      <c r="D111" s="158">
        <v>1.5335648148148147E-2</v>
      </c>
      <c r="E111" s="158">
        <v>1.5335648148148147E-2</v>
      </c>
      <c r="F111" s="159">
        <f t="shared" si="39"/>
        <v>1.5335648148148147E-2</v>
      </c>
      <c r="G111" s="160">
        <f t="shared" si="33"/>
        <v>5.4976851851851853E-3</v>
      </c>
      <c r="H111" s="161"/>
      <c r="I111" s="162" t="str">
        <f t="shared" si="36"/>
        <v/>
      </c>
      <c r="J111" s="163" t="str">
        <f t="shared" si="41"/>
        <v/>
      </c>
      <c r="K111" s="163" t="str">
        <f t="shared" si="42"/>
        <v/>
      </c>
      <c r="L111" s="164"/>
      <c r="M111" s="164"/>
      <c r="N111" s="164"/>
      <c r="O111" s="166"/>
      <c r="P111" s="167">
        <f t="shared" si="40"/>
        <v>1.5335648148148147E-2</v>
      </c>
      <c r="Q111" s="206"/>
      <c r="R111" s="154"/>
      <c r="S111" s="225"/>
      <c r="T111" s="228" t="str">
        <f t="shared" si="37"/>
        <v/>
      </c>
      <c r="U111" s="229" t="str">
        <f t="shared" si="38"/>
        <v/>
      </c>
      <c r="Y111"/>
      <c r="Z111" s="132"/>
    </row>
    <row r="112" spans="1:26" ht="15" customHeight="1" x14ac:dyDescent="0.25">
      <c r="A112" s="180" t="s">
        <v>94</v>
      </c>
      <c r="B112" s="181" t="s">
        <v>165</v>
      </c>
      <c r="C112" s="156" t="s">
        <v>30</v>
      </c>
      <c r="D112" s="158">
        <v>1.4699074074074074E-2</v>
      </c>
      <c r="E112" s="158">
        <v>1.5833333333333338E-2</v>
      </c>
      <c r="F112" s="159">
        <f t="shared" si="39"/>
        <v>1.5266203703703705E-2</v>
      </c>
      <c r="G112" s="160">
        <f t="shared" si="33"/>
        <v>5.5671296296296267E-3</v>
      </c>
      <c r="H112" s="161"/>
      <c r="I112" s="162" t="str">
        <f t="shared" si="36"/>
        <v/>
      </c>
      <c r="J112" s="163" t="str">
        <f t="shared" si="41"/>
        <v/>
      </c>
      <c r="K112" s="163" t="str">
        <f t="shared" si="42"/>
        <v/>
      </c>
      <c r="L112" s="164"/>
      <c r="M112" s="164"/>
      <c r="N112" s="164"/>
      <c r="O112" s="166"/>
      <c r="P112" s="167">
        <f t="shared" si="40"/>
        <v>1.4699074074074074E-2</v>
      </c>
      <c r="Q112" s="206"/>
      <c r="R112" s="154">
        <v>39872</v>
      </c>
      <c r="S112" s="225"/>
      <c r="T112" s="228" t="str">
        <f t="shared" si="37"/>
        <v/>
      </c>
      <c r="U112" s="229" t="str">
        <f t="shared" si="38"/>
        <v/>
      </c>
      <c r="Y112"/>
      <c r="Z112" s="132"/>
    </row>
    <row r="113" spans="1:26" ht="15" customHeight="1" x14ac:dyDescent="0.25">
      <c r="A113" s="180" t="s">
        <v>157</v>
      </c>
      <c r="B113" s="181" t="s">
        <v>158</v>
      </c>
      <c r="C113" s="156" t="s">
        <v>30</v>
      </c>
      <c r="D113" s="158">
        <v>1.5081018518518518E-2</v>
      </c>
      <c r="E113" s="158">
        <v>1.5381944444444438E-2</v>
      </c>
      <c r="F113" s="159">
        <f t="shared" si="39"/>
        <v>1.5231481481481478E-2</v>
      </c>
      <c r="G113" s="160">
        <f t="shared" si="33"/>
        <v>5.6018518518518544E-3</v>
      </c>
      <c r="H113" s="161"/>
      <c r="I113" s="162" t="str">
        <f t="shared" si="36"/>
        <v/>
      </c>
      <c r="J113" s="163" t="str">
        <f t="shared" si="41"/>
        <v/>
      </c>
      <c r="K113" s="163" t="str">
        <f t="shared" si="42"/>
        <v/>
      </c>
      <c r="L113" s="164"/>
      <c r="M113" s="164"/>
      <c r="N113" s="164"/>
      <c r="O113" s="166"/>
      <c r="P113" s="167">
        <f t="shared" si="40"/>
        <v>1.5081018518518518E-2</v>
      </c>
      <c r="Q113" s="207"/>
      <c r="R113" s="154">
        <v>40025</v>
      </c>
      <c r="S113" s="225"/>
      <c r="T113" s="228" t="str">
        <f t="shared" si="37"/>
        <v/>
      </c>
      <c r="U113" s="229" t="str">
        <f t="shared" si="38"/>
        <v/>
      </c>
      <c r="Y113"/>
      <c r="Z113" s="132"/>
    </row>
    <row r="114" spans="1:26" ht="15" x14ac:dyDescent="0.25">
      <c r="A114" s="180" t="s">
        <v>155</v>
      </c>
      <c r="B114" s="181" t="s">
        <v>156</v>
      </c>
      <c r="C114" s="156" t="s">
        <v>30</v>
      </c>
      <c r="D114" s="213">
        <v>1.5196759259259264E-2</v>
      </c>
      <c r="E114" s="213">
        <v>1.5196759259259264E-2</v>
      </c>
      <c r="F114" s="159">
        <f t="shared" si="39"/>
        <v>1.5196759259259264E-2</v>
      </c>
      <c r="G114" s="160">
        <f t="shared" si="33"/>
        <v>5.6365740740740682E-3</v>
      </c>
      <c r="H114" s="161"/>
      <c r="I114" s="162" t="str">
        <f t="shared" si="36"/>
        <v/>
      </c>
      <c r="J114" s="163" t="str">
        <f t="shared" si="41"/>
        <v/>
      </c>
      <c r="K114" s="163" t="str">
        <f t="shared" si="42"/>
        <v/>
      </c>
      <c r="L114" s="164"/>
      <c r="M114" s="164"/>
      <c r="N114" s="164"/>
      <c r="O114" s="166"/>
      <c r="P114" s="167">
        <f t="shared" si="40"/>
        <v>1.5196759259259264E-2</v>
      </c>
      <c r="Q114" s="207"/>
      <c r="R114" s="169">
        <v>39113</v>
      </c>
      <c r="S114" s="225"/>
      <c r="T114" s="228" t="str">
        <f t="shared" si="37"/>
        <v/>
      </c>
      <c r="U114" s="229" t="str">
        <f t="shared" si="38"/>
        <v/>
      </c>
      <c r="Y114"/>
      <c r="Z114" s="132"/>
    </row>
    <row r="115" spans="1:26" ht="15" x14ac:dyDescent="0.25">
      <c r="A115" s="180" t="s">
        <v>166</v>
      </c>
      <c r="B115" s="181" t="s">
        <v>27</v>
      </c>
      <c r="C115" s="156" t="s">
        <v>30</v>
      </c>
      <c r="D115" s="158">
        <v>1.4956597222222232E-2</v>
      </c>
      <c r="E115" s="158">
        <v>1.5321180555555565E-2</v>
      </c>
      <c r="F115" s="159">
        <f t="shared" si="39"/>
        <v>1.51388888888889E-2</v>
      </c>
      <c r="G115" s="160">
        <f t="shared" si="33"/>
        <v>5.6944444444444325E-3</v>
      </c>
      <c r="H115" s="161"/>
      <c r="I115" s="162" t="str">
        <f t="shared" si="36"/>
        <v/>
      </c>
      <c r="J115" s="163" t="str">
        <f t="shared" si="41"/>
        <v/>
      </c>
      <c r="K115" s="163" t="str">
        <f t="shared" si="42"/>
        <v/>
      </c>
      <c r="L115" s="164"/>
      <c r="M115" s="164"/>
      <c r="N115" s="164"/>
      <c r="O115" s="166"/>
      <c r="P115" s="167">
        <f t="shared" si="40"/>
        <v>1.4956597222222232E-2</v>
      </c>
      <c r="Q115" s="207"/>
      <c r="R115" s="154">
        <v>39903</v>
      </c>
      <c r="S115" s="225"/>
      <c r="T115" s="228" t="str">
        <f t="shared" si="37"/>
        <v/>
      </c>
      <c r="U115" s="229" t="str">
        <f t="shared" si="38"/>
        <v/>
      </c>
      <c r="Y115"/>
      <c r="Z115" s="132"/>
    </row>
    <row r="116" spans="1:26" ht="15" x14ac:dyDescent="0.25">
      <c r="A116" s="180" t="s">
        <v>145</v>
      </c>
      <c r="B116" s="181" t="s">
        <v>159</v>
      </c>
      <c r="C116" s="156" t="s">
        <v>14</v>
      </c>
      <c r="D116" s="158">
        <v>1.5115740740740742E-2</v>
      </c>
      <c r="E116" s="158">
        <v>1.5115740740740742E-2</v>
      </c>
      <c r="F116" s="159">
        <f t="shared" si="39"/>
        <v>1.5115740740740742E-2</v>
      </c>
      <c r="G116" s="160">
        <f t="shared" si="33"/>
        <v>5.7175925925925901E-3</v>
      </c>
      <c r="H116" s="161"/>
      <c r="I116" s="162" t="str">
        <f t="shared" si="36"/>
        <v/>
      </c>
      <c r="J116" s="163" t="str">
        <f t="shared" si="41"/>
        <v/>
      </c>
      <c r="K116" s="163" t="str">
        <f t="shared" si="42"/>
        <v/>
      </c>
      <c r="L116" s="164"/>
      <c r="M116" s="164"/>
      <c r="N116" s="164"/>
      <c r="O116" s="166"/>
      <c r="P116" s="167">
        <f t="shared" si="40"/>
        <v>1.5115740740740742E-2</v>
      </c>
      <c r="Q116" s="207"/>
      <c r="R116" s="154">
        <v>39141</v>
      </c>
      <c r="S116" s="225"/>
      <c r="T116" s="228" t="str">
        <f t="shared" si="37"/>
        <v/>
      </c>
      <c r="U116" s="229" t="str">
        <f t="shared" si="38"/>
        <v/>
      </c>
      <c r="Y116"/>
      <c r="Z116" s="132"/>
    </row>
    <row r="117" spans="1:26" ht="15" x14ac:dyDescent="0.25">
      <c r="A117" s="180" t="s">
        <v>176</v>
      </c>
      <c r="B117" s="181" t="s">
        <v>177</v>
      </c>
      <c r="C117" s="156" t="s">
        <v>30</v>
      </c>
      <c r="D117" s="158">
        <v>1.4745370370370372E-2</v>
      </c>
      <c r="E117" s="158">
        <v>1.546875E-2</v>
      </c>
      <c r="F117" s="159">
        <f t="shared" si="39"/>
        <v>1.5107060185185185E-2</v>
      </c>
      <c r="G117" s="160">
        <f t="shared" ref="G117:G148" si="43">$B$2-F117</f>
        <v>5.726273148148147E-3</v>
      </c>
      <c r="H117" s="161"/>
      <c r="I117" s="162" t="str">
        <f t="shared" si="36"/>
        <v/>
      </c>
      <c r="J117" s="163" t="str">
        <f t="shared" si="41"/>
        <v/>
      </c>
      <c r="K117" s="163" t="str">
        <f t="shared" si="42"/>
        <v/>
      </c>
      <c r="L117" s="164"/>
      <c r="M117" s="164"/>
      <c r="N117" s="164"/>
      <c r="O117" s="166"/>
      <c r="P117" s="167">
        <f t="shared" si="40"/>
        <v>1.4745370370370372E-2</v>
      </c>
      <c r="Q117" s="207"/>
      <c r="R117" s="154">
        <v>40056</v>
      </c>
      <c r="S117" s="225"/>
      <c r="T117" s="228" t="str">
        <f t="shared" si="37"/>
        <v/>
      </c>
      <c r="U117" s="229" t="str">
        <f t="shared" si="38"/>
        <v/>
      </c>
      <c r="Y117"/>
      <c r="Z117" s="132"/>
    </row>
    <row r="118" spans="1:26" ht="15" customHeight="1" x14ac:dyDescent="0.25">
      <c r="A118" s="180" t="s">
        <v>268</v>
      </c>
      <c r="B118" s="181" t="s">
        <v>215</v>
      </c>
      <c r="C118" s="156" t="s">
        <v>30</v>
      </c>
      <c r="D118" s="158">
        <v>1.4583333333333332E-2</v>
      </c>
      <c r="E118" s="158">
        <v>1.5416666666666667E-2</v>
      </c>
      <c r="F118" s="159">
        <f t="shared" si="39"/>
        <v>1.4999999999999999E-2</v>
      </c>
      <c r="G118" s="160">
        <f t="shared" si="43"/>
        <v>5.8333333333333327E-3</v>
      </c>
      <c r="H118" s="161"/>
      <c r="I118" s="162" t="str">
        <f t="shared" si="36"/>
        <v/>
      </c>
      <c r="J118" s="163" t="str">
        <f t="shared" si="41"/>
        <v/>
      </c>
      <c r="K118" s="163" t="str">
        <f t="shared" si="42"/>
        <v/>
      </c>
      <c r="L118" s="164"/>
      <c r="M118" s="164"/>
      <c r="N118" s="164"/>
      <c r="O118" s="166"/>
      <c r="P118" s="167">
        <f t="shared" si="40"/>
        <v>1.4583333333333332E-2</v>
      </c>
      <c r="Q118" s="207"/>
      <c r="R118" s="154">
        <v>39507</v>
      </c>
      <c r="S118" s="225"/>
      <c r="T118" s="228" t="str">
        <f t="shared" si="37"/>
        <v/>
      </c>
      <c r="U118" s="229" t="str">
        <f t="shared" si="38"/>
        <v/>
      </c>
      <c r="Y118"/>
      <c r="Z118" s="132"/>
    </row>
    <row r="119" spans="1:26" ht="15" customHeight="1" x14ac:dyDescent="0.25">
      <c r="A119" s="180" t="s">
        <v>351</v>
      </c>
      <c r="B119" s="181" t="s">
        <v>458</v>
      </c>
      <c r="C119" s="156" t="s">
        <v>30</v>
      </c>
      <c r="D119" s="158">
        <v>1.4983362268518506E-2</v>
      </c>
      <c r="E119" s="158">
        <v>1.4983362268518506E-2</v>
      </c>
      <c r="F119" s="159">
        <f t="shared" si="39"/>
        <v>1.4983362268518506E-2</v>
      </c>
      <c r="G119" s="160">
        <f t="shared" si="43"/>
        <v>5.8499710648148261E-3</v>
      </c>
      <c r="H119" s="161"/>
      <c r="I119" s="162" t="str">
        <f t="shared" si="36"/>
        <v/>
      </c>
      <c r="J119" s="163" t="str">
        <f t="shared" si="41"/>
        <v/>
      </c>
      <c r="K119" s="163" t="str">
        <f t="shared" si="42"/>
        <v/>
      </c>
      <c r="L119" s="164"/>
      <c r="M119" s="164"/>
      <c r="N119" s="164"/>
      <c r="O119" s="166"/>
      <c r="P119" s="167">
        <f t="shared" si="40"/>
        <v>1.4983362268518506E-2</v>
      </c>
      <c r="Q119" s="207"/>
      <c r="R119" s="154">
        <v>40025</v>
      </c>
      <c r="S119" s="225"/>
      <c r="T119" s="228" t="str">
        <f t="shared" si="37"/>
        <v/>
      </c>
      <c r="U119" s="229" t="str">
        <f t="shared" si="38"/>
        <v/>
      </c>
      <c r="Y119"/>
      <c r="Z119" s="132"/>
    </row>
    <row r="120" spans="1:26" ht="15" customHeight="1" x14ac:dyDescent="0.25">
      <c r="A120" s="180" t="s">
        <v>155</v>
      </c>
      <c r="B120" s="181" t="s">
        <v>425</v>
      </c>
      <c r="C120" s="156" t="s">
        <v>30</v>
      </c>
      <c r="D120" s="158">
        <v>1.4976851851851852E-2</v>
      </c>
      <c r="E120" s="158">
        <v>1.4976851851851852E-2</v>
      </c>
      <c r="F120" s="159">
        <f t="shared" si="39"/>
        <v>1.4976851851851852E-2</v>
      </c>
      <c r="G120" s="160">
        <f t="shared" si="43"/>
        <v>5.8564814814814799E-3</v>
      </c>
      <c r="H120" s="161"/>
      <c r="I120" s="162" t="str">
        <f t="shared" si="36"/>
        <v/>
      </c>
      <c r="J120" s="163"/>
      <c r="K120" s="163"/>
      <c r="L120" s="164"/>
      <c r="M120" s="164"/>
      <c r="N120" s="164"/>
      <c r="O120" s="166"/>
      <c r="P120" s="167">
        <f t="shared" si="40"/>
        <v>1.4976851851851852E-2</v>
      </c>
      <c r="Q120" s="207"/>
      <c r="R120" s="154">
        <v>39933</v>
      </c>
      <c r="S120" s="225"/>
      <c r="T120" s="228" t="str">
        <f t="shared" si="37"/>
        <v/>
      </c>
      <c r="U120" s="229" t="str">
        <f t="shared" si="38"/>
        <v/>
      </c>
      <c r="Y120"/>
      <c r="Z120" s="132"/>
    </row>
    <row r="121" spans="1:26" ht="15" customHeight="1" x14ac:dyDescent="0.25">
      <c r="A121" s="180" t="s">
        <v>286</v>
      </c>
      <c r="B121" s="181" t="s">
        <v>287</v>
      </c>
      <c r="C121" s="156" t="s">
        <v>14</v>
      </c>
      <c r="D121" s="158">
        <v>1.4840856481481476E-2</v>
      </c>
      <c r="E121" s="158">
        <v>1.5092592592592591E-2</v>
      </c>
      <c r="F121" s="159">
        <f t="shared" si="39"/>
        <v>1.4966724537037034E-2</v>
      </c>
      <c r="G121" s="160">
        <f t="shared" si="43"/>
        <v>5.8666087962962986E-3</v>
      </c>
      <c r="H121" s="161"/>
      <c r="I121" s="162" t="str">
        <f t="shared" si="36"/>
        <v/>
      </c>
      <c r="J121" s="163" t="str">
        <f t="shared" ref="J121:J128" si="44">IF(H121&lt;&gt;"",I121-F121,"")</f>
        <v/>
      </c>
      <c r="K121" s="163" t="str">
        <f t="shared" ref="K121:K128" si="45">IF(H121&lt;&gt;"",I121-D121,"")</f>
        <v/>
      </c>
      <c r="L121" s="164"/>
      <c r="M121" s="164"/>
      <c r="N121" s="164"/>
      <c r="O121" s="166"/>
      <c r="P121" s="167">
        <f t="shared" si="40"/>
        <v>1.4840856481481476E-2</v>
      </c>
      <c r="Q121" s="207"/>
      <c r="R121" s="154">
        <v>40025</v>
      </c>
      <c r="S121" s="225"/>
      <c r="T121" s="228" t="str">
        <f t="shared" si="37"/>
        <v/>
      </c>
      <c r="U121" s="229" t="str">
        <f t="shared" si="38"/>
        <v/>
      </c>
      <c r="Y121"/>
      <c r="Z121" s="132"/>
    </row>
    <row r="122" spans="1:26" ht="15" customHeight="1" x14ac:dyDescent="0.25">
      <c r="A122" s="180" t="s">
        <v>409</v>
      </c>
      <c r="B122" s="181" t="s">
        <v>410</v>
      </c>
      <c r="C122" s="171" t="s">
        <v>14</v>
      </c>
      <c r="D122" s="172">
        <v>1.4965277777777779E-2</v>
      </c>
      <c r="E122" s="172">
        <v>1.4965277777777779E-2</v>
      </c>
      <c r="F122" s="159">
        <f t="shared" si="39"/>
        <v>1.4965277777777779E-2</v>
      </c>
      <c r="G122" s="160">
        <f t="shared" si="43"/>
        <v>5.8680555555555534E-3</v>
      </c>
      <c r="H122" s="161"/>
      <c r="I122" s="162" t="str">
        <f t="shared" si="36"/>
        <v/>
      </c>
      <c r="J122" s="163" t="str">
        <f t="shared" si="44"/>
        <v/>
      </c>
      <c r="K122" s="163" t="str">
        <f t="shared" si="45"/>
        <v/>
      </c>
      <c r="L122" s="164"/>
      <c r="M122" s="164"/>
      <c r="N122" s="164"/>
      <c r="O122" s="166"/>
      <c r="P122" s="167">
        <f t="shared" si="40"/>
        <v>1.4965277777777779E-2</v>
      </c>
      <c r="Q122" s="208"/>
      <c r="R122" s="154">
        <v>39994</v>
      </c>
      <c r="S122" s="225"/>
      <c r="T122" s="228" t="str">
        <f t="shared" si="37"/>
        <v/>
      </c>
      <c r="U122" s="229" t="str">
        <f t="shared" si="38"/>
        <v/>
      </c>
      <c r="Y122"/>
      <c r="Z122" s="132"/>
    </row>
    <row r="123" spans="1:26" ht="15" customHeight="1" x14ac:dyDescent="0.25">
      <c r="A123" s="180" t="s">
        <v>169</v>
      </c>
      <c r="B123" s="181" t="s">
        <v>170</v>
      </c>
      <c r="C123" s="156" t="s">
        <v>30</v>
      </c>
      <c r="D123" s="157">
        <v>1.4895833333333337E-2</v>
      </c>
      <c r="E123" s="158">
        <v>1.5011574074074078E-2</v>
      </c>
      <c r="F123" s="159">
        <f t="shared" si="39"/>
        <v>1.4953703703703709E-2</v>
      </c>
      <c r="G123" s="160">
        <f t="shared" si="43"/>
        <v>5.8796296296296235E-3</v>
      </c>
      <c r="H123" s="161"/>
      <c r="I123" s="162" t="str">
        <f t="shared" si="36"/>
        <v/>
      </c>
      <c r="J123" s="163" t="str">
        <f t="shared" si="44"/>
        <v/>
      </c>
      <c r="K123" s="163" t="str">
        <f t="shared" si="45"/>
        <v/>
      </c>
      <c r="L123" s="164"/>
      <c r="M123" s="164"/>
      <c r="N123" s="164"/>
      <c r="O123" s="166"/>
      <c r="P123" s="167">
        <f t="shared" si="40"/>
        <v>1.4895833333333337E-2</v>
      </c>
      <c r="Q123" s="208"/>
      <c r="R123" s="154">
        <v>39568</v>
      </c>
      <c r="S123" s="225"/>
      <c r="T123" s="228" t="str">
        <f t="shared" si="37"/>
        <v/>
      </c>
      <c r="U123" s="229" t="str">
        <f t="shared" si="38"/>
        <v/>
      </c>
      <c r="Y123"/>
      <c r="Z123" s="132"/>
    </row>
    <row r="124" spans="1:26" ht="15" customHeight="1" x14ac:dyDescent="0.25">
      <c r="A124" s="180" t="s">
        <v>227</v>
      </c>
      <c r="B124" s="181" t="s">
        <v>228</v>
      </c>
      <c r="C124" s="171" t="s">
        <v>30</v>
      </c>
      <c r="D124" s="157">
        <v>1.4930555555555556E-2</v>
      </c>
      <c r="E124" s="158">
        <v>1.4930555555555556E-2</v>
      </c>
      <c r="F124" s="159">
        <f t="shared" si="39"/>
        <v>1.4930555555555556E-2</v>
      </c>
      <c r="G124" s="160">
        <f t="shared" si="43"/>
        <v>5.9027777777777759E-3</v>
      </c>
      <c r="H124" s="161"/>
      <c r="I124" s="162" t="str">
        <f t="shared" si="36"/>
        <v/>
      </c>
      <c r="J124" s="163" t="str">
        <f t="shared" si="44"/>
        <v/>
      </c>
      <c r="K124" s="163" t="str">
        <f t="shared" si="45"/>
        <v/>
      </c>
      <c r="L124" s="164"/>
      <c r="M124" s="164"/>
      <c r="N124" s="164"/>
      <c r="O124" s="166"/>
      <c r="P124" s="167">
        <f t="shared" si="40"/>
        <v>1.4930555555555556E-2</v>
      </c>
      <c r="Q124" s="208"/>
      <c r="R124" s="154">
        <v>39263</v>
      </c>
      <c r="S124" s="225"/>
      <c r="T124" s="228" t="str">
        <f t="shared" si="37"/>
        <v/>
      </c>
      <c r="U124" s="229" t="str">
        <f t="shared" si="38"/>
        <v/>
      </c>
      <c r="Y124"/>
      <c r="Z124" s="132"/>
    </row>
    <row r="125" spans="1:26" ht="15" customHeight="1" x14ac:dyDescent="0.25">
      <c r="A125" s="180" t="s">
        <v>459</v>
      </c>
      <c r="B125" s="181" t="s">
        <v>460</v>
      </c>
      <c r="C125" s="156" t="s">
        <v>30</v>
      </c>
      <c r="D125" s="157">
        <v>1.4869791666666653E-2</v>
      </c>
      <c r="E125" s="158">
        <v>1.4869791666666653E-2</v>
      </c>
      <c r="F125" s="159">
        <f t="shared" si="39"/>
        <v>1.4869791666666653E-2</v>
      </c>
      <c r="G125" s="160">
        <f t="shared" si="43"/>
        <v>5.9635416666666795E-3</v>
      </c>
      <c r="H125" s="161"/>
      <c r="I125" s="162" t="str">
        <f t="shared" si="36"/>
        <v/>
      </c>
      <c r="J125" s="163" t="str">
        <f t="shared" si="44"/>
        <v/>
      </c>
      <c r="K125" s="163" t="str">
        <f t="shared" si="45"/>
        <v/>
      </c>
      <c r="L125" s="164"/>
      <c r="M125" s="164"/>
      <c r="N125" s="164"/>
      <c r="O125" s="166"/>
      <c r="P125" s="167">
        <f t="shared" si="40"/>
        <v>1.4869791666666653E-2</v>
      </c>
      <c r="Q125" s="208"/>
      <c r="R125" s="154">
        <v>40025</v>
      </c>
      <c r="S125" s="225"/>
      <c r="T125" s="228" t="str">
        <f t="shared" si="37"/>
        <v/>
      </c>
      <c r="U125" s="229" t="str">
        <f t="shared" si="38"/>
        <v/>
      </c>
      <c r="Y125"/>
      <c r="Z125" s="132"/>
    </row>
    <row r="126" spans="1:26" ht="15" customHeight="1" x14ac:dyDescent="0.25">
      <c r="A126" s="180" t="s">
        <v>451</v>
      </c>
      <c r="B126" s="181" t="s">
        <v>452</v>
      </c>
      <c r="C126" s="156" t="s">
        <v>30</v>
      </c>
      <c r="D126" s="172">
        <v>1.486111111111111E-2</v>
      </c>
      <c r="E126" s="213">
        <v>1.486111111111111E-2</v>
      </c>
      <c r="F126" s="159">
        <f t="shared" si="39"/>
        <v>1.486111111111111E-2</v>
      </c>
      <c r="G126" s="160">
        <f t="shared" si="43"/>
        <v>5.9722222222222225E-3</v>
      </c>
      <c r="H126" s="161"/>
      <c r="I126" s="162" t="str">
        <f t="shared" si="36"/>
        <v/>
      </c>
      <c r="J126" s="163" t="str">
        <f t="shared" si="44"/>
        <v/>
      </c>
      <c r="K126" s="163" t="str">
        <f t="shared" si="45"/>
        <v/>
      </c>
      <c r="L126" s="164"/>
      <c r="M126" s="164"/>
      <c r="N126" s="164"/>
      <c r="O126" s="166"/>
      <c r="P126" s="167">
        <f t="shared" si="40"/>
        <v>1.486111111111111E-2</v>
      </c>
      <c r="Q126" s="208"/>
      <c r="R126" s="154">
        <v>39994</v>
      </c>
      <c r="S126" s="225"/>
      <c r="T126" s="228" t="str">
        <f t="shared" si="37"/>
        <v/>
      </c>
      <c r="U126" s="229" t="str">
        <f t="shared" si="38"/>
        <v/>
      </c>
      <c r="Y126"/>
      <c r="Z126" s="132"/>
    </row>
    <row r="127" spans="1:26" ht="15" customHeight="1" x14ac:dyDescent="0.25">
      <c r="A127" s="180" t="s">
        <v>167</v>
      </c>
      <c r="B127" s="181" t="s">
        <v>168</v>
      </c>
      <c r="C127" s="156" t="s">
        <v>30</v>
      </c>
      <c r="D127" s="157">
        <v>1.4814814814814814E-2</v>
      </c>
      <c r="E127" s="158">
        <v>1.4814814814814814E-2</v>
      </c>
      <c r="F127" s="159">
        <f t="shared" si="39"/>
        <v>1.4814814814814814E-2</v>
      </c>
      <c r="G127" s="160">
        <f t="shared" si="43"/>
        <v>6.0185185185185185E-3</v>
      </c>
      <c r="H127" s="161"/>
      <c r="I127" s="162" t="str">
        <f t="shared" si="36"/>
        <v/>
      </c>
      <c r="J127" s="163" t="str">
        <f t="shared" si="44"/>
        <v/>
      </c>
      <c r="K127" s="163" t="str">
        <f t="shared" si="45"/>
        <v/>
      </c>
      <c r="L127" s="164"/>
      <c r="M127" s="164"/>
      <c r="N127" s="164"/>
      <c r="O127" s="166"/>
      <c r="P127" s="167">
        <f t="shared" si="40"/>
        <v>1.4814814814814814E-2</v>
      </c>
      <c r="Q127" s="208"/>
      <c r="R127" s="154">
        <v>39294</v>
      </c>
      <c r="S127" s="225"/>
      <c r="T127" s="228" t="str">
        <f t="shared" si="37"/>
        <v/>
      </c>
      <c r="U127" s="229" t="str">
        <f t="shared" si="38"/>
        <v/>
      </c>
      <c r="Y127"/>
      <c r="Z127" s="132"/>
    </row>
    <row r="128" spans="1:26" ht="15" customHeight="1" x14ac:dyDescent="0.25">
      <c r="A128" s="180" t="s">
        <v>163</v>
      </c>
      <c r="B128" s="181" t="s">
        <v>164</v>
      </c>
      <c r="C128" s="156" t="s">
        <v>30</v>
      </c>
      <c r="D128" s="157">
        <v>1.4814814814814814E-2</v>
      </c>
      <c r="E128" s="158">
        <v>1.4814814814814814E-2</v>
      </c>
      <c r="F128" s="159">
        <f t="shared" si="39"/>
        <v>1.4814814814814814E-2</v>
      </c>
      <c r="G128" s="160">
        <f t="shared" si="43"/>
        <v>6.0185185185185185E-3</v>
      </c>
      <c r="H128" s="161"/>
      <c r="I128" s="162" t="str">
        <f t="shared" si="36"/>
        <v/>
      </c>
      <c r="J128" s="163" t="str">
        <f t="shared" si="44"/>
        <v/>
      </c>
      <c r="K128" s="163" t="str">
        <f t="shared" si="45"/>
        <v/>
      </c>
      <c r="L128" s="164"/>
      <c r="M128" s="164"/>
      <c r="N128" s="164"/>
      <c r="O128" s="166"/>
      <c r="P128" s="167">
        <f t="shared" si="40"/>
        <v>1.4814814814814814E-2</v>
      </c>
      <c r="Q128" s="208"/>
      <c r="R128" s="169">
        <v>39599</v>
      </c>
      <c r="S128" s="225"/>
      <c r="T128" s="228" t="str">
        <f t="shared" si="37"/>
        <v/>
      </c>
      <c r="U128" s="229" t="str">
        <f t="shared" si="38"/>
        <v/>
      </c>
      <c r="Y128"/>
      <c r="Z128" s="132"/>
    </row>
    <row r="129" spans="1:26" ht="15" customHeight="1" x14ac:dyDescent="0.25">
      <c r="A129" s="178" t="s">
        <v>474</v>
      </c>
      <c r="B129" s="179" t="s">
        <v>472</v>
      </c>
      <c r="C129" s="171" t="s">
        <v>30</v>
      </c>
      <c r="D129" s="157">
        <v>1.4733796296296287E-2</v>
      </c>
      <c r="E129" s="158">
        <v>1.4733796296296287E-2</v>
      </c>
      <c r="F129" s="159">
        <f t="shared" si="39"/>
        <v>1.4733796296296287E-2</v>
      </c>
      <c r="G129" s="160">
        <f t="shared" si="43"/>
        <v>6.0995370370370457E-3</v>
      </c>
      <c r="H129" s="161"/>
      <c r="I129" s="162" t="str">
        <f t="shared" si="36"/>
        <v/>
      </c>
      <c r="J129" s="163"/>
      <c r="K129" s="163"/>
      <c r="L129" s="164"/>
      <c r="M129" s="164"/>
      <c r="N129" s="164"/>
      <c r="O129" s="166"/>
      <c r="P129" s="167">
        <f t="shared" si="40"/>
        <v>1.4733796296296287E-2</v>
      </c>
      <c r="Q129" s="208"/>
      <c r="R129" s="154">
        <v>40056</v>
      </c>
      <c r="S129" s="225"/>
      <c r="T129" s="228" t="str">
        <f t="shared" si="37"/>
        <v/>
      </c>
      <c r="U129" s="229" t="str">
        <f t="shared" si="38"/>
        <v/>
      </c>
      <c r="Y129"/>
      <c r="Z129" s="132"/>
    </row>
    <row r="130" spans="1:26" ht="15" customHeight="1" x14ac:dyDescent="0.25">
      <c r="A130" s="180" t="s">
        <v>94</v>
      </c>
      <c r="B130" s="181" t="s">
        <v>186</v>
      </c>
      <c r="C130" s="156" t="s">
        <v>30</v>
      </c>
      <c r="D130" s="157">
        <v>1.4398148148148148E-2</v>
      </c>
      <c r="E130" s="158">
        <v>1.4965277777777779E-2</v>
      </c>
      <c r="F130" s="159">
        <f t="shared" si="39"/>
        <v>1.4681712962962962E-2</v>
      </c>
      <c r="G130" s="160">
        <f t="shared" si="43"/>
        <v>6.1516203703703698E-3</v>
      </c>
      <c r="H130" s="161"/>
      <c r="I130" s="162" t="str">
        <f t="shared" si="36"/>
        <v/>
      </c>
      <c r="J130" s="163" t="str">
        <f t="shared" ref="J130:J146" si="46">IF(H130&lt;&gt;"",I130-F130,"")</f>
        <v/>
      </c>
      <c r="K130" s="163" t="str">
        <f t="shared" ref="K130:K143" si="47">IF(H130&lt;&gt;"",I130-D130,"")</f>
        <v/>
      </c>
      <c r="L130" s="164"/>
      <c r="M130" s="164"/>
      <c r="N130" s="164"/>
      <c r="O130" s="166"/>
      <c r="P130" s="167">
        <f t="shared" si="40"/>
        <v>1.4398148148148148E-2</v>
      </c>
      <c r="Q130" s="208"/>
      <c r="R130" s="154">
        <v>39294</v>
      </c>
      <c r="S130" s="225"/>
      <c r="T130" s="228" t="str">
        <f t="shared" si="37"/>
        <v/>
      </c>
      <c r="U130" s="229" t="str">
        <f t="shared" si="38"/>
        <v/>
      </c>
      <c r="Y130"/>
      <c r="Z130" s="132"/>
    </row>
    <row r="131" spans="1:26" ht="15" customHeight="1" x14ac:dyDescent="0.25">
      <c r="A131" s="178" t="s">
        <v>268</v>
      </c>
      <c r="B131" s="179" t="s">
        <v>385</v>
      </c>
      <c r="C131" s="171" t="s">
        <v>30</v>
      </c>
      <c r="D131" s="157">
        <v>1.4652777777777778E-2</v>
      </c>
      <c r="E131" s="158">
        <v>1.4652777777777778E-2</v>
      </c>
      <c r="F131" s="159">
        <f t="shared" si="39"/>
        <v>1.4652777777777778E-2</v>
      </c>
      <c r="G131" s="160">
        <f t="shared" si="43"/>
        <v>6.1805555555555537E-3</v>
      </c>
      <c r="H131" s="161"/>
      <c r="I131" s="162" t="str">
        <f t="shared" si="36"/>
        <v/>
      </c>
      <c r="J131" s="163" t="str">
        <f t="shared" si="46"/>
        <v/>
      </c>
      <c r="K131" s="163" t="str">
        <f t="shared" si="47"/>
        <v/>
      </c>
      <c r="L131" s="164"/>
      <c r="M131" s="164"/>
      <c r="N131" s="164"/>
      <c r="O131" s="166"/>
      <c r="P131" s="167">
        <f t="shared" si="40"/>
        <v>1.4652777777777778E-2</v>
      </c>
      <c r="Q131" s="208"/>
      <c r="R131" s="169">
        <v>39844</v>
      </c>
      <c r="S131" s="225"/>
      <c r="T131" s="228" t="str">
        <f t="shared" si="37"/>
        <v/>
      </c>
      <c r="U131" s="229" t="str">
        <f t="shared" si="38"/>
        <v/>
      </c>
      <c r="Y131"/>
      <c r="Z131" s="132"/>
    </row>
    <row r="132" spans="1:26" ht="15" customHeight="1" x14ac:dyDescent="0.25">
      <c r="A132" s="180" t="s">
        <v>115</v>
      </c>
      <c r="B132" s="181" t="s">
        <v>196</v>
      </c>
      <c r="C132" s="156" t="s">
        <v>30</v>
      </c>
      <c r="D132" s="157">
        <v>1.3738425925925923E-2</v>
      </c>
      <c r="E132" s="158">
        <v>1.5497685185185177E-2</v>
      </c>
      <c r="F132" s="159">
        <f t="shared" si="39"/>
        <v>1.4618055555555551E-2</v>
      </c>
      <c r="G132" s="160">
        <f t="shared" si="43"/>
        <v>6.2152777777777814E-3</v>
      </c>
      <c r="H132" s="161"/>
      <c r="I132" s="162" t="str">
        <f t="shared" si="36"/>
        <v/>
      </c>
      <c r="J132" s="163" t="str">
        <f t="shared" si="46"/>
        <v/>
      </c>
      <c r="K132" s="163" t="str">
        <f t="shared" si="47"/>
        <v/>
      </c>
      <c r="L132" s="164"/>
      <c r="M132" s="164"/>
      <c r="N132" s="164"/>
      <c r="O132" s="166"/>
      <c r="P132" s="167">
        <f t="shared" si="40"/>
        <v>1.3738425925925923E-2</v>
      </c>
      <c r="Q132" s="208"/>
      <c r="R132" s="169">
        <v>40056</v>
      </c>
      <c r="S132" s="225"/>
      <c r="T132" s="228" t="str">
        <f t="shared" si="37"/>
        <v/>
      </c>
      <c r="U132" s="229" t="str">
        <f t="shared" si="38"/>
        <v/>
      </c>
      <c r="Y132"/>
      <c r="Z132" s="132"/>
    </row>
    <row r="133" spans="1:26" ht="15" customHeight="1" x14ac:dyDescent="0.25">
      <c r="A133" s="180" t="s">
        <v>155</v>
      </c>
      <c r="B133" s="181" t="s">
        <v>424</v>
      </c>
      <c r="C133" s="156" t="s">
        <v>30</v>
      </c>
      <c r="D133" s="172">
        <v>1.4560185185185179E-2</v>
      </c>
      <c r="E133" s="213">
        <v>1.4560185185185179E-2</v>
      </c>
      <c r="F133" s="159">
        <f t="shared" si="39"/>
        <v>1.4560185185185179E-2</v>
      </c>
      <c r="G133" s="160">
        <f t="shared" si="43"/>
        <v>6.2731481481481527E-3</v>
      </c>
      <c r="H133" s="161"/>
      <c r="I133" s="162" t="str">
        <f t="shared" ref="I133:I151" si="48">IF(H133&lt;&gt;"",H133-G133,"")</f>
        <v/>
      </c>
      <c r="J133" s="163" t="str">
        <f t="shared" si="46"/>
        <v/>
      </c>
      <c r="K133" s="163" t="str">
        <f t="shared" si="47"/>
        <v/>
      </c>
      <c r="L133" s="164"/>
      <c r="M133" s="164"/>
      <c r="N133" s="164"/>
      <c r="O133" s="166"/>
      <c r="P133" s="167">
        <f t="shared" si="40"/>
        <v>1.4560185185185179E-2</v>
      </c>
      <c r="Q133" s="208"/>
      <c r="R133" s="169">
        <v>39933</v>
      </c>
      <c r="S133" s="225"/>
      <c r="T133" s="228" t="str">
        <f t="shared" ref="T133:T162" si="49">IF(OR(NOT(S133=""),NOT(I133="")),5,"")</f>
        <v/>
      </c>
      <c r="U133" s="229" t="str">
        <f t="shared" ref="U133:U162" si="50">IF(T133=5,A133&amp;" "&amp;B133,"")</f>
        <v/>
      </c>
      <c r="Y133"/>
      <c r="Z133" s="132"/>
    </row>
    <row r="134" spans="1:26" ht="15" customHeight="1" x14ac:dyDescent="0.25">
      <c r="A134" s="180" t="s">
        <v>155</v>
      </c>
      <c r="B134" s="181" t="s">
        <v>191</v>
      </c>
      <c r="C134" s="156" t="s">
        <v>30</v>
      </c>
      <c r="D134" s="157">
        <v>1.4189814814814815E-2</v>
      </c>
      <c r="E134" s="158">
        <v>1.4918981481481479E-2</v>
      </c>
      <c r="F134" s="159">
        <f t="shared" si="39"/>
        <v>1.4554398148148146E-2</v>
      </c>
      <c r="G134" s="160">
        <f t="shared" si="43"/>
        <v>6.278935185185186E-3</v>
      </c>
      <c r="H134" s="161"/>
      <c r="I134" s="162" t="str">
        <f t="shared" si="48"/>
        <v/>
      </c>
      <c r="J134" s="163" t="str">
        <f t="shared" si="46"/>
        <v/>
      </c>
      <c r="K134" s="163" t="str">
        <f t="shared" si="47"/>
        <v/>
      </c>
      <c r="L134" s="164"/>
      <c r="M134" s="164"/>
      <c r="N134" s="164"/>
      <c r="O134" s="166"/>
      <c r="P134" s="167">
        <f t="shared" si="40"/>
        <v>1.4189814814814815E-2</v>
      </c>
      <c r="Q134" s="208"/>
      <c r="R134" s="169">
        <v>39721</v>
      </c>
      <c r="S134" s="225"/>
      <c r="T134" s="228" t="str">
        <f t="shared" si="49"/>
        <v/>
      </c>
      <c r="U134" s="229" t="str">
        <f t="shared" si="50"/>
        <v/>
      </c>
      <c r="Y134"/>
      <c r="Z134" s="132"/>
    </row>
    <row r="135" spans="1:26" ht="15" customHeight="1" x14ac:dyDescent="0.25">
      <c r="A135" s="180" t="s">
        <v>147</v>
      </c>
      <c r="B135" s="181" t="s">
        <v>175</v>
      </c>
      <c r="C135" s="156" t="s">
        <v>30</v>
      </c>
      <c r="D135" s="157">
        <v>1.4548611111111109E-2</v>
      </c>
      <c r="E135" s="158">
        <v>1.4548611111111109E-2</v>
      </c>
      <c r="F135" s="159">
        <f t="shared" si="39"/>
        <v>1.4548611111111109E-2</v>
      </c>
      <c r="G135" s="160">
        <f t="shared" si="43"/>
        <v>6.2847222222222228E-3</v>
      </c>
      <c r="H135" s="161"/>
      <c r="I135" s="162" t="str">
        <f t="shared" si="48"/>
        <v/>
      </c>
      <c r="J135" s="163" t="str">
        <f t="shared" si="46"/>
        <v/>
      </c>
      <c r="K135" s="163" t="str">
        <f t="shared" si="47"/>
        <v/>
      </c>
      <c r="L135" s="164"/>
      <c r="M135" s="164"/>
      <c r="N135" s="164"/>
      <c r="O135" s="166"/>
      <c r="P135" s="167">
        <f t="shared" si="40"/>
        <v>1.4548611111111109E-2</v>
      </c>
      <c r="Q135" s="208"/>
      <c r="R135" s="169">
        <v>40025</v>
      </c>
      <c r="S135" s="225"/>
      <c r="T135" s="228" t="str">
        <f t="shared" si="49"/>
        <v/>
      </c>
      <c r="U135" s="229" t="str">
        <f t="shared" si="50"/>
        <v/>
      </c>
      <c r="Y135"/>
      <c r="Z135" s="132"/>
    </row>
    <row r="136" spans="1:26" ht="15" customHeight="1" x14ac:dyDescent="0.25">
      <c r="A136" s="180" t="s">
        <v>180</v>
      </c>
      <c r="B136" s="181" t="s">
        <v>261</v>
      </c>
      <c r="C136" s="156" t="s">
        <v>30</v>
      </c>
      <c r="D136" s="157">
        <v>1.4537037037037032E-2</v>
      </c>
      <c r="E136" s="157">
        <v>1.4537037037037032E-2</v>
      </c>
      <c r="F136" s="159">
        <f t="shared" si="39"/>
        <v>1.4537037037037032E-2</v>
      </c>
      <c r="G136" s="160">
        <f t="shared" si="43"/>
        <v>6.2962962962962998E-3</v>
      </c>
      <c r="H136" s="161"/>
      <c r="I136" s="162" t="str">
        <f t="shared" si="48"/>
        <v/>
      </c>
      <c r="J136" s="163" t="str">
        <f t="shared" si="46"/>
        <v/>
      </c>
      <c r="K136" s="163" t="str">
        <f t="shared" si="47"/>
        <v/>
      </c>
      <c r="L136" s="164"/>
      <c r="M136" s="164"/>
      <c r="N136" s="164"/>
      <c r="O136" s="166"/>
      <c r="P136" s="167">
        <f t="shared" si="40"/>
        <v>1.4537037037037032E-2</v>
      </c>
      <c r="Q136" s="208"/>
      <c r="R136" s="169">
        <v>39964</v>
      </c>
      <c r="S136" s="225"/>
      <c r="T136" s="228" t="str">
        <f t="shared" si="49"/>
        <v/>
      </c>
      <c r="U136" s="229" t="str">
        <f t="shared" si="50"/>
        <v/>
      </c>
      <c r="Y136"/>
      <c r="Z136" s="132"/>
    </row>
    <row r="137" spans="1:26" ht="15" customHeight="1" x14ac:dyDescent="0.25">
      <c r="A137" s="180" t="s">
        <v>107</v>
      </c>
      <c r="B137" s="181" t="s">
        <v>46</v>
      </c>
      <c r="C137" s="156" t="s">
        <v>30</v>
      </c>
      <c r="D137" s="157">
        <v>1.4479166666666668E-2</v>
      </c>
      <c r="E137" s="158">
        <v>1.4479166666666668E-2</v>
      </c>
      <c r="F137" s="159">
        <f t="shared" ref="F137:F151" si="51">IF(E137&lt;&gt;"",(E137+D137)/2,D137)</f>
        <v>1.4479166666666668E-2</v>
      </c>
      <c r="G137" s="160">
        <f t="shared" si="43"/>
        <v>6.3541666666666642E-3</v>
      </c>
      <c r="H137" s="161"/>
      <c r="I137" s="162" t="str">
        <f t="shared" si="48"/>
        <v/>
      </c>
      <c r="J137" s="163" t="str">
        <f t="shared" si="46"/>
        <v/>
      </c>
      <c r="K137" s="163" t="str">
        <f t="shared" si="47"/>
        <v/>
      </c>
      <c r="L137" s="164"/>
      <c r="M137" s="164"/>
      <c r="N137" s="164"/>
      <c r="O137" s="166"/>
      <c r="P137" s="167">
        <f t="shared" ref="P137:P151" si="52">IF(H137&lt;&gt;"",MIN(D137,I137),D137)</f>
        <v>1.4479166666666668E-2</v>
      </c>
      <c r="Q137" s="208"/>
      <c r="R137" s="169">
        <v>39021</v>
      </c>
      <c r="S137" s="225"/>
      <c r="T137" s="228" t="str">
        <f t="shared" si="49"/>
        <v/>
      </c>
      <c r="U137" s="229" t="str">
        <f t="shared" si="50"/>
        <v/>
      </c>
      <c r="Y137"/>
      <c r="Z137" s="132"/>
    </row>
    <row r="138" spans="1:26" ht="15" customHeight="1" x14ac:dyDescent="0.25">
      <c r="A138" s="180" t="s">
        <v>130</v>
      </c>
      <c r="B138" s="181" t="s">
        <v>239</v>
      </c>
      <c r="C138" s="156" t="s">
        <v>30</v>
      </c>
      <c r="D138" s="157">
        <v>1.4328703703703701E-2</v>
      </c>
      <c r="E138" s="158">
        <v>1.4328703703703701E-2</v>
      </c>
      <c r="F138" s="159">
        <f t="shared" si="51"/>
        <v>1.4328703703703701E-2</v>
      </c>
      <c r="G138" s="160">
        <f t="shared" si="43"/>
        <v>6.504629629629631E-3</v>
      </c>
      <c r="H138" s="161"/>
      <c r="I138" s="162" t="str">
        <f t="shared" si="48"/>
        <v/>
      </c>
      <c r="J138" s="163" t="str">
        <f t="shared" si="46"/>
        <v/>
      </c>
      <c r="K138" s="163" t="str">
        <f t="shared" si="47"/>
        <v/>
      </c>
      <c r="L138" s="164"/>
      <c r="M138" s="164"/>
      <c r="N138" s="164"/>
      <c r="O138" s="166"/>
      <c r="P138" s="167">
        <f t="shared" si="52"/>
        <v>1.4328703703703701E-2</v>
      </c>
      <c r="Q138" s="208"/>
      <c r="R138" s="169">
        <v>40025</v>
      </c>
      <c r="S138" s="225"/>
      <c r="T138" s="228" t="str">
        <f t="shared" si="49"/>
        <v/>
      </c>
      <c r="U138" s="229" t="str">
        <f t="shared" si="50"/>
        <v/>
      </c>
      <c r="Y138"/>
      <c r="Z138" s="132"/>
    </row>
    <row r="139" spans="1:26" ht="15" customHeight="1" x14ac:dyDescent="0.25">
      <c r="A139" s="180" t="s">
        <v>90</v>
      </c>
      <c r="B139" s="181" t="s">
        <v>231</v>
      </c>
      <c r="C139" s="171" t="s">
        <v>30</v>
      </c>
      <c r="D139" s="157">
        <v>1.4137731481481484E-2</v>
      </c>
      <c r="E139" s="157">
        <v>1.4474826388888883E-2</v>
      </c>
      <c r="F139" s="159">
        <f t="shared" si="51"/>
        <v>1.4306278935185183E-2</v>
      </c>
      <c r="G139" s="160">
        <f t="shared" si="43"/>
        <v>6.527054398148149E-3</v>
      </c>
      <c r="H139" s="161"/>
      <c r="I139" s="162" t="str">
        <f t="shared" si="48"/>
        <v/>
      </c>
      <c r="J139" s="163" t="str">
        <f t="shared" si="46"/>
        <v/>
      </c>
      <c r="K139" s="163" t="str">
        <f t="shared" si="47"/>
        <v/>
      </c>
      <c r="L139" s="164"/>
      <c r="M139" s="164"/>
      <c r="N139" s="164"/>
      <c r="O139" s="166"/>
      <c r="P139" s="167">
        <f t="shared" si="52"/>
        <v>1.4137731481481484E-2</v>
      </c>
      <c r="Q139" s="208"/>
      <c r="R139" s="169">
        <v>39933</v>
      </c>
      <c r="S139" s="225"/>
      <c r="T139" s="228" t="str">
        <f t="shared" si="49"/>
        <v/>
      </c>
      <c r="U139" s="229" t="str">
        <f t="shared" si="50"/>
        <v/>
      </c>
      <c r="Y139"/>
      <c r="Z139" s="132"/>
    </row>
    <row r="140" spans="1:26" ht="15" customHeight="1" x14ac:dyDescent="0.25">
      <c r="A140" s="180" t="s">
        <v>346</v>
      </c>
      <c r="B140" s="181" t="s">
        <v>209</v>
      </c>
      <c r="C140" s="171" t="s">
        <v>30</v>
      </c>
      <c r="D140" s="157">
        <v>1.3981481481481482E-2</v>
      </c>
      <c r="E140" s="158">
        <v>1.4554398148148141E-2</v>
      </c>
      <c r="F140" s="159">
        <f t="shared" si="51"/>
        <v>1.4267939814814811E-2</v>
      </c>
      <c r="G140" s="160">
        <f t="shared" si="43"/>
        <v>6.5653935185185208E-3</v>
      </c>
      <c r="H140" s="161"/>
      <c r="I140" s="162" t="str">
        <f t="shared" si="48"/>
        <v/>
      </c>
      <c r="J140" s="163" t="str">
        <f t="shared" si="46"/>
        <v/>
      </c>
      <c r="K140" s="163" t="str">
        <f t="shared" si="47"/>
        <v/>
      </c>
      <c r="L140" s="164"/>
      <c r="M140" s="164"/>
      <c r="N140" s="164"/>
      <c r="O140" s="166"/>
      <c r="P140" s="167">
        <f t="shared" si="52"/>
        <v>1.3981481481481482E-2</v>
      </c>
      <c r="Q140" s="208"/>
      <c r="R140" s="169">
        <v>40025</v>
      </c>
      <c r="S140" s="225"/>
      <c r="T140" s="228" t="str">
        <f t="shared" si="49"/>
        <v/>
      </c>
      <c r="U140" s="229" t="str">
        <f t="shared" si="50"/>
        <v/>
      </c>
      <c r="Y140"/>
      <c r="Z140" s="132"/>
    </row>
    <row r="141" spans="1:26" ht="15" customHeight="1" x14ac:dyDescent="0.25">
      <c r="A141" s="180" t="s">
        <v>189</v>
      </c>
      <c r="B141" s="181" t="s">
        <v>192</v>
      </c>
      <c r="C141" s="156" t="s">
        <v>30</v>
      </c>
      <c r="D141" s="157">
        <v>1.3408564814814811E-2</v>
      </c>
      <c r="E141" s="158">
        <v>1.5053530092592582E-2</v>
      </c>
      <c r="F141" s="159">
        <f t="shared" si="51"/>
        <v>1.4231047453703696E-2</v>
      </c>
      <c r="G141" s="160">
        <f t="shared" si="43"/>
        <v>6.6022858796296359E-3</v>
      </c>
      <c r="H141" s="161"/>
      <c r="I141" s="162" t="str">
        <f t="shared" si="48"/>
        <v/>
      </c>
      <c r="J141" s="163" t="str">
        <f t="shared" si="46"/>
        <v/>
      </c>
      <c r="K141" s="163" t="str">
        <f t="shared" si="47"/>
        <v/>
      </c>
      <c r="L141" s="164"/>
      <c r="M141" s="164"/>
      <c r="N141" s="164"/>
      <c r="O141" s="166"/>
      <c r="P141" s="167">
        <f t="shared" si="52"/>
        <v>1.3408564814814811E-2</v>
      </c>
      <c r="Q141" s="208"/>
      <c r="R141" s="169">
        <v>39994</v>
      </c>
      <c r="S141" s="225"/>
      <c r="T141" s="228" t="str">
        <f t="shared" si="49"/>
        <v/>
      </c>
      <c r="U141" s="229" t="str">
        <f t="shared" si="50"/>
        <v/>
      </c>
      <c r="Y141"/>
      <c r="Z141" s="132"/>
    </row>
    <row r="142" spans="1:26" ht="15" customHeight="1" x14ac:dyDescent="0.25">
      <c r="A142" s="180" t="s">
        <v>214</v>
      </c>
      <c r="B142" s="181" t="s">
        <v>215</v>
      </c>
      <c r="C142" s="156" t="s">
        <v>14</v>
      </c>
      <c r="D142" s="157">
        <v>1.40625E-2</v>
      </c>
      <c r="E142" s="158">
        <v>1.40625E-2</v>
      </c>
      <c r="F142" s="159">
        <f t="shared" si="51"/>
        <v>1.40625E-2</v>
      </c>
      <c r="G142" s="160">
        <f t="shared" si="43"/>
        <v>6.7708333333333318E-3</v>
      </c>
      <c r="H142" s="161"/>
      <c r="I142" s="162" t="str">
        <f t="shared" si="48"/>
        <v/>
      </c>
      <c r="J142" s="163" t="str">
        <f t="shared" si="46"/>
        <v/>
      </c>
      <c r="K142" s="163" t="str">
        <f t="shared" si="47"/>
        <v/>
      </c>
      <c r="L142" s="164"/>
      <c r="M142" s="164"/>
      <c r="N142" s="164"/>
      <c r="O142" s="166"/>
      <c r="P142" s="167">
        <f t="shared" si="52"/>
        <v>1.40625E-2</v>
      </c>
      <c r="Q142" s="208"/>
      <c r="R142" s="169">
        <v>40025</v>
      </c>
      <c r="S142" s="225"/>
      <c r="T142" s="228" t="str">
        <f t="shared" si="49"/>
        <v/>
      </c>
      <c r="U142" s="229" t="str">
        <f t="shared" si="50"/>
        <v/>
      </c>
      <c r="Y142"/>
      <c r="Z142" s="132"/>
    </row>
    <row r="143" spans="1:26" ht="15" customHeight="1" x14ac:dyDescent="0.25">
      <c r="A143" s="180" t="s">
        <v>403</v>
      </c>
      <c r="B143" s="181" t="s">
        <v>35</v>
      </c>
      <c r="C143" s="171" t="s">
        <v>30</v>
      </c>
      <c r="D143" s="157">
        <v>1.3975694444444454E-2</v>
      </c>
      <c r="E143" s="158">
        <v>1.411458333333334E-2</v>
      </c>
      <c r="F143" s="159">
        <f t="shared" si="51"/>
        <v>1.4045138888888897E-2</v>
      </c>
      <c r="G143" s="160">
        <f t="shared" si="43"/>
        <v>6.7881944444444352E-3</v>
      </c>
      <c r="H143" s="161"/>
      <c r="I143" s="162" t="str">
        <f t="shared" si="48"/>
        <v/>
      </c>
      <c r="J143" s="163" t="str">
        <f t="shared" si="46"/>
        <v/>
      </c>
      <c r="K143" s="163" t="str">
        <f t="shared" si="47"/>
        <v/>
      </c>
      <c r="L143" s="164"/>
      <c r="M143" s="164"/>
      <c r="N143" s="165"/>
      <c r="O143" s="166"/>
      <c r="P143" s="167">
        <f t="shared" si="52"/>
        <v>1.3975694444444454E-2</v>
      </c>
      <c r="Q143" s="208"/>
      <c r="R143" s="169">
        <v>39933</v>
      </c>
      <c r="S143" s="225"/>
      <c r="T143" s="228" t="str">
        <f t="shared" si="49"/>
        <v/>
      </c>
      <c r="U143" s="229" t="str">
        <f t="shared" si="50"/>
        <v/>
      </c>
      <c r="Y143"/>
      <c r="Z143" s="132"/>
    </row>
    <row r="144" spans="1:26" ht="15" customHeight="1" x14ac:dyDescent="0.25">
      <c r="A144" s="180" t="s">
        <v>389</v>
      </c>
      <c r="B144" s="181" t="s">
        <v>390</v>
      </c>
      <c r="C144" s="171" t="s">
        <v>30</v>
      </c>
      <c r="D144" s="157">
        <v>1.3946759259259258E-2</v>
      </c>
      <c r="E144" s="158">
        <v>1.3946759259259258E-2</v>
      </c>
      <c r="F144" s="159">
        <f t="shared" si="51"/>
        <v>1.3946759259259258E-2</v>
      </c>
      <c r="G144" s="160">
        <f t="shared" si="43"/>
        <v>6.8865740740740745E-3</v>
      </c>
      <c r="H144" s="161"/>
      <c r="I144" s="162" t="str">
        <f t="shared" si="48"/>
        <v/>
      </c>
      <c r="J144" s="163" t="str">
        <f t="shared" si="46"/>
        <v/>
      </c>
      <c r="K144" s="163"/>
      <c r="L144" s="164"/>
      <c r="M144" s="164"/>
      <c r="N144" s="164"/>
      <c r="O144" s="166"/>
      <c r="P144" s="167">
        <f t="shared" si="52"/>
        <v>1.3946759259259258E-2</v>
      </c>
      <c r="Q144" s="208"/>
      <c r="R144" s="169">
        <v>39844</v>
      </c>
      <c r="S144" s="225"/>
      <c r="T144" s="228" t="str">
        <f t="shared" si="49"/>
        <v/>
      </c>
      <c r="U144" s="229" t="str">
        <f t="shared" si="50"/>
        <v/>
      </c>
      <c r="Y144"/>
      <c r="Z144" s="132"/>
    </row>
    <row r="145" spans="1:26" ht="15" customHeight="1" x14ac:dyDescent="0.25">
      <c r="A145" s="180" t="s">
        <v>125</v>
      </c>
      <c r="B145" s="181" t="s">
        <v>185</v>
      </c>
      <c r="C145" s="156" t="s">
        <v>30</v>
      </c>
      <c r="D145" s="157">
        <v>1.3900462962962962E-2</v>
      </c>
      <c r="E145" s="158">
        <v>1.3900462962962962E-2</v>
      </c>
      <c r="F145" s="159">
        <f t="shared" si="51"/>
        <v>1.3900462962962962E-2</v>
      </c>
      <c r="G145" s="160">
        <f t="shared" si="43"/>
        <v>6.9328703703703705E-3</v>
      </c>
      <c r="H145" s="161"/>
      <c r="I145" s="162" t="str">
        <f t="shared" si="48"/>
        <v/>
      </c>
      <c r="J145" s="163" t="str">
        <f t="shared" si="46"/>
        <v/>
      </c>
      <c r="K145" s="163" t="str">
        <f>IF(H145&lt;&gt;"",I145-D145,"")</f>
        <v/>
      </c>
      <c r="L145" s="164"/>
      <c r="M145" s="164"/>
      <c r="N145" s="164"/>
      <c r="O145" s="166"/>
      <c r="P145" s="167">
        <f t="shared" si="52"/>
        <v>1.3900462962962962E-2</v>
      </c>
      <c r="Q145" s="208"/>
      <c r="R145" s="169">
        <v>39355</v>
      </c>
      <c r="S145" s="225"/>
      <c r="T145" s="228" t="str">
        <f t="shared" si="49"/>
        <v/>
      </c>
      <c r="U145" s="229" t="str">
        <f t="shared" si="50"/>
        <v/>
      </c>
      <c r="Y145"/>
      <c r="Z145" s="132"/>
    </row>
    <row r="146" spans="1:26" ht="15" customHeight="1" x14ac:dyDescent="0.25">
      <c r="A146" s="180" t="s">
        <v>128</v>
      </c>
      <c r="B146" s="181" t="s">
        <v>195</v>
      </c>
      <c r="C146" s="156" t="s">
        <v>30</v>
      </c>
      <c r="D146" s="157">
        <v>1.3877314814814811E-2</v>
      </c>
      <c r="E146" s="157">
        <v>1.3877314814814811E-2</v>
      </c>
      <c r="F146" s="159">
        <f t="shared" si="51"/>
        <v>1.3877314814814811E-2</v>
      </c>
      <c r="G146" s="160">
        <f t="shared" si="43"/>
        <v>6.9560185185185211E-3</v>
      </c>
      <c r="H146" s="161"/>
      <c r="I146" s="162" t="str">
        <f t="shared" si="48"/>
        <v/>
      </c>
      <c r="J146" s="163" t="str">
        <f t="shared" si="46"/>
        <v/>
      </c>
      <c r="K146" s="163" t="str">
        <f>IF(H146&lt;&gt;"",I146-D146,"")</f>
        <v/>
      </c>
      <c r="L146" s="164"/>
      <c r="M146" s="164"/>
      <c r="N146" s="164"/>
      <c r="O146" s="166"/>
      <c r="P146" s="167">
        <f t="shared" si="52"/>
        <v>1.3877314814814811E-2</v>
      </c>
      <c r="Q146" s="208"/>
      <c r="R146" s="169">
        <v>38990</v>
      </c>
      <c r="S146" s="225"/>
      <c r="T146" s="228" t="str">
        <f t="shared" si="49"/>
        <v/>
      </c>
      <c r="U146" s="229" t="str">
        <f t="shared" si="50"/>
        <v/>
      </c>
      <c r="Y146"/>
      <c r="Z146" s="132"/>
    </row>
    <row r="147" spans="1:26" ht="15" x14ac:dyDescent="0.25">
      <c r="A147" s="180" t="s">
        <v>344</v>
      </c>
      <c r="B147" s="181" t="s">
        <v>345</v>
      </c>
      <c r="C147" s="156" t="s">
        <v>30</v>
      </c>
      <c r="D147" s="157">
        <v>1.3871527777777778E-2</v>
      </c>
      <c r="E147" s="158">
        <v>1.3871527777777778E-2</v>
      </c>
      <c r="F147" s="159">
        <f t="shared" si="51"/>
        <v>1.3871527777777778E-2</v>
      </c>
      <c r="G147" s="160">
        <f t="shared" si="43"/>
        <v>6.9618055555555544E-3</v>
      </c>
      <c r="H147" s="161"/>
      <c r="I147" s="162" t="str">
        <f t="shared" si="48"/>
        <v/>
      </c>
      <c r="J147" s="163"/>
      <c r="K147" s="163"/>
      <c r="L147" s="164"/>
      <c r="M147" s="164"/>
      <c r="N147" s="164"/>
      <c r="O147" s="166"/>
      <c r="P147" s="167">
        <f t="shared" si="52"/>
        <v>1.3871527777777778E-2</v>
      </c>
      <c r="Q147" s="208"/>
      <c r="R147" s="169">
        <v>39752</v>
      </c>
      <c r="S147" s="225"/>
      <c r="T147" s="228" t="str">
        <f t="shared" si="49"/>
        <v/>
      </c>
      <c r="U147" s="229" t="str">
        <f t="shared" si="50"/>
        <v/>
      </c>
      <c r="Y147"/>
      <c r="Z147" s="132"/>
    </row>
    <row r="148" spans="1:26" ht="15" customHeight="1" x14ac:dyDescent="0.25">
      <c r="A148" s="180" t="s">
        <v>160</v>
      </c>
      <c r="B148" s="181" t="s">
        <v>161</v>
      </c>
      <c r="C148" s="171" t="s">
        <v>30</v>
      </c>
      <c r="D148" s="157">
        <v>1.3745298032407408E-2</v>
      </c>
      <c r="E148" s="158">
        <v>1.3745298032407408E-2</v>
      </c>
      <c r="F148" s="159">
        <f t="shared" si="51"/>
        <v>1.3745298032407408E-2</v>
      </c>
      <c r="G148" s="160">
        <f t="shared" si="43"/>
        <v>7.0880353009259243E-3</v>
      </c>
      <c r="H148" s="161"/>
      <c r="I148" s="162" t="str">
        <f t="shared" si="48"/>
        <v/>
      </c>
      <c r="J148" s="163" t="str">
        <f>IF(H148&lt;&gt;"",I148-F148,"")</f>
        <v/>
      </c>
      <c r="K148" s="163" t="str">
        <f>IF(H148&lt;&gt;"",I148-D148,"")</f>
        <v/>
      </c>
      <c r="L148" s="164"/>
      <c r="M148" s="164"/>
      <c r="N148" s="164"/>
      <c r="O148" s="166"/>
      <c r="P148" s="167">
        <f t="shared" si="52"/>
        <v>1.3745298032407408E-2</v>
      </c>
      <c r="Q148" s="208"/>
      <c r="R148" s="154">
        <v>40056</v>
      </c>
      <c r="S148" s="225"/>
      <c r="T148" s="228" t="str">
        <f t="shared" si="49"/>
        <v/>
      </c>
      <c r="U148" s="229" t="str">
        <f t="shared" si="50"/>
        <v/>
      </c>
      <c r="Y148"/>
      <c r="Z148" s="132"/>
    </row>
    <row r="149" spans="1:26" ht="15" customHeight="1" x14ac:dyDescent="0.25">
      <c r="A149" s="180" t="s">
        <v>392</v>
      </c>
      <c r="B149" s="181" t="s">
        <v>393</v>
      </c>
      <c r="C149" s="171" t="s">
        <v>30</v>
      </c>
      <c r="D149" s="157">
        <v>1.3726851851851853E-2</v>
      </c>
      <c r="E149" s="158">
        <v>1.3726851851851853E-2</v>
      </c>
      <c r="F149" s="159">
        <f t="shared" si="51"/>
        <v>1.3726851851851853E-2</v>
      </c>
      <c r="G149" s="160">
        <f>$B$2-F149</f>
        <v>7.1064814814814792E-3</v>
      </c>
      <c r="H149" s="161"/>
      <c r="I149" s="162" t="str">
        <f t="shared" si="48"/>
        <v/>
      </c>
      <c r="J149" s="163" t="str">
        <f>IF(H149&lt;&gt;"",I149-F149,"")</f>
        <v/>
      </c>
      <c r="K149" s="163"/>
      <c r="L149" s="164"/>
      <c r="M149" s="164"/>
      <c r="N149" s="164"/>
      <c r="O149" s="166"/>
      <c r="P149" s="167">
        <f t="shared" si="52"/>
        <v>1.3726851851851853E-2</v>
      </c>
      <c r="Q149" s="208"/>
      <c r="R149" s="169">
        <v>39844</v>
      </c>
      <c r="S149" s="225"/>
      <c r="T149" s="228" t="str">
        <f t="shared" si="49"/>
        <v/>
      </c>
      <c r="U149" s="229" t="str">
        <f t="shared" si="50"/>
        <v/>
      </c>
      <c r="Y149"/>
      <c r="Z149" s="132"/>
    </row>
    <row r="150" spans="1:26" ht="15" customHeight="1" x14ac:dyDescent="0.25">
      <c r="A150" s="180" t="s">
        <v>178</v>
      </c>
      <c r="B150" s="181" t="s">
        <v>260</v>
      </c>
      <c r="C150" s="156" t="s">
        <v>30</v>
      </c>
      <c r="D150" s="157">
        <v>1.3605324074074075E-2</v>
      </c>
      <c r="E150" s="158">
        <v>1.3744212962962962E-2</v>
      </c>
      <c r="F150" s="159">
        <f t="shared" si="51"/>
        <v>1.3674768518518518E-2</v>
      </c>
      <c r="G150" s="160">
        <f>$B$2-F150</f>
        <v>7.1585648148148138E-3</v>
      </c>
      <c r="H150" s="161"/>
      <c r="I150" s="162" t="str">
        <f t="shared" si="48"/>
        <v/>
      </c>
      <c r="J150" s="163" t="str">
        <f>IF(H150&lt;&gt;"",I150-F150,"")</f>
        <v/>
      </c>
      <c r="K150" s="163" t="str">
        <f>IF(H150&lt;&gt;"",I150-D150,"")</f>
        <v/>
      </c>
      <c r="L150" s="164"/>
      <c r="M150" s="164"/>
      <c r="N150" s="164"/>
      <c r="O150" s="166"/>
      <c r="P150" s="167">
        <f t="shared" si="52"/>
        <v>1.3605324074074075E-2</v>
      </c>
      <c r="Q150" s="208"/>
      <c r="R150" s="169">
        <v>40025</v>
      </c>
      <c r="S150" s="225"/>
      <c r="T150" s="228" t="str">
        <f t="shared" si="49"/>
        <v/>
      </c>
      <c r="U150" s="229" t="str">
        <f t="shared" si="50"/>
        <v/>
      </c>
      <c r="Y150"/>
      <c r="Z150" s="132"/>
    </row>
    <row r="151" spans="1:26" ht="15" customHeight="1" x14ac:dyDescent="0.25">
      <c r="A151" s="180" t="s">
        <v>201</v>
      </c>
      <c r="B151" s="181" t="s">
        <v>202</v>
      </c>
      <c r="C151" s="156" t="s">
        <v>30</v>
      </c>
      <c r="D151" s="172">
        <v>1.2719907407407411E-2</v>
      </c>
      <c r="E151" s="158">
        <v>1.4456018518518524E-2</v>
      </c>
      <c r="F151" s="159">
        <f t="shared" si="51"/>
        <v>1.3587962962962968E-2</v>
      </c>
      <c r="G151" s="160">
        <f>$B$2-F151</f>
        <v>7.2453703703703638E-3</v>
      </c>
      <c r="H151" s="161"/>
      <c r="I151" s="162" t="str">
        <f t="shared" si="48"/>
        <v/>
      </c>
      <c r="J151" s="163"/>
      <c r="K151" s="163"/>
      <c r="L151" s="164"/>
      <c r="M151" s="164"/>
      <c r="N151" s="165"/>
      <c r="O151" s="166"/>
      <c r="P151" s="167">
        <f t="shared" si="52"/>
        <v>1.2719907407407411E-2</v>
      </c>
      <c r="Q151" s="208"/>
      <c r="R151" s="169">
        <v>39721</v>
      </c>
      <c r="S151" s="225"/>
      <c r="T151" s="228" t="str">
        <f t="shared" si="49"/>
        <v/>
      </c>
      <c r="U151" s="229" t="str">
        <f t="shared" si="50"/>
        <v/>
      </c>
      <c r="Y151"/>
      <c r="Z151" s="132"/>
    </row>
    <row r="152" spans="1:26" ht="15" customHeight="1" x14ac:dyDescent="0.25">
      <c r="A152" s="180"/>
      <c r="B152" s="181"/>
      <c r="C152" s="156"/>
      <c r="D152" s="172"/>
      <c r="E152" s="158"/>
      <c r="F152" s="159"/>
      <c r="G152" s="160"/>
      <c r="H152" s="161"/>
      <c r="I152" s="162"/>
      <c r="J152" s="163"/>
      <c r="K152" s="163"/>
      <c r="L152" s="164"/>
      <c r="M152" s="164"/>
      <c r="N152" s="165"/>
      <c r="O152" s="166"/>
      <c r="P152" s="167"/>
      <c r="Q152" s="208"/>
      <c r="R152" s="169"/>
      <c r="S152" s="225"/>
      <c r="T152" s="228" t="str">
        <f t="shared" si="49"/>
        <v/>
      </c>
      <c r="U152" s="229" t="str">
        <f t="shared" si="50"/>
        <v/>
      </c>
      <c r="Y152"/>
      <c r="Z152" s="132"/>
    </row>
    <row r="153" spans="1:26" ht="15" customHeight="1" x14ac:dyDescent="0.25">
      <c r="A153" s="180" t="s">
        <v>115</v>
      </c>
      <c r="B153" s="181" t="s">
        <v>316</v>
      </c>
      <c r="C153" s="156" t="s">
        <v>30</v>
      </c>
      <c r="D153" s="157">
        <v>1.3425925925925919E-2</v>
      </c>
      <c r="E153" s="158">
        <v>1.3715277777777779E-2</v>
      </c>
      <c r="F153" s="159">
        <f>IF(E153&lt;&gt;"",(E153+D153)/2,D153)</f>
        <v>1.3570601851851849E-2</v>
      </c>
      <c r="G153" s="160">
        <f>$B$2-F153</f>
        <v>7.2627314814814829E-3</v>
      </c>
      <c r="H153" s="161"/>
      <c r="I153" s="162" t="str">
        <f>IF(H153&lt;&gt;"",H153-G153,"")</f>
        <v/>
      </c>
      <c r="J153" s="163" t="str">
        <f>IF(H153&lt;&gt;"",I153-F153,"")</f>
        <v/>
      </c>
      <c r="K153" s="163" t="str">
        <f>IF(H153&lt;&gt;"",I153-D153,"")</f>
        <v/>
      </c>
      <c r="L153" s="164"/>
      <c r="M153" s="164"/>
      <c r="N153" s="164"/>
      <c r="O153" s="166"/>
      <c r="P153" s="167">
        <f>IF(H153&lt;&gt;"",MIN(D153,I153),D153)</f>
        <v>1.3425925925925919E-2</v>
      </c>
      <c r="Q153" s="208"/>
      <c r="R153" s="169">
        <v>40025</v>
      </c>
      <c r="S153" s="225"/>
      <c r="T153" s="228" t="str">
        <f t="shared" si="49"/>
        <v/>
      </c>
      <c r="U153" s="229" t="str">
        <f t="shared" si="50"/>
        <v/>
      </c>
      <c r="Y153"/>
      <c r="Z153" s="132"/>
    </row>
    <row r="154" spans="1:26" ht="15" customHeight="1" x14ac:dyDescent="0.25">
      <c r="A154" s="180" t="s">
        <v>422</v>
      </c>
      <c r="B154" s="181" t="s">
        <v>423</v>
      </c>
      <c r="C154" s="156" t="s">
        <v>30</v>
      </c>
      <c r="D154" s="157">
        <v>1.3530092592592587E-2</v>
      </c>
      <c r="E154" s="158">
        <v>1.3530092592592587E-2</v>
      </c>
      <c r="F154" s="159">
        <f>IF(E154&lt;&gt;"",(E154+D154)/2,D154)</f>
        <v>1.3530092592592587E-2</v>
      </c>
      <c r="G154" s="160">
        <f>$B$2-F154</f>
        <v>7.3032407407407456E-3</v>
      </c>
      <c r="H154" s="161"/>
      <c r="I154" s="162" t="str">
        <f>IF(H154&lt;&gt;"",H154-G154,"")</f>
        <v/>
      </c>
      <c r="J154" s="163" t="str">
        <f>IF(H154&lt;&gt;"",I154-F154,"")</f>
        <v/>
      </c>
      <c r="K154" s="163" t="str">
        <f>IF(H154&lt;&gt;"",I154-D154,"")</f>
        <v/>
      </c>
      <c r="L154" s="164"/>
      <c r="M154" s="164"/>
      <c r="N154" s="164"/>
      <c r="O154" s="166"/>
      <c r="P154" s="167">
        <f>IF(H154&lt;&gt;"",MIN(D154,I154),D154)</f>
        <v>1.3530092592592587E-2</v>
      </c>
      <c r="Q154" s="208"/>
      <c r="R154" s="169">
        <v>40025</v>
      </c>
      <c r="S154" s="225"/>
      <c r="T154" s="228" t="str">
        <f t="shared" si="49"/>
        <v/>
      </c>
      <c r="U154" s="229" t="str">
        <f t="shared" si="50"/>
        <v/>
      </c>
      <c r="Y154"/>
      <c r="Z154" s="132"/>
    </row>
    <row r="155" spans="1:26" ht="15" customHeight="1" x14ac:dyDescent="0.25">
      <c r="A155" s="180" t="s">
        <v>199</v>
      </c>
      <c r="B155" s="181" t="s">
        <v>200</v>
      </c>
      <c r="C155" s="156" t="s">
        <v>30</v>
      </c>
      <c r="D155" s="157">
        <v>1.292824074074074E-2</v>
      </c>
      <c r="E155" s="158">
        <v>1.292824074074074E-2</v>
      </c>
      <c r="F155" s="159">
        <f>IF(E155&lt;&gt;"",(E155+D155)/2,D155)</f>
        <v>1.292824074074074E-2</v>
      </c>
      <c r="G155" s="160">
        <f>$B$2-F155</f>
        <v>7.905092592592592E-3</v>
      </c>
      <c r="H155" s="161"/>
      <c r="I155" s="162" t="str">
        <f>IF(H155&lt;&gt;"",H155-G155,"")</f>
        <v/>
      </c>
      <c r="J155" s="163" t="str">
        <f>IF(H155&lt;&gt;"",I155-F155,"")</f>
        <v/>
      </c>
      <c r="K155" s="163" t="str">
        <f>IF(H155&lt;&gt;"",I155-D155,"")</f>
        <v/>
      </c>
      <c r="L155" s="164"/>
      <c r="M155" s="164"/>
      <c r="N155" s="164"/>
      <c r="O155" s="166"/>
      <c r="P155" s="167">
        <f>IF(H155&lt;&gt;"",MIN(D155,I155),D155)</f>
        <v>1.292824074074074E-2</v>
      </c>
      <c r="Q155" s="208"/>
      <c r="R155" s="169">
        <v>38929</v>
      </c>
      <c r="S155" s="225"/>
      <c r="T155" s="228" t="str">
        <f t="shared" si="49"/>
        <v/>
      </c>
      <c r="U155" s="229" t="str">
        <f t="shared" si="50"/>
        <v/>
      </c>
      <c r="Y155"/>
      <c r="Z155" s="132"/>
    </row>
    <row r="156" spans="1:26" ht="15" customHeight="1" x14ac:dyDescent="0.25">
      <c r="A156" s="180" t="s">
        <v>115</v>
      </c>
      <c r="B156" s="181" t="s">
        <v>221</v>
      </c>
      <c r="C156" s="156" t="s">
        <v>30</v>
      </c>
      <c r="D156" s="157">
        <v>1.2719907407407411E-2</v>
      </c>
      <c r="E156" s="158">
        <v>1.2719907407407411E-2</v>
      </c>
      <c r="F156" s="159">
        <f>IF(E156&lt;&gt;"",(E156+D156)/2,D156)</f>
        <v>1.2719907407407411E-2</v>
      </c>
      <c r="G156" s="160">
        <f>$B$2-F156</f>
        <v>8.1134259259259215E-3</v>
      </c>
      <c r="H156" s="161"/>
      <c r="I156" s="162" t="str">
        <f>IF(H156&lt;&gt;"",H156-G156,"")</f>
        <v/>
      </c>
      <c r="J156" s="163"/>
      <c r="K156" s="163"/>
      <c r="L156" s="164"/>
      <c r="M156" s="164"/>
      <c r="N156" s="164"/>
      <c r="O156" s="166"/>
      <c r="P156" s="167">
        <f>IF(H156&lt;&gt;"",MIN(D156,I156),D156)</f>
        <v>1.2719907407407411E-2</v>
      </c>
      <c r="Q156" s="208"/>
      <c r="R156" s="169">
        <v>39721</v>
      </c>
      <c r="S156" s="225"/>
      <c r="T156" s="228" t="str">
        <f t="shared" si="49"/>
        <v/>
      </c>
      <c r="U156" s="229" t="str">
        <f t="shared" si="50"/>
        <v/>
      </c>
      <c r="Y156"/>
      <c r="Z156" s="132"/>
    </row>
    <row r="157" spans="1:26" ht="15" customHeight="1" x14ac:dyDescent="0.25">
      <c r="A157" s="180"/>
      <c r="B157" s="181"/>
      <c r="C157" s="156"/>
      <c r="D157" s="157"/>
      <c r="E157" s="157"/>
      <c r="F157" s="159"/>
      <c r="G157" s="160"/>
      <c r="H157" s="161"/>
      <c r="I157" s="162"/>
      <c r="J157" s="163"/>
      <c r="K157" s="163"/>
      <c r="L157" s="164"/>
      <c r="M157" s="164"/>
      <c r="N157" s="164"/>
      <c r="O157" s="166"/>
      <c r="P157" s="167"/>
      <c r="Q157" s="208"/>
      <c r="R157" s="169"/>
      <c r="S157" s="225"/>
      <c r="T157" s="228" t="str">
        <f t="shared" si="49"/>
        <v/>
      </c>
      <c r="U157" s="229" t="str">
        <f t="shared" si="50"/>
        <v/>
      </c>
      <c r="Y157"/>
      <c r="Z157" s="132"/>
    </row>
    <row r="158" spans="1:26" ht="15" customHeight="1" x14ac:dyDescent="0.25">
      <c r="A158" s="180" t="s">
        <v>244</v>
      </c>
      <c r="B158" s="181" t="s">
        <v>245</v>
      </c>
      <c r="C158" s="156" t="s">
        <v>30</v>
      </c>
      <c r="D158" s="172">
        <v>1.2499999999999999E-2</v>
      </c>
      <c r="E158" s="158">
        <v>1.255787037037037E-2</v>
      </c>
      <c r="F158" s="159">
        <f>IF(E158&lt;&gt;"",(E158+D158)/2,D158)</f>
        <v>1.2528935185185185E-2</v>
      </c>
      <c r="G158" s="160">
        <f>$B$2-F158</f>
        <v>8.3043981481481476E-3</v>
      </c>
      <c r="H158" s="161"/>
      <c r="I158" s="162" t="str">
        <f>IF(H158&lt;&gt;"",H158-G158,"")</f>
        <v/>
      </c>
      <c r="J158" s="163" t="str">
        <f>IF(H158&lt;&gt;"",I158-F158,"")</f>
        <v/>
      </c>
      <c r="K158" s="163" t="str">
        <f>IF(H158&lt;&gt;"",I158-D158,"")</f>
        <v/>
      </c>
      <c r="L158" s="165"/>
      <c r="M158" s="164"/>
      <c r="N158" s="165"/>
      <c r="O158" s="166"/>
      <c r="P158" s="167">
        <f>IF(H158&lt;&gt;"",MIN(D158,I158),D158)</f>
        <v>1.2499999999999999E-2</v>
      </c>
      <c r="Q158" s="208"/>
      <c r="R158" s="169">
        <v>39568</v>
      </c>
      <c r="S158" s="225"/>
      <c r="T158" s="228" t="str">
        <f t="shared" si="49"/>
        <v/>
      </c>
      <c r="U158" s="229" t="str">
        <f t="shared" si="50"/>
        <v/>
      </c>
      <c r="Y158"/>
      <c r="Z158" s="132"/>
    </row>
    <row r="159" spans="1:26" ht="15" customHeight="1" x14ac:dyDescent="0.25">
      <c r="A159" s="180" t="s">
        <v>55</v>
      </c>
      <c r="B159" s="181" t="s">
        <v>206</v>
      </c>
      <c r="C159" s="156" t="s">
        <v>30</v>
      </c>
      <c r="D159" s="157">
        <v>1.2442129629629629E-2</v>
      </c>
      <c r="E159" s="158">
        <v>1.2442129629629629E-2</v>
      </c>
      <c r="F159" s="159">
        <f>IF(E159&lt;&gt;"",(E159+D159)/2,D159)</f>
        <v>1.2442129629629629E-2</v>
      </c>
      <c r="G159" s="160">
        <f>$B$2-F159</f>
        <v>8.3912037037037028E-3</v>
      </c>
      <c r="H159" s="161"/>
      <c r="I159" s="162" t="str">
        <f>IF(H159&lt;&gt;"",H159-G159,"")</f>
        <v/>
      </c>
      <c r="J159" s="163" t="str">
        <f>IF(H159&lt;&gt;"",I159-F159,"")</f>
        <v/>
      </c>
      <c r="K159" s="163" t="str">
        <f>IF(H159&lt;&gt;"",I159-D159,"")</f>
        <v/>
      </c>
      <c r="L159" s="164"/>
      <c r="M159" s="164"/>
      <c r="N159" s="164"/>
      <c r="O159" s="166"/>
      <c r="P159" s="167">
        <f>IF(H159&lt;&gt;"",MIN(D159,I159),D159)</f>
        <v>1.2442129629629629E-2</v>
      </c>
      <c r="Q159" s="208"/>
      <c r="R159" s="169">
        <v>38960</v>
      </c>
      <c r="S159" s="225"/>
      <c r="T159" s="228" t="str">
        <f t="shared" si="49"/>
        <v/>
      </c>
      <c r="U159" s="229" t="str">
        <f t="shared" si="50"/>
        <v/>
      </c>
      <c r="Y159"/>
      <c r="Z159" s="132"/>
    </row>
    <row r="160" spans="1:26" ht="15" customHeight="1" x14ac:dyDescent="0.25">
      <c r="A160" s="180" t="s">
        <v>155</v>
      </c>
      <c r="B160" s="181" t="s">
        <v>207</v>
      </c>
      <c r="C160" s="156" t="s">
        <v>30</v>
      </c>
      <c r="D160" s="157">
        <v>1.2326388888888895E-2</v>
      </c>
      <c r="E160" s="158">
        <v>1.2442129629629629E-2</v>
      </c>
      <c r="F160" s="159">
        <f>IF(E160&lt;&gt;"",(E160+D160)/2,D160)</f>
        <v>1.2384259259259262E-2</v>
      </c>
      <c r="G160" s="160">
        <f>$B$2-F160</f>
        <v>8.4490740740740707E-3</v>
      </c>
      <c r="H160" s="161"/>
      <c r="I160" s="162" t="str">
        <f>IF(H160&lt;&gt;"",H160-G160,"")</f>
        <v/>
      </c>
      <c r="J160" s="163" t="str">
        <f>IF(H160&lt;&gt;"",I160-F160,"")</f>
        <v/>
      </c>
      <c r="K160" s="163" t="str">
        <f>IF(H160&lt;&gt;"",I160-D160,"")</f>
        <v/>
      </c>
      <c r="L160" s="164"/>
      <c r="M160" s="164"/>
      <c r="N160" s="164"/>
      <c r="O160" s="166"/>
      <c r="P160" s="167">
        <f>IF(H160&lt;&gt;"",MIN(D160,I160),D160)</f>
        <v>1.2326388888888895E-2</v>
      </c>
      <c r="Q160" s="208"/>
      <c r="R160" s="169">
        <v>39386</v>
      </c>
      <c r="S160" s="225"/>
      <c r="T160" s="228" t="str">
        <f t="shared" si="49"/>
        <v/>
      </c>
      <c r="U160" s="229" t="str">
        <f t="shared" si="50"/>
        <v/>
      </c>
      <c r="Y160"/>
      <c r="Z160" s="132"/>
    </row>
    <row r="161" spans="1:26" ht="15" customHeight="1" x14ac:dyDescent="0.25">
      <c r="A161" s="180" t="s">
        <v>130</v>
      </c>
      <c r="B161" s="181" t="s">
        <v>211</v>
      </c>
      <c r="C161" s="156" t="s">
        <v>30</v>
      </c>
      <c r="D161" s="157">
        <v>1.1979166666666666E-2</v>
      </c>
      <c r="E161" s="158">
        <v>1.2631293402777778E-2</v>
      </c>
      <c r="F161" s="159">
        <f>IF(E161&lt;&gt;"",(E161+D161)/2,D161)</f>
        <v>1.2305230034722222E-2</v>
      </c>
      <c r="G161" s="160">
        <f>$B$2-F161</f>
        <v>8.5281032986111102E-3</v>
      </c>
      <c r="H161" s="161"/>
      <c r="I161" s="162" t="str">
        <f>IF(H161&lt;&gt;"",H161-G161,"")</f>
        <v/>
      </c>
      <c r="J161" s="163" t="str">
        <f>IF(H161&lt;&gt;"",I161-F161,"")</f>
        <v/>
      </c>
      <c r="K161" s="163" t="str">
        <f>IF(H161&lt;&gt;"",I161-D161,"")</f>
        <v/>
      </c>
      <c r="L161" s="164"/>
      <c r="M161" s="164"/>
      <c r="N161" s="164"/>
      <c r="O161" s="166"/>
      <c r="P161" s="167">
        <f>IF(H161&lt;&gt;"",MIN(D161,I161),D161)</f>
        <v>1.1979166666666666E-2</v>
      </c>
      <c r="Q161" s="208"/>
      <c r="R161" s="169">
        <v>39933</v>
      </c>
      <c r="S161" s="225"/>
      <c r="T161" s="228" t="str">
        <f t="shared" si="49"/>
        <v/>
      </c>
      <c r="U161" s="229" t="str">
        <f t="shared" si="50"/>
        <v/>
      </c>
      <c r="Y161"/>
      <c r="Z161" s="132"/>
    </row>
    <row r="162" spans="1:26" ht="15" customHeight="1" x14ac:dyDescent="0.25">
      <c r="A162" s="180" t="s">
        <v>79</v>
      </c>
      <c r="B162" s="181" t="s">
        <v>210</v>
      </c>
      <c r="C162" s="156" t="s">
        <v>30</v>
      </c>
      <c r="D162" s="157">
        <v>1.2106481481481484E-2</v>
      </c>
      <c r="E162" s="158">
        <v>1.238425925925926E-2</v>
      </c>
      <c r="F162" s="159">
        <f>IF(E162&lt;&gt;"",(E162+D162)/2,D162)</f>
        <v>1.2245370370370372E-2</v>
      </c>
      <c r="G162" s="160">
        <f>$B$2-F162</f>
        <v>8.5879629629629604E-3</v>
      </c>
      <c r="H162" s="161"/>
      <c r="I162" s="162" t="str">
        <f>IF(H162&lt;&gt;"",H162-G162,"")</f>
        <v/>
      </c>
      <c r="J162" s="163" t="str">
        <f>IF(H162&lt;&gt;"",I162-F162,"")</f>
        <v/>
      </c>
      <c r="K162" s="163" t="str">
        <f>IF(H162&lt;&gt;"",I162-D162,"")</f>
        <v/>
      </c>
      <c r="L162" s="164"/>
      <c r="M162" s="164"/>
      <c r="N162" s="164"/>
      <c r="O162" s="166"/>
      <c r="P162" s="167">
        <f>IF(H162&lt;&gt;"",MIN(D162,I162),D162)</f>
        <v>1.2106481481481484E-2</v>
      </c>
      <c r="Q162" s="208"/>
      <c r="R162" s="169">
        <v>39355</v>
      </c>
      <c r="S162" s="225"/>
      <c r="T162" s="228" t="str">
        <f t="shared" si="49"/>
        <v/>
      </c>
      <c r="U162" s="229" t="str">
        <f t="shared" si="50"/>
        <v/>
      </c>
      <c r="Y162"/>
      <c r="Z162" s="132"/>
    </row>
    <row r="163" spans="1:26" ht="15" customHeight="1" x14ac:dyDescent="0.25">
      <c r="A163" s="180"/>
      <c r="B163" s="181"/>
      <c r="C163" s="156"/>
      <c r="D163" s="157"/>
      <c r="E163" s="158"/>
      <c r="F163" s="159"/>
      <c r="G163" s="160"/>
      <c r="H163" s="161"/>
      <c r="I163" s="162"/>
      <c r="J163" s="163"/>
      <c r="K163" s="163"/>
      <c r="L163" s="164"/>
      <c r="M163" s="164"/>
      <c r="N163" s="165"/>
      <c r="O163" s="166"/>
      <c r="P163" s="167"/>
      <c r="Q163" s="208"/>
      <c r="R163" s="169"/>
      <c r="S163" s="225"/>
      <c r="T163" s="228"/>
      <c r="U163" s="229"/>
      <c r="Y163"/>
      <c r="Z163" s="132"/>
    </row>
    <row r="164" spans="1:26" ht="15" customHeight="1" x14ac:dyDescent="0.25">
      <c r="A164" s="180"/>
      <c r="B164" s="181"/>
      <c r="C164" s="156"/>
      <c r="D164" s="157"/>
      <c r="E164" s="158"/>
      <c r="F164" s="159"/>
      <c r="G164" s="160"/>
      <c r="H164" s="161"/>
      <c r="I164" s="162"/>
      <c r="J164" s="163"/>
      <c r="K164" s="163"/>
      <c r="L164" s="164"/>
      <c r="M164" s="164"/>
      <c r="N164" s="164"/>
      <c r="O164" s="166"/>
      <c r="P164" s="167"/>
      <c r="Q164" s="208"/>
      <c r="R164" s="169"/>
      <c r="S164" s="225"/>
      <c r="T164" s="228"/>
      <c r="U164" s="229"/>
      <c r="Y164"/>
      <c r="Z164" s="132"/>
    </row>
    <row r="165" spans="1:26" ht="15" x14ac:dyDescent="0.25">
      <c r="A165" s="178"/>
      <c r="B165" s="179"/>
      <c r="C165" s="171"/>
      <c r="D165" s="157"/>
      <c r="E165" s="158"/>
      <c r="F165" s="159"/>
      <c r="G165" s="160"/>
      <c r="H165" s="161"/>
      <c r="I165" s="162"/>
      <c r="J165" s="163"/>
      <c r="K165" s="163"/>
      <c r="L165" s="164"/>
      <c r="M165" s="164"/>
      <c r="N165" s="164"/>
      <c r="O165" s="166"/>
      <c r="P165" s="167"/>
      <c r="Q165" s="262"/>
      <c r="R165" s="169"/>
      <c r="S165" s="225"/>
      <c r="T165" s="228"/>
      <c r="U165" s="229"/>
      <c r="Y165"/>
      <c r="Z165" s="132"/>
    </row>
    <row r="166" spans="1:26" ht="15" customHeight="1" x14ac:dyDescent="0.25">
      <c r="A166" s="180"/>
      <c r="B166" s="181"/>
      <c r="C166" s="156"/>
      <c r="D166" s="157"/>
      <c r="E166" s="157"/>
      <c r="F166" s="159"/>
      <c r="G166" s="160"/>
      <c r="H166" s="161"/>
      <c r="I166" s="162"/>
      <c r="J166" s="163"/>
      <c r="K166" s="163"/>
      <c r="L166" s="164"/>
      <c r="M166" s="164"/>
      <c r="N166" s="164"/>
      <c r="O166" s="166"/>
      <c r="P166" s="167"/>
      <c r="Q166" s="264"/>
      <c r="R166" s="169"/>
      <c r="S166" s="225"/>
      <c r="T166" s="228"/>
      <c r="U166" s="229"/>
      <c r="Y166"/>
      <c r="Z166" s="132"/>
    </row>
    <row r="167" spans="1:26" ht="15" customHeight="1" x14ac:dyDescent="0.25">
      <c r="A167" s="180"/>
      <c r="B167" s="181"/>
      <c r="C167" s="156"/>
      <c r="D167" s="157"/>
      <c r="E167" s="158"/>
      <c r="F167" s="159"/>
      <c r="G167" s="160"/>
      <c r="H167" s="161"/>
      <c r="I167" s="162"/>
      <c r="J167" s="163"/>
      <c r="K167" s="163"/>
      <c r="L167" s="164"/>
      <c r="M167" s="164"/>
      <c r="N167" s="164"/>
      <c r="O167" s="166"/>
      <c r="P167" s="167"/>
      <c r="Q167" s="208"/>
      <c r="R167" s="154"/>
      <c r="S167" s="225"/>
      <c r="T167" s="228"/>
      <c r="U167" s="229"/>
      <c r="Y167"/>
      <c r="Z167" s="132"/>
    </row>
    <row r="168" spans="1:26" ht="15" x14ac:dyDescent="0.25">
      <c r="A168" s="178"/>
      <c r="B168" s="179"/>
      <c r="C168" s="171"/>
      <c r="D168" s="157"/>
      <c r="E168" s="158"/>
      <c r="F168" s="159"/>
      <c r="G168" s="160"/>
      <c r="H168" s="161"/>
      <c r="I168" s="162"/>
      <c r="J168" s="163"/>
      <c r="K168" s="163"/>
      <c r="L168" s="164"/>
      <c r="M168" s="164"/>
      <c r="N168" s="164"/>
      <c r="O168" s="166"/>
      <c r="P168" s="167"/>
      <c r="Q168" s="262"/>
      <c r="R168" s="154"/>
      <c r="S168" s="225"/>
      <c r="T168" s="228"/>
      <c r="U168" s="229"/>
      <c r="Y168"/>
      <c r="Z168" s="132"/>
    </row>
    <row r="169" spans="1:26" ht="15" x14ac:dyDescent="0.25">
      <c r="A169" s="180"/>
      <c r="B169" s="181"/>
      <c r="C169" s="156"/>
      <c r="D169" s="157"/>
      <c r="E169" s="158"/>
      <c r="F169" s="159"/>
      <c r="G169" s="160"/>
      <c r="H169" s="161"/>
      <c r="I169" s="162"/>
      <c r="J169" s="163"/>
      <c r="K169" s="163"/>
      <c r="L169" s="164"/>
      <c r="M169" s="164"/>
      <c r="N169" s="164"/>
      <c r="O169" s="166"/>
      <c r="P169" s="167"/>
      <c r="Q169" s="208"/>
      <c r="R169" s="155"/>
      <c r="S169" s="225"/>
      <c r="T169" s="228"/>
      <c r="U169" s="229"/>
      <c r="Y169"/>
      <c r="Z169" s="132"/>
    </row>
    <row r="170" spans="1:26" ht="15" x14ac:dyDescent="0.25">
      <c r="A170" s="180"/>
      <c r="B170" s="181"/>
      <c r="C170" s="156"/>
      <c r="D170" s="157"/>
      <c r="E170" s="158"/>
      <c r="F170" s="159"/>
      <c r="G170" s="160"/>
      <c r="H170" s="161"/>
      <c r="I170" s="162"/>
      <c r="J170" s="163"/>
      <c r="K170" s="163"/>
      <c r="L170" s="164"/>
      <c r="M170" s="164"/>
      <c r="N170" s="164"/>
      <c r="O170" s="166"/>
      <c r="P170" s="167"/>
      <c r="Q170" s="208"/>
      <c r="R170" s="154"/>
      <c r="S170" s="225"/>
      <c r="T170" s="228"/>
      <c r="U170" s="229"/>
      <c r="Y170"/>
      <c r="Z170" s="132"/>
    </row>
    <row r="171" spans="1:26" ht="15" customHeight="1" x14ac:dyDescent="0.25">
      <c r="A171" s="180"/>
      <c r="B171" s="181"/>
      <c r="C171" s="156"/>
      <c r="D171" s="172"/>
      <c r="E171" s="172"/>
      <c r="F171" s="159"/>
      <c r="G171" s="160"/>
      <c r="H171" s="161"/>
      <c r="I171" s="162"/>
      <c r="J171" s="163"/>
      <c r="K171" s="163"/>
      <c r="L171" s="164"/>
      <c r="M171" s="164"/>
      <c r="N171" s="164"/>
      <c r="O171" s="166"/>
      <c r="P171" s="167"/>
      <c r="Q171" s="208"/>
      <c r="R171" s="169"/>
      <c r="S171" s="225"/>
      <c r="T171" s="228"/>
      <c r="U171" s="229"/>
      <c r="Y171"/>
      <c r="Z171" s="132"/>
    </row>
    <row r="172" spans="1:26" ht="15" customHeight="1" x14ac:dyDescent="0.25">
      <c r="A172" s="180"/>
      <c r="B172" s="181"/>
      <c r="C172" s="156"/>
      <c r="D172" s="172"/>
      <c r="E172" s="172"/>
      <c r="F172" s="159"/>
      <c r="G172" s="160"/>
      <c r="H172" s="161"/>
      <c r="I172" s="162"/>
      <c r="J172" s="163"/>
      <c r="K172" s="163"/>
      <c r="L172" s="164"/>
      <c r="M172" s="164"/>
      <c r="N172" s="164"/>
      <c r="O172" s="166"/>
      <c r="P172" s="167"/>
      <c r="Q172" s="208"/>
      <c r="R172" s="169"/>
      <c r="S172" s="225"/>
      <c r="T172" s="228"/>
      <c r="U172" s="229"/>
      <c r="Y172"/>
      <c r="Z172" s="132"/>
    </row>
    <row r="173" spans="1:26" ht="15" customHeight="1" x14ac:dyDescent="0.25">
      <c r="A173" s="180"/>
      <c r="B173" s="181"/>
      <c r="C173" s="156"/>
      <c r="D173" s="157"/>
      <c r="E173" s="157"/>
      <c r="F173" s="159"/>
      <c r="G173" s="160"/>
      <c r="H173" s="161"/>
      <c r="I173" s="162"/>
      <c r="J173" s="163"/>
      <c r="K173" s="163"/>
      <c r="L173" s="164"/>
      <c r="M173" s="164"/>
      <c r="N173" s="164"/>
      <c r="O173" s="166"/>
      <c r="P173" s="167"/>
      <c r="Q173" s="208"/>
      <c r="R173" s="169"/>
      <c r="S173" s="225"/>
      <c r="T173" s="228"/>
      <c r="U173" s="229"/>
      <c r="Y173"/>
      <c r="Z173" s="132"/>
    </row>
    <row r="174" spans="1:26" ht="15" customHeight="1" x14ac:dyDescent="0.25">
      <c r="A174" s="180"/>
      <c r="B174" s="181"/>
      <c r="C174" s="156"/>
      <c r="D174" s="157"/>
      <c r="E174" s="157"/>
      <c r="F174" s="159"/>
      <c r="G174" s="160"/>
      <c r="H174" s="161"/>
      <c r="I174" s="162"/>
      <c r="J174" s="163"/>
      <c r="K174" s="163"/>
      <c r="L174" s="164"/>
      <c r="M174" s="164"/>
      <c r="N174" s="164"/>
      <c r="O174" s="166"/>
      <c r="P174" s="167"/>
      <c r="Q174" s="208"/>
      <c r="R174" s="169"/>
      <c r="S174" s="225"/>
      <c r="T174" s="228"/>
      <c r="U174" s="229"/>
      <c r="Y174"/>
      <c r="Z174" s="132"/>
    </row>
    <row r="175" spans="1:26" ht="15" customHeight="1" x14ac:dyDescent="0.25">
      <c r="A175" s="178"/>
      <c r="B175" s="179"/>
      <c r="C175" s="171"/>
      <c r="D175" s="157"/>
      <c r="E175" s="157"/>
      <c r="F175" s="159"/>
      <c r="G175" s="160"/>
      <c r="H175" s="161"/>
      <c r="I175" s="162"/>
      <c r="J175" s="163"/>
      <c r="K175" s="163"/>
      <c r="L175" s="164"/>
      <c r="M175" s="164"/>
      <c r="N175" s="164"/>
      <c r="O175" s="166"/>
      <c r="P175" s="167"/>
      <c r="Q175" s="208"/>
      <c r="R175" s="169"/>
      <c r="S175" s="225"/>
      <c r="T175" s="228"/>
      <c r="U175" s="229"/>
      <c r="Y175"/>
      <c r="Z175" s="132"/>
    </row>
    <row r="176" spans="1:26" ht="15" customHeight="1" x14ac:dyDescent="0.25">
      <c r="A176" s="180"/>
      <c r="B176" s="181"/>
      <c r="C176" s="156"/>
      <c r="D176" s="157"/>
      <c r="E176" s="158"/>
      <c r="F176" s="159"/>
      <c r="G176" s="160"/>
      <c r="H176" s="161"/>
      <c r="I176" s="162"/>
      <c r="J176" s="163"/>
      <c r="K176" s="163"/>
      <c r="L176" s="164"/>
      <c r="M176" s="164"/>
      <c r="N176" s="164"/>
      <c r="O176" s="166"/>
      <c r="P176" s="167"/>
      <c r="Q176" s="208"/>
      <c r="R176" s="169"/>
      <c r="S176" s="225"/>
      <c r="T176" s="228"/>
      <c r="U176" s="229"/>
      <c r="Y176"/>
      <c r="Z176" s="132"/>
    </row>
    <row r="177" spans="1:26" ht="15" customHeight="1" x14ac:dyDescent="0.25">
      <c r="A177" s="180"/>
      <c r="B177" s="181"/>
      <c r="C177" s="156"/>
      <c r="D177" s="157"/>
      <c r="E177" s="158"/>
      <c r="F177" s="159"/>
      <c r="G177" s="160"/>
      <c r="H177" s="161"/>
      <c r="I177" s="162"/>
      <c r="J177" s="163"/>
      <c r="K177" s="163"/>
      <c r="L177" s="164"/>
      <c r="M177" s="164"/>
      <c r="N177" s="164"/>
      <c r="O177" s="166"/>
      <c r="P177" s="167"/>
      <c r="Q177" s="208"/>
      <c r="R177" s="169"/>
      <c r="S177" s="225"/>
      <c r="T177" s="228"/>
      <c r="U177" s="229"/>
      <c r="Y177"/>
      <c r="Z177" s="132"/>
    </row>
    <row r="178" spans="1:26" ht="15" customHeight="1" x14ac:dyDescent="0.25">
      <c r="A178" s="180"/>
      <c r="B178" s="181"/>
      <c r="C178" s="156"/>
      <c r="D178" s="172"/>
      <c r="E178" s="213"/>
      <c r="F178" s="159"/>
      <c r="G178" s="160"/>
      <c r="H178" s="161"/>
      <c r="I178" s="162"/>
      <c r="J178" s="163"/>
      <c r="K178" s="163"/>
      <c r="L178" s="164"/>
      <c r="M178" s="164"/>
      <c r="N178" s="164"/>
      <c r="O178" s="166"/>
      <c r="P178" s="167"/>
      <c r="Q178" s="208"/>
      <c r="R178" s="169"/>
      <c r="S178" s="225"/>
      <c r="T178" s="228"/>
      <c r="U178" s="229"/>
      <c r="Y178"/>
      <c r="Z178" s="132"/>
    </row>
    <row r="179" spans="1:26" ht="15" customHeight="1" x14ac:dyDescent="0.25">
      <c r="A179" s="180"/>
      <c r="B179" s="181"/>
      <c r="C179" s="171"/>
      <c r="D179" s="157"/>
      <c r="E179" s="158"/>
      <c r="F179" s="159"/>
      <c r="G179" s="160"/>
      <c r="H179" s="161"/>
      <c r="I179" s="162"/>
      <c r="J179" s="163"/>
      <c r="K179" s="163"/>
      <c r="L179" s="164"/>
      <c r="M179" s="164"/>
      <c r="N179" s="164"/>
      <c r="O179" s="166"/>
      <c r="P179" s="167"/>
      <c r="Q179" s="208"/>
      <c r="R179" s="169"/>
      <c r="S179" s="225"/>
      <c r="T179" s="228"/>
      <c r="U179" s="229"/>
      <c r="Y179"/>
      <c r="Z179" s="132"/>
    </row>
    <row r="180" spans="1:26" ht="15" customHeight="1" x14ac:dyDescent="0.25">
      <c r="A180" s="180"/>
      <c r="B180" s="181"/>
      <c r="C180" s="156"/>
      <c r="D180" s="157"/>
      <c r="E180" s="158"/>
      <c r="F180" s="159"/>
      <c r="G180" s="160"/>
      <c r="H180" s="161"/>
      <c r="I180" s="162"/>
      <c r="J180" s="163"/>
      <c r="K180" s="163"/>
      <c r="L180" s="164"/>
      <c r="M180" s="164"/>
      <c r="N180" s="164"/>
      <c r="O180" s="166"/>
      <c r="P180" s="167"/>
      <c r="Q180" s="208"/>
      <c r="R180" s="169"/>
      <c r="S180" s="225"/>
      <c r="T180" s="228"/>
      <c r="U180" s="229"/>
      <c r="Y180"/>
      <c r="Z180" s="132"/>
    </row>
    <row r="181" spans="1:26" ht="15" x14ac:dyDescent="0.25">
      <c r="A181" s="180"/>
      <c r="B181" s="181"/>
      <c r="C181" s="156"/>
      <c r="D181" s="157"/>
      <c r="E181" s="158"/>
      <c r="F181" s="159"/>
      <c r="G181" s="160"/>
      <c r="H181" s="161"/>
      <c r="I181" s="162"/>
      <c r="J181" s="163"/>
      <c r="K181" s="163"/>
      <c r="L181" s="164"/>
      <c r="M181" s="164"/>
      <c r="N181" s="164"/>
      <c r="O181" s="166"/>
      <c r="P181" s="167"/>
      <c r="Q181" s="208"/>
      <c r="R181" s="169"/>
      <c r="S181" s="225"/>
      <c r="T181" s="228"/>
      <c r="U181" s="229"/>
      <c r="Y181"/>
      <c r="Z181" s="132"/>
    </row>
  </sheetData>
  <autoFilter ref="A4:U181">
    <sortState ref="A5:U181">
      <sortCondition ref="T5:T181"/>
      <sortCondition ref="H5:H181"/>
    </sortState>
  </autoFilter>
  <mergeCells count="2">
    <mergeCell ref="F2:O2"/>
    <mergeCell ref="L3:O3"/>
  </mergeCells>
  <conditionalFormatting sqref="J47:K181">
    <cfRule type="expression" dxfId="487" priority="8" stopIfTrue="1">
      <formula>J47=0</formula>
    </cfRule>
    <cfRule type="expression" dxfId="486" priority="9" stopIfTrue="1">
      <formula>J47&lt;0</formula>
    </cfRule>
    <cfRule type="expression" dxfId="485" priority="10" stopIfTrue="1">
      <formula>J47&gt;0</formula>
    </cfRule>
  </conditionalFormatting>
  <conditionalFormatting sqref="P47:P181">
    <cfRule type="expression" dxfId="484" priority="7" stopIfTrue="1">
      <formula>K47&lt;0</formula>
    </cfRule>
  </conditionalFormatting>
  <conditionalFormatting sqref="P5:P46">
    <cfRule type="expression" dxfId="483" priority="1" stopIfTrue="1">
      <formula>K5&lt;0</formula>
    </cfRule>
  </conditionalFormatting>
  <conditionalFormatting sqref="J5:K46">
    <cfRule type="expression" dxfId="482" priority="2" stopIfTrue="1">
      <formula>J5=0</formula>
    </cfRule>
    <cfRule type="expression" dxfId="481" priority="3" stopIfTrue="1">
      <formula>J5&lt;0</formula>
    </cfRule>
    <cfRule type="expression" dxfId="480" priority="4" stopIfTrue="1">
      <formula>J5&gt;0</formula>
    </cfRule>
  </conditionalFormatting>
  <pageMargins left="0.70866141732283472" right="0.70866141732283472" top="0.74803149606299213" bottom="0.74803149606299213" header="0.31496062992125984" footer="0.31496062992125984"/>
  <pageSetup paperSize="9" fitToHeight="7" orientation="portrait" horizontalDpi="4294967293" verticalDpi="4294967293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AA216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9" sqref="A9"/>
    </sheetView>
  </sheetViews>
  <sheetFormatPr defaultRowHeight="12.75" x14ac:dyDescent="0.2"/>
  <cols>
    <col min="1" max="1" width="11.28515625" customWidth="1"/>
    <col min="2" max="2" width="18.28515625" customWidth="1"/>
    <col min="3" max="3" width="7.85546875" customWidth="1"/>
    <col min="4" max="7" width="9.140625" customWidth="1"/>
    <col min="8" max="8" width="9.42578125" customWidth="1"/>
    <col min="10" max="11" width="9.140625" customWidth="1"/>
    <col min="13" max="13" width="9.7109375" customWidth="1"/>
    <col min="17" max="17" width="20.140625" style="210" customWidth="1"/>
    <col min="24" max="24" width="14.7109375" customWidth="1"/>
    <col min="25" max="25" width="10.7109375" style="5" customWidth="1"/>
    <col min="26" max="26" width="9.7109375" style="5" customWidth="1"/>
    <col min="27" max="27" width="21" customWidth="1"/>
  </cols>
  <sheetData>
    <row r="1" spans="1:27" ht="15.75" thickBot="1" x14ac:dyDescent="0.3">
      <c r="A1" s="143"/>
      <c r="B1" s="143"/>
      <c r="C1" s="211"/>
      <c r="E1" s="3"/>
      <c r="G1" s="183"/>
      <c r="I1" s="119"/>
      <c r="P1" s="71"/>
      <c r="Q1" s="203"/>
      <c r="R1" s="132"/>
      <c r="S1" s="132"/>
      <c r="T1" s="226"/>
    </row>
    <row r="2" spans="1:27" ht="15.75" thickBot="1" x14ac:dyDescent="0.3">
      <c r="A2" s="139" t="s">
        <v>0</v>
      </c>
      <c r="B2" s="146">
        <v>2.1527777777777781E-2</v>
      </c>
      <c r="C2" s="3"/>
      <c r="E2" s="3"/>
      <c r="F2" s="537" t="s">
        <v>469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  <c r="R2" s="132"/>
      <c r="S2" s="132"/>
      <c r="T2" s="226"/>
    </row>
    <row r="3" spans="1:27" ht="15" x14ac:dyDescent="0.25">
      <c r="A3" s="147" t="str">
        <f>F2</f>
        <v>2013 - Sep - Winter route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  <c r="R3" s="132"/>
      <c r="S3" s="132"/>
      <c r="T3" s="226"/>
    </row>
    <row r="4" spans="1:27" ht="45.7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48"/>
      <c r="R4" s="254" t="s">
        <v>280</v>
      </c>
      <c r="S4" s="224" t="s">
        <v>367</v>
      </c>
      <c r="T4" s="255" t="s">
        <v>369</v>
      </c>
      <c r="U4" s="230" t="s">
        <v>371</v>
      </c>
      <c r="Y4" s="250" t="s">
        <v>435</v>
      </c>
      <c r="Z4" s="251" t="s">
        <v>434</v>
      </c>
      <c r="AA4" s="252" t="s">
        <v>371</v>
      </c>
    </row>
    <row r="5" spans="1:27" ht="15" customHeight="1" x14ac:dyDescent="0.25">
      <c r="A5" s="189" t="s">
        <v>203</v>
      </c>
      <c r="B5" s="190" t="s">
        <v>457</v>
      </c>
      <c r="C5" s="184" t="s">
        <v>30</v>
      </c>
      <c r="D5" s="186">
        <v>2.0095486111111102E-2</v>
      </c>
      <c r="E5" s="186">
        <v>2.0095486111111102E-2</v>
      </c>
      <c r="F5" s="212">
        <v>2.0517035590277781E-2</v>
      </c>
      <c r="G5" s="194">
        <v>1.0107421875000001E-3</v>
      </c>
      <c r="H5" s="161">
        <v>2.0543981481481479E-2</v>
      </c>
      <c r="I5" s="162">
        <f t="shared" ref="I5:I36" si="0">IF(H5&lt;&gt;"",H5-G5,"")</f>
        <v>1.9533239293981479E-2</v>
      </c>
      <c r="J5" s="163"/>
      <c r="K5" s="163"/>
      <c r="L5" s="164">
        <v>1</v>
      </c>
      <c r="M5" s="164"/>
      <c r="N5" s="164"/>
      <c r="O5" s="166"/>
      <c r="P5" s="167">
        <f t="shared" ref="P5:P36" si="1">IF(H5&lt;&gt;"",MIN(D5,I5),D5)</f>
        <v>1.9533239293981479E-2</v>
      </c>
      <c r="Q5" s="205"/>
      <c r="R5" s="154">
        <v>40025</v>
      </c>
      <c r="S5" s="225"/>
      <c r="T5" s="228">
        <f t="shared" ref="T5:T36" si="2">IF(OR(NOT(S5=""),NOT(I5="")),5,"")</f>
        <v>5</v>
      </c>
      <c r="U5" s="229" t="str">
        <f t="shared" ref="U5:U36" si="3">IF(T5=5,A5&amp;" "&amp;B5,"")</f>
        <v>David Salmon</v>
      </c>
      <c r="Y5" s="256">
        <f>I5</f>
        <v>1.9533239293981479E-2</v>
      </c>
      <c r="Z5" s="141">
        <f>+L5</f>
        <v>1</v>
      </c>
      <c r="AA5" s="138" t="str">
        <f>A5&amp;" "&amp;B5</f>
        <v>David Salmon</v>
      </c>
    </row>
    <row r="6" spans="1:27" ht="15" customHeight="1" x14ac:dyDescent="0.25">
      <c r="A6" s="189" t="s">
        <v>160</v>
      </c>
      <c r="B6" s="190" t="s">
        <v>161</v>
      </c>
      <c r="C6" s="202" t="s">
        <v>30</v>
      </c>
      <c r="D6" s="186">
        <v>1.4370298032407408E-2</v>
      </c>
      <c r="E6" s="186">
        <v>1.4370298032407408E-2</v>
      </c>
      <c r="F6" s="159">
        <f>IF(E6&lt;&gt;"",(E6+D6)/2,D6)</f>
        <v>1.4370298032407408E-2</v>
      </c>
      <c r="G6" s="160">
        <f>$B$2-F6</f>
        <v>7.1574797453703726E-3</v>
      </c>
      <c r="H6" s="161">
        <v>2.0902777777777781E-2</v>
      </c>
      <c r="I6" s="162">
        <f t="shared" si="0"/>
        <v>1.3745298032407408E-2</v>
      </c>
      <c r="J6" s="163">
        <f>IF(H6&lt;&gt;"",I6-F6,"")</f>
        <v>-6.2500000000000056E-4</v>
      </c>
      <c r="K6" s="163">
        <f>IF(H6&lt;&gt;"",I6-D6,"")</f>
        <v>-6.2500000000000056E-4</v>
      </c>
      <c r="L6" s="164">
        <v>2</v>
      </c>
      <c r="M6" s="164">
        <v>1</v>
      </c>
      <c r="N6" s="164"/>
      <c r="O6" s="166">
        <v>2</v>
      </c>
      <c r="P6" s="167">
        <f t="shared" si="1"/>
        <v>1.3745298032407408E-2</v>
      </c>
      <c r="Q6" s="206"/>
      <c r="R6" s="154">
        <v>39660</v>
      </c>
      <c r="S6" s="225"/>
      <c r="T6" s="228">
        <f t="shared" si="2"/>
        <v>5</v>
      </c>
      <c r="U6" s="229" t="str">
        <f t="shared" si="3"/>
        <v>Craig Harper</v>
      </c>
      <c r="Y6" s="256">
        <f t="shared" ref="Y6:Y33" si="4">I6</f>
        <v>1.3745298032407408E-2</v>
      </c>
      <c r="Z6" s="141">
        <f t="shared" ref="Z6:Z33" si="5">+L6</f>
        <v>2</v>
      </c>
      <c r="AA6" s="138" t="str">
        <f t="shared" ref="AA6:AA33" si="6">A6&amp;" "&amp;B6</f>
        <v>Craig Harper</v>
      </c>
    </row>
    <row r="7" spans="1:27" ht="15" customHeight="1" x14ac:dyDescent="0.25">
      <c r="A7" s="189" t="s">
        <v>326</v>
      </c>
      <c r="B7" s="190" t="s">
        <v>327</v>
      </c>
      <c r="C7" s="184" t="s">
        <v>30</v>
      </c>
      <c r="D7" s="186">
        <v>1.650462962962963E-2</v>
      </c>
      <c r="E7" s="186">
        <v>1.6848958333333323E-2</v>
      </c>
      <c r="F7" s="159">
        <f>IF(E7&lt;&gt;"",(E7+D7)/2,D7)</f>
        <v>1.6676793981481475E-2</v>
      </c>
      <c r="G7" s="160">
        <f>$B$2-F7</f>
        <v>4.8509837962963064E-3</v>
      </c>
      <c r="H7" s="161">
        <v>2.0972222222222222E-2</v>
      </c>
      <c r="I7" s="162">
        <f t="shared" si="0"/>
        <v>1.6121238425925916E-2</v>
      </c>
      <c r="J7" s="163">
        <f>IF(H7&lt;&gt;"",I7-F7,"")</f>
        <v>-5.5555555555555913E-4</v>
      </c>
      <c r="K7" s="163">
        <f>IF(H7&lt;&gt;"",I7-D7,"")</f>
        <v>-3.8339120370371391E-4</v>
      </c>
      <c r="L7" s="164">
        <v>3</v>
      </c>
      <c r="M7" s="164">
        <v>2</v>
      </c>
      <c r="N7" s="164"/>
      <c r="O7" s="166"/>
      <c r="P7" s="167">
        <f t="shared" si="1"/>
        <v>1.6121238425925916E-2</v>
      </c>
      <c r="Q7" s="206"/>
      <c r="R7" s="154">
        <v>40025</v>
      </c>
      <c r="S7" s="225"/>
      <c r="T7" s="228">
        <f t="shared" si="2"/>
        <v>5</v>
      </c>
      <c r="U7" s="229" t="str">
        <f t="shared" si="3"/>
        <v>Chitra Dunn</v>
      </c>
      <c r="Y7" s="256">
        <f t="shared" si="4"/>
        <v>1.6121238425925916E-2</v>
      </c>
      <c r="Z7" s="141">
        <f t="shared" si="5"/>
        <v>3</v>
      </c>
      <c r="AA7" s="138" t="str">
        <f t="shared" si="6"/>
        <v>Chitra Dunn</v>
      </c>
    </row>
    <row r="8" spans="1:27" ht="15" customHeight="1" x14ac:dyDescent="0.25">
      <c r="A8" s="198" t="s">
        <v>44</v>
      </c>
      <c r="B8" s="199" t="s">
        <v>470</v>
      </c>
      <c r="C8" s="202" t="s">
        <v>14</v>
      </c>
      <c r="D8" s="186"/>
      <c r="E8" s="186"/>
      <c r="F8" s="212">
        <v>2.0517035590277781E-2</v>
      </c>
      <c r="G8" s="194">
        <v>1.0107421875000001E-3</v>
      </c>
      <c r="H8" s="161">
        <v>2.1134259259259259E-2</v>
      </c>
      <c r="I8" s="162">
        <f t="shared" si="0"/>
        <v>2.0123517071759259E-2</v>
      </c>
      <c r="J8" s="163"/>
      <c r="K8" s="163"/>
      <c r="L8" s="164">
        <v>4</v>
      </c>
      <c r="M8" s="164"/>
      <c r="N8" s="164">
        <v>3</v>
      </c>
      <c r="O8" s="166"/>
      <c r="P8" s="167">
        <f t="shared" si="1"/>
        <v>2.0123517071759259E-2</v>
      </c>
      <c r="Q8" s="206"/>
      <c r="R8" s="154"/>
      <c r="S8" s="225"/>
      <c r="T8" s="228">
        <f t="shared" si="2"/>
        <v>5</v>
      </c>
      <c r="U8" s="229" t="str">
        <f t="shared" si="3"/>
        <v>Collette Gissane</v>
      </c>
      <c r="Y8" s="256">
        <f t="shared" si="4"/>
        <v>2.0123517071759259E-2</v>
      </c>
      <c r="Z8" s="141">
        <f t="shared" si="5"/>
        <v>4</v>
      </c>
      <c r="AA8" s="138" t="str">
        <f t="shared" si="6"/>
        <v>Collette Gissane</v>
      </c>
    </row>
    <row r="9" spans="1:27" ht="15" customHeight="1" x14ac:dyDescent="0.25">
      <c r="A9" s="178" t="s">
        <v>474</v>
      </c>
      <c r="B9" s="179" t="s">
        <v>472</v>
      </c>
      <c r="C9" s="171" t="s">
        <v>30</v>
      </c>
      <c r="D9" s="158"/>
      <c r="E9" s="158"/>
      <c r="F9" s="212">
        <v>1.504629629629629E-2</v>
      </c>
      <c r="G9" s="194">
        <v>6.4814814814814908E-3</v>
      </c>
      <c r="H9" s="161">
        <v>2.1215277777777777E-2</v>
      </c>
      <c r="I9" s="162">
        <f t="shared" si="0"/>
        <v>1.4733796296296287E-2</v>
      </c>
      <c r="J9" s="163"/>
      <c r="K9" s="163"/>
      <c r="L9" s="164">
        <v>5</v>
      </c>
      <c r="M9" s="164"/>
      <c r="N9" s="164"/>
      <c r="O9" s="166"/>
      <c r="P9" s="167">
        <f t="shared" si="1"/>
        <v>1.4733796296296287E-2</v>
      </c>
      <c r="Q9" s="206"/>
      <c r="R9" s="154"/>
      <c r="S9" s="225"/>
      <c r="T9" s="228">
        <f t="shared" si="2"/>
        <v>5</v>
      </c>
      <c r="U9" s="229" t="str">
        <f t="shared" si="3"/>
        <v>Iain O'Kane</v>
      </c>
      <c r="Y9" s="256">
        <f t="shared" si="4"/>
        <v>1.4733796296296287E-2</v>
      </c>
      <c r="Z9" s="141">
        <f t="shared" si="5"/>
        <v>5</v>
      </c>
      <c r="AA9" s="138" t="str">
        <f t="shared" si="6"/>
        <v>Iain O'Kane</v>
      </c>
    </row>
    <row r="10" spans="1:27" ht="15" customHeight="1" x14ac:dyDescent="0.25">
      <c r="A10" s="180" t="s">
        <v>204</v>
      </c>
      <c r="B10" s="181" t="s">
        <v>205</v>
      </c>
      <c r="C10" s="156" t="s">
        <v>30</v>
      </c>
      <c r="D10" s="158">
        <v>1.2638888888888892E-2</v>
      </c>
      <c r="E10" s="158">
        <v>1.3714825665509259E-2</v>
      </c>
      <c r="F10" s="159">
        <f>IF(E10&lt;&gt;"",(E10+D10)/2,D10)</f>
        <v>1.3176857277199076E-2</v>
      </c>
      <c r="G10" s="160">
        <f>$B$2-F10</f>
        <v>8.3509205005787047E-3</v>
      </c>
      <c r="H10" s="161">
        <v>2.1458333333333333E-2</v>
      </c>
      <c r="I10" s="162">
        <f t="shared" si="0"/>
        <v>1.3107412832754628E-2</v>
      </c>
      <c r="J10" s="163">
        <f>IF(H10&lt;&gt;"",I10-F10,"")</f>
        <v>-6.9444444444448361E-5</v>
      </c>
      <c r="K10" s="163">
        <f>IF(H10&lt;&gt;"",I10-D10,"")</f>
        <v>4.6852394386573577E-4</v>
      </c>
      <c r="L10" s="164">
        <v>6</v>
      </c>
      <c r="M10" s="164"/>
      <c r="N10" s="164"/>
      <c r="O10" s="166">
        <v>1</v>
      </c>
      <c r="P10" s="167">
        <f t="shared" si="1"/>
        <v>1.2638888888888892E-2</v>
      </c>
      <c r="Q10" s="206"/>
      <c r="R10" s="154">
        <v>40025</v>
      </c>
      <c r="S10" s="225"/>
      <c r="T10" s="228">
        <f t="shared" si="2"/>
        <v>5</v>
      </c>
      <c r="U10" s="229" t="str">
        <f t="shared" si="3"/>
        <v>Lee Scott</v>
      </c>
      <c r="Y10" s="256"/>
      <c r="Z10" s="141"/>
      <c r="AA10" s="138"/>
    </row>
    <row r="11" spans="1:27" ht="15" customHeight="1" x14ac:dyDescent="0.25">
      <c r="A11" s="180" t="s">
        <v>44</v>
      </c>
      <c r="B11" s="181" t="s">
        <v>25</v>
      </c>
      <c r="C11" s="156" t="s">
        <v>14</v>
      </c>
      <c r="D11" s="158">
        <v>1.8874421296296292E-2</v>
      </c>
      <c r="E11" s="158">
        <v>2.0060763888888881E-2</v>
      </c>
      <c r="F11" s="159">
        <f>IF(E11&lt;&gt;"",(E11+D11)/2,D11)</f>
        <v>1.9467592592592585E-2</v>
      </c>
      <c r="G11" s="160">
        <f>$B$2-F11</f>
        <v>2.0601851851851961E-3</v>
      </c>
      <c r="H11" s="161">
        <v>2.1493055555555557E-2</v>
      </c>
      <c r="I11" s="162">
        <f t="shared" si="0"/>
        <v>1.9432870370370361E-2</v>
      </c>
      <c r="J11" s="163">
        <f>IF(H11&lt;&gt;"",I11-F11,"")</f>
        <v>-3.4722222222224181E-5</v>
      </c>
      <c r="K11" s="163">
        <f>IF(H11&lt;&gt;"",I11-D11,"")</f>
        <v>5.5844907407406885E-4</v>
      </c>
      <c r="L11" s="164">
        <v>7</v>
      </c>
      <c r="M11" s="164"/>
      <c r="N11" s="164">
        <v>2</v>
      </c>
      <c r="O11" s="166"/>
      <c r="P11" s="167">
        <f t="shared" si="1"/>
        <v>1.8874421296296292E-2</v>
      </c>
      <c r="Q11" s="206"/>
      <c r="R11" s="154">
        <v>40025</v>
      </c>
      <c r="S11" s="225"/>
      <c r="T11" s="228">
        <f t="shared" si="2"/>
        <v>5</v>
      </c>
      <c r="U11" s="229" t="str">
        <f t="shared" si="3"/>
        <v>Collette Pidgeon</v>
      </c>
      <c r="Y11" s="256">
        <f t="shared" si="4"/>
        <v>1.9432870370370361E-2</v>
      </c>
      <c r="Z11" s="141">
        <f t="shared" si="5"/>
        <v>7</v>
      </c>
      <c r="AA11" s="138" t="str">
        <f t="shared" si="6"/>
        <v>Collette Pidgeon</v>
      </c>
    </row>
    <row r="12" spans="1:27" ht="15" customHeight="1" x14ac:dyDescent="0.25">
      <c r="A12" s="180" t="s">
        <v>90</v>
      </c>
      <c r="B12" s="181" t="s">
        <v>420</v>
      </c>
      <c r="C12" s="156" t="s">
        <v>30</v>
      </c>
      <c r="D12" s="158">
        <v>1.4999999999999996E-2</v>
      </c>
      <c r="E12" s="158">
        <v>1.5092592592592585E-2</v>
      </c>
      <c r="F12" s="159">
        <f>IF(E12&lt;&gt;"",(E12+D12)/2,D12)</f>
        <v>1.504629629629629E-2</v>
      </c>
      <c r="G12" s="160">
        <f>$B$2-F12</f>
        <v>6.4814814814814908E-3</v>
      </c>
      <c r="H12" s="161">
        <v>2.1678240740740738E-2</v>
      </c>
      <c r="I12" s="162">
        <f t="shared" si="0"/>
        <v>1.5196759259259247E-2</v>
      </c>
      <c r="J12" s="163">
        <f>IF(H12&lt;&gt;"",I12-F12,"")</f>
        <v>1.5046296296295641E-4</v>
      </c>
      <c r="K12" s="163">
        <f>IF(H12&lt;&gt;"",I12-D12,"")</f>
        <v>1.967592592592507E-4</v>
      </c>
      <c r="L12" s="164">
        <v>8</v>
      </c>
      <c r="M12" s="164"/>
      <c r="N12" s="164"/>
      <c r="O12" s="166"/>
      <c r="P12" s="167">
        <f t="shared" si="1"/>
        <v>1.4999999999999996E-2</v>
      </c>
      <c r="Q12" s="206"/>
      <c r="R12" s="154">
        <v>40025</v>
      </c>
      <c r="S12" s="225"/>
      <c r="T12" s="228">
        <f t="shared" si="2"/>
        <v>5</v>
      </c>
      <c r="U12" s="229" t="str">
        <f t="shared" si="3"/>
        <v>Richard Morton</v>
      </c>
      <c r="Y12" s="256"/>
      <c r="Z12" s="141"/>
      <c r="AA12" s="263" t="str">
        <f t="shared" si="6"/>
        <v>Richard Morton</v>
      </c>
    </row>
    <row r="13" spans="1:27" ht="15" customHeight="1" x14ac:dyDescent="0.25">
      <c r="A13" s="180" t="s">
        <v>304</v>
      </c>
      <c r="B13" s="181" t="s">
        <v>305</v>
      </c>
      <c r="C13" s="156" t="s">
        <v>30</v>
      </c>
      <c r="D13" s="158">
        <v>1.4004629629629629E-2</v>
      </c>
      <c r="E13" s="158">
        <v>1.4016203703703699E-2</v>
      </c>
      <c r="F13" s="159">
        <f>IF(E13&lt;&gt;"",(E13+D13)/2,D13)</f>
        <v>1.4010416666666664E-2</v>
      </c>
      <c r="G13" s="160">
        <f>$B$2-F13</f>
        <v>7.517361111111117E-3</v>
      </c>
      <c r="H13" s="161">
        <v>2.1805555555555554E-2</v>
      </c>
      <c r="I13" s="162">
        <f t="shared" si="0"/>
        <v>1.4288194444444437E-2</v>
      </c>
      <c r="J13" s="163">
        <f>IF(H13&lt;&gt;"",I13-F13,"")</f>
        <v>2.7777777777777263E-4</v>
      </c>
      <c r="K13" s="163">
        <f>IF(H13&lt;&gt;"",I13-D13,"")</f>
        <v>2.8356481481480768E-4</v>
      </c>
      <c r="L13" s="164">
        <v>9</v>
      </c>
      <c r="M13" s="164"/>
      <c r="N13" s="164"/>
      <c r="O13" s="166">
        <v>3</v>
      </c>
      <c r="P13" s="167">
        <f t="shared" si="1"/>
        <v>1.4004629629629629E-2</v>
      </c>
      <c r="Q13" s="206"/>
      <c r="R13" s="154">
        <v>40025</v>
      </c>
      <c r="S13" s="225"/>
      <c r="T13" s="228">
        <f t="shared" si="2"/>
        <v>5</v>
      </c>
      <c r="U13" s="229" t="str">
        <f t="shared" si="3"/>
        <v>Ed Rhodes</v>
      </c>
      <c r="Y13" s="256"/>
      <c r="Z13" s="141"/>
      <c r="AA13" s="138"/>
    </row>
    <row r="14" spans="1:27" ht="15" customHeight="1" x14ac:dyDescent="0.25">
      <c r="A14" s="180" t="s">
        <v>199</v>
      </c>
      <c r="B14" s="181" t="s">
        <v>243</v>
      </c>
      <c r="C14" s="156" t="s">
        <v>30</v>
      </c>
      <c r="D14" s="158">
        <v>1.6620370370370365E-2</v>
      </c>
      <c r="E14" s="158">
        <v>1.6620370370370365E-2</v>
      </c>
      <c r="F14" s="159">
        <f>IF(E14&lt;&gt;"",(E14+D14)/2,D14)</f>
        <v>1.6620370370370365E-2</v>
      </c>
      <c r="G14" s="160">
        <f>$B$2-F14</f>
        <v>4.9074074074074159E-3</v>
      </c>
      <c r="H14" s="161">
        <v>2.1863425925925925E-2</v>
      </c>
      <c r="I14" s="162">
        <f t="shared" si="0"/>
        <v>1.6956018518518509E-2</v>
      </c>
      <c r="J14" s="163">
        <f>IF(H14&lt;&gt;"",I14-F14,"")</f>
        <v>3.3564814814814395E-4</v>
      </c>
      <c r="K14" s="163">
        <f>IF(H14&lt;&gt;"",I14-D14,"")</f>
        <v>3.3564814814814395E-4</v>
      </c>
      <c r="L14" s="164">
        <v>10</v>
      </c>
      <c r="M14" s="164"/>
      <c r="N14" s="164"/>
      <c r="O14" s="166"/>
      <c r="P14" s="167">
        <f t="shared" si="1"/>
        <v>1.6620370370370365E-2</v>
      </c>
      <c r="Q14" s="206"/>
      <c r="R14" s="154">
        <v>40025</v>
      </c>
      <c r="S14" s="225"/>
      <c r="T14" s="228">
        <f t="shared" si="2"/>
        <v>5</v>
      </c>
      <c r="U14" s="229" t="str">
        <f t="shared" si="3"/>
        <v>Jamie Davies</v>
      </c>
      <c r="Y14" s="256">
        <f t="shared" si="4"/>
        <v>1.6956018518518509E-2</v>
      </c>
      <c r="Z14" s="141">
        <f t="shared" si="5"/>
        <v>10</v>
      </c>
      <c r="AA14" s="138" t="str">
        <f t="shared" si="6"/>
        <v>Jamie Davies</v>
      </c>
    </row>
    <row r="15" spans="1:27" ht="15" customHeight="1" x14ac:dyDescent="0.25">
      <c r="A15" s="180" t="s">
        <v>70</v>
      </c>
      <c r="B15" s="181" t="s">
        <v>471</v>
      </c>
      <c r="C15" s="156" t="s">
        <v>30</v>
      </c>
      <c r="D15" s="158"/>
      <c r="E15" s="158"/>
      <c r="F15" s="212">
        <v>1.8723415798611111E-2</v>
      </c>
      <c r="G15" s="194">
        <v>2.8043619791666696E-3</v>
      </c>
      <c r="H15" s="161">
        <v>2.1967592592592594E-2</v>
      </c>
      <c r="I15" s="162">
        <f t="shared" si="0"/>
        <v>1.9163230613425924E-2</v>
      </c>
      <c r="J15" s="163"/>
      <c r="K15" s="163"/>
      <c r="L15" s="164">
        <v>11</v>
      </c>
      <c r="M15" s="164"/>
      <c r="N15" s="164"/>
      <c r="O15" s="166"/>
      <c r="P15" s="167">
        <f t="shared" si="1"/>
        <v>1.9163230613425924E-2</v>
      </c>
      <c r="Q15" s="206"/>
      <c r="R15" s="154"/>
      <c r="S15" s="225"/>
      <c r="T15" s="228">
        <f t="shared" si="2"/>
        <v>5</v>
      </c>
      <c r="U15" s="229" t="str">
        <f t="shared" si="3"/>
        <v>Tom Flett</v>
      </c>
      <c r="Y15" s="256">
        <f t="shared" si="4"/>
        <v>1.9163230613425924E-2</v>
      </c>
      <c r="Z15" s="141">
        <f t="shared" si="5"/>
        <v>11</v>
      </c>
      <c r="AA15" s="138" t="str">
        <f t="shared" si="6"/>
        <v>Tom Flett</v>
      </c>
    </row>
    <row r="16" spans="1:27" ht="15" customHeight="1" x14ac:dyDescent="0.25">
      <c r="A16" s="180" t="s">
        <v>115</v>
      </c>
      <c r="B16" s="181" t="s">
        <v>196</v>
      </c>
      <c r="C16" s="156" t="s">
        <v>30</v>
      </c>
      <c r="D16" s="158">
        <v>1.3738425925925923E-2</v>
      </c>
      <c r="E16" s="158">
        <v>1.609953703703703E-2</v>
      </c>
      <c r="F16" s="159">
        <f t="shared" ref="F16:F47" si="7">IF(E16&lt;&gt;"",(E16+D16)/2,D16)</f>
        <v>1.4918981481481478E-2</v>
      </c>
      <c r="G16" s="160">
        <f t="shared" ref="G16:G47" si="8">$B$2-F16</f>
        <v>6.6087962962963036E-3</v>
      </c>
      <c r="H16" s="161">
        <v>2.210648148148148E-2</v>
      </c>
      <c r="I16" s="162">
        <f t="shared" si="0"/>
        <v>1.5497685185185177E-2</v>
      </c>
      <c r="J16" s="163">
        <f t="shared" ref="J16:J24" si="9">IF(H16&lt;&gt;"",I16-F16,"")</f>
        <v>5.7870370370369933E-4</v>
      </c>
      <c r="K16" s="163">
        <f t="shared" ref="K16:K24" si="10">IF(H16&lt;&gt;"",I16-D16,"")</f>
        <v>1.7592592592592538E-3</v>
      </c>
      <c r="L16" s="164">
        <v>12</v>
      </c>
      <c r="M16" s="164"/>
      <c r="N16" s="164"/>
      <c r="O16" s="166"/>
      <c r="P16" s="167">
        <f t="shared" si="1"/>
        <v>1.3738425925925923E-2</v>
      </c>
      <c r="Q16" s="206"/>
      <c r="R16" s="154">
        <v>39964</v>
      </c>
      <c r="S16" s="225"/>
      <c r="T16" s="228">
        <f t="shared" si="2"/>
        <v>5</v>
      </c>
      <c r="U16" s="229" t="str">
        <f t="shared" si="3"/>
        <v>Andy Wilkins</v>
      </c>
      <c r="Y16" s="256">
        <f t="shared" si="4"/>
        <v>1.5497685185185177E-2</v>
      </c>
      <c r="Z16" s="141">
        <f t="shared" si="5"/>
        <v>12</v>
      </c>
      <c r="AA16" s="138" t="str">
        <f t="shared" si="6"/>
        <v>Andy Wilkins</v>
      </c>
    </row>
    <row r="17" spans="1:27" ht="15" customHeight="1" x14ac:dyDescent="0.25">
      <c r="A17" s="180" t="s">
        <v>176</v>
      </c>
      <c r="B17" s="181" t="s">
        <v>177</v>
      </c>
      <c r="C17" s="156" t="s">
        <v>30</v>
      </c>
      <c r="D17" s="158">
        <v>1.4745370370370372E-2</v>
      </c>
      <c r="E17" s="158">
        <v>1.5011574074074076E-2</v>
      </c>
      <c r="F17" s="159">
        <f t="shared" si="7"/>
        <v>1.4878472222222223E-2</v>
      </c>
      <c r="G17" s="160">
        <f t="shared" si="8"/>
        <v>6.6493055555555576E-3</v>
      </c>
      <c r="H17" s="161">
        <v>2.2118055555555557E-2</v>
      </c>
      <c r="I17" s="162">
        <f t="shared" si="0"/>
        <v>1.546875E-2</v>
      </c>
      <c r="J17" s="163">
        <f t="shared" si="9"/>
        <v>5.9027777777777637E-4</v>
      </c>
      <c r="K17" s="163">
        <f t="shared" si="10"/>
        <v>7.2337962962962764E-4</v>
      </c>
      <c r="L17" s="164">
        <v>13</v>
      </c>
      <c r="M17" s="164"/>
      <c r="N17" s="164"/>
      <c r="O17" s="166"/>
      <c r="P17" s="167">
        <f t="shared" si="1"/>
        <v>1.4745370370370372E-2</v>
      </c>
      <c r="Q17" s="206"/>
      <c r="R17" s="154">
        <v>39660</v>
      </c>
      <c r="S17" s="225"/>
      <c r="T17" s="228">
        <f t="shared" si="2"/>
        <v>5</v>
      </c>
      <c r="U17" s="229" t="str">
        <f t="shared" si="3"/>
        <v>Dennis Van Goldberdinge</v>
      </c>
      <c r="Y17" s="256">
        <f t="shared" si="4"/>
        <v>1.546875E-2</v>
      </c>
      <c r="Z17" s="141">
        <f t="shared" si="5"/>
        <v>13</v>
      </c>
      <c r="AA17" s="138" t="str">
        <f t="shared" si="6"/>
        <v>Dennis Van Goldberdinge</v>
      </c>
    </row>
    <row r="18" spans="1:27" ht="15" customHeight="1" x14ac:dyDescent="0.25">
      <c r="A18" s="178" t="s">
        <v>418</v>
      </c>
      <c r="B18" s="179" t="s">
        <v>419</v>
      </c>
      <c r="C18" s="171" t="s">
        <v>14</v>
      </c>
      <c r="D18" s="158">
        <v>1.846064814814815E-2</v>
      </c>
      <c r="E18" s="158">
        <v>1.847222222222222E-2</v>
      </c>
      <c r="F18" s="159">
        <f t="shared" si="7"/>
        <v>1.8466435185185183E-2</v>
      </c>
      <c r="G18" s="160">
        <f t="shared" si="8"/>
        <v>3.0613425925925981E-3</v>
      </c>
      <c r="H18" s="161">
        <v>2.2303240740740738E-2</v>
      </c>
      <c r="I18" s="162">
        <f t="shared" si="0"/>
        <v>1.924189814814814E-2</v>
      </c>
      <c r="J18" s="163">
        <f t="shared" si="9"/>
        <v>7.7546296296295697E-4</v>
      </c>
      <c r="K18" s="163">
        <f t="shared" si="10"/>
        <v>7.8124999999999029E-4</v>
      </c>
      <c r="L18" s="164">
        <v>14</v>
      </c>
      <c r="M18" s="164"/>
      <c r="N18" s="164">
        <v>1</v>
      </c>
      <c r="O18" s="166"/>
      <c r="P18" s="167">
        <f t="shared" si="1"/>
        <v>1.846064814814815E-2</v>
      </c>
      <c r="Q18" s="206"/>
      <c r="R18" s="154">
        <v>39964</v>
      </c>
      <c r="S18" s="225"/>
      <c r="T18" s="228">
        <f t="shared" si="2"/>
        <v>5</v>
      </c>
      <c r="U18" s="229" t="str">
        <f t="shared" si="3"/>
        <v>Victoria Johns</v>
      </c>
      <c r="Y18" s="256"/>
      <c r="Z18" s="141"/>
      <c r="AA18" s="138"/>
    </row>
    <row r="19" spans="1:27" ht="15" customHeight="1" x14ac:dyDescent="0.25">
      <c r="A19" s="180" t="s">
        <v>28</v>
      </c>
      <c r="B19" s="181" t="s">
        <v>29</v>
      </c>
      <c r="C19" s="156" t="s">
        <v>30</v>
      </c>
      <c r="D19" s="158">
        <v>1.7824074074074076E-2</v>
      </c>
      <c r="E19" s="158">
        <v>1.9622757523148147E-2</v>
      </c>
      <c r="F19" s="159">
        <f t="shared" si="7"/>
        <v>1.8723415798611111E-2</v>
      </c>
      <c r="G19" s="160">
        <f t="shared" si="8"/>
        <v>2.8043619791666696E-3</v>
      </c>
      <c r="H19" s="161">
        <v>2.2326388888888885E-2</v>
      </c>
      <c r="I19" s="162">
        <f t="shared" si="0"/>
        <v>1.9522026909722216E-2</v>
      </c>
      <c r="J19" s="163">
        <f t="shared" si="9"/>
        <v>7.9861111111110411E-4</v>
      </c>
      <c r="K19" s="163">
        <f t="shared" si="10"/>
        <v>1.6979528356481401E-3</v>
      </c>
      <c r="L19" s="164">
        <v>15</v>
      </c>
      <c r="M19" s="164"/>
      <c r="N19" s="164"/>
      <c r="O19" s="166"/>
      <c r="P19" s="167">
        <f t="shared" si="1"/>
        <v>1.7824074074074076E-2</v>
      </c>
      <c r="Q19" s="206"/>
      <c r="R19" s="154">
        <v>40025</v>
      </c>
      <c r="S19" s="225"/>
      <c r="T19" s="228">
        <f t="shared" si="2"/>
        <v>5</v>
      </c>
      <c r="U19" s="229" t="str">
        <f t="shared" si="3"/>
        <v>Brian Yates</v>
      </c>
      <c r="Y19" s="256">
        <f t="shared" si="4"/>
        <v>1.9522026909722216E-2</v>
      </c>
      <c r="Z19" s="141">
        <f t="shared" si="5"/>
        <v>15</v>
      </c>
      <c r="AA19" s="138" t="str">
        <f t="shared" si="6"/>
        <v>Brian Yates</v>
      </c>
    </row>
    <row r="20" spans="1:27" ht="15" x14ac:dyDescent="0.25">
      <c r="A20" s="180" t="s">
        <v>155</v>
      </c>
      <c r="B20" s="181" t="s">
        <v>216</v>
      </c>
      <c r="C20" s="156" t="s">
        <v>30</v>
      </c>
      <c r="D20" s="158">
        <v>1.5810185185185184E-2</v>
      </c>
      <c r="E20" s="158">
        <v>1.8049768518518514E-2</v>
      </c>
      <c r="F20" s="159">
        <f t="shared" si="7"/>
        <v>1.6929976851851849E-2</v>
      </c>
      <c r="G20" s="160">
        <f t="shared" si="8"/>
        <v>4.5978009259259323E-3</v>
      </c>
      <c r="H20" s="161"/>
      <c r="I20" s="162" t="str">
        <f t="shared" si="0"/>
        <v/>
      </c>
      <c r="J20" s="163" t="str">
        <f t="shared" si="9"/>
        <v/>
      </c>
      <c r="K20" s="163" t="str">
        <f t="shared" si="10"/>
        <v/>
      </c>
      <c r="L20" s="164"/>
      <c r="M20" s="164"/>
      <c r="N20" s="164"/>
      <c r="O20" s="166"/>
      <c r="P20" s="167">
        <f t="shared" si="1"/>
        <v>1.5810185185185184E-2</v>
      </c>
      <c r="Q20" s="206"/>
      <c r="R20" s="154">
        <v>39994</v>
      </c>
      <c r="S20" s="225" t="s">
        <v>30</v>
      </c>
      <c r="T20" s="228">
        <f t="shared" si="2"/>
        <v>5</v>
      </c>
      <c r="U20" s="229" t="str">
        <f t="shared" si="3"/>
        <v>John Rowlands</v>
      </c>
      <c r="Y20" s="256" t="str">
        <f t="shared" si="4"/>
        <v/>
      </c>
      <c r="Z20" s="141">
        <f t="shared" si="5"/>
        <v>0</v>
      </c>
      <c r="AA20" s="138" t="str">
        <f t="shared" si="6"/>
        <v>John Rowlands</v>
      </c>
    </row>
    <row r="21" spans="1:27" ht="15" x14ac:dyDescent="0.25">
      <c r="A21" s="180" t="s">
        <v>162</v>
      </c>
      <c r="B21" s="181" t="s">
        <v>161</v>
      </c>
      <c r="C21" s="156" t="s">
        <v>30</v>
      </c>
      <c r="D21" s="158">
        <v>1.501157407407408E-2</v>
      </c>
      <c r="E21" s="158">
        <v>1.6830150462962962E-2</v>
      </c>
      <c r="F21" s="159">
        <f t="shared" si="7"/>
        <v>1.5920862268518521E-2</v>
      </c>
      <c r="G21" s="160">
        <f t="shared" si="8"/>
        <v>5.6069155092592603E-3</v>
      </c>
      <c r="H21" s="161"/>
      <c r="I21" s="162" t="str">
        <f t="shared" si="0"/>
        <v/>
      </c>
      <c r="J21" s="163" t="str">
        <f t="shared" si="9"/>
        <v/>
      </c>
      <c r="K21" s="163" t="str">
        <f t="shared" si="10"/>
        <v/>
      </c>
      <c r="L21" s="164"/>
      <c r="M21" s="164"/>
      <c r="N21" s="164"/>
      <c r="O21" s="166"/>
      <c r="P21" s="167">
        <f t="shared" si="1"/>
        <v>1.501157407407408E-2</v>
      </c>
      <c r="Q21" s="206"/>
      <c r="R21" s="154">
        <v>40025</v>
      </c>
      <c r="S21" s="225" t="s">
        <v>30</v>
      </c>
      <c r="T21" s="228">
        <f t="shared" si="2"/>
        <v>5</v>
      </c>
      <c r="U21" s="229" t="str">
        <f t="shared" si="3"/>
        <v>Graham Harper</v>
      </c>
      <c r="Y21" s="256"/>
      <c r="Z21" s="141"/>
      <c r="AA21" s="138"/>
    </row>
    <row r="22" spans="1:27" ht="15" x14ac:dyDescent="0.25">
      <c r="A22" s="180" t="s">
        <v>203</v>
      </c>
      <c r="B22" s="181" t="s">
        <v>110</v>
      </c>
      <c r="C22" s="156" t="s">
        <v>30</v>
      </c>
      <c r="D22" s="158">
        <v>1.2259837962962958E-2</v>
      </c>
      <c r="E22" s="158">
        <v>1.2819733796296287E-2</v>
      </c>
      <c r="F22" s="159">
        <f t="shared" si="7"/>
        <v>1.2539785879629624E-2</v>
      </c>
      <c r="G22" s="160">
        <f t="shared" si="8"/>
        <v>8.9879918981481573E-3</v>
      </c>
      <c r="H22" s="161"/>
      <c r="I22" s="162" t="str">
        <f t="shared" si="0"/>
        <v/>
      </c>
      <c r="J22" s="163" t="str">
        <f t="shared" si="9"/>
        <v/>
      </c>
      <c r="K22" s="163" t="str">
        <f t="shared" si="10"/>
        <v/>
      </c>
      <c r="L22" s="164"/>
      <c r="M22" s="164"/>
      <c r="N22" s="164"/>
      <c r="O22" s="166"/>
      <c r="P22" s="167">
        <f t="shared" si="1"/>
        <v>1.2259837962962958E-2</v>
      </c>
      <c r="Q22" s="206"/>
      <c r="R22" s="154">
        <v>39994</v>
      </c>
      <c r="S22" s="225" t="s">
        <v>30</v>
      </c>
      <c r="T22" s="228">
        <f t="shared" si="2"/>
        <v>5</v>
      </c>
      <c r="U22" s="229" t="str">
        <f t="shared" si="3"/>
        <v>David Green</v>
      </c>
      <c r="Y22" s="256" t="str">
        <f t="shared" si="4"/>
        <v/>
      </c>
      <c r="Z22" s="141">
        <f t="shared" si="5"/>
        <v>0</v>
      </c>
      <c r="AA22" s="138" t="str">
        <f t="shared" si="6"/>
        <v>David Green</v>
      </c>
    </row>
    <row r="23" spans="1:27" ht="15" customHeight="1" x14ac:dyDescent="0.25">
      <c r="A23" s="180" t="s">
        <v>40</v>
      </c>
      <c r="B23" s="181" t="s">
        <v>41</v>
      </c>
      <c r="C23" s="156" t="s">
        <v>14</v>
      </c>
      <c r="D23" s="158">
        <v>1.9398148148148147E-2</v>
      </c>
      <c r="E23" s="158">
        <v>1.9398148148148147E-2</v>
      </c>
      <c r="F23" s="159">
        <f t="shared" si="7"/>
        <v>1.9398148148148147E-2</v>
      </c>
      <c r="G23" s="160">
        <f t="shared" si="8"/>
        <v>2.1296296296296341E-3</v>
      </c>
      <c r="H23" s="161"/>
      <c r="I23" s="162" t="str">
        <f t="shared" si="0"/>
        <v/>
      </c>
      <c r="J23" s="163" t="str">
        <f t="shared" si="9"/>
        <v/>
      </c>
      <c r="K23" s="163" t="str">
        <f t="shared" si="10"/>
        <v/>
      </c>
      <c r="L23" s="164"/>
      <c r="M23" s="164"/>
      <c r="N23" s="164"/>
      <c r="O23" s="166"/>
      <c r="P23" s="167">
        <f t="shared" si="1"/>
        <v>1.9398148148148147E-2</v>
      </c>
      <c r="Q23" s="206"/>
      <c r="R23" s="154">
        <v>38564</v>
      </c>
      <c r="S23" s="225" t="s">
        <v>30</v>
      </c>
      <c r="T23" s="228">
        <f t="shared" si="2"/>
        <v>5</v>
      </c>
      <c r="U23" s="229" t="str">
        <f t="shared" si="3"/>
        <v xml:space="preserve">Georgie Hamilton </v>
      </c>
      <c r="Y23" s="256" t="str">
        <f t="shared" si="4"/>
        <v/>
      </c>
      <c r="Z23" s="141">
        <f t="shared" si="5"/>
        <v>0</v>
      </c>
      <c r="AA23" s="138" t="str">
        <f t="shared" si="6"/>
        <v xml:space="preserve">Georgie Hamilton </v>
      </c>
    </row>
    <row r="24" spans="1:27" ht="15" customHeight="1" x14ac:dyDescent="0.25">
      <c r="A24" s="178" t="s">
        <v>242</v>
      </c>
      <c r="B24" s="179" t="s">
        <v>395</v>
      </c>
      <c r="C24" s="156" t="s">
        <v>14</v>
      </c>
      <c r="D24" s="158">
        <v>1.6643518518518519E-2</v>
      </c>
      <c r="E24" s="158">
        <v>1.6643518518518519E-2</v>
      </c>
      <c r="F24" s="159">
        <f t="shared" si="7"/>
        <v>1.6643518518518519E-2</v>
      </c>
      <c r="G24" s="160">
        <f t="shared" si="8"/>
        <v>4.8842592592592618E-3</v>
      </c>
      <c r="H24" s="161"/>
      <c r="I24" s="162" t="str">
        <f t="shared" si="0"/>
        <v/>
      </c>
      <c r="J24" s="163" t="str">
        <f t="shared" si="9"/>
        <v/>
      </c>
      <c r="K24" s="163" t="str">
        <f t="shared" si="10"/>
        <v/>
      </c>
      <c r="L24" s="165"/>
      <c r="M24" s="164"/>
      <c r="N24" s="165"/>
      <c r="O24" s="166"/>
      <c r="P24" s="167">
        <f t="shared" si="1"/>
        <v>1.6643518518518519E-2</v>
      </c>
      <c r="Q24" s="206"/>
      <c r="R24" s="154">
        <v>39844</v>
      </c>
      <c r="S24" s="225" t="s">
        <v>30</v>
      </c>
      <c r="T24" s="228">
        <f t="shared" si="2"/>
        <v>5</v>
      </c>
      <c r="U24" s="229" t="str">
        <f t="shared" si="3"/>
        <v>Steff Bailey (Davies)</v>
      </c>
      <c r="Y24" s="256" t="str">
        <f t="shared" si="4"/>
        <v/>
      </c>
      <c r="Z24" s="141">
        <f t="shared" si="5"/>
        <v>0</v>
      </c>
      <c r="AA24" s="138" t="str">
        <f t="shared" si="6"/>
        <v>Steff Bailey (Davies)</v>
      </c>
    </row>
    <row r="25" spans="1:27" ht="15" customHeight="1" x14ac:dyDescent="0.25">
      <c r="A25" s="180" t="s">
        <v>96</v>
      </c>
      <c r="B25" s="181" t="s">
        <v>141</v>
      </c>
      <c r="C25" s="156" t="s">
        <v>14</v>
      </c>
      <c r="D25" s="158">
        <v>1.5740740740740736E-2</v>
      </c>
      <c r="E25" s="158">
        <v>1.5960648148148147E-2</v>
      </c>
      <c r="F25" s="159">
        <f t="shared" si="7"/>
        <v>1.5850694444444442E-2</v>
      </c>
      <c r="G25" s="160">
        <f t="shared" si="8"/>
        <v>5.6770833333333395E-3</v>
      </c>
      <c r="H25" s="161"/>
      <c r="I25" s="162" t="str">
        <f t="shared" si="0"/>
        <v/>
      </c>
      <c r="J25" s="163"/>
      <c r="K25" s="163"/>
      <c r="L25" s="164"/>
      <c r="M25" s="164"/>
      <c r="N25" s="164"/>
      <c r="O25" s="174"/>
      <c r="P25" s="167">
        <f t="shared" si="1"/>
        <v>1.5740740740740736E-2</v>
      </c>
      <c r="Q25" s="206"/>
      <c r="R25" s="154">
        <v>39721</v>
      </c>
      <c r="S25" s="225" t="s">
        <v>30</v>
      </c>
      <c r="T25" s="228">
        <f t="shared" si="2"/>
        <v>5</v>
      </c>
      <c r="U25" s="229" t="str">
        <f t="shared" si="3"/>
        <v>Sarah Dumbrill</v>
      </c>
      <c r="Y25" s="256"/>
      <c r="Z25" s="141"/>
      <c r="AA25" s="138"/>
    </row>
    <row r="26" spans="1:27" ht="15" customHeight="1" x14ac:dyDescent="0.25">
      <c r="A26" s="180" t="s">
        <v>53</v>
      </c>
      <c r="B26" s="181" t="s">
        <v>102</v>
      </c>
      <c r="C26" s="156" t="s">
        <v>14</v>
      </c>
      <c r="D26" s="158">
        <v>1.5254629629629628E-2</v>
      </c>
      <c r="E26" s="158">
        <v>1.5254629629629628E-2</v>
      </c>
      <c r="F26" s="159">
        <f t="shared" si="7"/>
        <v>1.5254629629629628E-2</v>
      </c>
      <c r="G26" s="160">
        <f t="shared" si="8"/>
        <v>6.2731481481481527E-3</v>
      </c>
      <c r="H26" s="161"/>
      <c r="I26" s="162" t="str">
        <f t="shared" si="0"/>
        <v/>
      </c>
      <c r="J26" s="163" t="str">
        <f>IF(H26&lt;&gt;"",I26-F26,"")</f>
        <v/>
      </c>
      <c r="K26" s="163" t="str">
        <f>IF(H26&lt;&gt;"",I26-D26,"")</f>
        <v/>
      </c>
      <c r="L26" s="164"/>
      <c r="M26" s="164"/>
      <c r="N26" s="164"/>
      <c r="O26" s="174"/>
      <c r="P26" s="167">
        <f t="shared" si="1"/>
        <v>1.5254629629629628E-2</v>
      </c>
      <c r="Q26" s="206"/>
      <c r="R26" s="154">
        <v>39507</v>
      </c>
      <c r="S26" s="225" t="s">
        <v>30</v>
      </c>
      <c r="T26" s="228">
        <f t="shared" si="2"/>
        <v>5</v>
      </c>
      <c r="U26" s="229" t="str">
        <f t="shared" si="3"/>
        <v>Louise Crosby</v>
      </c>
      <c r="Y26" s="256" t="str">
        <f t="shared" si="4"/>
        <v/>
      </c>
      <c r="Z26" s="141">
        <f t="shared" si="5"/>
        <v>0</v>
      </c>
      <c r="AA26" s="138" t="str">
        <f t="shared" si="6"/>
        <v>Louise Crosby</v>
      </c>
    </row>
    <row r="27" spans="1:27" ht="15" customHeight="1" x14ac:dyDescent="0.25">
      <c r="A27" s="178" t="s">
        <v>49</v>
      </c>
      <c r="B27" s="179" t="s">
        <v>311</v>
      </c>
      <c r="C27" s="156" t="s">
        <v>14</v>
      </c>
      <c r="D27" s="158">
        <v>2.6863425925925926E-2</v>
      </c>
      <c r="E27" s="158">
        <v>2.6863425925925926E-2</v>
      </c>
      <c r="F27" s="159">
        <f t="shared" si="7"/>
        <v>2.6863425925925926E-2</v>
      </c>
      <c r="G27" s="160">
        <f t="shared" si="8"/>
        <v>-5.3356481481481449E-3</v>
      </c>
      <c r="H27" s="161"/>
      <c r="I27" s="162" t="str">
        <f t="shared" si="0"/>
        <v/>
      </c>
      <c r="J27" s="163"/>
      <c r="K27" s="163"/>
      <c r="L27" s="164"/>
      <c r="M27" s="164"/>
      <c r="N27" s="165"/>
      <c r="O27" s="166"/>
      <c r="P27" s="167">
        <f t="shared" si="1"/>
        <v>2.6863425925925926E-2</v>
      </c>
      <c r="Q27" s="231"/>
      <c r="R27" s="154">
        <v>39691</v>
      </c>
      <c r="S27" s="225"/>
      <c r="T27" s="228" t="str">
        <f t="shared" si="2"/>
        <v/>
      </c>
      <c r="U27" s="229" t="str">
        <f t="shared" si="3"/>
        <v/>
      </c>
      <c r="Y27" s="256"/>
      <c r="Z27" s="141"/>
      <c r="AA27" s="138"/>
    </row>
    <row r="28" spans="1:27" ht="15" customHeight="1" x14ac:dyDescent="0.25">
      <c r="A28" s="178" t="s">
        <v>18</v>
      </c>
      <c r="B28" s="179" t="s">
        <v>19</v>
      </c>
      <c r="C28" s="156" t="s">
        <v>14</v>
      </c>
      <c r="D28" s="158">
        <v>2.1203703703703707E-2</v>
      </c>
      <c r="E28" s="158">
        <v>2.5358796296296296E-2</v>
      </c>
      <c r="F28" s="159">
        <f t="shared" si="7"/>
        <v>2.3281250000000003E-2</v>
      </c>
      <c r="G28" s="160">
        <f t="shared" si="8"/>
        <v>-1.7534722222222222E-3</v>
      </c>
      <c r="H28" s="161"/>
      <c r="I28" s="162" t="str">
        <f t="shared" si="0"/>
        <v/>
      </c>
      <c r="J28" s="163" t="str">
        <f t="shared" ref="J28:J38" si="11">IF(H28&lt;&gt;"",I28-F28,"")</f>
        <v/>
      </c>
      <c r="K28" s="163" t="str">
        <f t="shared" ref="K28:K38" si="12">IF(H28&lt;&gt;"",I28-D28,"")</f>
        <v/>
      </c>
      <c r="L28" s="164"/>
      <c r="M28" s="164"/>
      <c r="N28" s="165"/>
      <c r="O28" s="166"/>
      <c r="P28" s="167">
        <f t="shared" si="1"/>
        <v>2.1203703703703707E-2</v>
      </c>
      <c r="Q28" s="206"/>
      <c r="R28" s="154">
        <v>39478</v>
      </c>
      <c r="S28" s="225"/>
      <c r="T28" s="228" t="str">
        <f t="shared" si="2"/>
        <v/>
      </c>
      <c r="U28" s="229" t="str">
        <f t="shared" si="3"/>
        <v/>
      </c>
      <c r="Y28" s="256" t="str">
        <f t="shared" si="4"/>
        <v/>
      </c>
      <c r="Z28" s="141">
        <f t="shared" si="5"/>
        <v>0</v>
      </c>
      <c r="AA28" s="138" t="str">
        <f t="shared" si="6"/>
        <v>Helen Bashford</v>
      </c>
    </row>
    <row r="29" spans="1:27" ht="15" customHeight="1" x14ac:dyDescent="0.25">
      <c r="A29" s="178" t="s">
        <v>269</v>
      </c>
      <c r="B29" s="179" t="s">
        <v>270</v>
      </c>
      <c r="C29" s="156" t="s">
        <v>14</v>
      </c>
      <c r="D29" s="158">
        <v>2.2881944444444444E-2</v>
      </c>
      <c r="E29" s="158">
        <v>2.2881944444444444E-2</v>
      </c>
      <c r="F29" s="159">
        <f t="shared" si="7"/>
        <v>2.2881944444444444E-2</v>
      </c>
      <c r="G29" s="160">
        <f t="shared" si="8"/>
        <v>-1.3541666666666632E-3</v>
      </c>
      <c r="H29" s="161"/>
      <c r="I29" s="162" t="str">
        <f t="shared" si="0"/>
        <v/>
      </c>
      <c r="J29" s="163" t="str">
        <f t="shared" si="11"/>
        <v/>
      </c>
      <c r="K29" s="163" t="str">
        <f t="shared" si="12"/>
        <v/>
      </c>
      <c r="L29" s="164"/>
      <c r="M29" s="164"/>
      <c r="N29" s="165"/>
      <c r="O29" s="166"/>
      <c r="P29" s="167">
        <f t="shared" si="1"/>
        <v>2.2881944444444444E-2</v>
      </c>
      <c r="Q29" s="206"/>
      <c r="R29" s="154">
        <v>39538</v>
      </c>
      <c r="S29" s="225"/>
      <c r="T29" s="228" t="str">
        <f t="shared" si="2"/>
        <v/>
      </c>
      <c r="U29" s="229" t="str">
        <f t="shared" si="3"/>
        <v/>
      </c>
      <c r="Y29" s="256" t="str">
        <f t="shared" si="4"/>
        <v/>
      </c>
      <c r="Z29" s="141">
        <f t="shared" si="5"/>
        <v>0</v>
      </c>
      <c r="AA29" s="138" t="str">
        <f t="shared" si="6"/>
        <v>Rosie Coupe</v>
      </c>
    </row>
    <row r="30" spans="1:27" ht="15" customHeight="1" x14ac:dyDescent="0.25">
      <c r="A30" s="180" t="s">
        <v>17</v>
      </c>
      <c r="B30" s="181" t="s">
        <v>258</v>
      </c>
      <c r="C30" s="156" t="s">
        <v>14</v>
      </c>
      <c r="D30" s="157">
        <v>1.9710648148148147E-2</v>
      </c>
      <c r="E30" s="158">
        <v>2.4976851851851851E-2</v>
      </c>
      <c r="F30" s="159">
        <f t="shared" si="7"/>
        <v>2.2343749999999999E-2</v>
      </c>
      <c r="G30" s="160">
        <f t="shared" si="8"/>
        <v>-8.1597222222221794E-4</v>
      </c>
      <c r="H30" s="161"/>
      <c r="I30" s="162" t="str">
        <f t="shared" si="0"/>
        <v/>
      </c>
      <c r="J30" s="163" t="str">
        <f t="shared" si="11"/>
        <v/>
      </c>
      <c r="K30" s="163" t="str">
        <f t="shared" si="12"/>
        <v/>
      </c>
      <c r="L30" s="164"/>
      <c r="M30" s="164"/>
      <c r="N30" s="164"/>
      <c r="O30" s="166"/>
      <c r="P30" s="167">
        <f t="shared" si="1"/>
        <v>1.9710648148148147E-2</v>
      </c>
      <c r="Q30" s="206"/>
      <c r="R30" s="154">
        <v>39478</v>
      </c>
      <c r="S30" s="225"/>
      <c r="T30" s="228" t="str">
        <f t="shared" si="2"/>
        <v/>
      </c>
      <c r="U30" s="229" t="str">
        <f t="shared" si="3"/>
        <v/>
      </c>
      <c r="Y30" s="256" t="str">
        <f t="shared" si="4"/>
        <v/>
      </c>
      <c r="Z30" s="141">
        <f t="shared" si="5"/>
        <v>0</v>
      </c>
      <c r="AA30" s="138" t="str">
        <f t="shared" si="6"/>
        <v>Laura Kendall</v>
      </c>
    </row>
    <row r="31" spans="1:27" ht="15" customHeight="1" x14ac:dyDescent="0.25">
      <c r="A31" s="180" t="s">
        <v>358</v>
      </c>
      <c r="B31" s="181" t="s">
        <v>359</v>
      </c>
      <c r="C31" s="156" t="s">
        <v>14</v>
      </c>
      <c r="D31" s="158">
        <v>2.1504629629629624E-2</v>
      </c>
      <c r="E31" s="158">
        <v>2.1504629629629624E-2</v>
      </c>
      <c r="F31" s="159">
        <f t="shared" si="7"/>
        <v>2.1504629629629624E-2</v>
      </c>
      <c r="G31" s="160">
        <f t="shared" si="8"/>
        <v>2.3148148148157549E-5</v>
      </c>
      <c r="H31" s="161"/>
      <c r="I31" s="162" t="str">
        <f t="shared" si="0"/>
        <v/>
      </c>
      <c r="J31" s="163" t="str">
        <f t="shared" si="11"/>
        <v/>
      </c>
      <c r="K31" s="163" t="str">
        <f t="shared" si="12"/>
        <v/>
      </c>
      <c r="L31" s="164"/>
      <c r="M31" s="164"/>
      <c r="N31" s="164"/>
      <c r="O31" s="166"/>
      <c r="P31" s="167">
        <f t="shared" si="1"/>
        <v>2.1504629629629624E-2</v>
      </c>
      <c r="Q31" s="206"/>
      <c r="R31" s="154">
        <v>39933</v>
      </c>
      <c r="S31" s="225"/>
      <c r="T31" s="228" t="str">
        <f t="shared" si="2"/>
        <v/>
      </c>
      <c r="U31" s="229" t="str">
        <f t="shared" si="3"/>
        <v/>
      </c>
      <c r="Y31" s="256" t="str">
        <f t="shared" si="4"/>
        <v/>
      </c>
      <c r="Z31" s="141">
        <f t="shared" si="5"/>
        <v>0</v>
      </c>
      <c r="AA31" s="138" t="str">
        <f t="shared" si="6"/>
        <v>Christine Esson</v>
      </c>
    </row>
    <row r="32" spans="1:27" ht="15" customHeight="1" x14ac:dyDescent="0.25">
      <c r="A32" s="178" t="s">
        <v>66</v>
      </c>
      <c r="B32" s="179" t="s">
        <v>165</v>
      </c>
      <c r="C32" s="171" t="s">
        <v>14</v>
      </c>
      <c r="D32" s="158">
        <v>1.9652777777777779E-2</v>
      </c>
      <c r="E32" s="158">
        <v>2.282407407407408E-2</v>
      </c>
      <c r="F32" s="159">
        <f t="shared" si="7"/>
        <v>2.1238425925925931E-2</v>
      </c>
      <c r="G32" s="160">
        <f t="shared" si="8"/>
        <v>2.8935185185184967E-4</v>
      </c>
      <c r="H32" s="161"/>
      <c r="I32" s="162" t="str">
        <f t="shared" si="0"/>
        <v/>
      </c>
      <c r="J32" s="163" t="str">
        <f t="shared" si="11"/>
        <v/>
      </c>
      <c r="K32" s="163" t="str">
        <f t="shared" si="12"/>
        <v/>
      </c>
      <c r="L32" s="164"/>
      <c r="M32" s="164"/>
      <c r="N32" s="164"/>
      <c r="O32" s="166"/>
      <c r="P32" s="167">
        <f t="shared" si="1"/>
        <v>1.9652777777777779E-2</v>
      </c>
      <c r="Q32" s="206"/>
      <c r="R32" s="154">
        <v>39872</v>
      </c>
      <c r="S32" s="225"/>
      <c r="T32" s="228" t="str">
        <f t="shared" si="2"/>
        <v/>
      </c>
      <c r="U32" s="229" t="str">
        <f t="shared" si="3"/>
        <v/>
      </c>
      <c r="Y32" s="256"/>
      <c r="Z32" s="141"/>
      <c r="AA32" s="138"/>
    </row>
    <row r="33" spans="1:27" ht="15" x14ac:dyDescent="0.25">
      <c r="A33" s="178" t="s">
        <v>224</v>
      </c>
      <c r="B33" s="179" t="s">
        <v>192</v>
      </c>
      <c r="C33" s="171" t="s">
        <v>14</v>
      </c>
      <c r="D33" s="158">
        <v>2.0833333333333332E-2</v>
      </c>
      <c r="E33" s="158">
        <v>2.0833333333333332E-2</v>
      </c>
      <c r="F33" s="159">
        <f t="shared" si="7"/>
        <v>2.0833333333333332E-2</v>
      </c>
      <c r="G33" s="160">
        <f t="shared" si="8"/>
        <v>6.9444444444444892E-4</v>
      </c>
      <c r="H33" s="161"/>
      <c r="I33" s="162" t="str">
        <f t="shared" si="0"/>
        <v/>
      </c>
      <c r="J33" s="163" t="str">
        <f t="shared" si="11"/>
        <v/>
      </c>
      <c r="K33" s="163" t="str">
        <f t="shared" si="12"/>
        <v/>
      </c>
      <c r="L33" s="164"/>
      <c r="M33" s="164"/>
      <c r="N33" s="164"/>
      <c r="O33" s="166"/>
      <c r="P33" s="167">
        <f t="shared" si="1"/>
        <v>2.0833333333333332E-2</v>
      </c>
      <c r="Q33" s="206"/>
      <c r="R33" s="155" t="s">
        <v>212</v>
      </c>
      <c r="S33" s="225"/>
      <c r="T33" s="228" t="str">
        <f t="shared" si="2"/>
        <v/>
      </c>
      <c r="U33" s="229" t="str">
        <f t="shared" si="3"/>
        <v/>
      </c>
      <c r="Y33" s="256" t="str">
        <f t="shared" si="4"/>
        <v/>
      </c>
      <c r="Z33" s="141">
        <f t="shared" si="5"/>
        <v>0</v>
      </c>
      <c r="AA33" s="138" t="str">
        <f t="shared" si="6"/>
        <v>Juliet Jacobs</v>
      </c>
    </row>
    <row r="34" spans="1:27" ht="15" x14ac:dyDescent="0.25">
      <c r="A34" s="180" t="s">
        <v>20</v>
      </c>
      <c r="B34" s="181" t="s">
        <v>21</v>
      </c>
      <c r="C34" s="156" t="s">
        <v>14</v>
      </c>
      <c r="D34" s="158">
        <v>2.0821759259259259E-2</v>
      </c>
      <c r="E34" s="158">
        <v>2.0821759259259259E-2</v>
      </c>
      <c r="F34" s="159">
        <f t="shared" si="7"/>
        <v>2.0821759259259259E-2</v>
      </c>
      <c r="G34" s="160">
        <f t="shared" si="8"/>
        <v>7.0601851851852249E-4</v>
      </c>
      <c r="H34" s="161"/>
      <c r="I34" s="162" t="str">
        <f t="shared" si="0"/>
        <v/>
      </c>
      <c r="J34" s="163" t="str">
        <f t="shared" si="11"/>
        <v/>
      </c>
      <c r="K34" s="163" t="str">
        <f t="shared" si="12"/>
        <v/>
      </c>
      <c r="L34" s="164"/>
      <c r="M34" s="164"/>
      <c r="N34" s="164"/>
      <c r="O34" s="166"/>
      <c r="P34" s="167">
        <f t="shared" si="1"/>
        <v>2.0821759259259259E-2</v>
      </c>
      <c r="Q34" s="206"/>
      <c r="R34" s="154">
        <v>38868</v>
      </c>
      <c r="S34" s="225"/>
      <c r="T34" s="228" t="str">
        <f t="shared" si="2"/>
        <v/>
      </c>
      <c r="U34" s="229" t="str">
        <f t="shared" si="3"/>
        <v/>
      </c>
      <c r="Y34"/>
      <c r="Z34" s="132"/>
    </row>
    <row r="35" spans="1:27" ht="15" x14ac:dyDescent="0.25">
      <c r="A35" s="180" t="s">
        <v>36</v>
      </c>
      <c r="B35" s="181" t="s">
        <v>81</v>
      </c>
      <c r="C35" s="156" t="s">
        <v>14</v>
      </c>
      <c r="D35" s="158">
        <v>1.9710648148148144E-2</v>
      </c>
      <c r="E35" s="158">
        <v>2.0405092592592586E-2</v>
      </c>
      <c r="F35" s="159">
        <f t="shared" si="7"/>
        <v>2.0057870370370365E-2</v>
      </c>
      <c r="G35" s="160">
        <f t="shared" si="8"/>
        <v>1.4699074074074163E-3</v>
      </c>
      <c r="H35" s="161"/>
      <c r="I35" s="162" t="str">
        <f t="shared" si="0"/>
        <v/>
      </c>
      <c r="J35" s="163" t="str">
        <f t="shared" si="11"/>
        <v/>
      </c>
      <c r="K35" s="163" t="str">
        <f t="shared" si="12"/>
        <v/>
      </c>
      <c r="L35" s="164"/>
      <c r="M35" s="164"/>
      <c r="N35" s="164"/>
      <c r="O35" s="166"/>
      <c r="P35" s="167">
        <f t="shared" si="1"/>
        <v>1.9710648148148144E-2</v>
      </c>
      <c r="Q35" s="206"/>
      <c r="R35" s="154">
        <v>39994</v>
      </c>
      <c r="S35" s="225"/>
      <c r="T35" s="228" t="str">
        <f t="shared" si="2"/>
        <v/>
      </c>
      <c r="U35" s="229" t="str">
        <f t="shared" si="3"/>
        <v/>
      </c>
      <c r="Y35"/>
      <c r="Z35" s="132"/>
    </row>
    <row r="36" spans="1:27" ht="15" x14ac:dyDescent="0.25">
      <c r="A36" s="180" t="s">
        <v>24</v>
      </c>
      <c r="B36" s="181" t="s">
        <v>25</v>
      </c>
      <c r="C36" s="171" t="s">
        <v>14</v>
      </c>
      <c r="D36" s="158">
        <v>2.0023148148148148E-2</v>
      </c>
      <c r="E36" s="158">
        <v>2.0023148148148148E-2</v>
      </c>
      <c r="F36" s="159">
        <f t="shared" si="7"/>
        <v>2.0023148148148148E-2</v>
      </c>
      <c r="G36" s="160">
        <f t="shared" si="8"/>
        <v>1.5046296296296335E-3</v>
      </c>
      <c r="H36" s="161"/>
      <c r="I36" s="162" t="str">
        <f t="shared" si="0"/>
        <v/>
      </c>
      <c r="J36" s="163" t="str">
        <f t="shared" si="11"/>
        <v/>
      </c>
      <c r="K36" s="163" t="str">
        <f t="shared" si="12"/>
        <v/>
      </c>
      <c r="L36" s="164"/>
      <c r="M36" s="164"/>
      <c r="N36" s="164"/>
      <c r="O36" s="166"/>
      <c r="P36" s="167">
        <f t="shared" si="1"/>
        <v>2.0023148148148148E-2</v>
      </c>
      <c r="Q36" s="206"/>
      <c r="R36" s="154">
        <v>39202</v>
      </c>
      <c r="S36" s="225"/>
      <c r="T36" s="228" t="str">
        <f t="shared" si="2"/>
        <v/>
      </c>
      <c r="U36" s="229" t="str">
        <f t="shared" si="3"/>
        <v/>
      </c>
      <c r="Y36"/>
      <c r="Z36" s="132"/>
    </row>
    <row r="37" spans="1:27" ht="15" customHeight="1" x14ac:dyDescent="0.25">
      <c r="A37" s="178" t="s">
        <v>31</v>
      </c>
      <c r="B37" s="179" t="s">
        <v>32</v>
      </c>
      <c r="C37" s="156" t="s">
        <v>14</v>
      </c>
      <c r="D37" s="158">
        <v>1.9988425925925927E-2</v>
      </c>
      <c r="E37" s="158">
        <v>1.9988425925925927E-2</v>
      </c>
      <c r="F37" s="159">
        <f t="shared" si="7"/>
        <v>1.9988425925925927E-2</v>
      </c>
      <c r="G37" s="160">
        <f t="shared" si="8"/>
        <v>1.5393518518518542E-3</v>
      </c>
      <c r="H37" s="161"/>
      <c r="I37" s="162" t="str">
        <f t="shared" ref="I37:I68" si="13">IF(H37&lt;&gt;"",H37-G37,"")</f>
        <v/>
      </c>
      <c r="J37" s="163" t="str">
        <f t="shared" si="11"/>
        <v/>
      </c>
      <c r="K37" s="163" t="str">
        <f t="shared" si="12"/>
        <v/>
      </c>
      <c r="L37" s="164"/>
      <c r="M37" s="164"/>
      <c r="N37" s="164"/>
      <c r="O37" s="166"/>
      <c r="P37" s="167">
        <f t="shared" ref="P37:P68" si="14">IF(H37&lt;&gt;"",MIN(D37,I37),D37)</f>
        <v>1.9988425925925927E-2</v>
      </c>
      <c r="Q37" s="206"/>
      <c r="R37" s="154">
        <v>39172</v>
      </c>
      <c r="S37" s="225"/>
      <c r="T37" s="228" t="str">
        <f t="shared" ref="T37:T68" si="15">IF(OR(NOT(S37=""),NOT(I37="")),5,"")</f>
        <v/>
      </c>
      <c r="U37" s="229" t="str">
        <f t="shared" ref="U37:U68" si="16">IF(T37=5,A37&amp;" "&amp;B37,"")</f>
        <v/>
      </c>
      <c r="Y37"/>
      <c r="Z37" s="132"/>
    </row>
    <row r="38" spans="1:27" ht="15" customHeight="1" x14ac:dyDescent="0.25">
      <c r="A38" s="180" t="s">
        <v>33</v>
      </c>
      <c r="B38" s="181" t="s">
        <v>34</v>
      </c>
      <c r="C38" s="156" t="s">
        <v>14</v>
      </c>
      <c r="D38" s="158">
        <v>1.9814814814814816E-2</v>
      </c>
      <c r="E38" s="158">
        <v>1.9814814814814816E-2</v>
      </c>
      <c r="F38" s="159">
        <f t="shared" si="7"/>
        <v>1.9814814814814816E-2</v>
      </c>
      <c r="G38" s="160">
        <f t="shared" si="8"/>
        <v>1.7129629629629647E-3</v>
      </c>
      <c r="H38" s="161"/>
      <c r="I38" s="162" t="str">
        <f t="shared" si="13"/>
        <v/>
      </c>
      <c r="J38" s="163" t="str">
        <f t="shared" si="11"/>
        <v/>
      </c>
      <c r="K38" s="163" t="str">
        <f t="shared" si="12"/>
        <v/>
      </c>
      <c r="L38" s="164"/>
      <c r="M38" s="164"/>
      <c r="N38" s="164"/>
      <c r="O38" s="166"/>
      <c r="P38" s="167">
        <f t="shared" si="14"/>
        <v>1.9814814814814816E-2</v>
      </c>
      <c r="Q38" s="206"/>
      <c r="R38" s="154">
        <v>38748</v>
      </c>
      <c r="S38" s="225"/>
      <c r="T38" s="228" t="str">
        <f t="shared" si="15"/>
        <v/>
      </c>
      <c r="U38" s="229" t="str">
        <f t="shared" si="16"/>
        <v/>
      </c>
      <c r="Y38" s="249" t="str">
        <f>+I38</f>
        <v/>
      </c>
      <c r="Z38" s="132"/>
    </row>
    <row r="39" spans="1:27" ht="15" customHeight="1" x14ac:dyDescent="0.25">
      <c r="A39" s="180" t="s">
        <v>96</v>
      </c>
      <c r="B39" s="181" t="s">
        <v>58</v>
      </c>
      <c r="C39" s="171" t="s">
        <v>14</v>
      </c>
      <c r="D39" s="158">
        <v>1.9774305555555555E-2</v>
      </c>
      <c r="E39" s="158">
        <v>1.9774305555555555E-2</v>
      </c>
      <c r="F39" s="159">
        <f t="shared" si="7"/>
        <v>1.9774305555555555E-2</v>
      </c>
      <c r="G39" s="160">
        <f t="shared" si="8"/>
        <v>1.7534722222222257E-3</v>
      </c>
      <c r="H39" s="161"/>
      <c r="I39" s="162" t="str">
        <f t="shared" si="13"/>
        <v/>
      </c>
      <c r="J39" s="163"/>
      <c r="K39" s="163"/>
      <c r="L39" s="164"/>
      <c r="M39" s="164"/>
      <c r="N39" s="164"/>
      <c r="O39" s="166"/>
      <c r="P39" s="167">
        <f t="shared" si="14"/>
        <v>1.9774305555555555E-2</v>
      </c>
      <c r="Q39" s="206"/>
      <c r="R39" s="154">
        <v>39721</v>
      </c>
      <c r="S39" s="225"/>
      <c r="T39" s="228" t="str">
        <f t="shared" si="15"/>
        <v/>
      </c>
      <c r="U39" s="229" t="str">
        <f t="shared" si="16"/>
        <v/>
      </c>
      <c r="Y39" s="249"/>
      <c r="Z39" s="132"/>
    </row>
    <row r="40" spans="1:27" ht="15" customHeight="1" x14ac:dyDescent="0.25">
      <c r="A40" s="178" t="s">
        <v>15</v>
      </c>
      <c r="B40" s="179" t="s">
        <v>35</v>
      </c>
      <c r="C40" s="156" t="s">
        <v>14</v>
      </c>
      <c r="D40" s="158">
        <v>1.9710648148148147E-2</v>
      </c>
      <c r="E40" s="158">
        <v>1.9710648148148147E-2</v>
      </c>
      <c r="F40" s="159">
        <f t="shared" si="7"/>
        <v>1.9710648148148147E-2</v>
      </c>
      <c r="G40" s="160">
        <f t="shared" si="8"/>
        <v>1.8171296296296338E-3</v>
      </c>
      <c r="H40" s="161"/>
      <c r="I40" s="162" t="str">
        <f t="shared" si="13"/>
        <v/>
      </c>
      <c r="J40" s="163" t="str">
        <f>IF(H40&lt;&gt;"",I40-F40,"")</f>
        <v/>
      </c>
      <c r="K40" s="163" t="str">
        <f>IF(H40&lt;&gt;"",I40-D40,"")</f>
        <v/>
      </c>
      <c r="L40" s="164"/>
      <c r="M40" s="164"/>
      <c r="N40" s="164"/>
      <c r="O40" s="166"/>
      <c r="P40" s="167">
        <f t="shared" si="14"/>
        <v>1.9710648148148147E-2</v>
      </c>
      <c r="Q40" s="206"/>
      <c r="R40" s="154">
        <v>39172</v>
      </c>
      <c r="S40" s="225"/>
      <c r="T40" s="228" t="str">
        <f t="shared" si="15"/>
        <v/>
      </c>
      <c r="U40" s="229" t="str">
        <f t="shared" si="16"/>
        <v/>
      </c>
      <c r="Y40" s="249"/>
      <c r="Z40" s="132"/>
    </row>
    <row r="41" spans="1:27" ht="15" customHeight="1" x14ac:dyDescent="0.25">
      <c r="A41" s="178" t="s">
        <v>38</v>
      </c>
      <c r="B41" s="179" t="s">
        <v>39</v>
      </c>
      <c r="C41" s="156" t="s">
        <v>14</v>
      </c>
      <c r="D41" s="158">
        <v>1.96875E-2</v>
      </c>
      <c r="E41" s="158">
        <v>1.96875E-2</v>
      </c>
      <c r="F41" s="159">
        <f t="shared" si="7"/>
        <v>1.96875E-2</v>
      </c>
      <c r="G41" s="160">
        <f t="shared" si="8"/>
        <v>1.840277777777781E-3</v>
      </c>
      <c r="H41" s="161"/>
      <c r="I41" s="162" t="str">
        <f t="shared" si="13"/>
        <v/>
      </c>
      <c r="J41" s="163" t="str">
        <f>IF(H41&lt;&gt;"",I41-F41,"")</f>
        <v/>
      </c>
      <c r="K41" s="163" t="str">
        <f>IF(H41&lt;&gt;"",I41-D41,"")</f>
        <v/>
      </c>
      <c r="L41" s="164"/>
      <c r="M41" s="164"/>
      <c r="N41" s="164"/>
      <c r="O41" s="166"/>
      <c r="P41" s="167">
        <f t="shared" si="14"/>
        <v>1.96875E-2</v>
      </c>
      <c r="Q41" s="206"/>
      <c r="R41" s="154">
        <v>39172</v>
      </c>
      <c r="S41" s="225"/>
      <c r="T41" s="228" t="str">
        <f t="shared" si="15"/>
        <v/>
      </c>
      <c r="U41" s="229" t="str">
        <f t="shared" si="16"/>
        <v/>
      </c>
      <c r="Y41" s="249"/>
      <c r="Z41" s="132"/>
    </row>
    <row r="42" spans="1:27" ht="15" customHeight="1" x14ac:dyDescent="0.25">
      <c r="A42" s="180" t="s">
        <v>262</v>
      </c>
      <c r="B42" s="181" t="s">
        <v>46</v>
      </c>
      <c r="C42" s="156" t="s">
        <v>14</v>
      </c>
      <c r="D42" s="158">
        <v>1.8819444444444444E-2</v>
      </c>
      <c r="E42" s="158">
        <v>2.0295138888888887E-2</v>
      </c>
      <c r="F42" s="159">
        <f t="shared" si="7"/>
        <v>1.9557291666666664E-2</v>
      </c>
      <c r="G42" s="160">
        <f t="shared" si="8"/>
        <v>1.9704861111111173E-3</v>
      </c>
      <c r="H42" s="161"/>
      <c r="I42" s="162" t="str">
        <f t="shared" si="13"/>
        <v/>
      </c>
      <c r="J42" s="163" t="str">
        <f>IF(H42&lt;&gt;"",I42-F42,"")</f>
        <v/>
      </c>
      <c r="K42" s="163" t="str">
        <f>IF(H42&lt;&gt;"",I42-D42,"")</f>
        <v/>
      </c>
      <c r="L42" s="164"/>
      <c r="M42" s="164"/>
      <c r="N42" s="164"/>
      <c r="O42" s="166"/>
      <c r="P42" s="167">
        <f t="shared" si="14"/>
        <v>1.8819444444444444E-2</v>
      </c>
      <c r="Q42" s="206"/>
      <c r="R42" s="154">
        <v>39568</v>
      </c>
      <c r="S42" s="225"/>
      <c r="T42" s="228" t="str">
        <f t="shared" si="15"/>
        <v/>
      </c>
      <c r="U42" s="229" t="str">
        <f t="shared" si="16"/>
        <v/>
      </c>
      <c r="Y42" s="249" t="str">
        <f t="shared" ref="Y42:Y52" si="17">+I42</f>
        <v/>
      </c>
      <c r="Z42" s="132"/>
    </row>
    <row r="43" spans="1:27" ht="15" customHeight="1" x14ac:dyDescent="0.25">
      <c r="A43" s="178" t="s">
        <v>312</v>
      </c>
      <c r="B43" s="179" t="s">
        <v>239</v>
      </c>
      <c r="C43" s="171" t="s">
        <v>14</v>
      </c>
      <c r="D43" s="158">
        <v>1.9432870370370371E-2</v>
      </c>
      <c r="E43" s="158">
        <v>1.9432870370370371E-2</v>
      </c>
      <c r="F43" s="159">
        <f t="shared" si="7"/>
        <v>1.9432870370370371E-2</v>
      </c>
      <c r="G43" s="160">
        <f t="shared" si="8"/>
        <v>2.0949074074074099E-3</v>
      </c>
      <c r="H43" s="161"/>
      <c r="I43" s="162" t="str">
        <f t="shared" si="13"/>
        <v/>
      </c>
      <c r="J43" s="163"/>
      <c r="K43" s="163"/>
      <c r="L43" s="164"/>
      <c r="M43" s="164"/>
      <c r="N43" s="164"/>
      <c r="O43" s="166"/>
      <c r="P43" s="167">
        <f t="shared" si="14"/>
        <v>1.9432870370370371E-2</v>
      </c>
      <c r="Q43" s="231"/>
      <c r="R43" s="154">
        <v>39691</v>
      </c>
      <c r="S43" s="225"/>
      <c r="T43" s="228" t="str">
        <f t="shared" si="15"/>
        <v/>
      </c>
      <c r="U43" s="229" t="str">
        <f t="shared" si="16"/>
        <v/>
      </c>
      <c r="Y43" s="249" t="str">
        <f t="shared" si="17"/>
        <v/>
      </c>
      <c r="Z43" s="132"/>
    </row>
    <row r="44" spans="1:27" ht="15" customHeight="1" x14ac:dyDescent="0.25">
      <c r="A44" s="180" t="s">
        <v>42</v>
      </c>
      <c r="B44" s="181" t="s">
        <v>43</v>
      </c>
      <c r="C44" s="156" t="s">
        <v>14</v>
      </c>
      <c r="D44" s="157">
        <v>1.9398148148148147E-2</v>
      </c>
      <c r="E44" s="158">
        <v>1.9398148148148147E-2</v>
      </c>
      <c r="F44" s="159">
        <f t="shared" si="7"/>
        <v>1.9398148148148147E-2</v>
      </c>
      <c r="G44" s="160">
        <f t="shared" si="8"/>
        <v>2.1296296296296341E-3</v>
      </c>
      <c r="H44" s="161"/>
      <c r="I44" s="162" t="str">
        <f t="shared" si="13"/>
        <v/>
      </c>
      <c r="J44" s="163" t="str">
        <f t="shared" ref="J44:J51" si="18">IF(H44&lt;&gt;"",I44-F44,"")</f>
        <v/>
      </c>
      <c r="K44" s="163" t="str">
        <f t="shared" ref="K44:K51" si="19">IF(H44&lt;&gt;"",I44-D44,"")</f>
        <v/>
      </c>
      <c r="L44" s="164"/>
      <c r="M44" s="164"/>
      <c r="N44" s="164"/>
      <c r="O44" s="166"/>
      <c r="P44" s="167">
        <f t="shared" si="14"/>
        <v>1.9398148148148147E-2</v>
      </c>
      <c r="Q44" s="206"/>
      <c r="R44" s="154">
        <v>38533</v>
      </c>
      <c r="S44" s="225"/>
      <c r="T44" s="228" t="str">
        <f t="shared" si="15"/>
        <v/>
      </c>
      <c r="U44" s="229" t="str">
        <f t="shared" si="16"/>
        <v/>
      </c>
      <c r="Y44" s="249" t="str">
        <f t="shared" si="17"/>
        <v/>
      </c>
      <c r="Z44" s="132"/>
    </row>
    <row r="45" spans="1:27" ht="15" customHeight="1" x14ac:dyDescent="0.25">
      <c r="A45" s="180" t="s">
        <v>292</v>
      </c>
      <c r="B45" s="181" t="s">
        <v>293</v>
      </c>
      <c r="C45" s="156" t="s">
        <v>14</v>
      </c>
      <c r="D45" s="157">
        <v>1.8854166666666661E-2</v>
      </c>
      <c r="E45" s="158">
        <v>1.8854166666666661E-2</v>
      </c>
      <c r="F45" s="159">
        <f t="shared" si="7"/>
        <v>1.8854166666666661E-2</v>
      </c>
      <c r="G45" s="160">
        <f t="shared" si="8"/>
        <v>2.6736111111111197E-3</v>
      </c>
      <c r="H45" s="161"/>
      <c r="I45" s="162" t="str">
        <f t="shared" si="13"/>
        <v/>
      </c>
      <c r="J45" s="163" t="str">
        <f t="shared" si="18"/>
        <v/>
      </c>
      <c r="K45" s="163" t="str">
        <f t="shared" si="19"/>
        <v/>
      </c>
      <c r="L45" s="164"/>
      <c r="M45" s="164"/>
      <c r="N45" s="164"/>
      <c r="O45" s="166"/>
      <c r="P45" s="167">
        <f t="shared" si="14"/>
        <v>1.8854166666666661E-2</v>
      </c>
      <c r="Q45" s="206"/>
      <c r="R45" s="154">
        <v>39629</v>
      </c>
      <c r="S45" s="225"/>
      <c r="T45" s="228" t="str">
        <f t="shared" si="15"/>
        <v/>
      </c>
      <c r="U45" s="229" t="str">
        <f t="shared" si="16"/>
        <v/>
      </c>
      <c r="Y45" s="249"/>
      <c r="Z45" s="132"/>
    </row>
    <row r="46" spans="1:27" ht="15" customHeight="1" x14ac:dyDescent="0.25">
      <c r="A46" s="180" t="s">
        <v>53</v>
      </c>
      <c r="B46" s="181" t="s">
        <v>54</v>
      </c>
      <c r="C46" s="156" t="s">
        <v>14</v>
      </c>
      <c r="D46" s="157">
        <v>1.8692129629629631E-2</v>
      </c>
      <c r="E46" s="158">
        <v>1.8692129629629631E-2</v>
      </c>
      <c r="F46" s="159">
        <f t="shared" si="7"/>
        <v>1.8692129629629631E-2</v>
      </c>
      <c r="G46" s="160">
        <f t="shared" si="8"/>
        <v>2.8356481481481496E-3</v>
      </c>
      <c r="H46" s="161"/>
      <c r="I46" s="162" t="str">
        <f t="shared" si="13"/>
        <v/>
      </c>
      <c r="J46" s="163" t="str">
        <f t="shared" si="18"/>
        <v/>
      </c>
      <c r="K46" s="163" t="str">
        <f t="shared" si="19"/>
        <v/>
      </c>
      <c r="L46" s="164"/>
      <c r="M46" s="164"/>
      <c r="N46" s="164"/>
      <c r="O46" s="166"/>
      <c r="P46" s="167">
        <f t="shared" si="14"/>
        <v>1.8692129629629631E-2</v>
      </c>
      <c r="Q46" s="232"/>
      <c r="R46" s="154">
        <v>38990</v>
      </c>
      <c r="S46" s="225"/>
      <c r="T46" s="228" t="str">
        <f t="shared" si="15"/>
        <v/>
      </c>
      <c r="U46" s="229" t="str">
        <f t="shared" si="16"/>
        <v/>
      </c>
      <c r="Y46" s="249"/>
      <c r="Z46" s="132"/>
    </row>
    <row r="47" spans="1:27" ht="15" customHeight="1" x14ac:dyDescent="0.25">
      <c r="A47" s="180" t="s">
        <v>368</v>
      </c>
      <c r="B47" s="181" t="s">
        <v>271</v>
      </c>
      <c r="C47" s="171" t="s">
        <v>14</v>
      </c>
      <c r="D47" s="157">
        <v>1.7800925925925925E-2</v>
      </c>
      <c r="E47" s="158">
        <v>1.9250578703703697E-2</v>
      </c>
      <c r="F47" s="159">
        <f t="shared" si="7"/>
        <v>1.8525752314814813E-2</v>
      </c>
      <c r="G47" s="160">
        <f t="shared" si="8"/>
        <v>3.0020254629629685E-3</v>
      </c>
      <c r="H47" s="161"/>
      <c r="I47" s="162" t="str">
        <f t="shared" si="13"/>
        <v/>
      </c>
      <c r="J47" s="163" t="str">
        <f t="shared" si="18"/>
        <v/>
      </c>
      <c r="K47" s="163" t="str">
        <f t="shared" si="19"/>
        <v/>
      </c>
      <c r="L47" s="164"/>
      <c r="M47" s="164"/>
      <c r="N47" s="164"/>
      <c r="O47" s="166"/>
      <c r="P47" s="167">
        <f t="shared" si="14"/>
        <v>1.7800925925925925E-2</v>
      </c>
      <c r="Q47" s="206"/>
      <c r="R47" s="154">
        <v>40025</v>
      </c>
      <c r="S47" s="225"/>
      <c r="T47" s="228" t="str">
        <f t="shared" si="15"/>
        <v/>
      </c>
      <c r="U47" s="229" t="str">
        <f t="shared" si="16"/>
        <v/>
      </c>
      <c r="Y47" s="249"/>
      <c r="Z47" s="132"/>
    </row>
    <row r="48" spans="1:27" ht="15" customHeight="1" x14ac:dyDescent="0.25">
      <c r="A48" s="180" t="s">
        <v>62</v>
      </c>
      <c r="B48" s="181" t="s">
        <v>63</v>
      </c>
      <c r="C48" s="156" t="s">
        <v>30</v>
      </c>
      <c r="D48" s="157">
        <v>1.8229166666666668E-2</v>
      </c>
      <c r="E48" s="158">
        <v>2.2804904513888894E-2</v>
      </c>
      <c r="F48" s="159">
        <f t="shared" ref="F48:F79" si="20">IF(E48&lt;&gt;"",(E48+D48)/2,D48)</f>
        <v>2.0517035590277781E-2</v>
      </c>
      <c r="G48" s="160">
        <f t="shared" ref="G48:G79" si="21">$B$2-F48</f>
        <v>1.0107421875000001E-3</v>
      </c>
      <c r="H48" s="161"/>
      <c r="I48" s="162" t="str">
        <f t="shared" si="13"/>
        <v/>
      </c>
      <c r="J48" s="163" t="str">
        <f t="shared" si="18"/>
        <v/>
      </c>
      <c r="K48" s="163" t="str">
        <f t="shared" si="19"/>
        <v/>
      </c>
      <c r="L48" s="164"/>
      <c r="M48" s="164"/>
      <c r="N48" s="165"/>
      <c r="O48" s="166"/>
      <c r="P48" s="167">
        <f t="shared" si="14"/>
        <v>1.8229166666666668E-2</v>
      </c>
      <c r="Q48" s="206"/>
      <c r="R48" s="154">
        <v>39903</v>
      </c>
      <c r="S48" s="225"/>
      <c r="T48" s="228" t="str">
        <f t="shared" si="15"/>
        <v/>
      </c>
      <c r="U48" s="229" t="str">
        <f t="shared" si="16"/>
        <v/>
      </c>
      <c r="Y48" s="249" t="str">
        <f t="shared" si="17"/>
        <v/>
      </c>
      <c r="Z48" s="132"/>
    </row>
    <row r="49" spans="1:26" ht="15" customHeight="1" x14ac:dyDescent="0.25">
      <c r="A49" s="180" t="s">
        <v>36</v>
      </c>
      <c r="B49" s="181" t="s">
        <v>37</v>
      </c>
      <c r="C49" s="156" t="s">
        <v>14</v>
      </c>
      <c r="D49" s="157">
        <v>1.8275462962962959E-2</v>
      </c>
      <c r="E49" s="158">
        <v>1.8275462962962959E-2</v>
      </c>
      <c r="F49" s="159">
        <f t="shared" si="20"/>
        <v>1.8275462962962959E-2</v>
      </c>
      <c r="G49" s="160">
        <f t="shared" si="21"/>
        <v>3.2523148148148225E-3</v>
      </c>
      <c r="H49" s="161"/>
      <c r="I49" s="162" t="str">
        <f t="shared" si="13"/>
        <v/>
      </c>
      <c r="J49" s="163" t="str">
        <f t="shared" si="18"/>
        <v/>
      </c>
      <c r="K49" s="163" t="str">
        <f t="shared" si="19"/>
        <v/>
      </c>
      <c r="L49" s="164"/>
      <c r="M49" s="164"/>
      <c r="N49" s="164"/>
      <c r="O49" s="166"/>
      <c r="P49" s="167">
        <f t="shared" si="14"/>
        <v>1.8275462962962959E-2</v>
      </c>
      <c r="Q49" s="206"/>
      <c r="R49" s="154">
        <v>40025</v>
      </c>
      <c r="S49" s="225"/>
      <c r="T49" s="228" t="str">
        <f t="shared" si="15"/>
        <v/>
      </c>
      <c r="U49" s="229" t="str">
        <f t="shared" si="16"/>
        <v/>
      </c>
      <c r="Y49" s="249" t="str">
        <f t="shared" si="17"/>
        <v/>
      </c>
      <c r="Z49" s="132"/>
    </row>
    <row r="50" spans="1:26" ht="15" customHeight="1" x14ac:dyDescent="0.25">
      <c r="A50" s="180" t="s">
        <v>56</v>
      </c>
      <c r="B50" s="181" t="s">
        <v>57</v>
      </c>
      <c r="C50" s="156" t="s">
        <v>30</v>
      </c>
      <c r="D50" s="157">
        <v>1.8518518518518521E-2</v>
      </c>
      <c r="E50" s="158">
        <v>2.2309027777777775E-2</v>
      </c>
      <c r="F50" s="159">
        <f t="shared" si="20"/>
        <v>2.041377314814815E-2</v>
      </c>
      <c r="G50" s="160">
        <f t="shared" si="21"/>
        <v>1.1140046296296315E-3</v>
      </c>
      <c r="H50" s="161"/>
      <c r="I50" s="162" t="str">
        <f t="shared" si="13"/>
        <v/>
      </c>
      <c r="J50" s="163" t="str">
        <f t="shared" si="18"/>
        <v/>
      </c>
      <c r="K50" s="163" t="str">
        <f t="shared" si="19"/>
        <v/>
      </c>
      <c r="L50" s="164"/>
      <c r="M50" s="164"/>
      <c r="N50" s="164"/>
      <c r="O50" s="166"/>
      <c r="P50" s="167">
        <f t="shared" si="14"/>
        <v>1.8518518518518521E-2</v>
      </c>
      <c r="Q50" s="206"/>
      <c r="R50" s="154">
        <v>40025</v>
      </c>
      <c r="S50" s="225"/>
      <c r="T50" s="228" t="str">
        <f t="shared" si="15"/>
        <v/>
      </c>
      <c r="U50" s="229" t="str">
        <f t="shared" si="16"/>
        <v/>
      </c>
      <c r="Y50" s="249" t="str">
        <f t="shared" si="17"/>
        <v/>
      </c>
      <c r="Z50" s="132"/>
    </row>
    <row r="51" spans="1:26" ht="15" customHeight="1" x14ac:dyDescent="0.25">
      <c r="A51" s="180" t="s">
        <v>68</v>
      </c>
      <c r="B51" s="181" t="s">
        <v>69</v>
      </c>
      <c r="C51" s="156" t="s">
        <v>14</v>
      </c>
      <c r="D51" s="157">
        <v>1.8055555555555557E-2</v>
      </c>
      <c r="E51" s="158">
        <v>1.8055555555555557E-2</v>
      </c>
      <c r="F51" s="159">
        <f t="shared" si="20"/>
        <v>1.8055555555555557E-2</v>
      </c>
      <c r="G51" s="160">
        <f t="shared" si="21"/>
        <v>3.4722222222222238E-3</v>
      </c>
      <c r="H51" s="161"/>
      <c r="I51" s="162" t="str">
        <f t="shared" si="13"/>
        <v/>
      </c>
      <c r="J51" s="163" t="str">
        <f t="shared" si="18"/>
        <v/>
      </c>
      <c r="K51" s="163" t="str">
        <f t="shared" si="19"/>
        <v/>
      </c>
      <c r="L51" s="164"/>
      <c r="M51" s="164"/>
      <c r="N51" s="164"/>
      <c r="O51" s="166"/>
      <c r="P51" s="167">
        <f t="shared" si="14"/>
        <v>1.8055555555555557E-2</v>
      </c>
      <c r="Q51" s="206"/>
      <c r="R51" s="154">
        <v>38960</v>
      </c>
      <c r="S51" s="225"/>
      <c r="T51" s="228" t="str">
        <f t="shared" si="15"/>
        <v/>
      </c>
      <c r="U51" s="229" t="str">
        <f t="shared" si="16"/>
        <v/>
      </c>
      <c r="Y51" s="249" t="str">
        <f t="shared" si="17"/>
        <v/>
      </c>
      <c r="Z51" s="132"/>
    </row>
    <row r="52" spans="1:26" ht="15" x14ac:dyDescent="0.25">
      <c r="A52" s="178" t="s">
        <v>340</v>
      </c>
      <c r="B52" s="179" t="s">
        <v>341</v>
      </c>
      <c r="C52" s="171" t="s">
        <v>14</v>
      </c>
      <c r="D52" s="157">
        <v>1.802083333333333E-2</v>
      </c>
      <c r="E52" s="158">
        <v>1.802083333333333E-2</v>
      </c>
      <c r="F52" s="159">
        <f t="shared" si="20"/>
        <v>1.802083333333333E-2</v>
      </c>
      <c r="G52" s="160">
        <f t="shared" si="21"/>
        <v>3.5069444444444514E-3</v>
      </c>
      <c r="H52" s="161"/>
      <c r="I52" s="162" t="str">
        <f t="shared" si="13"/>
        <v/>
      </c>
      <c r="J52" s="163"/>
      <c r="K52" s="163"/>
      <c r="L52" s="164"/>
      <c r="M52" s="164"/>
      <c r="N52" s="164"/>
      <c r="O52" s="166"/>
      <c r="P52" s="167">
        <f t="shared" si="14"/>
        <v>1.802083333333333E-2</v>
      </c>
      <c r="Q52" s="206"/>
      <c r="R52" s="154">
        <v>39752</v>
      </c>
      <c r="S52" s="225"/>
      <c r="T52" s="228" t="str">
        <f t="shared" si="15"/>
        <v/>
      </c>
      <c r="U52" s="229" t="str">
        <f t="shared" si="16"/>
        <v/>
      </c>
      <c r="Y52" s="249" t="str">
        <f t="shared" si="17"/>
        <v/>
      </c>
      <c r="Z52" s="132"/>
    </row>
    <row r="53" spans="1:26" ht="15" x14ac:dyDescent="0.25">
      <c r="A53" s="178" t="s">
        <v>111</v>
      </c>
      <c r="B53" s="179" t="s">
        <v>313</v>
      </c>
      <c r="C53" s="171" t="s">
        <v>30</v>
      </c>
      <c r="D53" s="157">
        <v>1.9432870370370371E-2</v>
      </c>
      <c r="E53" s="158">
        <v>1.9432870370370371E-2</v>
      </c>
      <c r="F53" s="159">
        <f t="shared" si="20"/>
        <v>1.9432870370370371E-2</v>
      </c>
      <c r="G53" s="160">
        <f t="shared" si="21"/>
        <v>2.0949074074074099E-3</v>
      </c>
      <c r="H53" s="161"/>
      <c r="I53" s="162" t="str">
        <f t="shared" si="13"/>
        <v/>
      </c>
      <c r="J53" s="163"/>
      <c r="K53" s="163"/>
      <c r="L53" s="164"/>
      <c r="M53" s="164"/>
      <c r="N53" s="164"/>
      <c r="O53" s="166"/>
      <c r="P53" s="167">
        <f t="shared" si="14"/>
        <v>1.9432870370370371E-2</v>
      </c>
      <c r="Q53" s="231"/>
      <c r="R53" s="154">
        <v>39691</v>
      </c>
      <c r="S53" s="225"/>
      <c r="T53" s="228" t="str">
        <f t="shared" si="15"/>
        <v/>
      </c>
      <c r="U53" s="229" t="str">
        <f t="shared" si="16"/>
        <v/>
      </c>
      <c r="Y53" s="249"/>
      <c r="Z53" s="132"/>
    </row>
    <row r="54" spans="1:26" ht="15" x14ac:dyDescent="0.25">
      <c r="A54" s="180" t="s">
        <v>64</v>
      </c>
      <c r="B54" s="181" t="s">
        <v>65</v>
      </c>
      <c r="C54" s="156" t="s">
        <v>14</v>
      </c>
      <c r="D54" s="172">
        <v>1.7638888888888888E-2</v>
      </c>
      <c r="E54" s="158">
        <v>1.8101851851851855E-2</v>
      </c>
      <c r="F54" s="159">
        <f t="shared" si="20"/>
        <v>1.787037037037037E-2</v>
      </c>
      <c r="G54" s="160">
        <f t="shared" si="21"/>
        <v>3.6574074074074113E-3</v>
      </c>
      <c r="H54" s="161"/>
      <c r="I54" s="162" t="str">
        <f t="shared" si="13"/>
        <v/>
      </c>
      <c r="J54" s="163" t="str">
        <f t="shared" ref="J54:J76" si="22">IF(H54&lt;&gt;"",I54-F54,"")</f>
        <v/>
      </c>
      <c r="K54" s="163" t="str">
        <f t="shared" ref="K54:K76" si="23">IF(H54&lt;&gt;"",I54-D54,"")</f>
        <v/>
      </c>
      <c r="L54" s="164"/>
      <c r="M54" s="164"/>
      <c r="N54" s="165"/>
      <c r="O54" s="166"/>
      <c r="P54" s="167">
        <f t="shared" si="14"/>
        <v>1.7638888888888888E-2</v>
      </c>
      <c r="Q54" s="206"/>
      <c r="R54" s="154">
        <v>39872</v>
      </c>
      <c r="S54" s="225"/>
      <c r="T54" s="228" t="str">
        <f t="shared" si="15"/>
        <v/>
      </c>
      <c r="U54" s="229" t="str">
        <f t="shared" si="16"/>
        <v/>
      </c>
      <c r="Y54" s="249"/>
      <c r="Z54" s="132"/>
    </row>
    <row r="55" spans="1:26" ht="15" x14ac:dyDescent="0.25">
      <c r="A55" s="180" t="s">
        <v>121</v>
      </c>
      <c r="B55" s="181" t="s">
        <v>259</v>
      </c>
      <c r="C55" s="156" t="s">
        <v>14</v>
      </c>
      <c r="D55" s="157">
        <v>1.7180266203703703E-2</v>
      </c>
      <c r="E55" s="158">
        <v>1.84839771412037E-2</v>
      </c>
      <c r="F55" s="159">
        <f t="shared" si="20"/>
        <v>1.7832121672453703E-2</v>
      </c>
      <c r="G55" s="160">
        <f t="shared" si="21"/>
        <v>3.6956561053240779E-3</v>
      </c>
      <c r="H55" s="161"/>
      <c r="I55" s="162" t="str">
        <f t="shared" si="13"/>
        <v/>
      </c>
      <c r="J55" s="163" t="str">
        <f t="shared" si="22"/>
        <v/>
      </c>
      <c r="K55" s="163" t="str">
        <f t="shared" si="23"/>
        <v/>
      </c>
      <c r="L55" s="164"/>
      <c r="M55" s="164"/>
      <c r="N55" s="164"/>
      <c r="O55" s="166"/>
      <c r="P55" s="167">
        <f t="shared" si="14"/>
        <v>1.7180266203703703E-2</v>
      </c>
      <c r="Q55" s="206"/>
      <c r="R55" s="154">
        <v>39994</v>
      </c>
      <c r="S55" s="225"/>
      <c r="T55" s="228" t="str">
        <f t="shared" si="15"/>
        <v/>
      </c>
      <c r="U55" s="229" t="str">
        <f t="shared" si="16"/>
        <v/>
      </c>
      <c r="Y55" s="249"/>
      <c r="Z55" s="132"/>
    </row>
    <row r="56" spans="1:26" ht="15" x14ac:dyDescent="0.25">
      <c r="A56" s="180" t="s">
        <v>49</v>
      </c>
      <c r="B56" s="181" t="s">
        <v>81</v>
      </c>
      <c r="C56" s="156" t="s">
        <v>14</v>
      </c>
      <c r="D56" s="157">
        <v>1.758101851851852E-2</v>
      </c>
      <c r="E56" s="158">
        <v>1.8078703703703704E-2</v>
      </c>
      <c r="F56" s="159">
        <f t="shared" si="20"/>
        <v>1.7829861111111112E-2</v>
      </c>
      <c r="G56" s="160">
        <f t="shared" si="21"/>
        <v>3.6979166666666688E-3</v>
      </c>
      <c r="H56" s="161"/>
      <c r="I56" s="162" t="str">
        <f t="shared" si="13"/>
        <v/>
      </c>
      <c r="J56" s="163" t="str">
        <f t="shared" si="22"/>
        <v/>
      </c>
      <c r="K56" s="163" t="str">
        <f t="shared" si="23"/>
        <v/>
      </c>
      <c r="L56" s="164"/>
      <c r="M56" s="164"/>
      <c r="N56" s="164"/>
      <c r="O56" s="166"/>
      <c r="P56" s="167">
        <f t="shared" si="14"/>
        <v>1.758101851851852E-2</v>
      </c>
      <c r="Q56" s="206"/>
      <c r="R56" s="154">
        <v>39903</v>
      </c>
      <c r="S56" s="225"/>
      <c r="T56" s="228" t="str">
        <f t="shared" si="15"/>
        <v/>
      </c>
      <c r="U56" s="229" t="str">
        <f t="shared" si="16"/>
        <v/>
      </c>
      <c r="Y56" s="249"/>
      <c r="Z56" s="132"/>
    </row>
    <row r="57" spans="1:26" ht="15" x14ac:dyDescent="0.25">
      <c r="A57" s="180" t="s">
        <v>284</v>
      </c>
      <c r="B57" s="181" t="s">
        <v>285</v>
      </c>
      <c r="C57" s="156" t="s">
        <v>30</v>
      </c>
      <c r="D57" s="157">
        <v>1.8344907407407404E-2</v>
      </c>
      <c r="E57" s="158">
        <v>1.8344907407407404E-2</v>
      </c>
      <c r="F57" s="159">
        <f t="shared" si="20"/>
        <v>1.8344907407407404E-2</v>
      </c>
      <c r="G57" s="160">
        <f t="shared" si="21"/>
        <v>3.1828703703703776E-3</v>
      </c>
      <c r="H57" s="161"/>
      <c r="I57" s="162" t="str">
        <f t="shared" si="13"/>
        <v/>
      </c>
      <c r="J57" s="163" t="str">
        <f t="shared" si="22"/>
        <v/>
      </c>
      <c r="K57" s="163" t="str">
        <f t="shared" si="23"/>
        <v/>
      </c>
      <c r="L57" s="164"/>
      <c r="M57" s="164"/>
      <c r="N57" s="164"/>
      <c r="O57" s="166"/>
      <c r="P57" s="167">
        <f t="shared" si="14"/>
        <v>1.8344907407407404E-2</v>
      </c>
      <c r="Q57" s="206"/>
      <c r="R57" s="169">
        <v>40025</v>
      </c>
      <c r="S57" s="225"/>
      <c r="T57" s="228" t="str">
        <f t="shared" si="15"/>
        <v/>
      </c>
      <c r="U57" s="229" t="str">
        <f t="shared" si="16"/>
        <v/>
      </c>
      <c r="Y57" s="249" t="str">
        <f t="shared" ref="Y57:Y68" si="24">+I57</f>
        <v/>
      </c>
      <c r="Z57" s="132"/>
    </row>
    <row r="58" spans="1:26" ht="15" customHeight="1" x14ac:dyDescent="0.25">
      <c r="A58" s="178" t="s">
        <v>374</v>
      </c>
      <c r="B58" s="179" t="s">
        <v>375</v>
      </c>
      <c r="C58" s="171" t="s">
        <v>14</v>
      </c>
      <c r="D58" s="157">
        <v>1.7685185185185189E-2</v>
      </c>
      <c r="E58" s="158">
        <v>1.7685185185185189E-2</v>
      </c>
      <c r="F58" s="159">
        <f t="shared" si="20"/>
        <v>1.7685185185185189E-2</v>
      </c>
      <c r="G58" s="160">
        <f t="shared" si="21"/>
        <v>3.8425925925925919E-3</v>
      </c>
      <c r="H58" s="161"/>
      <c r="I58" s="162" t="str">
        <f t="shared" si="13"/>
        <v/>
      </c>
      <c r="J58" s="163" t="str">
        <f t="shared" si="22"/>
        <v/>
      </c>
      <c r="K58" s="163" t="str">
        <f t="shared" si="23"/>
        <v/>
      </c>
      <c r="L58" s="164"/>
      <c r="M58" s="164"/>
      <c r="N58" s="164"/>
      <c r="O58" s="166"/>
      <c r="P58" s="167">
        <f t="shared" si="14"/>
        <v>1.7685185185185189E-2</v>
      </c>
      <c r="Q58" s="231"/>
      <c r="R58" s="154">
        <v>39844</v>
      </c>
      <c r="S58" s="225"/>
      <c r="T58" s="228" t="str">
        <f t="shared" si="15"/>
        <v/>
      </c>
      <c r="U58" s="229" t="str">
        <f t="shared" si="16"/>
        <v/>
      </c>
      <c r="Y58" s="249" t="str">
        <f t="shared" si="24"/>
        <v/>
      </c>
      <c r="Z58" s="132"/>
    </row>
    <row r="59" spans="1:26" ht="15" customHeight="1" x14ac:dyDescent="0.25">
      <c r="A59" s="178" t="s">
        <v>155</v>
      </c>
      <c r="B59" s="179" t="s">
        <v>257</v>
      </c>
      <c r="C59" s="171" t="s">
        <v>30</v>
      </c>
      <c r="D59" s="157">
        <v>1.8206018518518514E-2</v>
      </c>
      <c r="E59" s="158">
        <v>1.8206018518518517E-2</v>
      </c>
      <c r="F59" s="159">
        <f t="shared" si="20"/>
        <v>1.8206018518518517E-2</v>
      </c>
      <c r="G59" s="160">
        <f t="shared" si="21"/>
        <v>3.3217592592592639E-3</v>
      </c>
      <c r="H59" s="161"/>
      <c r="I59" s="162" t="str">
        <f t="shared" si="13"/>
        <v/>
      </c>
      <c r="J59" s="163" t="str">
        <f t="shared" si="22"/>
        <v/>
      </c>
      <c r="K59" s="163" t="str">
        <f t="shared" si="23"/>
        <v/>
      </c>
      <c r="L59" s="164"/>
      <c r="M59" s="164"/>
      <c r="N59" s="164"/>
      <c r="O59" s="166"/>
      <c r="P59" s="167">
        <f t="shared" si="14"/>
        <v>1.8206018518518514E-2</v>
      </c>
      <c r="Q59" s="206"/>
      <c r="R59" s="154">
        <v>39478</v>
      </c>
      <c r="S59" s="225"/>
      <c r="T59" s="228" t="str">
        <f t="shared" si="15"/>
        <v/>
      </c>
      <c r="U59" s="229" t="str">
        <f t="shared" si="16"/>
        <v/>
      </c>
      <c r="Y59" s="249" t="str">
        <f t="shared" si="24"/>
        <v/>
      </c>
      <c r="Z59" s="132"/>
    </row>
    <row r="60" spans="1:26" ht="15" customHeight="1" x14ac:dyDescent="0.25">
      <c r="A60" s="180" t="s">
        <v>106</v>
      </c>
      <c r="B60" s="181" t="s">
        <v>426</v>
      </c>
      <c r="C60" s="156" t="s">
        <v>14</v>
      </c>
      <c r="D60" s="157">
        <v>1.6782407407407409E-2</v>
      </c>
      <c r="E60" s="157">
        <v>1.8466435185185186E-2</v>
      </c>
      <c r="F60" s="159">
        <f t="shared" si="20"/>
        <v>1.7624421296296298E-2</v>
      </c>
      <c r="G60" s="160">
        <f t="shared" si="21"/>
        <v>3.9033564814814833E-3</v>
      </c>
      <c r="H60" s="161"/>
      <c r="I60" s="162" t="str">
        <f t="shared" si="13"/>
        <v/>
      </c>
      <c r="J60" s="163" t="str">
        <f t="shared" si="22"/>
        <v/>
      </c>
      <c r="K60" s="163" t="str">
        <f t="shared" si="23"/>
        <v/>
      </c>
      <c r="L60" s="164"/>
      <c r="M60" s="164"/>
      <c r="N60" s="165"/>
      <c r="O60" s="166"/>
      <c r="P60" s="167">
        <f t="shared" si="14"/>
        <v>1.6782407407407409E-2</v>
      </c>
      <c r="Q60" s="206"/>
      <c r="R60" s="154">
        <v>39933</v>
      </c>
      <c r="S60" s="225"/>
      <c r="T60" s="228" t="str">
        <f t="shared" si="15"/>
        <v/>
      </c>
      <c r="U60" s="229" t="str">
        <f t="shared" si="16"/>
        <v/>
      </c>
      <c r="Y60" s="249" t="str">
        <f t="shared" si="24"/>
        <v/>
      </c>
      <c r="Z60" s="132"/>
    </row>
    <row r="61" spans="1:26" ht="15" customHeight="1" x14ac:dyDescent="0.25">
      <c r="A61" s="180" t="s">
        <v>70</v>
      </c>
      <c r="B61" s="181" t="s">
        <v>71</v>
      </c>
      <c r="C61" s="156" t="s">
        <v>30</v>
      </c>
      <c r="D61" s="157">
        <v>1.7974537037037039E-2</v>
      </c>
      <c r="E61" s="158">
        <v>1.7974537037037039E-2</v>
      </c>
      <c r="F61" s="159">
        <f t="shared" si="20"/>
        <v>1.7974537037037039E-2</v>
      </c>
      <c r="G61" s="160">
        <f t="shared" si="21"/>
        <v>3.5532407407407422E-3</v>
      </c>
      <c r="H61" s="161"/>
      <c r="I61" s="162" t="str">
        <f t="shared" si="13"/>
        <v/>
      </c>
      <c r="J61" s="163" t="str">
        <f t="shared" si="22"/>
        <v/>
      </c>
      <c r="K61" s="163" t="str">
        <f t="shared" si="23"/>
        <v/>
      </c>
      <c r="L61" s="164"/>
      <c r="M61" s="164"/>
      <c r="N61" s="164"/>
      <c r="O61" s="166"/>
      <c r="P61" s="167">
        <f t="shared" si="14"/>
        <v>1.7974537037037039E-2</v>
      </c>
      <c r="Q61" s="206"/>
      <c r="R61" s="154">
        <v>39172</v>
      </c>
      <c r="S61" s="225"/>
      <c r="T61" s="228" t="str">
        <f t="shared" si="15"/>
        <v/>
      </c>
      <c r="U61" s="229" t="str">
        <f t="shared" si="16"/>
        <v/>
      </c>
      <c r="Y61" s="249"/>
      <c r="Z61" s="132"/>
    </row>
    <row r="62" spans="1:26" ht="15" customHeight="1" x14ac:dyDescent="0.25">
      <c r="A62" s="180" t="s">
        <v>84</v>
      </c>
      <c r="B62" s="181" t="s">
        <v>85</v>
      </c>
      <c r="C62" s="156" t="s">
        <v>14</v>
      </c>
      <c r="D62" s="157">
        <v>1.7557870370370373E-2</v>
      </c>
      <c r="E62" s="158">
        <v>1.7557870370370373E-2</v>
      </c>
      <c r="F62" s="159">
        <f t="shared" si="20"/>
        <v>1.7557870370370373E-2</v>
      </c>
      <c r="G62" s="160">
        <f t="shared" si="21"/>
        <v>3.9699074074074081E-3</v>
      </c>
      <c r="H62" s="161"/>
      <c r="I62" s="162" t="str">
        <f t="shared" si="13"/>
        <v/>
      </c>
      <c r="J62" s="163" t="str">
        <f t="shared" si="22"/>
        <v/>
      </c>
      <c r="K62" s="163" t="str">
        <f t="shared" si="23"/>
        <v/>
      </c>
      <c r="L62" s="164"/>
      <c r="M62" s="164"/>
      <c r="N62" s="164"/>
      <c r="O62" s="166"/>
      <c r="P62" s="167">
        <f t="shared" si="14"/>
        <v>1.7557870370370373E-2</v>
      </c>
      <c r="Q62" s="206"/>
      <c r="R62" s="154">
        <v>38929</v>
      </c>
      <c r="S62" s="225"/>
      <c r="T62" s="228" t="str">
        <f t="shared" si="15"/>
        <v/>
      </c>
      <c r="U62" s="229" t="str">
        <f t="shared" si="16"/>
        <v/>
      </c>
      <c r="Y62" s="249"/>
      <c r="Z62" s="132"/>
    </row>
    <row r="63" spans="1:26" ht="15" customHeight="1" x14ac:dyDescent="0.25">
      <c r="A63" s="180" t="s">
        <v>82</v>
      </c>
      <c r="B63" s="181" t="s">
        <v>83</v>
      </c>
      <c r="C63" s="156" t="s">
        <v>14</v>
      </c>
      <c r="D63" s="157">
        <v>1.7557870370370373E-2</v>
      </c>
      <c r="E63" s="158">
        <v>1.7557870370370373E-2</v>
      </c>
      <c r="F63" s="159">
        <f t="shared" si="20"/>
        <v>1.7557870370370373E-2</v>
      </c>
      <c r="G63" s="160">
        <f t="shared" si="21"/>
        <v>3.9699074074074081E-3</v>
      </c>
      <c r="H63" s="161"/>
      <c r="I63" s="162" t="str">
        <f t="shared" si="13"/>
        <v/>
      </c>
      <c r="J63" s="163" t="str">
        <f t="shared" si="22"/>
        <v/>
      </c>
      <c r="K63" s="163" t="str">
        <f t="shared" si="23"/>
        <v/>
      </c>
      <c r="L63" s="164"/>
      <c r="M63" s="164"/>
      <c r="N63" s="164"/>
      <c r="O63" s="166"/>
      <c r="P63" s="167">
        <f t="shared" si="14"/>
        <v>1.7557870370370373E-2</v>
      </c>
      <c r="Q63" s="206"/>
      <c r="R63" s="154">
        <v>38748</v>
      </c>
      <c r="S63" s="225"/>
      <c r="T63" s="228" t="str">
        <f t="shared" si="15"/>
        <v/>
      </c>
      <c r="U63" s="229" t="str">
        <f t="shared" si="16"/>
        <v/>
      </c>
      <c r="Y63" s="249" t="str">
        <f t="shared" si="24"/>
        <v/>
      </c>
      <c r="Z63" s="132"/>
    </row>
    <row r="64" spans="1:26" ht="15" customHeight="1" x14ac:dyDescent="0.25">
      <c r="A64" s="180" t="s">
        <v>229</v>
      </c>
      <c r="B64" s="181" t="s">
        <v>281</v>
      </c>
      <c r="C64" s="171" t="s">
        <v>30</v>
      </c>
      <c r="D64" s="157">
        <v>1.7719907407407406E-2</v>
      </c>
      <c r="E64" s="158">
        <v>1.7719907407407406E-2</v>
      </c>
      <c r="F64" s="159">
        <f t="shared" si="20"/>
        <v>1.7719907407407406E-2</v>
      </c>
      <c r="G64" s="160">
        <f t="shared" si="21"/>
        <v>3.8078703703703747E-3</v>
      </c>
      <c r="H64" s="161"/>
      <c r="I64" s="162" t="str">
        <f t="shared" si="13"/>
        <v/>
      </c>
      <c r="J64" s="163" t="str">
        <f t="shared" si="22"/>
        <v/>
      </c>
      <c r="K64" s="163" t="str">
        <f t="shared" si="23"/>
        <v/>
      </c>
      <c r="L64" s="164"/>
      <c r="M64" s="164"/>
      <c r="N64" s="164"/>
      <c r="O64" s="166"/>
      <c r="P64" s="167">
        <f t="shared" si="14"/>
        <v>1.7719907407407406E-2</v>
      </c>
      <c r="Q64" s="206"/>
      <c r="R64" s="154">
        <v>39294</v>
      </c>
      <c r="S64" s="225"/>
      <c r="T64" s="228" t="str">
        <f t="shared" si="15"/>
        <v/>
      </c>
      <c r="U64" s="229" t="str">
        <f t="shared" si="16"/>
        <v/>
      </c>
      <c r="Y64" s="249"/>
      <c r="Z64" s="132"/>
    </row>
    <row r="65" spans="1:26" ht="15" x14ac:dyDescent="0.25">
      <c r="A65" s="180" t="s">
        <v>377</v>
      </c>
      <c r="B65" s="181" t="s">
        <v>378</v>
      </c>
      <c r="C65" s="171" t="s">
        <v>30</v>
      </c>
      <c r="D65" s="157">
        <v>1.7685185185185182E-2</v>
      </c>
      <c r="E65" s="158">
        <v>1.7685185185185182E-2</v>
      </c>
      <c r="F65" s="159">
        <f t="shared" si="20"/>
        <v>1.7685185185185182E-2</v>
      </c>
      <c r="G65" s="160">
        <f t="shared" si="21"/>
        <v>3.8425925925925988E-3</v>
      </c>
      <c r="H65" s="161"/>
      <c r="I65" s="162" t="str">
        <f t="shared" si="13"/>
        <v/>
      </c>
      <c r="J65" s="163" t="str">
        <f t="shared" si="22"/>
        <v/>
      </c>
      <c r="K65" s="163" t="str">
        <f t="shared" si="23"/>
        <v/>
      </c>
      <c r="L65" s="164"/>
      <c r="M65" s="164"/>
      <c r="N65" s="164"/>
      <c r="O65" s="166"/>
      <c r="P65" s="167">
        <f t="shared" si="14"/>
        <v>1.7685185185185182E-2</v>
      </c>
      <c r="Q65" s="206"/>
      <c r="R65" s="169">
        <v>39844</v>
      </c>
      <c r="S65" s="225"/>
      <c r="T65" s="228" t="str">
        <f t="shared" si="15"/>
        <v/>
      </c>
      <c r="U65" s="229" t="str">
        <f t="shared" si="16"/>
        <v/>
      </c>
      <c r="Y65" s="249" t="str">
        <f t="shared" si="24"/>
        <v/>
      </c>
      <c r="Z65" s="132"/>
    </row>
    <row r="66" spans="1:26" ht="15" x14ac:dyDescent="0.25">
      <c r="A66" s="180" t="s">
        <v>416</v>
      </c>
      <c r="B66" s="181" t="s">
        <v>417</v>
      </c>
      <c r="C66" s="156" t="s">
        <v>30</v>
      </c>
      <c r="D66" s="157">
        <v>1.7615740740740737E-2</v>
      </c>
      <c r="E66" s="158">
        <v>1.7615740740740737E-2</v>
      </c>
      <c r="F66" s="159">
        <f t="shared" si="20"/>
        <v>1.7615740740740737E-2</v>
      </c>
      <c r="G66" s="160">
        <f t="shared" si="21"/>
        <v>3.9120370370370437E-3</v>
      </c>
      <c r="H66" s="161"/>
      <c r="I66" s="162" t="str">
        <f t="shared" si="13"/>
        <v/>
      </c>
      <c r="J66" s="163" t="str">
        <f t="shared" si="22"/>
        <v/>
      </c>
      <c r="K66" s="163" t="str">
        <f t="shared" si="23"/>
        <v/>
      </c>
      <c r="L66" s="164"/>
      <c r="M66" s="164"/>
      <c r="N66" s="164"/>
      <c r="O66" s="166"/>
      <c r="P66" s="167">
        <f t="shared" si="14"/>
        <v>1.7615740740740737E-2</v>
      </c>
      <c r="Q66" s="207"/>
      <c r="R66" s="169">
        <v>39994</v>
      </c>
      <c r="S66" s="225"/>
      <c r="T66" s="228" t="str">
        <f t="shared" si="15"/>
        <v/>
      </c>
      <c r="U66" s="229" t="str">
        <f t="shared" si="16"/>
        <v/>
      </c>
      <c r="Y66" s="249" t="str">
        <f t="shared" si="24"/>
        <v/>
      </c>
      <c r="Z66" s="132"/>
    </row>
    <row r="67" spans="1:26" ht="15" customHeight="1" x14ac:dyDescent="0.25">
      <c r="A67" s="180" t="s">
        <v>447</v>
      </c>
      <c r="B67" s="181" t="s">
        <v>448</v>
      </c>
      <c r="C67" s="171" t="s">
        <v>14</v>
      </c>
      <c r="D67" s="158">
        <v>1.7337962962962961E-2</v>
      </c>
      <c r="E67" s="158">
        <v>1.7337962962962961E-2</v>
      </c>
      <c r="F67" s="159">
        <f t="shared" si="20"/>
        <v>1.7337962962962961E-2</v>
      </c>
      <c r="G67" s="160">
        <f t="shared" si="21"/>
        <v>4.1898148148148198E-3</v>
      </c>
      <c r="H67" s="161"/>
      <c r="I67" s="162" t="str">
        <f t="shared" si="13"/>
        <v/>
      </c>
      <c r="J67" s="163" t="str">
        <f t="shared" si="22"/>
        <v/>
      </c>
      <c r="K67" s="163" t="str">
        <f t="shared" si="23"/>
        <v/>
      </c>
      <c r="L67" s="164"/>
      <c r="M67" s="164"/>
      <c r="N67" s="164"/>
      <c r="O67" s="166"/>
      <c r="P67" s="167">
        <f t="shared" si="14"/>
        <v>1.7337962962962961E-2</v>
      </c>
      <c r="Q67" s="207"/>
      <c r="R67" s="154">
        <v>39994</v>
      </c>
      <c r="S67" s="225"/>
      <c r="T67" s="228" t="str">
        <f t="shared" si="15"/>
        <v/>
      </c>
      <c r="U67" s="229" t="str">
        <f t="shared" si="16"/>
        <v/>
      </c>
      <c r="Y67" s="249" t="str">
        <f t="shared" si="24"/>
        <v/>
      </c>
      <c r="Z67" s="132"/>
    </row>
    <row r="68" spans="1:26" ht="15" customHeight="1" x14ac:dyDescent="0.25">
      <c r="A68" s="180" t="s">
        <v>74</v>
      </c>
      <c r="B68" s="181" t="s">
        <v>86</v>
      </c>
      <c r="C68" s="156" t="s">
        <v>30</v>
      </c>
      <c r="D68" s="158">
        <v>1.6805555555555556E-2</v>
      </c>
      <c r="E68" s="158">
        <v>1.8162615740740736E-2</v>
      </c>
      <c r="F68" s="159">
        <f t="shared" si="20"/>
        <v>1.7484085648148146E-2</v>
      </c>
      <c r="G68" s="160">
        <f t="shared" si="21"/>
        <v>4.0436921296296349E-3</v>
      </c>
      <c r="H68" s="161"/>
      <c r="I68" s="162" t="str">
        <f t="shared" si="13"/>
        <v/>
      </c>
      <c r="J68" s="163" t="str">
        <f t="shared" si="22"/>
        <v/>
      </c>
      <c r="K68" s="163" t="str">
        <f t="shared" si="23"/>
        <v/>
      </c>
      <c r="L68" s="164"/>
      <c r="M68" s="164"/>
      <c r="N68" s="165"/>
      <c r="O68" s="166"/>
      <c r="P68" s="167">
        <f t="shared" si="14"/>
        <v>1.6805555555555556E-2</v>
      </c>
      <c r="Q68" s="207"/>
      <c r="R68" s="154">
        <v>39752</v>
      </c>
      <c r="S68" s="225"/>
      <c r="T68" s="228" t="str">
        <f t="shared" si="15"/>
        <v/>
      </c>
      <c r="U68" s="229" t="str">
        <f t="shared" si="16"/>
        <v/>
      </c>
      <c r="Y68" s="249" t="str">
        <f t="shared" si="24"/>
        <v/>
      </c>
      <c r="Z68" s="132"/>
    </row>
    <row r="69" spans="1:26" ht="15" customHeight="1" x14ac:dyDescent="0.25">
      <c r="A69" s="180" t="s">
        <v>98</v>
      </c>
      <c r="B69" s="181" t="s">
        <v>99</v>
      </c>
      <c r="C69" s="156" t="s">
        <v>14</v>
      </c>
      <c r="D69" s="158">
        <v>1.7256944444444443E-2</v>
      </c>
      <c r="E69" s="158">
        <v>1.7256944444444443E-2</v>
      </c>
      <c r="F69" s="159">
        <f t="shared" si="20"/>
        <v>1.7256944444444443E-2</v>
      </c>
      <c r="G69" s="160">
        <f t="shared" si="21"/>
        <v>4.2708333333333383E-3</v>
      </c>
      <c r="H69" s="161"/>
      <c r="I69" s="162" t="str">
        <f t="shared" ref="I69:I100" si="25">IF(H69&lt;&gt;"",H69-G69,"")</f>
        <v/>
      </c>
      <c r="J69" s="163" t="str">
        <f t="shared" si="22"/>
        <v/>
      </c>
      <c r="K69" s="163" t="str">
        <f t="shared" si="23"/>
        <v/>
      </c>
      <c r="L69" s="164"/>
      <c r="M69" s="164"/>
      <c r="N69" s="164"/>
      <c r="O69" s="166"/>
      <c r="P69" s="167">
        <f t="shared" ref="P69:P100" si="26">IF(H69&lt;&gt;"",MIN(D69,I69),D69)</f>
        <v>1.7256944444444443E-2</v>
      </c>
      <c r="Q69" s="207"/>
      <c r="R69" s="154">
        <v>39141</v>
      </c>
      <c r="S69" s="225"/>
      <c r="T69" s="228" t="str">
        <f t="shared" ref="T69:T100" si="27">IF(OR(NOT(S69=""),NOT(I69="")),5,"")</f>
        <v/>
      </c>
      <c r="U69" s="229" t="str">
        <f t="shared" ref="U69:U100" si="28">IF(T69=5,A69&amp;" "&amp;B69,"")</f>
        <v/>
      </c>
      <c r="Y69" s="249"/>
      <c r="Z69" s="132"/>
    </row>
    <row r="70" spans="1:26" ht="15" customHeight="1" x14ac:dyDescent="0.25">
      <c r="A70" s="180" t="s">
        <v>96</v>
      </c>
      <c r="B70" s="181" t="s">
        <v>396</v>
      </c>
      <c r="C70" s="156" t="s">
        <v>14</v>
      </c>
      <c r="D70" s="158">
        <v>1.7245370370370362E-2</v>
      </c>
      <c r="E70" s="158">
        <v>1.7245370370370362E-2</v>
      </c>
      <c r="F70" s="159">
        <f t="shared" si="20"/>
        <v>1.7245370370370362E-2</v>
      </c>
      <c r="G70" s="160">
        <f t="shared" si="21"/>
        <v>4.2824074074074188E-3</v>
      </c>
      <c r="H70" s="161"/>
      <c r="I70" s="162" t="str">
        <f t="shared" si="25"/>
        <v/>
      </c>
      <c r="J70" s="163" t="str">
        <f t="shared" si="22"/>
        <v/>
      </c>
      <c r="K70" s="163" t="str">
        <f t="shared" si="23"/>
        <v/>
      </c>
      <c r="L70" s="164"/>
      <c r="M70" s="164"/>
      <c r="N70" s="164"/>
      <c r="O70" s="166"/>
      <c r="P70" s="167">
        <f t="shared" si="26"/>
        <v>1.7245370370370362E-2</v>
      </c>
      <c r="Q70" s="207"/>
      <c r="R70" s="154">
        <v>40025</v>
      </c>
      <c r="S70" s="225"/>
      <c r="T70" s="228" t="str">
        <f t="shared" si="27"/>
        <v/>
      </c>
      <c r="U70" s="229" t="str">
        <f t="shared" si="28"/>
        <v/>
      </c>
      <c r="Y70" s="249"/>
      <c r="Z70" s="132"/>
    </row>
    <row r="71" spans="1:26" ht="15" customHeight="1" x14ac:dyDescent="0.25">
      <c r="A71" s="180" t="s">
        <v>90</v>
      </c>
      <c r="B71" s="181" t="s">
        <v>91</v>
      </c>
      <c r="C71" s="156" t="s">
        <v>30</v>
      </c>
      <c r="D71" s="158">
        <v>1.7384259259259256E-2</v>
      </c>
      <c r="E71" s="158">
        <v>1.7384259259259256E-2</v>
      </c>
      <c r="F71" s="159">
        <f t="shared" si="20"/>
        <v>1.7384259259259256E-2</v>
      </c>
      <c r="G71" s="160">
        <f t="shared" si="21"/>
        <v>4.1435185185185255E-3</v>
      </c>
      <c r="H71" s="161"/>
      <c r="I71" s="162" t="str">
        <f t="shared" si="25"/>
        <v/>
      </c>
      <c r="J71" s="163" t="str">
        <f t="shared" si="22"/>
        <v/>
      </c>
      <c r="K71" s="163" t="str">
        <f t="shared" si="23"/>
        <v/>
      </c>
      <c r="L71" s="164"/>
      <c r="M71" s="164"/>
      <c r="N71" s="164"/>
      <c r="O71" s="166"/>
      <c r="P71" s="167">
        <f t="shared" si="26"/>
        <v>1.7384259259259256E-2</v>
      </c>
      <c r="Q71" s="207"/>
      <c r="R71" s="155" t="s">
        <v>212</v>
      </c>
      <c r="S71" s="225"/>
      <c r="T71" s="228" t="str">
        <f t="shared" si="27"/>
        <v/>
      </c>
      <c r="U71" s="229" t="str">
        <f t="shared" si="28"/>
        <v/>
      </c>
      <c r="Y71" s="249"/>
      <c r="Z71" s="132"/>
    </row>
    <row r="72" spans="1:26" ht="15" customHeight="1" x14ac:dyDescent="0.25">
      <c r="A72" s="180" t="s">
        <v>100</v>
      </c>
      <c r="B72" s="181" t="s">
        <v>101</v>
      </c>
      <c r="C72" s="156" t="s">
        <v>14</v>
      </c>
      <c r="D72" s="158">
        <v>1.7152777777777781E-2</v>
      </c>
      <c r="E72" s="158">
        <v>1.7152777777777781E-2</v>
      </c>
      <c r="F72" s="159">
        <f t="shared" si="20"/>
        <v>1.7152777777777781E-2</v>
      </c>
      <c r="G72" s="160">
        <f t="shared" si="21"/>
        <v>4.3750000000000004E-3</v>
      </c>
      <c r="H72" s="161"/>
      <c r="I72" s="162" t="str">
        <f t="shared" si="25"/>
        <v/>
      </c>
      <c r="J72" s="163" t="str">
        <f t="shared" si="22"/>
        <v/>
      </c>
      <c r="K72" s="163" t="str">
        <f t="shared" si="23"/>
        <v/>
      </c>
      <c r="L72" s="164"/>
      <c r="M72" s="164"/>
      <c r="N72" s="164"/>
      <c r="O72" s="166"/>
      <c r="P72" s="167">
        <f t="shared" si="26"/>
        <v>1.7152777777777781E-2</v>
      </c>
      <c r="Q72" s="207"/>
      <c r="R72" s="154">
        <v>39141</v>
      </c>
      <c r="S72" s="225"/>
      <c r="T72" s="228" t="str">
        <f t="shared" si="27"/>
        <v/>
      </c>
      <c r="U72" s="229" t="str">
        <f t="shared" si="28"/>
        <v/>
      </c>
      <c r="Y72" s="249" t="str">
        <f>+I72</f>
        <v/>
      </c>
      <c r="Z72" s="132"/>
    </row>
    <row r="73" spans="1:26" ht="15" customHeight="1" x14ac:dyDescent="0.25">
      <c r="A73" s="178" t="s">
        <v>342</v>
      </c>
      <c r="B73" s="179" t="s">
        <v>315</v>
      </c>
      <c r="C73" s="171" t="s">
        <v>14</v>
      </c>
      <c r="D73" s="158">
        <v>1.6967592592592593E-2</v>
      </c>
      <c r="E73" s="158">
        <v>1.7152777777777774E-2</v>
      </c>
      <c r="F73" s="159">
        <f t="shared" si="20"/>
        <v>1.7060185185185185E-2</v>
      </c>
      <c r="G73" s="160">
        <f t="shared" si="21"/>
        <v>4.4675925925925959E-3</v>
      </c>
      <c r="H73" s="161"/>
      <c r="I73" s="162" t="str">
        <f t="shared" si="25"/>
        <v/>
      </c>
      <c r="J73" s="163" t="str">
        <f t="shared" si="22"/>
        <v/>
      </c>
      <c r="K73" s="163" t="str">
        <f t="shared" si="23"/>
        <v/>
      </c>
      <c r="L73" s="164"/>
      <c r="M73" s="164"/>
      <c r="N73" s="164"/>
      <c r="O73" s="166"/>
      <c r="P73" s="167">
        <f t="shared" si="26"/>
        <v>1.6967592592592593E-2</v>
      </c>
      <c r="Q73" s="260"/>
      <c r="R73" s="154">
        <v>40025</v>
      </c>
      <c r="S73" s="225"/>
      <c r="T73" s="228" t="str">
        <f t="shared" si="27"/>
        <v/>
      </c>
      <c r="U73" s="229" t="str">
        <f t="shared" si="28"/>
        <v/>
      </c>
      <c r="Y73" s="249" t="str">
        <f>+I73</f>
        <v/>
      </c>
      <c r="Z73" s="132"/>
    </row>
    <row r="74" spans="1:26" ht="15" customHeight="1" x14ac:dyDescent="0.25">
      <c r="A74" s="180" t="s">
        <v>49</v>
      </c>
      <c r="B74" s="181" t="s">
        <v>294</v>
      </c>
      <c r="C74" s="156" t="s">
        <v>14</v>
      </c>
      <c r="D74" s="158">
        <v>1.7013888888888891E-2</v>
      </c>
      <c r="E74" s="158">
        <v>1.7013888888888891E-2</v>
      </c>
      <c r="F74" s="159">
        <f t="shared" si="20"/>
        <v>1.7013888888888891E-2</v>
      </c>
      <c r="G74" s="160">
        <f t="shared" si="21"/>
        <v>4.5138888888888902E-3</v>
      </c>
      <c r="H74" s="161"/>
      <c r="I74" s="162" t="str">
        <f t="shared" si="25"/>
        <v/>
      </c>
      <c r="J74" s="163" t="str">
        <f t="shared" si="22"/>
        <v/>
      </c>
      <c r="K74" s="163" t="str">
        <f t="shared" si="23"/>
        <v/>
      </c>
      <c r="L74" s="164"/>
      <c r="M74" s="164"/>
      <c r="N74" s="164"/>
      <c r="O74" s="166"/>
      <c r="P74" s="167">
        <f t="shared" si="26"/>
        <v>1.7013888888888891E-2</v>
      </c>
      <c r="Q74" s="207"/>
      <c r="R74" s="154">
        <v>39629</v>
      </c>
      <c r="S74" s="225"/>
      <c r="T74" s="228" t="str">
        <f t="shared" si="27"/>
        <v/>
      </c>
      <c r="U74" s="229" t="str">
        <f t="shared" si="28"/>
        <v/>
      </c>
      <c r="Y74" s="249"/>
      <c r="Z74" s="132"/>
    </row>
    <row r="75" spans="1:26" ht="15" customHeight="1" x14ac:dyDescent="0.25">
      <c r="A75" s="180" t="s">
        <v>92</v>
      </c>
      <c r="B75" s="181" t="s">
        <v>93</v>
      </c>
      <c r="C75" s="156" t="s">
        <v>30</v>
      </c>
      <c r="D75" s="158">
        <v>1.7361111111111112E-2</v>
      </c>
      <c r="E75" s="158">
        <v>1.7361111111111112E-2</v>
      </c>
      <c r="F75" s="159">
        <f t="shared" si="20"/>
        <v>1.7361111111111112E-2</v>
      </c>
      <c r="G75" s="160">
        <f t="shared" si="21"/>
        <v>4.1666666666666692E-3</v>
      </c>
      <c r="H75" s="161"/>
      <c r="I75" s="162" t="str">
        <f t="shared" si="25"/>
        <v/>
      </c>
      <c r="J75" s="163" t="str">
        <f t="shared" si="22"/>
        <v/>
      </c>
      <c r="K75" s="163" t="str">
        <f t="shared" si="23"/>
        <v/>
      </c>
      <c r="L75" s="164"/>
      <c r="M75" s="164"/>
      <c r="N75" s="164"/>
      <c r="O75" s="166"/>
      <c r="P75" s="167">
        <f t="shared" si="26"/>
        <v>1.7361111111111112E-2</v>
      </c>
      <c r="Q75" s="207"/>
      <c r="R75" s="154">
        <v>39082</v>
      </c>
      <c r="S75" s="225"/>
      <c r="T75" s="228" t="str">
        <f t="shared" si="27"/>
        <v/>
      </c>
      <c r="U75" s="229" t="str">
        <f t="shared" si="28"/>
        <v/>
      </c>
      <c r="Y75" s="249" t="str">
        <f>+I75</f>
        <v/>
      </c>
      <c r="Z75" s="132"/>
    </row>
    <row r="76" spans="1:26" ht="15" customHeight="1" x14ac:dyDescent="0.25">
      <c r="A76" s="180" t="s">
        <v>49</v>
      </c>
      <c r="B76" s="181" t="s">
        <v>105</v>
      </c>
      <c r="C76" s="156" t="s">
        <v>14</v>
      </c>
      <c r="D76" s="158">
        <v>1.6886574074074075E-2</v>
      </c>
      <c r="E76" s="158">
        <v>1.6886574074074075E-2</v>
      </c>
      <c r="F76" s="159">
        <f t="shared" si="20"/>
        <v>1.6886574074074075E-2</v>
      </c>
      <c r="G76" s="160">
        <f t="shared" si="21"/>
        <v>4.6412037037037064E-3</v>
      </c>
      <c r="H76" s="161"/>
      <c r="I76" s="162" t="str">
        <f t="shared" si="25"/>
        <v/>
      </c>
      <c r="J76" s="163" t="str">
        <f t="shared" si="22"/>
        <v/>
      </c>
      <c r="K76" s="163" t="str">
        <f t="shared" si="23"/>
        <v/>
      </c>
      <c r="L76" s="164"/>
      <c r="M76" s="164"/>
      <c r="N76" s="164"/>
      <c r="O76" s="166"/>
      <c r="P76" s="167">
        <f t="shared" si="26"/>
        <v>1.6886574074074075E-2</v>
      </c>
      <c r="Q76" s="207"/>
      <c r="R76" s="154">
        <v>38990</v>
      </c>
      <c r="S76" s="225"/>
      <c r="T76" s="228" t="str">
        <f t="shared" si="27"/>
        <v/>
      </c>
      <c r="U76" s="229" t="str">
        <f t="shared" si="28"/>
        <v/>
      </c>
      <c r="Y76" s="249"/>
      <c r="Z76" s="132"/>
    </row>
    <row r="77" spans="1:26" ht="15" customHeight="1" x14ac:dyDescent="0.25">
      <c r="A77" s="180" t="s">
        <v>111</v>
      </c>
      <c r="B77" s="181" t="s">
        <v>360</v>
      </c>
      <c r="C77" s="156" t="s">
        <v>30</v>
      </c>
      <c r="D77" s="157">
        <v>1.7303240740740741E-2</v>
      </c>
      <c r="E77" s="158">
        <v>1.7303240740740741E-2</v>
      </c>
      <c r="F77" s="159">
        <f t="shared" si="20"/>
        <v>1.7303240740740741E-2</v>
      </c>
      <c r="G77" s="160">
        <f t="shared" si="21"/>
        <v>4.2245370370370405E-3</v>
      </c>
      <c r="H77" s="161"/>
      <c r="I77" s="162" t="str">
        <f t="shared" si="25"/>
        <v/>
      </c>
      <c r="J77" s="163"/>
      <c r="K77" s="163"/>
      <c r="L77" s="164"/>
      <c r="M77" s="164"/>
      <c r="N77" s="164"/>
      <c r="O77" s="166"/>
      <c r="P77" s="167">
        <f t="shared" si="26"/>
        <v>1.7303240740740741E-2</v>
      </c>
      <c r="Q77" s="208"/>
      <c r="R77" s="154"/>
      <c r="S77" s="225"/>
      <c r="T77" s="228" t="str">
        <f t="shared" si="27"/>
        <v/>
      </c>
      <c r="U77" s="229" t="str">
        <f t="shared" si="28"/>
        <v/>
      </c>
      <c r="Z77" s="132"/>
    </row>
    <row r="78" spans="1:26" ht="15" x14ac:dyDescent="0.25">
      <c r="A78" s="180" t="s">
        <v>114</v>
      </c>
      <c r="B78" s="181" t="s">
        <v>220</v>
      </c>
      <c r="C78" s="156" t="s">
        <v>14</v>
      </c>
      <c r="D78" s="172">
        <v>1.6678240740740743E-2</v>
      </c>
      <c r="E78" s="172">
        <v>1.6678240740740743E-2</v>
      </c>
      <c r="F78" s="159">
        <f t="shared" si="20"/>
        <v>1.6678240740740743E-2</v>
      </c>
      <c r="G78" s="160">
        <f t="shared" si="21"/>
        <v>4.8495370370370376E-3</v>
      </c>
      <c r="H78" s="161"/>
      <c r="I78" s="162" t="str">
        <f t="shared" si="25"/>
        <v/>
      </c>
      <c r="J78" s="163" t="str">
        <f t="shared" ref="J78:J92" si="29">IF(H78&lt;&gt;"",I78-F78,"")</f>
        <v/>
      </c>
      <c r="K78" s="163" t="str">
        <f t="shared" ref="K78:K92" si="30">IF(H78&lt;&gt;"",I78-D78,"")</f>
        <v/>
      </c>
      <c r="L78" s="164"/>
      <c r="M78" s="164"/>
      <c r="N78" s="164"/>
      <c r="O78" s="166"/>
      <c r="P78" s="167">
        <f t="shared" si="26"/>
        <v>1.6678240740740743E-2</v>
      </c>
      <c r="Q78" s="208"/>
      <c r="R78" s="169">
        <v>38776</v>
      </c>
      <c r="S78" s="225"/>
      <c r="T78" s="228" t="str">
        <f t="shared" si="27"/>
        <v/>
      </c>
      <c r="U78" s="229" t="str">
        <f t="shared" si="28"/>
        <v/>
      </c>
      <c r="Z78" s="132"/>
    </row>
    <row r="79" spans="1:26" ht="15" customHeight="1" x14ac:dyDescent="0.25">
      <c r="A79" s="180" t="s">
        <v>125</v>
      </c>
      <c r="B79" s="181" t="s">
        <v>132</v>
      </c>
      <c r="C79" s="156" t="s">
        <v>30</v>
      </c>
      <c r="D79" s="157">
        <v>1.6041666666666673E-2</v>
      </c>
      <c r="E79" s="158">
        <v>1.8402777777777785E-2</v>
      </c>
      <c r="F79" s="159">
        <f t="shared" si="20"/>
        <v>1.7222222222222229E-2</v>
      </c>
      <c r="G79" s="160">
        <f t="shared" si="21"/>
        <v>4.3055555555555521E-3</v>
      </c>
      <c r="H79" s="161"/>
      <c r="I79" s="162" t="str">
        <f t="shared" si="25"/>
        <v/>
      </c>
      <c r="J79" s="163" t="str">
        <f t="shared" si="29"/>
        <v/>
      </c>
      <c r="K79" s="163" t="str">
        <f t="shared" si="30"/>
        <v/>
      </c>
      <c r="L79" s="164"/>
      <c r="M79" s="164"/>
      <c r="N79" s="164"/>
      <c r="O79" s="166"/>
      <c r="P79" s="167">
        <f t="shared" si="26"/>
        <v>1.6041666666666673E-2</v>
      </c>
      <c r="Q79" s="208"/>
      <c r="R79" s="154">
        <v>39325</v>
      </c>
      <c r="S79" s="225"/>
      <c r="T79" s="228" t="str">
        <f t="shared" si="27"/>
        <v/>
      </c>
      <c r="U79" s="229" t="str">
        <f t="shared" si="28"/>
        <v/>
      </c>
      <c r="Z79" s="132"/>
    </row>
    <row r="80" spans="1:26" ht="15" customHeight="1" x14ac:dyDescent="0.25">
      <c r="A80" s="180" t="s">
        <v>324</v>
      </c>
      <c r="B80" s="181" t="s">
        <v>325</v>
      </c>
      <c r="C80" s="156" t="s">
        <v>30</v>
      </c>
      <c r="D80" s="157">
        <v>1.6782407407407409E-2</v>
      </c>
      <c r="E80" s="158">
        <v>1.6782407407407409E-2</v>
      </c>
      <c r="F80" s="159">
        <f t="shared" ref="F80:F111" si="31">IF(E80&lt;&gt;"",(E80+D80)/2,D80)</f>
        <v>1.6782407407407409E-2</v>
      </c>
      <c r="G80" s="160">
        <f t="shared" ref="G80:G111" si="32">$B$2-F80</f>
        <v>4.745370370370372E-3</v>
      </c>
      <c r="H80" s="161"/>
      <c r="I80" s="162" t="str">
        <f t="shared" si="25"/>
        <v/>
      </c>
      <c r="J80" s="163" t="str">
        <f t="shared" si="29"/>
        <v/>
      </c>
      <c r="K80" s="163" t="str">
        <f t="shared" si="30"/>
        <v/>
      </c>
      <c r="L80" s="164"/>
      <c r="M80" s="164"/>
      <c r="N80" s="164"/>
      <c r="O80" s="166"/>
      <c r="P80" s="167">
        <f t="shared" si="26"/>
        <v>1.6782407407407409E-2</v>
      </c>
      <c r="Q80" s="208"/>
      <c r="R80" s="154">
        <v>39721</v>
      </c>
      <c r="S80" s="225"/>
      <c r="T80" s="228" t="str">
        <f t="shared" si="27"/>
        <v/>
      </c>
      <c r="U80" s="229" t="str">
        <f t="shared" si="28"/>
        <v/>
      </c>
      <c r="Z80" s="132"/>
    </row>
    <row r="81" spans="1:26" ht="15" customHeight="1" x14ac:dyDescent="0.25">
      <c r="A81" s="180" t="s">
        <v>125</v>
      </c>
      <c r="B81" s="181" t="s">
        <v>444</v>
      </c>
      <c r="C81" s="171" t="s">
        <v>30</v>
      </c>
      <c r="D81" s="157">
        <v>1.6660879629629633E-2</v>
      </c>
      <c r="E81" s="158">
        <v>1.6660879629629633E-2</v>
      </c>
      <c r="F81" s="159">
        <f t="shared" si="31"/>
        <v>1.6660879629629633E-2</v>
      </c>
      <c r="G81" s="160">
        <f t="shared" si="32"/>
        <v>4.866898148148148E-3</v>
      </c>
      <c r="H81" s="161"/>
      <c r="I81" s="162" t="str">
        <f t="shared" si="25"/>
        <v/>
      </c>
      <c r="J81" s="163" t="str">
        <f t="shared" si="29"/>
        <v/>
      </c>
      <c r="K81" s="163" t="str">
        <f t="shared" si="30"/>
        <v/>
      </c>
      <c r="L81" s="164"/>
      <c r="M81" s="164"/>
      <c r="N81" s="164"/>
      <c r="O81" s="166"/>
      <c r="P81" s="167">
        <f t="shared" si="26"/>
        <v>1.6660879629629633E-2</v>
      </c>
      <c r="Q81" s="208"/>
      <c r="R81" s="154">
        <v>39325</v>
      </c>
      <c r="S81" s="225"/>
      <c r="T81" s="228" t="str">
        <f t="shared" si="27"/>
        <v/>
      </c>
      <c r="U81" s="229" t="str">
        <f t="shared" si="28"/>
        <v/>
      </c>
      <c r="Y81"/>
      <c r="Z81" s="132"/>
    </row>
    <row r="82" spans="1:26" ht="15" customHeight="1" x14ac:dyDescent="0.25">
      <c r="A82" s="180" t="s">
        <v>182</v>
      </c>
      <c r="B82" s="181" t="s">
        <v>295</v>
      </c>
      <c r="C82" s="156" t="s">
        <v>30</v>
      </c>
      <c r="D82" s="157">
        <v>1.6527777777777773E-2</v>
      </c>
      <c r="E82" s="158">
        <v>1.6527777777777773E-2</v>
      </c>
      <c r="F82" s="159">
        <f t="shared" si="31"/>
        <v>1.6527777777777773E-2</v>
      </c>
      <c r="G82" s="160">
        <f t="shared" si="32"/>
        <v>5.0000000000000079E-3</v>
      </c>
      <c r="H82" s="161"/>
      <c r="I82" s="162" t="str">
        <f t="shared" si="25"/>
        <v/>
      </c>
      <c r="J82" s="163" t="str">
        <f t="shared" si="29"/>
        <v/>
      </c>
      <c r="K82" s="163" t="str">
        <f t="shared" si="30"/>
        <v/>
      </c>
      <c r="L82" s="164"/>
      <c r="M82" s="164"/>
      <c r="N82" s="164"/>
      <c r="O82" s="166"/>
      <c r="P82" s="167">
        <f t="shared" si="26"/>
        <v>1.6527777777777773E-2</v>
      </c>
      <c r="Q82" s="208"/>
      <c r="R82" s="154">
        <v>39629</v>
      </c>
      <c r="S82" s="225"/>
      <c r="T82" s="228" t="str">
        <f t="shared" si="27"/>
        <v/>
      </c>
      <c r="U82" s="229" t="str">
        <f t="shared" si="28"/>
        <v/>
      </c>
      <c r="Z82" s="132"/>
    </row>
    <row r="83" spans="1:26" ht="15" customHeight="1" x14ac:dyDescent="0.25">
      <c r="A83" s="180" t="s">
        <v>115</v>
      </c>
      <c r="B83" s="181" t="s">
        <v>116</v>
      </c>
      <c r="C83" s="156" t="s">
        <v>30</v>
      </c>
      <c r="D83" s="172">
        <v>1.6516203703703703E-2</v>
      </c>
      <c r="E83" s="213">
        <v>1.6516203703703703E-2</v>
      </c>
      <c r="F83" s="159">
        <f t="shared" si="31"/>
        <v>1.6516203703703703E-2</v>
      </c>
      <c r="G83" s="160">
        <f t="shared" si="32"/>
        <v>5.011574074074078E-3</v>
      </c>
      <c r="H83" s="161"/>
      <c r="I83" s="162" t="str">
        <f t="shared" si="25"/>
        <v/>
      </c>
      <c r="J83" s="163" t="str">
        <f t="shared" si="29"/>
        <v/>
      </c>
      <c r="K83" s="163" t="str">
        <f t="shared" si="30"/>
        <v/>
      </c>
      <c r="L83" s="164"/>
      <c r="M83" s="164"/>
      <c r="N83" s="164"/>
      <c r="O83" s="166"/>
      <c r="P83" s="167">
        <f t="shared" si="26"/>
        <v>1.6516203703703703E-2</v>
      </c>
      <c r="Q83" s="208"/>
      <c r="R83" s="154">
        <v>38990</v>
      </c>
      <c r="S83" s="225"/>
      <c r="T83" s="228" t="str">
        <f t="shared" si="27"/>
        <v/>
      </c>
      <c r="U83" s="229" t="str">
        <f t="shared" si="28"/>
        <v/>
      </c>
      <c r="Z83" s="132"/>
    </row>
    <row r="84" spans="1:26" ht="15" customHeight="1" x14ac:dyDescent="0.25">
      <c r="A84" s="180" t="s">
        <v>117</v>
      </c>
      <c r="B84" s="181" t="s">
        <v>118</v>
      </c>
      <c r="C84" s="156" t="s">
        <v>14</v>
      </c>
      <c r="D84" s="172">
        <v>1.6446759259259258E-2</v>
      </c>
      <c r="E84" s="172">
        <v>1.6446759259259258E-2</v>
      </c>
      <c r="F84" s="159">
        <f t="shared" si="31"/>
        <v>1.6446759259259258E-2</v>
      </c>
      <c r="G84" s="160">
        <f t="shared" si="32"/>
        <v>5.0810185185185229E-3</v>
      </c>
      <c r="H84" s="161"/>
      <c r="I84" s="162" t="str">
        <f t="shared" si="25"/>
        <v/>
      </c>
      <c r="J84" s="163" t="str">
        <f t="shared" si="29"/>
        <v/>
      </c>
      <c r="K84" s="163" t="str">
        <f t="shared" si="30"/>
        <v/>
      </c>
      <c r="L84" s="164"/>
      <c r="M84" s="164"/>
      <c r="N84" s="164"/>
      <c r="O84" s="166"/>
      <c r="P84" s="167">
        <f t="shared" si="26"/>
        <v>1.6446759259259258E-2</v>
      </c>
      <c r="Q84" s="208"/>
      <c r="R84" s="154">
        <v>39141</v>
      </c>
      <c r="S84" s="225"/>
      <c r="T84" s="228" t="str">
        <f t="shared" si="27"/>
        <v/>
      </c>
      <c r="U84" s="229" t="str">
        <f t="shared" si="28"/>
        <v/>
      </c>
      <c r="Y84"/>
      <c r="Z84" s="132"/>
    </row>
    <row r="85" spans="1:26" ht="15" customHeight="1" x14ac:dyDescent="0.25">
      <c r="A85" s="180" t="s">
        <v>55</v>
      </c>
      <c r="B85" s="181" t="s">
        <v>226</v>
      </c>
      <c r="C85" s="156" t="s">
        <v>30</v>
      </c>
      <c r="D85" s="172">
        <v>1.6516203703703703E-2</v>
      </c>
      <c r="E85" s="158">
        <v>1.6516203703703703E-2</v>
      </c>
      <c r="F85" s="159">
        <f t="shared" si="31"/>
        <v>1.6516203703703703E-2</v>
      </c>
      <c r="G85" s="160">
        <f t="shared" si="32"/>
        <v>5.011574074074078E-3</v>
      </c>
      <c r="H85" s="161"/>
      <c r="I85" s="162" t="str">
        <f t="shared" si="25"/>
        <v/>
      </c>
      <c r="J85" s="163" t="str">
        <f t="shared" si="29"/>
        <v/>
      </c>
      <c r="K85" s="163" t="str">
        <f t="shared" si="30"/>
        <v/>
      </c>
      <c r="L85" s="164"/>
      <c r="M85" s="164"/>
      <c r="N85" s="164"/>
      <c r="O85" s="166"/>
      <c r="P85" s="167">
        <f t="shared" si="26"/>
        <v>1.6516203703703703E-2</v>
      </c>
      <c r="Q85" s="208"/>
      <c r="R85" s="154">
        <v>39964</v>
      </c>
      <c r="S85" s="225"/>
      <c r="T85" s="228" t="str">
        <f t="shared" si="27"/>
        <v/>
      </c>
      <c r="U85" s="229" t="str">
        <f t="shared" si="28"/>
        <v/>
      </c>
      <c r="Y85"/>
      <c r="Z85" s="132"/>
    </row>
    <row r="86" spans="1:26" ht="15" x14ac:dyDescent="0.25">
      <c r="A86" s="180" t="s">
        <v>96</v>
      </c>
      <c r="B86" s="181" t="s">
        <v>97</v>
      </c>
      <c r="C86" s="156" t="s">
        <v>14</v>
      </c>
      <c r="D86" s="157">
        <v>1.622685185185185E-2</v>
      </c>
      <c r="E86" s="158">
        <v>1.622685185185185E-2</v>
      </c>
      <c r="F86" s="159">
        <f t="shared" si="31"/>
        <v>1.622685185185185E-2</v>
      </c>
      <c r="G86" s="160">
        <f t="shared" si="32"/>
        <v>5.3009259259259311E-3</v>
      </c>
      <c r="H86" s="161"/>
      <c r="I86" s="162" t="str">
        <f t="shared" si="25"/>
        <v/>
      </c>
      <c r="J86" s="163" t="str">
        <f t="shared" si="29"/>
        <v/>
      </c>
      <c r="K86" s="163" t="str">
        <f t="shared" si="30"/>
        <v/>
      </c>
      <c r="L86" s="165"/>
      <c r="M86" s="164"/>
      <c r="N86" s="165"/>
      <c r="O86" s="166"/>
      <c r="P86" s="167">
        <f t="shared" si="26"/>
        <v>1.622685185185185E-2</v>
      </c>
      <c r="Q86" s="208"/>
      <c r="R86" s="169">
        <v>39447</v>
      </c>
      <c r="S86" s="225"/>
      <c r="T86" s="228" t="str">
        <f t="shared" si="27"/>
        <v/>
      </c>
      <c r="U86" s="229" t="str">
        <f t="shared" si="28"/>
        <v/>
      </c>
      <c r="Y86"/>
      <c r="Z86" s="132"/>
    </row>
    <row r="87" spans="1:26" ht="15" x14ac:dyDescent="0.25">
      <c r="A87" s="180" t="s">
        <v>408</v>
      </c>
      <c r="B87" s="181" t="s">
        <v>421</v>
      </c>
      <c r="C87" s="171" t="s">
        <v>30</v>
      </c>
      <c r="D87" s="157">
        <v>1.6493055555555552E-2</v>
      </c>
      <c r="E87" s="158">
        <v>1.6493055555555552E-2</v>
      </c>
      <c r="F87" s="159">
        <f t="shared" si="31"/>
        <v>1.6493055555555552E-2</v>
      </c>
      <c r="G87" s="160">
        <f t="shared" si="32"/>
        <v>5.0347222222222286E-3</v>
      </c>
      <c r="H87" s="161"/>
      <c r="I87" s="162" t="str">
        <f t="shared" si="25"/>
        <v/>
      </c>
      <c r="J87" s="163" t="str">
        <f t="shared" si="29"/>
        <v/>
      </c>
      <c r="K87" s="163" t="str">
        <f t="shared" si="30"/>
        <v/>
      </c>
      <c r="L87" s="164"/>
      <c r="M87" s="164"/>
      <c r="N87" s="164"/>
      <c r="O87" s="166"/>
      <c r="P87" s="167">
        <f t="shared" si="26"/>
        <v>1.6493055555555552E-2</v>
      </c>
      <c r="Q87" s="208"/>
      <c r="R87" s="169">
        <v>40025</v>
      </c>
      <c r="S87" s="225"/>
      <c r="T87" s="228" t="str">
        <f t="shared" si="27"/>
        <v/>
      </c>
      <c r="U87" s="229" t="str">
        <f t="shared" si="28"/>
        <v/>
      </c>
      <c r="Y87"/>
      <c r="Z87" s="132"/>
    </row>
    <row r="88" spans="1:26" ht="15" x14ac:dyDescent="0.25">
      <c r="A88" s="180" t="s">
        <v>119</v>
      </c>
      <c r="B88" s="181" t="s">
        <v>120</v>
      </c>
      <c r="C88" s="156" t="s">
        <v>30</v>
      </c>
      <c r="D88" s="157">
        <v>1.6400462962962964E-2</v>
      </c>
      <c r="E88" s="158">
        <v>1.6400462962962964E-2</v>
      </c>
      <c r="F88" s="159">
        <f t="shared" si="31"/>
        <v>1.6400462962962964E-2</v>
      </c>
      <c r="G88" s="160">
        <f t="shared" si="32"/>
        <v>5.1273148148148172E-3</v>
      </c>
      <c r="H88" s="161"/>
      <c r="I88" s="162" t="str">
        <f t="shared" si="25"/>
        <v/>
      </c>
      <c r="J88" s="163" t="str">
        <f t="shared" si="29"/>
        <v/>
      </c>
      <c r="K88" s="163" t="str">
        <f t="shared" si="30"/>
        <v/>
      </c>
      <c r="L88" s="164"/>
      <c r="M88" s="164"/>
      <c r="N88" s="164"/>
      <c r="O88" s="166"/>
      <c r="P88" s="167">
        <f t="shared" si="26"/>
        <v>1.6400462962962964E-2</v>
      </c>
      <c r="Q88" s="208"/>
      <c r="R88" s="154">
        <v>39113</v>
      </c>
      <c r="S88" s="225"/>
      <c r="T88" s="228" t="str">
        <f t="shared" si="27"/>
        <v/>
      </c>
      <c r="U88" s="229" t="str">
        <f t="shared" si="28"/>
        <v/>
      </c>
      <c r="Y88"/>
      <c r="Z88" s="132"/>
    </row>
    <row r="89" spans="1:26" ht="15" customHeight="1" x14ac:dyDescent="0.25">
      <c r="A89" s="180" t="s">
        <v>199</v>
      </c>
      <c r="B89" s="181" t="s">
        <v>43</v>
      </c>
      <c r="C89" s="156" t="s">
        <v>30</v>
      </c>
      <c r="D89" s="157">
        <v>1.6096643518518517E-2</v>
      </c>
      <c r="E89" s="158">
        <v>1.6096643518518517E-2</v>
      </c>
      <c r="F89" s="159">
        <f t="shared" si="31"/>
        <v>1.6096643518518517E-2</v>
      </c>
      <c r="G89" s="160">
        <f t="shared" si="32"/>
        <v>5.431134259259264E-3</v>
      </c>
      <c r="H89" s="161"/>
      <c r="I89" s="162" t="str">
        <f t="shared" si="25"/>
        <v/>
      </c>
      <c r="J89" s="163" t="str">
        <f t="shared" si="29"/>
        <v/>
      </c>
      <c r="K89" s="163" t="str">
        <f t="shared" si="30"/>
        <v/>
      </c>
      <c r="L89" s="164"/>
      <c r="M89" s="164"/>
      <c r="N89" s="165"/>
      <c r="O89" s="166"/>
      <c r="P89" s="167">
        <f t="shared" si="26"/>
        <v>1.6096643518518517E-2</v>
      </c>
      <c r="Q89" s="208"/>
      <c r="R89" s="154">
        <v>39660</v>
      </c>
      <c r="S89" s="225"/>
      <c r="T89" s="228" t="str">
        <f t="shared" si="27"/>
        <v/>
      </c>
      <c r="U89" s="229" t="str">
        <f t="shared" si="28"/>
        <v/>
      </c>
      <c r="Y89"/>
      <c r="Z89" s="132"/>
    </row>
    <row r="90" spans="1:26" ht="15" customHeight="1" x14ac:dyDescent="0.25">
      <c r="A90" s="180" t="s">
        <v>130</v>
      </c>
      <c r="B90" s="181" t="s">
        <v>133</v>
      </c>
      <c r="C90" s="156" t="s">
        <v>30</v>
      </c>
      <c r="D90" s="157">
        <v>1.5898437499999991E-2</v>
      </c>
      <c r="E90" s="158">
        <v>1.6259042245370357E-2</v>
      </c>
      <c r="F90" s="159">
        <f t="shared" si="31"/>
        <v>1.6078739872685176E-2</v>
      </c>
      <c r="G90" s="160">
        <f t="shared" si="32"/>
        <v>5.4490379050926054E-3</v>
      </c>
      <c r="H90" s="161"/>
      <c r="I90" s="162" t="str">
        <f t="shared" si="25"/>
        <v/>
      </c>
      <c r="J90" s="163" t="str">
        <f t="shared" si="29"/>
        <v/>
      </c>
      <c r="K90" s="163" t="str">
        <f t="shared" si="30"/>
        <v/>
      </c>
      <c r="L90" s="164"/>
      <c r="M90" s="164"/>
      <c r="N90" s="164"/>
      <c r="O90" s="166"/>
      <c r="P90" s="167">
        <f t="shared" si="26"/>
        <v>1.5898437499999991E-2</v>
      </c>
      <c r="Q90" s="208"/>
      <c r="R90" s="154">
        <v>40025</v>
      </c>
      <c r="S90" s="225"/>
      <c r="T90" s="228" t="str">
        <f t="shared" si="27"/>
        <v/>
      </c>
      <c r="U90" s="229" t="str">
        <f t="shared" si="28"/>
        <v/>
      </c>
      <c r="Y90"/>
      <c r="Z90" s="132"/>
    </row>
    <row r="91" spans="1:26" ht="15" customHeight="1" x14ac:dyDescent="0.25">
      <c r="A91" s="180" t="s">
        <v>128</v>
      </c>
      <c r="B91" s="181" t="s">
        <v>129</v>
      </c>
      <c r="C91" s="156" t="s">
        <v>30</v>
      </c>
      <c r="D91" s="157">
        <v>1.6064814814814816E-2</v>
      </c>
      <c r="E91" s="158">
        <v>1.6064814814814816E-2</v>
      </c>
      <c r="F91" s="159">
        <f t="shared" si="31"/>
        <v>1.6064814814814816E-2</v>
      </c>
      <c r="G91" s="160">
        <f t="shared" si="32"/>
        <v>5.4629629629629646E-3</v>
      </c>
      <c r="H91" s="161"/>
      <c r="I91" s="162" t="str">
        <f t="shared" si="25"/>
        <v/>
      </c>
      <c r="J91" s="163" t="str">
        <f t="shared" si="29"/>
        <v/>
      </c>
      <c r="K91" s="163" t="str">
        <f t="shared" si="30"/>
        <v/>
      </c>
      <c r="L91" s="164"/>
      <c r="M91" s="164"/>
      <c r="N91" s="164"/>
      <c r="O91" s="166"/>
      <c r="P91" s="167">
        <f t="shared" si="26"/>
        <v>1.6064814814814816E-2</v>
      </c>
      <c r="Q91" s="208"/>
      <c r="R91" s="154">
        <v>38837</v>
      </c>
      <c r="S91" s="225"/>
      <c r="T91" s="228" t="str">
        <f t="shared" si="27"/>
        <v/>
      </c>
      <c r="U91" s="229" t="str">
        <f t="shared" si="28"/>
        <v/>
      </c>
      <c r="Y91"/>
      <c r="Z91" s="132"/>
    </row>
    <row r="92" spans="1:26" ht="15" customHeight="1" x14ac:dyDescent="0.25">
      <c r="A92" s="178" t="s">
        <v>145</v>
      </c>
      <c r="B92" s="179" t="s">
        <v>146</v>
      </c>
      <c r="C92" s="171" t="s">
        <v>14</v>
      </c>
      <c r="D92" s="157">
        <v>1.6006944444444438E-2</v>
      </c>
      <c r="E92" s="158">
        <v>1.6006944444444438E-2</v>
      </c>
      <c r="F92" s="159">
        <f t="shared" si="31"/>
        <v>1.6006944444444438E-2</v>
      </c>
      <c r="G92" s="160">
        <f t="shared" si="32"/>
        <v>5.5208333333333429E-3</v>
      </c>
      <c r="H92" s="161"/>
      <c r="I92" s="162" t="str">
        <f t="shared" si="25"/>
        <v/>
      </c>
      <c r="J92" s="163" t="str">
        <f t="shared" si="29"/>
        <v/>
      </c>
      <c r="K92" s="163" t="str">
        <f t="shared" si="30"/>
        <v/>
      </c>
      <c r="L92" s="164"/>
      <c r="M92" s="164"/>
      <c r="N92" s="164"/>
      <c r="O92" s="166"/>
      <c r="P92" s="167">
        <f t="shared" si="26"/>
        <v>1.6006944444444438E-2</v>
      </c>
      <c r="Q92" s="253"/>
      <c r="R92" s="154">
        <v>40025</v>
      </c>
      <c r="S92" s="225"/>
      <c r="T92" s="228" t="str">
        <f t="shared" si="27"/>
        <v/>
      </c>
      <c r="U92" s="229" t="str">
        <f t="shared" si="28"/>
        <v/>
      </c>
      <c r="Y92"/>
      <c r="Z92" s="132"/>
    </row>
    <row r="93" spans="1:26" ht="15" customHeight="1" x14ac:dyDescent="0.25">
      <c r="A93" s="180" t="s">
        <v>343</v>
      </c>
      <c r="B93" s="181" t="s">
        <v>315</v>
      </c>
      <c r="C93" s="156" t="s">
        <v>14</v>
      </c>
      <c r="D93" s="157">
        <v>1.5949074074074077E-2</v>
      </c>
      <c r="E93" s="158">
        <v>1.5949074074074077E-2</v>
      </c>
      <c r="F93" s="159">
        <f t="shared" si="31"/>
        <v>1.5949074074074077E-2</v>
      </c>
      <c r="G93" s="160">
        <f t="shared" si="32"/>
        <v>5.5787037037037038E-3</v>
      </c>
      <c r="H93" s="161"/>
      <c r="I93" s="162" t="str">
        <f t="shared" si="25"/>
        <v/>
      </c>
      <c r="J93" s="163"/>
      <c r="K93" s="163"/>
      <c r="L93" s="164"/>
      <c r="M93" s="164"/>
      <c r="N93" s="164"/>
      <c r="O93" s="166"/>
      <c r="P93" s="167">
        <f t="shared" si="26"/>
        <v>1.5949074074074077E-2</v>
      </c>
      <c r="Q93" s="253"/>
      <c r="R93" s="154">
        <v>39752</v>
      </c>
      <c r="S93" s="225"/>
      <c r="T93" s="228" t="str">
        <f t="shared" si="27"/>
        <v/>
      </c>
      <c r="U93" s="229" t="str">
        <f t="shared" si="28"/>
        <v/>
      </c>
      <c r="Y93"/>
      <c r="Z93" s="132"/>
    </row>
    <row r="94" spans="1:26" ht="15" customHeight="1" x14ac:dyDescent="0.25">
      <c r="A94" s="180" t="s">
        <v>130</v>
      </c>
      <c r="B94" s="181" t="s">
        <v>131</v>
      </c>
      <c r="C94" s="156" t="s">
        <v>30</v>
      </c>
      <c r="D94" s="158">
        <v>1.6064814814814813E-2</v>
      </c>
      <c r="E94" s="158">
        <v>1.6064814814814813E-2</v>
      </c>
      <c r="F94" s="159">
        <f t="shared" si="31"/>
        <v>1.6064814814814813E-2</v>
      </c>
      <c r="G94" s="160">
        <f t="shared" si="32"/>
        <v>5.4629629629629681E-3</v>
      </c>
      <c r="H94" s="161"/>
      <c r="I94" s="162" t="str">
        <f t="shared" si="25"/>
        <v/>
      </c>
      <c r="J94" s="163" t="str">
        <f>IF(H94&lt;&gt;"",I94-F94,"")</f>
        <v/>
      </c>
      <c r="K94" s="163" t="str">
        <f>IF(H94&lt;&gt;"",I94-D94,"")</f>
        <v/>
      </c>
      <c r="L94" s="164"/>
      <c r="M94" s="164"/>
      <c r="N94" s="164"/>
      <c r="O94" s="166"/>
      <c r="P94" s="167">
        <f t="shared" si="26"/>
        <v>1.6064814814814813E-2</v>
      </c>
      <c r="Q94" s="206"/>
      <c r="R94" s="154">
        <v>38960</v>
      </c>
      <c r="S94" s="225"/>
      <c r="T94" s="228" t="str">
        <f t="shared" si="27"/>
        <v/>
      </c>
      <c r="U94" s="229" t="str">
        <f t="shared" si="28"/>
        <v/>
      </c>
      <c r="Y94"/>
      <c r="Z94" s="132"/>
    </row>
    <row r="95" spans="1:26" ht="15" customHeight="1" x14ac:dyDescent="0.25">
      <c r="A95" s="180" t="s">
        <v>149</v>
      </c>
      <c r="B95" s="181" t="s">
        <v>150</v>
      </c>
      <c r="C95" s="156" t="s">
        <v>14</v>
      </c>
      <c r="D95" s="158">
        <v>1.5370370370370368E-2</v>
      </c>
      <c r="E95" s="158">
        <v>1.6513310185185183E-2</v>
      </c>
      <c r="F95" s="159">
        <f t="shared" si="31"/>
        <v>1.5941840277777775E-2</v>
      </c>
      <c r="G95" s="160">
        <f t="shared" si="32"/>
        <v>5.5859375000000058E-3</v>
      </c>
      <c r="H95" s="161"/>
      <c r="I95" s="162" t="str">
        <f t="shared" si="25"/>
        <v/>
      </c>
      <c r="J95" s="163"/>
      <c r="K95" s="163"/>
      <c r="L95" s="164"/>
      <c r="M95" s="164"/>
      <c r="N95" s="164"/>
      <c r="O95" s="174"/>
      <c r="P95" s="167">
        <f t="shared" si="26"/>
        <v>1.5370370370370368E-2</v>
      </c>
      <c r="Q95" s="206"/>
      <c r="R95" s="154">
        <v>39721</v>
      </c>
      <c r="S95" s="225"/>
      <c r="T95" s="228" t="str">
        <f t="shared" si="27"/>
        <v/>
      </c>
      <c r="U95" s="229" t="str">
        <f t="shared" si="28"/>
        <v/>
      </c>
      <c r="Y95"/>
      <c r="Z95" s="132"/>
    </row>
    <row r="96" spans="1:26" ht="15" customHeight="1" x14ac:dyDescent="0.25">
      <c r="A96" s="178" t="s">
        <v>450</v>
      </c>
      <c r="B96" s="179" t="s">
        <v>110</v>
      </c>
      <c r="C96" s="171" t="s">
        <v>30</v>
      </c>
      <c r="D96" s="158">
        <v>1.6053240740740739E-2</v>
      </c>
      <c r="E96" s="158">
        <v>1.6053240740740739E-2</v>
      </c>
      <c r="F96" s="159">
        <f t="shared" si="31"/>
        <v>1.6053240740740739E-2</v>
      </c>
      <c r="G96" s="160">
        <f t="shared" si="32"/>
        <v>5.4745370370370416E-3</v>
      </c>
      <c r="H96" s="161"/>
      <c r="I96" s="162" t="str">
        <f t="shared" si="25"/>
        <v/>
      </c>
      <c r="J96" s="163" t="str">
        <f t="shared" ref="J96:J106" si="33">IF(H96&lt;&gt;"",I96-F96,"")</f>
        <v/>
      </c>
      <c r="K96" s="163" t="str">
        <f t="shared" ref="K96:K106" si="34">IF(H96&lt;&gt;"",I96-D96,"")</f>
        <v/>
      </c>
      <c r="L96" s="164"/>
      <c r="M96" s="164"/>
      <c r="N96" s="164"/>
      <c r="O96" s="166"/>
      <c r="P96" s="167">
        <f t="shared" si="26"/>
        <v>1.6053240740740739E-2</v>
      </c>
      <c r="Q96" s="206"/>
      <c r="R96" s="154">
        <v>39994</v>
      </c>
      <c r="S96" s="225"/>
      <c r="T96" s="228" t="str">
        <f t="shared" si="27"/>
        <v/>
      </c>
      <c r="U96" s="229" t="str">
        <f t="shared" si="28"/>
        <v/>
      </c>
      <c r="Y96"/>
      <c r="Z96" s="132"/>
    </row>
    <row r="97" spans="1:26" ht="15" customHeight="1" x14ac:dyDescent="0.25">
      <c r="A97" s="180" t="s">
        <v>125</v>
      </c>
      <c r="B97" s="181" t="s">
        <v>126</v>
      </c>
      <c r="C97" s="156" t="s">
        <v>30</v>
      </c>
      <c r="D97" s="158">
        <v>1.5949074074074074E-2</v>
      </c>
      <c r="E97" s="158">
        <v>1.5949074074074074E-2</v>
      </c>
      <c r="F97" s="159">
        <f t="shared" si="31"/>
        <v>1.5949074074074074E-2</v>
      </c>
      <c r="G97" s="160">
        <f t="shared" si="32"/>
        <v>5.5787037037037072E-3</v>
      </c>
      <c r="H97" s="161"/>
      <c r="I97" s="162" t="str">
        <f t="shared" si="25"/>
        <v/>
      </c>
      <c r="J97" s="163" t="str">
        <f t="shared" si="33"/>
        <v/>
      </c>
      <c r="K97" s="163" t="str">
        <f t="shared" si="34"/>
        <v/>
      </c>
      <c r="L97" s="164"/>
      <c r="M97" s="164"/>
      <c r="N97" s="164"/>
      <c r="O97" s="166"/>
      <c r="P97" s="167">
        <f t="shared" si="26"/>
        <v>1.5949074074074074E-2</v>
      </c>
      <c r="Q97" s="206"/>
      <c r="R97" s="154">
        <v>39202</v>
      </c>
      <c r="S97" s="225"/>
      <c r="T97" s="228" t="str">
        <f t="shared" si="27"/>
        <v/>
      </c>
      <c r="U97" s="229" t="str">
        <f t="shared" si="28"/>
        <v/>
      </c>
      <c r="Y97"/>
      <c r="Z97" s="132"/>
    </row>
    <row r="98" spans="1:26" ht="15" customHeight="1" x14ac:dyDescent="0.25">
      <c r="A98" s="178" t="s">
        <v>18</v>
      </c>
      <c r="B98" s="179" t="s">
        <v>449</v>
      </c>
      <c r="C98" s="171" t="s">
        <v>14</v>
      </c>
      <c r="D98" s="158">
        <v>1.5844907407407405E-2</v>
      </c>
      <c r="E98" s="158">
        <v>1.5844907407407405E-2</v>
      </c>
      <c r="F98" s="159">
        <f t="shared" si="31"/>
        <v>1.5844907407407405E-2</v>
      </c>
      <c r="G98" s="160">
        <f t="shared" si="32"/>
        <v>5.6828703703703763E-3</v>
      </c>
      <c r="H98" s="161"/>
      <c r="I98" s="162" t="str">
        <f t="shared" si="25"/>
        <v/>
      </c>
      <c r="J98" s="163" t="str">
        <f t="shared" si="33"/>
        <v/>
      </c>
      <c r="K98" s="163" t="str">
        <f t="shared" si="34"/>
        <v/>
      </c>
      <c r="L98" s="164"/>
      <c r="M98" s="164"/>
      <c r="N98" s="164"/>
      <c r="O98" s="166"/>
      <c r="P98" s="167">
        <f t="shared" si="26"/>
        <v>1.5844907407407405E-2</v>
      </c>
      <c r="Q98" s="206"/>
      <c r="R98" s="154">
        <v>39994</v>
      </c>
      <c r="S98" s="225"/>
      <c r="T98" s="228" t="str">
        <f t="shared" si="27"/>
        <v/>
      </c>
      <c r="U98" s="229" t="str">
        <f t="shared" si="28"/>
        <v/>
      </c>
      <c r="Y98"/>
      <c r="Z98" s="132"/>
    </row>
    <row r="99" spans="1:26" ht="15" customHeight="1" x14ac:dyDescent="0.25">
      <c r="A99" s="180" t="s">
        <v>155</v>
      </c>
      <c r="B99" s="181" t="s">
        <v>361</v>
      </c>
      <c r="C99" s="156" t="s">
        <v>30</v>
      </c>
      <c r="D99" s="213">
        <v>1.5856481481481478E-2</v>
      </c>
      <c r="E99" s="213">
        <v>1.5856481481481478E-2</v>
      </c>
      <c r="F99" s="159">
        <f t="shared" si="31"/>
        <v>1.5856481481481478E-2</v>
      </c>
      <c r="G99" s="160">
        <f t="shared" si="32"/>
        <v>5.6712962962963027E-3</v>
      </c>
      <c r="H99" s="161"/>
      <c r="I99" s="162" t="str">
        <f t="shared" si="25"/>
        <v/>
      </c>
      <c r="J99" s="163" t="str">
        <f t="shared" si="33"/>
        <v/>
      </c>
      <c r="K99" s="163" t="str">
        <f t="shared" si="34"/>
        <v/>
      </c>
      <c r="L99" s="164"/>
      <c r="M99" s="164"/>
      <c r="N99" s="164"/>
      <c r="O99" s="166"/>
      <c r="P99" s="167">
        <f t="shared" si="26"/>
        <v>1.5856481481481478E-2</v>
      </c>
      <c r="Q99" s="206"/>
      <c r="R99" s="154">
        <v>39994</v>
      </c>
      <c r="S99" s="225"/>
      <c r="T99" s="228" t="str">
        <f t="shared" si="27"/>
        <v/>
      </c>
      <c r="U99" s="229" t="str">
        <f t="shared" si="28"/>
        <v/>
      </c>
      <c r="Y99"/>
      <c r="Z99" s="132"/>
    </row>
    <row r="100" spans="1:26" ht="15" customHeight="1" x14ac:dyDescent="0.25">
      <c r="A100" s="178" t="s">
        <v>55</v>
      </c>
      <c r="B100" s="179" t="s">
        <v>116</v>
      </c>
      <c r="C100" s="171" t="s">
        <v>30</v>
      </c>
      <c r="D100" s="158">
        <v>1.5810185185185181E-2</v>
      </c>
      <c r="E100" s="158">
        <v>1.5810185185185181E-2</v>
      </c>
      <c r="F100" s="159">
        <f t="shared" si="31"/>
        <v>1.5810185185185181E-2</v>
      </c>
      <c r="G100" s="160">
        <f t="shared" si="32"/>
        <v>5.7175925925926005E-3</v>
      </c>
      <c r="H100" s="161"/>
      <c r="I100" s="162" t="str">
        <f t="shared" si="25"/>
        <v/>
      </c>
      <c r="J100" s="163" t="str">
        <f t="shared" si="33"/>
        <v/>
      </c>
      <c r="K100" s="163" t="str">
        <f t="shared" si="34"/>
        <v/>
      </c>
      <c r="L100" s="164"/>
      <c r="M100" s="164"/>
      <c r="N100" s="164"/>
      <c r="O100" s="166"/>
      <c r="P100" s="167">
        <f t="shared" si="26"/>
        <v>1.5810185185185181E-2</v>
      </c>
      <c r="Q100" s="207"/>
      <c r="R100" s="154">
        <v>40025</v>
      </c>
      <c r="S100" s="225"/>
      <c r="T100" s="228" t="str">
        <f t="shared" si="27"/>
        <v/>
      </c>
      <c r="U100" s="229" t="str">
        <f t="shared" si="28"/>
        <v/>
      </c>
      <c r="Y100"/>
      <c r="Z100" s="132"/>
    </row>
    <row r="101" spans="1:26" ht="15" x14ac:dyDescent="0.25">
      <c r="A101" s="178" t="s">
        <v>351</v>
      </c>
      <c r="B101" s="179" t="s">
        <v>233</v>
      </c>
      <c r="C101" s="171" t="s">
        <v>30</v>
      </c>
      <c r="D101" s="158">
        <v>1.5787037037037037E-2</v>
      </c>
      <c r="E101" s="158">
        <v>1.5787037037037037E-2</v>
      </c>
      <c r="F101" s="159">
        <f t="shared" si="31"/>
        <v>1.5787037037037037E-2</v>
      </c>
      <c r="G101" s="160">
        <f t="shared" si="32"/>
        <v>5.7407407407407442E-3</v>
      </c>
      <c r="H101" s="161"/>
      <c r="I101" s="162" t="str">
        <f t="shared" ref="I101:I132" si="35">IF(H101&lt;&gt;"",H101-G101,"")</f>
        <v/>
      </c>
      <c r="J101" s="163" t="str">
        <f t="shared" si="33"/>
        <v/>
      </c>
      <c r="K101" s="163" t="str">
        <f t="shared" si="34"/>
        <v/>
      </c>
      <c r="L101" s="164"/>
      <c r="M101" s="164"/>
      <c r="N101" s="164"/>
      <c r="O101" s="166"/>
      <c r="P101" s="167">
        <f t="shared" ref="P101:P132" si="36">IF(H101&lt;&gt;"",MIN(D101,I101),D101)</f>
        <v>1.5787037037037037E-2</v>
      </c>
      <c r="Q101" s="207"/>
      <c r="R101" s="169">
        <v>39994</v>
      </c>
      <c r="S101" s="225"/>
      <c r="T101" s="228" t="str">
        <f t="shared" ref="T101:T132" si="37">IF(OR(NOT(S101=""),NOT(I101="")),5,"")</f>
        <v/>
      </c>
      <c r="U101" s="229" t="str">
        <f t="shared" ref="U101:U132" si="38">IF(T101=5,A101&amp;" "&amp;B101,"")</f>
        <v/>
      </c>
      <c r="Y101"/>
      <c r="Z101" s="132"/>
    </row>
    <row r="102" spans="1:26" ht="15" x14ac:dyDescent="0.25">
      <c r="A102" s="180" t="s">
        <v>173</v>
      </c>
      <c r="B102" s="181" t="s">
        <v>445</v>
      </c>
      <c r="C102" s="156" t="s">
        <v>14</v>
      </c>
      <c r="D102" s="158">
        <v>1.4895833333333332E-2</v>
      </c>
      <c r="E102" s="158">
        <v>1.6481481481481479E-2</v>
      </c>
      <c r="F102" s="159">
        <f t="shared" si="31"/>
        <v>1.5688657407407405E-2</v>
      </c>
      <c r="G102" s="160">
        <f t="shared" si="32"/>
        <v>5.8391203703703765E-3</v>
      </c>
      <c r="H102" s="161"/>
      <c r="I102" s="162" t="str">
        <f t="shared" si="35"/>
        <v/>
      </c>
      <c r="J102" s="163" t="str">
        <f t="shared" si="33"/>
        <v/>
      </c>
      <c r="K102" s="163" t="str">
        <f t="shared" si="34"/>
        <v/>
      </c>
      <c r="L102" s="164"/>
      <c r="M102" s="164"/>
      <c r="N102" s="164"/>
      <c r="O102" s="166"/>
      <c r="P102" s="167">
        <f t="shared" si="36"/>
        <v>1.4895833333333332E-2</v>
      </c>
      <c r="Q102" s="207"/>
      <c r="R102" s="154">
        <v>39233</v>
      </c>
      <c r="S102" s="225"/>
      <c r="T102" s="228" t="str">
        <f t="shared" si="37"/>
        <v/>
      </c>
      <c r="U102" s="229" t="str">
        <f t="shared" si="38"/>
        <v/>
      </c>
      <c r="Y102"/>
      <c r="Z102" s="132"/>
    </row>
    <row r="103" spans="1:26" ht="15" x14ac:dyDescent="0.25">
      <c r="A103" s="180" t="s">
        <v>134</v>
      </c>
      <c r="B103" s="181" t="s">
        <v>135</v>
      </c>
      <c r="C103" s="156" t="s">
        <v>30</v>
      </c>
      <c r="D103" s="158">
        <v>1.5706018518518518E-2</v>
      </c>
      <c r="E103" s="158">
        <v>1.5706018518518518E-2</v>
      </c>
      <c r="F103" s="159">
        <f t="shared" si="31"/>
        <v>1.5706018518518518E-2</v>
      </c>
      <c r="G103" s="160">
        <f t="shared" si="32"/>
        <v>5.8217592592592626E-3</v>
      </c>
      <c r="H103" s="161"/>
      <c r="I103" s="162" t="str">
        <f t="shared" si="35"/>
        <v/>
      </c>
      <c r="J103" s="163" t="str">
        <f t="shared" si="33"/>
        <v/>
      </c>
      <c r="K103" s="163" t="str">
        <f t="shared" si="34"/>
        <v/>
      </c>
      <c r="L103" s="164"/>
      <c r="M103" s="164"/>
      <c r="N103" s="164"/>
      <c r="O103" s="166"/>
      <c r="P103" s="167">
        <f t="shared" si="36"/>
        <v>1.5706018518518518E-2</v>
      </c>
      <c r="Q103" s="207"/>
      <c r="R103" s="246">
        <v>39294</v>
      </c>
      <c r="S103" s="225"/>
      <c r="T103" s="228" t="str">
        <f t="shared" si="37"/>
        <v/>
      </c>
      <c r="U103" s="229" t="str">
        <f t="shared" si="38"/>
        <v/>
      </c>
      <c r="Y103"/>
      <c r="Z103" s="132"/>
    </row>
    <row r="104" spans="1:26" ht="15" customHeight="1" x14ac:dyDescent="0.25">
      <c r="A104" s="180" t="s">
        <v>143</v>
      </c>
      <c r="B104" s="181" t="s">
        <v>144</v>
      </c>
      <c r="C104" s="156" t="s">
        <v>14</v>
      </c>
      <c r="D104" s="213">
        <v>1.5497685185185186E-2</v>
      </c>
      <c r="E104" s="213">
        <v>1.5497685185185186E-2</v>
      </c>
      <c r="F104" s="159">
        <f t="shared" si="31"/>
        <v>1.5497685185185186E-2</v>
      </c>
      <c r="G104" s="160">
        <f t="shared" si="32"/>
        <v>6.0300925925925956E-3</v>
      </c>
      <c r="H104" s="161"/>
      <c r="I104" s="162" t="str">
        <f t="shared" si="35"/>
        <v/>
      </c>
      <c r="J104" s="163" t="str">
        <f t="shared" si="33"/>
        <v/>
      </c>
      <c r="K104" s="163" t="str">
        <f t="shared" si="34"/>
        <v/>
      </c>
      <c r="L104" s="164"/>
      <c r="M104" s="164"/>
      <c r="N104" s="164"/>
      <c r="O104" s="166"/>
      <c r="P104" s="167">
        <f t="shared" si="36"/>
        <v>1.5497685185185186E-2</v>
      </c>
      <c r="Q104" s="207"/>
      <c r="R104" s="154">
        <v>38776</v>
      </c>
      <c r="S104" s="225"/>
      <c r="T104" s="228" t="str">
        <f t="shared" si="37"/>
        <v/>
      </c>
      <c r="U104" s="229" t="str">
        <f t="shared" si="38"/>
        <v/>
      </c>
      <c r="Y104"/>
      <c r="Z104" s="132"/>
    </row>
    <row r="105" spans="1:26" ht="15" customHeight="1" x14ac:dyDescent="0.25">
      <c r="A105" s="180" t="s">
        <v>121</v>
      </c>
      <c r="B105" s="181" t="s">
        <v>122</v>
      </c>
      <c r="C105" s="156" t="s">
        <v>14</v>
      </c>
      <c r="D105" s="158">
        <v>1.5405092592592588E-2</v>
      </c>
      <c r="E105" s="158">
        <v>1.5405092592592588E-2</v>
      </c>
      <c r="F105" s="159">
        <f t="shared" si="31"/>
        <v>1.5405092592592588E-2</v>
      </c>
      <c r="G105" s="160">
        <f t="shared" si="32"/>
        <v>6.1226851851851928E-3</v>
      </c>
      <c r="H105" s="161"/>
      <c r="I105" s="162" t="str">
        <f t="shared" si="35"/>
        <v/>
      </c>
      <c r="J105" s="163" t="str">
        <f t="shared" si="33"/>
        <v/>
      </c>
      <c r="K105" s="163" t="str">
        <f t="shared" si="34"/>
        <v/>
      </c>
      <c r="L105" s="164"/>
      <c r="M105" s="164"/>
      <c r="N105" s="164"/>
      <c r="O105" s="166"/>
      <c r="P105" s="167">
        <f t="shared" si="36"/>
        <v>1.5405092592592588E-2</v>
      </c>
      <c r="Q105" s="207"/>
      <c r="R105" s="154">
        <v>39964</v>
      </c>
      <c r="S105" s="225"/>
      <c r="T105" s="228" t="str">
        <f t="shared" si="37"/>
        <v/>
      </c>
      <c r="U105" s="229" t="str">
        <f t="shared" si="38"/>
        <v/>
      </c>
      <c r="Y105"/>
      <c r="Z105" s="132"/>
    </row>
    <row r="106" spans="1:26" ht="15" customHeight="1" x14ac:dyDescent="0.25">
      <c r="A106" s="180" t="s">
        <v>147</v>
      </c>
      <c r="B106" s="181" t="s">
        <v>148</v>
      </c>
      <c r="C106" s="156" t="s">
        <v>30</v>
      </c>
      <c r="D106" s="158">
        <v>1.5405092592592592E-2</v>
      </c>
      <c r="E106" s="158">
        <v>1.5613425925925926E-2</v>
      </c>
      <c r="F106" s="159">
        <f t="shared" si="31"/>
        <v>1.5509259259259259E-2</v>
      </c>
      <c r="G106" s="160">
        <f t="shared" si="32"/>
        <v>6.018518518518522E-3</v>
      </c>
      <c r="H106" s="161"/>
      <c r="I106" s="162" t="str">
        <f t="shared" si="35"/>
        <v/>
      </c>
      <c r="J106" s="163" t="str">
        <f t="shared" si="33"/>
        <v/>
      </c>
      <c r="K106" s="163" t="str">
        <f t="shared" si="34"/>
        <v/>
      </c>
      <c r="L106" s="164"/>
      <c r="M106" s="164"/>
      <c r="N106" s="164"/>
      <c r="O106" s="166"/>
      <c r="P106" s="167">
        <f t="shared" si="36"/>
        <v>1.5405092592592592E-2</v>
      </c>
      <c r="Q106" s="207"/>
      <c r="R106" s="154">
        <v>39202</v>
      </c>
      <c r="S106" s="225"/>
      <c r="T106" s="228" t="str">
        <f t="shared" si="37"/>
        <v/>
      </c>
      <c r="U106" s="229" t="str">
        <f t="shared" si="38"/>
        <v/>
      </c>
      <c r="Y106"/>
      <c r="Z106" s="132"/>
    </row>
    <row r="107" spans="1:26" ht="15" customHeight="1" x14ac:dyDescent="0.25">
      <c r="A107" s="178" t="s">
        <v>328</v>
      </c>
      <c r="B107" s="179" t="s">
        <v>226</v>
      </c>
      <c r="C107" s="171" t="s">
        <v>30</v>
      </c>
      <c r="D107" s="158">
        <v>1.5393518518518518E-2</v>
      </c>
      <c r="E107" s="158">
        <v>1.5393518518518518E-2</v>
      </c>
      <c r="F107" s="159">
        <f t="shared" si="31"/>
        <v>1.5393518518518518E-2</v>
      </c>
      <c r="G107" s="160">
        <f t="shared" si="32"/>
        <v>6.1342592592592629E-3</v>
      </c>
      <c r="H107" s="161"/>
      <c r="I107" s="162" t="str">
        <f t="shared" si="35"/>
        <v/>
      </c>
      <c r="J107" s="163"/>
      <c r="K107" s="163"/>
      <c r="L107" s="164"/>
      <c r="M107" s="164"/>
      <c r="N107" s="164"/>
      <c r="O107" s="174"/>
      <c r="P107" s="167">
        <f t="shared" si="36"/>
        <v>1.5393518518518518E-2</v>
      </c>
      <c r="Q107" s="207"/>
      <c r="R107" s="154">
        <v>39721</v>
      </c>
      <c r="S107" s="225"/>
      <c r="T107" s="228" t="str">
        <f t="shared" si="37"/>
        <v/>
      </c>
      <c r="U107" s="229" t="str">
        <f t="shared" si="38"/>
        <v/>
      </c>
      <c r="Y107"/>
      <c r="Z107" s="132"/>
    </row>
    <row r="108" spans="1:26" ht="15" customHeight="1" x14ac:dyDescent="0.25">
      <c r="A108" s="178" t="s">
        <v>153</v>
      </c>
      <c r="B108" s="179" t="s">
        <v>154</v>
      </c>
      <c r="C108" s="176" t="s">
        <v>14</v>
      </c>
      <c r="D108" s="157">
        <v>1.5208333333333339E-2</v>
      </c>
      <c r="E108" s="157">
        <v>1.5509259259259257E-2</v>
      </c>
      <c r="F108" s="159">
        <f t="shared" si="31"/>
        <v>1.5358796296296297E-2</v>
      </c>
      <c r="G108" s="160">
        <f t="shared" si="32"/>
        <v>6.1689814814814836E-3</v>
      </c>
      <c r="H108" s="161"/>
      <c r="I108" s="162" t="str">
        <f t="shared" si="35"/>
        <v/>
      </c>
      <c r="J108" s="163" t="str">
        <f t="shared" ref="J108:J119" si="39">IF(H108&lt;&gt;"",I108-F108,"")</f>
        <v/>
      </c>
      <c r="K108" s="163" t="str">
        <f t="shared" ref="K108:K119" si="40">IF(H108&lt;&gt;"",I108-D108,"")</f>
        <v/>
      </c>
      <c r="L108" s="164"/>
      <c r="M108" s="164"/>
      <c r="N108" s="164"/>
      <c r="O108" s="166"/>
      <c r="P108" s="167">
        <f t="shared" si="36"/>
        <v>1.5208333333333339E-2</v>
      </c>
      <c r="Q108" s="208"/>
      <c r="R108" s="154">
        <v>39872</v>
      </c>
      <c r="S108" s="225"/>
      <c r="T108" s="228" t="str">
        <f t="shared" si="37"/>
        <v/>
      </c>
      <c r="U108" s="229" t="str">
        <f t="shared" si="38"/>
        <v/>
      </c>
      <c r="Y108"/>
      <c r="Z108" s="132"/>
    </row>
    <row r="109" spans="1:26" ht="15" customHeight="1" x14ac:dyDescent="0.25">
      <c r="A109" s="178" t="s">
        <v>115</v>
      </c>
      <c r="B109" s="179" t="s">
        <v>303</v>
      </c>
      <c r="C109" s="171" t="s">
        <v>30</v>
      </c>
      <c r="D109" s="157">
        <v>1.5358796296296297E-2</v>
      </c>
      <c r="E109" s="158">
        <v>1.5358796296296297E-2</v>
      </c>
      <c r="F109" s="159">
        <f t="shared" si="31"/>
        <v>1.5358796296296297E-2</v>
      </c>
      <c r="G109" s="160">
        <f t="shared" si="32"/>
        <v>6.1689814814814836E-3</v>
      </c>
      <c r="H109" s="161"/>
      <c r="I109" s="162" t="str">
        <f t="shared" si="35"/>
        <v/>
      </c>
      <c r="J109" s="163" t="str">
        <f t="shared" si="39"/>
        <v/>
      </c>
      <c r="K109" s="163" t="str">
        <f t="shared" si="40"/>
        <v/>
      </c>
      <c r="L109" s="164"/>
      <c r="M109" s="164"/>
      <c r="N109" s="164"/>
      <c r="O109" s="166"/>
      <c r="P109" s="167">
        <f t="shared" si="36"/>
        <v>1.5358796296296297E-2</v>
      </c>
      <c r="Q109" s="208"/>
      <c r="R109" s="154">
        <v>39752</v>
      </c>
      <c r="S109" s="225"/>
      <c r="T109" s="228" t="str">
        <f t="shared" si="37"/>
        <v/>
      </c>
      <c r="U109" s="229" t="str">
        <f t="shared" si="38"/>
        <v/>
      </c>
      <c r="Y109"/>
      <c r="Z109" s="132"/>
    </row>
    <row r="110" spans="1:26" ht="15" customHeight="1" x14ac:dyDescent="0.25">
      <c r="A110" s="178" t="s">
        <v>90</v>
      </c>
      <c r="B110" s="179" t="s">
        <v>362</v>
      </c>
      <c r="C110" s="171" t="s">
        <v>30</v>
      </c>
      <c r="D110" s="157">
        <v>1.5335648148148147E-2</v>
      </c>
      <c r="E110" s="158">
        <v>1.5335648148148147E-2</v>
      </c>
      <c r="F110" s="159">
        <f t="shared" si="31"/>
        <v>1.5335648148148147E-2</v>
      </c>
      <c r="G110" s="160">
        <f t="shared" si="32"/>
        <v>6.1921296296296342E-3</v>
      </c>
      <c r="H110" s="161"/>
      <c r="I110" s="162" t="str">
        <f t="shared" si="35"/>
        <v/>
      </c>
      <c r="J110" s="163" t="str">
        <f t="shared" si="39"/>
        <v/>
      </c>
      <c r="K110" s="163" t="str">
        <f t="shared" si="40"/>
        <v/>
      </c>
      <c r="L110" s="164"/>
      <c r="M110" s="164"/>
      <c r="N110" s="164"/>
      <c r="O110" s="166"/>
      <c r="P110" s="167">
        <f t="shared" si="36"/>
        <v>1.5335648148148147E-2</v>
      </c>
      <c r="Q110" s="208"/>
      <c r="R110" s="154"/>
      <c r="S110" s="225"/>
      <c r="T110" s="228" t="str">
        <f t="shared" si="37"/>
        <v/>
      </c>
      <c r="U110" s="229" t="str">
        <f t="shared" si="38"/>
        <v/>
      </c>
      <c r="Y110"/>
      <c r="Z110" s="132"/>
    </row>
    <row r="111" spans="1:26" ht="15" customHeight="1" x14ac:dyDescent="0.25">
      <c r="A111" s="180" t="s">
        <v>94</v>
      </c>
      <c r="B111" s="181" t="s">
        <v>165</v>
      </c>
      <c r="C111" s="156" t="s">
        <v>30</v>
      </c>
      <c r="D111" s="157">
        <v>1.4699074074074074E-2</v>
      </c>
      <c r="E111" s="158">
        <v>1.5833333333333338E-2</v>
      </c>
      <c r="F111" s="159">
        <f t="shared" si="31"/>
        <v>1.5266203703703705E-2</v>
      </c>
      <c r="G111" s="160">
        <f t="shared" si="32"/>
        <v>6.2615740740740757E-3</v>
      </c>
      <c r="H111" s="161"/>
      <c r="I111" s="162" t="str">
        <f t="shared" si="35"/>
        <v/>
      </c>
      <c r="J111" s="163" t="str">
        <f t="shared" si="39"/>
        <v/>
      </c>
      <c r="K111" s="163" t="str">
        <f t="shared" si="40"/>
        <v/>
      </c>
      <c r="L111" s="164"/>
      <c r="M111" s="164"/>
      <c r="N111" s="164"/>
      <c r="O111" s="166"/>
      <c r="P111" s="167">
        <f t="shared" si="36"/>
        <v>1.4699074074074074E-2</v>
      </c>
      <c r="Q111" s="208"/>
      <c r="R111" s="154">
        <v>39872</v>
      </c>
      <c r="S111" s="225"/>
      <c r="T111" s="228" t="str">
        <f t="shared" si="37"/>
        <v/>
      </c>
      <c r="U111" s="229" t="str">
        <f t="shared" si="38"/>
        <v/>
      </c>
      <c r="Y111"/>
      <c r="Z111" s="132"/>
    </row>
    <row r="112" spans="1:26" ht="15" customHeight="1" x14ac:dyDescent="0.25">
      <c r="A112" s="180" t="s">
        <v>157</v>
      </c>
      <c r="B112" s="181" t="s">
        <v>158</v>
      </c>
      <c r="C112" s="156" t="s">
        <v>30</v>
      </c>
      <c r="D112" s="157">
        <v>1.5081018518518518E-2</v>
      </c>
      <c r="E112" s="158">
        <v>1.5381944444444438E-2</v>
      </c>
      <c r="F112" s="159">
        <f t="shared" ref="F112:F143" si="41">IF(E112&lt;&gt;"",(E112+D112)/2,D112)</f>
        <v>1.5231481481481478E-2</v>
      </c>
      <c r="G112" s="160">
        <f t="shared" ref="G112:G143" si="42">$B$2-F112</f>
        <v>6.2962962962963033E-3</v>
      </c>
      <c r="H112" s="161"/>
      <c r="I112" s="162" t="str">
        <f t="shared" si="35"/>
        <v/>
      </c>
      <c r="J112" s="163" t="str">
        <f t="shared" si="39"/>
        <v/>
      </c>
      <c r="K112" s="163" t="str">
        <f t="shared" si="40"/>
        <v/>
      </c>
      <c r="L112" s="164"/>
      <c r="M112" s="164"/>
      <c r="N112" s="164"/>
      <c r="O112" s="166"/>
      <c r="P112" s="167">
        <f t="shared" si="36"/>
        <v>1.5081018518518518E-2</v>
      </c>
      <c r="Q112" s="208"/>
      <c r="R112" s="154">
        <v>40025</v>
      </c>
      <c r="S112" s="225"/>
      <c r="T112" s="228" t="str">
        <f t="shared" si="37"/>
        <v/>
      </c>
      <c r="U112" s="229" t="str">
        <f t="shared" si="38"/>
        <v/>
      </c>
      <c r="Y112"/>
      <c r="Z112" s="132"/>
    </row>
    <row r="113" spans="1:26" ht="15" customHeight="1" x14ac:dyDescent="0.25">
      <c r="A113" s="180" t="s">
        <v>155</v>
      </c>
      <c r="B113" s="181" t="s">
        <v>156</v>
      </c>
      <c r="C113" s="156" t="s">
        <v>30</v>
      </c>
      <c r="D113" s="172">
        <v>1.5196759259259264E-2</v>
      </c>
      <c r="E113" s="213">
        <v>1.5196759259259264E-2</v>
      </c>
      <c r="F113" s="159">
        <f t="shared" si="41"/>
        <v>1.5196759259259264E-2</v>
      </c>
      <c r="G113" s="160">
        <f t="shared" si="42"/>
        <v>6.3310185185185171E-3</v>
      </c>
      <c r="H113" s="161"/>
      <c r="I113" s="162" t="str">
        <f t="shared" si="35"/>
        <v/>
      </c>
      <c r="J113" s="163" t="str">
        <f t="shared" si="39"/>
        <v/>
      </c>
      <c r="K113" s="163" t="str">
        <f t="shared" si="40"/>
        <v/>
      </c>
      <c r="L113" s="164"/>
      <c r="M113" s="164"/>
      <c r="N113" s="164"/>
      <c r="O113" s="166"/>
      <c r="P113" s="167">
        <f t="shared" si="36"/>
        <v>1.5196759259259264E-2</v>
      </c>
      <c r="Q113" s="208"/>
      <c r="R113" s="169">
        <v>39113</v>
      </c>
      <c r="S113" s="225"/>
      <c r="T113" s="228" t="str">
        <f t="shared" si="37"/>
        <v/>
      </c>
      <c r="U113" s="229" t="str">
        <f t="shared" si="38"/>
        <v/>
      </c>
      <c r="Y113"/>
      <c r="Z113" s="132"/>
    </row>
    <row r="114" spans="1:26" ht="15" customHeight="1" x14ac:dyDescent="0.25">
      <c r="A114" s="180" t="s">
        <v>145</v>
      </c>
      <c r="B114" s="181" t="s">
        <v>159</v>
      </c>
      <c r="C114" s="156" t="s">
        <v>14</v>
      </c>
      <c r="D114" s="157">
        <v>1.5115740740740742E-2</v>
      </c>
      <c r="E114" s="158">
        <v>1.5115740740740742E-2</v>
      </c>
      <c r="F114" s="159">
        <f t="shared" si="41"/>
        <v>1.5115740740740742E-2</v>
      </c>
      <c r="G114" s="160">
        <f t="shared" si="42"/>
        <v>6.412037037037039E-3</v>
      </c>
      <c r="H114" s="161"/>
      <c r="I114" s="162" t="str">
        <f t="shared" si="35"/>
        <v/>
      </c>
      <c r="J114" s="163" t="str">
        <f t="shared" si="39"/>
        <v/>
      </c>
      <c r="K114" s="163" t="str">
        <f t="shared" si="40"/>
        <v/>
      </c>
      <c r="L114" s="164"/>
      <c r="M114" s="164"/>
      <c r="N114" s="164"/>
      <c r="O114" s="166"/>
      <c r="P114" s="167">
        <f t="shared" si="36"/>
        <v>1.5115740740740742E-2</v>
      </c>
      <c r="Q114" s="208"/>
      <c r="R114" s="154">
        <v>39141</v>
      </c>
      <c r="S114" s="225"/>
      <c r="T114" s="228" t="str">
        <f t="shared" si="37"/>
        <v/>
      </c>
      <c r="U114" s="229" t="str">
        <f t="shared" si="38"/>
        <v/>
      </c>
      <c r="Y114"/>
      <c r="Z114" s="132"/>
    </row>
    <row r="115" spans="1:26" ht="15" customHeight="1" x14ac:dyDescent="0.25">
      <c r="A115" s="180" t="s">
        <v>166</v>
      </c>
      <c r="B115" s="181" t="s">
        <v>27</v>
      </c>
      <c r="C115" s="156" t="s">
        <v>30</v>
      </c>
      <c r="D115" s="157">
        <v>1.4956597222222232E-2</v>
      </c>
      <c r="E115" s="158">
        <v>1.5321180555555565E-2</v>
      </c>
      <c r="F115" s="159">
        <f t="shared" si="41"/>
        <v>1.51388888888889E-2</v>
      </c>
      <c r="G115" s="160">
        <f t="shared" si="42"/>
        <v>6.3888888888888815E-3</v>
      </c>
      <c r="H115" s="161"/>
      <c r="I115" s="162" t="str">
        <f t="shared" si="35"/>
        <v/>
      </c>
      <c r="J115" s="163" t="str">
        <f t="shared" si="39"/>
        <v/>
      </c>
      <c r="K115" s="163" t="str">
        <f t="shared" si="40"/>
        <v/>
      </c>
      <c r="L115" s="164"/>
      <c r="M115" s="164"/>
      <c r="N115" s="164"/>
      <c r="O115" s="166"/>
      <c r="P115" s="167">
        <f t="shared" si="36"/>
        <v>1.4956597222222232E-2</v>
      </c>
      <c r="Q115" s="208"/>
      <c r="R115" s="154">
        <v>39903</v>
      </c>
      <c r="S115" s="225"/>
      <c r="T115" s="228" t="str">
        <f t="shared" si="37"/>
        <v/>
      </c>
      <c r="U115" s="229" t="str">
        <f t="shared" si="38"/>
        <v/>
      </c>
      <c r="Y115"/>
      <c r="Z115" s="132"/>
    </row>
    <row r="116" spans="1:26" ht="15" customHeight="1" x14ac:dyDescent="0.25">
      <c r="A116" s="180" t="s">
        <v>268</v>
      </c>
      <c r="B116" s="181" t="s">
        <v>215</v>
      </c>
      <c r="C116" s="156" t="s">
        <v>30</v>
      </c>
      <c r="D116" s="157">
        <v>1.4583333333333332E-2</v>
      </c>
      <c r="E116" s="158">
        <v>1.5416666666666667E-2</v>
      </c>
      <c r="F116" s="159">
        <f t="shared" si="41"/>
        <v>1.4999999999999999E-2</v>
      </c>
      <c r="G116" s="160">
        <f t="shared" si="42"/>
        <v>6.5277777777777816E-3</v>
      </c>
      <c r="H116" s="161"/>
      <c r="I116" s="162" t="str">
        <f t="shared" si="35"/>
        <v/>
      </c>
      <c r="J116" s="163" t="str">
        <f t="shared" si="39"/>
        <v/>
      </c>
      <c r="K116" s="163" t="str">
        <f t="shared" si="40"/>
        <v/>
      </c>
      <c r="L116" s="164"/>
      <c r="M116" s="164"/>
      <c r="N116" s="164"/>
      <c r="O116" s="166"/>
      <c r="P116" s="167">
        <f t="shared" si="36"/>
        <v>1.4583333333333332E-2</v>
      </c>
      <c r="Q116" s="208"/>
      <c r="R116" s="169">
        <v>39507</v>
      </c>
      <c r="S116" s="225"/>
      <c r="T116" s="228" t="str">
        <f t="shared" si="37"/>
        <v/>
      </c>
      <c r="U116" s="229" t="str">
        <f t="shared" si="38"/>
        <v/>
      </c>
      <c r="Y116"/>
      <c r="Z116" s="132"/>
    </row>
    <row r="117" spans="1:26" ht="15" customHeight="1" x14ac:dyDescent="0.25">
      <c r="A117" s="180" t="s">
        <v>351</v>
      </c>
      <c r="B117" s="181" t="s">
        <v>458</v>
      </c>
      <c r="C117" s="156" t="s">
        <v>30</v>
      </c>
      <c r="D117" s="157">
        <v>1.4983362268518506E-2</v>
      </c>
      <c r="E117" s="158">
        <v>1.4983362268518506E-2</v>
      </c>
      <c r="F117" s="159">
        <f t="shared" si="41"/>
        <v>1.4983362268518506E-2</v>
      </c>
      <c r="G117" s="160">
        <f t="shared" si="42"/>
        <v>6.544415509259275E-3</v>
      </c>
      <c r="H117" s="161"/>
      <c r="I117" s="162" t="str">
        <f t="shared" si="35"/>
        <v/>
      </c>
      <c r="J117" s="163" t="str">
        <f t="shared" si="39"/>
        <v/>
      </c>
      <c r="K117" s="163" t="str">
        <f t="shared" si="40"/>
        <v/>
      </c>
      <c r="L117" s="164"/>
      <c r="M117" s="164"/>
      <c r="N117" s="164"/>
      <c r="O117" s="166"/>
      <c r="P117" s="167">
        <f t="shared" si="36"/>
        <v>1.4983362268518506E-2</v>
      </c>
      <c r="Q117" s="208"/>
      <c r="R117" s="169">
        <v>40025</v>
      </c>
      <c r="S117" s="225"/>
      <c r="T117" s="228" t="str">
        <f t="shared" si="37"/>
        <v/>
      </c>
      <c r="U117" s="229" t="str">
        <f t="shared" si="38"/>
        <v/>
      </c>
      <c r="Y117"/>
      <c r="Z117" s="132"/>
    </row>
    <row r="118" spans="1:26" ht="15" customHeight="1" x14ac:dyDescent="0.25">
      <c r="A118" s="180" t="s">
        <v>286</v>
      </c>
      <c r="B118" s="181" t="s">
        <v>287</v>
      </c>
      <c r="C118" s="156" t="s">
        <v>14</v>
      </c>
      <c r="D118" s="157">
        <v>1.4840856481481476E-2</v>
      </c>
      <c r="E118" s="158">
        <v>1.5092592592592591E-2</v>
      </c>
      <c r="F118" s="159">
        <f t="shared" si="41"/>
        <v>1.4966724537037034E-2</v>
      </c>
      <c r="G118" s="160">
        <f t="shared" si="42"/>
        <v>6.5610532407407475E-3</v>
      </c>
      <c r="H118" s="161"/>
      <c r="I118" s="162" t="str">
        <f t="shared" si="35"/>
        <v/>
      </c>
      <c r="J118" s="163" t="str">
        <f t="shared" si="39"/>
        <v/>
      </c>
      <c r="K118" s="163" t="str">
        <f t="shared" si="40"/>
        <v/>
      </c>
      <c r="L118" s="164"/>
      <c r="M118" s="164"/>
      <c r="N118" s="164"/>
      <c r="O118" s="166"/>
      <c r="P118" s="167">
        <f t="shared" si="36"/>
        <v>1.4840856481481476E-2</v>
      </c>
      <c r="Q118" s="208"/>
      <c r="R118" s="169">
        <v>40025</v>
      </c>
      <c r="S118" s="225"/>
      <c r="T118" s="228" t="str">
        <f t="shared" si="37"/>
        <v/>
      </c>
      <c r="U118" s="229" t="str">
        <f t="shared" si="38"/>
        <v/>
      </c>
      <c r="Y118"/>
      <c r="Z118" s="132"/>
    </row>
    <row r="119" spans="1:26" ht="15" customHeight="1" x14ac:dyDescent="0.25">
      <c r="A119" s="180" t="s">
        <v>409</v>
      </c>
      <c r="B119" s="181" t="s">
        <v>410</v>
      </c>
      <c r="C119" s="171" t="s">
        <v>14</v>
      </c>
      <c r="D119" s="172">
        <v>1.4965277777777779E-2</v>
      </c>
      <c r="E119" s="213">
        <v>1.4965277777777779E-2</v>
      </c>
      <c r="F119" s="159">
        <f t="shared" si="41"/>
        <v>1.4965277777777779E-2</v>
      </c>
      <c r="G119" s="160">
        <f t="shared" si="42"/>
        <v>6.5625000000000024E-3</v>
      </c>
      <c r="H119" s="161"/>
      <c r="I119" s="162" t="str">
        <f t="shared" si="35"/>
        <v/>
      </c>
      <c r="J119" s="163" t="str">
        <f t="shared" si="39"/>
        <v/>
      </c>
      <c r="K119" s="163" t="str">
        <f t="shared" si="40"/>
        <v/>
      </c>
      <c r="L119" s="164"/>
      <c r="M119" s="164"/>
      <c r="N119" s="164"/>
      <c r="O119" s="166"/>
      <c r="P119" s="167">
        <f t="shared" si="36"/>
        <v>1.4965277777777779E-2</v>
      </c>
      <c r="Q119" s="208"/>
      <c r="R119" s="169">
        <v>39994</v>
      </c>
      <c r="S119" s="225"/>
      <c r="T119" s="228" t="str">
        <f t="shared" si="37"/>
        <v/>
      </c>
      <c r="U119" s="229" t="str">
        <f t="shared" si="38"/>
        <v/>
      </c>
      <c r="Y119"/>
      <c r="Z119" s="132"/>
    </row>
    <row r="120" spans="1:26" ht="15" customHeight="1" x14ac:dyDescent="0.25">
      <c r="A120" s="180" t="s">
        <v>155</v>
      </c>
      <c r="B120" s="181" t="s">
        <v>425</v>
      </c>
      <c r="C120" s="156" t="s">
        <v>30</v>
      </c>
      <c r="D120" s="157">
        <v>1.4976851851851852E-2</v>
      </c>
      <c r="E120" s="157">
        <v>1.4976851851851852E-2</v>
      </c>
      <c r="F120" s="159">
        <f t="shared" si="41"/>
        <v>1.4976851851851852E-2</v>
      </c>
      <c r="G120" s="160">
        <f t="shared" si="42"/>
        <v>6.5509259259259288E-3</v>
      </c>
      <c r="H120" s="161"/>
      <c r="I120" s="162" t="str">
        <f t="shared" si="35"/>
        <v/>
      </c>
      <c r="J120" s="163"/>
      <c r="K120" s="163"/>
      <c r="L120" s="164"/>
      <c r="M120" s="164"/>
      <c r="N120" s="164"/>
      <c r="O120" s="166"/>
      <c r="P120" s="167">
        <f t="shared" si="36"/>
        <v>1.4976851851851852E-2</v>
      </c>
      <c r="Q120" s="208"/>
      <c r="R120" s="169">
        <v>39933</v>
      </c>
      <c r="S120" s="225"/>
      <c r="T120" s="228" t="str">
        <f t="shared" si="37"/>
        <v/>
      </c>
      <c r="U120" s="229" t="str">
        <f t="shared" si="38"/>
        <v/>
      </c>
      <c r="Y120"/>
      <c r="Z120" s="132"/>
    </row>
    <row r="121" spans="1:26" ht="15" customHeight="1" x14ac:dyDescent="0.25">
      <c r="A121" s="180" t="s">
        <v>169</v>
      </c>
      <c r="B121" s="181" t="s">
        <v>170</v>
      </c>
      <c r="C121" s="156" t="s">
        <v>30</v>
      </c>
      <c r="D121" s="157">
        <v>1.4895833333333337E-2</v>
      </c>
      <c r="E121" s="158">
        <v>1.5011574074074078E-2</v>
      </c>
      <c r="F121" s="159">
        <f t="shared" si="41"/>
        <v>1.4953703703703709E-2</v>
      </c>
      <c r="G121" s="160">
        <f t="shared" si="42"/>
        <v>6.5740740740740725E-3</v>
      </c>
      <c r="H121" s="161"/>
      <c r="I121" s="162" t="str">
        <f t="shared" si="35"/>
        <v/>
      </c>
      <c r="J121" s="163" t="str">
        <f t="shared" ref="J121:J145" si="43">IF(H121&lt;&gt;"",I121-F121,"")</f>
        <v/>
      </c>
      <c r="K121" s="163" t="str">
        <f t="shared" ref="K121:K141" si="44">IF(H121&lt;&gt;"",I121-D121,"")</f>
        <v/>
      </c>
      <c r="L121" s="164"/>
      <c r="M121" s="164"/>
      <c r="N121" s="164"/>
      <c r="O121" s="166"/>
      <c r="P121" s="167">
        <f t="shared" si="36"/>
        <v>1.4895833333333337E-2</v>
      </c>
      <c r="Q121" s="208"/>
      <c r="R121" s="169">
        <v>39568</v>
      </c>
      <c r="S121" s="225"/>
      <c r="T121" s="228" t="str">
        <f t="shared" si="37"/>
        <v/>
      </c>
      <c r="U121" s="229" t="str">
        <f t="shared" si="38"/>
        <v/>
      </c>
      <c r="Y121"/>
      <c r="Z121" s="132"/>
    </row>
    <row r="122" spans="1:26" ht="15" customHeight="1" x14ac:dyDescent="0.25">
      <c r="A122" s="180" t="s">
        <v>227</v>
      </c>
      <c r="B122" s="181" t="s">
        <v>228</v>
      </c>
      <c r="C122" s="171" t="s">
        <v>30</v>
      </c>
      <c r="D122" s="157">
        <v>1.4930555555555556E-2</v>
      </c>
      <c r="E122" s="158">
        <v>1.4930555555555556E-2</v>
      </c>
      <c r="F122" s="159">
        <f t="shared" si="41"/>
        <v>1.4930555555555556E-2</v>
      </c>
      <c r="G122" s="160">
        <f t="shared" si="42"/>
        <v>6.5972222222222248E-3</v>
      </c>
      <c r="H122" s="161"/>
      <c r="I122" s="162" t="str">
        <f t="shared" si="35"/>
        <v/>
      </c>
      <c r="J122" s="163" t="str">
        <f t="shared" si="43"/>
        <v/>
      </c>
      <c r="K122" s="163" t="str">
        <f t="shared" si="44"/>
        <v/>
      </c>
      <c r="L122" s="164"/>
      <c r="M122" s="164"/>
      <c r="N122" s="164"/>
      <c r="O122" s="166"/>
      <c r="P122" s="167">
        <f t="shared" si="36"/>
        <v>1.4930555555555556E-2</v>
      </c>
      <c r="Q122" s="208"/>
      <c r="R122" s="169">
        <v>39263</v>
      </c>
      <c r="S122" s="225"/>
      <c r="T122" s="228" t="str">
        <f t="shared" si="37"/>
        <v/>
      </c>
      <c r="U122" s="229" t="str">
        <f t="shared" si="38"/>
        <v/>
      </c>
      <c r="Y122"/>
      <c r="Z122" s="132"/>
    </row>
    <row r="123" spans="1:26" ht="15" customHeight="1" x14ac:dyDescent="0.25">
      <c r="A123" s="180" t="s">
        <v>459</v>
      </c>
      <c r="B123" s="181" t="s">
        <v>460</v>
      </c>
      <c r="C123" s="156" t="s">
        <v>30</v>
      </c>
      <c r="D123" s="157">
        <v>1.4869791666666653E-2</v>
      </c>
      <c r="E123" s="157">
        <v>1.4869791666666653E-2</v>
      </c>
      <c r="F123" s="159">
        <f t="shared" si="41"/>
        <v>1.4869791666666653E-2</v>
      </c>
      <c r="G123" s="160">
        <f t="shared" si="42"/>
        <v>6.6579861111111284E-3</v>
      </c>
      <c r="H123" s="161"/>
      <c r="I123" s="162" t="str">
        <f t="shared" si="35"/>
        <v/>
      </c>
      <c r="J123" s="163" t="str">
        <f t="shared" si="43"/>
        <v/>
      </c>
      <c r="K123" s="163" t="str">
        <f t="shared" si="44"/>
        <v/>
      </c>
      <c r="L123" s="164"/>
      <c r="M123" s="164"/>
      <c r="N123" s="164"/>
      <c r="O123" s="166"/>
      <c r="P123" s="167">
        <f t="shared" si="36"/>
        <v>1.4869791666666653E-2</v>
      </c>
      <c r="Q123" s="208"/>
      <c r="R123" s="169">
        <v>40025</v>
      </c>
      <c r="S123" s="225"/>
      <c r="T123" s="228" t="str">
        <f t="shared" si="37"/>
        <v/>
      </c>
      <c r="U123" s="229" t="str">
        <f t="shared" si="38"/>
        <v/>
      </c>
      <c r="Y123"/>
      <c r="Z123" s="132"/>
    </row>
    <row r="124" spans="1:26" ht="15" customHeight="1" x14ac:dyDescent="0.25">
      <c r="A124" s="180" t="s">
        <v>451</v>
      </c>
      <c r="B124" s="181" t="s">
        <v>452</v>
      </c>
      <c r="C124" s="156" t="s">
        <v>30</v>
      </c>
      <c r="D124" s="172">
        <v>1.486111111111111E-2</v>
      </c>
      <c r="E124" s="213">
        <v>1.486111111111111E-2</v>
      </c>
      <c r="F124" s="159">
        <f t="shared" si="41"/>
        <v>1.486111111111111E-2</v>
      </c>
      <c r="G124" s="160">
        <f t="shared" si="42"/>
        <v>6.6666666666666714E-3</v>
      </c>
      <c r="H124" s="161"/>
      <c r="I124" s="162" t="str">
        <f t="shared" si="35"/>
        <v/>
      </c>
      <c r="J124" s="163" t="str">
        <f t="shared" si="43"/>
        <v/>
      </c>
      <c r="K124" s="163" t="str">
        <f t="shared" si="44"/>
        <v/>
      </c>
      <c r="L124" s="164"/>
      <c r="M124" s="164"/>
      <c r="N124" s="164"/>
      <c r="O124" s="166"/>
      <c r="P124" s="167">
        <f t="shared" si="36"/>
        <v>1.486111111111111E-2</v>
      </c>
      <c r="Q124" s="208"/>
      <c r="R124" s="169">
        <v>39994</v>
      </c>
      <c r="S124" s="225"/>
      <c r="T124" s="228" t="str">
        <f t="shared" si="37"/>
        <v/>
      </c>
      <c r="U124" s="229" t="str">
        <f t="shared" si="38"/>
        <v/>
      </c>
      <c r="Y124"/>
      <c r="Z124" s="132"/>
    </row>
    <row r="125" spans="1:26" ht="15" customHeight="1" x14ac:dyDescent="0.25">
      <c r="A125" s="180" t="s">
        <v>167</v>
      </c>
      <c r="B125" s="181" t="s">
        <v>168</v>
      </c>
      <c r="C125" s="156" t="s">
        <v>30</v>
      </c>
      <c r="D125" s="157">
        <v>1.4814814814814814E-2</v>
      </c>
      <c r="E125" s="158">
        <v>1.4814814814814814E-2</v>
      </c>
      <c r="F125" s="159">
        <f t="shared" si="41"/>
        <v>1.4814814814814814E-2</v>
      </c>
      <c r="G125" s="160">
        <f t="shared" si="42"/>
        <v>6.7129629629629674E-3</v>
      </c>
      <c r="H125" s="161"/>
      <c r="I125" s="162" t="str">
        <f t="shared" si="35"/>
        <v/>
      </c>
      <c r="J125" s="163" t="str">
        <f t="shared" si="43"/>
        <v/>
      </c>
      <c r="K125" s="163" t="str">
        <f t="shared" si="44"/>
        <v/>
      </c>
      <c r="L125" s="164"/>
      <c r="M125" s="164"/>
      <c r="N125" s="164"/>
      <c r="O125" s="166"/>
      <c r="P125" s="167">
        <f t="shared" si="36"/>
        <v>1.4814814814814814E-2</v>
      </c>
      <c r="Q125" s="208"/>
      <c r="R125" s="169">
        <v>39294</v>
      </c>
      <c r="S125" s="225"/>
      <c r="T125" s="228" t="str">
        <f t="shared" si="37"/>
        <v/>
      </c>
      <c r="U125" s="229" t="str">
        <f t="shared" si="38"/>
        <v/>
      </c>
      <c r="Y125"/>
      <c r="Z125" s="132"/>
    </row>
    <row r="126" spans="1:26" ht="15" customHeight="1" x14ac:dyDescent="0.25">
      <c r="A126" s="180" t="s">
        <v>163</v>
      </c>
      <c r="B126" s="181" t="s">
        <v>164</v>
      </c>
      <c r="C126" s="156" t="s">
        <v>30</v>
      </c>
      <c r="D126" s="157">
        <v>1.4814814814814814E-2</v>
      </c>
      <c r="E126" s="158">
        <v>1.4814814814814814E-2</v>
      </c>
      <c r="F126" s="159">
        <f t="shared" si="41"/>
        <v>1.4814814814814814E-2</v>
      </c>
      <c r="G126" s="160">
        <f t="shared" si="42"/>
        <v>6.7129629629629674E-3</v>
      </c>
      <c r="H126" s="161"/>
      <c r="I126" s="162" t="str">
        <f t="shared" si="35"/>
        <v/>
      </c>
      <c r="J126" s="163" t="str">
        <f t="shared" si="43"/>
        <v/>
      </c>
      <c r="K126" s="163" t="str">
        <f t="shared" si="44"/>
        <v/>
      </c>
      <c r="L126" s="164"/>
      <c r="M126" s="164"/>
      <c r="N126" s="164"/>
      <c r="O126" s="166"/>
      <c r="P126" s="167">
        <f t="shared" si="36"/>
        <v>1.4814814814814814E-2</v>
      </c>
      <c r="Q126" s="208"/>
      <c r="R126" s="169">
        <v>39599</v>
      </c>
      <c r="S126" s="225"/>
      <c r="T126" s="228" t="str">
        <f t="shared" si="37"/>
        <v/>
      </c>
      <c r="U126" s="229" t="str">
        <f t="shared" si="38"/>
        <v/>
      </c>
      <c r="Y126"/>
      <c r="Z126" s="132"/>
    </row>
    <row r="127" spans="1:26" ht="15" customHeight="1" x14ac:dyDescent="0.25">
      <c r="A127" s="180" t="s">
        <v>94</v>
      </c>
      <c r="B127" s="181" t="s">
        <v>186</v>
      </c>
      <c r="C127" s="156" t="s">
        <v>30</v>
      </c>
      <c r="D127" s="157">
        <v>1.4398148148148148E-2</v>
      </c>
      <c r="E127" s="158">
        <v>1.4965277777777779E-2</v>
      </c>
      <c r="F127" s="159">
        <f t="shared" si="41"/>
        <v>1.4681712962962962E-2</v>
      </c>
      <c r="G127" s="160">
        <f t="shared" si="42"/>
        <v>6.8460648148148187E-3</v>
      </c>
      <c r="H127" s="161"/>
      <c r="I127" s="162" t="str">
        <f t="shared" si="35"/>
        <v/>
      </c>
      <c r="J127" s="163" t="str">
        <f t="shared" si="43"/>
        <v/>
      </c>
      <c r="K127" s="163" t="str">
        <f t="shared" si="44"/>
        <v/>
      </c>
      <c r="L127" s="164"/>
      <c r="M127" s="164"/>
      <c r="N127" s="164"/>
      <c r="O127" s="166"/>
      <c r="P127" s="167">
        <f t="shared" si="36"/>
        <v>1.4398148148148148E-2</v>
      </c>
      <c r="Q127" s="208"/>
      <c r="R127" s="169">
        <v>39294</v>
      </c>
      <c r="S127" s="225"/>
      <c r="T127" s="228" t="str">
        <f t="shared" si="37"/>
        <v/>
      </c>
      <c r="U127" s="229" t="str">
        <f t="shared" si="38"/>
        <v/>
      </c>
      <c r="Y127"/>
      <c r="Z127" s="132"/>
    </row>
    <row r="128" spans="1:26" ht="15" customHeight="1" x14ac:dyDescent="0.25">
      <c r="A128" s="178" t="s">
        <v>268</v>
      </c>
      <c r="B128" s="179" t="s">
        <v>385</v>
      </c>
      <c r="C128" s="171" t="s">
        <v>30</v>
      </c>
      <c r="D128" s="157">
        <v>1.4652777777777778E-2</v>
      </c>
      <c r="E128" s="158">
        <v>1.4652777777777778E-2</v>
      </c>
      <c r="F128" s="159">
        <f t="shared" si="41"/>
        <v>1.4652777777777778E-2</v>
      </c>
      <c r="G128" s="160">
        <f t="shared" si="42"/>
        <v>6.8750000000000026E-3</v>
      </c>
      <c r="H128" s="161"/>
      <c r="I128" s="162" t="str">
        <f t="shared" si="35"/>
        <v/>
      </c>
      <c r="J128" s="163" t="str">
        <f t="shared" si="43"/>
        <v/>
      </c>
      <c r="K128" s="163" t="str">
        <f t="shared" si="44"/>
        <v/>
      </c>
      <c r="L128" s="164"/>
      <c r="M128" s="164"/>
      <c r="N128" s="164"/>
      <c r="O128" s="166"/>
      <c r="P128" s="167">
        <f t="shared" si="36"/>
        <v>1.4652777777777778E-2</v>
      </c>
      <c r="Q128" s="208"/>
      <c r="R128" s="169">
        <v>39844</v>
      </c>
      <c r="S128" s="225"/>
      <c r="T128" s="228" t="str">
        <f t="shared" si="37"/>
        <v/>
      </c>
      <c r="U128" s="229" t="str">
        <f t="shared" si="38"/>
        <v/>
      </c>
      <c r="Y128"/>
      <c r="Z128" s="132"/>
    </row>
    <row r="129" spans="1:26" ht="15" customHeight="1" x14ac:dyDescent="0.25">
      <c r="A129" s="180" t="s">
        <v>155</v>
      </c>
      <c r="B129" s="181" t="s">
        <v>424</v>
      </c>
      <c r="C129" s="156" t="s">
        <v>30</v>
      </c>
      <c r="D129" s="172">
        <v>1.4560185185185179E-2</v>
      </c>
      <c r="E129" s="172">
        <v>1.4560185185185179E-2</v>
      </c>
      <c r="F129" s="159">
        <f t="shared" si="41"/>
        <v>1.4560185185185179E-2</v>
      </c>
      <c r="G129" s="160">
        <f t="shared" si="42"/>
        <v>6.9675925925926016E-3</v>
      </c>
      <c r="H129" s="161"/>
      <c r="I129" s="162" t="str">
        <f t="shared" si="35"/>
        <v/>
      </c>
      <c r="J129" s="163" t="str">
        <f t="shared" si="43"/>
        <v/>
      </c>
      <c r="K129" s="163" t="str">
        <f t="shared" si="44"/>
        <v/>
      </c>
      <c r="L129" s="164"/>
      <c r="M129" s="164"/>
      <c r="N129" s="164"/>
      <c r="O129" s="166"/>
      <c r="P129" s="167">
        <f t="shared" si="36"/>
        <v>1.4560185185185179E-2</v>
      </c>
      <c r="Q129" s="208"/>
      <c r="R129" s="169">
        <v>39933</v>
      </c>
      <c r="S129" s="225"/>
      <c r="T129" s="228" t="str">
        <f t="shared" si="37"/>
        <v/>
      </c>
      <c r="U129" s="229" t="str">
        <f t="shared" si="38"/>
        <v/>
      </c>
      <c r="Y129"/>
      <c r="Z129" s="132"/>
    </row>
    <row r="130" spans="1:26" ht="15" x14ac:dyDescent="0.25">
      <c r="A130" s="180" t="s">
        <v>155</v>
      </c>
      <c r="B130" s="181" t="s">
        <v>191</v>
      </c>
      <c r="C130" s="156" t="s">
        <v>30</v>
      </c>
      <c r="D130" s="157">
        <v>1.4189814814814815E-2</v>
      </c>
      <c r="E130" s="158">
        <v>1.4918981481481479E-2</v>
      </c>
      <c r="F130" s="159">
        <f t="shared" si="41"/>
        <v>1.4554398148148146E-2</v>
      </c>
      <c r="G130" s="160">
        <f t="shared" si="42"/>
        <v>6.9733796296296349E-3</v>
      </c>
      <c r="H130" s="161"/>
      <c r="I130" s="162" t="str">
        <f t="shared" si="35"/>
        <v/>
      </c>
      <c r="J130" s="163" t="str">
        <f t="shared" si="43"/>
        <v/>
      </c>
      <c r="K130" s="163" t="str">
        <f t="shared" si="44"/>
        <v/>
      </c>
      <c r="L130" s="164"/>
      <c r="M130" s="164"/>
      <c r="N130" s="164"/>
      <c r="O130" s="166"/>
      <c r="P130" s="167">
        <f t="shared" si="36"/>
        <v>1.4189814814814815E-2</v>
      </c>
      <c r="Q130" s="208"/>
      <c r="R130" s="169">
        <v>39721</v>
      </c>
      <c r="S130" s="225"/>
      <c r="T130" s="228" t="str">
        <f t="shared" si="37"/>
        <v/>
      </c>
      <c r="U130" s="229" t="str">
        <f t="shared" si="38"/>
        <v/>
      </c>
      <c r="Y130"/>
      <c r="Z130" s="132"/>
    </row>
    <row r="131" spans="1:26" ht="15" customHeight="1" x14ac:dyDescent="0.25">
      <c r="A131" s="180" t="s">
        <v>147</v>
      </c>
      <c r="B131" s="181" t="s">
        <v>175</v>
      </c>
      <c r="C131" s="156" t="s">
        <v>30</v>
      </c>
      <c r="D131" s="157">
        <v>1.4548611111111109E-2</v>
      </c>
      <c r="E131" s="158">
        <v>1.4548611111111109E-2</v>
      </c>
      <c r="F131" s="159">
        <f t="shared" si="41"/>
        <v>1.4548611111111109E-2</v>
      </c>
      <c r="G131" s="160">
        <f t="shared" si="42"/>
        <v>6.9791666666666717E-3</v>
      </c>
      <c r="H131" s="161"/>
      <c r="I131" s="162" t="str">
        <f t="shared" si="35"/>
        <v/>
      </c>
      <c r="J131" s="163" t="str">
        <f t="shared" si="43"/>
        <v/>
      </c>
      <c r="K131" s="163" t="str">
        <f t="shared" si="44"/>
        <v/>
      </c>
      <c r="L131" s="164"/>
      <c r="M131" s="164"/>
      <c r="N131" s="164"/>
      <c r="O131" s="166"/>
      <c r="P131" s="167">
        <f t="shared" si="36"/>
        <v>1.4548611111111109E-2</v>
      </c>
      <c r="Q131" s="208"/>
      <c r="R131" s="154">
        <v>40025</v>
      </c>
      <c r="S131" s="225"/>
      <c r="T131" s="228" t="str">
        <f t="shared" si="37"/>
        <v/>
      </c>
      <c r="U131" s="229" t="str">
        <f t="shared" si="38"/>
        <v/>
      </c>
      <c r="Y131"/>
      <c r="Z131" s="132"/>
    </row>
    <row r="132" spans="1:26" ht="15" customHeight="1" x14ac:dyDescent="0.25">
      <c r="A132" s="180" t="s">
        <v>180</v>
      </c>
      <c r="B132" s="181" t="s">
        <v>261</v>
      </c>
      <c r="C132" s="156" t="s">
        <v>30</v>
      </c>
      <c r="D132" s="157">
        <v>1.4537037037037032E-2</v>
      </c>
      <c r="E132" s="158">
        <v>1.4537037037037032E-2</v>
      </c>
      <c r="F132" s="159">
        <f t="shared" si="41"/>
        <v>1.4537037037037032E-2</v>
      </c>
      <c r="G132" s="160">
        <f t="shared" si="42"/>
        <v>6.9907407407407487E-3</v>
      </c>
      <c r="H132" s="161"/>
      <c r="I132" s="162" t="str">
        <f t="shared" si="35"/>
        <v/>
      </c>
      <c r="J132" s="163" t="str">
        <f t="shared" si="43"/>
        <v/>
      </c>
      <c r="K132" s="163" t="str">
        <f t="shared" si="44"/>
        <v/>
      </c>
      <c r="L132" s="164"/>
      <c r="M132" s="164"/>
      <c r="N132" s="164"/>
      <c r="O132" s="166"/>
      <c r="P132" s="167">
        <f t="shared" si="36"/>
        <v>1.4537037037037032E-2</v>
      </c>
      <c r="Q132" s="208"/>
      <c r="R132" s="169">
        <v>39964</v>
      </c>
      <c r="S132" s="225"/>
      <c r="T132" s="228" t="str">
        <f t="shared" si="37"/>
        <v/>
      </c>
      <c r="U132" s="229" t="str">
        <f t="shared" si="38"/>
        <v/>
      </c>
      <c r="Y132"/>
      <c r="Z132" s="132"/>
    </row>
    <row r="133" spans="1:26" ht="15" customHeight="1" x14ac:dyDescent="0.25">
      <c r="A133" s="180" t="s">
        <v>107</v>
      </c>
      <c r="B133" s="181" t="s">
        <v>46</v>
      </c>
      <c r="C133" s="156" t="s">
        <v>30</v>
      </c>
      <c r="D133" s="157">
        <v>1.4479166666666668E-2</v>
      </c>
      <c r="E133" s="158">
        <v>1.4479166666666668E-2</v>
      </c>
      <c r="F133" s="159">
        <f t="shared" si="41"/>
        <v>1.4479166666666668E-2</v>
      </c>
      <c r="G133" s="160">
        <f t="shared" si="42"/>
        <v>7.0486111111111131E-3</v>
      </c>
      <c r="H133" s="161"/>
      <c r="I133" s="162" t="str">
        <f t="shared" ref="I133:I158" si="45">IF(H133&lt;&gt;"",H133-G133,"")</f>
        <v/>
      </c>
      <c r="J133" s="163" t="str">
        <f t="shared" si="43"/>
        <v/>
      </c>
      <c r="K133" s="163" t="str">
        <f t="shared" si="44"/>
        <v/>
      </c>
      <c r="L133" s="164"/>
      <c r="M133" s="164"/>
      <c r="N133" s="164"/>
      <c r="O133" s="166"/>
      <c r="P133" s="167">
        <f t="shared" ref="P133:P158" si="46">IF(H133&lt;&gt;"",MIN(D133,I133),D133)</f>
        <v>1.4479166666666668E-2</v>
      </c>
      <c r="Q133" s="208"/>
      <c r="R133" s="169">
        <v>39021</v>
      </c>
      <c r="S133" s="225"/>
      <c r="T133" s="228" t="str">
        <f t="shared" ref="T133:T158" si="47">IF(OR(NOT(S133=""),NOT(I133="")),5,"")</f>
        <v/>
      </c>
      <c r="U133" s="229" t="str">
        <f t="shared" ref="U133:U158" si="48">IF(T133=5,A133&amp;" "&amp;B133,"")</f>
        <v/>
      </c>
      <c r="Y133"/>
      <c r="Z133" s="132"/>
    </row>
    <row r="134" spans="1:26" ht="15" customHeight="1" x14ac:dyDescent="0.25">
      <c r="A134" s="180" t="s">
        <v>134</v>
      </c>
      <c r="B134" s="181" t="s">
        <v>387</v>
      </c>
      <c r="C134" s="171" t="s">
        <v>30</v>
      </c>
      <c r="D134" s="157">
        <v>1.4409722222222223E-2</v>
      </c>
      <c r="E134" s="158">
        <v>1.4409722222222223E-2</v>
      </c>
      <c r="F134" s="159">
        <f t="shared" si="41"/>
        <v>1.4409722222222223E-2</v>
      </c>
      <c r="G134" s="160">
        <f t="shared" si="42"/>
        <v>7.118055555555558E-3</v>
      </c>
      <c r="H134" s="161"/>
      <c r="I134" s="162" t="str">
        <f t="shared" si="45"/>
        <v/>
      </c>
      <c r="J134" s="163" t="str">
        <f t="shared" si="43"/>
        <v/>
      </c>
      <c r="K134" s="163" t="str">
        <f t="shared" si="44"/>
        <v/>
      </c>
      <c r="L134" s="164"/>
      <c r="M134" s="164"/>
      <c r="N134" s="164"/>
      <c r="O134" s="166"/>
      <c r="P134" s="167">
        <f t="shared" si="46"/>
        <v>1.4409722222222223E-2</v>
      </c>
      <c r="Q134" s="208"/>
      <c r="R134" s="169">
        <v>39844</v>
      </c>
      <c r="S134" s="225"/>
      <c r="T134" s="228" t="str">
        <f t="shared" si="47"/>
        <v/>
      </c>
      <c r="U134" s="229" t="str">
        <f t="shared" si="48"/>
        <v/>
      </c>
      <c r="Y134"/>
      <c r="Z134" s="132"/>
    </row>
    <row r="135" spans="1:26" ht="15" customHeight="1" x14ac:dyDescent="0.25">
      <c r="A135" s="180" t="s">
        <v>130</v>
      </c>
      <c r="B135" s="181" t="s">
        <v>239</v>
      </c>
      <c r="C135" s="156" t="s">
        <v>30</v>
      </c>
      <c r="D135" s="157">
        <v>1.4328703703703701E-2</v>
      </c>
      <c r="E135" s="158">
        <v>1.4328703703703701E-2</v>
      </c>
      <c r="F135" s="159">
        <f t="shared" si="41"/>
        <v>1.4328703703703701E-2</v>
      </c>
      <c r="G135" s="160">
        <f t="shared" si="42"/>
        <v>7.19907407407408E-3</v>
      </c>
      <c r="H135" s="161"/>
      <c r="I135" s="162" t="str">
        <f t="shared" si="45"/>
        <v/>
      </c>
      <c r="J135" s="163" t="str">
        <f t="shared" si="43"/>
        <v/>
      </c>
      <c r="K135" s="163" t="str">
        <f t="shared" si="44"/>
        <v/>
      </c>
      <c r="L135" s="164"/>
      <c r="M135" s="164"/>
      <c r="N135" s="164"/>
      <c r="O135" s="166"/>
      <c r="P135" s="167">
        <f t="shared" si="46"/>
        <v>1.4328703703703701E-2</v>
      </c>
      <c r="Q135" s="208"/>
      <c r="R135" s="169">
        <v>40025</v>
      </c>
      <c r="S135" s="225"/>
      <c r="T135" s="228" t="str">
        <f t="shared" si="47"/>
        <v/>
      </c>
      <c r="U135" s="229" t="str">
        <f t="shared" si="48"/>
        <v/>
      </c>
      <c r="Y135"/>
      <c r="Z135" s="132"/>
    </row>
    <row r="136" spans="1:26" ht="15" customHeight="1" x14ac:dyDescent="0.25">
      <c r="A136" s="180" t="s">
        <v>90</v>
      </c>
      <c r="B136" s="181" t="s">
        <v>231</v>
      </c>
      <c r="C136" s="171" t="s">
        <v>30</v>
      </c>
      <c r="D136" s="157">
        <v>1.4137731481481484E-2</v>
      </c>
      <c r="E136" s="158">
        <v>1.4474826388888883E-2</v>
      </c>
      <c r="F136" s="159">
        <f t="shared" si="41"/>
        <v>1.4306278935185183E-2</v>
      </c>
      <c r="G136" s="160">
        <f t="shared" si="42"/>
        <v>7.2214988425925979E-3</v>
      </c>
      <c r="H136" s="161"/>
      <c r="I136" s="162" t="str">
        <f t="shared" si="45"/>
        <v/>
      </c>
      <c r="J136" s="163" t="str">
        <f t="shared" si="43"/>
        <v/>
      </c>
      <c r="K136" s="163" t="str">
        <f t="shared" si="44"/>
        <v/>
      </c>
      <c r="L136" s="164"/>
      <c r="M136" s="164"/>
      <c r="N136" s="164"/>
      <c r="O136" s="166"/>
      <c r="P136" s="167">
        <f t="shared" si="46"/>
        <v>1.4137731481481484E-2</v>
      </c>
      <c r="Q136" s="208"/>
      <c r="R136" s="169">
        <v>39933</v>
      </c>
      <c r="S136" s="225"/>
      <c r="T136" s="228" t="str">
        <f t="shared" si="47"/>
        <v/>
      </c>
      <c r="U136" s="229" t="str">
        <f t="shared" si="48"/>
        <v/>
      </c>
      <c r="Y136"/>
      <c r="Z136" s="132"/>
    </row>
    <row r="137" spans="1:26" ht="15" customHeight="1" x14ac:dyDescent="0.25">
      <c r="A137" s="180" t="s">
        <v>346</v>
      </c>
      <c r="B137" s="181" t="s">
        <v>209</v>
      </c>
      <c r="C137" s="171" t="s">
        <v>30</v>
      </c>
      <c r="D137" s="157">
        <v>1.3981481481481482E-2</v>
      </c>
      <c r="E137" s="158">
        <v>1.4554398148148141E-2</v>
      </c>
      <c r="F137" s="159">
        <f t="shared" si="41"/>
        <v>1.4267939814814811E-2</v>
      </c>
      <c r="G137" s="160">
        <f t="shared" si="42"/>
        <v>7.2598379629629697E-3</v>
      </c>
      <c r="H137" s="161"/>
      <c r="I137" s="162" t="str">
        <f t="shared" si="45"/>
        <v/>
      </c>
      <c r="J137" s="163" t="str">
        <f t="shared" si="43"/>
        <v/>
      </c>
      <c r="K137" s="163" t="str">
        <f t="shared" si="44"/>
        <v/>
      </c>
      <c r="L137" s="164"/>
      <c r="M137" s="164"/>
      <c r="N137" s="164"/>
      <c r="O137" s="166"/>
      <c r="P137" s="167">
        <f t="shared" si="46"/>
        <v>1.3981481481481482E-2</v>
      </c>
      <c r="Q137" s="208"/>
      <c r="R137" s="169">
        <v>40025</v>
      </c>
      <c r="S137" s="225"/>
      <c r="T137" s="228" t="str">
        <f t="shared" si="47"/>
        <v/>
      </c>
      <c r="U137" s="229" t="str">
        <f t="shared" si="48"/>
        <v/>
      </c>
      <c r="Y137"/>
      <c r="Z137" s="132"/>
    </row>
    <row r="138" spans="1:26" ht="15" customHeight="1" x14ac:dyDescent="0.25">
      <c r="A138" s="180" t="s">
        <v>189</v>
      </c>
      <c r="B138" s="181" t="s">
        <v>192</v>
      </c>
      <c r="C138" s="156" t="s">
        <v>30</v>
      </c>
      <c r="D138" s="157">
        <v>1.3408564814814811E-2</v>
      </c>
      <c r="E138" s="158">
        <v>1.5053530092592582E-2</v>
      </c>
      <c r="F138" s="159">
        <f t="shared" si="41"/>
        <v>1.4231047453703696E-2</v>
      </c>
      <c r="G138" s="160">
        <f t="shared" si="42"/>
        <v>7.2967303240740848E-3</v>
      </c>
      <c r="H138" s="161"/>
      <c r="I138" s="162" t="str">
        <f t="shared" si="45"/>
        <v/>
      </c>
      <c r="J138" s="163" t="str">
        <f t="shared" si="43"/>
        <v/>
      </c>
      <c r="K138" s="163" t="str">
        <f t="shared" si="44"/>
        <v/>
      </c>
      <c r="L138" s="164"/>
      <c r="M138" s="164"/>
      <c r="N138" s="164"/>
      <c r="O138" s="166"/>
      <c r="P138" s="167">
        <f t="shared" si="46"/>
        <v>1.3408564814814811E-2</v>
      </c>
      <c r="Q138" s="208"/>
      <c r="R138" s="169">
        <v>39994</v>
      </c>
      <c r="S138" s="225"/>
      <c r="T138" s="228" t="str">
        <f t="shared" si="47"/>
        <v/>
      </c>
      <c r="U138" s="229" t="str">
        <f t="shared" si="48"/>
        <v/>
      </c>
      <c r="Y138"/>
      <c r="Z138" s="132"/>
    </row>
    <row r="139" spans="1:26" ht="15" customHeight="1" x14ac:dyDescent="0.25">
      <c r="A139" s="180" t="s">
        <v>214</v>
      </c>
      <c r="B139" s="181" t="s">
        <v>215</v>
      </c>
      <c r="C139" s="156" t="s">
        <v>14</v>
      </c>
      <c r="D139" s="157">
        <v>1.40625E-2</v>
      </c>
      <c r="E139" s="157">
        <v>1.40625E-2</v>
      </c>
      <c r="F139" s="159">
        <f t="shared" si="41"/>
        <v>1.40625E-2</v>
      </c>
      <c r="G139" s="160">
        <f t="shared" si="42"/>
        <v>7.4652777777777807E-3</v>
      </c>
      <c r="H139" s="161"/>
      <c r="I139" s="162" t="str">
        <f t="shared" si="45"/>
        <v/>
      </c>
      <c r="J139" s="163" t="str">
        <f t="shared" si="43"/>
        <v/>
      </c>
      <c r="K139" s="163" t="str">
        <f t="shared" si="44"/>
        <v/>
      </c>
      <c r="L139" s="164"/>
      <c r="M139" s="164"/>
      <c r="N139" s="164"/>
      <c r="O139" s="166"/>
      <c r="P139" s="167">
        <f t="shared" si="46"/>
        <v>1.40625E-2</v>
      </c>
      <c r="Q139" s="208"/>
      <c r="R139" s="169">
        <v>40025</v>
      </c>
      <c r="S139" s="225"/>
      <c r="T139" s="228" t="str">
        <f t="shared" si="47"/>
        <v/>
      </c>
      <c r="U139" s="229" t="str">
        <f t="shared" si="48"/>
        <v/>
      </c>
      <c r="Y139"/>
      <c r="Z139" s="132"/>
    </row>
    <row r="140" spans="1:26" ht="15" customHeight="1" x14ac:dyDescent="0.25">
      <c r="A140" s="180" t="s">
        <v>187</v>
      </c>
      <c r="B140" s="181" t="s">
        <v>188</v>
      </c>
      <c r="C140" s="156" t="s">
        <v>30</v>
      </c>
      <c r="D140" s="157">
        <v>1.4104365596064813E-2</v>
      </c>
      <c r="E140" s="158">
        <v>1.4104365596064813E-2</v>
      </c>
      <c r="F140" s="159">
        <f t="shared" si="41"/>
        <v>1.4104365596064813E-2</v>
      </c>
      <c r="G140" s="160">
        <f t="shared" si="42"/>
        <v>7.4234121817129683E-3</v>
      </c>
      <c r="H140" s="161"/>
      <c r="I140" s="162" t="str">
        <f t="shared" si="45"/>
        <v/>
      </c>
      <c r="J140" s="163" t="str">
        <f t="shared" si="43"/>
        <v/>
      </c>
      <c r="K140" s="163" t="str">
        <f t="shared" si="44"/>
        <v/>
      </c>
      <c r="L140" s="164"/>
      <c r="M140" s="164"/>
      <c r="N140" s="164"/>
      <c r="O140" s="166"/>
      <c r="P140" s="167">
        <f t="shared" si="46"/>
        <v>1.4104365596064813E-2</v>
      </c>
      <c r="Q140" s="208"/>
      <c r="R140" s="169">
        <v>39933</v>
      </c>
      <c r="S140" s="225"/>
      <c r="T140" s="228" t="str">
        <f t="shared" si="47"/>
        <v/>
      </c>
      <c r="U140" s="229" t="str">
        <f t="shared" si="48"/>
        <v/>
      </c>
      <c r="Y140"/>
      <c r="Z140" s="132"/>
    </row>
    <row r="141" spans="1:26" ht="15" customHeight="1" x14ac:dyDescent="0.25">
      <c r="A141" s="180" t="s">
        <v>403</v>
      </c>
      <c r="B141" s="181" t="s">
        <v>35</v>
      </c>
      <c r="C141" s="171" t="s">
        <v>30</v>
      </c>
      <c r="D141" s="157">
        <v>1.3975694444444454E-2</v>
      </c>
      <c r="E141" s="158">
        <v>1.411458333333334E-2</v>
      </c>
      <c r="F141" s="159">
        <f t="shared" si="41"/>
        <v>1.4045138888888897E-2</v>
      </c>
      <c r="G141" s="160">
        <f t="shared" si="42"/>
        <v>7.4826388888888842E-3</v>
      </c>
      <c r="H141" s="161"/>
      <c r="I141" s="162" t="str">
        <f t="shared" si="45"/>
        <v/>
      </c>
      <c r="J141" s="163" t="str">
        <f t="shared" si="43"/>
        <v/>
      </c>
      <c r="K141" s="163" t="str">
        <f t="shared" si="44"/>
        <v/>
      </c>
      <c r="L141" s="164"/>
      <c r="M141" s="164"/>
      <c r="N141" s="165"/>
      <c r="O141" s="166"/>
      <c r="P141" s="167">
        <f t="shared" si="46"/>
        <v>1.3975694444444454E-2</v>
      </c>
      <c r="Q141" s="208"/>
      <c r="R141" s="169">
        <v>39933</v>
      </c>
      <c r="S141" s="225"/>
      <c r="T141" s="228" t="str">
        <f t="shared" si="47"/>
        <v/>
      </c>
      <c r="U141" s="229" t="str">
        <f t="shared" si="48"/>
        <v/>
      </c>
      <c r="Y141"/>
      <c r="Z141" s="132"/>
    </row>
    <row r="142" spans="1:26" ht="15" customHeight="1" x14ac:dyDescent="0.25">
      <c r="A142" s="180" t="s">
        <v>389</v>
      </c>
      <c r="B142" s="181" t="s">
        <v>390</v>
      </c>
      <c r="C142" s="171" t="s">
        <v>30</v>
      </c>
      <c r="D142" s="157">
        <v>1.3946759259259258E-2</v>
      </c>
      <c r="E142" s="158">
        <v>1.3946759259259258E-2</v>
      </c>
      <c r="F142" s="159">
        <f t="shared" si="41"/>
        <v>1.3946759259259258E-2</v>
      </c>
      <c r="G142" s="160">
        <f t="shared" si="42"/>
        <v>7.5810185185185234E-3</v>
      </c>
      <c r="H142" s="161"/>
      <c r="I142" s="162" t="str">
        <f t="shared" si="45"/>
        <v/>
      </c>
      <c r="J142" s="163" t="str">
        <f t="shared" si="43"/>
        <v/>
      </c>
      <c r="K142" s="163"/>
      <c r="L142" s="164"/>
      <c r="M142" s="164"/>
      <c r="N142" s="164"/>
      <c r="O142" s="166"/>
      <c r="P142" s="167">
        <f t="shared" si="46"/>
        <v>1.3946759259259258E-2</v>
      </c>
      <c r="Q142" s="208"/>
      <c r="R142" s="169">
        <v>39844</v>
      </c>
      <c r="S142" s="225"/>
      <c r="T142" s="228" t="str">
        <f t="shared" si="47"/>
        <v/>
      </c>
      <c r="U142" s="229" t="str">
        <f t="shared" si="48"/>
        <v/>
      </c>
      <c r="Y142"/>
      <c r="Z142" s="132"/>
    </row>
    <row r="143" spans="1:26" ht="15" customHeight="1" x14ac:dyDescent="0.25">
      <c r="A143" s="180" t="s">
        <v>125</v>
      </c>
      <c r="B143" s="181" t="s">
        <v>185</v>
      </c>
      <c r="C143" s="156" t="s">
        <v>30</v>
      </c>
      <c r="D143" s="157">
        <v>1.3900462962962962E-2</v>
      </c>
      <c r="E143" s="158">
        <v>1.3900462962962962E-2</v>
      </c>
      <c r="F143" s="159">
        <f t="shared" si="41"/>
        <v>1.3900462962962962E-2</v>
      </c>
      <c r="G143" s="160">
        <f t="shared" si="42"/>
        <v>7.6273148148148194E-3</v>
      </c>
      <c r="H143" s="161"/>
      <c r="I143" s="162" t="str">
        <f t="shared" si="45"/>
        <v/>
      </c>
      <c r="J143" s="163" t="str">
        <f t="shared" si="43"/>
        <v/>
      </c>
      <c r="K143" s="163" t="str">
        <f>IF(H143&lt;&gt;"",I143-D143,"")</f>
        <v/>
      </c>
      <c r="L143" s="164"/>
      <c r="M143" s="164"/>
      <c r="N143" s="164"/>
      <c r="O143" s="166"/>
      <c r="P143" s="167">
        <f t="shared" si="46"/>
        <v>1.3900462962962962E-2</v>
      </c>
      <c r="Q143" s="208"/>
      <c r="R143" s="169">
        <v>39355</v>
      </c>
      <c r="S143" s="225"/>
      <c r="T143" s="228" t="str">
        <f t="shared" si="47"/>
        <v/>
      </c>
      <c r="U143" s="229" t="str">
        <f t="shared" si="48"/>
        <v/>
      </c>
      <c r="Y143"/>
      <c r="Z143" s="132"/>
    </row>
    <row r="144" spans="1:26" ht="15" customHeight="1" x14ac:dyDescent="0.25">
      <c r="A144" s="180" t="s">
        <v>128</v>
      </c>
      <c r="B144" s="181" t="s">
        <v>195</v>
      </c>
      <c r="C144" s="156" t="s">
        <v>30</v>
      </c>
      <c r="D144" s="157">
        <v>1.3877314814814811E-2</v>
      </c>
      <c r="E144" s="158">
        <v>1.3877314814814811E-2</v>
      </c>
      <c r="F144" s="159">
        <f t="shared" ref="F144:F158" si="49">IF(E144&lt;&gt;"",(E144+D144)/2,D144)</f>
        <v>1.3877314814814811E-2</v>
      </c>
      <c r="G144" s="160">
        <f t="shared" ref="G144:G158" si="50">$B$2-F144</f>
        <v>7.65046296296297E-3</v>
      </c>
      <c r="H144" s="161"/>
      <c r="I144" s="162" t="str">
        <f t="shared" si="45"/>
        <v/>
      </c>
      <c r="J144" s="163" t="str">
        <f t="shared" si="43"/>
        <v/>
      </c>
      <c r="K144" s="163" t="str">
        <f>IF(H144&lt;&gt;"",I144-D144,"")</f>
        <v/>
      </c>
      <c r="L144" s="164"/>
      <c r="M144" s="164"/>
      <c r="N144" s="164"/>
      <c r="O144" s="166"/>
      <c r="P144" s="167">
        <f t="shared" si="46"/>
        <v>1.3877314814814811E-2</v>
      </c>
      <c r="Q144" s="208"/>
      <c r="R144" s="169">
        <v>38990</v>
      </c>
      <c r="S144" s="225"/>
      <c r="T144" s="228" t="str">
        <f t="shared" si="47"/>
        <v/>
      </c>
      <c r="U144" s="229" t="str">
        <f t="shared" si="48"/>
        <v/>
      </c>
      <c r="Y144"/>
      <c r="Z144" s="132"/>
    </row>
    <row r="145" spans="1:26" ht="15" customHeight="1" x14ac:dyDescent="0.25">
      <c r="A145" s="180" t="s">
        <v>296</v>
      </c>
      <c r="B145" s="181" t="s">
        <v>297</v>
      </c>
      <c r="C145" s="156" t="s">
        <v>30</v>
      </c>
      <c r="D145" s="157">
        <v>1.3553240740740737E-2</v>
      </c>
      <c r="E145" s="158">
        <v>1.4195601851851845E-2</v>
      </c>
      <c r="F145" s="159">
        <f t="shared" si="49"/>
        <v>1.3874421296296291E-2</v>
      </c>
      <c r="G145" s="160">
        <f t="shared" si="50"/>
        <v>7.6533564814814901E-3</v>
      </c>
      <c r="H145" s="161"/>
      <c r="I145" s="162" t="str">
        <f t="shared" si="45"/>
        <v/>
      </c>
      <c r="J145" s="163" t="str">
        <f t="shared" si="43"/>
        <v/>
      </c>
      <c r="K145" s="163" t="str">
        <f>IF(H145&lt;&gt;"",I145-D145,"")</f>
        <v/>
      </c>
      <c r="L145" s="164"/>
      <c r="M145" s="164"/>
      <c r="N145" s="164"/>
      <c r="O145" s="166"/>
      <c r="P145" s="167">
        <f t="shared" si="46"/>
        <v>1.3553240740740737E-2</v>
      </c>
      <c r="Q145" s="208"/>
      <c r="R145" s="169">
        <v>39691</v>
      </c>
      <c r="S145" s="225"/>
      <c r="T145" s="228" t="str">
        <f t="shared" si="47"/>
        <v/>
      </c>
      <c r="U145" s="229" t="str">
        <f t="shared" si="48"/>
        <v/>
      </c>
      <c r="Y145"/>
      <c r="Z145" s="132"/>
    </row>
    <row r="146" spans="1:26" ht="15" x14ac:dyDescent="0.25">
      <c r="A146" s="180" t="s">
        <v>344</v>
      </c>
      <c r="B146" s="181" t="s">
        <v>345</v>
      </c>
      <c r="C146" s="156" t="s">
        <v>30</v>
      </c>
      <c r="D146" s="157">
        <v>1.3871527777777778E-2</v>
      </c>
      <c r="E146" s="158">
        <v>1.3871527777777778E-2</v>
      </c>
      <c r="F146" s="159">
        <f t="shared" si="49"/>
        <v>1.3871527777777778E-2</v>
      </c>
      <c r="G146" s="160">
        <f t="shared" si="50"/>
        <v>7.6562500000000033E-3</v>
      </c>
      <c r="H146" s="161"/>
      <c r="I146" s="162" t="str">
        <f t="shared" si="45"/>
        <v/>
      </c>
      <c r="J146" s="163"/>
      <c r="K146" s="163"/>
      <c r="L146" s="164"/>
      <c r="M146" s="164"/>
      <c r="N146" s="164"/>
      <c r="O146" s="166"/>
      <c r="P146" s="167">
        <f t="shared" si="46"/>
        <v>1.3871527777777778E-2</v>
      </c>
      <c r="Q146" s="208"/>
      <c r="R146" s="169">
        <v>39752</v>
      </c>
      <c r="S146" s="225"/>
      <c r="T146" s="228" t="str">
        <f t="shared" si="47"/>
        <v/>
      </c>
      <c r="U146" s="229" t="str">
        <f t="shared" si="48"/>
        <v/>
      </c>
      <c r="Y146"/>
      <c r="Z146" s="132"/>
    </row>
    <row r="147" spans="1:26" ht="15" customHeight="1" x14ac:dyDescent="0.25">
      <c r="A147" s="180" t="s">
        <v>392</v>
      </c>
      <c r="B147" s="181" t="s">
        <v>393</v>
      </c>
      <c r="C147" s="171" t="s">
        <v>30</v>
      </c>
      <c r="D147" s="157">
        <v>1.3726851851851853E-2</v>
      </c>
      <c r="E147" s="157">
        <v>1.3726851851851853E-2</v>
      </c>
      <c r="F147" s="159">
        <f t="shared" si="49"/>
        <v>1.3726851851851853E-2</v>
      </c>
      <c r="G147" s="160">
        <f t="shared" si="50"/>
        <v>7.8009259259259282E-3</v>
      </c>
      <c r="H147" s="161"/>
      <c r="I147" s="162" t="str">
        <f t="shared" si="45"/>
        <v/>
      </c>
      <c r="J147" s="163" t="str">
        <f>IF(H147&lt;&gt;"",I147-F147,"")</f>
        <v/>
      </c>
      <c r="K147" s="163"/>
      <c r="L147" s="164"/>
      <c r="M147" s="164"/>
      <c r="N147" s="164"/>
      <c r="O147" s="166"/>
      <c r="P147" s="167">
        <f t="shared" si="46"/>
        <v>1.3726851851851853E-2</v>
      </c>
      <c r="Q147" s="208"/>
      <c r="R147" s="169">
        <v>39844</v>
      </c>
      <c r="S147" s="225"/>
      <c r="T147" s="228" t="str">
        <f t="shared" si="47"/>
        <v/>
      </c>
      <c r="U147" s="229" t="str">
        <f t="shared" si="48"/>
        <v/>
      </c>
      <c r="Y147"/>
      <c r="Z147" s="132"/>
    </row>
    <row r="148" spans="1:26" ht="15" x14ac:dyDescent="0.25">
      <c r="A148" s="180" t="s">
        <v>178</v>
      </c>
      <c r="B148" s="181" t="s">
        <v>260</v>
      </c>
      <c r="C148" s="156" t="s">
        <v>30</v>
      </c>
      <c r="D148" s="157">
        <v>1.3605324074074075E-2</v>
      </c>
      <c r="E148" s="158">
        <v>1.3744212962962962E-2</v>
      </c>
      <c r="F148" s="159">
        <f t="shared" si="49"/>
        <v>1.3674768518518518E-2</v>
      </c>
      <c r="G148" s="160">
        <f t="shared" si="50"/>
        <v>7.8530092592592627E-3</v>
      </c>
      <c r="H148" s="161"/>
      <c r="I148" s="162" t="str">
        <f t="shared" si="45"/>
        <v/>
      </c>
      <c r="J148" s="163" t="str">
        <f>IF(H148&lt;&gt;"",I148-F148,"")</f>
        <v/>
      </c>
      <c r="K148" s="163" t="str">
        <f>IF(H148&lt;&gt;"",I148-D148,"")</f>
        <v/>
      </c>
      <c r="L148" s="164"/>
      <c r="M148" s="164"/>
      <c r="N148" s="164"/>
      <c r="O148" s="166"/>
      <c r="P148" s="167">
        <f t="shared" si="46"/>
        <v>1.3605324074074075E-2</v>
      </c>
      <c r="Q148" s="208"/>
      <c r="R148" s="154">
        <v>40025</v>
      </c>
      <c r="S148" s="225"/>
      <c r="T148" s="228" t="str">
        <f t="shared" si="47"/>
        <v/>
      </c>
      <c r="U148" s="229" t="str">
        <f t="shared" si="48"/>
        <v/>
      </c>
      <c r="Y148"/>
      <c r="Z148" s="132"/>
    </row>
    <row r="149" spans="1:26" ht="15" x14ac:dyDescent="0.25">
      <c r="A149" s="180" t="s">
        <v>201</v>
      </c>
      <c r="B149" s="181" t="s">
        <v>202</v>
      </c>
      <c r="C149" s="156" t="s">
        <v>30</v>
      </c>
      <c r="D149" s="172">
        <v>1.2719907407407411E-2</v>
      </c>
      <c r="E149" s="158">
        <v>1.4456018518518524E-2</v>
      </c>
      <c r="F149" s="159">
        <f t="shared" si="49"/>
        <v>1.3587962962962968E-2</v>
      </c>
      <c r="G149" s="160">
        <f t="shared" si="50"/>
        <v>7.9398148148148127E-3</v>
      </c>
      <c r="H149" s="161"/>
      <c r="I149" s="162" t="str">
        <f t="shared" si="45"/>
        <v/>
      </c>
      <c r="J149" s="163"/>
      <c r="K149" s="163"/>
      <c r="L149" s="164"/>
      <c r="M149" s="164"/>
      <c r="N149" s="165"/>
      <c r="O149" s="166"/>
      <c r="P149" s="167">
        <f t="shared" si="46"/>
        <v>1.2719907407407411E-2</v>
      </c>
      <c r="Q149" s="208"/>
      <c r="R149" s="154">
        <v>39721</v>
      </c>
      <c r="S149" s="225"/>
      <c r="T149" s="228" t="str">
        <f t="shared" si="47"/>
        <v/>
      </c>
      <c r="U149" s="229" t="str">
        <f t="shared" si="48"/>
        <v/>
      </c>
      <c r="Y149"/>
      <c r="Z149" s="132"/>
    </row>
    <row r="150" spans="1:26" ht="15" x14ac:dyDescent="0.25">
      <c r="A150" s="180" t="s">
        <v>115</v>
      </c>
      <c r="B150" s="181" t="s">
        <v>316</v>
      </c>
      <c r="C150" s="156" t="s">
        <v>30</v>
      </c>
      <c r="D150" s="157">
        <v>1.3425925925925919E-2</v>
      </c>
      <c r="E150" s="158">
        <v>1.3715277777777779E-2</v>
      </c>
      <c r="F150" s="159">
        <f t="shared" si="49"/>
        <v>1.3570601851851849E-2</v>
      </c>
      <c r="G150" s="160">
        <f t="shared" si="50"/>
        <v>7.9571759259259318E-3</v>
      </c>
      <c r="H150" s="161"/>
      <c r="I150" s="162" t="str">
        <f t="shared" si="45"/>
        <v/>
      </c>
      <c r="J150" s="163" t="str">
        <f>IF(H150&lt;&gt;"",I150-F150,"")</f>
        <v/>
      </c>
      <c r="K150" s="163" t="str">
        <f>IF(H150&lt;&gt;"",I150-D150,"")</f>
        <v/>
      </c>
      <c r="L150" s="164"/>
      <c r="M150" s="164"/>
      <c r="N150" s="164"/>
      <c r="O150" s="166"/>
      <c r="P150" s="167">
        <f t="shared" si="46"/>
        <v>1.3425925925925919E-2</v>
      </c>
      <c r="Q150" s="208"/>
      <c r="R150" s="154">
        <v>40025</v>
      </c>
      <c r="S150" s="225"/>
      <c r="T150" s="228" t="str">
        <f t="shared" si="47"/>
        <v/>
      </c>
      <c r="U150" s="229" t="str">
        <f t="shared" si="48"/>
        <v/>
      </c>
      <c r="Y150"/>
      <c r="Z150" s="132"/>
    </row>
    <row r="151" spans="1:26" ht="15" customHeight="1" x14ac:dyDescent="0.25">
      <c r="A151" s="180" t="s">
        <v>422</v>
      </c>
      <c r="B151" s="181" t="s">
        <v>423</v>
      </c>
      <c r="C151" s="156" t="s">
        <v>30</v>
      </c>
      <c r="D151" s="157">
        <v>1.3530092592592587E-2</v>
      </c>
      <c r="E151" s="157">
        <v>1.3530092592592587E-2</v>
      </c>
      <c r="F151" s="159">
        <f t="shared" si="49"/>
        <v>1.3530092592592587E-2</v>
      </c>
      <c r="G151" s="160">
        <f t="shared" si="50"/>
        <v>7.9976851851851945E-3</v>
      </c>
      <c r="H151" s="161"/>
      <c r="I151" s="162" t="str">
        <f t="shared" si="45"/>
        <v/>
      </c>
      <c r="J151" s="163" t="str">
        <f>IF(H151&lt;&gt;"",I151-F151,"")</f>
        <v/>
      </c>
      <c r="K151" s="163" t="str">
        <f>IF(H151&lt;&gt;"",I151-D151,"")</f>
        <v/>
      </c>
      <c r="L151" s="164"/>
      <c r="M151" s="164"/>
      <c r="N151" s="164"/>
      <c r="O151" s="166"/>
      <c r="P151" s="167">
        <f t="shared" si="46"/>
        <v>1.3530092592592587E-2</v>
      </c>
      <c r="Q151" s="208"/>
      <c r="R151" s="169">
        <v>40025</v>
      </c>
      <c r="S151" s="225"/>
      <c r="T151" s="228" t="str">
        <f t="shared" si="47"/>
        <v/>
      </c>
      <c r="U151" s="229" t="str">
        <f t="shared" si="48"/>
        <v/>
      </c>
      <c r="Y151"/>
      <c r="Z151" s="132"/>
    </row>
    <row r="152" spans="1:26" ht="15" customHeight="1" x14ac:dyDescent="0.25">
      <c r="A152" s="180" t="s">
        <v>199</v>
      </c>
      <c r="B152" s="181" t="s">
        <v>200</v>
      </c>
      <c r="C152" s="156" t="s">
        <v>30</v>
      </c>
      <c r="D152" s="157">
        <v>1.292824074074074E-2</v>
      </c>
      <c r="E152" s="157">
        <v>1.292824074074074E-2</v>
      </c>
      <c r="F152" s="159">
        <f t="shared" si="49"/>
        <v>1.292824074074074E-2</v>
      </c>
      <c r="G152" s="160">
        <f t="shared" si="50"/>
        <v>8.5995370370370409E-3</v>
      </c>
      <c r="H152" s="161"/>
      <c r="I152" s="162" t="str">
        <f t="shared" si="45"/>
        <v/>
      </c>
      <c r="J152" s="163" t="str">
        <f>IF(H152&lt;&gt;"",I152-F152,"")</f>
        <v/>
      </c>
      <c r="K152" s="163" t="str">
        <f>IF(H152&lt;&gt;"",I152-D152,"")</f>
        <v/>
      </c>
      <c r="L152" s="164"/>
      <c r="M152" s="164"/>
      <c r="N152" s="164"/>
      <c r="O152" s="166"/>
      <c r="P152" s="167">
        <f t="shared" si="46"/>
        <v>1.292824074074074E-2</v>
      </c>
      <c r="Q152" s="208"/>
      <c r="R152" s="169">
        <v>38929</v>
      </c>
      <c r="S152" s="225"/>
      <c r="T152" s="228" t="str">
        <f t="shared" si="47"/>
        <v/>
      </c>
      <c r="U152" s="229" t="str">
        <f t="shared" si="48"/>
        <v/>
      </c>
      <c r="Y152"/>
      <c r="Z152" s="132"/>
    </row>
    <row r="153" spans="1:26" ht="15" customHeight="1" x14ac:dyDescent="0.25">
      <c r="A153" s="180" t="s">
        <v>115</v>
      </c>
      <c r="B153" s="181" t="s">
        <v>221</v>
      </c>
      <c r="C153" s="156" t="s">
        <v>30</v>
      </c>
      <c r="D153" s="157">
        <v>1.2719907407407411E-2</v>
      </c>
      <c r="E153" s="157">
        <v>1.2719907407407411E-2</v>
      </c>
      <c r="F153" s="159">
        <f t="shared" si="49"/>
        <v>1.2719907407407411E-2</v>
      </c>
      <c r="G153" s="160">
        <f t="shared" si="50"/>
        <v>8.8078703703703704E-3</v>
      </c>
      <c r="H153" s="161"/>
      <c r="I153" s="162" t="str">
        <f t="shared" si="45"/>
        <v/>
      </c>
      <c r="J153" s="163"/>
      <c r="K153" s="163"/>
      <c r="L153" s="164"/>
      <c r="M153" s="164"/>
      <c r="N153" s="164"/>
      <c r="O153" s="166"/>
      <c r="P153" s="167">
        <f t="shared" si="46"/>
        <v>1.2719907407407411E-2</v>
      </c>
      <c r="Q153" s="208"/>
      <c r="R153" s="169">
        <v>39721</v>
      </c>
      <c r="S153" s="225"/>
      <c r="T153" s="228" t="str">
        <f t="shared" si="47"/>
        <v/>
      </c>
      <c r="U153" s="229" t="str">
        <f t="shared" si="48"/>
        <v/>
      </c>
      <c r="Y153"/>
      <c r="Z153" s="132"/>
    </row>
    <row r="154" spans="1:26" ht="15" customHeight="1" x14ac:dyDescent="0.25">
      <c r="A154" s="180" t="s">
        <v>244</v>
      </c>
      <c r="B154" s="181" t="s">
        <v>245</v>
      </c>
      <c r="C154" s="156" t="s">
        <v>30</v>
      </c>
      <c r="D154" s="172">
        <v>1.2499999999999999E-2</v>
      </c>
      <c r="E154" s="157">
        <v>1.255787037037037E-2</v>
      </c>
      <c r="F154" s="159">
        <f t="shared" si="49"/>
        <v>1.2528935185185185E-2</v>
      </c>
      <c r="G154" s="160">
        <f t="shared" si="50"/>
        <v>8.9988425925925965E-3</v>
      </c>
      <c r="H154" s="161"/>
      <c r="I154" s="162" t="str">
        <f t="shared" si="45"/>
        <v/>
      </c>
      <c r="J154" s="163" t="str">
        <f>IF(H154&lt;&gt;"",I154-F154,"")</f>
        <v/>
      </c>
      <c r="K154" s="163" t="str">
        <f>IF(H154&lt;&gt;"",I154-D154,"")</f>
        <v/>
      </c>
      <c r="L154" s="165"/>
      <c r="M154" s="164"/>
      <c r="N154" s="165"/>
      <c r="O154" s="166"/>
      <c r="P154" s="167">
        <f t="shared" si="46"/>
        <v>1.2499999999999999E-2</v>
      </c>
      <c r="Q154" s="208"/>
      <c r="R154" s="169">
        <v>39568</v>
      </c>
      <c r="S154" s="225"/>
      <c r="T154" s="228" t="str">
        <f t="shared" si="47"/>
        <v/>
      </c>
      <c r="U154" s="229" t="str">
        <f t="shared" si="48"/>
        <v/>
      </c>
      <c r="Y154"/>
      <c r="Z154" s="132"/>
    </row>
    <row r="155" spans="1:26" ht="15" customHeight="1" x14ac:dyDescent="0.25">
      <c r="A155" s="180" t="s">
        <v>55</v>
      </c>
      <c r="B155" s="181" t="s">
        <v>206</v>
      </c>
      <c r="C155" s="156" t="s">
        <v>30</v>
      </c>
      <c r="D155" s="157">
        <v>1.2442129629629629E-2</v>
      </c>
      <c r="E155" s="158">
        <v>1.2442129629629629E-2</v>
      </c>
      <c r="F155" s="159">
        <f t="shared" si="49"/>
        <v>1.2442129629629629E-2</v>
      </c>
      <c r="G155" s="160">
        <f t="shared" si="50"/>
        <v>9.0856481481481517E-3</v>
      </c>
      <c r="H155" s="161"/>
      <c r="I155" s="162" t="str">
        <f t="shared" si="45"/>
        <v/>
      </c>
      <c r="J155" s="163" t="str">
        <f>IF(H155&lt;&gt;"",I155-F155,"")</f>
        <v/>
      </c>
      <c r="K155" s="163" t="str">
        <f>IF(H155&lt;&gt;"",I155-D155,"")</f>
        <v/>
      </c>
      <c r="L155" s="164"/>
      <c r="M155" s="164"/>
      <c r="N155" s="164"/>
      <c r="O155" s="166"/>
      <c r="P155" s="167">
        <f t="shared" si="46"/>
        <v>1.2442129629629629E-2</v>
      </c>
      <c r="Q155" s="208"/>
      <c r="R155" s="169">
        <v>38960</v>
      </c>
      <c r="S155" s="225"/>
      <c r="T155" s="228" t="str">
        <f t="shared" si="47"/>
        <v/>
      </c>
      <c r="U155" s="229" t="str">
        <f t="shared" si="48"/>
        <v/>
      </c>
      <c r="Y155"/>
      <c r="Z155" s="132"/>
    </row>
    <row r="156" spans="1:26" ht="15" customHeight="1" x14ac:dyDescent="0.25">
      <c r="A156" s="180" t="s">
        <v>155</v>
      </c>
      <c r="B156" s="181" t="s">
        <v>207</v>
      </c>
      <c r="C156" s="156" t="s">
        <v>30</v>
      </c>
      <c r="D156" s="157">
        <v>1.2326388888888895E-2</v>
      </c>
      <c r="E156" s="158">
        <v>1.2442129629629629E-2</v>
      </c>
      <c r="F156" s="159">
        <f t="shared" si="49"/>
        <v>1.2384259259259262E-2</v>
      </c>
      <c r="G156" s="160">
        <f t="shared" si="50"/>
        <v>9.1435185185185196E-3</v>
      </c>
      <c r="H156" s="161"/>
      <c r="I156" s="162" t="str">
        <f t="shared" si="45"/>
        <v/>
      </c>
      <c r="J156" s="163" t="str">
        <f>IF(H156&lt;&gt;"",I156-F156,"")</f>
        <v/>
      </c>
      <c r="K156" s="163" t="str">
        <f>IF(H156&lt;&gt;"",I156-D156,"")</f>
        <v/>
      </c>
      <c r="L156" s="164"/>
      <c r="M156" s="164"/>
      <c r="N156" s="164"/>
      <c r="O156" s="166"/>
      <c r="P156" s="167">
        <f t="shared" si="46"/>
        <v>1.2326388888888895E-2</v>
      </c>
      <c r="Q156" s="208"/>
      <c r="R156" s="169">
        <v>39386</v>
      </c>
      <c r="S156" s="225"/>
      <c r="T156" s="228" t="str">
        <f t="shared" si="47"/>
        <v/>
      </c>
      <c r="U156" s="229" t="str">
        <f t="shared" si="48"/>
        <v/>
      </c>
      <c r="Y156"/>
      <c r="Z156" s="132"/>
    </row>
    <row r="157" spans="1:26" ht="15" customHeight="1" x14ac:dyDescent="0.25">
      <c r="A157" s="180" t="s">
        <v>130</v>
      </c>
      <c r="B157" s="181" t="s">
        <v>211</v>
      </c>
      <c r="C157" s="156" t="s">
        <v>30</v>
      </c>
      <c r="D157" s="157">
        <v>1.1979166666666666E-2</v>
      </c>
      <c r="E157" s="158">
        <v>1.2631293402777778E-2</v>
      </c>
      <c r="F157" s="159">
        <f t="shared" si="49"/>
        <v>1.2305230034722222E-2</v>
      </c>
      <c r="G157" s="160">
        <f t="shared" si="50"/>
        <v>9.2225477430555591E-3</v>
      </c>
      <c r="H157" s="161"/>
      <c r="I157" s="162" t="str">
        <f t="shared" si="45"/>
        <v/>
      </c>
      <c r="J157" s="163" t="str">
        <f>IF(H157&lt;&gt;"",I157-F157,"")</f>
        <v/>
      </c>
      <c r="K157" s="163" t="str">
        <f>IF(H157&lt;&gt;"",I157-D157,"")</f>
        <v/>
      </c>
      <c r="L157" s="164"/>
      <c r="M157" s="164"/>
      <c r="N157" s="164"/>
      <c r="O157" s="166"/>
      <c r="P157" s="167">
        <f t="shared" si="46"/>
        <v>1.1979166666666666E-2</v>
      </c>
      <c r="Q157" s="208"/>
      <c r="R157" s="169">
        <v>39933</v>
      </c>
      <c r="S157" s="225"/>
      <c r="T157" s="228" t="str">
        <f t="shared" si="47"/>
        <v/>
      </c>
      <c r="U157" s="229" t="str">
        <f t="shared" si="48"/>
        <v/>
      </c>
      <c r="Y157"/>
      <c r="Z157" s="132"/>
    </row>
    <row r="158" spans="1:26" ht="15" customHeight="1" x14ac:dyDescent="0.25">
      <c r="A158" s="180" t="s">
        <v>79</v>
      </c>
      <c r="B158" s="181" t="s">
        <v>210</v>
      </c>
      <c r="C158" s="156" t="s">
        <v>30</v>
      </c>
      <c r="D158" s="157">
        <v>1.2106481481481484E-2</v>
      </c>
      <c r="E158" s="158">
        <v>1.238425925925926E-2</v>
      </c>
      <c r="F158" s="159">
        <f t="shared" si="49"/>
        <v>1.2245370370370372E-2</v>
      </c>
      <c r="G158" s="160">
        <f t="shared" si="50"/>
        <v>9.2824074074074094E-3</v>
      </c>
      <c r="H158" s="161"/>
      <c r="I158" s="162" t="str">
        <f t="shared" si="45"/>
        <v/>
      </c>
      <c r="J158" s="163" t="str">
        <f>IF(H158&lt;&gt;"",I158-F158,"")</f>
        <v/>
      </c>
      <c r="K158" s="163" t="str">
        <f>IF(H158&lt;&gt;"",I158-D158,"")</f>
        <v/>
      </c>
      <c r="L158" s="164"/>
      <c r="M158" s="164"/>
      <c r="N158" s="164"/>
      <c r="O158" s="166"/>
      <c r="P158" s="167">
        <f t="shared" si="46"/>
        <v>1.2106481481481484E-2</v>
      </c>
      <c r="Q158" s="208"/>
      <c r="R158" s="169">
        <v>39355</v>
      </c>
      <c r="S158" s="225"/>
      <c r="T158" s="228" t="str">
        <f t="shared" si="47"/>
        <v/>
      </c>
      <c r="U158" s="229" t="str">
        <f t="shared" si="48"/>
        <v/>
      </c>
      <c r="Y158"/>
      <c r="Z158" s="132"/>
    </row>
    <row r="159" spans="1:26" ht="15" customHeight="1" x14ac:dyDescent="0.25">
      <c r="A159" s="180"/>
      <c r="B159" s="181"/>
      <c r="C159" s="156"/>
      <c r="D159" s="157"/>
      <c r="E159" s="158"/>
      <c r="F159" s="159"/>
      <c r="G159" s="160"/>
      <c r="H159" s="161"/>
      <c r="I159" s="162"/>
      <c r="J159" s="163"/>
      <c r="K159" s="163"/>
      <c r="L159" s="164"/>
      <c r="M159" s="164"/>
      <c r="N159" s="164"/>
      <c r="O159" s="166"/>
      <c r="P159" s="167"/>
      <c r="Q159" s="208"/>
      <c r="R159" s="169"/>
      <c r="S159" s="225"/>
      <c r="T159" s="228"/>
      <c r="U159" s="229"/>
      <c r="Y159"/>
      <c r="Z159" s="132"/>
    </row>
    <row r="160" spans="1:26" ht="15" x14ac:dyDescent="0.25">
      <c r="A160" s="180"/>
      <c r="B160" s="181"/>
      <c r="C160" s="156"/>
      <c r="D160" s="157"/>
      <c r="E160" s="158"/>
      <c r="F160" s="159"/>
      <c r="G160" s="160"/>
      <c r="H160" s="161"/>
      <c r="I160" s="162"/>
      <c r="J160" s="163"/>
      <c r="K160" s="163"/>
      <c r="L160" s="164"/>
      <c r="M160" s="164"/>
      <c r="N160" s="164"/>
      <c r="O160" s="166"/>
      <c r="P160" s="167"/>
      <c r="Q160" s="208"/>
      <c r="R160" s="169"/>
      <c r="S160" s="225"/>
      <c r="T160" s="228"/>
      <c r="U160" s="229"/>
      <c r="Y160"/>
      <c r="Z160" s="132"/>
    </row>
    <row r="161" spans="1:26" ht="15" x14ac:dyDescent="0.25">
      <c r="A161" s="178"/>
      <c r="B161" s="179"/>
      <c r="C161" s="156"/>
      <c r="D161" s="157"/>
      <c r="E161" s="158"/>
      <c r="F161" s="159"/>
      <c r="G161" s="160"/>
      <c r="H161" s="161"/>
      <c r="I161" s="162"/>
      <c r="J161" s="163"/>
      <c r="K161" s="163"/>
      <c r="L161" s="164"/>
      <c r="M161" s="164"/>
      <c r="N161" s="164"/>
      <c r="O161" s="166"/>
      <c r="P161" s="167"/>
      <c r="Q161" s="208"/>
      <c r="R161" s="169"/>
      <c r="S161" s="225"/>
      <c r="T161" s="228"/>
      <c r="U161" s="229"/>
      <c r="Y161"/>
      <c r="Z161" s="132"/>
    </row>
    <row r="162" spans="1:26" ht="15" customHeight="1" x14ac:dyDescent="0.25">
      <c r="A162" s="180"/>
      <c r="B162" s="181"/>
      <c r="C162" s="156"/>
      <c r="D162" s="157"/>
      <c r="E162" s="158"/>
      <c r="F162" s="159"/>
      <c r="G162" s="160"/>
      <c r="H162" s="161"/>
      <c r="I162" s="162"/>
      <c r="J162" s="163"/>
      <c r="K162" s="163"/>
      <c r="L162" s="164"/>
      <c r="M162" s="164"/>
      <c r="N162" s="164"/>
      <c r="O162" s="166"/>
      <c r="P162" s="167"/>
      <c r="Q162" s="208"/>
      <c r="R162" s="169"/>
      <c r="S162" s="225"/>
      <c r="T162" s="228"/>
      <c r="U162" s="229"/>
      <c r="Y162"/>
      <c r="Z162" s="132"/>
    </row>
    <row r="163" spans="1:26" ht="15" customHeight="1" x14ac:dyDescent="0.25">
      <c r="A163" s="178"/>
      <c r="B163" s="179"/>
      <c r="C163" s="171"/>
      <c r="D163" s="157"/>
      <c r="E163" s="157"/>
      <c r="F163" s="159"/>
      <c r="G163" s="160"/>
      <c r="H163" s="161"/>
      <c r="I163" s="162"/>
      <c r="J163" s="163"/>
      <c r="K163" s="163"/>
      <c r="L163" s="164"/>
      <c r="M163" s="164"/>
      <c r="N163" s="164"/>
      <c r="O163" s="166"/>
      <c r="P163" s="167"/>
      <c r="Q163" s="208"/>
      <c r="R163" s="169"/>
      <c r="S163" s="225"/>
      <c r="T163" s="228"/>
      <c r="U163" s="229"/>
      <c r="Y163"/>
      <c r="Z163" s="132"/>
    </row>
    <row r="164" spans="1:26" ht="15" customHeight="1" x14ac:dyDescent="0.25">
      <c r="A164" s="180"/>
      <c r="B164" s="181"/>
      <c r="C164" s="156"/>
      <c r="D164" s="157"/>
      <c r="E164" s="157"/>
      <c r="F164" s="159"/>
      <c r="G164" s="160"/>
      <c r="H164" s="161"/>
      <c r="I164" s="162"/>
      <c r="J164" s="163"/>
      <c r="K164" s="163"/>
      <c r="L164" s="164"/>
      <c r="M164" s="164"/>
      <c r="N164" s="164"/>
      <c r="O164" s="166"/>
      <c r="P164" s="167"/>
      <c r="Q164" s="208"/>
      <c r="R164" s="169"/>
      <c r="S164" s="225"/>
      <c r="T164" s="228"/>
      <c r="U164" s="229"/>
      <c r="Y164"/>
      <c r="Z164" s="132"/>
    </row>
    <row r="165" spans="1:26" ht="15" customHeight="1" x14ac:dyDescent="0.25">
      <c r="A165" s="180"/>
      <c r="B165" s="181"/>
      <c r="C165" s="156"/>
      <c r="D165" s="157"/>
      <c r="E165" s="157"/>
      <c r="F165" s="159"/>
      <c r="G165" s="160"/>
      <c r="H165" s="161"/>
      <c r="I165" s="162"/>
      <c r="J165" s="163"/>
      <c r="K165" s="163"/>
      <c r="L165" s="164"/>
      <c r="M165" s="164"/>
      <c r="N165" s="165"/>
      <c r="O165" s="166"/>
      <c r="P165" s="167"/>
      <c r="Q165" s="208"/>
      <c r="R165" s="169"/>
      <c r="S165" s="225"/>
      <c r="T165" s="228"/>
      <c r="U165" s="229"/>
      <c r="Y165"/>
      <c r="Z165" s="132"/>
    </row>
    <row r="166" spans="1:26" ht="15" customHeight="1" x14ac:dyDescent="0.25">
      <c r="A166" s="180"/>
      <c r="B166" s="181"/>
      <c r="C166" s="156"/>
      <c r="D166" s="157"/>
      <c r="E166" s="157"/>
      <c r="F166" s="159"/>
      <c r="G166" s="160"/>
      <c r="H166" s="161"/>
      <c r="I166" s="162"/>
      <c r="J166" s="163"/>
      <c r="K166" s="163"/>
      <c r="L166" s="164"/>
      <c r="M166" s="164"/>
      <c r="N166" s="164"/>
      <c r="O166" s="166"/>
      <c r="P166" s="167"/>
      <c r="Q166" s="208"/>
      <c r="R166" s="169"/>
      <c r="S166" s="225"/>
      <c r="T166" s="228"/>
      <c r="U166" s="229"/>
      <c r="Y166"/>
      <c r="Z166" s="132"/>
    </row>
    <row r="167" spans="1:26" ht="15" x14ac:dyDescent="0.25">
      <c r="A167" s="180"/>
      <c r="B167" s="181"/>
      <c r="C167" s="156"/>
      <c r="D167" s="157"/>
      <c r="E167" s="158"/>
      <c r="F167" s="159"/>
      <c r="G167" s="160"/>
      <c r="H167" s="161"/>
      <c r="I167" s="162"/>
      <c r="J167" s="163"/>
      <c r="K167" s="163"/>
      <c r="L167" s="164"/>
      <c r="M167" s="164"/>
      <c r="N167" s="164"/>
      <c r="O167" s="166"/>
      <c r="P167" s="167"/>
      <c r="Q167" s="208"/>
      <c r="R167" s="169"/>
      <c r="S167" s="225"/>
      <c r="T167" s="228"/>
      <c r="U167" s="229"/>
      <c r="Y167"/>
      <c r="Z167" s="132"/>
    </row>
    <row r="168" spans="1:26" ht="15" x14ac:dyDescent="0.25">
      <c r="A168" s="180"/>
      <c r="B168" s="181"/>
      <c r="C168" s="156"/>
      <c r="D168" s="172"/>
      <c r="E168" s="213"/>
      <c r="F168" s="159"/>
      <c r="G168" s="160"/>
      <c r="H168" s="161"/>
      <c r="I168" s="162"/>
      <c r="J168" s="163"/>
      <c r="K168" s="163"/>
      <c r="L168" s="164"/>
      <c r="M168" s="164"/>
      <c r="N168" s="164"/>
      <c r="O168" s="166"/>
      <c r="P168" s="167"/>
      <c r="Q168" s="208"/>
      <c r="R168" s="169"/>
      <c r="S168" s="225"/>
      <c r="T168" s="228"/>
      <c r="U168" s="229"/>
      <c r="Y168"/>
      <c r="Z168" s="132"/>
    </row>
    <row r="169" spans="1:26" ht="15" x14ac:dyDescent="0.25">
      <c r="A169" s="180"/>
      <c r="B169" s="181"/>
      <c r="C169" s="156"/>
      <c r="D169" s="172"/>
      <c r="E169" s="213"/>
      <c r="F169" s="159"/>
      <c r="G169" s="160"/>
      <c r="H169" s="161"/>
      <c r="I169" s="162"/>
      <c r="J169" s="163"/>
      <c r="K169" s="163"/>
      <c r="L169" s="164"/>
      <c r="M169" s="164"/>
      <c r="N169" s="164"/>
      <c r="O169" s="166"/>
      <c r="P169" s="167"/>
      <c r="Q169" s="208"/>
      <c r="R169" s="169"/>
      <c r="S169" s="225"/>
      <c r="T169" s="228"/>
      <c r="U169" s="229"/>
      <c r="Y169"/>
      <c r="Z169" s="132"/>
    </row>
    <row r="170" spans="1:26" ht="15" customHeight="1" x14ac:dyDescent="0.25">
      <c r="A170" s="180"/>
      <c r="B170" s="181"/>
      <c r="C170" s="156"/>
      <c r="D170" s="157"/>
      <c r="E170" s="158"/>
      <c r="F170" s="159"/>
      <c r="G170" s="160"/>
      <c r="H170" s="161"/>
      <c r="I170" s="162"/>
      <c r="J170" s="163"/>
      <c r="K170" s="163"/>
      <c r="L170" s="164"/>
      <c r="M170" s="164"/>
      <c r="N170" s="165"/>
      <c r="O170" s="166"/>
      <c r="P170" s="167"/>
      <c r="Q170" s="208"/>
      <c r="R170" s="169"/>
      <c r="S170" s="225"/>
      <c r="T170" s="228"/>
      <c r="U170" s="229"/>
      <c r="Y170"/>
      <c r="Z170" s="132"/>
    </row>
    <row r="171" spans="1:26" ht="15" customHeight="1" x14ac:dyDescent="0.25">
      <c r="A171" s="178"/>
      <c r="B171" s="179"/>
      <c r="C171" s="171"/>
      <c r="D171" s="157"/>
      <c r="E171" s="158"/>
      <c r="F171" s="159"/>
      <c r="G171" s="160"/>
      <c r="H171" s="161"/>
      <c r="I171" s="162"/>
      <c r="J171" s="163"/>
      <c r="K171" s="163"/>
      <c r="L171" s="164"/>
      <c r="M171" s="164"/>
      <c r="N171" s="164"/>
      <c r="O171" s="166"/>
      <c r="P171" s="167"/>
      <c r="Q171" s="208"/>
      <c r="R171" s="169"/>
      <c r="S171" s="225"/>
      <c r="T171" s="228"/>
      <c r="U171" s="229"/>
      <c r="Y171"/>
      <c r="Z171" s="132"/>
    </row>
    <row r="172" spans="1:26" ht="15" customHeight="1" x14ac:dyDescent="0.25">
      <c r="A172" s="180"/>
      <c r="B172" s="181"/>
      <c r="C172" s="156"/>
      <c r="D172" s="157"/>
      <c r="E172" s="158"/>
      <c r="F172" s="159"/>
      <c r="G172" s="160"/>
      <c r="H172" s="161"/>
      <c r="I172" s="162"/>
      <c r="J172" s="163"/>
      <c r="K172" s="163"/>
      <c r="L172" s="164"/>
      <c r="M172" s="164"/>
      <c r="N172" s="164"/>
      <c r="O172" s="174"/>
      <c r="P172" s="167"/>
      <c r="Q172" s="208"/>
      <c r="R172" s="169"/>
      <c r="S172" s="225"/>
      <c r="T172" s="228"/>
      <c r="U172" s="229"/>
      <c r="Y172"/>
      <c r="Z172" s="132"/>
    </row>
    <row r="173" spans="1:26" ht="15" customHeight="1" x14ac:dyDescent="0.25">
      <c r="A173" s="180"/>
      <c r="B173" s="181"/>
      <c r="C173" s="156"/>
      <c r="D173" s="157"/>
      <c r="E173" s="158"/>
      <c r="F173" s="159"/>
      <c r="G173" s="160"/>
      <c r="H173" s="161"/>
      <c r="I173" s="162"/>
      <c r="J173" s="163"/>
      <c r="K173" s="163"/>
      <c r="L173" s="164"/>
      <c r="M173" s="164"/>
      <c r="N173" s="164"/>
      <c r="O173" s="166"/>
      <c r="P173" s="167"/>
      <c r="Q173" s="208"/>
      <c r="R173" s="169"/>
      <c r="S173" s="225"/>
      <c r="T173" s="228"/>
      <c r="U173" s="229"/>
      <c r="Y173"/>
      <c r="Z173" s="132"/>
    </row>
    <row r="174" spans="1:26" ht="15" customHeight="1" x14ac:dyDescent="0.25">
      <c r="A174" s="180"/>
      <c r="B174" s="181"/>
      <c r="C174" s="156"/>
      <c r="D174" s="157"/>
      <c r="E174" s="158"/>
      <c r="F174" s="159"/>
      <c r="G174" s="160"/>
      <c r="H174" s="161"/>
      <c r="I174" s="162"/>
      <c r="J174" s="163"/>
      <c r="K174" s="163"/>
      <c r="L174" s="164"/>
      <c r="M174" s="164"/>
      <c r="N174" s="164"/>
      <c r="O174" s="166"/>
      <c r="P174" s="167"/>
      <c r="Q174" s="208"/>
      <c r="R174" s="169"/>
      <c r="S174" s="225"/>
      <c r="T174" s="228"/>
      <c r="U174" s="229"/>
      <c r="Y174"/>
      <c r="Z174" s="132"/>
    </row>
    <row r="175" spans="1:26" ht="15" customHeight="1" x14ac:dyDescent="0.25">
      <c r="A175" s="180"/>
      <c r="B175" s="181"/>
      <c r="C175" s="156"/>
      <c r="D175" s="157"/>
      <c r="E175" s="158"/>
      <c r="F175" s="159"/>
      <c r="G175" s="160"/>
      <c r="H175" s="161"/>
      <c r="I175" s="162"/>
      <c r="J175" s="163"/>
      <c r="K175" s="163"/>
      <c r="L175" s="164"/>
      <c r="M175" s="164"/>
      <c r="N175" s="164"/>
      <c r="O175" s="166"/>
      <c r="P175" s="167"/>
      <c r="Q175" s="208"/>
      <c r="R175" s="169"/>
      <c r="S175" s="225"/>
      <c r="T175" s="228"/>
      <c r="U175" s="229"/>
      <c r="Y175"/>
      <c r="Z175" s="132"/>
    </row>
    <row r="176" spans="1:26" ht="15" customHeight="1" x14ac:dyDescent="0.25">
      <c r="A176" s="180"/>
      <c r="B176" s="181"/>
      <c r="C176" s="156"/>
      <c r="D176" s="157"/>
      <c r="E176" s="158"/>
      <c r="F176" s="159"/>
      <c r="G176" s="160"/>
      <c r="H176" s="161"/>
      <c r="I176" s="162"/>
      <c r="J176" s="163"/>
      <c r="K176" s="163"/>
      <c r="L176" s="164"/>
      <c r="M176" s="164"/>
      <c r="N176" s="164"/>
      <c r="O176" s="166"/>
      <c r="P176" s="167"/>
      <c r="Q176" s="208"/>
      <c r="R176" s="169"/>
      <c r="S176" s="225"/>
      <c r="T176" s="228"/>
      <c r="U176" s="229"/>
      <c r="Y176"/>
      <c r="Z176" s="132"/>
    </row>
    <row r="177" spans="1:26" ht="15" customHeight="1" x14ac:dyDescent="0.25">
      <c r="A177" s="180"/>
      <c r="B177" s="181"/>
      <c r="C177" s="156"/>
      <c r="D177" s="157"/>
      <c r="E177" s="158"/>
      <c r="F177" s="159"/>
      <c r="G177" s="160"/>
      <c r="H177" s="161"/>
      <c r="I177" s="162"/>
      <c r="J177" s="163"/>
      <c r="K177" s="163"/>
      <c r="L177" s="164"/>
      <c r="M177" s="164"/>
      <c r="N177" s="164"/>
      <c r="O177" s="166"/>
      <c r="P177" s="167"/>
      <c r="Q177" s="208"/>
      <c r="R177" s="169"/>
      <c r="S177" s="225"/>
      <c r="T177" s="228"/>
      <c r="U177" s="229"/>
      <c r="Y177"/>
      <c r="Z177" s="132"/>
    </row>
    <row r="178" spans="1:26" ht="15" customHeight="1" x14ac:dyDescent="0.25">
      <c r="A178" s="180"/>
      <c r="B178" s="181"/>
      <c r="C178" s="171"/>
      <c r="D178" s="157"/>
      <c r="E178" s="158"/>
      <c r="F178" s="159"/>
      <c r="G178" s="160"/>
      <c r="H178" s="161"/>
      <c r="I178" s="162"/>
      <c r="J178" s="163"/>
      <c r="K178" s="163"/>
      <c r="L178" s="164"/>
      <c r="M178" s="164"/>
      <c r="N178" s="164"/>
      <c r="O178" s="166"/>
      <c r="P178" s="167"/>
      <c r="Q178" s="208"/>
      <c r="R178" s="169"/>
      <c r="S178" s="225"/>
      <c r="T178" s="228"/>
      <c r="U178" s="229"/>
      <c r="Y178"/>
      <c r="Z178" s="132"/>
    </row>
    <row r="179" spans="1:26" ht="15" customHeight="1" x14ac:dyDescent="0.25">
      <c r="A179" s="180"/>
      <c r="B179" s="181"/>
      <c r="C179" s="156"/>
      <c r="D179" s="157"/>
      <c r="E179" s="158"/>
      <c r="F179" s="159"/>
      <c r="G179" s="160"/>
      <c r="H179" s="161"/>
      <c r="I179" s="162"/>
      <c r="J179" s="163"/>
      <c r="K179" s="163"/>
      <c r="L179" s="164"/>
      <c r="M179" s="164"/>
      <c r="N179" s="164"/>
      <c r="O179" s="166"/>
      <c r="P179" s="167"/>
      <c r="Q179" s="208"/>
      <c r="R179" s="169"/>
      <c r="S179" s="225"/>
      <c r="T179" s="228"/>
      <c r="U179" s="229"/>
      <c r="Y179"/>
      <c r="Z179" s="132"/>
    </row>
    <row r="180" spans="1:26" ht="15" customHeight="1" x14ac:dyDescent="0.25">
      <c r="A180" s="180"/>
      <c r="B180" s="181"/>
      <c r="C180" s="156"/>
      <c r="D180" s="157"/>
      <c r="E180" s="158"/>
      <c r="F180" s="159"/>
      <c r="G180" s="160"/>
      <c r="H180" s="161"/>
      <c r="I180" s="162"/>
      <c r="J180" s="163"/>
      <c r="K180" s="163"/>
      <c r="L180" s="164"/>
      <c r="M180" s="164"/>
      <c r="N180" s="164"/>
      <c r="O180" s="166"/>
      <c r="P180" s="167"/>
      <c r="Q180" s="208"/>
      <c r="R180" s="169"/>
      <c r="S180" s="225"/>
      <c r="T180" s="228"/>
      <c r="U180" s="229"/>
      <c r="Y180"/>
      <c r="Z180" s="132"/>
    </row>
    <row r="181" spans="1:26" ht="15" customHeight="1" x14ac:dyDescent="0.25">
      <c r="A181" s="180"/>
      <c r="B181" s="181"/>
      <c r="C181" s="156"/>
      <c r="D181" s="157"/>
      <c r="E181" s="158"/>
      <c r="F181" s="159"/>
      <c r="G181" s="160"/>
      <c r="H181" s="161"/>
      <c r="I181" s="162"/>
      <c r="J181" s="163"/>
      <c r="K181" s="163"/>
      <c r="L181" s="164"/>
      <c r="M181" s="164"/>
      <c r="N181" s="164"/>
      <c r="O181" s="166"/>
      <c r="P181" s="167"/>
      <c r="Q181" s="208"/>
      <c r="R181" s="169"/>
      <c r="S181" s="225"/>
      <c r="T181" s="228"/>
      <c r="U181" s="229"/>
      <c r="Y181"/>
      <c r="Z181" s="132"/>
    </row>
    <row r="182" spans="1:26" ht="15" customHeight="1" x14ac:dyDescent="0.25">
      <c r="A182" s="180"/>
      <c r="B182" s="181"/>
      <c r="C182" s="156"/>
      <c r="D182" s="172"/>
      <c r="E182" s="158"/>
      <c r="F182" s="159"/>
      <c r="G182" s="160"/>
      <c r="H182" s="161"/>
      <c r="I182" s="162"/>
      <c r="J182" s="163"/>
      <c r="K182" s="163"/>
      <c r="L182" s="165"/>
      <c r="M182" s="164"/>
      <c r="N182" s="165"/>
      <c r="O182" s="166"/>
      <c r="P182" s="167"/>
      <c r="Q182" s="208"/>
      <c r="R182" s="169"/>
      <c r="S182" s="225"/>
      <c r="T182" s="228"/>
      <c r="U182" s="229"/>
      <c r="Y182"/>
      <c r="Z182" s="132"/>
    </row>
    <row r="183" spans="1:26" ht="15" customHeight="1" x14ac:dyDescent="0.25">
      <c r="A183" s="178"/>
      <c r="B183" s="179"/>
      <c r="C183" s="156"/>
      <c r="D183" s="157"/>
      <c r="E183" s="158"/>
      <c r="F183" s="159"/>
      <c r="G183" s="160"/>
      <c r="H183" s="161"/>
      <c r="I183" s="162"/>
      <c r="J183" s="163"/>
      <c r="K183" s="163"/>
      <c r="L183" s="164"/>
      <c r="M183" s="164"/>
      <c r="N183" s="164"/>
      <c r="O183" s="166"/>
      <c r="P183" s="167"/>
      <c r="Q183" s="208"/>
      <c r="R183" s="169"/>
      <c r="S183" s="225"/>
      <c r="T183" s="228"/>
      <c r="U183" s="229"/>
      <c r="Y183"/>
      <c r="Z183" s="132"/>
    </row>
    <row r="184" spans="1:26" ht="15" customHeight="1" x14ac:dyDescent="0.25">
      <c r="A184" s="180"/>
      <c r="B184" s="181"/>
      <c r="C184" s="156"/>
      <c r="D184" s="157"/>
      <c r="E184" s="158"/>
      <c r="F184" s="159"/>
      <c r="G184" s="160"/>
      <c r="H184" s="161"/>
      <c r="I184" s="162"/>
      <c r="J184" s="163"/>
      <c r="K184" s="163"/>
      <c r="L184" s="164"/>
      <c r="M184" s="164"/>
      <c r="N184" s="164"/>
      <c r="O184" s="166"/>
      <c r="P184" s="167"/>
      <c r="Q184" s="208"/>
      <c r="R184" s="169"/>
      <c r="S184" s="225"/>
      <c r="T184" s="228"/>
      <c r="U184" s="229"/>
      <c r="Y184"/>
      <c r="Z184" s="132"/>
    </row>
    <row r="185" spans="1:26" ht="15" customHeight="1" x14ac:dyDescent="0.25">
      <c r="A185" s="180"/>
      <c r="B185" s="181"/>
      <c r="C185" s="156"/>
      <c r="D185" s="157"/>
      <c r="E185" s="158"/>
      <c r="F185" s="159"/>
      <c r="G185" s="160"/>
      <c r="H185" s="161"/>
      <c r="I185" s="162"/>
      <c r="J185" s="163"/>
      <c r="K185" s="163"/>
      <c r="L185" s="164"/>
      <c r="M185" s="164"/>
      <c r="N185" s="165"/>
      <c r="O185" s="166"/>
      <c r="P185" s="167"/>
      <c r="Q185" s="208"/>
      <c r="R185" s="169"/>
      <c r="S185" s="225"/>
      <c r="T185" s="228"/>
      <c r="U185" s="229"/>
      <c r="Y185"/>
      <c r="Z185" s="132"/>
    </row>
    <row r="186" spans="1:26" ht="15" customHeight="1" x14ac:dyDescent="0.25">
      <c r="A186" s="180"/>
      <c r="B186" s="181"/>
      <c r="C186" s="156"/>
      <c r="D186" s="157"/>
      <c r="E186" s="158"/>
      <c r="F186" s="159"/>
      <c r="G186" s="160"/>
      <c r="H186" s="161"/>
      <c r="I186" s="162"/>
      <c r="J186" s="163"/>
      <c r="K186" s="163"/>
      <c r="L186" s="164"/>
      <c r="M186" s="164"/>
      <c r="N186" s="164"/>
      <c r="O186" s="166"/>
      <c r="P186" s="167"/>
      <c r="Q186" s="208"/>
      <c r="R186" s="169"/>
      <c r="S186" s="225"/>
      <c r="T186" s="228"/>
      <c r="U186" s="229"/>
      <c r="Y186"/>
      <c r="Z186" s="132"/>
    </row>
    <row r="187" spans="1:26" ht="15" customHeight="1" x14ac:dyDescent="0.25">
      <c r="A187" s="180"/>
      <c r="B187" s="181"/>
      <c r="C187" s="171"/>
      <c r="D187" s="157"/>
      <c r="E187" s="158"/>
      <c r="F187" s="159"/>
      <c r="G187" s="160"/>
      <c r="H187" s="161"/>
      <c r="I187" s="162"/>
      <c r="J187" s="163"/>
      <c r="K187" s="163"/>
      <c r="L187" s="164"/>
      <c r="M187" s="164"/>
      <c r="N187" s="164"/>
      <c r="O187" s="166"/>
      <c r="P187" s="167"/>
      <c r="Q187" s="208"/>
      <c r="R187" s="169"/>
      <c r="S187" s="225"/>
      <c r="T187" s="228"/>
      <c r="U187" s="229"/>
      <c r="Y187"/>
      <c r="Z187" s="132"/>
    </row>
    <row r="188" spans="1:26" ht="15" customHeight="1" x14ac:dyDescent="0.25">
      <c r="A188" s="180"/>
      <c r="B188" s="181"/>
      <c r="C188" s="171"/>
      <c r="D188" s="157"/>
      <c r="E188" s="157"/>
      <c r="F188" s="159"/>
      <c r="G188" s="160"/>
      <c r="H188" s="161"/>
      <c r="I188" s="162"/>
      <c r="J188" s="163"/>
      <c r="K188" s="163"/>
      <c r="L188" s="164"/>
      <c r="M188" s="164"/>
      <c r="N188" s="164"/>
      <c r="O188" s="166"/>
      <c r="P188" s="167"/>
      <c r="Q188" s="208"/>
      <c r="R188" s="169"/>
      <c r="S188" s="225"/>
      <c r="T188" s="228"/>
      <c r="U188" s="229"/>
      <c r="Y188"/>
      <c r="Z188" s="132"/>
    </row>
    <row r="189" spans="1:26" ht="15" customHeight="1" x14ac:dyDescent="0.25">
      <c r="A189" s="180"/>
      <c r="B189" s="181"/>
      <c r="C189" s="156"/>
      <c r="D189" s="157"/>
      <c r="E189" s="158"/>
      <c r="F189" s="159"/>
      <c r="G189" s="160"/>
      <c r="H189" s="161"/>
      <c r="I189" s="162"/>
      <c r="J189" s="163"/>
      <c r="K189" s="163"/>
      <c r="L189" s="164"/>
      <c r="M189" s="164"/>
      <c r="N189" s="164"/>
      <c r="O189" s="166"/>
      <c r="P189" s="167"/>
      <c r="Q189" s="208"/>
      <c r="R189" s="154"/>
      <c r="S189" s="225"/>
      <c r="T189" s="228"/>
      <c r="U189" s="229"/>
      <c r="Y189"/>
      <c r="Z189" s="132"/>
    </row>
    <row r="190" spans="1:26" ht="15" customHeight="1" x14ac:dyDescent="0.25">
      <c r="A190" s="180"/>
      <c r="B190" s="181"/>
      <c r="C190" s="156"/>
      <c r="D190" s="157"/>
      <c r="E190" s="158"/>
      <c r="F190" s="159"/>
      <c r="G190" s="160"/>
      <c r="H190" s="161"/>
      <c r="I190" s="162"/>
      <c r="J190" s="163"/>
      <c r="K190" s="163"/>
      <c r="L190" s="164"/>
      <c r="M190" s="164"/>
      <c r="N190" s="164"/>
      <c r="O190" s="166"/>
      <c r="P190" s="167"/>
      <c r="Q190" s="208"/>
      <c r="R190" s="154"/>
      <c r="S190" s="225"/>
      <c r="T190" s="228"/>
      <c r="U190" s="229"/>
      <c r="Y190"/>
      <c r="Z190" s="132"/>
    </row>
    <row r="191" spans="1:26" ht="15" customHeight="1" x14ac:dyDescent="0.25">
      <c r="A191" s="180"/>
      <c r="B191" s="181"/>
      <c r="C191" s="156"/>
      <c r="D191" s="172"/>
      <c r="E191" s="213"/>
      <c r="F191" s="159"/>
      <c r="G191" s="160"/>
      <c r="H191" s="161"/>
      <c r="I191" s="162"/>
      <c r="J191" s="163"/>
      <c r="K191" s="163"/>
      <c r="L191" s="164"/>
      <c r="M191" s="164"/>
      <c r="N191" s="164"/>
      <c r="O191" s="166"/>
      <c r="P191" s="167"/>
      <c r="Q191" s="208"/>
      <c r="R191" s="154"/>
      <c r="S191" s="225"/>
      <c r="T191" s="228"/>
      <c r="U191" s="229"/>
      <c r="Y191"/>
      <c r="Z191" s="132"/>
    </row>
    <row r="192" spans="1:26" ht="15" customHeight="1" x14ac:dyDescent="0.25">
      <c r="A192" s="178"/>
      <c r="B192" s="179"/>
      <c r="C192" s="171"/>
      <c r="D192" s="157"/>
      <c r="E192" s="158"/>
      <c r="F192" s="159"/>
      <c r="G192" s="160"/>
      <c r="H192" s="161"/>
      <c r="I192" s="162"/>
      <c r="J192" s="163"/>
      <c r="K192" s="163"/>
      <c r="L192" s="164"/>
      <c r="M192" s="164"/>
      <c r="N192" s="164"/>
      <c r="O192" s="174"/>
      <c r="P192" s="167"/>
      <c r="Q192" s="208"/>
      <c r="R192" s="154"/>
      <c r="S192" s="225"/>
      <c r="T192" s="228"/>
      <c r="U192" s="229"/>
      <c r="Y192"/>
      <c r="Z192" s="132"/>
    </row>
    <row r="193" spans="1:26" ht="15" customHeight="1" x14ac:dyDescent="0.25">
      <c r="A193" s="180"/>
      <c r="B193" s="181"/>
      <c r="C193" s="156"/>
      <c r="D193" s="172"/>
      <c r="E193" s="213"/>
      <c r="F193" s="159"/>
      <c r="G193" s="160"/>
      <c r="H193" s="161"/>
      <c r="I193" s="162"/>
      <c r="J193" s="163"/>
      <c r="K193" s="163"/>
      <c r="L193" s="164"/>
      <c r="M193" s="164"/>
      <c r="N193" s="164"/>
      <c r="O193" s="166"/>
      <c r="P193" s="167"/>
      <c r="Q193" s="208"/>
      <c r="R193" s="154"/>
      <c r="S193" s="225"/>
      <c r="T193" s="228"/>
      <c r="U193" s="229"/>
      <c r="Y193"/>
      <c r="Z193" s="132"/>
    </row>
    <row r="194" spans="1:26" ht="15" customHeight="1" x14ac:dyDescent="0.25">
      <c r="A194" s="180"/>
      <c r="B194" s="181"/>
      <c r="C194" s="156"/>
      <c r="D194" s="157"/>
      <c r="E194" s="158"/>
      <c r="F194" s="159"/>
      <c r="G194" s="160"/>
      <c r="H194" s="161"/>
      <c r="I194" s="162"/>
      <c r="J194" s="163"/>
      <c r="K194" s="163"/>
      <c r="L194" s="164"/>
      <c r="M194" s="164"/>
      <c r="N194" s="164"/>
      <c r="O194" s="166"/>
      <c r="P194" s="167"/>
      <c r="Q194" s="208"/>
      <c r="R194" s="169"/>
      <c r="S194" s="225"/>
      <c r="T194" s="228"/>
      <c r="U194" s="229"/>
      <c r="Y194"/>
      <c r="Z194" s="132"/>
    </row>
    <row r="195" spans="1:26" ht="15" x14ac:dyDescent="0.25">
      <c r="A195" s="180"/>
      <c r="B195" s="181"/>
      <c r="C195" s="156"/>
      <c r="D195" s="157"/>
      <c r="E195" s="158"/>
      <c r="F195" s="159"/>
      <c r="G195" s="160"/>
      <c r="H195" s="161"/>
      <c r="I195" s="162"/>
      <c r="J195" s="163"/>
      <c r="K195" s="163"/>
      <c r="L195" s="164"/>
      <c r="M195" s="164"/>
      <c r="N195" s="164"/>
      <c r="O195" s="166"/>
      <c r="P195" s="167"/>
      <c r="Q195" s="208"/>
      <c r="R195" s="154"/>
      <c r="S195" s="225"/>
      <c r="T195" s="228"/>
      <c r="U195" s="229"/>
      <c r="Y195"/>
      <c r="Z195" s="132"/>
    </row>
    <row r="196" spans="1:26" ht="15" x14ac:dyDescent="0.25">
      <c r="A196" s="178"/>
      <c r="B196" s="179"/>
      <c r="C196" s="171"/>
      <c r="D196" s="157"/>
      <c r="E196" s="158"/>
      <c r="F196" s="159"/>
      <c r="G196" s="160"/>
      <c r="H196" s="161"/>
      <c r="I196" s="162"/>
      <c r="J196" s="163"/>
      <c r="K196" s="163"/>
      <c r="L196" s="164"/>
      <c r="M196" s="164"/>
      <c r="N196" s="164"/>
      <c r="O196" s="166"/>
      <c r="P196" s="167"/>
      <c r="Q196" s="208"/>
      <c r="R196" s="154"/>
      <c r="S196" s="225"/>
      <c r="T196" s="228"/>
      <c r="U196" s="229"/>
      <c r="Y196"/>
      <c r="Z196" s="132"/>
    </row>
    <row r="197" spans="1:26" ht="15" customHeight="1" x14ac:dyDescent="0.25">
      <c r="A197" s="180"/>
      <c r="B197" s="181"/>
      <c r="C197" s="171"/>
      <c r="D197" s="157"/>
      <c r="E197" s="158"/>
      <c r="F197" s="159"/>
      <c r="G197" s="160"/>
      <c r="H197" s="161"/>
      <c r="I197" s="162"/>
      <c r="J197" s="163"/>
      <c r="K197" s="163"/>
      <c r="L197" s="164"/>
      <c r="M197" s="164"/>
      <c r="N197" s="164"/>
      <c r="O197" s="166"/>
      <c r="P197" s="167"/>
      <c r="Q197" s="208"/>
      <c r="R197" s="169"/>
      <c r="S197" s="225"/>
      <c r="T197" s="228"/>
      <c r="U197" s="229"/>
      <c r="Y197"/>
      <c r="Z197" s="132"/>
    </row>
    <row r="198" spans="1:26" ht="15" customHeight="1" x14ac:dyDescent="0.25">
      <c r="A198" s="180"/>
      <c r="B198" s="181"/>
      <c r="C198" s="171"/>
      <c r="D198" s="157"/>
      <c r="E198" s="158"/>
      <c r="F198" s="159"/>
      <c r="G198" s="160"/>
      <c r="H198" s="161"/>
      <c r="I198" s="162"/>
      <c r="J198" s="163"/>
      <c r="K198" s="163"/>
      <c r="L198" s="164"/>
      <c r="M198" s="164"/>
      <c r="N198" s="165"/>
      <c r="O198" s="166"/>
      <c r="P198" s="167"/>
      <c r="Q198" s="208"/>
      <c r="R198" s="169"/>
      <c r="S198" s="225"/>
      <c r="T198" s="228"/>
      <c r="U198" s="229"/>
      <c r="Y198"/>
      <c r="Z198" s="132"/>
    </row>
    <row r="199" spans="1:26" ht="15" customHeight="1" x14ac:dyDescent="0.25">
      <c r="A199" s="180"/>
      <c r="B199" s="181"/>
      <c r="C199" s="156"/>
      <c r="D199" s="157"/>
      <c r="E199" s="158"/>
      <c r="F199" s="159"/>
      <c r="G199" s="160"/>
      <c r="H199" s="161"/>
      <c r="I199" s="162"/>
      <c r="J199" s="163"/>
      <c r="K199" s="163"/>
      <c r="L199" s="164"/>
      <c r="M199" s="164"/>
      <c r="N199" s="164"/>
      <c r="O199" s="166"/>
      <c r="P199" s="167"/>
      <c r="Q199" s="208"/>
      <c r="R199" s="169"/>
      <c r="S199" s="225"/>
      <c r="T199" s="228"/>
      <c r="U199" s="229"/>
      <c r="Y199"/>
      <c r="Z199" s="132"/>
    </row>
    <row r="200" spans="1:26" ht="15" customHeight="1" x14ac:dyDescent="0.25">
      <c r="A200" s="178"/>
      <c r="B200" s="179"/>
      <c r="C200" s="171"/>
      <c r="D200" s="157"/>
      <c r="E200" s="158"/>
      <c r="F200" s="159"/>
      <c r="G200" s="160"/>
      <c r="H200" s="161"/>
      <c r="I200" s="162"/>
      <c r="J200" s="163"/>
      <c r="K200" s="163"/>
      <c r="L200" s="164"/>
      <c r="M200" s="164"/>
      <c r="N200" s="164"/>
      <c r="O200" s="166"/>
      <c r="P200" s="167"/>
      <c r="Q200" s="208"/>
      <c r="R200" s="169"/>
      <c r="S200" s="225"/>
      <c r="T200" s="228"/>
      <c r="U200" s="229"/>
      <c r="Y200"/>
      <c r="Z200" s="132"/>
    </row>
    <row r="201" spans="1:26" ht="15" customHeight="1" x14ac:dyDescent="0.25">
      <c r="A201" s="180"/>
      <c r="B201" s="181"/>
      <c r="C201" s="156"/>
      <c r="D201" s="157"/>
      <c r="E201" s="158"/>
      <c r="F201" s="159"/>
      <c r="G201" s="160"/>
      <c r="H201" s="161"/>
      <c r="I201" s="162"/>
      <c r="J201" s="163"/>
      <c r="K201" s="163"/>
      <c r="L201" s="164"/>
      <c r="M201" s="164"/>
      <c r="N201" s="164"/>
      <c r="O201" s="166"/>
      <c r="P201" s="167"/>
      <c r="Q201" s="208"/>
      <c r="R201" s="169"/>
      <c r="S201" s="225"/>
      <c r="T201" s="228"/>
      <c r="U201" s="229"/>
      <c r="Y201"/>
      <c r="Z201" s="132"/>
    </row>
    <row r="202" spans="1:26" ht="15" customHeight="1" x14ac:dyDescent="0.25">
      <c r="A202" s="178"/>
      <c r="B202" s="179"/>
      <c r="C202" s="171"/>
      <c r="D202" s="157"/>
      <c r="E202" s="157"/>
      <c r="F202" s="159"/>
      <c r="G202" s="160"/>
      <c r="H202" s="161"/>
      <c r="I202" s="162"/>
      <c r="J202" s="163"/>
      <c r="K202" s="163"/>
      <c r="L202" s="164"/>
      <c r="M202" s="164"/>
      <c r="N202" s="164"/>
      <c r="O202" s="166"/>
      <c r="P202" s="167"/>
      <c r="Q202" s="208"/>
      <c r="R202" s="169"/>
      <c r="S202" s="225"/>
      <c r="T202" s="228"/>
      <c r="U202" s="229"/>
      <c r="Y202"/>
      <c r="Z202" s="132"/>
    </row>
    <row r="203" spans="1:26" ht="15" customHeight="1" x14ac:dyDescent="0.25">
      <c r="A203" s="180"/>
      <c r="B203" s="181"/>
      <c r="C203" s="156"/>
      <c r="D203" s="157"/>
      <c r="E203" s="157"/>
      <c r="F203" s="159"/>
      <c r="G203" s="160"/>
      <c r="H203" s="161"/>
      <c r="I203" s="162"/>
      <c r="J203" s="163"/>
      <c r="K203" s="163"/>
      <c r="L203" s="164"/>
      <c r="M203" s="164"/>
      <c r="N203" s="164"/>
      <c r="O203" s="166"/>
      <c r="P203" s="167"/>
      <c r="Q203" s="208"/>
      <c r="R203" s="169"/>
      <c r="S203" s="225"/>
      <c r="T203" s="228"/>
      <c r="U203" s="229"/>
      <c r="Y203"/>
      <c r="Z203" s="132"/>
    </row>
    <row r="204" spans="1:26" ht="15" customHeight="1" x14ac:dyDescent="0.25">
      <c r="A204" s="180"/>
      <c r="B204" s="181"/>
      <c r="C204" s="156"/>
      <c r="D204" s="157"/>
      <c r="E204" s="158"/>
      <c r="F204" s="159"/>
      <c r="G204" s="160"/>
      <c r="H204" s="161"/>
      <c r="I204" s="162"/>
      <c r="J204" s="163"/>
      <c r="K204" s="163"/>
      <c r="L204" s="164"/>
      <c r="M204" s="164"/>
      <c r="N204" s="164"/>
      <c r="O204" s="166"/>
      <c r="P204" s="167"/>
      <c r="Q204" s="208"/>
      <c r="R204" s="154"/>
      <c r="S204" s="225"/>
      <c r="T204" s="228"/>
      <c r="U204" s="229"/>
      <c r="Y204"/>
      <c r="Z204" s="132"/>
    </row>
    <row r="205" spans="1:26" ht="15" x14ac:dyDescent="0.25">
      <c r="A205" s="180"/>
      <c r="B205" s="181"/>
      <c r="C205" s="156"/>
      <c r="D205" s="172"/>
      <c r="E205" s="213"/>
      <c r="F205" s="159"/>
      <c r="G205" s="160"/>
      <c r="H205" s="161"/>
      <c r="I205" s="162"/>
      <c r="J205" s="163"/>
      <c r="K205" s="163"/>
      <c r="L205" s="164"/>
      <c r="M205" s="164"/>
      <c r="N205" s="164"/>
      <c r="O205" s="166"/>
      <c r="P205" s="167"/>
      <c r="Q205" s="208"/>
      <c r="R205" s="154"/>
      <c r="S205" s="225"/>
      <c r="T205" s="228"/>
      <c r="U205" s="229"/>
      <c r="Y205"/>
      <c r="Z205" s="132"/>
    </row>
    <row r="206" spans="1:26" ht="15" x14ac:dyDescent="0.25">
      <c r="A206" s="180"/>
      <c r="B206" s="181"/>
      <c r="C206" s="156"/>
      <c r="D206" s="172"/>
      <c r="E206" s="213"/>
      <c r="F206" s="159"/>
      <c r="G206" s="160"/>
      <c r="H206" s="161"/>
      <c r="I206" s="162"/>
      <c r="J206" s="163"/>
      <c r="K206" s="163"/>
      <c r="L206" s="164"/>
      <c r="M206" s="164"/>
      <c r="N206" s="164"/>
      <c r="O206" s="166"/>
      <c r="P206" s="167"/>
      <c r="Q206" s="208"/>
      <c r="R206" s="154"/>
      <c r="S206" s="225"/>
      <c r="T206" s="228"/>
      <c r="U206" s="229"/>
      <c r="Y206"/>
      <c r="Z206" s="132"/>
    </row>
    <row r="207" spans="1:26" ht="15" customHeight="1" x14ac:dyDescent="0.25">
      <c r="A207" s="180"/>
      <c r="B207" s="181"/>
      <c r="C207" s="156"/>
      <c r="D207" s="157"/>
      <c r="E207" s="157"/>
      <c r="F207" s="159"/>
      <c r="G207" s="160"/>
      <c r="H207" s="161"/>
      <c r="I207" s="162"/>
      <c r="J207" s="163"/>
      <c r="K207" s="163"/>
      <c r="L207" s="164"/>
      <c r="M207" s="164"/>
      <c r="N207" s="164"/>
      <c r="O207" s="166"/>
      <c r="P207" s="167"/>
      <c r="Q207" s="208"/>
      <c r="R207" s="169"/>
      <c r="S207" s="225"/>
      <c r="T207" s="228"/>
      <c r="U207" s="229"/>
      <c r="Y207"/>
      <c r="Z207" s="132"/>
    </row>
    <row r="208" spans="1:26" ht="15" customHeight="1" x14ac:dyDescent="0.25">
      <c r="A208" s="180"/>
      <c r="B208" s="181"/>
      <c r="C208" s="156"/>
      <c r="D208" s="172"/>
      <c r="E208" s="213"/>
      <c r="F208" s="159"/>
      <c r="G208" s="160"/>
      <c r="H208" s="161"/>
      <c r="I208" s="162"/>
      <c r="J208" s="163"/>
      <c r="K208" s="163"/>
      <c r="L208" s="164"/>
      <c r="M208" s="164"/>
      <c r="N208" s="164"/>
      <c r="O208" s="166"/>
      <c r="P208" s="167"/>
      <c r="Q208" s="208"/>
      <c r="R208" s="169"/>
      <c r="S208" s="225"/>
      <c r="T208" s="228"/>
      <c r="U208" s="229"/>
      <c r="Y208"/>
      <c r="Z208" s="132"/>
    </row>
    <row r="209" spans="1:26" ht="15" customHeight="1" x14ac:dyDescent="0.25">
      <c r="A209" s="180"/>
      <c r="B209" s="181"/>
      <c r="C209" s="156"/>
      <c r="D209" s="157"/>
      <c r="E209" s="158"/>
      <c r="F209" s="159"/>
      <c r="G209" s="160"/>
      <c r="H209" s="161"/>
      <c r="I209" s="162"/>
      <c r="J209" s="163"/>
      <c r="K209" s="163"/>
      <c r="L209" s="164"/>
      <c r="M209" s="164"/>
      <c r="N209" s="164"/>
      <c r="O209" s="166"/>
      <c r="P209" s="167"/>
      <c r="Q209" s="208"/>
      <c r="R209" s="169"/>
      <c r="S209" s="225"/>
      <c r="T209" s="228"/>
      <c r="U209" s="229"/>
      <c r="Y209"/>
      <c r="Z209" s="132"/>
    </row>
    <row r="210" spans="1:26" ht="15" customHeight="1" x14ac:dyDescent="0.25">
      <c r="A210" s="180"/>
      <c r="B210" s="181"/>
      <c r="C210" s="156"/>
      <c r="D210" s="157"/>
      <c r="E210" s="158"/>
      <c r="F210" s="159"/>
      <c r="G210" s="160"/>
      <c r="H210" s="161"/>
      <c r="I210" s="162"/>
      <c r="J210" s="163"/>
      <c r="K210" s="163"/>
      <c r="L210" s="164"/>
      <c r="M210" s="164"/>
      <c r="N210" s="164"/>
      <c r="O210" s="166"/>
      <c r="P210" s="167"/>
      <c r="Q210" s="208"/>
      <c r="R210" s="169"/>
      <c r="S210" s="225"/>
      <c r="T210" s="228"/>
      <c r="U210" s="229"/>
      <c r="Y210"/>
      <c r="Z210" s="132"/>
    </row>
    <row r="211" spans="1:26" ht="15" customHeight="1" x14ac:dyDescent="0.25">
      <c r="A211" s="180"/>
      <c r="B211" s="181"/>
      <c r="C211" s="156"/>
      <c r="D211" s="157"/>
      <c r="E211" s="158"/>
      <c r="F211" s="159"/>
      <c r="G211" s="160"/>
      <c r="H211" s="161"/>
      <c r="I211" s="162"/>
      <c r="J211" s="163"/>
      <c r="K211" s="163"/>
      <c r="L211" s="164"/>
      <c r="M211" s="164"/>
      <c r="N211" s="164"/>
      <c r="O211" s="166"/>
      <c r="P211" s="167"/>
      <c r="Q211" s="208"/>
      <c r="R211" s="169"/>
      <c r="S211" s="225"/>
      <c r="T211" s="228"/>
      <c r="U211" s="229"/>
      <c r="Y211"/>
      <c r="Z211" s="132"/>
    </row>
    <row r="212" spans="1:26" ht="15" customHeight="1" x14ac:dyDescent="0.25">
      <c r="A212" s="180"/>
      <c r="B212" s="181"/>
      <c r="C212" s="156"/>
      <c r="D212" s="157"/>
      <c r="E212" s="158"/>
      <c r="F212" s="159"/>
      <c r="G212" s="160"/>
      <c r="H212" s="161"/>
      <c r="I212" s="162"/>
      <c r="J212" s="163"/>
      <c r="K212" s="163"/>
      <c r="L212" s="164"/>
      <c r="M212" s="164"/>
      <c r="N212" s="164"/>
      <c r="O212" s="166"/>
      <c r="P212" s="167"/>
      <c r="Q212" s="208"/>
      <c r="R212" s="154"/>
      <c r="S212" s="225"/>
      <c r="T212" s="228"/>
      <c r="U212" s="229"/>
      <c r="Y212"/>
      <c r="Z212" s="132"/>
    </row>
    <row r="213" spans="1:26" ht="15" customHeight="1" x14ac:dyDescent="0.25">
      <c r="A213" s="180"/>
      <c r="B213" s="181"/>
      <c r="C213" s="171"/>
      <c r="D213" s="157"/>
      <c r="E213" s="158"/>
      <c r="F213" s="159"/>
      <c r="G213" s="160"/>
      <c r="H213" s="161"/>
      <c r="I213" s="162"/>
      <c r="J213" s="163"/>
      <c r="K213" s="163"/>
      <c r="L213" s="164"/>
      <c r="M213" s="164"/>
      <c r="N213" s="165"/>
      <c r="O213" s="166"/>
      <c r="P213" s="167"/>
      <c r="Q213" s="208"/>
      <c r="R213" s="169"/>
      <c r="S213" s="225"/>
      <c r="T213" s="228"/>
      <c r="U213" s="229"/>
      <c r="Y213"/>
      <c r="Z213" s="132"/>
    </row>
    <row r="214" spans="1:26" ht="15" customHeight="1" x14ac:dyDescent="0.25">
      <c r="A214" s="180"/>
      <c r="B214" s="181"/>
      <c r="C214" s="156"/>
      <c r="D214" s="157"/>
      <c r="E214" s="158"/>
      <c r="F214" s="159"/>
      <c r="G214" s="160"/>
      <c r="H214" s="161"/>
      <c r="I214" s="162"/>
      <c r="J214" s="163"/>
      <c r="K214" s="163"/>
      <c r="L214" s="164"/>
      <c r="M214" s="164"/>
      <c r="N214" s="164"/>
      <c r="O214" s="166"/>
      <c r="P214" s="167"/>
      <c r="Q214" s="208"/>
      <c r="R214" s="169"/>
      <c r="S214" s="225"/>
      <c r="T214" s="228"/>
      <c r="U214" s="229"/>
      <c r="Y214"/>
      <c r="Z214" s="132"/>
    </row>
    <row r="215" spans="1:26" ht="15" customHeight="1" x14ac:dyDescent="0.25">
      <c r="A215" s="180"/>
      <c r="B215" s="181"/>
      <c r="C215" s="156"/>
      <c r="D215" s="157"/>
      <c r="E215" s="158"/>
      <c r="F215" s="159"/>
      <c r="G215" s="160"/>
      <c r="H215" s="161"/>
      <c r="I215" s="162"/>
      <c r="J215" s="163"/>
      <c r="K215" s="163"/>
      <c r="L215" s="164"/>
      <c r="M215" s="164"/>
      <c r="N215" s="165"/>
      <c r="O215" s="166"/>
      <c r="P215" s="167"/>
      <c r="Q215" s="208"/>
      <c r="R215" s="169"/>
      <c r="S215" s="225"/>
      <c r="T215" s="228"/>
      <c r="U215" s="229"/>
      <c r="Y215"/>
      <c r="Z215" s="132"/>
    </row>
    <row r="216" spans="1:26" ht="15" customHeight="1" x14ac:dyDescent="0.25">
      <c r="A216" s="180"/>
      <c r="B216" s="181"/>
      <c r="C216" s="171"/>
      <c r="D216" s="157"/>
      <c r="E216" s="158"/>
      <c r="F216" s="159"/>
      <c r="G216" s="160"/>
      <c r="H216" s="161"/>
      <c r="I216" s="162"/>
      <c r="J216" s="163"/>
      <c r="K216" s="163"/>
      <c r="L216" s="164"/>
      <c r="M216" s="164"/>
      <c r="N216" s="164"/>
      <c r="O216" s="166"/>
      <c r="P216" s="167"/>
      <c r="Q216" s="208"/>
      <c r="R216" s="169"/>
      <c r="S216" s="225"/>
      <c r="T216" s="228"/>
      <c r="U216" s="229"/>
      <c r="Y216"/>
      <c r="Z216" s="132"/>
    </row>
  </sheetData>
  <autoFilter ref="A4:U216"/>
  <mergeCells count="2">
    <mergeCell ref="F2:O2"/>
    <mergeCell ref="L3:O3"/>
  </mergeCells>
  <conditionalFormatting sqref="J42:K216">
    <cfRule type="expression" dxfId="479" priority="8" stopIfTrue="1">
      <formula>J42=0</formula>
    </cfRule>
    <cfRule type="expression" dxfId="478" priority="9" stopIfTrue="1">
      <formula>J42&lt;0</formula>
    </cfRule>
    <cfRule type="expression" dxfId="477" priority="10" stopIfTrue="1">
      <formula>J42&gt;0</formula>
    </cfRule>
  </conditionalFormatting>
  <conditionalFormatting sqref="P42:P150 P154:P176 P179:P216">
    <cfRule type="expression" dxfId="476" priority="7" stopIfTrue="1">
      <formula>K42&lt;0</formula>
    </cfRule>
  </conditionalFormatting>
  <conditionalFormatting sqref="P151:P153">
    <cfRule type="expression" dxfId="475" priority="6" stopIfTrue="1">
      <formula>K151&lt;0</formula>
    </cfRule>
  </conditionalFormatting>
  <conditionalFormatting sqref="P177:P178">
    <cfRule type="expression" dxfId="474" priority="5" stopIfTrue="1">
      <formula>K177&lt;0</formula>
    </cfRule>
  </conditionalFormatting>
  <conditionalFormatting sqref="P5:P41">
    <cfRule type="expression" dxfId="473" priority="1" stopIfTrue="1">
      <formula>K5&lt;0</formula>
    </cfRule>
  </conditionalFormatting>
  <conditionalFormatting sqref="J5:K41">
    <cfRule type="expression" dxfId="472" priority="2" stopIfTrue="1">
      <formula>J5=0</formula>
    </cfRule>
    <cfRule type="expression" dxfId="471" priority="3" stopIfTrue="1">
      <formula>J5&lt;0</formula>
    </cfRule>
    <cfRule type="expression" dxfId="470" priority="4" stopIfTrue="1">
      <formula>J5&gt;0</formula>
    </cfRule>
  </conditionalFormatting>
  <pageMargins left="0.70866141732283472" right="0.70866141732283472" top="0.74803149606299213" bottom="0.74803149606299213" header="0.31496062992125984" footer="0.31496062992125984"/>
  <pageSetup paperSize="9" fitToHeight="7" orientation="portrait" horizontalDpi="4294967293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A191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P5" sqref="P5:P34"/>
    </sheetView>
  </sheetViews>
  <sheetFormatPr defaultRowHeight="12.75" x14ac:dyDescent="0.2"/>
  <cols>
    <col min="1" max="1" width="11.28515625" customWidth="1"/>
    <col min="2" max="2" width="18.28515625" customWidth="1"/>
    <col min="3" max="3" width="7.85546875" customWidth="1"/>
    <col min="4" max="7" width="9.140625" customWidth="1"/>
    <col min="8" max="8" width="9.42578125" customWidth="1"/>
    <col min="10" max="11" width="9.140625" customWidth="1"/>
    <col min="13" max="13" width="9.7109375" customWidth="1"/>
    <col min="17" max="17" width="20.140625" style="210" customWidth="1"/>
    <col min="24" max="24" width="14.7109375" customWidth="1"/>
    <col min="25" max="25" width="10.7109375" style="5" customWidth="1"/>
    <col min="26" max="26" width="9.7109375" style="5" customWidth="1"/>
    <col min="27" max="27" width="21" customWidth="1"/>
  </cols>
  <sheetData>
    <row r="1" spans="1:27" ht="15.75" thickBot="1" x14ac:dyDescent="0.3">
      <c r="A1" s="143"/>
      <c r="B1" s="143"/>
      <c r="C1" s="211"/>
      <c r="E1" s="3"/>
      <c r="G1" s="183"/>
      <c r="I1" s="119"/>
      <c r="P1" s="71"/>
      <c r="Q1" s="203"/>
      <c r="R1" s="132"/>
      <c r="S1" s="132"/>
      <c r="T1" s="226"/>
    </row>
    <row r="2" spans="1:27" ht="15.75" thickBot="1" x14ac:dyDescent="0.3">
      <c r="A2" s="139" t="s">
        <v>0</v>
      </c>
      <c r="B2" s="146">
        <v>2.1527777777777781E-2</v>
      </c>
      <c r="C2" s="3"/>
      <c r="E2" s="3"/>
      <c r="F2" s="537" t="s">
        <v>456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  <c r="R2" s="132"/>
      <c r="S2" s="132"/>
      <c r="T2" s="226"/>
    </row>
    <row r="3" spans="1:27" ht="15" x14ac:dyDescent="0.25">
      <c r="A3" s="147" t="str">
        <f>F2</f>
        <v>2013 - Aug - Summer - Nickey Line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  <c r="R3" s="132"/>
      <c r="S3" s="132"/>
      <c r="T3" s="226"/>
    </row>
    <row r="4" spans="1:27" ht="45.7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48"/>
      <c r="R4" s="254" t="s">
        <v>280</v>
      </c>
      <c r="S4" s="224" t="s">
        <v>367</v>
      </c>
      <c r="T4" s="255" t="s">
        <v>369</v>
      </c>
      <c r="U4" s="230" t="s">
        <v>371</v>
      </c>
      <c r="Y4" s="250" t="s">
        <v>435</v>
      </c>
      <c r="Z4" s="251" t="s">
        <v>434</v>
      </c>
      <c r="AA4" s="252" t="s">
        <v>371</v>
      </c>
    </row>
    <row r="5" spans="1:27" ht="15" customHeight="1" x14ac:dyDescent="0.25">
      <c r="A5" s="189" t="s">
        <v>36</v>
      </c>
      <c r="B5" s="190" t="s">
        <v>37</v>
      </c>
      <c r="C5" s="184" t="s">
        <v>14</v>
      </c>
      <c r="D5" s="186">
        <v>1.9699074074074074E-2</v>
      </c>
      <c r="E5" s="186">
        <v>1.9699074074074074E-2</v>
      </c>
      <c r="F5" s="159">
        <f>IF(E5&lt;&gt;"",(E5+D5)/2,D5)</f>
        <v>1.9699074074074074E-2</v>
      </c>
      <c r="G5" s="160">
        <f>$B$2-F5</f>
        <v>1.8287037037037074E-3</v>
      </c>
      <c r="H5" s="161">
        <v>2.0104166666666666E-2</v>
      </c>
      <c r="I5" s="162">
        <f t="shared" ref="I5:I36" si="0">IF(H5&lt;&gt;"",H5-G5,"")</f>
        <v>1.8275462962962959E-2</v>
      </c>
      <c r="J5" s="163">
        <f>IF(H5&lt;&gt;"",I5-F5,"")</f>
        <v>-1.4236111111111151E-3</v>
      </c>
      <c r="K5" s="163">
        <f>IF(H5&lt;&gt;"",I5-D5,"")</f>
        <v>-1.4236111111111151E-3</v>
      </c>
      <c r="L5" s="164">
        <v>1</v>
      </c>
      <c r="M5" s="164">
        <v>1</v>
      </c>
      <c r="N5" s="164"/>
      <c r="O5" s="166"/>
      <c r="P5" s="167">
        <f t="shared" ref="P5:P36" si="1">IF(H5&lt;&gt;"",MIN(D5,I5),D5)</f>
        <v>1.8275462962962959E-2</v>
      </c>
      <c r="Q5" s="205" t="s">
        <v>461</v>
      </c>
      <c r="R5" s="154">
        <v>38868</v>
      </c>
      <c r="S5" s="225"/>
      <c r="T5" s="228">
        <f t="shared" ref="T5:T36" si="2">IF(OR(NOT(S5=""),NOT(I5="")),5,"")</f>
        <v>5</v>
      </c>
      <c r="U5" s="229" t="str">
        <f t="shared" ref="U5:U36" si="3">IF(T5=5,A5&amp;" "&amp;B5,"")</f>
        <v>Joanne Richards</v>
      </c>
      <c r="Y5" s="256">
        <f>I5</f>
        <v>1.8275462962962959E-2</v>
      </c>
      <c r="Z5" s="141">
        <f>+L5</f>
        <v>1</v>
      </c>
      <c r="AA5" s="138" t="str">
        <f>A5&amp;" "&amp;B5</f>
        <v>Joanne Richards</v>
      </c>
    </row>
    <row r="6" spans="1:27" ht="15" customHeight="1" x14ac:dyDescent="0.25">
      <c r="A6" s="189" t="s">
        <v>408</v>
      </c>
      <c r="B6" s="190" t="s">
        <v>421</v>
      </c>
      <c r="C6" s="202" t="s">
        <v>30</v>
      </c>
      <c r="D6" s="186">
        <v>1.7384259259259259E-2</v>
      </c>
      <c r="E6" s="186">
        <v>1.7430555555555553E-2</v>
      </c>
      <c r="F6" s="159">
        <f>IF(E6&lt;&gt;"",(E6+D6)/2,D6)</f>
        <v>1.7407407407407406E-2</v>
      </c>
      <c r="G6" s="160">
        <f>$B$2-F6</f>
        <v>4.1203703703703749E-3</v>
      </c>
      <c r="H6" s="161">
        <v>2.0613425925925927E-2</v>
      </c>
      <c r="I6" s="162">
        <f t="shared" si="0"/>
        <v>1.6493055555555552E-2</v>
      </c>
      <c r="J6" s="163">
        <f>IF(H6&lt;&gt;"",I6-F6,"")</f>
        <v>-9.1435185185185369E-4</v>
      </c>
      <c r="K6" s="163">
        <f>IF(H6&lt;&gt;"",I6-D6,"")</f>
        <v>-8.9120370370370655E-4</v>
      </c>
      <c r="L6" s="164">
        <v>2</v>
      </c>
      <c r="M6" s="164">
        <v>2</v>
      </c>
      <c r="N6" s="164"/>
      <c r="O6" s="166"/>
      <c r="P6" s="167">
        <f t="shared" si="1"/>
        <v>1.6493055555555552E-2</v>
      </c>
      <c r="Q6" s="206" t="s">
        <v>462</v>
      </c>
      <c r="R6" s="154">
        <v>39994</v>
      </c>
      <c r="S6" s="225"/>
      <c r="T6" s="228">
        <f t="shared" si="2"/>
        <v>5</v>
      </c>
      <c r="U6" s="229" t="str">
        <f t="shared" si="3"/>
        <v>Phil  Wigg</v>
      </c>
      <c r="Y6" s="256">
        <f t="shared" ref="Y6:Y28" si="4">I6</f>
        <v>1.6493055555555552E-2</v>
      </c>
      <c r="Z6" s="141">
        <f t="shared" ref="Z6:Z28" si="5">+L6</f>
        <v>2</v>
      </c>
      <c r="AA6" s="138" t="str">
        <f t="shared" ref="AA6:AA28" si="6">A6&amp;" "&amp;B6</f>
        <v>Phil  Wigg</v>
      </c>
    </row>
    <row r="7" spans="1:27" ht="15" customHeight="1" x14ac:dyDescent="0.25">
      <c r="A7" s="189" t="s">
        <v>199</v>
      </c>
      <c r="B7" s="190" t="s">
        <v>243</v>
      </c>
      <c r="C7" s="184" t="s">
        <v>30</v>
      </c>
      <c r="D7" s="186">
        <v>1.6927083333333336E-2</v>
      </c>
      <c r="E7" s="186">
        <v>1.7494212962962961E-2</v>
      </c>
      <c r="F7" s="159">
        <f>IF(E7&lt;&gt;"",(E7+D7)/2,D7)</f>
        <v>1.7210648148148149E-2</v>
      </c>
      <c r="G7" s="160">
        <f>$B$2-F7</f>
        <v>4.3171296296296326E-3</v>
      </c>
      <c r="H7" s="161">
        <v>2.0937499999999998E-2</v>
      </c>
      <c r="I7" s="162">
        <f t="shared" si="0"/>
        <v>1.6620370370370365E-2</v>
      </c>
      <c r="J7" s="163">
        <f>IF(H7&lt;&gt;"",I7-F7,"")</f>
        <v>-5.9027777777778331E-4</v>
      </c>
      <c r="K7" s="163">
        <f>IF(H7&lt;&gt;"",I7-D7,"")</f>
        <v>-3.0671296296297043E-4</v>
      </c>
      <c r="L7" s="164">
        <v>3</v>
      </c>
      <c r="M7" s="164">
        <v>5</v>
      </c>
      <c r="N7" s="165"/>
      <c r="O7" s="166"/>
      <c r="P7" s="167">
        <f t="shared" si="1"/>
        <v>1.6620370370370365E-2</v>
      </c>
      <c r="Q7" s="206" t="s">
        <v>463</v>
      </c>
      <c r="R7" s="154">
        <v>39994</v>
      </c>
      <c r="S7" s="225"/>
      <c r="T7" s="228">
        <f t="shared" si="2"/>
        <v>5</v>
      </c>
      <c r="U7" s="229" t="str">
        <f t="shared" si="3"/>
        <v>Jamie Davies</v>
      </c>
      <c r="Y7" s="256">
        <f t="shared" si="4"/>
        <v>1.6620370370370365E-2</v>
      </c>
      <c r="Z7" s="141">
        <f t="shared" si="5"/>
        <v>3</v>
      </c>
      <c r="AA7" s="138" t="str">
        <f t="shared" si="6"/>
        <v>Jamie Davies</v>
      </c>
    </row>
    <row r="8" spans="1:27" ht="15" customHeight="1" x14ac:dyDescent="0.25">
      <c r="A8" s="189" t="s">
        <v>147</v>
      </c>
      <c r="B8" s="190" t="s">
        <v>175</v>
      </c>
      <c r="C8" s="184" t="s">
        <v>30</v>
      </c>
      <c r="D8" s="186"/>
      <c r="E8" s="186"/>
      <c r="F8" s="212">
        <v>1.5081018518518518E-2</v>
      </c>
      <c r="G8" s="194">
        <v>6.4467592592592632E-3</v>
      </c>
      <c r="H8" s="161">
        <v>2.0995370370370373E-2</v>
      </c>
      <c r="I8" s="162">
        <f t="shared" si="0"/>
        <v>1.4548611111111109E-2</v>
      </c>
      <c r="J8" s="163"/>
      <c r="K8" s="163"/>
      <c r="L8" s="164">
        <v>4</v>
      </c>
      <c r="M8" s="164"/>
      <c r="N8" s="164"/>
      <c r="O8" s="166"/>
      <c r="P8" s="167">
        <f t="shared" si="1"/>
        <v>1.4548611111111109E-2</v>
      </c>
      <c r="Q8" s="206" t="s">
        <v>464</v>
      </c>
      <c r="R8" s="154"/>
      <c r="S8" s="225"/>
      <c r="T8" s="228">
        <f t="shared" si="2"/>
        <v>5</v>
      </c>
      <c r="U8" s="229" t="str">
        <f t="shared" si="3"/>
        <v>Dan Winfield</v>
      </c>
      <c r="Y8" s="256">
        <f t="shared" si="4"/>
        <v>1.4548611111111109E-2</v>
      </c>
      <c r="Z8" s="141">
        <f t="shared" si="5"/>
        <v>4</v>
      </c>
      <c r="AA8" s="138" t="str">
        <f t="shared" si="6"/>
        <v>Dan Winfield</v>
      </c>
    </row>
    <row r="9" spans="1:27" ht="15" customHeight="1" x14ac:dyDescent="0.25">
      <c r="A9" s="180" t="s">
        <v>130</v>
      </c>
      <c r="B9" s="181" t="s">
        <v>239</v>
      </c>
      <c r="C9" s="156" t="s">
        <v>30</v>
      </c>
      <c r="D9" s="158">
        <v>1.4826388888888885E-2</v>
      </c>
      <c r="E9" s="158">
        <v>1.4826388888888885E-2</v>
      </c>
      <c r="F9" s="159">
        <f>IF(E9&lt;&gt;"",(E9+D9)/2,D9)</f>
        <v>1.4826388888888885E-2</v>
      </c>
      <c r="G9" s="160">
        <f>$B$2-F9</f>
        <v>6.7013888888888956E-3</v>
      </c>
      <c r="H9" s="161">
        <v>2.1030092592592597E-2</v>
      </c>
      <c r="I9" s="162">
        <f t="shared" si="0"/>
        <v>1.4328703703703701E-2</v>
      </c>
      <c r="J9" s="163">
        <f>IF(H9&lt;&gt;"",I9-F9,"")</f>
        <v>-4.9768518518518434E-4</v>
      </c>
      <c r="K9" s="163">
        <f>IF(H9&lt;&gt;"",I9-D9,"")</f>
        <v>-4.9768518518518434E-4</v>
      </c>
      <c r="L9" s="164">
        <v>5</v>
      </c>
      <c r="M9" s="164">
        <v>3</v>
      </c>
      <c r="N9" s="164"/>
      <c r="O9" s="166"/>
      <c r="P9" s="167">
        <f t="shared" si="1"/>
        <v>1.4328703703703701E-2</v>
      </c>
      <c r="Q9" s="206" t="s">
        <v>465</v>
      </c>
      <c r="R9" s="154">
        <v>39872</v>
      </c>
      <c r="S9" s="225"/>
      <c r="T9" s="228">
        <f t="shared" si="2"/>
        <v>5</v>
      </c>
      <c r="U9" s="229" t="str">
        <f t="shared" si="3"/>
        <v>Simon Townsend</v>
      </c>
      <c r="Y9" s="256">
        <f t="shared" si="4"/>
        <v>1.4328703703703701E-2</v>
      </c>
      <c r="Z9" s="141">
        <f t="shared" si="5"/>
        <v>5</v>
      </c>
      <c r="AA9" s="138" t="str">
        <f t="shared" si="6"/>
        <v>Simon Townsend</v>
      </c>
    </row>
    <row r="10" spans="1:27" ht="15" customHeight="1" x14ac:dyDescent="0.25">
      <c r="A10" s="180" t="s">
        <v>422</v>
      </c>
      <c r="B10" s="181" t="s">
        <v>423</v>
      </c>
      <c r="C10" s="156" t="s">
        <v>30</v>
      </c>
      <c r="D10" s="158">
        <v>1.3900462962962962E-2</v>
      </c>
      <c r="E10" s="158">
        <v>1.3900462962962962E-2</v>
      </c>
      <c r="F10" s="159">
        <f>IF(E10&lt;&gt;"",(E10+D10)/2,D10)</f>
        <v>1.3900462962962962E-2</v>
      </c>
      <c r="G10" s="160">
        <f>$B$2-F10</f>
        <v>7.6273148148148194E-3</v>
      </c>
      <c r="H10" s="161">
        <v>2.1157407407407406E-2</v>
      </c>
      <c r="I10" s="162">
        <f t="shared" si="0"/>
        <v>1.3530092592592587E-2</v>
      </c>
      <c r="J10" s="163">
        <f>IF(H10&lt;&gt;"",I10-F10,"")</f>
        <v>-3.7037037037037507E-4</v>
      </c>
      <c r="K10" s="163">
        <f>IF(H10&lt;&gt;"",I10-D10,"")</f>
        <v>-3.7037037037037507E-4</v>
      </c>
      <c r="L10" s="164">
        <v>6</v>
      </c>
      <c r="M10" s="164">
        <v>4</v>
      </c>
      <c r="N10" s="164"/>
      <c r="O10" s="166">
        <v>1</v>
      </c>
      <c r="P10" s="167">
        <f t="shared" si="1"/>
        <v>1.3530092592592587E-2</v>
      </c>
      <c r="Q10" s="206" t="s">
        <v>466</v>
      </c>
      <c r="R10" s="154">
        <v>39964</v>
      </c>
      <c r="S10" s="225"/>
      <c r="T10" s="228">
        <f t="shared" si="2"/>
        <v>5</v>
      </c>
      <c r="U10" s="229" t="str">
        <f t="shared" si="3"/>
        <v>Patrick McGuinness</v>
      </c>
      <c r="Y10" s="256">
        <f t="shared" si="4"/>
        <v>1.3530092592592587E-2</v>
      </c>
      <c r="Z10" s="141">
        <f t="shared" si="5"/>
        <v>6</v>
      </c>
      <c r="AA10" s="138" t="str">
        <f t="shared" si="6"/>
        <v>Patrick McGuinness</v>
      </c>
    </row>
    <row r="11" spans="1:27" ht="15" customHeight="1" x14ac:dyDescent="0.25">
      <c r="A11" s="180" t="s">
        <v>284</v>
      </c>
      <c r="B11" s="181" t="s">
        <v>285</v>
      </c>
      <c r="C11" s="156" t="s">
        <v>30</v>
      </c>
      <c r="D11" s="158">
        <v>1.864583333333333E-2</v>
      </c>
      <c r="E11" s="158">
        <v>1.864583333333333E-2</v>
      </c>
      <c r="F11" s="159">
        <f>IF(E11&lt;&gt;"",(E11+D11)/2,D11)</f>
        <v>1.864583333333333E-2</v>
      </c>
      <c r="G11" s="160">
        <f>$B$2-F11</f>
        <v>2.8819444444444509E-3</v>
      </c>
      <c r="H11" s="161">
        <v>2.1226851851851854E-2</v>
      </c>
      <c r="I11" s="162">
        <f t="shared" si="0"/>
        <v>1.8344907407407404E-2</v>
      </c>
      <c r="J11" s="163">
        <f>IF(H11&lt;&gt;"",I11-F11,"")</f>
        <v>-3.0092592592592671E-4</v>
      </c>
      <c r="K11" s="163">
        <f>IF(H11&lt;&gt;"",I11-D11,"")</f>
        <v>-3.0092592592592671E-4</v>
      </c>
      <c r="L11" s="164">
        <v>7</v>
      </c>
      <c r="M11" s="164">
        <v>6</v>
      </c>
      <c r="N11" s="165"/>
      <c r="O11" s="166"/>
      <c r="P11" s="167">
        <f t="shared" si="1"/>
        <v>1.8344907407407404E-2</v>
      </c>
      <c r="Q11" s="206" t="s">
        <v>466</v>
      </c>
      <c r="R11" s="154">
        <v>39660</v>
      </c>
      <c r="S11" s="225"/>
      <c r="T11" s="228">
        <f t="shared" si="2"/>
        <v>5</v>
      </c>
      <c r="U11" s="229" t="str">
        <f t="shared" si="3"/>
        <v>Pierre-Louis Gatti</v>
      </c>
      <c r="Y11" s="256"/>
      <c r="Z11" s="141"/>
      <c r="AA11" s="138"/>
    </row>
    <row r="12" spans="1:27" ht="15" customHeight="1" x14ac:dyDescent="0.25">
      <c r="A12" s="178" t="s">
        <v>55</v>
      </c>
      <c r="B12" s="179" t="s">
        <v>116</v>
      </c>
      <c r="C12" s="171" t="s">
        <v>30</v>
      </c>
      <c r="D12" s="158"/>
      <c r="E12" s="158"/>
      <c r="F12" s="212">
        <v>1.6053240740740739E-2</v>
      </c>
      <c r="G12" s="194">
        <v>5.4745370370370416E-3</v>
      </c>
      <c r="H12" s="161">
        <v>2.1284722222222222E-2</v>
      </c>
      <c r="I12" s="162">
        <f t="shared" si="0"/>
        <v>1.5810185185185181E-2</v>
      </c>
      <c r="J12" s="163"/>
      <c r="K12" s="163"/>
      <c r="L12" s="164">
        <v>8</v>
      </c>
      <c r="M12" s="164"/>
      <c r="N12" s="164"/>
      <c r="O12" s="166"/>
      <c r="P12" s="167">
        <f t="shared" si="1"/>
        <v>1.5810185185185181E-2</v>
      </c>
      <c r="Q12" s="206" t="s">
        <v>464</v>
      </c>
      <c r="R12" s="154"/>
      <c r="S12" s="225"/>
      <c r="T12" s="228">
        <f t="shared" si="2"/>
        <v>5</v>
      </c>
      <c r="U12" s="229" t="str">
        <f t="shared" si="3"/>
        <v>Paul  Hill</v>
      </c>
      <c r="Y12" s="256">
        <f t="shared" si="4"/>
        <v>1.5810185185185181E-2</v>
      </c>
      <c r="Z12" s="141">
        <f t="shared" si="5"/>
        <v>8</v>
      </c>
      <c r="AA12" s="138" t="str">
        <f t="shared" si="6"/>
        <v>Paul  Hill</v>
      </c>
    </row>
    <row r="13" spans="1:27" ht="15" customHeight="1" x14ac:dyDescent="0.25">
      <c r="A13" s="180" t="s">
        <v>96</v>
      </c>
      <c r="B13" s="181" t="s">
        <v>396</v>
      </c>
      <c r="C13" s="156" t="s">
        <v>14</v>
      </c>
      <c r="D13" s="158">
        <v>1.7442129629629627E-2</v>
      </c>
      <c r="E13" s="158">
        <v>1.7442129629629627E-2</v>
      </c>
      <c r="F13" s="159">
        <f t="shared" ref="F13:F18" si="7">IF(E13&lt;&gt;"",(E13+D13)/2,D13)</f>
        <v>1.7442129629629627E-2</v>
      </c>
      <c r="G13" s="160">
        <f t="shared" ref="G13:G18" si="8">$B$2-F13</f>
        <v>4.0856481481481542E-3</v>
      </c>
      <c r="H13" s="161">
        <v>2.1331018518518517E-2</v>
      </c>
      <c r="I13" s="162">
        <f t="shared" si="0"/>
        <v>1.7245370370370362E-2</v>
      </c>
      <c r="J13" s="163">
        <f t="shared" ref="J13:J18" si="9">IF(H13&lt;&gt;"",I13-F13,"")</f>
        <v>-1.9675925925926457E-4</v>
      </c>
      <c r="K13" s="163">
        <f t="shared" ref="K13:K18" si="10">IF(H13&lt;&gt;"",I13-D13,"")</f>
        <v>-1.9675925925926457E-4</v>
      </c>
      <c r="L13" s="164">
        <v>9</v>
      </c>
      <c r="M13" s="164">
        <v>7</v>
      </c>
      <c r="N13" s="164"/>
      <c r="O13" s="166"/>
      <c r="P13" s="167">
        <f t="shared" si="1"/>
        <v>1.7245370370370362E-2</v>
      </c>
      <c r="Q13" s="206" t="s">
        <v>466</v>
      </c>
      <c r="R13" s="154">
        <v>39964</v>
      </c>
      <c r="S13" s="225"/>
      <c r="T13" s="228">
        <f t="shared" si="2"/>
        <v>5</v>
      </c>
      <c r="U13" s="229" t="str">
        <f t="shared" si="3"/>
        <v>Sarah Chilvers</v>
      </c>
      <c r="Y13" s="256">
        <f t="shared" si="4"/>
        <v>1.7245370370370362E-2</v>
      </c>
      <c r="Z13" s="141">
        <f t="shared" si="5"/>
        <v>9</v>
      </c>
      <c r="AA13" s="138" t="str">
        <f t="shared" si="6"/>
        <v>Sarah Chilvers</v>
      </c>
    </row>
    <row r="14" spans="1:27" ht="15" customHeight="1" x14ac:dyDescent="0.25">
      <c r="A14" s="178" t="s">
        <v>342</v>
      </c>
      <c r="B14" s="179" t="s">
        <v>315</v>
      </c>
      <c r="C14" s="171" t="s">
        <v>14</v>
      </c>
      <c r="D14" s="158">
        <v>1.6967592592592593E-2</v>
      </c>
      <c r="E14" s="158">
        <v>1.7662037037037035E-2</v>
      </c>
      <c r="F14" s="159">
        <f t="shared" si="7"/>
        <v>1.7314814814814814E-2</v>
      </c>
      <c r="G14" s="160">
        <f t="shared" si="8"/>
        <v>4.212962962962967E-3</v>
      </c>
      <c r="H14" s="161">
        <v>2.1365740740740741E-2</v>
      </c>
      <c r="I14" s="162">
        <f t="shared" si="0"/>
        <v>1.7152777777777774E-2</v>
      </c>
      <c r="J14" s="163">
        <f t="shared" si="9"/>
        <v>-1.6203703703704039E-4</v>
      </c>
      <c r="K14" s="163">
        <f t="shared" si="10"/>
        <v>1.851851851851806E-4</v>
      </c>
      <c r="L14" s="164">
        <v>10</v>
      </c>
      <c r="M14" s="164"/>
      <c r="N14" s="164"/>
      <c r="O14" s="166"/>
      <c r="P14" s="167">
        <f t="shared" si="1"/>
        <v>1.6967592592592593E-2</v>
      </c>
      <c r="Q14" s="231"/>
      <c r="R14" s="154">
        <v>39752</v>
      </c>
      <c r="S14" s="225"/>
      <c r="T14" s="228">
        <f t="shared" si="2"/>
        <v>5</v>
      </c>
      <c r="U14" s="229" t="str">
        <f t="shared" si="3"/>
        <v>Philippa  O'Donovan</v>
      </c>
      <c r="Y14" s="256">
        <f t="shared" si="4"/>
        <v>1.7152777777777774E-2</v>
      </c>
      <c r="Z14" s="141">
        <f t="shared" si="5"/>
        <v>10</v>
      </c>
      <c r="AA14" s="138" t="str">
        <f t="shared" si="6"/>
        <v>Philippa  O'Donovan</v>
      </c>
    </row>
    <row r="15" spans="1:27" ht="15" customHeight="1" x14ac:dyDescent="0.25">
      <c r="A15" s="180" t="s">
        <v>214</v>
      </c>
      <c r="B15" s="181" t="s">
        <v>215</v>
      </c>
      <c r="C15" s="156" t="s">
        <v>14</v>
      </c>
      <c r="D15" s="158">
        <v>1.4120370370370372E-2</v>
      </c>
      <c r="E15" s="158">
        <v>1.4120370370370372E-2</v>
      </c>
      <c r="F15" s="159">
        <f t="shared" si="7"/>
        <v>1.4120370370370372E-2</v>
      </c>
      <c r="G15" s="160">
        <f t="shared" si="8"/>
        <v>7.4074074074074094E-3</v>
      </c>
      <c r="H15" s="161">
        <v>2.146990740740741E-2</v>
      </c>
      <c r="I15" s="162">
        <f t="shared" si="0"/>
        <v>1.40625E-2</v>
      </c>
      <c r="J15" s="163">
        <f t="shared" si="9"/>
        <v>-5.7870370370371321E-5</v>
      </c>
      <c r="K15" s="163">
        <f t="shared" si="10"/>
        <v>-5.7870370370371321E-5</v>
      </c>
      <c r="L15" s="164">
        <v>11</v>
      </c>
      <c r="M15" s="164">
        <v>8</v>
      </c>
      <c r="N15" s="164">
        <v>1</v>
      </c>
      <c r="O15" s="166"/>
      <c r="P15" s="167">
        <f t="shared" si="1"/>
        <v>1.40625E-2</v>
      </c>
      <c r="Q15" s="206" t="s">
        <v>467</v>
      </c>
      <c r="R15" s="154">
        <v>39507</v>
      </c>
      <c r="S15" s="225"/>
      <c r="T15" s="228">
        <f t="shared" si="2"/>
        <v>5</v>
      </c>
      <c r="U15" s="229" t="str">
        <f t="shared" si="3"/>
        <v>Hannah Turner</v>
      </c>
      <c r="Y15" s="256">
        <f t="shared" si="4"/>
        <v>1.40625E-2</v>
      </c>
      <c r="Z15" s="141">
        <f t="shared" si="5"/>
        <v>11</v>
      </c>
      <c r="AA15" s="138" t="str">
        <f t="shared" si="6"/>
        <v>Hannah Turner</v>
      </c>
    </row>
    <row r="16" spans="1:27" ht="15" customHeight="1" x14ac:dyDescent="0.25">
      <c r="A16" s="180" t="s">
        <v>304</v>
      </c>
      <c r="B16" s="181" t="s">
        <v>305</v>
      </c>
      <c r="C16" s="156" t="s">
        <v>30</v>
      </c>
      <c r="D16" s="158">
        <v>1.4004629629629629E-2</v>
      </c>
      <c r="E16" s="158">
        <v>1.4097222222222218E-2</v>
      </c>
      <c r="F16" s="159">
        <f t="shared" si="7"/>
        <v>1.4050925925925923E-2</v>
      </c>
      <c r="G16" s="160">
        <f t="shared" si="8"/>
        <v>7.4768518518518578E-3</v>
      </c>
      <c r="H16" s="161">
        <v>2.1493055555555557E-2</v>
      </c>
      <c r="I16" s="162">
        <f t="shared" si="0"/>
        <v>1.4016203703703699E-2</v>
      </c>
      <c r="J16" s="163">
        <f t="shared" si="9"/>
        <v>-3.4722222222224181E-5</v>
      </c>
      <c r="K16" s="163">
        <f t="shared" si="10"/>
        <v>1.1574074074070101E-5</v>
      </c>
      <c r="L16" s="164">
        <v>12</v>
      </c>
      <c r="M16" s="164"/>
      <c r="N16" s="164"/>
      <c r="O16" s="166"/>
      <c r="P16" s="167">
        <f t="shared" si="1"/>
        <v>1.4004629629629629E-2</v>
      </c>
      <c r="Q16" s="206"/>
      <c r="R16" s="154">
        <v>39964</v>
      </c>
      <c r="S16" s="225"/>
      <c r="T16" s="228">
        <f t="shared" si="2"/>
        <v>5</v>
      </c>
      <c r="U16" s="229" t="str">
        <f t="shared" si="3"/>
        <v>Ed Rhodes</v>
      </c>
      <c r="Y16" s="256">
        <f t="shared" si="4"/>
        <v>1.4016203703703699E-2</v>
      </c>
      <c r="Z16" s="141">
        <f t="shared" si="5"/>
        <v>12</v>
      </c>
      <c r="AA16" s="138" t="str">
        <f t="shared" si="6"/>
        <v>Ed Rhodes</v>
      </c>
    </row>
    <row r="17" spans="1:27" ht="15" x14ac:dyDescent="0.25">
      <c r="A17" s="180" t="s">
        <v>90</v>
      </c>
      <c r="B17" s="181" t="s">
        <v>420</v>
      </c>
      <c r="C17" s="156" t="s">
        <v>30</v>
      </c>
      <c r="D17" s="158">
        <v>1.4999999999999996E-2</v>
      </c>
      <c r="E17" s="158">
        <v>1.4999999999999996E-2</v>
      </c>
      <c r="F17" s="159">
        <f t="shared" si="7"/>
        <v>1.4999999999999996E-2</v>
      </c>
      <c r="G17" s="160">
        <f t="shared" si="8"/>
        <v>6.5277777777777851E-3</v>
      </c>
      <c r="H17" s="161">
        <v>2.162037037037037E-2</v>
      </c>
      <c r="I17" s="162">
        <f t="shared" si="0"/>
        <v>1.5092592592592585E-2</v>
      </c>
      <c r="J17" s="163">
        <f t="shared" si="9"/>
        <v>9.2592592592588563E-5</v>
      </c>
      <c r="K17" s="163">
        <f t="shared" si="10"/>
        <v>9.2592592592588563E-5</v>
      </c>
      <c r="L17" s="164">
        <v>13</v>
      </c>
      <c r="M17" s="164"/>
      <c r="N17" s="164"/>
      <c r="O17" s="166"/>
      <c r="P17" s="167">
        <f t="shared" si="1"/>
        <v>1.4999999999999996E-2</v>
      </c>
      <c r="Q17" s="206"/>
      <c r="R17" s="154">
        <v>39994</v>
      </c>
      <c r="S17" s="225"/>
      <c r="T17" s="228">
        <f t="shared" si="2"/>
        <v>5</v>
      </c>
      <c r="U17" s="229" t="str">
        <f t="shared" si="3"/>
        <v>Richard Morton</v>
      </c>
      <c r="Y17" s="256">
        <f t="shared" si="4"/>
        <v>1.5092592592592585E-2</v>
      </c>
      <c r="Z17" s="141">
        <f t="shared" si="5"/>
        <v>13</v>
      </c>
      <c r="AA17" s="138" t="str">
        <f t="shared" si="6"/>
        <v>Richard Morton</v>
      </c>
    </row>
    <row r="18" spans="1:27" ht="15" x14ac:dyDescent="0.25">
      <c r="A18" s="180" t="s">
        <v>178</v>
      </c>
      <c r="B18" s="181" t="s">
        <v>260</v>
      </c>
      <c r="C18" s="156" t="s">
        <v>30</v>
      </c>
      <c r="D18" s="158">
        <v>1.3605324074074075E-2</v>
      </c>
      <c r="E18" s="158">
        <v>1.3605324074074075E-2</v>
      </c>
      <c r="F18" s="159">
        <f t="shared" si="7"/>
        <v>1.3605324074074075E-2</v>
      </c>
      <c r="G18" s="160">
        <f t="shared" si="8"/>
        <v>7.9224537037037059E-3</v>
      </c>
      <c r="H18" s="161">
        <v>2.1666666666666667E-2</v>
      </c>
      <c r="I18" s="162">
        <f t="shared" si="0"/>
        <v>1.3744212962962962E-2</v>
      </c>
      <c r="J18" s="163">
        <f t="shared" si="9"/>
        <v>1.3888888888888631E-4</v>
      </c>
      <c r="K18" s="163">
        <f t="shared" si="10"/>
        <v>1.3888888888888631E-4</v>
      </c>
      <c r="L18" s="164">
        <v>14</v>
      </c>
      <c r="M18" s="164"/>
      <c r="N18" s="164"/>
      <c r="O18" s="166"/>
      <c r="P18" s="167">
        <f t="shared" si="1"/>
        <v>1.3605324074074075E-2</v>
      </c>
      <c r="Q18" s="206"/>
      <c r="R18" s="154">
        <v>39933</v>
      </c>
      <c r="S18" s="225"/>
      <c r="T18" s="228">
        <f t="shared" si="2"/>
        <v>5</v>
      </c>
      <c r="U18" s="229" t="str">
        <f t="shared" si="3"/>
        <v>Andrew Cripps</v>
      </c>
      <c r="Y18" s="256"/>
      <c r="Z18" s="141"/>
      <c r="AA18" s="138"/>
    </row>
    <row r="19" spans="1:27" ht="15" x14ac:dyDescent="0.25">
      <c r="A19" s="178" t="s">
        <v>145</v>
      </c>
      <c r="B19" s="179" t="s">
        <v>146</v>
      </c>
      <c r="C19" s="171" t="s">
        <v>14</v>
      </c>
      <c r="D19" s="158"/>
      <c r="E19" s="158"/>
      <c r="F19" s="212">
        <v>1.5844907407407405E-2</v>
      </c>
      <c r="G19" s="194">
        <v>5.6828703703703763E-3</v>
      </c>
      <c r="H19" s="161">
        <v>2.1689814814814815E-2</v>
      </c>
      <c r="I19" s="162">
        <f t="shared" si="0"/>
        <v>1.6006944444444438E-2</v>
      </c>
      <c r="J19" s="163"/>
      <c r="K19" s="163"/>
      <c r="L19" s="164">
        <v>15</v>
      </c>
      <c r="M19" s="164"/>
      <c r="N19" s="164">
        <v>3</v>
      </c>
      <c r="O19" s="166"/>
      <c r="P19" s="167">
        <f t="shared" si="1"/>
        <v>1.6006944444444438E-2</v>
      </c>
      <c r="Q19" s="206" t="s">
        <v>464</v>
      </c>
      <c r="R19" s="154"/>
      <c r="S19" s="225"/>
      <c r="T19" s="228">
        <f t="shared" si="2"/>
        <v>5</v>
      </c>
      <c r="U19" s="229" t="str">
        <f t="shared" si="3"/>
        <v>Emily Hooper</v>
      </c>
      <c r="Y19" s="256">
        <f t="shared" si="4"/>
        <v>1.6006944444444438E-2</v>
      </c>
      <c r="Z19" s="141">
        <f t="shared" si="5"/>
        <v>15</v>
      </c>
      <c r="AA19" s="138" t="str">
        <f t="shared" si="6"/>
        <v>Emily Hooper</v>
      </c>
    </row>
    <row r="20" spans="1:27" ht="15" customHeight="1" x14ac:dyDescent="0.25">
      <c r="A20" s="180" t="s">
        <v>326</v>
      </c>
      <c r="B20" s="181" t="s">
        <v>327</v>
      </c>
      <c r="C20" s="156" t="s">
        <v>30</v>
      </c>
      <c r="D20" s="158">
        <v>1.650462962962963E-2</v>
      </c>
      <c r="E20" s="158">
        <v>1.6637731481481476E-2</v>
      </c>
      <c r="F20" s="159">
        <f t="shared" ref="F20:F25" si="11">IF(E20&lt;&gt;"",(E20+D20)/2,D20)</f>
        <v>1.6571180555555551E-2</v>
      </c>
      <c r="G20" s="160">
        <f>$B$2-F20</f>
        <v>4.9565972222222303E-3</v>
      </c>
      <c r="H20" s="161">
        <v>2.1805555555555554E-2</v>
      </c>
      <c r="I20" s="162">
        <f t="shared" si="0"/>
        <v>1.6848958333333323E-2</v>
      </c>
      <c r="J20" s="163">
        <f t="shared" ref="J20:J25" si="12">IF(H20&lt;&gt;"",I20-F20,"")</f>
        <v>2.7777777777777263E-4</v>
      </c>
      <c r="K20" s="163">
        <f t="shared" ref="K20:K25" si="13">IF(H20&lt;&gt;"",I20-D20,"")</f>
        <v>3.4432870370369392E-4</v>
      </c>
      <c r="L20" s="164">
        <v>16</v>
      </c>
      <c r="M20" s="164"/>
      <c r="N20" s="164"/>
      <c r="O20" s="166"/>
      <c r="P20" s="167">
        <f t="shared" si="1"/>
        <v>1.650462962962963E-2</v>
      </c>
      <c r="Q20" s="206"/>
      <c r="R20" s="154">
        <v>39994</v>
      </c>
      <c r="S20" s="225"/>
      <c r="T20" s="228">
        <f t="shared" si="2"/>
        <v>5</v>
      </c>
      <c r="U20" s="229" t="str">
        <f t="shared" si="3"/>
        <v>Chitra Dunn</v>
      </c>
      <c r="Y20" s="256">
        <f t="shared" si="4"/>
        <v>1.6848958333333323E-2</v>
      </c>
      <c r="Z20" s="141">
        <f t="shared" si="5"/>
        <v>16</v>
      </c>
      <c r="AA20" s="138" t="str">
        <f t="shared" si="6"/>
        <v>Chitra Dunn</v>
      </c>
    </row>
    <row r="21" spans="1:27" ht="15" customHeight="1" x14ac:dyDescent="0.25">
      <c r="A21" s="180" t="s">
        <v>157</v>
      </c>
      <c r="B21" s="181" t="s">
        <v>158</v>
      </c>
      <c r="C21" s="156" t="s">
        <v>30</v>
      </c>
      <c r="D21" s="158">
        <v>1.5081018518518518E-2</v>
      </c>
      <c r="E21" s="158">
        <v>1.5081018518518518E-2</v>
      </c>
      <c r="F21" s="159">
        <f t="shared" si="11"/>
        <v>1.5081018518518518E-2</v>
      </c>
      <c r="G21" s="160">
        <f>$B$2-F21</f>
        <v>6.4467592592592632E-3</v>
      </c>
      <c r="H21" s="161">
        <v>2.1828703703703701E-2</v>
      </c>
      <c r="I21" s="162">
        <f t="shared" si="0"/>
        <v>1.5381944444444438E-2</v>
      </c>
      <c r="J21" s="163">
        <f t="shared" si="12"/>
        <v>3.0092592592591977E-4</v>
      </c>
      <c r="K21" s="163">
        <f t="shared" si="13"/>
        <v>3.0092592592591977E-4</v>
      </c>
      <c r="L21" s="164">
        <v>17</v>
      </c>
      <c r="M21" s="164"/>
      <c r="N21" s="164"/>
      <c r="O21" s="166"/>
      <c r="P21" s="167">
        <f t="shared" si="1"/>
        <v>1.5081018518518518E-2</v>
      </c>
      <c r="Q21" s="206"/>
      <c r="R21" s="154">
        <v>39933</v>
      </c>
      <c r="S21" s="225"/>
      <c r="T21" s="228">
        <f t="shared" si="2"/>
        <v>5</v>
      </c>
      <c r="U21" s="229" t="str">
        <f t="shared" si="3"/>
        <v>Michael  Hessey</v>
      </c>
      <c r="Y21" s="256">
        <f t="shared" si="4"/>
        <v>1.5381944444444438E-2</v>
      </c>
      <c r="Z21" s="141">
        <f t="shared" si="5"/>
        <v>17</v>
      </c>
      <c r="AA21" s="138" t="str">
        <f t="shared" si="6"/>
        <v>Michael  Hessey</v>
      </c>
    </row>
    <row r="22" spans="1:27" ht="15" customHeight="1" x14ac:dyDescent="0.25">
      <c r="A22" s="180" t="s">
        <v>130</v>
      </c>
      <c r="B22" s="181" t="s">
        <v>133</v>
      </c>
      <c r="C22" s="156" t="s">
        <v>30</v>
      </c>
      <c r="D22" s="158">
        <v>1.5898437499999991E-2</v>
      </c>
      <c r="E22" s="158">
        <v>1.5855758101851841E-2</v>
      </c>
      <c r="F22" s="159">
        <f t="shared" si="11"/>
        <v>1.5877097800925916E-2</v>
      </c>
      <c r="G22" s="160">
        <f>$B$2-F22</f>
        <v>5.6506799768518655E-3</v>
      </c>
      <c r="H22" s="161">
        <v>2.1909722222222223E-2</v>
      </c>
      <c r="I22" s="162">
        <f t="shared" si="0"/>
        <v>1.6259042245370357E-2</v>
      </c>
      <c r="J22" s="163">
        <f t="shared" si="12"/>
        <v>3.819444444444417E-4</v>
      </c>
      <c r="K22" s="163">
        <f t="shared" si="13"/>
        <v>3.606047453703666E-4</v>
      </c>
      <c r="L22" s="164">
        <v>18</v>
      </c>
      <c r="M22" s="164"/>
      <c r="N22" s="164"/>
      <c r="O22" s="166"/>
      <c r="P22" s="167">
        <f t="shared" si="1"/>
        <v>1.5898437499999991E-2</v>
      </c>
      <c r="Q22" s="206"/>
      <c r="R22" s="154">
        <v>39844</v>
      </c>
      <c r="S22" s="225"/>
      <c r="T22" s="228">
        <f t="shared" si="2"/>
        <v>5</v>
      </c>
      <c r="U22" s="229" t="str">
        <f t="shared" si="3"/>
        <v>Simon Kitchener</v>
      </c>
      <c r="Y22" s="256">
        <f t="shared" si="4"/>
        <v>1.6259042245370357E-2</v>
      </c>
      <c r="Z22" s="141">
        <f t="shared" si="5"/>
        <v>18</v>
      </c>
      <c r="AA22" s="138" t="str">
        <f t="shared" si="6"/>
        <v>Simon Kitchener</v>
      </c>
    </row>
    <row r="23" spans="1:27" ht="15" customHeight="1" x14ac:dyDescent="0.25">
      <c r="A23" s="180" t="s">
        <v>346</v>
      </c>
      <c r="B23" s="181" t="s">
        <v>209</v>
      </c>
      <c r="C23" s="171" t="s">
        <v>30</v>
      </c>
      <c r="D23" s="158">
        <v>1.3981481481481482E-2</v>
      </c>
      <c r="E23" s="158">
        <v>1.4224537037037034E-2</v>
      </c>
      <c r="F23" s="159">
        <f t="shared" si="11"/>
        <v>1.4103009259259258E-2</v>
      </c>
      <c r="G23" s="160">
        <f>$B$2-F23</f>
        <v>7.4247685185185232E-3</v>
      </c>
      <c r="H23" s="161">
        <v>2.1979166666666664E-2</v>
      </c>
      <c r="I23" s="162">
        <f t="shared" si="0"/>
        <v>1.4554398148148141E-2</v>
      </c>
      <c r="J23" s="163">
        <f t="shared" si="12"/>
        <v>4.5138888888888312E-4</v>
      </c>
      <c r="K23" s="163">
        <f t="shared" si="13"/>
        <v>5.7291666666665908E-4</v>
      </c>
      <c r="L23" s="164">
        <v>19</v>
      </c>
      <c r="M23" s="164"/>
      <c r="N23" s="164"/>
      <c r="O23" s="166"/>
      <c r="P23" s="167">
        <f t="shared" si="1"/>
        <v>1.3981481481481482E-2</v>
      </c>
      <c r="Q23" s="206"/>
      <c r="R23" s="154">
        <v>39994</v>
      </c>
      <c r="S23" s="225"/>
      <c r="T23" s="228">
        <f t="shared" si="2"/>
        <v>5</v>
      </c>
      <c r="U23" s="229" t="str">
        <f t="shared" si="3"/>
        <v>Julian Jones</v>
      </c>
      <c r="Y23" s="256"/>
      <c r="Z23" s="141"/>
      <c r="AA23" s="138"/>
    </row>
    <row r="24" spans="1:27" ht="15" customHeight="1" x14ac:dyDescent="0.25">
      <c r="A24" s="180" t="s">
        <v>286</v>
      </c>
      <c r="B24" s="181" t="s">
        <v>287</v>
      </c>
      <c r="C24" s="156" t="s">
        <v>14</v>
      </c>
      <c r="D24" s="158">
        <v>1.4840856481481476E-2</v>
      </c>
      <c r="E24" s="158">
        <v>1.5257523148148142E-2</v>
      </c>
      <c r="F24" s="159">
        <f t="shared" si="11"/>
        <v>1.5049189814814809E-2</v>
      </c>
      <c r="G24" s="194">
        <v>7.0949074074074074E-3</v>
      </c>
      <c r="H24" s="161">
        <v>2.2187499999999999E-2</v>
      </c>
      <c r="I24" s="162">
        <f t="shared" si="0"/>
        <v>1.5092592592592591E-2</v>
      </c>
      <c r="J24" s="163">
        <f t="shared" si="12"/>
        <v>4.3402777777782828E-5</v>
      </c>
      <c r="K24" s="163">
        <f t="shared" si="13"/>
        <v>2.5173611111111577E-4</v>
      </c>
      <c r="L24" s="164">
        <v>20</v>
      </c>
      <c r="M24" s="164"/>
      <c r="N24" s="164">
        <v>2</v>
      </c>
      <c r="O24" s="166"/>
      <c r="P24" s="167">
        <f t="shared" si="1"/>
        <v>1.4840856481481476E-2</v>
      </c>
      <c r="Q24" s="206"/>
      <c r="R24" s="154">
        <v>39752</v>
      </c>
      <c r="S24" s="225"/>
      <c r="T24" s="228">
        <f t="shared" si="2"/>
        <v>5</v>
      </c>
      <c r="U24" s="229" t="str">
        <f t="shared" si="3"/>
        <v>Catriona Davis</v>
      </c>
      <c r="Y24" s="256">
        <f t="shared" si="4"/>
        <v>1.5092592592592591E-2</v>
      </c>
      <c r="Z24" s="141">
        <f t="shared" si="5"/>
        <v>20</v>
      </c>
      <c r="AA24" s="138" t="str">
        <f t="shared" si="6"/>
        <v>Catriona Davis</v>
      </c>
    </row>
    <row r="25" spans="1:27" ht="15" customHeight="1" x14ac:dyDescent="0.25">
      <c r="A25" s="180" t="s">
        <v>56</v>
      </c>
      <c r="B25" s="181" t="s">
        <v>57</v>
      </c>
      <c r="C25" s="156" t="s">
        <v>30</v>
      </c>
      <c r="D25" s="158">
        <v>1.8518518518518521E-2</v>
      </c>
      <c r="E25" s="158">
        <v>2.4664351851851851E-2</v>
      </c>
      <c r="F25" s="159">
        <f t="shared" si="11"/>
        <v>2.1591435185185186E-2</v>
      </c>
      <c r="G25" s="160">
        <f>$B$2-F25</f>
        <v>-6.3657407407404637E-5</v>
      </c>
      <c r="H25" s="161">
        <v>2.224537037037037E-2</v>
      </c>
      <c r="I25" s="162">
        <f t="shared" si="0"/>
        <v>2.2309027777777775E-2</v>
      </c>
      <c r="J25" s="163">
        <f t="shared" si="12"/>
        <v>7.1759259259258912E-4</v>
      </c>
      <c r="K25" s="163">
        <f t="shared" si="13"/>
        <v>3.7905092592592539E-3</v>
      </c>
      <c r="L25" s="164">
        <v>21</v>
      </c>
      <c r="M25" s="164"/>
      <c r="N25" s="164"/>
      <c r="O25" s="166"/>
      <c r="P25" s="167">
        <f t="shared" si="1"/>
        <v>1.8518518518518521E-2</v>
      </c>
      <c r="Q25" s="206" t="s">
        <v>468</v>
      </c>
      <c r="R25" s="154">
        <v>39478</v>
      </c>
      <c r="S25" s="225"/>
      <c r="T25" s="228">
        <f t="shared" si="2"/>
        <v>5</v>
      </c>
      <c r="U25" s="229" t="str">
        <f t="shared" si="3"/>
        <v>Norman Whitwood</v>
      </c>
      <c r="Y25" s="256">
        <f t="shared" si="4"/>
        <v>2.2309027777777775E-2</v>
      </c>
      <c r="Z25" s="141">
        <f t="shared" si="5"/>
        <v>21</v>
      </c>
      <c r="AA25" s="138" t="str">
        <f t="shared" si="6"/>
        <v>Norman Whitwood</v>
      </c>
    </row>
    <row r="26" spans="1:27" ht="15" customHeight="1" x14ac:dyDescent="0.25">
      <c r="A26" s="180" t="s">
        <v>351</v>
      </c>
      <c r="B26" s="181" t="s">
        <v>458</v>
      </c>
      <c r="C26" s="156" t="s">
        <v>30</v>
      </c>
      <c r="D26" s="157"/>
      <c r="E26" s="158"/>
      <c r="F26" s="212">
        <v>1.4231047453703696E-2</v>
      </c>
      <c r="G26" s="194">
        <v>7.2967303240740848E-3</v>
      </c>
      <c r="H26" s="161">
        <v>2.2280092592592591E-2</v>
      </c>
      <c r="I26" s="162">
        <f t="shared" si="0"/>
        <v>1.4983362268518506E-2</v>
      </c>
      <c r="J26" s="163"/>
      <c r="K26" s="163"/>
      <c r="L26" s="164">
        <v>22</v>
      </c>
      <c r="M26" s="164"/>
      <c r="N26" s="164"/>
      <c r="O26" s="166"/>
      <c r="P26" s="167">
        <f t="shared" si="1"/>
        <v>1.4983362268518506E-2</v>
      </c>
      <c r="Q26" s="206" t="s">
        <v>464</v>
      </c>
      <c r="R26" s="154"/>
      <c r="S26" s="225"/>
      <c r="T26" s="228">
        <f t="shared" si="2"/>
        <v>5</v>
      </c>
      <c r="U26" s="229" t="str">
        <f t="shared" si="3"/>
        <v>Paul Savage</v>
      </c>
      <c r="Y26" s="256">
        <f t="shared" si="4"/>
        <v>1.4983362268518506E-2</v>
      </c>
      <c r="Z26" s="141">
        <f t="shared" si="5"/>
        <v>22</v>
      </c>
      <c r="AA26" s="138" t="str">
        <f t="shared" si="6"/>
        <v>Paul Savage</v>
      </c>
    </row>
    <row r="27" spans="1:27" ht="15" customHeight="1" x14ac:dyDescent="0.25">
      <c r="A27" s="180" t="s">
        <v>204</v>
      </c>
      <c r="B27" s="181" t="s">
        <v>205</v>
      </c>
      <c r="C27" s="156" t="s">
        <v>30</v>
      </c>
      <c r="D27" s="158">
        <v>1.2638888888888892E-2</v>
      </c>
      <c r="E27" s="158">
        <v>1.312409577546296E-2</v>
      </c>
      <c r="F27" s="159">
        <f>IF(E27&lt;&gt;"",(E27+D27)/2,D27)</f>
        <v>1.2881492332175927E-2</v>
      </c>
      <c r="G27" s="160">
        <f>$B$2-F27</f>
        <v>8.6462854456018541E-3</v>
      </c>
      <c r="H27" s="161">
        <v>2.2361111111111113E-2</v>
      </c>
      <c r="I27" s="162">
        <f t="shared" si="0"/>
        <v>1.3714825665509259E-2</v>
      </c>
      <c r="J27" s="163">
        <f>IF(H27&lt;&gt;"",I27-F27,"")</f>
        <v>8.3333333333333176E-4</v>
      </c>
      <c r="K27" s="163">
        <f>IF(H27&lt;&gt;"",I27-D27,"")</f>
        <v>1.0759367766203665E-3</v>
      </c>
      <c r="L27" s="164">
        <v>23</v>
      </c>
      <c r="M27" s="164"/>
      <c r="N27" s="165"/>
      <c r="O27" s="166">
        <v>2</v>
      </c>
      <c r="P27" s="167">
        <f t="shared" si="1"/>
        <v>1.2638888888888892E-2</v>
      </c>
      <c r="Q27" s="206"/>
      <c r="R27" s="154">
        <v>39964</v>
      </c>
      <c r="S27" s="225"/>
      <c r="T27" s="228">
        <f t="shared" si="2"/>
        <v>5</v>
      </c>
      <c r="U27" s="229" t="str">
        <f t="shared" si="3"/>
        <v>Lee Scott</v>
      </c>
      <c r="Y27" s="256">
        <f t="shared" si="4"/>
        <v>1.3714825665509259E-2</v>
      </c>
      <c r="Z27" s="141">
        <f t="shared" si="5"/>
        <v>23</v>
      </c>
      <c r="AA27" s="138" t="str">
        <f t="shared" si="6"/>
        <v>Lee Scott</v>
      </c>
    </row>
    <row r="28" spans="1:27" ht="15" x14ac:dyDescent="0.25">
      <c r="A28" s="180" t="s">
        <v>28</v>
      </c>
      <c r="B28" s="181" t="s">
        <v>29</v>
      </c>
      <c r="C28" s="156" t="s">
        <v>30</v>
      </c>
      <c r="D28" s="158">
        <v>1.7824074074074076E-2</v>
      </c>
      <c r="E28" s="158">
        <v>1.9731626157407405E-2</v>
      </c>
      <c r="F28" s="159">
        <f>IF(E28&lt;&gt;"",(E28+D28)/2,D28)</f>
        <v>1.8777850115740742E-2</v>
      </c>
      <c r="G28" s="160">
        <f>$B$2-F28</f>
        <v>2.749927662037039E-3</v>
      </c>
      <c r="H28" s="161">
        <v>2.2372685185185186E-2</v>
      </c>
      <c r="I28" s="162">
        <f t="shared" si="0"/>
        <v>1.9622757523148147E-2</v>
      </c>
      <c r="J28" s="163">
        <f>IF(H28&lt;&gt;"",I28-F28,"")</f>
        <v>8.4490740740740533E-4</v>
      </c>
      <c r="K28" s="163">
        <f>IF(H28&lt;&gt;"",I28-D28,"")</f>
        <v>1.7986834490740719E-3</v>
      </c>
      <c r="L28" s="164">
        <v>24</v>
      </c>
      <c r="M28" s="164"/>
      <c r="N28" s="164"/>
      <c r="O28" s="166"/>
      <c r="P28" s="167">
        <f t="shared" si="1"/>
        <v>1.7824074074074076E-2</v>
      </c>
      <c r="Q28" s="206"/>
      <c r="R28" s="154">
        <v>39994</v>
      </c>
      <c r="S28" s="225"/>
      <c r="T28" s="228">
        <f t="shared" si="2"/>
        <v>5</v>
      </c>
      <c r="U28" s="229" t="str">
        <f t="shared" si="3"/>
        <v>Brian Yates</v>
      </c>
      <c r="Y28" s="256">
        <f t="shared" si="4"/>
        <v>1.9622757523148147E-2</v>
      </c>
      <c r="Z28" s="141">
        <f t="shared" si="5"/>
        <v>24</v>
      </c>
      <c r="AA28" s="138" t="str">
        <f t="shared" si="6"/>
        <v>Brian Yates</v>
      </c>
    </row>
    <row r="29" spans="1:27" ht="15" x14ac:dyDescent="0.25">
      <c r="A29" s="180" t="s">
        <v>368</v>
      </c>
      <c r="B29" s="181" t="s">
        <v>271</v>
      </c>
      <c r="C29" s="171" t="s">
        <v>14</v>
      </c>
      <c r="D29" s="158">
        <v>1.7800925925925925E-2</v>
      </c>
      <c r="E29" s="158">
        <v>1.8987268518518514E-2</v>
      </c>
      <c r="F29" s="159">
        <f>IF(E29&lt;&gt;"",(E29+D29)/2,D29)</f>
        <v>1.8394097222222218E-2</v>
      </c>
      <c r="G29" s="160">
        <f>$B$2-F29</f>
        <v>3.1336805555555632E-3</v>
      </c>
      <c r="H29" s="161">
        <v>2.238425925925926E-2</v>
      </c>
      <c r="I29" s="162">
        <f t="shared" si="0"/>
        <v>1.9250578703703697E-2</v>
      </c>
      <c r="J29" s="163">
        <f>IF(H29&lt;&gt;"",I29-F29,"")</f>
        <v>8.564814814814789E-4</v>
      </c>
      <c r="K29" s="163">
        <f>IF(H29&lt;&gt;"",I29-D29,"")</f>
        <v>1.4496527777777719E-3</v>
      </c>
      <c r="L29" s="164">
        <v>25</v>
      </c>
      <c r="M29" s="164"/>
      <c r="N29" s="164"/>
      <c r="O29" s="166"/>
      <c r="P29" s="167">
        <f t="shared" si="1"/>
        <v>1.7800925925925925E-2</v>
      </c>
      <c r="Q29" s="206"/>
      <c r="R29" s="154">
        <v>39964</v>
      </c>
      <c r="S29" s="225"/>
      <c r="T29" s="228">
        <f t="shared" si="2"/>
        <v>5</v>
      </c>
      <c r="U29" s="229" t="str">
        <f t="shared" si="3"/>
        <v>Johjo Wood</v>
      </c>
      <c r="Y29"/>
      <c r="Z29" s="132"/>
    </row>
    <row r="30" spans="1:27" ht="15" x14ac:dyDescent="0.25">
      <c r="A30" s="180" t="s">
        <v>44</v>
      </c>
      <c r="B30" s="181" t="s">
        <v>25</v>
      </c>
      <c r="C30" s="156" t="s">
        <v>14</v>
      </c>
      <c r="D30" s="158">
        <v>1.8874421296296292E-2</v>
      </c>
      <c r="E30" s="158">
        <v>1.9510995370370363E-2</v>
      </c>
      <c r="F30" s="159">
        <f>IF(E30&lt;&gt;"",(E30+D30)/2,D30)</f>
        <v>1.9192708333333329E-2</v>
      </c>
      <c r="G30" s="160">
        <f>$B$2-F30</f>
        <v>2.3350694444444521E-3</v>
      </c>
      <c r="H30" s="161">
        <v>2.2395833333333334E-2</v>
      </c>
      <c r="I30" s="162">
        <f t="shared" si="0"/>
        <v>2.0060763888888881E-2</v>
      </c>
      <c r="J30" s="163">
        <f>IF(H30&lt;&gt;"",I30-F30,"")</f>
        <v>8.6805555555555247E-4</v>
      </c>
      <c r="K30" s="163">
        <f>IF(H30&lt;&gt;"",I30-D30,"")</f>
        <v>1.1863425925925895E-3</v>
      </c>
      <c r="L30" s="164">
        <v>26</v>
      </c>
      <c r="M30" s="164"/>
      <c r="N30" s="164"/>
      <c r="O30" s="166"/>
      <c r="P30" s="167">
        <f t="shared" si="1"/>
        <v>1.8874421296296292E-2</v>
      </c>
      <c r="Q30" s="206"/>
      <c r="R30" s="154">
        <v>39994</v>
      </c>
      <c r="S30" s="225"/>
      <c r="T30" s="228">
        <f t="shared" si="2"/>
        <v>5</v>
      </c>
      <c r="U30" s="229" t="str">
        <f t="shared" si="3"/>
        <v>Collette Pidgeon</v>
      </c>
      <c r="Y30"/>
      <c r="Z30" s="132"/>
    </row>
    <row r="31" spans="1:27" ht="15" customHeight="1" x14ac:dyDescent="0.25">
      <c r="A31" s="180" t="s">
        <v>203</v>
      </c>
      <c r="B31" s="181" t="s">
        <v>457</v>
      </c>
      <c r="C31" s="156" t="s">
        <v>30</v>
      </c>
      <c r="D31" s="158"/>
      <c r="E31" s="158"/>
      <c r="F31" s="212">
        <v>1.9192708333333329E-2</v>
      </c>
      <c r="G31" s="194">
        <v>2.3350694444444521E-3</v>
      </c>
      <c r="H31" s="161">
        <v>2.2430555555555554E-2</v>
      </c>
      <c r="I31" s="162">
        <f t="shared" si="0"/>
        <v>2.0095486111111102E-2</v>
      </c>
      <c r="J31" s="163"/>
      <c r="K31" s="163"/>
      <c r="L31" s="164">
        <v>27</v>
      </c>
      <c r="M31" s="164"/>
      <c r="N31" s="164"/>
      <c r="O31" s="166"/>
      <c r="P31" s="167">
        <f t="shared" si="1"/>
        <v>2.0095486111111102E-2</v>
      </c>
      <c r="Q31" s="206" t="s">
        <v>464</v>
      </c>
      <c r="R31" s="154"/>
      <c r="S31" s="225"/>
      <c r="T31" s="228">
        <f t="shared" si="2"/>
        <v>5</v>
      </c>
      <c r="U31" s="229" t="str">
        <f t="shared" si="3"/>
        <v>David Salmon</v>
      </c>
      <c r="Y31"/>
      <c r="Z31" s="132"/>
    </row>
    <row r="32" spans="1:27" ht="15" customHeight="1" x14ac:dyDescent="0.25">
      <c r="A32" s="180" t="s">
        <v>459</v>
      </c>
      <c r="B32" s="181" t="s">
        <v>460</v>
      </c>
      <c r="C32" s="156" t="s">
        <v>30</v>
      </c>
      <c r="D32" s="158"/>
      <c r="E32" s="158"/>
      <c r="F32" s="212">
        <v>1.3874421296296291E-2</v>
      </c>
      <c r="G32" s="194">
        <v>7.6533564814814901E-3</v>
      </c>
      <c r="H32" s="161">
        <v>2.2523148148148143E-2</v>
      </c>
      <c r="I32" s="162">
        <f t="shared" si="0"/>
        <v>1.4869791666666653E-2</v>
      </c>
      <c r="J32" s="163"/>
      <c r="K32" s="163"/>
      <c r="L32" s="164">
        <v>28</v>
      </c>
      <c r="M32" s="164"/>
      <c r="N32" s="164"/>
      <c r="O32" s="166"/>
      <c r="P32" s="167">
        <f t="shared" si="1"/>
        <v>1.4869791666666653E-2</v>
      </c>
      <c r="Q32" s="206" t="s">
        <v>464</v>
      </c>
      <c r="R32" s="154"/>
      <c r="S32" s="225"/>
      <c r="T32" s="228">
        <f t="shared" si="2"/>
        <v>5</v>
      </c>
      <c r="U32" s="229" t="str">
        <f t="shared" si="3"/>
        <v>Justin Busby</v>
      </c>
      <c r="Y32" s="249">
        <f>+I32</f>
        <v>1.4869791666666653E-2</v>
      </c>
      <c r="Z32" s="132"/>
    </row>
    <row r="33" spans="1:26" ht="15" customHeight="1" x14ac:dyDescent="0.25">
      <c r="A33" s="180" t="s">
        <v>115</v>
      </c>
      <c r="B33" s="181" t="s">
        <v>316</v>
      </c>
      <c r="C33" s="156" t="s">
        <v>30</v>
      </c>
      <c r="D33" s="158">
        <v>1.3425925925925919E-2</v>
      </c>
      <c r="E33" s="158">
        <v>1.3425925925925919E-2</v>
      </c>
      <c r="F33" s="159">
        <f t="shared" ref="F33:F64" si="14">IF(E33&lt;&gt;"",(E33+D33)/2,D33)</f>
        <v>1.3425925925925919E-2</v>
      </c>
      <c r="G33" s="194">
        <v>9.2592592592592605E-3</v>
      </c>
      <c r="H33" s="161">
        <v>2.297453703703704E-2</v>
      </c>
      <c r="I33" s="162">
        <f t="shared" si="0"/>
        <v>1.3715277777777779E-2</v>
      </c>
      <c r="J33" s="163">
        <f t="shared" ref="J33:J38" si="15">IF(H33&lt;&gt;"",I33-F33,"")</f>
        <v>2.8935185185186008E-4</v>
      </c>
      <c r="K33" s="163">
        <f t="shared" ref="K33:K38" si="16">IF(H33&lt;&gt;"",I33-D33,"")</f>
        <v>2.8935185185186008E-4</v>
      </c>
      <c r="L33" s="164">
        <v>29</v>
      </c>
      <c r="M33" s="164"/>
      <c r="N33" s="164"/>
      <c r="O33" s="166">
        <v>3</v>
      </c>
      <c r="P33" s="167">
        <f t="shared" si="1"/>
        <v>1.3425925925925919E-2</v>
      </c>
      <c r="Q33" s="206"/>
      <c r="R33" s="154">
        <v>39994</v>
      </c>
      <c r="S33" s="225"/>
      <c r="T33" s="228">
        <f t="shared" si="2"/>
        <v>5</v>
      </c>
      <c r="U33" s="229" t="str">
        <f t="shared" si="3"/>
        <v>Andy Jordan</v>
      </c>
      <c r="Y33" s="249"/>
      <c r="Z33" s="132"/>
    </row>
    <row r="34" spans="1:26" ht="15" customHeight="1" x14ac:dyDescent="0.25">
      <c r="A34" s="180" t="s">
        <v>162</v>
      </c>
      <c r="B34" s="181" t="s">
        <v>161</v>
      </c>
      <c r="C34" s="156" t="s">
        <v>30</v>
      </c>
      <c r="D34" s="158">
        <v>1.501157407407408E-2</v>
      </c>
      <c r="E34" s="158">
        <v>1.5732060185185189E-2</v>
      </c>
      <c r="F34" s="159">
        <f t="shared" si="14"/>
        <v>1.5371817129629635E-2</v>
      </c>
      <c r="G34" s="160">
        <f t="shared" ref="G34:G65" si="17">$B$2-F34</f>
        <v>6.1559606481481465E-3</v>
      </c>
      <c r="H34" s="161">
        <v>2.298611111111111E-2</v>
      </c>
      <c r="I34" s="162">
        <f t="shared" si="0"/>
        <v>1.6830150462962962E-2</v>
      </c>
      <c r="J34" s="163">
        <f t="shared" si="15"/>
        <v>1.4583333333333271E-3</v>
      </c>
      <c r="K34" s="163">
        <f t="shared" si="16"/>
        <v>1.8185763888888817E-3</v>
      </c>
      <c r="L34" s="164">
        <v>30</v>
      </c>
      <c r="M34" s="164"/>
      <c r="N34" s="164"/>
      <c r="O34" s="166"/>
      <c r="P34" s="167">
        <f t="shared" si="1"/>
        <v>1.501157407407408E-2</v>
      </c>
      <c r="Q34" s="206"/>
      <c r="R34" s="154">
        <v>39994</v>
      </c>
      <c r="S34" s="225"/>
      <c r="T34" s="228">
        <f t="shared" si="2"/>
        <v>5</v>
      </c>
      <c r="U34" s="229" t="str">
        <f t="shared" si="3"/>
        <v>Graham Harper</v>
      </c>
      <c r="Y34" s="249"/>
      <c r="Z34" s="132"/>
    </row>
    <row r="35" spans="1:26" ht="15" customHeight="1" x14ac:dyDescent="0.25">
      <c r="A35" s="180" t="s">
        <v>40</v>
      </c>
      <c r="B35" s="181" t="s">
        <v>41</v>
      </c>
      <c r="C35" s="156" t="s">
        <v>14</v>
      </c>
      <c r="D35" s="158">
        <v>1.9398148148148147E-2</v>
      </c>
      <c r="E35" s="158">
        <v>1.9398148148148147E-2</v>
      </c>
      <c r="F35" s="159">
        <f t="shared" si="14"/>
        <v>1.9398148148148147E-2</v>
      </c>
      <c r="G35" s="160">
        <f t="shared" si="17"/>
        <v>2.1296296296296341E-3</v>
      </c>
      <c r="H35" s="161"/>
      <c r="I35" s="162" t="str">
        <f t="shared" si="0"/>
        <v/>
      </c>
      <c r="J35" s="163" t="str">
        <f t="shared" si="15"/>
        <v/>
      </c>
      <c r="K35" s="163" t="str">
        <f t="shared" si="16"/>
        <v/>
      </c>
      <c r="L35" s="164"/>
      <c r="M35" s="164"/>
      <c r="N35" s="164"/>
      <c r="O35" s="166"/>
      <c r="P35" s="167">
        <f t="shared" si="1"/>
        <v>1.9398148148148147E-2</v>
      </c>
      <c r="Q35" s="206"/>
      <c r="R35" s="154">
        <v>38564</v>
      </c>
      <c r="S35" s="225" t="s">
        <v>30</v>
      </c>
      <c r="T35" s="228">
        <f t="shared" si="2"/>
        <v>5</v>
      </c>
      <c r="U35" s="229" t="str">
        <f t="shared" si="3"/>
        <v xml:space="preserve">Georgie Hamilton </v>
      </c>
      <c r="Y35" s="249" t="str">
        <f t="shared" ref="Y35:Y44" si="18">+I35</f>
        <v/>
      </c>
      <c r="Z35" s="132"/>
    </row>
    <row r="36" spans="1:26" ht="15" customHeight="1" x14ac:dyDescent="0.25">
      <c r="A36" s="180" t="s">
        <v>106</v>
      </c>
      <c r="B36" s="181" t="s">
        <v>426</v>
      </c>
      <c r="C36" s="156" t="s">
        <v>14</v>
      </c>
      <c r="D36" s="158">
        <v>1.6782407407407409E-2</v>
      </c>
      <c r="E36" s="158">
        <v>1.8466435185185186E-2</v>
      </c>
      <c r="F36" s="159">
        <f t="shared" si="14"/>
        <v>1.7624421296296298E-2</v>
      </c>
      <c r="G36" s="160">
        <f t="shared" si="17"/>
        <v>3.9033564814814833E-3</v>
      </c>
      <c r="H36" s="161"/>
      <c r="I36" s="162" t="str">
        <f t="shared" si="0"/>
        <v/>
      </c>
      <c r="J36" s="163" t="str">
        <f t="shared" si="15"/>
        <v/>
      </c>
      <c r="K36" s="163" t="str">
        <f t="shared" si="16"/>
        <v/>
      </c>
      <c r="L36" s="164"/>
      <c r="M36" s="164"/>
      <c r="N36" s="165"/>
      <c r="O36" s="166"/>
      <c r="P36" s="167">
        <f t="shared" si="1"/>
        <v>1.6782407407407409E-2</v>
      </c>
      <c r="Q36" s="206"/>
      <c r="R36" s="154">
        <v>39933</v>
      </c>
      <c r="S36" s="225" t="s">
        <v>30</v>
      </c>
      <c r="T36" s="228">
        <f t="shared" si="2"/>
        <v>5</v>
      </c>
      <c r="U36" s="229" t="str">
        <f t="shared" si="3"/>
        <v>Julia Duscherer-Scott</v>
      </c>
      <c r="Y36" s="249" t="str">
        <f t="shared" si="18"/>
        <v/>
      </c>
      <c r="Z36" s="132"/>
    </row>
    <row r="37" spans="1:26" ht="15" customHeight="1" x14ac:dyDescent="0.25">
      <c r="A37" s="178" t="s">
        <v>242</v>
      </c>
      <c r="B37" s="179" t="s">
        <v>395</v>
      </c>
      <c r="C37" s="156" t="s">
        <v>14</v>
      </c>
      <c r="D37" s="157">
        <v>1.6643518518518519E-2</v>
      </c>
      <c r="E37" s="158">
        <v>1.6643518518518519E-2</v>
      </c>
      <c r="F37" s="159">
        <f t="shared" si="14"/>
        <v>1.6643518518518519E-2</v>
      </c>
      <c r="G37" s="160">
        <f t="shared" si="17"/>
        <v>4.8842592592592618E-3</v>
      </c>
      <c r="H37" s="161"/>
      <c r="I37" s="162" t="str">
        <f t="shared" ref="I37:I68" si="19">IF(H37&lt;&gt;"",H37-G37,"")</f>
        <v/>
      </c>
      <c r="J37" s="163" t="str">
        <f t="shared" si="15"/>
        <v/>
      </c>
      <c r="K37" s="163" t="str">
        <f t="shared" si="16"/>
        <v/>
      </c>
      <c r="L37" s="165"/>
      <c r="M37" s="164"/>
      <c r="N37" s="165"/>
      <c r="O37" s="166"/>
      <c r="P37" s="167">
        <f t="shared" ref="P37:P68" si="20">IF(H37&lt;&gt;"",MIN(D37,I37),D37)</f>
        <v>1.6643518518518519E-2</v>
      </c>
      <c r="Q37" s="206"/>
      <c r="R37" s="154">
        <v>39844</v>
      </c>
      <c r="S37" s="225" t="s">
        <v>30</v>
      </c>
      <c r="T37" s="228">
        <f t="shared" ref="T37:T68" si="21">IF(OR(NOT(S37=""),NOT(I37="")),5,"")</f>
        <v>5</v>
      </c>
      <c r="U37" s="229" t="str">
        <f t="shared" ref="U37:U68" si="22">IF(T37=5,A37&amp;" "&amp;B37,"")</f>
        <v>Steff Bailey (Davies)</v>
      </c>
      <c r="Y37" s="249" t="str">
        <f t="shared" si="18"/>
        <v/>
      </c>
      <c r="Z37" s="132"/>
    </row>
    <row r="38" spans="1:26" ht="15" customHeight="1" x14ac:dyDescent="0.25">
      <c r="A38" s="180" t="s">
        <v>53</v>
      </c>
      <c r="B38" s="181" t="s">
        <v>102</v>
      </c>
      <c r="C38" s="156" t="s">
        <v>14</v>
      </c>
      <c r="D38" s="157">
        <v>1.5254629629629628E-2</v>
      </c>
      <c r="E38" s="158">
        <v>1.5254629629629628E-2</v>
      </c>
      <c r="F38" s="159">
        <f t="shared" si="14"/>
        <v>1.5254629629629628E-2</v>
      </c>
      <c r="G38" s="160">
        <f t="shared" si="17"/>
        <v>6.2731481481481527E-3</v>
      </c>
      <c r="H38" s="161"/>
      <c r="I38" s="162" t="str">
        <f t="shared" si="19"/>
        <v/>
      </c>
      <c r="J38" s="163" t="str">
        <f t="shared" si="15"/>
        <v/>
      </c>
      <c r="K38" s="163" t="str">
        <f t="shared" si="16"/>
        <v/>
      </c>
      <c r="L38" s="164"/>
      <c r="M38" s="164"/>
      <c r="N38" s="164"/>
      <c r="O38" s="174"/>
      <c r="P38" s="167">
        <f t="shared" si="20"/>
        <v>1.5254629629629628E-2</v>
      </c>
      <c r="Q38" s="206"/>
      <c r="R38" s="154">
        <v>39507</v>
      </c>
      <c r="S38" s="225" t="s">
        <v>30</v>
      </c>
      <c r="T38" s="228">
        <f t="shared" si="21"/>
        <v>5</v>
      </c>
      <c r="U38" s="229" t="str">
        <f t="shared" si="22"/>
        <v>Louise Crosby</v>
      </c>
      <c r="Y38" s="249"/>
      <c r="Z38" s="132"/>
    </row>
    <row r="39" spans="1:26" ht="15" customHeight="1" x14ac:dyDescent="0.25">
      <c r="A39" s="180" t="s">
        <v>96</v>
      </c>
      <c r="B39" s="181" t="s">
        <v>141</v>
      </c>
      <c r="C39" s="156" t="s">
        <v>14</v>
      </c>
      <c r="D39" s="157">
        <v>1.5740740740740736E-2</v>
      </c>
      <c r="E39" s="158">
        <v>1.5960648148148147E-2</v>
      </c>
      <c r="F39" s="159">
        <f t="shared" si="14"/>
        <v>1.5850694444444442E-2</v>
      </c>
      <c r="G39" s="160">
        <f t="shared" si="17"/>
        <v>5.6770833333333395E-3</v>
      </c>
      <c r="H39" s="161"/>
      <c r="I39" s="162" t="str">
        <f t="shared" si="19"/>
        <v/>
      </c>
      <c r="J39" s="163"/>
      <c r="K39" s="163"/>
      <c r="L39" s="164"/>
      <c r="M39" s="164"/>
      <c r="N39" s="164"/>
      <c r="O39" s="174"/>
      <c r="P39" s="167">
        <f t="shared" si="20"/>
        <v>1.5740740740740736E-2</v>
      </c>
      <c r="Q39" s="206"/>
      <c r="R39" s="154">
        <v>39721</v>
      </c>
      <c r="S39" s="225" t="s">
        <v>30</v>
      </c>
      <c r="T39" s="228">
        <f t="shared" si="21"/>
        <v>5</v>
      </c>
      <c r="U39" s="229" t="str">
        <f t="shared" si="22"/>
        <v>Sarah Dumbrill</v>
      </c>
      <c r="Y39" s="249"/>
      <c r="Z39" s="132"/>
    </row>
    <row r="40" spans="1:26" ht="15" customHeight="1" x14ac:dyDescent="0.25">
      <c r="A40" s="178" t="s">
        <v>49</v>
      </c>
      <c r="B40" s="179" t="s">
        <v>311</v>
      </c>
      <c r="C40" s="156" t="s">
        <v>14</v>
      </c>
      <c r="D40" s="157">
        <v>2.6863425925925926E-2</v>
      </c>
      <c r="E40" s="158">
        <v>2.6863425925925926E-2</v>
      </c>
      <c r="F40" s="159">
        <f t="shared" si="14"/>
        <v>2.6863425925925926E-2</v>
      </c>
      <c r="G40" s="160">
        <f t="shared" si="17"/>
        <v>-5.3356481481481449E-3</v>
      </c>
      <c r="H40" s="161"/>
      <c r="I40" s="162" t="str">
        <f t="shared" si="19"/>
        <v/>
      </c>
      <c r="J40" s="163"/>
      <c r="K40" s="163"/>
      <c r="L40" s="164"/>
      <c r="M40" s="164"/>
      <c r="N40" s="165"/>
      <c r="O40" s="166"/>
      <c r="P40" s="167">
        <f t="shared" si="20"/>
        <v>2.6863425925925926E-2</v>
      </c>
      <c r="Q40" s="231"/>
      <c r="R40" s="154">
        <v>39691</v>
      </c>
      <c r="S40" s="225"/>
      <c r="T40" s="228" t="str">
        <f t="shared" si="21"/>
        <v/>
      </c>
      <c r="U40" s="229" t="str">
        <f t="shared" si="22"/>
        <v/>
      </c>
      <c r="Y40" s="249" t="str">
        <f t="shared" si="18"/>
        <v/>
      </c>
      <c r="Z40" s="132"/>
    </row>
    <row r="41" spans="1:26" ht="15" customHeight="1" x14ac:dyDescent="0.25">
      <c r="A41" s="178" t="s">
        <v>18</v>
      </c>
      <c r="B41" s="179" t="s">
        <v>19</v>
      </c>
      <c r="C41" s="156" t="s">
        <v>14</v>
      </c>
      <c r="D41" s="157">
        <v>2.1203703703703707E-2</v>
      </c>
      <c r="E41" s="158">
        <v>2.5358796296296296E-2</v>
      </c>
      <c r="F41" s="159">
        <f t="shared" si="14"/>
        <v>2.3281250000000003E-2</v>
      </c>
      <c r="G41" s="160">
        <f t="shared" si="17"/>
        <v>-1.7534722222222222E-3</v>
      </c>
      <c r="H41" s="161"/>
      <c r="I41" s="162" t="str">
        <f t="shared" si="19"/>
        <v/>
      </c>
      <c r="J41" s="163" t="str">
        <f t="shared" ref="J41:J52" si="23">IF(H41&lt;&gt;"",I41-F41,"")</f>
        <v/>
      </c>
      <c r="K41" s="163" t="str">
        <f t="shared" ref="K41:K52" si="24">IF(H41&lt;&gt;"",I41-D41,"")</f>
        <v/>
      </c>
      <c r="L41" s="164"/>
      <c r="M41" s="164"/>
      <c r="N41" s="165"/>
      <c r="O41" s="166"/>
      <c r="P41" s="167">
        <f t="shared" si="20"/>
        <v>2.1203703703703707E-2</v>
      </c>
      <c r="Q41" s="206"/>
      <c r="R41" s="154">
        <v>39478</v>
      </c>
      <c r="S41" s="225"/>
      <c r="T41" s="228" t="str">
        <f t="shared" si="21"/>
        <v/>
      </c>
      <c r="U41" s="229" t="str">
        <f t="shared" si="22"/>
        <v/>
      </c>
      <c r="Y41" s="249" t="str">
        <f t="shared" si="18"/>
        <v/>
      </c>
      <c r="Z41" s="132"/>
    </row>
    <row r="42" spans="1:26" ht="15" customHeight="1" x14ac:dyDescent="0.25">
      <c r="A42" s="178" t="s">
        <v>269</v>
      </c>
      <c r="B42" s="179" t="s">
        <v>270</v>
      </c>
      <c r="C42" s="156" t="s">
        <v>14</v>
      </c>
      <c r="D42" s="157">
        <v>2.2881944444444444E-2</v>
      </c>
      <c r="E42" s="158">
        <v>2.2881944444444444E-2</v>
      </c>
      <c r="F42" s="159">
        <f t="shared" si="14"/>
        <v>2.2881944444444444E-2</v>
      </c>
      <c r="G42" s="160">
        <f t="shared" si="17"/>
        <v>-1.3541666666666632E-3</v>
      </c>
      <c r="H42" s="161"/>
      <c r="I42" s="162" t="str">
        <f t="shared" si="19"/>
        <v/>
      </c>
      <c r="J42" s="163" t="str">
        <f t="shared" si="23"/>
        <v/>
      </c>
      <c r="K42" s="163" t="str">
        <f t="shared" si="24"/>
        <v/>
      </c>
      <c r="L42" s="164"/>
      <c r="M42" s="164"/>
      <c r="N42" s="165"/>
      <c r="O42" s="166"/>
      <c r="P42" s="167">
        <f t="shared" si="20"/>
        <v>2.2881944444444444E-2</v>
      </c>
      <c r="Q42" s="206"/>
      <c r="R42" s="154">
        <v>39538</v>
      </c>
      <c r="S42" s="225"/>
      <c r="T42" s="228" t="str">
        <f t="shared" si="21"/>
        <v/>
      </c>
      <c r="U42" s="229" t="str">
        <f t="shared" si="22"/>
        <v/>
      </c>
      <c r="Y42" s="249" t="str">
        <f t="shared" si="18"/>
        <v/>
      </c>
      <c r="Z42" s="132"/>
    </row>
    <row r="43" spans="1:26" ht="15" customHeight="1" x14ac:dyDescent="0.25">
      <c r="A43" s="180" t="s">
        <v>17</v>
      </c>
      <c r="B43" s="181" t="s">
        <v>258</v>
      </c>
      <c r="C43" s="156" t="s">
        <v>14</v>
      </c>
      <c r="D43" s="157">
        <v>1.9710648148148147E-2</v>
      </c>
      <c r="E43" s="158">
        <v>2.4976851851851851E-2</v>
      </c>
      <c r="F43" s="159">
        <f t="shared" si="14"/>
        <v>2.2343749999999999E-2</v>
      </c>
      <c r="G43" s="160">
        <f t="shared" si="17"/>
        <v>-8.1597222222221794E-4</v>
      </c>
      <c r="H43" s="161"/>
      <c r="I43" s="162" t="str">
        <f t="shared" si="19"/>
        <v/>
      </c>
      <c r="J43" s="163" t="str">
        <f t="shared" si="23"/>
        <v/>
      </c>
      <c r="K43" s="163" t="str">
        <f t="shared" si="24"/>
        <v/>
      </c>
      <c r="L43" s="164"/>
      <c r="M43" s="164"/>
      <c r="N43" s="164"/>
      <c r="O43" s="166"/>
      <c r="P43" s="167">
        <f t="shared" si="20"/>
        <v>1.9710648148148147E-2</v>
      </c>
      <c r="Q43" s="206"/>
      <c r="R43" s="154">
        <v>39478</v>
      </c>
      <c r="S43" s="225"/>
      <c r="T43" s="228" t="str">
        <f t="shared" si="21"/>
        <v/>
      </c>
      <c r="U43" s="229" t="str">
        <f t="shared" si="22"/>
        <v/>
      </c>
      <c r="Y43" s="249" t="str">
        <f t="shared" si="18"/>
        <v/>
      </c>
      <c r="Z43" s="132"/>
    </row>
    <row r="44" spans="1:26" ht="15" x14ac:dyDescent="0.25">
      <c r="A44" s="180" t="s">
        <v>358</v>
      </c>
      <c r="B44" s="181" t="s">
        <v>359</v>
      </c>
      <c r="C44" s="156" t="s">
        <v>14</v>
      </c>
      <c r="D44" s="157">
        <v>2.1504629629629624E-2</v>
      </c>
      <c r="E44" s="158">
        <v>2.1504629629629624E-2</v>
      </c>
      <c r="F44" s="159">
        <f t="shared" si="14"/>
        <v>2.1504629629629624E-2</v>
      </c>
      <c r="G44" s="160">
        <f t="shared" si="17"/>
        <v>2.3148148148157549E-5</v>
      </c>
      <c r="H44" s="161"/>
      <c r="I44" s="162" t="str">
        <f t="shared" si="19"/>
        <v/>
      </c>
      <c r="J44" s="163" t="str">
        <f t="shared" si="23"/>
        <v/>
      </c>
      <c r="K44" s="163" t="str">
        <f t="shared" si="24"/>
        <v/>
      </c>
      <c r="L44" s="164"/>
      <c r="M44" s="164"/>
      <c r="N44" s="164"/>
      <c r="O44" s="166"/>
      <c r="P44" s="167">
        <f t="shared" si="20"/>
        <v>2.1504629629629624E-2</v>
      </c>
      <c r="Q44" s="206"/>
      <c r="R44" s="154">
        <v>39933</v>
      </c>
      <c r="S44" s="225"/>
      <c r="T44" s="228" t="str">
        <f t="shared" si="21"/>
        <v/>
      </c>
      <c r="U44" s="229" t="str">
        <f t="shared" si="22"/>
        <v/>
      </c>
      <c r="Y44" s="249" t="str">
        <f t="shared" si="18"/>
        <v/>
      </c>
      <c r="Z44" s="132"/>
    </row>
    <row r="45" spans="1:26" ht="15" x14ac:dyDescent="0.25">
      <c r="A45" s="178" t="s">
        <v>66</v>
      </c>
      <c r="B45" s="179" t="s">
        <v>165</v>
      </c>
      <c r="C45" s="171" t="s">
        <v>14</v>
      </c>
      <c r="D45" s="157">
        <v>1.9652777777777779E-2</v>
      </c>
      <c r="E45" s="158">
        <v>2.282407407407408E-2</v>
      </c>
      <c r="F45" s="159">
        <f t="shared" si="14"/>
        <v>2.1238425925925931E-2</v>
      </c>
      <c r="G45" s="160">
        <f t="shared" si="17"/>
        <v>2.8935185185184967E-4</v>
      </c>
      <c r="H45" s="161"/>
      <c r="I45" s="162" t="str">
        <f t="shared" si="19"/>
        <v/>
      </c>
      <c r="J45" s="163" t="str">
        <f t="shared" si="23"/>
        <v/>
      </c>
      <c r="K45" s="163" t="str">
        <f t="shared" si="24"/>
        <v/>
      </c>
      <c r="L45" s="164"/>
      <c r="M45" s="164"/>
      <c r="N45" s="164"/>
      <c r="O45" s="166"/>
      <c r="P45" s="167">
        <f t="shared" si="20"/>
        <v>1.9652777777777779E-2</v>
      </c>
      <c r="Q45" s="206"/>
      <c r="R45" s="154">
        <v>39872</v>
      </c>
      <c r="S45" s="225"/>
      <c r="T45" s="228" t="str">
        <f t="shared" si="21"/>
        <v/>
      </c>
      <c r="U45" s="229" t="str">
        <f t="shared" si="22"/>
        <v/>
      </c>
      <c r="Y45" s="249"/>
      <c r="Z45" s="132"/>
    </row>
    <row r="46" spans="1:26" ht="15" x14ac:dyDescent="0.25">
      <c r="A46" s="178" t="s">
        <v>224</v>
      </c>
      <c r="B46" s="179" t="s">
        <v>192</v>
      </c>
      <c r="C46" s="171" t="s">
        <v>14</v>
      </c>
      <c r="D46" s="157">
        <v>2.0833333333333332E-2</v>
      </c>
      <c r="E46" s="158">
        <v>2.0833333333333332E-2</v>
      </c>
      <c r="F46" s="159">
        <f t="shared" si="14"/>
        <v>2.0833333333333332E-2</v>
      </c>
      <c r="G46" s="160">
        <f t="shared" si="17"/>
        <v>6.9444444444444892E-4</v>
      </c>
      <c r="H46" s="161"/>
      <c r="I46" s="162" t="str">
        <f t="shared" si="19"/>
        <v/>
      </c>
      <c r="J46" s="163" t="str">
        <f t="shared" si="23"/>
        <v/>
      </c>
      <c r="K46" s="163" t="str">
        <f t="shared" si="24"/>
        <v/>
      </c>
      <c r="L46" s="164"/>
      <c r="M46" s="164"/>
      <c r="N46" s="164"/>
      <c r="O46" s="166"/>
      <c r="P46" s="167">
        <f t="shared" si="20"/>
        <v>2.0833333333333332E-2</v>
      </c>
      <c r="Q46" s="206"/>
      <c r="R46" s="155" t="s">
        <v>212</v>
      </c>
      <c r="S46" s="225"/>
      <c r="T46" s="228" t="str">
        <f t="shared" si="21"/>
        <v/>
      </c>
      <c r="U46" s="229" t="str">
        <f t="shared" si="22"/>
        <v/>
      </c>
      <c r="Y46" s="249"/>
      <c r="Z46" s="132"/>
    </row>
    <row r="47" spans="1:26" ht="15" x14ac:dyDescent="0.25">
      <c r="A47" s="180" t="s">
        <v>20</v>
      </c>
      <c r="B47" s="181" t="s">
        <v>21</v>
      </c>
      <c r="C47" s="156" t="s">
        <v>14</v>
      </c>
      <c r="D47" s="157">
        <v>2.0821759259259259E-2</v>
      </c>
      <c r="E47" s="158">
        <v>2.0821759259259259E-2</v>
      </c>
      <c r="F47" s="159">
        <f t="shared" si="14"/>
        <v>2.0821759259259259E-2</v>
      </c>
      <c r="G47" s="160">
        <f t="shared" si="17"/>
        <v>7.0601851851852249E-4</v>
      </c>
      <c r="H47" s="161"/>
      <c r="I47" s="162" t="str">
        <f t="shared" si="19"/>
        <v/>
      </c>
      <c r="J47" s="163" t="str">
        <f t="shared" si="23"/>
        <v/>
      </c>
      <c r="K47" s="163" t="str">
        <f t="shared" si="24"/>
        <v/>
      </c>
      <c r="L47" s="164"/>
      <c r="M47" s="164"/>
      <c r="N47" s="164"/>
      <c r="O47" s="166"/>
      <c r="P47" s="167">
        <f t="shared" si="20"/>
        <v>2.0821759259259259E-2</v>
      </c>
      <c r="Q47" s="206"/>
      <c r="R47" s="154">
        <v>38868</v>
      </c>
      <c r="S47" s="225"/>
      <c r="T47" s="228" t="str">
        <f t="shared" si="21"/>
        <v/>
      </c>
      <c r="U47" s="229" t="str">
        <f t="shared" si="22"/>
        <v/>
      </c>
      <c r="Y47" s="249"/>
      <c r="Z47" s="132"/>
    </row>
    <row r="48" spans="1:26" ht="15" x14ac:dyDescent="0.25">
      <c r="A48" s="180" t="s">
        <v>62</v>
      </c>
      <c r="B48" s="181" t="s">
        <v>63</v>
      </c>
      <c r="C48" s="156" t="s">
        <v>30</v>
      </c>
      <c r="D48" s="157">
        <v>1.8229166666666668E-2</v>
      </c>
      <c r="E48" s="158">
        <v>2.2804904513888894E-2</v>
      </c>
      <c r="F48" s="159">
        <f t="shared" si="14"/>
        <v>2.0517035590277781E-2</v>
      </c>
      <c r="G48" s="160">
        <f t="shared" si="17"/>
        <v>1.0107421875000001E-3</v>
      </c>
      <c r="H48" s="161"/>
      <c r="I48" s="162" t="str">
        <f t="shared" si="19"/>
        <v/>
      </c>
      <c r="J48" s="163" t="str">
        <f t="shared" si="23"/>
        <v/>
      </c>
      <c r="K48" s="163" t="str">
        <f t="shared" si="24"/>
        <v/>
      </c>
      <c r="L48" s="164"/>
      <c r="M48" s="164"/>
      <c r="N48" s="165"/>
      <c r="O48" s="166"/>
      <c r="P48" s="167">
        <f t="shared" si="20"/>
        <v>1.8229166666666668E-2</v>
      </c>
      <c r="Q48" s="206"/>
      <c r="R48" s="169">
        <v>39903</v>
      </c>
      <c r="S48" s="225"/>
      <c r="T48" s="228" t="str">
        <f t="shared" si="21"/>
        <v/>
      </c>
      <c r="U48" s="229" t="str">
        <f t="shared" si="22"/>
        <v/>
      </c>
      <c r="Y48" s="249" t="str">
        <f t="shared" ref="Y48:Y58" si="25">+I48</f>
        <v/>
      </c>
      <c r="Z48" s="132"/>
    </row>
    <row r="49" spans="1:26" ht="15" customHeight="1" x14ac:dyDescent="0.25">
      <c r="A49" s="180" t="s">
        <v>36</v>
      </c>
      <c r="B49" s="181" t="s">
        <v>81</v>
      </c>
      <c r="C49" s="156" t="s">
        <v>14</v>
      </c>
      <c r="D49" s="157">
        <v>1.9710648148148144E-2</v>
      </c>
      <c r="E49" s="158">
        <v>2.0405092592592586E-2</v>
      </c>
      <c r="F49" s="159">
        <f t="shared" si="14"/>
        <v>2.0057870370370365E-2</v>
      </c>
      <c r="G49" s="160">
        <f t="shared" si="17"/>
        <v>1.4699074074074163E-3</v>
      </c>
      <c r="H49" s="161"/>
      <c r="I49" s="162" t="str">
        <f t="shared" si="19"/>
        <v/>
      </c>
      <c r="J49" s="163" t="str">
        <f t="shared" si="23"/>
        <v/>
      </c>
      <c r="K49" s="163" t="str">
        <f t="shared" si="24"/>
        <v/>
      </c>
      <c r="L49" s="164"/>
      <c r="M49" s="164"/>
      <c r="N49" s="164"/>
      <c r="O49" s="166"/>
      <c r="P49" s="167">
        <f t="shared" si="20"/>
        <v>1.9710648148148144E-2</v>
      </c>
      <c r="Q49" s="206"/>
      <c r="R49" s="154">
        <v>39994</v>
      </c>
      <c r="S49" s="225"/>
      <c r="T49" s="228" t="str">
        <f t="shared" si="21"/>
        <v/>
      </c>
      <c r="U49" s="229" t="str">
        <f t="shared" si="22"/>
        <v/>
      </c>
      <c r="Y49" s="249" t="str">
        <f t="shared" si="25"/>
        <v/>
      </c>
      <c r="Z49" s="132"/>
    </row>
    <row r="50" spans="1:26" ht="15" customHeight="1" x14ac:dyDescent="0.25">
      <c r="A50" s="180" t="s">
        <v>24</v>
      </c>
      <c r="B50" s="181" t="s">
        <v>25</v>
      </c>
      <c r="C50" s="171" t="s">
        <v>14</v>
      </c>
      <c r="D50" s="157">
        <v>2.0023148148148148E-2</v>
      </c>
      <c r="E50" s="158">
        <v>2.0023148148148148E-2</v>
      </c>
      <c r="F50" s="159">
        <f t="shared" si="14"/>
        <v>2.0023148148148148E-2</v>
      </c>
      <c r="G50" s="160">
        <f t="shared" si="17"/>
        <v>1.5046296296296335E-3</v>
      </c>
      <c r="H50" s="161"/>
      <c r="I50" s="162" t="str">
        <f t="shared" si="19"/>
        <v/>
      </c>
      <c r="J50" s="163" t="str">
        <f t="shared" si="23"/>
        <v/>
      </c>
      <c r="K50" s="163" t="str">
        <f t="shared" si="24"/>
        <v/>
      </c>
      <c r="L50" s="164"/>
      <c r="M50" s="164"/>
      <c r="N50" s="164"/>
      <c r="O50" s="166"/>
      <c r="P50" s="167">
        <f t="shared" si="20"/>
        <v>2.0023148148148148E-2</v>
      </c>
      <c r="Q50" s="206"/>
      <c r="R50" s="154">
        <v>39202</v>
      </c>
      <c r="S50" s="225"/>
      <c r="T50" s="228" t="str">
        <f t="shared" si="21"/>
        <v/>
      </c>
      <c r="U50" s="229" t="str">
        <f t="shared" si="22"/>
        <v/>
      </c>
      <c r="Y50" s="249" t="str">
        <f t="shared" si="25"/>
        <v/>
      </c>
      <c r="Z50" s="132"/>
    </row>
    <row r="51" spans="1:26" ht="15" customHeight="1" x14ac:dyDescent="0.25">
      <c r="A51" s="178" t="s">
        <v>31</v>
      </c>
      <c r="B51" s="179" t="s">
        <v>32</v>
      </c>
      <c r="C51" s="156" t="s">
        <v>14</v>
      </c>
      <c r="D51" s="157">
        <v>1.9988425925925927E-2</v>
      </c>
      <c r="E51" s="157">
        <v>1.9988425925925927E-2</v>
      </c>
      <c r="F51" s="159">
        <f t="shared" si="14"/>
        <v>1.9988425925925927E-2</v>
      </c>
      <c r="G51" s="160">
        <f t="shared" si="17"/>
        <v>1.5393518518518542E-3</v>
      </c>
      <c r="H51" s="161"/>
      <c r="I51" s="162" t="str">
        <f t="shared" si="19"/>
        <v/>
      </c>
      <c r="J51" s="163" t="str">
        <f t="shared" si="23"/>
        <v/>
      </c>
      <c r="K51" s="163" t="str">
        <f t="shared" si="24"/>
        <v/>
      </c>
      <c r="L51" s="164"/>
      <c r="M51" s="164"/>
      <c r="N51" s="164"/>
      <c r="O51" s="166"/>
      <c r="P51" s="167">
        <f t="shared" si="20"/>
        <v>1.9988425925925927E-2</v>
      </c>
      <c r="Q51" s="206"/>
      <c r="R51" s="154">
        <v>39172</v>
      </c>
      <c r="S51" s="225"/>
      <c r="T51" s="228" t="str">
        <f t="shared" si="21"/>
        <v/>
      </c>
      <c r="U51" s="229" t="str">
        <f t="shared" si="22"/>
        <v/>
      </c>
      <c r="Y51" s="249" t="str">
        <f t="shared" si="25"/>
        <v/>
      </c>
      <c r="Z51" s="132"/>
    </row>
    <row r="52" spans="1:26" ht="15" customHeight="1" x14ac:dyDescent="0.25">
      <c r="A52" s="180" t="s">
        <v>33</v>
      </c>
      <c r="B52" s="181" t="s">
        <v>34</v>
      </c>
      <c r="C52" s="156" t="s">
        <v>14</v>
      </c>
      <c r="D52" s="157">
        <v>1.9814814814814816E-2</v>
      </c>
      <c r="E52" s="158">
        <v>1.9814814814814816E-2</v>
      </c>
      <c r="F52" s="159">
        <f t="shared" si="14"/>
        <v>1.9814814814814816E-2</v>
      </c>
      <c r="G52" s="160">
        <f t="shared" si="17"/>
        <v>1.7129629629629647E-3</v>
      </c>
      <c r="H52" s="161"/>
      <c r="I52" s="162" t="str">
        <f t="shared" si="19"/>
        <v/>
      </c>
      <c r="J52" s="163" t="str">
        <f t="shared" si="23"/>
        <v/>
      </c>
      <c r="K52" s="163" t="str">
        <f t="shared" si="24"/>
        <v/>
      </c>
      <c r="L52" s="164"/>
      <c r="M52" s="164"/>
      <c r="N52" s="164"/>
      <c r="O52" s="166"/>
      <c r="P52" s="167">
        <f t="shared" si="20"/>
        <v>1.9814814814814816E-2</v>
      </c>
      <c r="Q52" s="206"/>
      <c r="R52" s="154">
        <v>38748</v>
      </c>
      <c r="S52" s="225"/>
      <c r="T52" s="228" t="str">
        <f t="shared" si="21"/>
        <v/>
      </c>
      <c r="U52" s="229" t="str">
        <f t="shared" si="22"/>
        <v/>
      </c>
      <c r="Y52" s="249"/>
      <c r="Z52" s="132"/>
    </row>
    <row r="53" spans="1:26" ht="15" customHeight="1" x14ac:dyDescent="0.25">
      <c r="A53" s="180" t="s">
        <v>96</v>
      </c>
      <c r="B53" s="181" t="s">
        <v>58</v>
      </c>
      <c r="C53" s="171" t="s">
        <v>14</v>
      </c>
      <c r="D53" s="157">
        <v>1.9774305555555555E-2</v>
      </c>
      <c r="E53" s="158">
        <v>1.9774305555555555E-2</v>
      </c>
      <c r="F53" s="159">
        <f t="shared" si="14"/>
        <v>1.9774305555555555E-2</v>
      </c>
      <c r="G53" s="160">
        <f t="shared" si="17"/>
        <v>1.7534722222222257E-3</v>
      </c>
      <c r="H53" s="161"/>
      <c r="I53" s="162" t="str">
        <f t="shared" si="19"/>
        <v/>
      </c>
      <c r="J53" s="163"/>
      <c r="K53" s="163"/>
      <c r="L53" s="164"/>
      <c r="M53" s="164"/>
      <c r="N53" s="164"/>
      <c r="O53" s="166"/>
      <c r="P53" s="167">
        <f t="shared" si="20"/>
        <v>1.9774305555555555E-2</v>
      </c>
      <c r="Q53" s="206"/>
      <c r="R53" s="154">
        <v>39721</v>
      </c>
      <c r="S53" s="225"/>
      <c r="T53" s="228" t="str">
        <f t="shared" si="21"/>
        <v/>
      </c>
      <c r="U53" s="229" t="str">
        <f t="shared" si="22"/>
        <v/>
      </c>
      <c r="Y53" s="249" t="str">
        <f t="shared" si="25"/>
        <v/>
      </c>
      <c r="Z53" s="132"/>
    </row>
    <row r="54" spans="1:26" ht="15" customHeight="1" x14ac:dyDescent="0.25">
      <c r="A54" s="178" t="s">
        <v>15</v>
      </c>
      <c r="B54" s="179" t="s">
        <v>35</v>
      </c>
      <c r="C54" s="156" t="s">
        <v>14</v>
      </c>
      <c r="D54" s="157">
        <v>1.9710648148148147E-2</v>
      </c>
      <c r="E54" s="158">
        <v>1.9710648148148147E-2</v>
      </c>
      <c r="F54" s="159">
        <f t="shared" si="14"/>
        <v>1.9710648148148147E-2</v>
      </c>
      <c r="G54" s="160">
        <f t="shared" si="17"/>
        <v>1.8171296296296338E-3</v>
      </c>
      <c r="H54" s="161"/>
      <c r="I54" s="162" t="str">
        <f t="shared" si="19"/>
        <v/>
      </c>
      <c r="J54" s="163" t="str">
        <f>IF(H54&lt;&gt;"",I54-F54,"")</f>
        <v/>
      </c>
      <c r="K54" s="163" t="str">
        <f>IF(H54&lt;&gt;"",I54-D54,"")</f>
        <v/>
      </c>
      <c r="L54" s="164"/>
      <c r="M54" s="164"/>
      <c r="N54" s="164"/>
      <c r="O54" s="166"/>
      <c r="P54" s="167">
        <f t="shared" si="20"/>
        <v>1.9710648148148147E-2</v>
      </c>
      <c r="Q54" s="206"/>
      <c r="R54" s="154">
        <v>39172</v>
      </c>
      <c r="S54" s="225"/>
      <c r="T54" s="228" t="str">
        <f t="shared" si="21"/>
        <v/>
      </c>
      <c r="U54" s="229" t="str">
        <f t="shared" si="22"/>
        <v/>
      </c>
      <c r="Y54" s="249"/>
      <c r="Z54" s="132"/>
    </row>
    <row r="55" spans="1:26" ht="15" x14ac:dyDescent="0.25">
      <c r="A55" s="178" t="s">
        <v>38</v>
      </c>
      <c r="B55" s="179" t="s">
        <v>39</v>
      </c>
      <c r="C55" s="156" t="s">
        <v>14</v>
      </c>
      <c r="D55" s="157">
        <v>1.96875E-2</v>
      </c>
      <c r="E55" s="158">
        <v>1.96875E-2</v>
      </c>
      <c r="F55" s="159">
        <f t="shared" si="14"/>
        <v>1.96875E-2</v>
      </c>
      <c r="G55" s="160">
        <f t="shared" si="17"/>
        <v>1.840277777777781E-3</v>
      </c>
      <c r="H55" s="161"/>
      <c r="I55" s="162" t="str">
        <f t="shared" si="19"/>
        <v/>
      </c>
      <c r="J55" s="163" t="str">
        <f>IF(H55&lt;&gt;"",I55-F55,"")</f>
        <v/>
      </c>
      <c r="K55" s="163" t="str">
        <f>IF(H55&lt;&gt;"",I55-D55,"")</f>
        <v/>
      </c>
      <c r="L55" s="164"/>
      <c r="M55" s="164"/>
      <c r="N55" s="164"/>
      <c r="O55" s="166"/>
      <c r="P55" s="167">
        <f t="shared" si="20"/>
        <v>1.96875E-2</v>
      </c>
      <c r="Q55" s="206"/>
      <c r="R55" s="169">
        <v>39172</v>
      </c>
      <c r="S55" s="225"/>
      <c r="T55" s="228" t="str">
        <f t="shared" si="21"/>
        <v/>
      </c>
      <c r="U55" s="229" t="str">
        <f t="shared" si="22"/>
        <v/>
      </c>
      <c r="Y55" s="249" t="str">
        <f t="shared" si="25"/>
        <v/>
      </c>
      <c r="Z55" s="132"/>
    </row>
    <row r="56" spans="1:26" ht="15" x14ac:dyDescent="0.25">
      <c r="A56" s="180" t="s">
        <v>262</v>
      </c>
      <c r="B56" s="181" t="s">
        <v>46</v>
      </c>
      <c r="C56" s="156" t="s">
        <v>14</v>
      </c>
      <c r="D56" s="157">
        <v>1.8819444444444444E-2</v>
      </c>
      <c r="E56" s="158">
        <v>2.0295138888888887E-2</v>
      </c>
      <c r="F56" s="159">
        <f t="shared" si="14"/>
        <v>1.9557291666666664E-2</v>
      </c>
      <c r="G56" s="160">
        <f t="shared" si="17"/>
        <v>1.9704861111111173E-3</v>
      </c>
      <c r="H56" s="161"/>
      <c r="I56" s="162" t="str">
        <f t="shared" si="19"/>
        <v/>
      </c>
      <c r="J56" s="163" t="str">
        <f>IF(H56&lt;&gt;"",I56-F56,"")</f>
        <v/>
      </c>
      <c r="K56" s="163" t="str">
        <f>IF(H56&lt;&gt;"",I56-D56,"")</f>
        <v/>
      </c>
      <c r="L56" s="164"/>
      <c r="M56" s="164"/>
      <c r="N56" s="164"/>
      <c r="O56" s="166"/>
      <c r="P56" s="167">
        <f t="shared" si="20"/>
        <v>1.8819444444444444E-2</v>
      </c>
      <c r="Q56" s="207"/>
      <c r="R56" s="169">
        <v>39568</v>
      </c>
      <c r="S56" s="225"/>
      <c r="T56" s="228" t="str">
        <f t="shared" si="21"/>
        <v/>
      </c>
      <c r="U56" s="229" t="str">
        <f t="shared" si="22"/>
        <v/>
      </c>
      <c r="Y56" s="249" t="str">
        <f t="shared" si="25"/>
        <v/>
      </c>
      <c r="Z56" s="132"/>
    </row>
    <row r="57" spans="1:26" ht="15" customHeight="1" x14ac:dyDescent="0.25">
      <c r="A57" s="178" t="s">
        <v>111</v>
      </c>
      <c r="B57" s="179" t="s">
        <v>313</v>
      </c>
      <c r="C57" s="171" t="s">
        <v>30</v>
      </c>
      <c r="D57" s="158">
        <v>1.9432870370370371E-2</v>
      </c>
      <c r="E57" s="158">
        <v>1.9432870370370371E-2</v>
      </c>
      <c r="F57" s="159">
        <f t="shared" si="14"/>
        <v>1.9432870370370371E-2</v>
      </c>
      <c r="G57" s="160">
        <f t="shared" si="17"/>
        <v>2.0949074074074099E-3</v>
      </c>
      <c r="H57" s="161"/>
      <c r="I57" s="162" t="str">
        <f t="shared" si="19"/>
        <v/>
      </c>
      <c r="J57" s="163"/>
      <c r="K57" s="163"/>
      <c r="L57" s="164"/>
      <c r="M57" s="164"/>
      <c r="N57" s="164"/>
      <c r="O57" s="166"/>
      <c r="P57" s="167">
        <f t="shared" si="20"/>
        <v>1.9432870370370371E-2</v>
      </c>
      <c r="Q57" s="260"/>
      <c r="R57" s="154">
        <v>39691</v>
      </c>
      <c r="S57" s="225"/>
      <c r="T57" s="228" t="str">
        <f t="shared" si="21"/>
        <v/>
      </c>
      <c r="U57" s="229" t="str">
        <f t="shared" si="22"/>
        <v/>
      </c>
      <c r="Y57" s="249" t="str">
        <f t="shared" si="25"/>
        <v/>
      </c>
      <c r="Z57" s="132"/>
    </row>
    <row r="58" spans="1:26" ht="15" customHeight="1" x14ac:dyDescent="0.25">
      <c r="A58" s="178" t="s">
        <v>312</v>
      </c>
      <c r="B58" s="179" t="s">
        <v>239</v>
      </c>
      <c r="C58" s="171" t="s">
        <v>14</v>
      </c>
      <c r="D58" s="158">
        <v>1.9432870370370371E-2</v>
      </c>
      <c r="E58" s="158">
        <v>1.9432870370370371E-2</v>
      </c>
      <c r="F58" s="159">
        <f t="shared" si="14"/>
        <v>1.9432870370370371E-2</v>
      </c>
      <c r="G58" s="160">
        <f t="shared" si="17"/>
        <v>2.0949074074074099E-3</v>
      </c>
      <c r="H58" s="161"/>
      <c r="I58" s="162" t="str">
        <f t="shared" si="19"/>
        <v/>
      </c>
      <c r="J58" s="163"/>
      <c r="K58" s="163"/>
      <c r="L58" s="164"/>
      <c r="M58" s="164"/>
      <c r="N58" s="164"/>
      <c r="O58" s="166"/>
      <c r="P58" s="167">
        <f t="shared" si="20"/>
        <v>1.9432870370370371E-2</v>
      </c>
      <c r="Q58" s="260"/>
      <c r="R58" s="154">
        <v>39691</v>
      </c>
      <c r="S58" s="225"/>
      <c r="T58" s="228" t="str">
        <f t="shared" si="21"/>
        <v/>
      </c>
      <c r="U58" s="229" t="str">
        <f t="shared" si="22"/>
        <v/>
      </c>
      <c r="Y58" s="249" t="str">
        <f t="shared" si="25"/>
        <v/>
      </c>
      <c r="Z58" s="132"/>
    </row>
    <row r="59" spans="1:26" ht="15" customHeight="1" x14ac:dyDescent="0.25">
      <c r="A59" s="180" t="s">
        <v>42</v>
      </c>
      <c r="B59" s="181" t="s">
        <v>43</v>
      </c>
      <c r="C59" s="156" t="s">
        <v>14</v>
      </c>
      <c r="D59" s="158">
        <v>1.9398148148148147E-2</v>
      </c>
      <c r="E59" s="158">
        <v>1.9398148148148147E-2</v>
      </c>
      <c r="F59" s="159">
        <f t="shared" si="14"/>
        <v>1.9398148148148147E-2</v>
      </c>
      <c r="G59" s="160">
        <f t="shared" si="17"/>
        <v>2.1296296296296341E-3</v>
      </c>
      <c r="H59" s="161"/>
      <c r="I59" s="162" t="str">
        <f t="shared" si="19"/>
        <v/>
      </c>
      <c r="J59" s="163" t="str">
        <f t="shared" ref="J59:J64" si="26">IF(H59&lt;&gt;"",I59-F59,"")</f>
        <v/>
      </c>
      <c r="K59" s="163" t="str">
        <f t="shared" ref="K59:K64" si="27">IF(H59&lt;&gt;"",I59-D59,"")</f>
        <v/>
      </c>
      <c r="L59" s="164"/>
      <c r="M59" s="164"/>
      <c r="N59" s="164"/>
      <c r="O59" s="166"/>
      <c r="P59" s="167">
        <f t="shared" si="20"/>
        <v>1.9398148148148147E-2</v>
      </c>
      <c r="Q59" s="207"/>
      <c r="R59" s="154">
        <v>38533</v>
      </c>
      <c r="S59" s="225"/>
      <c r="T59" s="228" t="str">
        <f t="shared" si="21"/>
        <v/>
      </c>
      <c r="U59" s="229" t="str">
        <f t="shared" si="22"/>
        <v/>
      </c>
      <c r="Y59" s="249"/>
      <c r="Z59" s="132"/>
    </row>
    <row r="60" spans="1:26" ht="15" customHeight="1" x14ac:dyDescent="0.25">
      <c r="A60" s="180" t="s">
        <v>292</v>
      </c>
      <c r="B60" s="181" t="s">
        <v>293</v>
      </c>
      <c r="C60" s="156" t="s">
        <v>14</v>
      </c>
      <c r="D60" s="158">
        <v>1.8854166666666661E-2</v>
      </c>
      <c r="E60" s="158">
        <v>1.8854166666666661E-2</v>
      </c>
      <c r="F60" s="159">
        <f t="shared" si="14"/>
        <v>1.8854166666666661E-2</v>
      </c>
      <c r="G60" s="160">
        <f t="shared" si="17"/>
        <v>2.6736111111111197E-3</v>
      </c>
      <c r="H60" s="161"/>
      <c r="I60" s="162" t="str">
        <f t="shared" si="19"/>
        <v/>
      </c>
      <c r="J60" s="163" t="str">
        <f t="shared" si="26"/>
        <v/>
      </c>
      <c r="K60" s="163" t="str">
        <f t="shared" si="27"/>
        <v/>
      </c>
      <c r="L60" s="164"/>
      <c r="M60" s="164"/>
      <c r="N60" s="164"/>
      <c r="O60" s="166"/>
      <c r="P60" s="167">
        <f t="shared" si="20"/>
        <v>1.8854166666666661E-2</v>
      </c>
      <c r="Q60" s="207"/>
      <c r="R60" s="154">
        <v>39629</v>
      </c>
      <c r="S60" s="225"/>
      <c r="T60" s="228" t="str">
        <f t="shared" si="21"/>
        <v/>
      </c>
      <c r="U60" s="229" t="str">
        <f t="shared" si="22"/>
        <v/>
      </c>
      <c r="Y60" s="249"/>
      <c r="Z60" s="132"/>
    </row>
    <row r="61" spans="1:26" ht="15" customHeight="1" x14ac:dyDescent="0.25">
      <c r="A61" s="180" t="s">
        <v>53</v>
      </c>
      <c r="B61" s="181" t="s">
        <v>54</v>
      </c>
      <c r="C61" s="156" t="s">
        <v>14</v>
      </c>
      <c r="D61" s="158">
        <v>1.8692129629629631E-2</v>
      </c>
      <c r="E61" s="158">
        <v>1.8692129629629631E-2</v>
      </c>
      <c r="F61" s="159">
        <f t="shared" si="14"/>
        <v>1.8692129629629631E-2</v>
      </c>
      <c r="G61" s="160">
        <f t="shared" si="17"/>
        <v>2.8356481481481496E-3</v>
      </c>
      <c r="H61" s="161"/>
      <c r="I61" s="162" t="str">
        <f t="shared" si="19"/>
        <v/>
      </c>
      <c r="J61" s="163" t="str">
        <f t="shared" si="26"/>
        <v/>
      </c>
      <c r="K61" s="163" t="str">
        <f t="shared" si="27"/>
        <v/>
      </c>
      <c r="L61" s="164"/>
      <c r="M61" s="164"/>
      <c r="N61" s="164"/>
      <c r="O61" s="166"/>
      <c r="P61" s="167">
        <f t="shared" si="20"/>
        <v>1.8692129629629631E-2</v>
      </c>
      <c r="Q61" s="261"/>
      <c r="R61" s="154">
        <v>38990</v>
      </c>
      <c r="S61" s="225"/>
      <c r="T61" s="228" t="str">
        <f t="shared" si="21"/>
        <v/>
      </c>
      <c r="U61" s="229" t="str">
        <f t="shared" si="22"/>
        <v/>
      </c>
      <c r="Y61" s="249" t="str">
        <f>+I61</f>
        <v/>
      </c>
      <c r="Z61" s="132"/>
    </row>
    <row r="62" spans="1:26" ht="15" customHeight="1" x14ac:dyDescent="0.25">
      <c r="A62" s="178" t="s">
        <v>418</v>
      </c>
      <c r="B62" s="179" t="s">
        <v>419</v>
      </c>
      <c r="C62" s="171" t="s">
        <v>14</v>
      </c>
      <c r="D62" s="158">
        <v>1.846064814814815E-2</v>
      </c>
      <c r="E62" s="158">
        <v>1.847222222222222E-2</v>
      </c>
      <c r="F62" s="159">
        <f t="shared" si="14"/>
        <v>1.8466435185185183E-2</v>
      </c>
      <c r="G62" s="160">
        <f t="shared" si="17"/>
        <v>3.0613425925925981E-3</v>
      </c>
      <c r="H62" s="161"/>
      <c r="I62" s="162" t="str">
        <f t="shared" si="19"/>
        <v/>
      </c>
      <c r="J62" s="163" t="str">
        <f t="shared" si="26"/>
        <v/>
      </c>
      <c r="K62" s="163" t="str">
        <f t="shared" si="27"/>
        <v/>
      </c>
      <c r="L62" s="164"/>
      <c r="M62" s="164"/>
      <c r="N62" s="164"/>
      <c r="O62" s="166"/>
      <c r="P62" s="167">
        <f t="shared" si="20"/>
        <v>1.846064814814815E-2</v>
      </c>
      <c r="Q62" s="207"/>
      <c r="R62" s="154">
        <v>39964</v>
      </c>
      <c r="S62" s="225"/>
      <c r="T62" s="228" t="str">
        <f t="shared" si="21"/>
        <v/>
      </c>
      <c r="U62" s="229" t="str">
        <f t="shared" si="22"/>
        <v/>
      </c>
      <c r="Y62" s="249" t="str">
        <f>+I62</f>
        <v/>
      </c>
      <c r="Z62" s="132"/>
    </row>
    <row r="63" spans="1:26" ht="15" customHeight="1" x14ac:dyDescent="0.25">
      <c r="A63" s="178" t="s">
        <v>155</v>
      </c>
      <c r="B63" s="179" t="s">
        <v>257</v>
      </c>
      <c r="C63" s="171" t="s">
        <v>30</v>
      </c>
      <c r="D63" s="158">
        <v>1.8206018518518514E-2</v>
      </c>
      <c r="E63" s="158">
        <v>1.8206018518518517E-2</v>
      </c>
      <c r="F63" s="159">
        <f t="shared" si="14"/>
        <v>1.8206018518518517E-2</v>
      </c>
      <c r="G63" s="160">
        <f t="shared" si="17"/>
        <v>3.3217592592592639E-3</v>
      </c>
      <c r="H63" s="161"/>
      <c r="I63" s="162" t="str">
        <f t="shared" si="19"/>
        <v/>
      </c>
      <c r="J63" s="163" t="str">
        <f t="shared" si="26"/>
        <v/>
      </c>
      <c r="K63" s="163" t="str">
        <f t="shared" si="27"/>
        <v/>
      </c>
      <c r="L63" s="164"/>
      <c r="M63" s="164"/>
      <c r="N63" s="164"/>
      <c r="O63" s="166"/>
      <c r="P63" s="167">
        <f t="shared" si="20"/>
        <v>1.8206018518518514E-2</v>
      </c>
      <c r="Q63" s="207"/>
      <c r="R63" s="154">
        <v>39478</v>
      </c>
      <c r="S63" s="225"/>
      <c r="T63" s="228" t="str">
        <f t="shared" si="21"/>
        <v/>
      </c>
      <c r="U63" s="229" t="str">
        <f t="shared" si="22"/>
        <v/>
      </c>
      <c r="Y63" s="249"/>
      <c r="Z63" s="132"/>
    </row>
    <row r="64" spans="1:26" ht="15" customHeight="1" x14ac:dyDescent="0.25">
      <c r="A64" s="180" t="s">
        <v>68</v>
      </c>
      <c r="B64" s="181" t="s">
        <v>69</v>
      </c>
      <c r="C64" s="156" t="s">
        <v>14</v>
      </c>
      <c r="D64" s="158">
        <v>1.8055555555555557E-2</v>
      </c>
      <c r="E64" s="158">
        <v>1.8055555555555557E-2</v>
      </c>
      <c r="F64" s="159">
        <f t="shared" si="14"/>
        <v>1.8055555555555557E-2</v>
      </c>
      <c r="G64" s="160">
        <f t="shared" si="17"/>
        <v>3.4722222222222238E-3</v>
      </c>
      <c r="H64" s="161"/>
      <c r="I64" s="162" t="str">
        <f t="shared" si="19"/>
        <v/>
      </c>
      <c r="J64" s="163" t="str">
        <f t="shared" si="26"/>
        <v/>
      </c>
      <c r="K64" s="163" t="str">
        <f t="shared" si="27"/>
        <v/>
      </c>
      <c r="L64" s="164"/>
      <c r="M64" s="164"/>
      <c r="N64" s="164"/>
      <c r="O64" s="166"/>
      <c r="P64" s="167">
        <f t="shared" si="20"/>
        <v>1.8055555555555557E-2</v>
      </c>
      <c r="Q64" s="207"/>
      <c r="R64" s="154">
        <v>38960</v>
      </c>
      <c r="S64" s="225"/>
      <c r="T64" s="228" t="str">
        <f t="shared" si="21"/>
        <v/>
      </c>
      <c r="U64" s="229" t="str">
        <f t="shared" si="22"/>
        <v/>
      </c>
      <c r="Y64" s="249" t="str">
        <f>+I64</f>
        <v/>
      </c>
      <c r="Z64" s="132"/>
    </row>
    <row r="65" spans="1:26" ht="15" customHeight="1" x14ac:dyDescent="0.25">
      <c r="A65" s="178" t="s">
        <v>340</v>
      </c>
      <c r="B65" s="179" t="s">
        <v>341</v>
      </c>
      <c r="C65" s="171" t="s">
        <v>14</v>
      </c>
      <c r="D65" s="157">
        <v>1.802083333333333E-2</v>
      </c>
      <c r="E65" s="158">
        <v>1.802083333333333E-2</v>
      </c>
      <c r="F65" s="159">
        <f t="shared" ref="F65:F96" si="28">IF(E65&lt;&gt;"",(E65+D65)/2,D65)</f>
        <v>1.802083333333333E-2</v>
      </c>
      <c r="G65" s="160">
        <f t="shared" si="17"/>
        <v>3.5069444444444514E-3</v>
      </c>
      <c r="H65" s="161"/>
      <c r="I65" s="162" t="str">
        <f t="shared" si="19"/>
        <v/>
      </c>
      <c r="J65" s="163"/>
      <c r="K65" s="163"/>
      <c r="L65" s="164"/>
      <c r="M65" s="164"/>
      <c r="N65" s="164"/>
      <c r="O65" s="166"/>
      <c r="P65" s="167">
        <f t="shared" si="20"/>
        <v>1.802083333333333E-2</v>
      </c>
      <c r="Q65" s="208"/>
      <c r="R65" s="154">
        <v>39752</v>
      </c>
      <c r="S65" s="225"/>
      <c r="T65" s="228" t="str">
        <f t="shared" si="21"/>
        <v/>
      </c>
      <c r="U65" s="229" t="str">
        <f t="shared" si="22"/>
        <v/>
      </c>
      <c r="Z65" s="132"/>
    </row>
    <row r="66" spans="1:26" ht="15" x14ac:dyDescent="0.25">
      <c r="A66" s="180" t="s">
        <v>70</v>
      </c>
      <c r="B66" s="181" t="s">
        <v>71</v>
      </c>
      <c r="C66" s="156" t="s">
        <v>30</v>
      </c>
      <c r="D66" s="157">
        <v>1.7974537037037039E-2</v>
      </c>
      <c r="E66" s="157">
        <v>1.7974537037037039E-2</v>
      </c>
      <c r="F66" s="159">
        <f t="shared" si="28"/>
        <v>1.7974537037037039E-2</v>
      </c>
      <c r="G66" s="160">
        <f t="shared" ref="G66:G97" si="29">$B$2-F66</f>
        <v>3.5532407407407422E-3</v>
      </c>
      <c r="H66" s="161"/>
      <c r="I66" s="162" t="str">
        <f t="shared" si="19"/>
        <v/>
      </c>
      <c r="J66" s="163" t="str">
        <f t="shared" ref="J66:J79" si="30">IF(H66&lt;&gt;"",I66-F66,"")</f>
        <v/>
      </c>
      <c r="K66" s="163" t="str">
        <f t="shared" ref="K66:K79" si="31">IF(H66&lt;&gt;"",I66-D66,"")</f>
        <v/>
      </c>
      <c r="L66" s="164"/>
      <c r="M66" s="164"/>
      <c r="N66" s="164"/>
      <c r="O66" s="166"/>
      <c r="P66" s="167">
        <f t="shared" si="20"/>
        <v>1.7974537037037039E-2</v>
      </c>
      <c r="Q66" s="208"/>
      <c r="R66" s="169">
        <v>39172</v>
      </c>
      <c r="S66" s="225"/>
      <c r="T66" s="228" t="str">
        <f t="shared" si="21"/>
        <v/>
      </c>
      <c r="U66" s="229" t="str">
        <f t="shared" si="22"/>
        <v/>
      </c>
      <c r="Z66" s="132"/>
    </row>
    <row r="67" spans="1:26" ht="15" customHeight="1" x14ac:dyDescent="0.25">
      <c r="A67" s="180" t="s">
        <v>64</v>
      </c>
      <c r="B67" s="181" t="s">
        <v>65</v>
      </c>
      <c r="C67" s="156" t="s">
        <v>14</v>
      </c>
      <c r="D67" s="172">
        <v>1.7638888888888888E-2</v>
      </c>
      <c r="E67" s="158">
        <v>1.8101851851851855E-2</v>
      </c>
      <c r="F67" s="159">
        <f t="shared" si="28"/>
        <v>1.787037037037037E-2</v>
      </c>
      <c r="G67" s="160">
        <f t="shared" si="29"/>
        <v>3.6574074074074113E-3</v>
      </c>
      <c r="H67" s="161"/>
      <c r="I67" s="162" t="str">
        <f t="shared" si="19"/>
        <v/>
      </c>
      <c r="J67" s="163" t="str">
        <f t="shared" si="30"/>
        <v/>
      </c>
      <c r="K67" s="163" t="str">
        <f t="shared" si="31"/>
        <v/>
      </c>
      <c r="L67" s="164"/>
      <c r="M67" s="164"/>
      <c r="N67" s="165"/>
      <c r="O67" s="166"/>
      <c r="P67" s="167">
        <f t="shared" si="20"/>
        <v>1.7638888888888888E-2</v>
      </c>
      <c r="Q67" s="208"/>
      <c r="R67" s="154">
        <v>39872</v>
      </c>
      <c r="S67" s="225"/>
      <c r="T67" s="228" t="str">
        <f t="shared" si="21"/>
        <v/>
      </c>
      <c r="U67" s="229" t="str">
        <f t="shared" si="22"/>
        <v/>
      </c>
      <c r="Z67" s="132"/>
    </row>
    <row r="68" spans="1:26" ht="15" customHeight="1" x14ac:dyDescent="0.25">
      <c r="A68" s="180" t="s">
        <v>121</v>
      </c>
      <c r="B68" s="181" t="s">
        <v>259</v>
      </c>
      <c r="C68" s="156" t="s">
        <v>14</v>
      </c>
      <c r="D68" s="157">
        <v>1.7180266203703703E-2</v>
      </c>
      <c r="E68" s="158">
        <v>1.84839771412037E-2</v>
      </c>
      <c r="F68" s="159">
        <f t="shared" si="28"/>
        <v>1.7832121672453703E-2</v>
      </c>
      <c r="G68" s="160">
        <f t="shared" si="29"/>
        <v>3.6956561053240779E-3</v>
      </c>
      <c r="H68" s="161"/>
      <c r="I68" s="162" t="str">
        <f t="shared" si="19"/>
        <v/>
      </c>
      <c r="J68" s="163" t="str">
        <f t="shared" si="30"/>
        <v/>
      </c>
      <c r="K68" s="163" t="str">
        <f t="shared" si="31"/>
        <v/>
      </c>
      <c r="L68" s="164"/>
      <c r="M68" s="164"/>
      <c r="N68" s="164"/>
      <c r="O68" s="166"/>
      <c r="P68" s="167">
        <f t="shared" si="20"/>
        <v>1.7180266203703703E-2</v>
      </c>
      <c r="Q68" s="208"/>
      <c r="R68" s="154">
        <v>39994</v>
      </c>
      <c r="S68" s="225"/>
      <c r="T68" s="228" t="str">
        <f t="shared" si="21"/>
        <v/>
      </c>
      <c r="U68" s="229" t="str">
        <f t="shared" si="22"/>
        <v/>
      </c>
      <c r="Z68" s="132"/>
    </row>
    <row r="69" spans="1:26" ht="15" customHeight="1" x14ac:dyDescent="0.25">
      <c r="A69" s="180" t="s">
        <v>49</v>
      </c>
      <c r="B69" s="181" t="s">
        <v>81</v>
      </c>
      <c r="C69" s="156" t="s">
        <v>14</v>
      </c>
      <c r="D69" s="157">
        <v>1.758101851851852E-2</v>
      </c>
      <c r="E69" s="158">
        <v>1.8078703703703704E-2</v>
      </c>
      <c r="F69" s="159">
        <f t="shared" si="28"/>
        <v>1.7829861111111112E-2</v>
      </c>
      <c r="G69" s="160">
        <f t="shared" si="29"/>
        <v>3.6979166666666688E-3</v>
      </c>
      <c r="H69" s="161"/>
      <c r="I69" s="162" t="str">
        <f t="shared" ref="I69:I100" si="32">IF(H69&lt;&gt;"",H69-G69,"")</f>
        <v/>
      </c>
      <c r="J69" s="163" t="str">
        <f t="shared" si="30"/>
        <v/>
      </c>
      <c r="K69" s="163" t="str">
        <f t="shared" si="31"/>
        <v/>
      </c>
      <c r="L69" s="164"/>
      <c r="M69" s="164"/>
      <c r="N69" s="164"/>
      <c r="O69" s="166"/>
      <c r="P69" s="167">
        <f t="shared" ref="P69:P100" si="33">IF(H69&lt;&gt;"",MIN(D69,I69),D69)</f>
        <v>1.758101851851852E-2</v>
      </c>
      <c r="Q69" s="208"/>
      <c r="R69" s="154">
        <v>39903</v>
      </c>
      <c r="S69" s="225"/>
      <c r="T69" s="228" t="str">
        <f t="shared" ref="T69:T100" si="34">IF(OR(NOT(S69=""),NOT(I69="")),5,"")</f>
        <v/>
      </c>
      <c r="U69" s="229" t="str">
        <f t="shared" ref="U69:U100" si="35">IF(T69=5,A69&amp;" "&amp;B69,"")</f>
        <v/>
      </c>
      <c r="Y69"/>
      <c r="Z69" s="132"/>
    </row>
    <row r="70" spans="1:26" ht="15" customHeight="1" x14ac:dyDescent="0.25">
      <c r="A70" s="180" t="s">
        <v>229</v>
      </c>
      <c r="B70" s="181" t="s">
        <v>281</v>
      </c>
      <c r="C70" s="171" t="s">
        <v>30</v>
      </c>
      <c r="D70" s="157">
        <v>1.7719907407407406E-2</v>
      </c>
      <c r="E70" s="158">
        <v>1.7719907407407406E-2</v>
      </c>
      <c r="F70" s="159">
        <f t="shared" si="28"/>
        <v>1.7719907407407406E-2</v>
      </c>
      <c r="G70" s="160">
        <f t="shared" si="29"/>
        <v>3.8078703703703747E-3</v>
      </c>
      <c r="H70" s="161"/>
      <c r="I70" s="162" t="str">
        <f t="shared" si="32"/>
        <v/>
      </c>
      <c r="J70" s="163" t="str">
        <f t="shared" si="30"/>
        <v/>
      </c>
      <c r="K70" s="163" t="str">
        <f t="shared" si="31"/>
        <v/>
      </c>
      <c r="L70" s="164"/>
      <c r="M70" s="164"/>
      <c r="N70" s="164"/>
      <c r="O70" s="166"/>
      <c r="P70" s="167">
        <f t="shared" si="33"/>
        <v>1.7719907407407406E-2</v>
      </c>
      <c r="Q70" s="208"/>
      <c r="R70" s="154">
        <v>39294</v>
      </c>
      <c r="S70" s="225"/>
      <c r="T70" s="228" t="str">
        <f t="shared" si="34"/>
        <v/>
      </c>
      <c r="U70" s="229" t="str">
        <f t="shared" si="35"/>
        <v/>
      </c>
      <c r="Z70" s="132"/>
    </row>
    <row r="71" spans="1:26" ht="15" customHeight="1" x14ac:dyDescent="0.25">
      <c r="A71" s="178" t="s">
        <v>374</v>
      </c>
      <c r="B71" s="179" t="s">
        <v>375</v>
      </c>
      <c r="C71" s="171" t="s">
        <v>14</v>
      </c>
      <c r="D71" s="157">
        <v>1.7685185185185189E-2</v>
      </c>
      <c r="E71" s="157">
        <v>1.7685185185185189E-2</v>
      </c>
      <c r="F71" s="159">
        <f t="shared" si="28"/>
        <v>1.7685185185185189E-2</v>
      </c>
      <c r="G71" s="160">
        <f t="shared" si="29"/>
        <v>3.8425925925925919E-3</v>
      </c>
      <c r="H71" s="161"/>
      <c r="I71" s="162" t="str">
        <f t="shared" si="32"/>
        <v/>
      </c>
      <c r="J71" s="163" t="str">
        <f t="shared" si="30"/>
        <v/>
      </c>
      <c r="K71" s="163" t="str">
        <f t="shared" si="31"/>
        <v/>
      </c>
      <c r="L71" s="164"/>
      <c r="M71" s="164"/>
      <c r="N71" s="164"/>
      <c r="O71" s="166"/>
      <c r="P71" s="167">
        <f t="shared" si="33"/>
        <v>1.7685185185185189E-2</v>
      </c>
      <c r="Q71" s="262"/>
      <c r="R71" s="154">
        <v>39844</v>
      </c>
      <c r="S71" s="225"/>
      <c r="T71" s="228" t="str">
        <f t="shared" si="34"/>
        <v/>
      </c>
      <c r="U71" s="229" t="str">
        <f t="shared" si="35"/>
        <v/>
      </c>
      <c r="Y71"/>
      <c r="Z71" s="132"/>
    </row>
    <row r="72" spans="1:26" ht="15" customHeight="1" x14ac:dyDescent="0.25">
      <c r="A72" s="180" t="s">
        <v>377</v>
      </c>
      <c r="B72" s="181" t="s">
        <v>378</v>
      </c>
      <c r="C72" s="171" t="s">
        <v>30</v>
      </c>
      <c r="D72" s="157">
        <v>1.7685185185185182E-2</v>
      </c>
      <c r="E72" s="158">
        <v>1.7685185185185182E-2</v>
      </c>
      <c r="F72" s="159">
        <f t="shared" si="28"/>
        <v>1.7685185185185182E-2</v>
      </c>
      <c r="G72" s="160">
        <f t="shared" si="29"/>
        <v>3.8425925925925988E-3</v>
      </c>
      <c r="H72" s="161"/>
      <c r="I72" s="162" t="str">
        <f t="shared" si="32"/>
        <v/>
      </c>
      <c r="J72" s="163" t="str">
        <f t="shared" si="30"/>
        <v/>
      </c>
      <c r="K72" s="163" t="str">
        <f t="shared" si="31"/>
        <v/>
      </c>
      <c r="L72" s="164"/>
      <c r="M72" s="164"/>
      <c r="N72" s="164"/>
      <c r="O72" s="166"/>
      <c r="P72" s="167">
        <f t="shared" si="33"/>
        <v>1.7685185185185182E-2</v>
      </c>
      <c r="Q72" s="208"/>
      <c r="R72" s="154">
        <v>39844</v>
      </c>
      <c r="S72" s="225"/>
      <c r="T72" s="228" t="str">
        <f t="shared" si="34"/>
        <v/>
      </c>
      <c r="U72" s="229" t="str">
        <f t="shared" si="35"/>
        <v/>
      </c>
      <c r="Y72"/>
      <c r="Z72" s="132"/>
    </row>
    <row r="73" spans="1:26" ht="15" x14ac:dyDescent="0.25">
      <c r="A73" s="180" t="s">
        <v>416</v>
      </c>
      <c r="B73" s="181" t="s">
        <v>417</v>
      </c>
      <c r="C73" s="156" t="s">
        <v>30</v>
      </c>
      <c r="D73" s="157">
        <v>1.7615740740740737E-2</v>
      </c>
      <c r="E73" s="158">
        <v>1.7615740740740737E-2</v>
      </c>
      <c r="F73" s="159">
        <f t="shared" si="28"/>
        <v>1.7615740740740737E-2</v>
      </c>
      <c r="G73" s="160">
        <f t="shared" si="29"/>
        <v>3.9120370370370437E-3</v>
      </c>
      <c r="H73" s="161"/>
      <c r="I73" s="162" t="str">
        <f t="shared" si="32"/>
        <v/>
      </c>
      <c r="J73" s="163" t="str">
        <f t="shared" si="30"/>
        <v/>
      </c>
      <c r="K73" s="163" t="str">
        <f t="shared" si="31"/>
        <v/>
      </c>
      <c r="L73" s="164"/>
      <c r="M73" s="164"/>
      <c r="N73" s="164"/>
      <c r="O73" s="166"/>
      <c r="P73" s="167">
        <f t="shared" si="33"/>
        <v>1.7615740740740737E-2</v>
      </c>
      <c r="Q73" s="208"/>
      <c r="R73" s="169">
        <v>39994</v>
      </c>
      <c r="S73" s="225"/>
      <c r="T73" s="228" t="str">
        <f t="shared" si="34"/>
        <v/>
      </c>
      <c r="U73" s="229" t="str">
        <f t="shared" si="35"/>
        <v/>
      </c>
      <c r="Y73"/>
      <c r="Z73" s="132"/>
    </row>
    <row r="74" spans="1:26" ht="15" x14ac:dyDescent="0.25">
      <c r="A74" s="180" t="s">
        <v>84</v>
      </c>
      <c r="B74" s="181" t="s">
        <v>85</v>
      </c>
      <c r="C74" s="156" t="s">
        <v>14</v>
      </c>
      <c r="D74" s="157">
        <v>1.7557870370370373E-2</v>
      </c>
      <c r="E74" s="158">
        <v>1.7557870370370373E-2</v>
      </c>
      <c r="F74" s="159">
        <f t="shared" si="28"/>
        <v>1.7557870370370373E-2</v>
      </c>
      <c r="G74" s="160">
        <f t="shared" si="29"/>
        <v>3.9699074074074081E-3</v>
      </c>
      <c r="H74" s="161"/>
      <c r="I74" s="162" t="str">
        <f t="shared" si="32"/>
        <v/>
      </c>
      <c r="J74" s="163" t="str">
        <f t="shared" si="30"/>
        <v/>
      </c>
      <c r="K74" s="163" t="str">
        <f t="shared" si="31"/>
        <v/>
      </c>
      <c r="L74" s="164"/>
      <c r="M74" s="164"/>
      <c r="N74" s="164"/>
      <c r="O74" s="166"/>
      <c r="P74" s="167">
        <f t="shared" si="33"/>
        <v>1.7557870370370373E-2</v>
      </c>
      <c r="Q74" s="208"/>
      <c r="R74" s="169">
        <v>38929</v>
      </c>
      <c r="S74" s="225"/>
      <c r="T74" s="228" t="str">
        <f t="shared" si="34"/>
        <v/>
      </c>
      <c r="U74" s="229" t="str">
        <f t="shared" si="35"/>
        <v/>
      </c>
      <c r="Y74"/>
      <c r="Z74" s="132"/>
    </row>
    <row r="75" spans="1:26" ht="15" x14ac:dyDescent="0.25">
      <c r="A75" s="180" t="s">
        <v>82</v>
      </c>
      <c r="B75" s="181" t="s">
        <v>83</v>
      </c>
      <c r="C75" s="156" t="s">
        <v>14</v>
      </c>
      <c r="D75" s="157">
        <v>1.7557870370370373E-2</v>
      </c>
      <c r="E75" s="158">
        <v>1.7557870370370373E-2</v>
      </c>
      <c r="F75" s="159">
        <f t="shared" si="28"/>
        <v>1.7557870370370373E-2</v>
      </c>
      <c r="G75" s="160">
        <f t="shared" si="29"/>
        <v>3.9699074074074081E-3</v>
      </c>
      <c r="H75" s="161"/>
      <c r="I75" s="162" t="str">
        <f t="shared" si="32"/>
        <v/>
      </c>
      <c r="J75" s="163" t="str">
        <f t="shared" si="30"/>
        <v/>
      </c>
      <c r="K75" s="163" t="str">
        <f t="shared" si="31"/>
        <v/>
      </c>
      <c r="L75" s="164"/>
      <c r="M75" s="164"/>
      <c r="N75" s="164"/>
      <c r="O75" s="166"/>
      <c r="P75" s="167">
        <f t="shared" si="33"/>
        <v>1.7557870370370373E-2</v>
      </c>
      <c r="Q75" s="208"/>
      <c r="R75" s="154">
        <v>38748</v>
      </c>
      <c r="S75" s="225"/>
      <c r="T75" s="228" t="str">
        <f t="shared" si="34"/>
        <v/>
      </c>
      <c r="U75" s="229" t="str">
        <f t="shared" si="35"/>
        <v/>
      </c>
      <c r="Y75"/>
      <c r="Z75" s="132"/>
    </row>
    <row r="76" spans="1:26" ht="15" customHeight="1" x14ac:dyDescent="0.25">
      <c r="A76" s="180" t="s">
        <v>74</v>
      </c>
      <c r="B76" s="181" t="s">
        <v>86</v>
      </c>
      <c r="C76" s="156" t="s">
        <v>30</v>
      </c>
      <c r="D76" s="157">
        <v>1.6805555555555556E-2</v>
      </c>
      <c r="E76" s="158">
        <v>1.8162615740740736E-2</v>
      </c>
      <c r="F76" s="159">
        <f t="shared" si="28"/>
        <v>1.7484085648148146E-2</v>
      </c>
      <c r="G76" s="160">
        <f t="shared" si="29"/>
        <v>4.0436921296296349E-3</v>
      </c>
      <c r="H76" s="161"/>
      <c r="I76" s="162" t="str">
        <f t="shared" si="32"/>
        <v/>
      </c>
      <c r="J76" s="163" t="str">
        <f t="shared" si="30"/>
        <v/>
      </c>
      <c r="K76" s="163" t="str">
        <f t="shared" si="31"/>
        <v/>
      </c>
      <c r="L76" s="164"/>
      <c r="M76" s="164"/>
      <c r="N76" s="165"/>
      <c r="O76" s="166"/>
      <c r="P76" s="167">
        <f t="shared" si="33"/>
        <v>1.6805555555555556E-2</v>
      </c>
      <c r="Q76" s="208"/>
      <c r="R76" s="154">
        <v>39752</v>
      </c>
      <c r="S76" s="225"/>
      <c r="T76" s="228" t="str">
        <f t="shared" si="34"/>
        <v/>
      </c>
      <c r="U76" s="229" t="str">
        <f t="shared" si="35"/>
        <v/>
      </c>
      <c r="Y76"/>
      <c r="Z76" s="132"/>
    </row>
    <row r="77" spans="1:26" ht="15" customHeight="1" x14ac:dyDescent="0.25">
      <c r="A77" s="180" t="s">
        <v>90</v>
      </c>
      <c r="B77" s="181" t="s">
        <v>91</v>
      </c>
      <c r="C77" s="156" t="s">
        <v>30</v>
      </c>
      <c r="D77" s="157">
        <v>1.7384259259259256E-2</v>
      </c>
      <c r="E77" s="158">
        <v>1.7384259259259256E-2</v>
      </c>
      <c r="F77" s="159">
        <f t="shared" si="28"/>
        <v>1.7384259259259256E-2</v>
      </c>
      <c r="G77" s="160">
        <f t="shared" si="29"/>
        <v>4.1435185185185255E-3</v>
      </c>
      <c r="H77" s="161"/>
      <c r="I77" s="162" t="str">
        <f t="shared" si="32"/>
        <v/>
      </c>
      <c r="J77" s="163" t="str">
        <f t="shared" si="30"/>
        <v/>
      </c>
      <c r="K77" s="163" t="str">
        <f t="shared" si="31"/>
        <v/>
      </c>
      <c r="L77" s="164"/>
      <c r="M77" s="164"/>
      <c r="N77" s="164"/>
      <c r="O77" s="166"/>
      <c r="P77" s="167">
        <f t="shared" si="33"/>
        <v>1.7384259259259256E-2</v>
      </c>
      <c r="Q77" s="208"/>
      <c r="R77" s="155" t="s">
        <v>212</v>
      </c>
      <c r="S77" s="225"/>
      <c r="T77" s="228" t="str">
        <f t="shared" si="34"/>
        <v/>
      </c>
      <c r="U77" s="229" t="str">
        <f t="shared" si="35"/>
        <v/>
      </c>
      <c r="Y77"/>
      <c r="Z77" s="132"/>
    </row>
    <row r="78" spans="1:26" ht="15" customHeight="1" x14ac:dyDescent="0.25">
      <c r="A78" s="180" t="s">
        <v>92</v>
      </c>
      <c r="B78" s="181" t="s">
        <v>93</v>
      </c>
      <c r="C78" s="156" t="s">
        <v>30</v>
      </c>
      <c r="D78" s="157">
        <v>1.7361111111111112E-2</v>
      </c>
      <c r="E78" s="158">
        <v>1.7361111111111112E-2</v>
      </c>
      <c r="F78" s="159">
        <f t="shared" si="28"/>
        <v>1.7361111111111112E-2</v>
      </c>
      <c r="G78" s="160">
        <f t="shared" si="29"/>
        <v>4.1666666666666692E-3</v>
      </c>
      <c r="H78" s="161"/>
      <c r="I78" s="162" t="str">
        <f t="shared" si="32"/>
        <v/>
      </c>
      <c r="J78" s="163" t="str">
        <f t="shared" si="30"/>
        <v/>
      </c>
      <c r="K78" s="163" t="str">
        <f t="shared" si="31"/>
        <v/>
      </c>
      <c r="L78" s="164"/>
      <c r="M78" s="164"/>
      <c r="N78" s="164"/>
      <c r="O78" s="166"/>
      <c r="P78" s="167">
        <f t="shared" si="33"/>
        <v>1.7361111111111112E-2</v>
      </c>
      <c r="Q78" s="253"/>
      <c r="R78" s="154">
        <v>39082</v>
      </c>
      <c r="S78" s="225"/>
      <c r="T78" s="228" t="str">
        <f t="shared" si="34"/>
        <v/>
      </c>
      <c r="U78" s="229" t="str">
        <f t="shared" si="35"/>
        <v/>
      </c>
      <c r="Y78"/>
      <c r="Z78" s="132"/>
    </row>
    <row r="79" spans="1:26" ht="15" customHeight="1" x14ac:dyDescent="0.25">
      <c r="A79" s="180" t="s">
        <v>447</v>
      </c>
      <c r="B79" s="181" t="s">
        <v>448</v>
      </c>
      <c r="C79" s="171" t="s">
        <v>14</v>
      </c>
      <c r="D79" s="157">
        <v>1.7337962962962961E-2</v>
      </c>
      <c r="E79" s="158">
        <v>1.7337962962962961E-2</v>
      </c>
      <c r="F79" s="159">
        <f t="shared" si="28"/>
        <v>1.7337962962962961E-2</v>
      </c>
      <c r="G79" s="160">
        <f t="shared" si="29"/>
        <v>4.1898148148148198E-3</v>
      </c>
      <c r="H79" s="161"/>
      <c r="I79" s="162" t="str">
        <f t="shared" si="32"/>
        <v/>
      </c>
      <c r="J79" s="163" t="str">
        <f t="shared" si="30"/>
        <v/>
      </c>
      <c r="K79" s="163" t="str">
        <f t="shared" si="31"/>
        <v/>
      </c>
      <c r="L79" s="164"/>
      <c r="M79" s="164"/>
      <c r="N79" s="164"/>
      <c r="O79" s="166"/>
      <c r="P79" s="167">
        <f t="shared" si="33"/>
        <v>1.7337962962962961E-2</v>
      </c>
      <c r="Q79" s="253"/>
      <c r="R79" s="154">
        <v>39994</v>
      </c>
      <c r="S79" s="225"/>
      <c r="T79" s="228" t="str">
        <f t="shared" si="34"/>
        <v/>
      </c>
      <c r="U79" s="229" t="str">
        <f t="shared" si="35"/>
        <v/>
      </c>
      <c r="Y79"/>
      <c r="Z79" s="132"/>
    </row>
    <row r="80" spans="1:26" ht="15" customHeight="1" x14ac:dyDescent="0.25">
      <c r="A80" s="180" t="s">
        <v>111</v>
      </c>
      <c r="B80" s="181" t="s">
        <v>360</v>
      </c>
      <c r="C80" s="156" t="s">
        <v>30</v>
      </c>
      <c r="D80" s="158">
        <v>1.7303240740740741E-2</v>
      </c>
      <c r="E80" s="158">
        <v>1.7303240740740741E-2</v>
      </c>
      <c r="F80" s="159">
        <f t="shared" si="28"/>
        <v>1.7303240740740741E-2</v>
      </c>
      <c r="G80" s="160">
        <f t="shared" si="29"/>
        <v>4.2245370370370405E-3</v>
      </c>
      <c r="H80" s="161"/>
      <c r="I80" s="162" t="str">
        <f t="shared" si="32"/>
        <v/>
      </c>
      <c r="J80" s="163"/>
      <c r="K80" s="163"/>
      <c r="L80" s="164"/>
      <c r="M80" s="164"/>
      <c r="N80" s="164"/>
      <c r="O80" s="166"/>
      <c r="P80" s="167">
        <f t="shared" si="33"/>
        <v>1.7303240740740741E-2</v>
      </c>
      <c r="Q80" s="206"/>
      <c r="R80" s="154"/>
      <c r="S80" s="225"/>
      <c r="T80" s="228" t="str">
        <f t="shared" si="34"/>
        <v/>
      </c>
      <c r="U80" s="229" t="str">
        <f t="shared" si="35"/>
        <v/>
      </c>
      <c r="Y80"/>
      <c r="Z80" s="132"/>
    </row>
    <row r="81" spans="1:26" ht="15" customHeight="1" x14ac:dyDescent="0.25">
      <c r="A81" s="180" t="s">
        <v>98</v>
      </c>
      <c r="B81" s="181" t="s">
        <v>99</v>
      </c>
      <c r="C81" s="156" t="s">
        <v>14</v>
      </c>
      <c r="D81" s="158">
        <v>1.7256944444444443E-2</v>
      </c>
      <c r="E81" s="158">
        <v>1.7256944444444443E-2</v>
      </c>
      <c r="F81" s="159">
        <f t="shared" si="28"/>
        <v>1.7256944444444443E-2</v>
      </c>
      <c r="G81" s="160">
        <f t="shared" si="29"/>
        <v>4.2708333333333383E-3</v>
      </c>
      <c r="H81" s="161"/>
      <c r="I81" s="162" t="str">
        <f t="shared" si="32"/>
        <v/>
      </c>
      <c r="J81" s="163" t="str">
        <f t="shared" ref="J81:J99" si="36">IF(H81&lt;&gt;"",I81-F81,"")</f>
        <v/>
      </c>
      <c r="K81" s="163" t="str">
        <f t="shared" ref="K81:K99" si="37">IF(H81&lt;&gt;"",I81-D81,"")</f>
        <v/>
      </c>
      <c r="L81" s="164"/>
      <c r="M81" s="164"/>
      <c r="N81" s="164"/>
      <c r="O81" s="166"/>
      <c r="P81" s="167">
        <f t="shared" si="33"/>
        <v>1.7256944444444443E-2</v>
      </c>
      <c r="Q81" s="206"/>
      <c r="R81" s="154">
        <v>39141</v>
      </c>
      <c r="S81" s="225"/>
      <c r="T81" s="228" t="str">
        <f t="shared" si="34"/>
        <v/>
      </c>
      <c r="U81" s="229" t="str">
        <f t="shared" si="35"/>
        <v/>
      </c>
      <c r="Y81"/>
      <c r="Z81" s="132"/>
    </row>
    <row r="82" spans="1:26" ht="15" customHeight="1" x14ac:dyDescent="0.25">
      <c r="A82" s="180" t="s">
        <v>125</v>
      </c>
      <c r="B82" s="181" t="s">
        <v>132</v>
      </c>
      <c r="C82" s="156" t="s">
        <v>30</v>
      </c>
      <c r="D82" s="158">
        <v>1.6041666666666673E-2</v>
      </c>
      <c r="E82" s="158">
        <v>1.8402777777777785E-2</v>
      </c>
      <c r="F82" s="159">
        <f t="shared" si="28"/>
        <v>1.7222222222222229E-2</v>
      </c>
      <c r="G82" s="160">
        <f t="shared" si="29"/>
        <v>4.3055555555555521E-3</v>
      </c>
      <c r="H82" s="161"/>
      <c r="I82" s="162" t="str">
        <f t="shared" si="32"/>
        <v/>
      </c>
      <c r="J82" s="163" t="str">
        <f t="shared" si="36"/>
        <v/>
      </c>
      <c r="K82" s="163" t="str">
        <f t="shared" si="37"/>
        <v/>
      </c>
      <c r="L82" s="164"/>
      <c r="M82" s="164"/>
      <c r="N82" s="164"/>
      <c r="O82" s="166"/>
      <c r="P82" s="167">
        <f t="shared" si="33"/>
        <v>1.6041666666666673E-2</v>
      </c>
      <c r="Q82" s="206"/>
      <c r="R82" s="154">
        <v>39325</v>
      </c>
      <c r="S82" s="225"/>
      <c r="T82" s="228" t="str">
        <f t="shared" si="34"/>
        <v/>
      </c>
      <c r="U82" s="229" t="str">
        <f t="shared" si="35"/>
        <v/>
      </c>
      <c r="Y82"/>
      <c r="Z82" s="132"/>
    </row>
    <row r="83" spans="1:26" ht="15" customHeight="1" x14ac:dyDescent="0.25">
      <c r="A83" s="180" t="s">
        <v>100</v>
      </c>
      <c r="B83" s="181" t="s">
        <v>101</v>
      </c>
      <c r="C83" s="156" t="s">
        <v>14</v>
      </c>
      <c r="D83" s="158">
        <v>1.7152777777777781E-2</v>
      </c>
      <c r="E83" s="158">
        <v>1.7152777777777781E-2</v>
      </c>
      <c r="F83" s="159">
        <f t="shared" si="28"/>
        <v>1.7152777777777781E-2</v>
      </c>
      <c r="G83" s="160">
        <f t="shared" si="29"/>
        <v>4.3750000000000004E-3</v>
      </c>
      <c r="H83" s="161"/>
      <c r="I83" s="162" t="str">
        <f t="shared" si="32"/>
        <v/>
      </c>
      <c r="J83" s="163" t="str">
        <f t="shared" si="36"/>
        <v/>
      </c>
      <c r="K83" s="163" t="str">
        <f t="shared" si="37"/>
        <v/>
      </c>
      <c r="L83" s="164"/>
      <c r="M83" s="164"/>
      <c r="N83" s="164"/>
      <c r="O83" s="166"/>
      <c r="P83" s="167">
        <f t="shared" si="33"/>
        <v>1.7152777777777781E-2</v>
      </c>
      <c r="Q83" s="206"/>
      <c r="R83" s="154">
        <v>39141</v>
      </c>
      <c r="S83" s="225"/>
      <c r="T83" s="228" t="str">
        <f t="shared" si="34"/>
        <v/>
      </c>
      <c r="U83" s="229" t="str">
        <f t="shared" si="35"/>
        <v/>
      </c>
      <c r="Y83"/>
      <c r="Z83" s="132"/>
    </row>
    <row r="84" spans="1:26" ht="15" customHeight="1" x14ac:dyDescent="0.25">
      <c r="A84" s="180" t="s">
        <v>49</v>
      </c>
      <c r="B84" s="181" t="s">
        <v>294</v>
      </c>
      <c r="C84" s="156" t="s">
        <v>14</v>
      </c>
      <c r="D84" s="158">
        <v>1.7013888888888891E-2</v>
      </c>
      <c r="E84" s="158">
        <v>1.7013888888888891E-2</v>
      </c>
      <c r="F84" s="159">
        <f t="shared" si="28"/>
        <v>1.7013888888888891E-2</v>
      </c>
      <c r="G84" s="160">
        <f t="shared" si="29"/>
        <v>4.5138888888888902E-3</v>
      </c>
      <c r="H84" s="161"/>
      <c r="I84" s="162" t="str">
        <f t="shared" si="32"/>
        <v/>
      </c>
      <c r="J84" s="163" t="str">
        <f t="shared" si="36"/>
        <v/>
      </c>
      <c r="K84" s="163" t="str">
        <f t="shared" si="37"/>
        <v/>
      </c>
      <c r="L84" s="164"/>
      <c r="M84" s="164"/>
      <c r="N84" s="164"/>
      <c r="O84" s="166"/>
      <c r="P84" s="167">
        <f t="shared" si="33"/>
        <v>1.7013888888888891E-2</v>
      </c>
      <c r="Q84" s="206"/>
      <c r="R84" s="154">
        <v>39629</v>
      </c>
      <c r="S84" s="225"/>
      <c r="T84" s="228" t="str">
        <f t="shared" si="34"/>
        <v/>
      </c>
      <c r="U84" s="229" t="str">
        <f t="shared" si="35"/>
        <v/>
      </c>
      <c r="Y84"/>
      <c r="Z84" s="132"/>
    </row>
    <row r="85" spans="1:26" ht="15" customHeight="1" x14ac:dyDescent="0.25">
      <c r="A85" s="180" t="s">
        <v>155</v>
      </c>
      <c r="B85" s="181" t="s">
        <v>216</v>
      </c>
      <c r="C85" s="156" t="s">
        <v>30</v>
      </c>
      <c r="D85" s="158">
        <v>1.5810185185185184E-2</v>
      </c>
      <c r="E85" s="158">
        <v>1.8049768518518514E-2</v>
      </c>
      <c r="F85" s="159">
        <f t="shared" si="28"/>
        <v>1.6929976851851849E-2</v>
      </c>
      <c r="G85" s="160">
        <f t="shared" si="29"/>
        <v>4.5978009259259323E-3</v>
      </c>
      <c r="H85" s="161"/>
      <c r="I85" s="162" t="str">
        <f t="shared" si="32"/>
        <v/>
      </c>
      <c r="J85" s="163" t="str">
        <f t="shared" si="36"/>
        <v/>
      </c>
      <c r="K85" s="163" t="str">
        <f t="shared" si="37"/>
        <v/>
      </c>
      <c r="L85" s="164"/>
      <c r="M85" s="164"/>
      <c r="N85" s="164"/>
      <c r="O85" s="166"/>
      <c r="P85" s="167">
        <f t="shared" si="33"/>
        <v>1.5810185185185184E-2</v>
      </c>
      <c r="Q85" s="207"/>
      <c r="R85" s="154">
        <v>39994</v>
      </c>
      <c r="S85" s="225"/>
      <c r="T85" s="228" t="str">
        <f t="shared" si="34"/>
        <v/>
      </c>
      <c r="U85" s="229" t="str">
        <f t="shared" si="35"/>
        <v/>
      </c>
      <c r="Y85"/>
      <c r="Z85" s="132"/>
    </row>
    <row r="86" spans="1:26" ht="15" x14ac:dyDescent="0.25">
      <c r="A86" s="180" t="s">
        <v>49</v>
      </c>
      <c r="B86" s="181" t="s">
        <v>105</v>
      </c>
      <c r="C86" s="156" t="s">
        <v>14</v>
      </c>
      <c r="D86" s="158">
        <v>1.6886574074074075E-2</v>
      </c>
      <c r="E86" s="158">
        <v>1.6886574074074075E-2</v>
      </c>
      <c r="F86" s="159">
        <f t="shared" si="28"/>
        <v>1.6886574074074075E-2</v>
      </c>
      <c r="G86" s="160">
        <f t="shared" si="29"/>
        <v>4.6412037037037064E-3</v>
      </c>
      <c r="H86" s="161"/>
      <c r="I86" s="162" t="str">
        <f t="shared" si="32"/>
        <v/>
      </c>
      <c r="J86" s="163" t="str">
        <f t="shared" si="36"/>
        <v/>
      </c>
      <c r="K86" s="163" t="str">
        <f t="shared" si="37"/>
        <v/>
      </c>
      <c r="L86" s="164"/>
      <c r="M86" s="164"/>
      <c r="N86" s="164"/>
      <c r="O86" s="166"/>
      <c r="P86" s="167">
        <f t="shared" si="33"/>
        <v>1.6886574074074075E-2</v>
      </c>
      <c r="Q86" s="207"/>
      <c r="R86" s="169">
        <v>38990</v>
      </c>
      <c r="S86" s="225"/>
      <c r="T86" s="228" t="str">
        <f t="shared" si="34"/>
        <v/>
      </c>
      <c r="U86" s="229" t="str">
        <f t="shared" si="35"/>
        <v/>
      </c>
      <c r="Y86"/>
      <c r="Z86" s="132"/>
    </row>
    <row r="87" spans="1:26" ht="15" x14ac:dyDescent="0.25">
      <c r="A87" s="180" t="s">
        <v>324</v>
      </c>
      <c r="B87" s="181" t="s">
        <v>325</v>
      </c>
      <c r="C87" s="156" t="s">
        <v>30</v>
      </c>
      <c r="D87" s="158">
        <v>1.6782407407407409E-2</v>
      </c>
      <c r="E87" s="158">
        <v>1.6782407407407409E-2</v>
      </c>
      <c r="F87" s="159">
        <f t="shared" si="28"/>
        <v>1.6782407407407409E-2</v>
      </c>
      <c r="G87" s="160">
        <f t="shared" si="29"/>
        <v>4.745370370370372E-3</v>
      </c>
      <c r="H87" s="161"/>
      <c r="I87" s="162" t="str">
        <f t="shared" si="32"/>
        <v/>
      </c>
      <c r="J87" s="163" t="str">
        <f t="shared" si="36"/>
        <v/>
      </c>
      <c r="K87" s="163" t="str">
        <f t="shared" si="37"/>
        <v/>
      </c>
      <c r="L87" s="164"/>
      <c r="M87" s="164"/>
      <c r="N87" s="164"/>
      <c r="O87" s="166"/>
      <c r="P87" s="167">
        <f t="shared" si="33"/>
        <v>1.6782407407407409E-2</v>
      </c>
      <c r="Q87" s="207"/>
      <c r="R87" s="154">
        <v>39721</v>
      </c>
      <c r="S87" s="225"/>
      <c r="T87" s="228" t="str">
        <f t="shared" si="34"/>
        <v/>
      </c>
      <c r="U87" s="229" t="str">
        <f t="shared" si="35"/>
        <v/>
      </c>
      <c r="Y87"/>
      <c r="Z87" s="132"/>
    </row>
    <row r="88" spans="1:26" ht="15" customHeight="1" x14ac:dyDescent="0.25">
      <c r="A88" s="180" t="s">
        <v>114</v>
      </c>
      <c r="B88" s="181" t="s">
        <v>220</v>
      </c>
      <c r="C88" s="156" t="s">
        <v>14</v>
      </c>
      <c r="D88" s="213">
        <v>1.6678240740740743E-2</v>
      </c>
      <c r="E88" s="213">
        <v>1.6678240740740743E-2</v>
      </c>
      <c r="F88" s="159">
        <f t="shared" si="28"/>
        <v>1.6678240740740743E-2</v>
      </c>
      <c r="G88" s="160">
        <f t="shared" si="29"/>
        <v>4.8495370370370376E-3</v>
      </c>
      <c r="H88" s="161"/>
      <c r="I88" s="162" t="str">
        <f t="shared" si="32"/>
        <v/>
      </c>
      <c r="J88" s="163" t="str">
        <f t="shared" si="36"/>
        <v/>
      </c>
      <c r="K88" s="163" t="str">
        <f t="shared" si="37"/>
        <v/>
      </c>
      <c r="L88" s="164"/>
      <c r="M88" s="164"/>
      <c r="N88" s="164"/>
      <c r="O88" s="166"/>
      <c r="P88" s="167">
        <f t="shared" si="33"/>
        <v>1.6678240740740743E-2</v>
      </c>
      <c r="Q88" s="207"/>
      <c r="R88" s="154">
        <v>38776</v>
      </c>
      <c r="S88" s="225"/>
      <c r="T88" s="228" t="str">
        <f t="shared" si="34"/>
        <v/>
      </c>
      <c r="U88" s="229" t="str">
        <f t="shared" si="35"/>
        <v/>
      </c>
      <c r="Y88"/>
      <c r="Z88" s="132"/>
    </row>
    <row r="89" spans="1:26" ht="15" customHeight="1" x14ac:dyDescent="0.25">
      <c r="A89" s="180" t="s">
        <v>125</v>
      </c>
      <c r="B89" s="181" t="s">
        <v>444</v>
      </c>
      <c r="C89" s="171" t="s">
        <v>30</v>
      </c>
      <c r="D89" s="158">
        <v>1.6660879629629633E-2</v>
      </c>
      <c r="E89" s="158">
        <v>1.6660879629629633E-2</v>
      </c>
      <c r="F89" s="159">
        <f t="shared" si="28"/>
        <v>1.6660879629629633E-2</v>
      </c>
      <c r="G89" s="160">
        <f t="shared" si="29"/>
        <v>4.866898148148148E-3</v>
      </c>
      <c r="H89" s="161"/>
      <c r="I89" s="162" t="str">
        <f t="shared" si="32"/>
        <v/>
      </c>
      <c r="J89" s="163" t="str">
        <f t="shared" si="36"/>
        <v/>
      </c>
      <c r="K89" s="163" t="str">
        <f t="shared" si="37"/>
        <v/>
      </c>
      <c r="L89" s="164"/>
      <c r="M89" s="164"/>
      <c r="N89" s="164"/>
      <c r="O89" s="166"/>
      <c r="P89" s="167">
        <f t="shared" si="33"/>
        <v>1.6660879629629633E-2</v>
      </c>
      <c r="Q89" s="207"/>
      <c r="R89" s="154">
        <v>39325</v>
      </c>
      <c r="S89" s="225"/>
      <c r="T89" s="228" t="str">
        <f t="shared" si="34"/>
        <v/>
      </c>
      <c r="U89" s="229" t="str">
        <f t="shared" si="35"/>
        <v/>
      </c>
      <c r="Y89"/>
      <c r="Z89" s="132"/>
    </row>
    <row r="90" spans="1:26" ht="15" customHeight="1" x14ac:dyDescent="0.25">
      <c r="A90" s="180" t="s">
        <v>182</v>
      </c>
      <c r="B90" s="181" t="s">
        <v>295</v>
      </c>
      <c r="C90" s="156" t="s">
        <v>30</v>
      </c>
      <c r="D90" s="158">
        <v>1.6527777777777773E-2</v>
      </c>
      <c r="E90" s="158">
        <v>1.6527777777777773E-2</v>
      </c>
      <c r="F90" s="159">
        <f t="shared" si="28"/>
        <v>1.6527777777777773E-2</v>
      </c>
      <c r="G90" s="160">
        <f t="shared" si="29"/>
        <v>5.0000000000000079E-3</v>
      </c>
      <c r="H90" s="161"/>
      <c r="I90" s="162" t="str">
        <f t="shared" si="32"/>
        <v/>
      </c>
      <c r="J90" s="163" t="str">
        <f t="shared" si="36"/>
        <v/>
      </c>
      <c r="K90" s="163" t="str">
        <f t="shared" si="37"/>
        <v/>
      </c>
      <c r="L90" s="164"/>
      <c r="M90" s="164"/>
      <c r="N90" s="164"/>
      <c r="O90" s="166"/>
      <c r="P90" s="167">
        <f t="shared" si="33"/>
        <v>1.6527777777777773E-2</v>
      </c>
      <c r="Q90" s="207"/>
      <c r="R90" s="154">
        <v>39629</v>
      </c>
      <c r="S90" s="225"/>
      <c r="T90" s="228" t="str">
        <f t="shared" si="34"/>
        <v/>
      </c>
      <c r="U90" s="229" t="str">
        <f t="shared" si="35"/>
        <v/>
      </c>
      <c r="Y90"/>
      <c r="Z90" s="132"/>
    </row>
    <row r="91" spans="1:26" ht="15" customHeight="1" x14ac:dyDescent="0.25">
      <c r="A91" s="180" t="s">
        <v>115</v>
      </c>
      <c r="B91" s="181" t="s">
        <v>116</v>
      </c>
      <c r="C91" s="156" t="s">
        <v>30</v>
      </c>
      <c r="D91" s="213">
        <v>1.6516203703703703E-2</v>
      </c>
      <c r="E91" s="213">
        <v>1.6516203703703703E-2</v>
      </c>
      <c r="F91" s="159">
        <f t="shared" si="28"/>
        <v>1.6516203703703703E-2</v>
      </c>
      <c r="G91" s="160">
        <f t="shared" si="29"/>
        <v>5.011574074074078E-3</v>
      </c>
      <c r="H91" s="161"/>
      <c r="I91" s="162" t="str">
        <f t="shared" si="32"/>
        <v/>
      </c>
      <c r="J91" s="163" t="str">
        <f t="shared" si="36"/>
        <v/>
      </c>
      <c r="K91" s="163" t="str">
        <f t="shared" si="37"/>
        <v/>
      </c>
      <c r="L91" s="164"/>
      <c r="M91" s="164"/>
      <c r="N91" s="164"/>
      <c r="O91" s="166"/>
      <c r="P91" s="167">
        <f t="shared" si="33"/>
        <v>1.6516203703703703E-2</v>
      </c>
      <c r="Q91" s="207"/>
      <c r="R91" s="154">
        <v>38990</v>
      </c>
      <c r="S91" s="225"/>
      <c r="T91" s="228" t="str">
        <f t="shared" si="34"/>
        <v/>
      </c>
      <c r="U91" s="229" t="str">
        <f t="shared" si="35"/>
        <v/>
      </c>
      <c r="Y91"/>
      <c r="Z91" s="132"/>
    </row>
    <row r="92" spans="1:26" ht="15" customHeight="1" x14ac:dyDescent="0.25">
      <c r="A92" s="180" t="s">
        <v>55</v>
      </c>
      <c r="B92" s="181" t="s">
        <v>226</v>
      </c>
      <c r="C92" s="156" t="s">
        <v>30</v>
      </c>
      <c r="D92" s="172">
        <v>1.6516203703703703E-2</v>
      </c>
      <c r="E92" s="157">
        <v>1.6516203703703703E-2</v>
      </c>
      <c r="F92" s="159">
        <f t="shared" si="28"/>
        <v>1.6516203703703703E-2</v>
      </c>
      <c r="G92" s="160">
        <f t="shared" si="29"/>
        <v>5.011574074074078E-3</v>
      </c>
      <c r="H92" s="161"/>
      <c r="I92" s="162" t="str">
        <f t="shared" si="32"/>
        <v/>
      </c>
      <c r="J92" s="163" t="str">
        <f t="shared" si="36"/>
        <v/>
      </c>
      <c r="K92" s="163" t="str">
        <f t="shared" si="37"/>
        <v/>
      </c>
      <c r="L92" s="164"/>
      <c r="M92" s="164"/>
      <c r="N92" s="164"/>
      <c r="O92" s="166"/>
      <c r="P92" s="167">
        <f t="shared" si="33"/>
        <v>1.6516203703703703E-2</v>
      </c>
      <c r="Q92" s="208"/>
      <c r="R92" s="154">
        <v>39964</v>
      </c>
      <c r="S92" s="225"/>
      <c r="T92" s="228" t="str">
        <f t="shared" si="34"/>
        <v/>
      </c>
      <c r="U92" s="229" t="str">
        <f t="shared" si="35"/>
        <v/>
      </c>
      <c r="Y92"/>
      <c r="Z92" s="132"/>
    </row>
    <row r="93" spans="1:26" ht="15" customHeight="1" x14ac:dyDescent="0.25">
      <c r="A93" s="180" t="s">
        <v>117</v>
      </c>
      <c r="B93" s="181" t="s">
        <v>118</v>
      </c>
      <c r="C93" s="156" t="s">
        <v>14</v>
      </c>
      <c r="D93" s="172">
        <v>1.6446759259259258E-2</v>
      </c>
      <c r="E93" s="213">
        <v>1.6446759259259258E-2</v>
      </c>
      <c r="F93" s="159">
        <f t="shared" si="28"/>
        <v>1.6446759259259258E-2</v>
      </c>
      <c r="G93" s="160">
        <f t="shared" si="29"/>
        <v>5.0810185185185229E-3</v>
      </c>
      <c r="H93" s="161"/>
      <c r="I93" s="162" t="str">
        <f t="shared" si="32"/>
        <v/>
      </c>
      <c r="J93" s="163" t="str">
        <f t="shared" si="36"/>
        <v/>
      </c>
      <c r="K93" s="163" t="str">
        <f t="shared" si="37"/>
        <v/>
      </c>
      <c r="L93" s="164"/>
      <c r="M93" s="164"/>
      <c r="N93" s="164"/>
      <c r="O93" s="166"/>
      <c r="P93" s="167">
        <f t="shared" si="33"/>
        <v>1.6446759259259258E-2</v>
      </c>
      <c r="Q93" s="208"/>
      <c r="R93" s="154">
        <v>39141</v>
      </c>
      <c r="S93" s="225"/>
      <c r="T93" s="228" t="str">
        <f t="shared" si="34"/>
        <v/>
      </c>
      <c r="U93" s="229" t="str">
        <f t="shared" si="35"/>
        <v/>
      </c>
      <c r="Y93"/>
      <c r="Z93" s="132"/>
    </row>
    <row r="94" spans="1:26" ht="15" customHeight="1" x14ac:dyDescent="0.25">
      <c r="A94" s="180" t="s">
        <v>119</v>
      </c>
      <c r="B94" s="181" t="s">
        <v>120</v>
      </c>
      <c r="C94" s="156" t="s">
        <v>30</v>
      </c>
      <c r="D94" s="157">
        <v>1.6400462962962964E-2</v>
      </c>
      <c r="E94" s="158">
        <v>1.6400462962962964E-2</v>
      </c>
      <c r="F94" s="159">
        <f t="shared" si="28"/>
        <v>1.6400462962962964E-2</v>
      </c>
      <c r="G94" s="160">
        <f t="shared" si="29"/>
        <v>5.1273148148148172E-3</v>
      </c>
      <c r="H94" s="161"/>
      <c r="I94" s="162" t="str">
        <f t="shared" si="32"/>
        <v/>
      </c>
      <c r="J94" s="163" t="str">
        <f t="shared" si="36"/>
        <v/>
      </c>
      <c r="K94" s="163" t="str">
        <f t="shared" si="37"/>
        <v/>
      </c>
      <c r="L94" s="164"/>
      <c r="M94" s="164"/>
      <c r="N94" s="164"/>
      <c r="O94" s="166"/>
      <c r="P94" s="167">
        <f t="shared" si="33"/>
        <v>1.6400462962962964E-2</v>
      </c>
      <c r="Q94" s="208"/>
      <c r="R94" s="154">
        <v>39113</v>
      </c>
      <c r="S94" s="225"/>
      <c r="T94" s="228" t="str">
        <f t="shared" si="34"/>
        <v/>
      </c>
      <c r="U94" s="229" t="str">
        <f t="shared" si="35"/>
        <v/>
      </c>
      <c r="Y94"/>
      <c r="Z94" s="132"/>
    </row>
    <row r="95" spans="1:26" ht="15" customHeight="1" x14ac:dyDescent="0.25">
      <c r="A95" s="180" t="s">
        <v>96</v>
      </c>
      <c r="B95" s="181" t="s">
        <v>97</v>
      </c>
      <c r="C95" s="156" t="s">
        <v>14</v>
      </c>
      <c r="D95" s="157">
        <v>1.622685185185185E-2</v>
      </c>
      <c r="E95" s="158">
        <v>1.622685185185185E-2</v>
      </c>
      <c r="F95" s="159">
        <f t="shared" si="28"/>
        <v>1.622685185185185E-2</v>
      </c>
      <c r="G95" s="160">
        <f t="shared" si="29"/>
        <v>5.3009259259259311E-3</v>
      </c>
      <c r="H95" s="161"/>
      <c r="I95" s="162" t="str">
        <f t="shared" si="32"/>
        <v/>
      </c>
      <c r="J95" s="163" t="str">
        <f t="shared" si="36"/>
        <v/>
      </c>
      <c r="K95" s="163" t="str">
        <f t="shared" si="37"/>
        <v/>
      </c>
      <c r="L95" s="165"/>
      <c r="M95" s="164"/>
      <c r="N95" s="165"/>
      <c r="O95" s="166"/>
      <c r="P95" s="167">
        <f t="shared" si="33"/>
        <v>1.622685185185185E-2</v>
      </c>
      <c r="Q95" s="208"/>
      <c r="R95" s="154">
        <v>39447</v>
      </c>
      <c r="S95" s="225"/>
      <c r="T95" s="228" t="str">
        <f t="shared" si="34"/>
        <v/>
      </c>
      <c r="U95" s="229" t="str">
        <f t="shared" si="35"/>
        <v/>
      </c>
      <c r="Y95"/>
      <c r="Z95" s="132"/>
    </row>
    <row r="96" spans="1:26" ht="15" customHeight="1" x14ac:dyDescent="0.25">
      <c r="A96" s="180" t="s">
        <v>199</v>
      </c>
      <c r="B96" s="181" t="s">
        <v>43</v>
      </c>
      <c r="C96" s="156" t="s">
        <v>30</v>
      </c>
      <c r="D96" s="157">
        <v>1.6096643518518517E-2</v>
      </c>
      <c r="E96" s="158">
        <v>1.6096643518518517E-2</v>
      </c>
      <c r="F96" s="159">
        <f t="shared" si="28"/>
        <v>1.6096643518518517E-2</v>
      </c>
      <c r="G96" s="160">
        <f t="shared" si="29"/>
        <v>5.431134259259264E-3</v>
      </c>
      <c r="H96" s="161"/>
      <c r="I96" s="162" t="str">
        <f t="shared" si="32"/>
        <v/>
      </c>
      <c r="J96" s="163" t="str">
        <f t="shared" si="36"/>
        <v/>
      </c>
      <c r="K96" s="163" t="str">
        <f t="shared" si="37"/>
        <v/>
      </c>
      <c r="L96" s="164"/>
      <c r="M96" s="164"/>
      <c r="N96" s="165"/>
      <c r="O96" s="166"/>
      <c r="P96" s="167">
        <f t="shared" si="33"/>
        <v>1.6096643518518517E-2</v>
      </c>
      <c r="Q96" s="208"/>
      <c r="R96" s="169">
        <v>39660</v>
      </c>
      <c r="S96" s="225"/>
      <c r="T96" s="228" t="str">
        <f t="shared" si="34"/>
        <v/>
      </c>
      <c r="U96" s="229" t="str">
        <f t="shared" si="35"/>
        <v/>
      </c>
      <c r="Y96"/>
      <c r="Z96" s="132"/>
    </row>
    <row r="97" spans="1:26" ht="15" customHeight="1" x14ac:dyDescent="0.25">
      <c r="A97" s="180" t="s">
        <v>128</v>
      </c>
      <c r="B97" s="181" t="s">
        <v>129</v>
      </c>
      <c r="C97" s="156" t="s">
        <v>30</v>
      </c>
      <c r="D97" s="157">
        <v>1.6064814814814816E-2</v>
      </c>
      <c r="E97" s="158">
        <v>1.6064814814814816E-2</v>
      </c>
      <c r="F97" s="159">
        <f t="shared" ref="F97:F128" si="38">IF(E97&lt;&gt;"",(E97+D97)/2,D97)</f>
        <v>1.6064814814814816E-2</v>
      </c>
      <c r="G97" s="160">
        <f t="shared" si="29"/>
        <v>5.4629629629629646E-3</v>
      </c>
      <c r="H97" s="161"/>
      <c r="I97" s="162" t="str">
        <f t="shared" si="32"/>
        <v/>
      </c>
      <c r="J97" s="163" t="str">
        <f t="shared" si="36"/>
        <v/>
      </c>
      <c r="K97" s="163" t="str">
        <f t="shared" si="37"/>
        <v/>
      </c>
      <c r="L97" s="164"/>
      <c r="M97" s="164"/>
      <c r="N97" s="164"/>
      <c r="O97" s="166"/>
      <c r="P97" s="167">
        <f t="shared" si="33"/>
        <v>1.6064814814814816E-2</v>
      </c>
      <c r="Q97" s="208"/>
      <c r="R97" s="154">
        <v>38837</v>
      </c>
      <c r="S97" s="225"/>
      <c r="T97" s="228" t="str">
        <f t="shared" si="34"/>
        <v/>
      </c>
      <c r="U97" s="229" t="str">
        <f t="shared" si="35"/>
        <v/>
      </c>
      <c r="Y97"/>
      <c r="Z97" s="132"/>
    </row>
    <row r="98" spans="1:26" ht="15" customHeight="1" x14ac:dyDescent="0.25">
      <c r="A98" s="180" t="s">
        <v>130</v>
      </c>
      <c r="B98" s="181" t="s">
        <v>131</v>
      </c>
      <c r="C98" s="156" t="s">
        <v>30</v>
      </c>
      <c r="D98" s="157">
        <v>1.6064814814814813E-2</v>
      </c>
      <c r="E98" s="158">
        <v>1.6064814814814813E-2</v>
      </c>
      <c r="F98" s="159">
        <f t="shared" si="38"/>
        <v>1.6064814814814813E-2</v>
      </c>
      <c r="G98" s="160">
        <f t="shared" ref="G98:G129" si="39">$B$2-F98</f>
        <v>5.4629629629629681E-3</v>
      </c>
      <c r="H98" s="161"/>
      <c r="I98" s="162" t="str">
        <f t="shared" si="32"/>
        <v/>
      </c>
      <c r="J98" s="163" t="str">
        <f t="shared" si="36"/>
        <v/>
      </c>
      <c r="K98" s="163" t="str">
        <f t="shared" si="37"/>
        <v/>
      </c>
      <c r="L98" s="164"/>
      <c r="M98" s="164"/>
      <c r="N98" s="164"/>
      <c r="O98" s="166"/>
      <c r="P98" s="167">
        <f t="shared" si="33"/>
        <v>1.6064814814814813E-2</v>
      </c>
      <c r="Q98" s="208"/>
      <c r="R98" s="169">
        <v>38960</v>
      </c>
      <c r="S98" s="225"/>
      <c r="T98" s="228" t="str">
        <f t="shared" si="34"/>
        <v/>
      </c>
      <c r="U98" s="229" t="str">
        <f t="shared" si="35"/>
        <v/>
      </c>
      <c r="Y98"/>
      <c r="Z98" s="132"/>
    </row>
    <row r="99" spans="1:26" ht="15" customHeight="1" x14ac:dyDescent="0.25">
      <c r="A99" s="178" t="s">
        <v>450</v>
      </c>
      <c r="B99" s="179" t="s">
        <v>110</v>
      </c>
      <c r="C99" s="171" t="s">
        <v>30</v>
      </c>
      <c r="D99" s="157">
        <v>1.6053240740740739E-2</v>
      </c>
      <c r="E99" s="158">
        <v>1.6053240740740739E-2</v>
      </c>
      <c r="F99" s="159">
        <f t="shared" si="38"/>
        <v>1.6053240740740739E-2</v>
      </c>
      <c r="G99" s="160">
        <f t="shared" si="39"/>
        <v>5.4745370370370416E-3</v>
      </c>
      <c r="H99" s="161"/>
      <c r="I99" s="162" t="str">
        <f t="shared" si="32"/>
        <v/>
      </c>
      <c r="J99" s="163" t="str">
        <f t="shared" si="36"/>
        <v/>
      </c>
      <c r="K99" s="163" t="str">
        <f t="shared" si="37"/>
        <v/>
      </c>
      <c r="L99" s="164"/>
      <c r="M99" s="164"/>
      <c r="N99" s="164"/>
      <c r="O99" s="166"/>
      <c r="P99" s="167">
        <f t="shared" si="33"/>
        <v>1.6053240740740739E-2</v>
      </c>
      <c r="Q99" s="208"/>
      <c r="R99" s="169">
        <v>39994</v>
      </c>
      <c r="S99" s="225"/>
      <c r="T99" s="228" t="str">
        <f t="shared" si="34"/>
        <v/>
      </c>
      <c r="U99" s="229" t="str">
        <f t="shared" si="35"/>
        <v/>
      </c>
      <c r="Y99"/>
      <c r="Z99" s="132"/>
    </row>
    <row r="100" spans="1:26" ht="15" customHeight="1" x14ac:dyDescent="0.25">
      <c r="A100" s="180" t="s">
        <v>343</v>
      </c>
      <c r="B100" s="181" t="s">
        <v>315</v>
      </c>
      <c r="C100" s="156" t="s">
        <v>14</v>
      </c>
      <c r="D100" s="157">
        <v>1.5949074074074077E-2</v>
      </c>
      <c r="E100" s="158">
        <v>1.5949074074074077E-2</v>
      </c>
      <c r="F100" s="159">
        <f t="shared" si="38"/>
        <v>1.5949074074074077E-2</v>
      </c>
      <c r="G100" s="160">
        <f t="shared" si="39"/>
        <v>5.5787037037037038E-3</v>
      </c>
      <c r="H100" s="161"/>
      <c r="I100" s="162" t="str">
        <f t="shared" si="32"/>
        <v/>
      </c>
      <c r="J100" s="163"/>
      <c r="K100" s="163"/>
      <c r="L100" s="164"/>
      <c r="M100" s="164"/>
      <c r="N100" s="164"/>
      <c r="O100" s="166"/>
      <c r="P100" s="167">
        <f t="shared" si="33"/>
        <v>1.5949074074074077E-2</v>
      </c>
      <c r="Q100" s="208"/>
      <c r="R100" s="169">
        <v>39752</v>
      </c>
      <c r="S100" s="225"/>
      <c r="T100" s="228" t="str">
        <f t="shared" si="34"/>
        <v/>
      </c>
      <c r="U100" s="229" t="str">
        <f t="shared" si="35"/>
        <v/>
      </c>
      <c r="Y100"/>
      <c r="Z100" s="132"/>
    </row>
    <row r="101" spans="1:26" ht="15" customHeight="1" x14ac:dyDescent="0.25">
      <c r="A101" s="180" t="s">
        <v>125</v>
      </c>
      <c r="B101" s="181" t="s">
        <v>126</v>
      </c>
      <c r="C101" s="156" t="s">
        <v>30</v>
      </c>
      <c r="D101" s="157">
        <v>1.5949074074074074E-2</v>
      </c>
      <c r="E101" s="157">
        <v>1.5949074074074074E-2</v>
      </c>
      <c r="F101" s="159">
        <f t="shared" si="38"/>
        <v>1.5949074074074074E-2</v>
      </c>
      <c r="G101" s="160">
        <f t="shared" si="39"/>
        <v>5.5787037037037072E-3</v>
      </c>
      <c r="H101" s="161"/>
      <c r="I101" s="162" t="str">
        <f t="shared" ref="I101:I132" si="40">IF(H101&lt;&gt;"",H101-G101,"")</f>
        <v/>
      </c>
      <c r="J101" s="163" t="str">
        <f>IF(H101&lt;&gt;"",I101-F101,"")</f>
        <v/>
      </c>
      <c r="K101" s="163" t="str">
        <f>IF(H101&lt;&gt;"",I101-D101,"")</f>
        <v/>
      </c>
      <c r="L101" s="164"/>
      <c r="M101" s="164"/>
      <c r="N101" s="164"/>
      <c r="O101" s="166"/>
      <c r="P101" s="167">
        <f t="shared" ref="P101:P132" si="41">IF(H101&lt;&gt;"",MIN(D101,I101),D101)</f>
        <v>1.5949074074074074E-2</v>
      </c>
      <c r="Q101" s="208"/>
      <c r="R101" s="169">
        <v>39202</v>
      </c>
      <c r="S101" s="225"/>
      <c r="T101" s="228" t="str">
        <f t="shared" ref="T101:T132" si="42">IF(OR(NOT(S101=""),NOT(I101="")),5,"")</f>
        <v/>
      </c>
      <c r="U101" s="229" t="str">
        <f t="shared" ref="U101:U132" si="43">IF(T101=5,A101&amp;" "&amp;B101,"")</f>
        <v/>
      </c>
      <c r="Y101"/>
      <c r="Z101" s="132"/>
    </row>
    <row r="102" spans="1:26" ht="15" customHeight="1" x14ac:dyDescent="0.25">
      <c r="A102" s="180" t="s">
        <v>149</v>
      </c>
      <c r="B102" s="181" t="s">
        <v>150</v>
      </c>
      <c r="C102" s="156" t="s">
        <v>14</v>
      </c>
      <c r="D102" s="157">
        <v>1.5370370370370368E-2</v>
      </c>
      <c r="E102" s="158">
        <v>1.6513310185185183E-2</v>
      </c>
      <c r="F102" s="159">
        <f t="shared" si="38"/>
        <v>1.5941840277777775E-2</v>
      </c>
      <c r="G102" s="160">
        <f t="shared" si="39"/>
        <v>5.5859375000000058E-3</v>
      </c>
      <c r="H102" s="161"/>
      <c r="I102" s="162" t="str">
        <f t="shared" si="40"/>
        <v/>
      </c>
      <c r="J102" s="163"/>
      <c r="K102" s="163"/>
      <c r="L102" s="164"/>
      <c r="M102" s="164"/>
      <c r="N102" s="164"/>
      <c r="O102" s="174"/>
      <c r="P102" s="167">
        <f t="shared" si="41"/>
        <v>1.5370370370370368E-2</v>
      </c>
      <c r="Q102" s="208"/>
      <c r="R102" s="169">
        <v>39721</v>
      </c>
      <c r="S102" s="225"/>
      <c r="T102" s="228" t="str">
        <f t="shared" si="42"/>
        <v/>
      </c>
      <c r="U102" s="229" t="str">
        <f t="shared" si="43"/>
        <v/>
      </c>
      <c r="Y102"/>
      <c r="Z102" s="132"/>
    </row>
    <row r="103" spans="1:26" ht="15" customHeight="1" x14ac:dyDescent="0.25">
      <c r="A103" s="180" t="s">
        <v>155</v>
      </c>
      <c r="B103" s="181" t="s">
        <v>361</v>
      </c>
      <c r="C103" s="156" t="s">
        <v>30</v>
      </c>
      <c r="D103" s="172">
        <v>1.5856481481481478E-2</v>
      </c>
      <c r="E103" s="213">
        <v>1.5856481481481478E-2</v>
      </c>
      <c r="F103" s="159">
        <f t="shared" si="38"/>
        <v>1.5856481481481478E-2</v>
      </c>
      <c r="G103" s="160">
        <f t="shared" si="39"/>
        <v>5.6712962962963027E-3</v>
      </c>
      <c r="H103" s="161"/>
      <c r="I103" s="162" t="str">
        <f t="shared" si="40"/>
        <v/>
      </c>
      <c r="J103" s="163" t="str">
        <f t="shared" ref="J103:J110" si="44">IF(H103&lt;&gt;"",I103-F103,"")</f>
        <v/>
      </c>
      <c r="K103" s="163" t="str">
        <f t="shared" ref="K103:K110" si="45">IF(H103&lt;&gt;"",I103-D103,"")</f>
        <v/>
      </c>
      <c r="L103" s="164"/>
      <c r="M103" s="164"/>
      <c r="N103" s="164"/>
      <c r="O103" s="166"/>
      <c r="P103" s="167">
        <f t="shared" si="41"/>
        <v>1.5856481481481478E-2</v>
      </c>
      <c r="Q103" s="208"/>
      <c r="R103" s="169">
        <v>39994</v>
      </c>
      <c r="S103" s="225"/>
      <c r="T103" s="228" t="str">
        <f t="shared" si="42"/>
        <v/>
      </c>
      <c r="U103" s="229" t="str">
        <f t="shared" si="43"/>
        <v/>
      </c>
      <c r="Y103"/>
      <c r="Z103" s="132"/>
    </row>
    <row r="104" spans="1:26" ht="15" customHeight="1" x14ac:dyDescent="0.25">
      <c r="A104" s="178" t="s">
        <v>18</v>
      </c>
      <c r="B104" s="179" t="s">
        <v>449</v>
      </c>
      <c r="C104" s="171" t="s">
        <v>14</v>
      </c>
      <c r="D104" s="157">
        <v>1.5844907407407405E-2</v>
      </c>
      <c r="E104" s="157">
        <v>1.5844907407407405E-2</v>
      </c>
      <c r="F104" s="159">
        <f t="shared" si="38"/>
        <v>1.5844907407407405E-2</v>
      </c>
      <c r="G104" s="160">
        <f t="shared" si="39"/>
        <v>5.6828703703703763E-3</v>
      </c>
      <c r="H104" s="161"/>
      <c r="I104" s="162" t="str">
        <f t="shared" si="40"/>
        <v/>
      </c>
      <c r="J104" s="163" t="str">
        <f t="shared" si="44"/>
        <v/>
      </c>
      <c r="K104" s="163" t="str">
        <f t="shared" si="45"/>
        <v/>
      </c>
      <c r="L104" s="164"/>
      <c r="M104" s="164"/>
      <c r="N104" s="164"/>
      <c r="O104" s="166"/>
      <c r="P104" s="167">
        <f t="shared" si="41"/>
        <v>1.5844907407407405E-2</v>
      </c>
      <c r="Q104" s="208"/>
      <c r="R104" s="169">
        <v>39994</v>
      </c>
      <c r="S104" s="225"/>
      <c r="T104" s="228" t="str">
        <f t="shared" si="42"/>
        <v/>
      </c>
      <c r="U104" s="229" t="str">
        <f t="shared" si="43"/>
        <v/>
      </c>
      <c r="Y104"/>
      <c r="Z104" s="132"/>
    </row>
    <row r="105" spans="1:26" ht="15" customHeight="1" x14ac:dyDescent="0.25">
      <c r="A105" s="178" t="s">
        <v>351</v>
      </c>
      <c r="B105" s="179" t="s">
        <v>233</v>
      </c>
      <c r="C105" s="171" t="s">
        <v>30</v>
      </c>
      <c r="D105" s="157">
        <v>1.5787037037037037E-2</v>
      </c>
      <c r="E105" s="158">
        <v>1.5787037037037037E-2</v>
      </c>
      <c r="F105" s="159">
        <f t="shared" si="38"/>
        <v>1.5787037037037037E-2</v>
      </c>
      <c r="G105" s="160">
        <f t="shared" si="39"/>
        <v>5.7407407407407442E-3</v>
      </c>
      <c r="H105" s="161"/>
      <c r="I105" s="162" t="str">
        <f t="shared" si="40"/>
        <v/>
      </c>
      <c r="J105" s="163" t="str">
        <f t="shared" si="44"/>
        <v/>
      </c>
      <c r="K105" s="163" t="str">
        <f t="shared" si="45"/>
        <v/>
      </c>
      <c r="L105" s="164"/>
      <c r="M105" s="164"/>
      <c r="N105" s="164"/>
      <c r="O105" s="166"/>
      <c r="P105" s="167">
        <f t="shared" si="41"/>
        <v>1.5787037037037037E-2</v>
      </c>
      <c r="Q105" s="208"/>
      <c r="R105" s="169">
        <v>39994</v>
      </c>
      <c r="S105" s="225"/>
      <c r="T105" s="228" t="str">
        <f t="shared" si="42"/>
        <v/>
      </c>
      <c r="U105" s="229" t="str">
        <f t="shared" si="43"/>
        <v/>
      </c>
      <c r="Y105"/>
      <c r="Z105" s="132"/>
    </row>
    <row r="106" spans="1:26" ht="15" customHeight="1" x14ac:dyDescent="0.25">
      <c r="A106" s="180" t="s">
        <v>134</v>
      </c>
      <c r="B106" s="181" t="s">
        <v>135</v>
      </c>
      <c r="C106" s="156" t="s">
        <v>30</v>
      </c>
      <c r="D106" s="157">
        <v>1.5706018518518518E-2</v>
      </c>
      <c r="E106" s="158">
        <v>1.5706018518518518E-2</v>
      </c>
      <c r="F106" s="159">
        <f t="shared" si="38"/>
        <v>1.5706018518518518E-2</v>
      </c>
      <c r="G106" s="160">
        <f t="shared" si="39"/>
        <v>5.8217592592592626E-3</v>
      </c>
      <c r="H106" s="161"/>
      <c r="I106" s="162" t="str">
        <f t="shared" si="40"/>
        <v/>
      </c>
      <c r="J106" s="163" t="str">
        <f t="shared" si="44"/>
        <v/>
      </c>
      <c r="K106" s="163" t="str">
        <f t="shared" si="45"/>
        <v/>
      </c>
      <c r="L106" s="164"/>
      <c r="M106" s="164"/>
      <c r="N106" s="164"/>
      <c r="O106" s="166"/>
      <c r="P106" s="167">
        <f t="shared" si="41"/>
        <v>1.5706018518518518E-2</v>
      </c>
      <c r="Q106" s="208"/>
      <c r="R106" s="175">
        <v>39294</v>
      </c>
      <c r="S106" s="225"/>
      <c r="T106" s="228" t="str">
        <f t="shared" si="42"/>
        <v/>
      </c>
      <c r="U106" s="229" t="str">
        <f t="shared" si="43"/>
        <v/>
      </c>
      <c r="Y106"/>
      <c r="Z106" s="132"/>
    </row>
    <row r="107" spans="1:26" ht="15" customHeight="1" x14ac:dyDescent="0.25">
      <c r="A107" s="180" t="s">
        <v>173</v>
      </c>
      <c r="B107" s="181" t="s">
        <v>445</v>
      </c>
      <c r="C107" s="156" t="s">
        <v>14</v>
      </c>
      <c r="D107" s="157">
        <v>1.4895833333333332E-2</v>
      </c>
      <c r="E107" s="158">
        <v>1.6481481481481479E-2</v>
      </c>
      <c r="F107" s="159">
        <f t="shared" si="38"/>
        <v>1.5688657407407405E-2</v>
      </c>
      <c r="G107" s="160">
        <f t="shared" si="39"/>
        <v>5.8391203703703765E-3</v>
      </c>
      <c r="H107" s="161"/>
      <c r="I107" s="162" t="str">
        <f t="shared" si="40"/>
        <v/>
      </c>
      <c r="J107" s="163" t="str">
        <f t="shared" si="44"/>
        <v/>
      </c>
      <c r="K107" s="163" t="str">
        <f t="shared" si="45"/>
        <v/>
      </c>
      <c r="L107" s="164"/>
      <c r="M107" s="164"/>
      <c r="N107" s="164"/>
      <c r="O107" s="166"/>
      <c r="P107" s="167">
        <f t="shared" si="41"/>
        <v>1.4895833333333332E-2</v>
      </c>
      <c r="Q107" s="208"/>
      <c r="R107" s="169">
        <v>39233</v>
      </c>
      <c r="S107" s="225"/>
      <c r="T107" s="228" t="str">
        <f t="shared" si="42"/>
        <v/>
      </c>
      <c r="U107" s="229" t="str">
        <f t="shared" si="43"/>
        <v/>
      </c>
      <c r="Y107"/>
      <c r="Z107" s="132"/>
    </row>
    <row r="108" spans="1:26" ht="15" customHeight="1" x14ac:dyDescent="0.25">
      <c r="A108" s="180" t="s">
        <v>147</v>
      </c>
      <c r="B108" s="181" t="s">
        <v>148</v>
      </c>
      <c r="C108" s="156" t="s">
        <v>30</v>
      </c>
      <c r="D108" s="157">
        <v>1.5405092592592592E-2</v>
      </c>
      <c r="E108" s="158">
        <v>1.5613425925925926E-2</v>
      </c>
      <c r="F108" s="159">
        <f t="shared" si="38"/>
        <v>1.5509259259259259E-2</v>
      </c>
      <c r="G108" s="160">
        <f t="shared" si="39"/>
        <v>6.018518518518522E-3</v>
      </c>
      <c r="H108" s="161"/>
      <c r="I108" s="162" t="str">
        <f t="shared" si="40"/>
        <v/>
      </c>
      <c r="J108" s="163" t="str">
        <f t="shared" si="44"/>
        <v/>
      </c>
      <c r="K108" s="163" t="str">
        <f t="shared" si="45"/>
        <v/>
      </c>
      <c r="L108" s="164"/>
      <c r="M108" s="164"/>
      <c r="N108" s="164"/>
      <c r="O108" s="166"/>
      <c r="P108" s="167">
        <f t="shared" si="41"/>
        <v>1.5405092592592592E-2</v>
      </c>
      <c r="Q108" s="208"/>
      <c r="R108" s="169">
        <v>39202</v>
      </c>
      <c r="S108" s="225"/>
      <c r="T108" s="228" t="str">
        <f t="shared" si="42"/>
        <v/>
      </c>
      <c r="U108" s="229" t="str">
        <f t="shared" si="43"/>
        <v/>
      </c>
      <c r="Y108"/>
      <c r="Z108" s="132"/>
    </row>
    <row r="109" spans="1:26" ht="15" customHeight="1" x14ac:dyDescent="0.25">
      <c r="A109" s="180" t="s">
        <v>143</v>
      </c>
      <c r="B109" s="181" t="s">
        <v>144</v>
      </c>
      <c r="C109" s="156" t="s">
        <v>14</v>
      </c>
      <c r="D109" s="172">
        <v>1.5497685185185186E-2</v>
      </c>
      <c r="E109" s="172">
        <v>1.5497685185185186E-2</v>
      </c>
      <c r="F109" s="159">
        <f t="shared" si="38"/>
        <v>1.5497685185185186E-2</v>
      </c>
      <c r="G109" s="160">
        <f t="shared" si="39"/>
        <v>6.0300925925925956E-3</v>
      </c>
      <c r="H109" s="161"/>
      <c r="I109" s="162" t="str">
        <f t="shared" si="40"/>
        <v/>
      </c>
      <c r="J109" s="163" t="str">
        <f t="shared" si="44"/>
        <v/>
      </c>
      <c r="K109" s="163" t="str">
        <f t="shared" si="45"/>
        <v/>
      </c>
      <c r="L109" s="164"/>
      <c r="M109" s="164"/>
      <c r="N109" s="164"/>
      <c r="O109" s="166"/>
      <c r="P109" s="167">
        <f t="shared" si="41"/>
        <v>1.5497685185185186E-2</v>
      </c>
      <c r="Q109" s="208"/>
      <c r="R109" s="169">
        <v>38776</v>
      </c>
      <c r="S109" s="225"/>
      <c r="T109" s="228" t="str">
        <f t="shared" si="42"/>
        <v/>
      </c>
      <c r="U109" s="229" t="str">
        <f t="shared" si="43"/>
        <v/>
      </c>
      <c r="Y109"/>
      <c r="Z109" s="132"/>
    </row>
    <row r="110" spans="1:26" ht="15" x14ac:dyDescent="0.25">
      <c r="A110" s="180" t="s">
        <v>121</v>
      </c>
      <c r="B110" s="181" t="s">
        <v>122</v>
      </c>
      <c r="C110" s="156" t="s">
        <v>14</v>
      </c>
      <c r="D110" s="157">
        <v>1.5405092592592588E-2</v>
      </c>
      <c r="E110" s="158">
        <v>1.5405092592592588E-2</v>
      </c>
      <c r="F110" s="159">
        <f t="shared" si="38"/>
        <v>1.5405092592592588E-2</v>
      </c>
      <c r="G110" s="160">
        <f t="shared" si="39"/>
        <v>6.1226851851851928E-3</v>
      </c>
      <c r="H110" s="161"/>
      <c r="I110" s="162" t="str">
        <f t="shared" si="40"/>
        <v/>
      </c>
      <c r="J110" s="163" t="str">
        <f t="shared" si="44"/>
        <v/>
      </c>
      <c r="K110" s="163" t="str">
        <f t="shared" si="45"/>
        <v/>
      </c>
      <c r="L110" s="164"/>
      <c r="M110" s="164"/>
      <c r="N110" s="164"/>
      <c r="O110" s="166"/>
      <c r="P110" s="167">
        <f t="shared" si="41"/>
        <v>1.5405092592592588E-2</v>
      </c>
      <c r="Q110" s="208"/>
      <c r="R110" s="169">
        <v>39964</v>
      </c>
      <c r="S110" s="225"/>
      <c r="T110" s="228" t="str">
        <f t="shared" si="42"/>
        <v/>
      </c>
      <c r="U110" s="229" t="str">
        <f t="shared" si="43"/>
        <v/>
      </c>
      <c r="Y110"/>
      <c r="Z110" s="132"/>
    </row>
    <row r="111" spans="1:26" ht="15" customHeight="1" x14ac:dyDescent="0.25">
      <c r="A111" s="178" t="s">
        <v>328</v>
      </c>
      <c r="B111" s="179" t="s">
        <v>226</v>
      </c>
      <c r="C111" s="171" t="s">
        <v>30</v>
      </c>
      <c r="D111" s="157">
        <v>1.5393518518518518E-2</v>
      </c>
      <c r="E111" s="158">
        <v>1.5393518518518518E-2</v>
      </c>
      <c r="F111" s="159">
        <f t="shared" si="38"/>
        <v>1.5393518518518518E-2</v>
      </c>
      <c r="G111" s="160">
        <f t="shared" si="39"/>
        <v>6.1342592592592629E-3</v>
      </c>
      <c r="H111" s="161"/>
      <c r="I111" s="162" t="str">
        <f t="shared" si="40"/>
        <v/>
      </c>
      <c r="J111" s="163"/>
      <c r="K111" s="163"/>
      <c r="L111" s="164"/>
      <c r="M111" s="164"/>
      <c r="N111" s="164"/>
      <c r="O111" s="174"/>
      <c r="P111" s="167">
        <f t="shared" si="41"/>
        <v>1.5393518518518518E-2</v>
      </c>
      <c r="Q111" s="208"/>
      <c r="R111" s="154">
        <v>39721</v>
      </c>
      <c r="S111" s="225"/>
      <c r="T111" s="228" t="str">
        <f t="shared" si="42"/>
        <v/>
      </c>
      <c r="U111" s="229" t="str">
        <f t="shared" si="43"/>
        <v/>
      </c>
      <c r="Y111"/>
      <c r="Z111" s="132"/>
    </row>
    <row r="112" spans="1:26" ht="15" customHeight="1" x14ac:dyDescent="0.25">
      <c r="A112" s="178" t="s">
        <v>115</v>
      </c>
      <c r="B112" s="179" t="s">
        <v>303</v>
      </c>
      <c r="C112" s="171" t="s">
        <v>30</v>
      </c>
      <c r="D112" s="157">
        <v>1.5358796296296297E-2</v>
      </c>
      <c r="E112" s="158">
        <v>1.5358796296296297E-2</v>
      </c>
      <c r="F112" s="159">
        <f t="shared" si="38"/>
        <v>1.5358796296296297E-2</v>
      </c>
      <c r="G112" s="160">
        <f t="shared" si="39"/>
        <v>6.1689814814814836E-3</v>
      </c>
      <c r="H112" s="161"/>
      <c r="I112" s="162" t="str">
        <f t="shared" si="40"/>
        <v/>
      </c>
      <c r="J112" s="163" t="str">
        <f t="shared" ref="J112:J119" si="46">IF(H112&lt;&gt;"",I112-F112,"")</f>
        <v/>
      </c>
      <c r="K112" s="163" t="str">
        <f t="shared" ref="K112:K119" si="47">IF(H112&lt;&gt;"",I112-D112,"")</f>
        <v/>
      </c>
      <c r="L112" s="164"/>
      <c r="M112" s="164"/>
      <c r="N112" s="164"/>
      <c r="O112" s="166"/>
      <c r="P112" s="167">
        <f t="shared" si="41"/>
        <v>1.5358796296296297E-2</v>
      </c>
      <c r="Q112" s="208"/>
      <c r="R112" s="169">
        <v>39752</v>
      </c>
      <c r="S112" s="225"/>
      <c r="T112" s="228" t="str">
        <f t="shared" si="42"/>
        <v/>
      </c>
      <c r="U112" s="229" t="str">
        <f t="shared" si="43"/>
        <v/>
      </c>
      <c r="Y112"/>
      <c r="Z112" s="132"/>
    </row>
    <row r="113" spans="1:26" ht="15" customHeight="1" x14ac:dyDescent="0.25">
      <c r="A113" s="178" t="s">
        <v>153</v>
      </c>
      <c r="B113" s="179" t="s">
        <v>154</v>
      </c>
      <c r="C113" s="176" t="s">
        <v>14</v>
      </c>
      <c r="D113" s="157">
        <v>1.5208333333333339E-2</v>
      </c>
      <c r="E113" s="158">
        <v>1.5509259259259257E-2</v>
      </c>
      <c r="F113" s="159">
        <f t="shared" si="38"/>
        <v>1.5358796296296297E-2</v>
      </c>
      <c r="G113" s="160">
        <f t="shared" si="39"/>
        <v>6.1689814814814836E-3</v>
      </c>
      <c r="H113" s="161"/>
      <c r="I113" s="162" t="str">
        <f t="shared" si="40"/>
        <v/>
      </c>
      <c r="J113" s="163" t="str">
        <f t="shared" si="46"/>
        <v/>
      </c>
      <c r="K113" s="163" t="str">
        <f t="shared" si="47"/>
        <v/>
      </c>
      <c r="L113" s="164"/>
      <c r="M113" s="164"/>
      <c r="N113" s="164"/>
      <c r="O113" s="166"/>
      <c r="P113" s="167">
        <f t="shared" si="41"/>
        <v>1.5208333333333339E-2</v>
      </c>
      <c r="Q113" s="208"/>
      <c r="R113" s="169">
        <v>39872</v>
      </c>
      <c r="S113" s="225"/>
      <c r="T113" s="228" t="str">
        <f t="shared" si="42"/>
        <v/>
      </c>
      <c r="U113" s="229" t="str">
        <f t="shared" si="43"/>
        <v/>
      </c>
      <c r="Y113"/>
      <c r="Z113" s="132"/>
    </row>
    <row r="114" spans="1:26" ht="15" customHeight="1" x14ac:dyDescent="0.25">
      <c r="A114" s="178" t="s">
        <v>90</v>
      </c>
      <c r="B114" s="179" t="s">
        <v>362</v>
      </c>
      <c r="C114" s="171" t="s">
        <v>30</v>
      </c>
      <c r="D114" s="157">
        <v>1.5335648148148147E-2</v>
      </c>
      <c r="E114" s="158">
        <v>1.5335648148148147E-2</v>
      </c>
      <c r="F114" s="159">
        <f t="shared" si="38"/>
        <v>1.5335648148148147E-2</v>
      </c>
      <c r="G114" s="160">
        <f t="shared" si="39"/>
        <v>6.1921296296296342E-3</v>
      </c>
      <c r="H114" s="161"/>
      <c r="I114" s="162" t="str">
        <f t="shared" si="40"/>
        <v/>
      </c>
      <c r="J114" s="163" t="str">
        <f t="shared" si="46"/>
        <v/>
      </c>
      <c r="K114" s="163" t="str">
        <f t="shared" si="47"/>
        <v/>
      </c>
      <c r="L114" s="164"/>
      <c r="M114" s="164"/>
      <c r="N114" s="164"/>
      <c r="O114" s="166"/>
      <c r="P114" s="167">
        <f t="shared" si="41"/>
        <v>1.5335648148148147E-2</v>
      </c>
      <c r="Q114" s="208"/>
      <c r="R114" s="169"/>
      <c r="S114" s="225"/>
      <c r="T114" s="228" t="str">
        <f t="shared" si="42"/>
        <v/>
      </c>
      <c r="U114" s="229" t="str">
        <f t="shared" si="43"/>
        <v/>
      </c>
      <c r="Y114"/>
      <c r="Z114" s="132"/>
    </row>
    <row r="115" spans="1:26" ht="15" customHeight="1" x14ac:dyDescent="0.25">
      <c r="A115" s="180" t="s">
        <v>94</v>
      </c>
      <c r="B115" s="181" t="s">
        <v>165</v>
      </c>
      <c r="C115" s="156" t="s">
        <v>30</v>
      </c>
      <c r="D115" s="157">
        <v>1.4699074074074074E-2</v>
      </c>
      <c r="E115" s="158">
        <v>1.5833333333333338E-2</v>
      </c>
      <c r="F115" s="159">
        <f t="shared" si="38"/>
        <v>1.5266203703703705E-2</v>
      </c>
      <c r="G115" s="160">
        <f t="shared" si="39"/>
        <v>6.2615740740740757E-3</v>
      </c>
      <c r="H115" s="161"/>
      <c r="I115" s="162" t="str">
        <f t="shared" si="40"/>
        <v/>
      </c>
      <c r="J115" s="163" t="str">
        <f t="shared" si="46"/>
        <v/>
      </c>
      <c r="K115" s="163" t="str">
        <f t="shared" si="47"/>
        <v/>
      </c>
      <c r="L115" s="164"/>
      <c r="M115" s="164"/>
      <c r="N115" s="164"/>
      <c r="O115" s="166"/>
      <c r="P115" s="167">
        <f t="shared" si="41"/>
        <v>1.4699074074074074E-2</v>
      </c>
      <c r="Q115" s="208"/>
      <c r="R115" s="169">
        <v>39872</v>
      </c>
      <c r="S115" s="225"/>
      <c r="T115" s="228" t="str">
        <f t="shared" si="42"/>
        <v/>
      </c>
      <c r="U115" s="229" t="str">
        <f t="shared" si="43"/>
        <v/>
      </c>
      <c r="Y115"/>
      <c r="Z115" s="132"/>
    </row>
    <row r="116" spans="1:26" ht="15" customHeight="1" x14ac:dyDescent="0.25">
      <c r="A116" s="180" t="s">
        <v>155</v>
      </c>
      <c r="B116" s="181" t="s">
        <v>156</v>
      </c>
      <c r="C116" s="156" t="s">
        <v>30</v>
      </c>
      <c r="D116" s="172">
        <v>1.5196759259259264E-2</v>
      </c>
      <c r="E116" s="213">
        <v>1.5196759259259264E-2</v>
      </c>
      <c r="F116" s="159">
        <f t="shared" si="38"/>
        <v>1.5196759259259264E-2</v>
      </c>
      <c r="G116" s="160">
        <f t="shared" si="39"/>
        <v>6.3310185185185171E-3</v>
      </c>
      <c r="H116" s="161"/>
      <c r="I116" s="162" t="str">
        <f t="shared" si="40"/>
        <v/>
      </c>
      <c r="J116" s="163" t="str">
        <f t="shared" si="46"/>
        <v/>
      </c>
      <c r="K116" s="163" t="str">
        <f t="shared" si="47"/>
        <v/>
      </c>
      <c r="L116" s="164"/>
      <c r="M116" s="164"/>
      <c r="N116" s="164"/>
      <c r="O116" s="166"/>
      <c r="P116" s="167">
        <f t="shared" si="41"/>
        <v>1.5196759259259264E-2</v>
      </c>
      <c r="Q116" s="208"/>
      <c r="R116" s="169">
        <v>39113</v>
      </c>
      <c r="S116" s="225"/>
      <c r="T116" s="228" t="str">
        <f t="shared" si="42"/>
        <v/>
      </c>
      <c r="U116" s="229" t="str">
        <f t="shared" si="43"/>
        <v/>
      </c>
      <c r="Y116"/>
      <c r="Z116" s="132"/>
    </row>
    <row r="117" spans="1:26" ht="15" customHeight="1" x14ac:dyDescent="0.25">
      <c r="A117" s="180" t="s">
        <v>166</v>
      </c>
      <c r="B117" s="181" t="s">
        <v>27</v>
      </c>
      <c r="C117" s="156" t="s">
        <v>30</v>
      </c>
      <c r="D117" s="157">
        <v>1.4956597222222232E-2</v>
      </c>
      <c r="E117" s="158">
        <v>1.5321180555555565E-2</v>
      </c>
      <c r="F117" s="159">
        <f t="shared" si="38"/>
        <v>1.51388888888889E-2</v>
      </c>
      <c r="G117" s="160">
        <f t="shared" si="39"/>
        <v>6.3888888888888815E-3</v>
      </c>
      <c r="H117" s="161"/>
      <c r="I117" s="162" t="str">
        <f t="shared" si="40"/>
        <v/>
      </c>
      <c r="J117" s="163" t="str">
        <f t="shared" si="46"/>
        <v/>
      </c>
      <c r="K117" s="163" t="str">
        <f t="shared" si="47"/>
        <v/>
      </c>
      <c r="L117" s="164"/>
      <c r="M117" s="164"/>
      <c r="N117" s="164"/>
      <c r="O117" s="166"/>
      <c r="P117" s="167">
        <f t="shared" si="41"/>
        <v>1.4956597222222232E-2</v>
      </c>
      <c r="Q117" s="208"/>
      <c r="R117" s="169">
        <v>39903</v>
      </c>
      <c r="S117" s="225"/>
      <c r="T117" s="228" t="str">
        <f t="shared" si="42"/>
        <v/>
      </c>
      <c r="U117" s="229" t="str">
        <f t="shared" si="43"/>
        <v/>
      </c>
      <c r="Y117"/>
      <c r="Z117" s="132"/>
    </row>
    <row r="118" spans="1:26" ht="15" customHeight="1" x14ac:dyDescent="0.25">
      <c r="A118" s="180" t="s">
        <v>145</v>
      </c>
      <c r="B118" s="181" t="s">
        <v>159</v>
      </c>
      <c r="C118" s="156" t="s">
        <v>14</v>
      </c>
      <c r="D118" s="157">
        <v>1.5115740740740742E-2</v>
      </c>
      <c r="E118" s="157">
        <v>1.5115740740740742E-2</v>
      </c>
      <c r="F118" s="159">
        <f t="shared" si="38"/>
        <v>1.5115740740740742E-2</v>
      </c>
      <c r="G118" s="160">
        <f t="shared" si="39"/>
        <v>6.412037037037039E-3</v>
      </c>
      <c r="H118" s="161"/>
      <c r="I118" s="162" t="str">
        <f t="shared" si="40"/>
        <v/>
      </c>
      <c r="J118" s="163" t="str">
        <f t="shared" si="46"/>
        <v/>
      </c>
      <c r="K118" s="163" t="str">
        <f t="shared" si="47"/>
        <v/>
      </c>
      <c r="L118" s="164"/>
      <c r="M118" s="164"/>
      <c r="N118" s="164"/>
      <c r="O118" s="166"/>
      <c r="P118" s="167">
        <f t="shared" si="41"/>
        <v>1.5115740740740742E-2</v>
      </c>
      <c r="Q118" s="208"/>
      <c r="R118" s="169">
        <v>39141</v>
      </c>
      <c r="S118" s="225"/>
      <c r="T118" s="228" t="str">
        <f t="shared" si="42"/>
        <v/>
      </c>
      <c r="U118" s="229" t="str">
        <f t="shared" si="43"/>
        <v/>
      </c>
      <c r="Y118"/>
      <c r="Z118" s="132"/>
    </row>
    <row r="119" spans="1:26" ht="15" customHeight="1" x14ac:dyDescent="0.25">
      <c r="A119" s="180" t="s">
        <v>268</v>
      </c>
      <c r="B119" s="181" t="s">
        <v>215</v>
      </c>
      <c r="C119" s="156" t="s">
        <v>30</v>
      </c>
      <c r="D119" s="157">
        <v>1.4583333333333332E-2</v>
      </c>
      <c r="E119" s="158">
        <v>1.5416666666666667E-2</v>
      </c>
      <c r="F119" s="159">
        <f t="shared" si="38"/>
        <v>1.4999999999999999E-2</v>
      </c>
      <c r="G119" s="160">
        <f t="shared" si="39"/>
        <v>6.5277777777777816E-3</v>
      </c>
      <c r="H119" s="161"/>
      <c r="I119" s="162" t="str">
        <f t="shared" si="40"/>
        <v/>
      </c>
      <c r="J119" s="163" t="str">
        <f t="shared" si="46"/>
        <v/>
      </c>
      <c r="K119" s="163" t="str">
        <f t="shared" si="47"/>
        <v/>
      </c>
      <c r="L119" s="164"/>
      <c r="M119" s="164"/>
      <c r="N119" s="164"/>
      <c r="O119" s="166"/>
      <c r="P119" s="167">
        <f t="shared" si="41"/>
        <v>1.4583333333333332E-2</v>
      </c>
      <c r="Q119" s="208"/>
      <c r="R119" s="169">
        <v>39507</v>
      </c>
      <c r="S119" s="225"/>
      <c r="T119" s="228" t="str">
        <f t="shared" si="42"/>
        <v/>
      </c>
      <c r="U119" s="229" t="str">
        <f t="shared" si="43"/>
        <v/>
      </c>
      <c r="Y119"/>
      <c r="Z119" s="132"/>
    </row>
    <row r="120" spans="1:26" ht="15" customHeight="1" x14ac:dyDescent="0.25">
      <c r="A120" s="180" t="s">
        <v>155</v>
      </c>
      <c r="B120" s="181" t="s">
        <v>425</v>
      </c>
      <c r="C120" s="156" t="s">
        <v>30</v>
      </c>
      <c r="D120" s="157">
        <v>1.4976851851851852E-2</v>
      </c>
      <c r="E120" s="158">
        <v>1.4976851851851852E-2</v>
      </c>
      <c r="F120" s="159">
        <f t="shared" si="38"/>
        <v>1.4976851851851852E-2</v>
      </c>
      <c r="G120" s="160">
        <f t="shared" si="39"/>
        <v>6.5509259259259288E-3</v>
      </c>
      <c r="H120" s="161"/>
      <c r="I120" s="162" t="str">
        <f t="shared" si="40"/>
        <v/>
      </c>
      <c r="J120" s="163"/>
      <c r="K120" s="163"/>
      <c r="L120" s="164"/>
      <c r="M120" s="164"/>
      <c r="N120" s="164"/>
      <c r="O120" s="166"/>
      <c r="P120" s="167">
        <f t="shared" si="41"/>
        <v>1.4976851851851852E-2</v>
      </c>
      <c r="Q120" s="208"/>
      <c r="R120" s="169">
        <v>39933</v>
      </c>
      <c r="S120" s="225"/>
      <c r="T120" s="228" t="str">
        <f t="shared" si="42"/>
        <v/>
      </c>
      <c r="U120" s="229" t="str">
        <f t="shared" si="43"/>
        <v/>
      </c>
      <c r="Y120"/>
      <c r="Z120" s="132"/>
    </row>
    <row r="121" spans="1:26" ht="15" customHeight="1" x14ac:dyDescent="0.25">
      <c r="A121" s="180" t="s">
        <v>409</v>
      </c>
      <c r="B121" s="181" t="s">
        <v>410</v>
      </c>
      <c r="C121" s="171" t="s">
        <v>14</v>
      </c>
      <c r="D121" s="172">
        <v>1.4965277777777779E-2</v>
      </c>
      <c r="E121" s="213">
        <v>1.4965277777777779E-2</v>
      </c>
      <c r="F121" s="159">
        <f t="shared" si="38"/>
        <v>1.4965277777777779E-2</v>
      </c>
      <c r="G121" s="160">
        <f t="shared" si="39"/>
        <v>6.5625000000000024E-3</v>
      </c>
      <c r="H121" s="161"/>
      <c r="I121" s="162" t="str">
        <f t="shared" si="40"/>
        <v/>
      </c>
      <c r="J121" s="163" t="str">
        <f t="shared" ref="J121:J144" si="48">IF(H121&lt;&gt;"",I121-F121,"")</f>
        <v/>
      </c>
      <c r="K121" s="163" t="str">
        <f t="shared" ref="K121:K140" si="49">IF(H121&lt;&gt;"",I121-D121,"")</f>
        <v/>
      </c>
      <c r="L121" s="164"/>
      <c r="M121" s="164"/>
      <c r="N121" s="164"/>
      <c r="O121" s="166"/>
      <c r="P121" s="167">
        <f t="shared" si="41"/>
        <v>1.4965277777777779E-2</v>
      </c>
      <c r="Q121" s="208"/>
      <c r="R121" s="169">
        <v>39994</v>
      </c>
      <c r="S121" s="225"/>
      <c r="T121" s="228" t="str">
        <f t="shared" si="42"/>
        <v/>
      </c>
      <c r="U121" s="229" t="str">
        <f t="shared" si="43"/>
        <v/>
      </c>
      <c r="Y121"/>
      <c r="Z121" s="132"/>
    </row>
    <row r="122" spans="1:26" ht="15" customHeight="1" x14ac:dyDescent="0.25">
      <c r="A122" s="180" t="s">
        <v>169</v>
      </c>
      <c r="B122" s="181" t="s">
        <v>170</v>
      </c>
      <c r="C122" s="156" t="s">
        <v>30</v>
      </c>
      <c r="D122" s="157">
        <v>1.4895833333333337E-2</v>
      </c>
      <c r="E122" s="158">
        <v>1.5011574074074078E-2</v>
      </c>
      <c r="F122" s="159">
        <f t="shared" si="38"/>
        <v>1.4953703703703709E-2</v>
      </c>
      <c r="G122" s="160">
        <f t="shared" si="39"/>
        <v>6.5740740740740725E-3</v>
      </c>
      <c r="H122" s="161"/>
      <c r="I122" s="162" t="str">
        <f t="shared" si="40"/>
        <v/>
      </c>
      <c r="J122" s="163" t="str">
        <f t="shared" si="48"/>
        <v/>
      </c>
      <c r="K122" s="163" t="str">
        <f t="shared" si="49"/>
        <v/>
      </c>
      <c r="L122" s="164"/>
      <c r="M122" s="164"/>
      <c r="N122" s="164"/>
      <c r="O122" s="166"/>
      <c r="P122" s="167">
        <f t="shared" si="41"/>
        <v>1.4895833333333337E-2</v>
      </c>
      <c r="Q122" s="208"/>
      <c r="R122" s="169">
        <v>39568</v>
      </c>
      <c r="S122" s="225"/>
      <c r="T122" s="228" t="str">
        <f t="shared" si="42"/>
        <v/>
      </c>
      <c r="U122" s="229" t="str">
        <f t="shared" si="43"/>
        <v/>
      </c>
      <c r="Y122"/>
      <c r="Z122" s="132"/>
    </row>
    <row r="123" spans="1:26" ht="15" customHeight="1" x14ac:dyDescent="0.25">
      <c r="A123" s="180" t="s">
        <v>227</v>
      </c>
      <c r="B123" s="181" t="s">
        <v>228</v>
      </c>
      <c r="C123" s="171" t="s">
        <v>30</v>
      </c>
      <c r="D123" s="157">
        <v>1.4930555555555556E-2</v>
      </c>
      <c r="E123" s="158">
        <v>1.4930555555555556E-2</v>
      </c>
      <c r="F123" s="159">
        <f t="shared" si="38"/>
        <v>1.4930555555555556E-2</v>
      </c>
      <c r="G123" s="160">
        <f t="shared" si="39"/>
        <v>6.5972222222222248E-3</v>
      </c>
      <c r="H123" s="161"/>
      <c r="I123" s="162" t="str">
        <f t="shared" si="40"/>
        <v/>
      </c>
      <c r="J123" s="163" t="str">
        <f t="shared" si="48"/>
        <v/>
      </c>
      <c r="K123" s="163" t="str">
        <f t="shared" si="49"/>
        <v/>
      </c>
      <c r="L123" s="164"/>
      <c r="M123" s="164"/>
      <c r="N123" s="164"/>
      <c r="O123" s="166"/>
      <c r="P123" s="167">
        <f t="shared" si="41"/>
        <v>1.4930555555555556E-2</v>
      </c>
      <c r="Q123" s="208"/>
      <c r="R123" s="169">
        <v>39263</v>
      </c>
      <c r="S123" s="225"/>
      <c r="T123" s="228" t="str">
        <f t="shared" si="42"/>
        <v/>
      </c>
      <c r="U123" s="229" t="str">
        <f t="shared" si="43"/>
        <v/>
      </c>
      <c r="Y123"/>
      <c r="Z123" s="132"/>
    </row>
    <row r="124" spans="1:26" ht="15" x14ac:dyDescent="0.25">
      <c r="A124" s="180" t="s">
        <v>115</v>
      </c>
      <c r="B124" s="181" t="s">
        <v>196</v>
      </c>
      <c r="C124" s="156" t="s">
        <v>30</v>
      </c>
      <c r="D124" s="157">
        <v>1.3738425925925923E-2</v>
      </c>
      <c r="E124" s="158">
        <v>1.609953703703703E-2</v>
      </c>
      <c r="F124" s="159">
        <f t="shared" si="38"/>
        <v>1.4918981481481478E-2</v>
      </c>
      <c r="G124" s="160">
        <f t="shared" si="39"/>
        <v>6.6087962962963036E-3</v>
      </c>
      <c r="H124" s="161"/>
      <c r="I124" s="162" t="str">
        <f t="shared" si="40"/>
        <v/>
      </c>
      <c r="J124" s="163" t="str">
        <f t="shared" si="48"/>
        <v/>
      </c>
      <c r="K124" s="163" t="str">
        <f t="shared" si="49"/>
        <v/>
      </c>
      <c r="L124" s="164"/>
      <c r="M124" s="164"/>
      <c r="N124" s="164"/>
      <c r="O124" s="166"/>
      <c r="P124" s="167">
        <f t="shared" si="41"/>
        <v>1.3738425925925923E-2</v>
      </c>
      <c r="Q124" s="208"/>
      <c r="R124" s="169">
        <v>39964</v>
      </c>
      <c r="S124" s="225"/>
      <c r="T124" s="228" t="str">
        <f t="shared" si="42"/>
        <v/>
      </c>
      <c r="U124" s="229" t="str">
        <f t="shared" si="43"/>
        <v/>
      </c>
      <c r="Y124"/>
      <c r="Z124" s="132"/>
    </row>
    <row r="125" spans="1:26" ht="15" customHeight="1" x14ac:dyDescent="0.25">
      <c r="A125" s="180" t="s">
        <v>176</v>
      </c>
      <c r="B125" s="181" t="s">
        <v>177</v>
      </c>
      <c r="C125" s="156" t="s">
        <v>30</v>
      </c>
      <c r="D125" s="157">
        <v>1.4745370370370372E-2</v>
      </c>
      <c r="E125" s="157">
        <v>1.5011574074074076E-2</v>
      </c>
      <c r="F125" s="159">
        <f t="shared" si="38"/>
        <v>1.4878472222222223E-2</v>
      </c>
      <c r="G125" s="160">
        <f t="shared" si="39"/>
        <v>6.6493055555555576E-3</v>
      </c>
      <c r="H125" s="161"/>
      <c r="I125" s="162" t="str">
        <f t="shared" si="40"/>
        <v/>
      </c>
      <c r="J125" s="163" t="str">
        <f t="shared" si="48"/>
        <v/>
      </c>
      <c r="K125" s="163" t="str">
        <f t="shared" si="49"/>
        <v/>
      </c>
      <c r="L125" s="164"/>
      <c r="M125" s="164"/>
      <c r="N125" s="164"/>
      <c r="O125" s="166"/>
      <c r="P125" s="167">
        <f t="shared" si="41"/>
        <v>1.4745370370370372E-2</v>
      </c>
      <c r="Q125" s="208"/>
      <c r="R125" s="169">
        <v>39660</v>
      </c>
      <c r="S125" s="225"/>
      <c r="T125" s="228" t="str">
        <f t="shared" si="42"/>
        <v/>
      </c>
      <c r="U125" s="229" t="str">
        <f t="shared" si="43"/>
        <v/>
      </c>
      <c r="Y125"/>
      <c r="Z125" s="132"/>
    </row>
    <row r="126" spans="1:26" ht="15" x14ac:dyDescent="0.25">
      <c r="A126" s="180" t="s">
        <v>451</v>
      </c>
      <c r="B126" s="181" t="s">
        <v>452</v>
      </c>
      <c r="C126" s="156" t="s">
        <v>30</v>
      </c>
      <c r="D126" s="172">
        <v>1.486111111111111E-2</v>
      </c>
      <c r="E126" s="213">
        <v>1.486111111111111E-2</v>
      </c>
      <c r="F126" s="159">
        <f t="shared" si="38"/>
        <v>1.486111111111111E-2</v>
      </c>
      <c r="G126" s="160">
        <f t="shared" si="39"/>
        <v>6.6666666666666714E-3</v>
      </c>
      <c r="H126" s="161"/>
      <c r="I126" s="162" t="str">
        <f t="shared" si="40"/>
        <v/>
      </c>
      <c r="J126" s="163" t="str">
        <f t="shared" si="48"/>
        <v/>
      </c>
      <c r="K126" s="163" t="str">
        <f t="shared" si="49"/>
        <v/>
      </c>
      <c r="L126" s="164"/>
      <c r="M126" s="164"/>
      <c r="N126" s="164"/>
      <c r="O126" s="166"/>
      <c r="P126" s="167">
        <f t="shared" si="41"/>
        <v>1.486111111111111E-2</v>
      </c>
      <c r="Q126" s="208"/>
      <c r="R126" s="154">
        <v>39994</v>
      </c>
      <c r="S126" s="225"/>
      <c r="T126" s="228" t="str">
        <f t="shared" si="42"/>
        <v/>
      </c>
      <c r="U126" s="229" t="str">
        <f t="shared" si="43"/>
        <v/>
      </c>
      <c r="Y126"/>
      <c r="Z126" s="132"/>
    </row>
    <row r="127" spans="1:26" ht="15" x14ac:dyDescent="0.25">
      <c r="A127" s="180" t="s">
        <v>167</v>
      </c>
      <c r="B127" s="181" t="s">
        <v>168</v>
      </c>
      <c r="C127" s="156" t="s">
        <v>30</v>
      </c>
      <c r="D127" s="157">
        <v>1.4814814814814814E-2</v>
      </c>
      <c r="E127" s="158">
        <v>1.4814814814814814E-2</v>
      </c>
      <c r="F127" s="159">
        <f t="shared" si="38"/>
        <v>1.4814814814814814E-2</v>
      </c>
      <c r="G127" s="160">
        <f t="shared" si="39"/>
        <v>6.7129629629629674E-3</v>
      </c>
      <c r="H127" s="161"/>
      <c r="I127" s="162" t="str">
        <f t="shared" si="40"/>
        <v/>
      </c>
      <c r="J127" s="163" t="str">
        <f t="shared" si="48"/>
        <v/>
      </c>
      <c r="K127" s="163" t="str">
        <f t="shared" si="49"/>
        <v/>
      </c>
      <c r="L127" s="164"/>
      <c r="M127" s="164"/>
      <c r="N127" s="164"/>
      <c r="O127" s="166"/>
      <c r="P127" s="167">
        <f t="shared" si="41"/>
        <v>1.4814814814814814E-2</v>
      </c>
      <c r="Q127" s="208"/>
      <c r="R127" s="154">
        <v>39294</v>
      </c>
      <c r="S127" s="225"/>
      <c r="T127" s="228" t="str">
        <f t="shared" si="42"/>
        <v/>
      </c>
      <c r="U127" s="229" t="str">
        <f t="shared" si="43"/>
        <v/>
      </c>
      <c r="Y127"/>
      <c r="Z127" s="132"/>
    </row>
    <row r="128" spans="1:26" ht="15" customHeight="1" x14ac:dyDescent="0.25">
      <c r="A128" s="180" t="s">
        <v>163</v>
      </c>
      <c r="B128" s="181" t="s">
        <v>164</v>
      </c>
      <c r="C128" s="156" t="s">
        <v>30</v>
      </c>
      <c r="D128" s="157">
        <v>1.4814814814814814E-2</v>
      </c>
      <c r="E128" s="157">
        <v>1.4814814814814814E-2</v>
      </c>
      <c r="F128" s="159">
        <f t="shared" si="38"/>
        <v>1.4814814814814814E-2</v>
      </c>
      <c r="G128" s="160">
        <f t="shared" si="39"/>
        <v>6.7129629629629674E-3</v>
      </c>
      <c r="H128" s="161"/>
      <c r="I128" s="162" t="str">
        <f t="shared" si="40"/>
        <v/>
      </c>
      <c r="J128" s="163" t="str">
        <f t="shared" si="48"/>
        <v/>
      </c>
      <c r="K128" s="163" t="str">
        <f t="shared" si="49"/>
        <v/>
      </c>
      <c r="L128" s="164"/>
      <c r="M128" s="164"/>
      <c r="N128" s="164"/>
      <c r="O128" s="166"/>
      <c r="P128" s="167">
        <f t="shared" si="41"/>
        <v>1.4814814814814814E-2</v>
      </c>
      <c r="Q128" s="208"/>
      <c r="R128" s="169">
        <v>39599</v>
      </c>
      <c r="S128" s="225"/>
      <c r="T128" s="228" t="str">
        <f t="shared" si="42"/>
        <v/>
      </c>
      <c r="U128" s="229" t="str">
        <f t="shared" si="43"/>
        <v/>
      </c>
      <c r="Y128"/>
      <c r="Z128" s="132"/>
    </row>
    <row r="129" spans="1:26" ht="15" customHeight="1" x14ac:dyDescent="0.25">
      <c r="A129" s="180" t="s">
        <v>94</v>
      </c>
      <c r="B129" s="181" t="s">
        <v>186</v>
      </c>
      <c r="C129" s="156" t="s">
        <v>30</v>
      </c>
      <c r="D129" s="157">
        <v>1.4398148148148148E-2</v>
      </c>
      <c r="E129" s="157">
        <v>1.4965277777777779E-2</v>
      </c>
      <c r="F129" s="159">
        <f t="shared" ref="F129:F155" si="50">IF(E129&lt;&gt;"",(E129+D129)/2,D129)</f>
        <v>1.4681712962962962E-2</v>
      </c>
      <c r="G129" s="160">
        <f t="shared" si="39"/>
        <v>6.8460648148148187E-3</v>
      </c>
      <c r="H129" s="161"/>
      <c r="I129" s="162" t="str">
        <f t="shared" si="40"/>
        <v/>
      </c>
      <c r="J129" s="163" t="str">
        <f t="shared" si="48"/>
        <v/>
      </c>
      <c r="K129" s="163" t="str">
        <f t="shared" si="49"/>
        <v/>
      </c>
      <c r="L129" s="164"/>
      <c r="M129" s="164"/>
      <c r="N129" s="164"/>
      <c r="O129" s="166"/>
      <c r="P129" s="167">
        <f t="shared" si="41"/>
        <v>1.4398148148148148E-2</v>
      </c>
      <c r="Q129" s="208"/>
      <c r="R129" s="169">
        <v>39294</v>
      </c>
      <c r="S129" s="225"/>
      <c r="T129" s="228" t="str">
        <f t="shared" si="42"/>
        <v/>
      </c>
      <c r="U129" s="229" t="str">
        <f t="shared" si="43"/>
        <v/>
      </c>
      <c r="Y129"/>
      <c r="Z129" s="132"/>
    </row>
    <row r="130" spans="1:26" ht="15" customHeight="1" x14ac:dyDescent="0.25">
      <c r="A130" s="178" t="s">
        <v>268</v>
      </c>
      <c r="B130" s="179" t="s">
        <v>385</v>
      </c>
      <c r="C130" s="171" t="s">
        <v>30</v>
      </c>
      <c r="D130" s="157">
        <v>1.4652777777777778E-2</v>
      </c>
      <c r="E130" s="157">
        <v>1.4652777777777778E-2</v>
      </c>
      <c r="F130" s="159">
        <f t="shared" si="50"/>
        <v>1.4652777777777778E-2</v>
      </c>
      <c r="G130" s="160">
        <f t="shared" ref="G130:G155" si="51">$B$2-F130</f>
        <v>6.8750000000000026E-3</v>
      </c>
      <c r="H130" s="161"/>
      <c r="I130" s="162" t="str">
        <f t="shared" si="40"/>
        <v/>
      </c>
      <c r="J130" s="163" t="str">
        <f t="shared" si="48"/>
        <v/>
      </c>
      <c r="K130" s="163" t="str">
        <f t="shared" si="49"/>
        <v/>
      </c>
      <c r="L130" s="164"/>
      <c r="M130" s="164"/>
      <c r="N130" s="164"/>
      <c r="O130" s="166"/>
      <c r="P130" s="167">
        <f t="shared" si="41"/>
        <v>1.4652777777777778E-2</v>
      </c>
      <c r="Q130" s="208"/>
      <c r="R130" s="169">
        <v>39844</v>
      </c>
      <c r="S130" s="225"/>
      <c r="T130" s="228" t="str">
        <f t="shared" si="42"/>
        <v/>
      </c>
      <c r="U130" s="229" t="str">
        <f t="shared" si="43"/>
        <v/>
      </c>
      <c r="Y130"/>
      <c r="Z130" s="132"/>
    </row>
    <row r="131" spans="1:26" ht="15" customHeight="1" x14ac:dyDescent="0.25">
      <c r="A131" s="180" t="s">
        <v>155</v>
      </c>
      <c r="B131" s="181" t="s">
        <v>424</v>
      </c>
      <c r="C131" s="156" t="s">
        <v>30</v>
      </c>
      <c r="D131" s="172">
        <v>1.4560185185185179E-2</v>
      </c>
      <c r="E131" s="172">
        <v>1.4560185185185179E-2</v>
      </c>
      <c r="F131" s="159">
        <f t="shared" si="50"/>
        <v>1.4560185185185179E-2</v>
      </c>
      <c r="G131" s="160">
        <f t="shared" si="51"/>
        <v>6.9675925925926016E-3</v>
      </c>
      <c r="H131" s="161"/>
      <c r="I131" s="162" t="str">
        <f t="shared" si="40"/>
        <v/>
      </c>
      <c r="J131" s="163" t="str">
        <f t="shared" si="48"/>
        <v/>
      </c>
      <c r="K131" s="163" t="str">
        <f t="shared" si="49"/>
        <v/>
      </c>
      <c r="L131" s="164"/>
      <c r="M131" s="164"/>
      <c r="N131" s="164"/>
      <c r="O131" s="166"/>
      <c r="P131" s="167">
        <f t="shared" si="41"/>
        <v>1.4560185185185179E-2</v>
      </c>
      <c r="Q131" s="208"/>
      <c r="R131" s="169">
        <v>39933</v>
      </c>
      <c r="S131" s="225"/>
      <c r="T131" s="228" t="str">
        <f t="shared" si="42"/>
        <v/>
      </c>
      <c r="U131" s="229" t="str">
        <f t="shared" si="43"/>
        <v/>
      </c>
      <c r="Y131"/>
      <c r="Z131" s="132"/>
    </row>
    <row r="132" spans="1:26" ht="15" customHeight="1" x14ac:dyDescent="0.25">
      <c r="A132" s="180" t="s">
        <v>155</v>
      </c>
      <c r="B132" s="181" t="s">
        <v>191</v>
      </c>
      <c r="C132" s="156" t="s">
        <v>30</v>
      </c>
      <c r="D132" s="157">
        <v>1.4189814814814815E-2</v>
      </c>
      <c r="E132" s="158">
        <v>1.4918981481481479E-2</v>
      </c>
      <c r="F132" s="159">
        <f t="shared" si="50"/>
        <v>1.4554398148148146E-2</v>
      </c>
      <c r="G132" s="160">
        <f t="shared" si="51"/>
        <v>6.9733796296296349E-3</v>
      </c>
      <c r="H132" s="161"/>
      <c r="I132" s="162" t="str">
        <f t="shared" si="40"/>
        <v/>
      </c>
      <c r="J132" s="163" t="str">
        <f t="shared" si="48"/>
        <v/>
      </c>
      <c r="K132" s="163" t="str">
        <f t="shared" si="49"/>
        <v/>
      </c>
      <c r="L132" s="164"/>
      <c r="M132" s="164"/>
      <c r="N132" s="164"/>
      <c r="O132" s="166"/>
      <c r="P132" s="167">
        <f t="shared" si="41"/>
        <v>1.4189814814814815E-2</v>
      </c>
      <c r="Q132" s="208"/>
      <c r="R132" s="169">
        <v>39721</v>
      </c>
      <c r="S132" s="225"/>
      <c r="T132" s="228" t="str">
        <f t="shared" si="42"/>
        <v/>
      </c>
      <c r="U132" s="229" t="str">
        <f t="shared" si="43"/>
        <v/>
      </c>
      <c r="Y132"/>
      <c r="Z132" s="132"/>
    </row>
    <row r="133" spans="1:26" ht="15" customHeight="1" x14ac:dyDescent="0.25">
      <c r="A133" s="180" t="s">
        <v>180</v>
      </c>
      <c r="B133" s="181" t="s">
        <v>261</v>
      </c>
      <c r="C133" s="156" t="s">
        <v>30</v>
      </c>
      <c r="D133" s="157">
        <v>1.4537037037037032E-2</v>
      </c>
      <c r="E133" s="158">
        <v>1.4537037037037032E-2</v>
      </c>
      <c r="F133" s="159">
        <f t="shared" si="50"/>
        <v>1.4537037037037032E-2</v>
      </c>
      <c r="G133" s="160">
        <f t="shared" si="51"/>
        <v>6.9907407407407487E-3</v>
      </c>
      <c r="H133" s="161"/>
      <c r="I133" s="162" t="str">
        <f t="shared" ref="I133:I155" si="52">IF(H133&lt;&gt;"",H133-G133,"")</f>
        <v/>
      </c>
      <c r="J133" s="163" t="str">
        <f t="shared" si="48"/>
        <v/>
      </c>
      <c r="K133" s="163" t="str">
        <f t="shared" si="49"/>
        <v/>
      </c>
      <c r="L133" s="164"/>
      <c r="M133" s="164"/>
      <c r="N133" s="164"/>
      <c r="O133" s="166"/>
      <c r="P133" s="167">
        <f t="shared" ref="P133:P155" si="53">IF(H133&lt;&gt;"",MIN(D133,I133),D133)</f>
        <v>1.4537037037037032E-2</v>
      </c>
      <c r="Q133" s="208"/>
      <c r="R133" s="169">
        <v>39964</v>
      </c>
      <c r="S133" s="225"/>
      <c r="T133" s="228" t="str">
        <f t="shared" ref="T133:T155" si="54">IF(OR(NOT(S133=""),NOT(I133="")),5,"")</f>
        <v/>
      </c>
      <c r="U133" s="229" t="str">
        <f t="shared" ref="U133:U155" si="55">IF(T133=5,A133&amp;" "&amp;B133,"")</f>
        <v/>
      </c>
      <c r="Y133"/>
      <c r="Z133" s="132"/>
    </row>
    <row r="134" spans="1:26" ht="15" customHeight="1" x14ac:dyDescent="0.25">
      <c r="A134" s="180" t="s">
        <v>107</v>
      </c>
      <c r="B134" s="181" t="s">
        <v>46</v>
      </c>
      <c r="C134" s="156" t="s">
        <v>30</v>
      </c>
      <c r="D134" s="157">
        <v>1.4479166666666668E-2</v>
      </c>
      <c r="E134" s="158">
        <v>1.4479166666666668E-2</v>
      </c>
      <c r="F134" s="159">
        <f t="shared" si="50"/>
        <v>1.4479166666666668E-2</v>
      </c>
      <c r="G134" s="160">
        <f t="shared" si="51"/>
        <v>7.0486111111111131E-3</v>
      </c>
      <c r="H134" s="161"/>
      <c r="I134" s="162" t="str">
        <f t="shared" si="52"/>
        <v/>
      </c>
      <c r="J134" s="163" t="str">
        <f t="shared" si="48"/>
        <v/>
      </c>
      <c r="K134" s="163" t="str">
        <f t="shared" si="49"/>
        <v/>
      </c>
      <c r="L134" s="164"/>
      <c r="M134" s="164"/>
      <c r="N134" s="164"/>
      <c r="O134" s="166"/>
      <c r="P134" s="167">
        <f t="shared" si="53"/>
        <v>1.4479166666666668E-2</v>
      </c>
      <c r="Q134" s="208"/>
      <c r="R134" s="169">
        <v>39021</v>
      </c>
      <c r="S134" s="225"/>
      <c r="T134" s="228" t="str">
        <f t="shared" si="54"/>
        <v/>
      </c>
      <c r="U134" s="229" t="str">
        <f t="shared" si="55"/>
        <v/>
      </c>
      <c r="Y134"/>
      <c r="Z134" s="132"/>
    </row>
    <row r="135" spans="1:26" ht="15" customHeight="1" x14ac:dyDescent="0.25">
      <c r="A135" s="180" t="s">
        <v>134</v>
      </c>
      <c r="B135" s="181" t="s">
        <v>387</v>
      </c>
      <c r="C135" s="171" t="s">
        <v>30</v>
      </c>
      <c r="D135" s="157">
        <v>1.4409722222222223E-2</v>
      </c>
      <c r="E135" s="158">
        <v>1.4409722222222223E-2</v>
      </c>
      <c r="F135" s="159">
        <f t="shared" si="50"/>
        <v>1.4409722222222223E-2</v>
      </c>
      <c r="G135" s="160">
        <f t="shared" si="51"/>
        <v>7.118055555555558E-3</v>
      </c>
      <c r="H135" s="161"/>
      <c r="I135" s="162" t="str">
        <f t="shared" si="52"/>
        <v/>
      </c>
      <c r="J135" s="163" t="str">
        <f t="shared" si="48"/>
        <v/>
      </c>
      <c r="K135" s="163" t="str">
        <f t="shared" si="49"/>
        <v/>
      </c>
      <c r="L135" s="164"/>
      <c r="M135" s="164"/>
      <c r="N135" s="164"/>
      <c r="O135" s="166"/>
      <c r="P135" s="167">
        <f t="shared" si="53"/>
        <v>1.4409722222222223E-2</v>
      </c>
      <c r="Q135" s="208"/>
      <c r="R135" s="169">
        <v>39844</v>
      </c>
      <c r="S135" s="225"/>
      <c r="T135" s="228" t="str">
        <f t="shared" si="54"/>
        <v/>
      </c>
      <c r="U135" s="229" t="str">
        <f t="shared" si="55"/>
        <v/>
      </c>
      <c r="Y135"/>
      <c r="Z135" s="132"/>
    </row>
    <row r="136" spans="1:26" ht="15" x14ac:dyDescent="0.25">
      <c r="A136" s="180" t="s">
        <v>160</v>
      </c>
      <c r="B136" s="181" t="s">
        <v>161</v>
      </c>
      <c r="C136" s="171" t="s">
        <v>30</v>
      </c>
      <c r="D136" s="157">
        <v>1.4370298032407408E-2</v>
      </c>
      <c r="E136" s="158">
        <v>1.4370298032407408E-2</v>
      </c>
      <c r="F136" s="159">
        <f t="shared" si="50"/>
        <v>1.4370298032407408E-2</v>
      </c>
      <c r="G136" s="160">
        <f t="shared" si="51"/>
        <v>7.1574797453703726E-3</v>
      </c>
      <c r="H136" s="161"/>
      <c r="I136" s="162" t="str">
        <f t="shared" si="52"/>
        <v/>
      </c>
      <c r="J136" s="163" t="str">
        <f t="shared" si="48"/>
        <v/>
      </c>
      <c r="K136" s="163" t="str">
        <f t="shared" si="49"/>
        <v/>
      </c>
      <c r="L136" s="164"/>
      <c r="M136" s="164"/>
      <c r="N136" s="164"/>
      <c r="O136" s="166"/>
      <c r="P136" s="167">
        <f t="shared" si="53"/>
        <v>1.4370298032407408E-2</v>
      </c>
      <c r="Q136" s="208"/>
      <c r="R136" s="169">
        <v>39660</v>
      </c>
      <c r="S136" s="225"/>
      <c r="T136" s="228" t="str">
        <f t="shared" si="54"/>
        <v/>
      </c>
      <c r="U136" s="229" t="str">
        <f t="shared" si="55"/>
        <v/>
      </c>
      <c r="Y136"/>
      <c r="Z136" s="132"/>
    </row>
    <row r="137" spans="1:26" ht="15" x14ac:dyDescent="0.25">
      <c r="A137" s="180" t="s">
        <v>90</v>
      </c>
      <c r="B137" s="181" t="s">
        <v>231</v>
      </c>
      <c r="C137" s="171" t="s">
        <v>30</v>
      </c>
      <c r="D137" s="157">
        <v>1.4137731481481484E-2</v>
      </c>
      <c r="E137" s="158">
        <v>1.4474826388888883E-2</v>
      </c>
      <c r="F137" s="159">
        <f t="shared" si="50"/>
        <v>1.4306278935185183E-2</v>
      </c>
      <c r="G137" s="160">
        <f t="shared" si="51"/>
        <v>7.2214988425925979E-3</v>
      </c>
      <c r="H137" s="161"/>
      <c r="I137" s="162" t="str">
        <f t="shared" si="52"/>
        <v/>
      </c>
      <c r="J137" s="163" t="str">
        <f t="shared" si="48"/>
        <v/>
      </c>
      <c r="K137" s="163" t="str">
        <f t="shared" si="49"/>
        <v/>
      </c>
      <c r="L137" s="164"/>
      <c r="M137" s="164"/>
      <c r="N137" s="164"/>
      <c r="O137" s="166"/>
      <c r="P137" s="167">
        <f t="shared" si="53"/>
        <v>1.4137731481481484E-2</v>
      </c>
      <c r="Q137" s="208"/>
      <c r="R137" s="169">
        <v>39933</v>
      </c>
      <c r="S137" s="225"/>
      <c r="T137" s="228" t="str">
        <f t="shared" si="54"/>
        <v/>
      </c>
      <c r="U137" s="229" t="str">
        <f t="shared" si="55"/>
        <v/>
      </c>
      <c r="Y137"/>
      <c r="Z137" s="132"/>
    </row>
    <row r="138" spans="1:26" ht="15" customHeight="1" x14ac:dyDescent="0.25">
      <c r="A138" s="180" t="s">
        <v>189</v>
      </c>
      <c r="B138" s="181" t="s">
        <v>192</v>
      </c>
      <c r="C138" s="156" t="s">
        <v>30</v>
      </c>
      <c r="D138" s="157">
        <v>1.3408564814814811E-2</v>
      </c>
      <c r="E138" s="158">
        <v>1.5053530092592582E-2</v>
      </c>
      <c r="F138" s="159">
        <f t="shared" si="50"/>
        <v>1.4231047453703696E-2</v>
      </c>
      <c r="G138" s="160">
        <f t="shared" si="51"/>
        <v>7.2967303240740848E-3</v>
      </c>
      <c r="H138" s="161"/>
      <c r="I138" s="162" t="str">
        <f t="shared" si="52"/>
        <v/>
      </c>
      <c r="J138" s="163" t="str">
        <f t="shared" si="48"/>
        <v/>
      </c>
      <c r="K138" s="163" t="str">
        <f t="shared" si="49"/>
        <v/>
      </c>
      <c r="L138" s="164"/>
      <c r="M138" s="164"/>
      <c r="N138" s="164"/>
      <c r="O138" s="166"/>
      <c r="P138" s="167">
        <f t="shared" si="53"/>
        <v>1.3408564814814811E-2</v>
      </c>
      <c r="Q138" s="208"/>
      <c r="R138" s="169">
        <v>39994</v>
      </c>
      <c r="S138" s="225"/>
      <c r="T138" s="228" t="str">
        <f t="shared" si="54"/>
        <v/>
      </c>
      <c r="U138" s="229" t="str">
        <f t="shared" si="55"/>
        <v/>
      </c>
      <c r="Y138"/>
      <c r="Z138" s="132"/>
    </row>
    <row r="139" spans="1:26" ht="15" customHeight="1" x14ac:dyDescent="0.25">
      <c r="A139" s="180" t="s">
        <v>187</v>
      </c>
      <c r="B139" s="181" t="s">
        <v>188</v>
      </c>
      <c r="C139" s="156" t="s">
        <v>30</v>
      </c>
      <c r="D139" s="157">
        <v>1.4104365596064813E-2</v>
      </c>
      <c r="E139" s="157">
        <v>1.4104365596064813E-2</v>
      </c>
      <c r="F139" s="159">
        <f t="shared" si="50"/>
        <v>1.4104365596064813E-2</v>
      </c>
      <c r="G139" s="160">
        <f t="shared" si="51"/>
        <v>7.4234121817129683E-3</v>
      </c>
      <c r="H139" s="161"/>
      <c r="I139" s="162" t="str">
        <f t="shared" si="52"/>
        <v/>
      </c>
      <c r="J139" s="163" t="str">
        <f t="shared" si="48"/>
        <v/>
      </c>
      <c r="K139" s="163" t="str">
        <f t="shared" si="49"/>
        <v/>
      </c>
      <c r="L139" s="164"/>
      <c r="M139" s="164"/>
      <c r="N139" s="164"/>
      <c r="O139" s="166"/>
      <c r="P139" s="167">
        <f t="shared" si="53"/>
        <v>1.4104365596064813E-2</v>
      </c>
      <c r="Q139" s="208"/>
      <c r="R139" s="169">
        <v>39933</v>
      </c>
      <c r="S139" s="225"/>
      <c r="T139" s="228" t="str">
        <f t="shared" si="54"/>
        <v/>
      </c>
      <c r="U139" s="229" t="str">
        <f t="shared" si="55"/>
        <v/>
      </c>
      <c r="Y139"/>
      <c r="Z139" s="132"/>
    </row>
    <row r="140" spans="1:26" ht="15" customHeight="1" x14ac:dyDescent="0.25">
      <c r="A140" s="180" t="s">
        <v>403</v>
      </c>
      <c r="B140" s="181" t="s">
        <v>35</v>
      </c>
      <c r="C140" s="171" t="s">
        <v>30</v>
      </c>
      <c r="D140" s="157">
        <v>1.3975694444444454E-2</v>
      </c>
      <c r="E140" s="157">
        <v>1.411458333333334E-2</v>
      </c>
      <c r="F140" s="159">
        <f t="shared" si="50"/>
        <v>1.4045138888888897E-2</v>
      </c>
      <c r="G140" s="160">
        <f t="shared" si="51"/>
        <v>7.4826388888888842E-3</v>
      </c>
      <c r="H140" s="161"/>
      <c r="I140" s="162" t="str">
        <f t="shared" si="52"/>
        <v/>
      </c>
      <c r="J140" s="163" t="str">
        <f t="shared" si="48"/>
        <v/>
      </c>
      <c r="K140" s="163" t="str">
        <f t="shared" si="49"/>
        <v/>
      </c>
      <c r="L140" s="164"/>
      <c r="M140" s="164"/>
      <c r="N140" s="165"/>
      <c r="O140" s="166"/>
      <c r="P140" s="167">
        <f t="shared" si="53"/>
        <v>1.3975694444444454E-2</v>
      </c>
      <c r="Q140" s="208"/>
      <c r="R140" s="169">
        <v>39933</v>
      </c>
      <c r="S140" s="225"/>
      <c r="T140" s="228" t="str">
        <f t="shared" si="54"/>
        <v/>
      </c>
      <c r="U140" s="229" t="str">
        <f t="shared" si="55"/>
        <v/>
      </c>
      <c r="Y140"/>
      <c r="Z140" s="132"/>
    </row>
    <row r="141" spans="1:26" ht="15" customHeight="1" x14ac:dyDescent="0.25">
      <c r="A141" s="180" t="s">
        <v>389</v>
      </c>
      <c r="B141" s="181" t="s">
        <v>390</v>
      </c>
      <c r="C141" s="171" t="s">
        <v>30</v>
      </c>
      <c r="D141" s="157">
        <v>1.3946759259259258E-2</v>
      </c>
      <c r="E141" s="157">
        <v>1.3946759259259258E-2</v>
      </c>
      <c r="F141" s="159">
        <f t="shared" si="50"/>
        <v>1.3946759259259258E-2</v>
      </c>
      <c r="G141" s="160">
        <f t="shared" si="51"/>
        <v>7.5810185185185234E-3</v>
      </c>
      <c r="H141" s="161"/>
      <c r="I141" s="162" t="str">
        <f t="shared" si="52"/>
        <v/>
      </c>
      <c r="J141" s="163" t="str">
        <f t="shared" si="48"/>
        <v/>
      </c>
      <c r="K141" s="163"/>
      <c r="L141" s="164"/>
      <c r="M141" s="164"/>
      <c r="N141" s="164"/>
      <c r="O141" s="166"/>
      <c r="P141" s="167">
        <f t="shared" si="53"/>
        <v>1.3946759259259258E-2</v>
      </c>
      <c r="Q141" s="208"/>
      <c r="R141" s="169">
        <v>39844</v>
      </c>
      <c r="S141" s="225"/>
      <c r="T141" s="228" t="str">
        <f t="shared" si="54"/>
        <v/>
      </c>
      <c r="U141" s="229" t="str">
        <f t="shared" si="55"/>
        <v/>
      </c>
      <c r="Y141"/>
      <c r="Z141" s="132"/>
    </row>
    <row r="142" spans="1:26" ht="15" x14ac:dyDescent="0.25">
      <c r="A142" s="180" t="s">
        <v>125</v>
      </c>
      <c r="B142" s="181" t="s">
        <v>185</v>
      </c>
      <c r="C142" s="156" t="s">
        <v>30</v>
      </c>
      <c r="D142" s="157">
        <v>1.3900462962962962E-2</v>
      </c>
      <c r="E142" s="158">
        <v>1.3900462962962962E-2</v>
      </c>
      <c r="F142" s="159">
        <f t="shared" si="50"/>
        <v>1.3900462962962962E-2</v>
      </c>
      <c r="G142" s="160">
        <f t="shared" si="51"/>
        <v>7.6273148148148194E-3</v>
      </c>
      <c r="H142" s="161"/>
      <c r="I142" s="162" t="str">
        <f t="shared" si="52"/>
        <v/>
      </c>
      <c r="J142" s="163" t="str">
        <f t="shared" si="48"/>
        <v/>
      </c>
      <c r="K142" s="163" t="str">
        <f>IF(H142&lt;&gt;"",I142-D142,"")</f>
        <v/>
      </c>
      <c r="L142" s="164"/>
      <c r="M142" s="164"/>
      <c r="N142" s="164"/>
      <c r="O142" s="166"/>
      <c r="P142" s="167">
        <f t="shared" si="53"/>
        <v>1.3900462962962962E-2</v>
      </c>
      <c r="Q142" s="208"/>
      <c r="R142" s="169">
        <v>39355</v>
      </c>
      <c r="S142" s="225"/>
      <c r="T142" s="228" t="str">
        <f t="shared" si="54"/>
        <v/>
      </c>
      <c r="U142" s="229" t="str">
        <f t="shared" si="55"/>
        <v/>
      </c>
      <c r="Y142"/>
      <c r="Z142" s="132"/>
    </row>
    <row r="143" spans="1:26" ht="15" x14ac:dyDescent="0.25">
      <c r="A143" s="180" t="s">
        <v>128</v>
      </c>
      <c r="B143" s="181" t="s">
        <v>195</v>
      </c>
      <c r="C143" s="156" t="s">
        <v>30</v>
      </c>
      <c r="D143" s="157">
        <v>1.3877314814814811E-2</v>
      </c>
      <c r="E143" s="158">
        <v>1.3877314814814811E-2</v>
      </c>
      <c r="F143" s="159">
        <f t="shared" si="50"/>
        <v>1.3877314814814811E-2</v>
      </c>
      <c r="G143" s="160">
        <f t="shared" si="51"/>
        <v>7.65046296296297E-3</v>
      </c>
      <c r="H143" s="161"/>
      <c r="I143" s="162" t="str">
        <f t="shared" si="52"/>
        <v/>
      </c>
      <c r="J143" s="163" t="str">
        <f t="shared" si="48"/>
        <v/>
      </c>
      <c r="K143" s="163" t="str">
        <f>IF(H143&lt;&gt;"",I143-D143,"")</f>
        <v/>
      </c>
      <c r="L143" s="164"/>
      <c r="M143" s="164"/>
      <c r="N143" s="164"/>
      <c r="O143" s="166"/>
      <c r="P143" s="167">
        <f t="shared" si="53"/>
        <v>1.3877314814814811E-2</v>
      </c>
      <c r="Q143" s="208"/>
      <c r="R143" s="169">
        <v>38990</v>
      </c>
      <c r="S143" s="225"/>
      <c r="T143" s="228" t="str">
        <f t="shared" si="54"/>
        <v/>
      </c>
      <c r="U143" s="229" t="str">
        <f t="shared" si="55"/>
        <v/>
      </c>
      <c r="Y143"/>
      <c r="Z143" s="132"/>
    </row>
    <row r="144" spans="1:26" ht="15" x14ac:dyDescent="0.25">
      <c r="A144" s="180" t="s">
        <v>296</v>
      </c>
      <c r="B144" s="181" t="s">
        <v>297</v>
      </c>
      <c r="C144" s="156" t="s">
        <v>30</v>
      </c>
      <c r="D144" s="157">
        <v>1.3553240740740737E-2</v>
      </c>
      <c r="E144" s="158">
        <v>1.4195601851851845E-2</v>
      </c>
      <c r="F144" s="159">
        <f t="shared" si="50"/>
        <v>1.3874421296296291E-2</v>
      </c>
      <c r="G144" s="160">
        <f t="shared" si="51"/>
        <v>7.6533564814814901E-3</v>
      </c>
      <c r="H144" s="161"/>
      <c r="I144" s="162" t="str">
        <f t="shared" si="52"/>
        <v/>
      </c>
      <c r="J144" s="163" t="str">
        <f t="shared" si="48"/>
        <v/>
      </c>
      <c r="K144" s="163" t="str">
        <f>IF(H144&lt;&gt;"",I144-D144,"")</f>
        <v/>
      </c>
      <c r="L144" s="164"/>
      <c r="M144" s="164"/>
      <c r="N144" s="164"/>
      <c r="O144" s="166"/>
      <c r="P144" s="167">
        <f t="shared" si="53"/>
        <v>1.3553240740740737E-2</v>
      </c>
      <c r="Q144" s="208"/>
      <c r="R144" s="169">
        <v>39691</v>
      </c>
      <c r="S144" s="225"/>
      <c r="T144" s="228" t="str">
        <f t="shared" si="54"/>
        <v/>
      </c>
      <c r="U144" s="229" t="str">
        <f t="shared" si="55"/>
        <v/>
      </c>
      <c r="Y144"/>
      <c r="Z144" s="132"/>
    </row>
    <row r="145" spans="1:26" ht="15" customHeight="1" x14ac:dyDescent="0.25">
      <c r="A145" s="180" t="s">
        <v>344</v>
      </c>
      <c r="B145" s="181" t="s">
        <v>345</v>
      </c>
      <c r="C145" s="156" t="s">
        <v>30</v>
      </c>
      <c r="D145" s="157">
        <v>1.3871527777777778E-2</v>
      </c>
      <c r="E145" s="158">
        <v>1.3871527777777778E-2</v>
      </c>
      <c r="F145" s="159">
        <f t="shared" si="50"/>
        <v>1.3871527777777778E-2</v>
      </c>
      <c r="G145" s="160">
        <f t="shared" si="51"/>
        <v>7.6562500000000033E-3</v>
      </c>
      <c r="H145" s="161"/>
      <c r="I145" s="162" t="str">
        <f t="shared" si="52"/>
        <v/>
      </c>
      <c r="J145" s="163"/>
      <c r="K145" s="163"/>
      <c r="L145" s="164"/>
      <c r="M145" s="164"/>
      <c r="N145" s="164"/>
      <c r="O145" s="166"/>
      <c r="P145" s="167">
        <f t="shared" si="53"/>
        <v>1.3871527777777778E-2</v>
      </c>
      <c r="Q145" s="208"/>
      <c r="R145" s="169">
        <v>39752</v>
      </c>
      <c r="S145" s="225"/>
      <c r="T145" s="228" t="str">
        <f t="shared" si="54"/>
        <v/>
      </c>
      <c r="U145" s="229" t="str">
        <f t="shared" si="55"/>
        <v/>
      </c>
      <c r="Y145"/>
      <c r="Z145" s="132"/>
    </row>
    <row r="146" spans="1:26" ht="15" customHeight="1" x14ac:dyDescent="0.25">
      <c r="A146" s="180" t="s">
        <v>392</v>
      </c>
      <c r="B146" s="181" t="s">
        <v>393</v>
      </c>
      <c r="C146" s="171" t="s">
        <v>30</v>
      </c>
      <c r="D146" s="157">
        <v>1.3726851851851853E-2</v>
      </c>
      <c r="E146" s="158">
        <v>1.3726851851851853E-2</v>
      </c>
      <c r="F146" s="159">
        <f t="shared" si="50"/>
        <v>1.3726851851851853E-2</v>
      </c>
      <c r="G146" s="160">
        <f t="shared" si="51"/>
        <v>7.8009259259259282E-3</v>
      </c>
      <c r="H146" s="161"/>
      <c r="I146" s="162" t="str">
        <f t="shared" si="52"/>
        <v/>
      </c>
      <c r="J146" s="163" t="str">
        <f>IF(H146&lt;&gt;"",I146-F146,"")</f>
        <v/>
      </c>
      <c r="K146" s="163"/>
      <c r="L146" s="164"/>
      <c r="M146" s="164"/>
      <c r="N146" s="164"/>
      <c r="O146" s="166"/>
      <c r="P146" s="167">
        <f t="shared" si="53"/>
        <v>1.3726851851851853E-2</v>
      </c>
      <c r="Q146" s="208"/>
      <c r="R146" s="169">
        <v>39844</v>
      </c>
      <c r="S146" s="225"/>
      <c r="T146" s="228" t="str">
        <f t="shared" si="54"/>
        <v/>
      </c>
      <c r="U146" s="229" t="str">
        <f t="shared" si="55"/>
        <v/>
      </c>
      <c r="Y146"/>
      <c r="Z146" s="132"/>
    </row>
    <row r="147" spans="1:26" ht="15" customHeight="1" x14ac:dyDescent="0.25">
      <c r="A147" s="180" t="s">
        <v>201</v>
      </c>
      <c r="B147" s="181" t="s">
        <v>202</v>
      </c>
      <c r="C147" s="156" t="s">
        <v>30</v>
      </c>
      <c r="D147" s="172">
        <v>1.2719907407407411E-2</v>
      </c>
      <c r="E147" s="158">
        <v>1.4456018518518524E-2</v>
      </c>
      <c r="F147" s="159">
        <f t="shared" si="50"/>
        <v>1.3587962962962968E-2</v>
      </c>
      <c r="G147" s="160">
        <f t="shared" si="51"/>
        <v>7.9398148148148127E-3</v>
      </c>
      <c r="H147" s="161"/>
      <c r="I147" s="162" t="str">
        <f t="shared" si="52"/>
        <v/>
      </c>
      <c r="J147" s="163"/>
      <c r="K147" s="163"/>
      <c r="L147" s="164"/>
      <c r="M147" s="164"/>
      <c r="N147" s="165"/>
      <c r="O147" s="166"/>
      <c r="P147" s="167">
        <f t="shared" si="53"/>
        <v>1.2719907407407411E-2</v>
      </c>
      <c r="Q147" s="208"/>
      <c r="R147" s="169">
        <v>39721</v>
      </c>
      <c r="S147" s="225"/>
      <c r="T147" s="228" t="str">
        <f t="shared" si="54"/>
        <v/>
      </c>
      <c r="U147" s="229" t="str">
        <f t="shared" si="55"/>
        <v/>
      </c>
      <c r="Y147"/>
      <c r="Z147" s="132"/>
    </row>
    <row r="148" spans="1:26" ht="15" customHeight="1" x14ac:dyDescent="0.25">
      <c r="A148" s="180" t="s">
        <v>199</v>
      </c>
      <c r="B148" s="181" t="s">
        <v>200</v>
      </c>
      <c r="C148" s="156" t="s">
        <v>30</v>
      </c>
      <c r="D148" s="157">
        <v>1.292824074074074E-2</v>
      </c>
      <c r="E148" s="158">
        <v>1.292824074074074E-2</v>
      </c>
      <c r="F148" s="159">
        <f t="shared" si="50"/>
        <v>1.292824074074074E-2</v>
      </c>
      <c r="G148" s="160">
        <f t="shared" si="51"/>
        <v>8.5995370370370409E-3</v>
      </c>
      <c r="H148" s="161"/>
      <c r="I148" s="162" t="str">
        <f t="shared" si="52"/>
        <v/>
      </c>
      <c r="J148" s="163" t="str">
        <f>IF(H148&lt;&gt;"",I148-F148,"")</f>
        <v/>
      </c>
      <c r="K148" s="163" t="str">
        <f>IF(H148&lt;&gt;"",I148-D148,"")</f>
        <v/>
      </c>
      <c r="L148" s="164"/>
      <c r="M148" s="164"/>
      <c r="N148" s="164"/>
      <c r="O148" s="166"/>
      <c r="P148" s="167">
        <f t="shared" si="53"/>
        <v>1.292824074074074E-2</v>
      </c>
      <c r="Q148" s="208"/>
      <c r="R148" s="169">
        <v>38929</v>
      </c>
      <c r="S148" s="225"/>
      <c r="T148" s="228" t="str">
        <f t="shared" si="54"/>
        <v/>
      </c>
      <c r="U148" s="229" t="str">
        <f t="shared" si="55"/>
        <v/>
      </c>
      <c r="Y148"/>
      <c r="Z148" s="132"/>
    </row>
    <row r="149" spans="1:26" ht="15" customHeight="1" x14ac:dyDescent="0.25">
      <c r="A149" s="180" t="s">
        <v>115</v>
      </c>
      <c r="B149" s="181" t="s">
        <v>221</v>
      </c>
      <c r="C149" s="156" t="s">
        <v>30</v>
      </c>
      <c r="D149" s="157">
        <v>1.2719907407407411E-2</v>
      </c>
      <c r="E149" s="158">
        <v>1.2719907407407411E-2</v>
      </c>
      <c r="F149" s="159">
        <f t="shared" si="50"/>
        <v>1.2719907407407411E-2</v>
      </c>
      <c r="G149" s="160">
        <f t="shared" si="51"/>
        <v>8.8078703703703704E-3</v>
      </c>
      <c r="H149" s="161"/>
      <c r="I149" s="162" t="str">
        <f t="shared" si="52"/>
        <v/>
      </c>
      <c r="J149" s="163"/>
      <c r="K149" s="163"/>
      <c r="L149" s="164"/>
      <c r="M149" s="164"/>
      <c r="N149" s="164"/>
      <c r="O149" s="166"/>
      <c r="P149" s="167">
        <f t="shared" si="53"/>
        <v>1.2719907407407411E-2</v>
      </c>
      <c r="Q149" s="208"/>
      <c r="R149" s="169">
        <v>39721</v>
      </c>
      <c r="S149" s="225"/>
      <c r="T149" s="228" t="str">
        <f t="shared" si="54"/>
        <v/>
      </c>
      <c r="U149" s="229" t="str">
        <f t="shared" si="55"/>
        <v/>
      </c>
      <c r="Y149"/>
      <c r="Z149" s="132"/>
    </row>
    <row r="150" spans="1:26" ht="15" customHeight="1" x14ac:dyDescent="0.25">
      <c r="A150" s="180" t="s">
        <v>203</v>
      </c>
      <c r="B150" s="181" t="s">
        <v>110</v>
      </c>
      <c r="C150" s="156" t="s">
        <v>30</v>
      </c>
      <c r="D150" s="157">
        <v>1.2259837962962958E-2</v>
      </c>
      <c r="E150" s="158">
        <v>1.2819733796296287E-2</v>
      </c>
      <c r="F150" s="159">
        <f t="shared" si="50"/>
        <v>1.2539785879629624E-2</v>
      </c>
      <c r="G150" s="160">
        <f t="shared" si="51"/>
        <v>8.9879918981481573E-3</v>
      </c>
      <c r="H150" s="161"/>
      <c r="I150" s="162" t="str">
        <f t="shared" si="52"/>
        <v/>
      </c>
      <c r="J150" s="163" t="str">
        <f t="shared" ref="J150:J155" si="56">IF(H150&lt;&gt;"",I150-F150,"")</f>
        <v/>
      </c>
      <c r="K150" s="163" t="str">
        <f t="shared" ref="K150:K155" si="57">IF(H150&lt;&gt;"",I150-D150,"")</f>
        <v/>
      </c>
      <c r="L150" s="164"/>
      <c r="M150" s="164"/>
      <c r="N150" s="164"/>
      <c r="O150" s="166"/>
      <c r="P150" s="167">
        <f t="shared" si="53"/>
        <v>1.2259837962962958E-2</v>
      </c>
      <c r="Q150" s="208"/>
      <c r="R150" s="169">
        <v>39994</v>
      </c>
      <c r="S150" s="225"/>
      <c r="T150" s="228" t="str">
        <f t="shared" si="54"/>
        <v/>
      </c>
      <c r="U150" s="229" t="str">
        <f t="shared" si="55"/>
        <v/>
      </c>
      <c r="Y150"/>
      <c r="Z150" s="132"/>
    </row>
    <row r="151" spans="1:26" ht="15" customHeight="1" x14ac:dyDescent="0.25">
      <c r="A151" s="180" t="s">
        <v>244</v>
      </c>
      <c r="B151" s="181" t="s">
        <v>245</v>
      </c>
      <c r="C151" s="156" t="s">
        <v>30</v>
      </c>
      <c r="D151" s="172">
        <v>1.2499999999999999E-2</v>
      </c>
      <c r="E151" s="158">
        <v>1.255787037037037E-2</v>
      </c>
      <c r="F151" s="159">
        <f t="shared" si="50"/>
        <v>1.2528935185185185E-2</v>
      </c>
      <c r="G151" s="160">
        <f t="shared" si="51"/>
        <v>8.9988425925925965E-3</v>
      </c>
      <c r="H151" s="161"/>
      <c r="I151" s="162" t="str">
        <f t="shared" si="52"/>
        <v/>
      </c>
      <c r="J151" s="163" t="str">
        <f t="shared" si="56"/>
        <v/>
      </c>
      <c r="K151" s="163" t="str">
        <f t="shared" si="57"/>
        <v/>
      </c>
      <c r="L151" s="165"/>
      <c r="M151" s="164"/>
      <c r="N151" s="165"/>
      <c r="O151" s="166"/>
      <c r="P151" s="167">
        <f t="shared" si="53"/>
        <v>1.2499999999999999E-2</v>
      </c>
      <c r="Q151" s="208"/>
      <c r="R151" s="169">
        <v>39568</v>
      </c>
      <c r="S151" s="225"/>
      <c r="T151" s="228" t="str">
        <f t="shared" si="54"/>
        <v/>
      </c>
      <c r="U151" s="229" t="str">
        <f t="shared" si="55"/>
        <v/>
      </c>
      <c r="Y151"/>
      <c r="Z151" s="132"/>
    </row>
    <row r="152" spans="1:26" ht="15" customHeight="1" x14ac:dyDescent="0.25">
      <c r="A152" s="180" t="s">
        <v>55</v>
      </c>
      <c r="B152" s="181" t="s">
        <v>206</v>
      </c>
      <c r="C152" s="156" t="s">
        <v>30</v>
      </c>
      <c r="D152" s="157">
        <v>1.2442129629629629E-2</v>
      </c>
      <c r="E152" s="158">
        <v>1.2442129629629629E-2</v>
      </c>
      <c r="F152" s="159">
        <f t="shared" si="50"/>
        <v>1.2442129629629629E-2</v>
      </c>
      <c r="G152" s="160">
        <f t="shared" si="51"/>
        <v>9.0856481481481517E-3</v>
      </c>
      <c r="H152" s="161"/>
      <c r="I152" s="162" t="str">
        <f t="shared" si="52"/>
        <v/>
      </c>
      <c r="J152" s="163" t="str">
        <f t="shared" si="56"/>
        <v/>
      </c>
      <c r="K152" s="163" t="str">
        <f t="shared" si="57"/>
        <v/>
      </c>
      <c r="L152" s="164"/>
      <c r="M152" s="164"/>
      <c r="N152" s="164"/>
      <c r="O152" s="166"/>
      <c r="P152" s="167">
        <f t="shared" si="53"/>
        <v>1.2442129629629629E-2</v>
      </c>
      <c r="Q152" s="208"/>
      <c r="R152" s="169">
        <v>38960</v>
      </c>
      <c r="S152" s="225"/>
      <c r="T152" s="228" t="str">
        <f t="shared" si="54"/>
        <v/>
      </c>
      <c r="U152" s="229" t="str">
        <f t="shared" si="55"/>
        <v/>
      </c>
      <c r="Y152"/>
      <c r="Z152" s="132"/>
    </row>
    <row r="153" spans="1:26" ht="15" customHeight="1" x14ac:dyDescent="0.25">
      <c r="A153" s="180" t="s">
        <v>155</v>
      </c>
      <c r="B153" s="181" t="s">
        <v>207</v>
      </c>
      <c r="C153" s="156" t="s">
        <v>30</v>
      </c>
      <c r="D153" s="157">
        <v>1.2326388888888895E-2</v>
      </c>
      <c r="E153" s="158">
        <v>1.2442129629629629E-2</v>
      </c>
      <c r="F153" s="159">
        <f t="shared" si="50"/>
        <v>1.2384259259259262E-2</v>
      </c>
      <c r="G153" s="160">
        <f t="shared" si="51"/>
        <v>9.1435185185185196E-3</v>
      </c>
      <c r="H153" s="161"/>
      <c r="I153" s="162" t="str">
        <f t="shared" si="52"/>
        <v/>
      </c>
      <c r="J153" s="163" t="str">
        <f t="shared" si="56"/>
        <v/>
      </c>
      <c r="K153" s="163" t="str">
        <f t="shared" si="57"/>
        <v/>
      </c>
      <c r="L153" s="164"/>
      <c r="M153" s="164"/>
      <c r="N153" s="164"/>
      <c r="O153" s="166"/>
      <c r="P153" s="167">
        <f t="shared" si="53"/>
        <v>1.2326388888888895E-2</v>
      </c>
      <c r="Q153" s="208"/>
      <c r="R153" s="169">
        <v>39386</v>
      </c>
      <c r="S153" s="225"/>
      <c r="T153" s="228" t="str">
        <f t="shared" si="54"/>
        <v/>
      </c>
      <c r="U153" s="229" t="str">
        <f t="shared" si="55"/>
        <v/>
      </c>
      <c r="Y153"/>
      <c r="Z153" s="132"/>
    </row>
    <row r="154" spans="1:26" ht="15" customHeight="1" x14ac:dyDescent="0.25">
      <c r="A154" s="180" t="s">
        <v>130</v>
      </c>
      <c r="B154" s="181" t="s">
        <v>211</v>
      </c>
      <c r="C154" s="156" t="s">
        <v>30</v>
      </c>
      <c r="D154" s="157">
        <v>1.1979166666666666E-2</v>
      </c>
      <c r="E154" s="158">
        <v>1.2631293402777778E-2</v>
      </c>
      <c r="F154" s="159">
        <f t="shared" si="50"/>
        <v>1.2305230034722222E-2</v>
      </c>
      <c r="G154" s="160">
        <f t="shared" si="51"/>
        <v>9.2225477430555591E-3</v>
      </c>
      <c r="H154" s="161"/>
      <c r="I154" s="162" t="str">
        <f t="shared" si="52"/>
        <v/>
      </c>
      <c r="J154" s="163" t="str">
        <f t="shared" si="56"/>
        <v/>
      </c>
      <c r="K154" s="163" t="str">
        <f t="shared" si="57"/>
        <v/>
      </c>
      <c r="L154" s="164"/>
      <c r="M154" s="164"/>
      <c r="N154" s="164"/>
      <c r="O154" s="166"/>
      <c r="P154" s="167">
        <f t="shared" si="53"/>
        <v>1.1979166666666666E-2</v>
      </c>
      <c r="Q154" s="208"/>
      <c r="R154" s="169">
        <v>39933</v>
      </c>
      <c r="S154" s="225"/>
      <c r="T154" s="228" t="str">
        <f t="shared" si="54"/>
        <v/>
      </c>
      <c r="U154" s="229" t="str">
        <f t="shared" si="55"/>
        <v/>
      </c>
      <c r="Y154"/>
      <c r="Z154" s="132"/>
    </row>
    <row r="155" spans="1:26" ht="15" customHeight="1" x14ac:dyDescent="0.25">
      <c r="A155" s="180" t="s">
        <v>79</v>
      </c>
      <c r="B155" s="181" t="s">
        <v>210</v>
      </c>
      <c r="C155" s="156" t="s">
        <v>30</v>
      </c>
      <c r="D155" s="157">
        <v>1.2106481481481484E-2</v>
      </c>
      <c r="E155" s="158">
        <v>1.238425925925926E-2</v>
      </c>
      <c r="F155" s="159">
        <f t="shared" si="50"/>
        <v>1.2245370370370372E-2</v>
      </c>
      <c r="G155" s="160">
        <f t="shared" si="51"/>
        <v>9.2824074074074094E-3</v>
      </c>
      <c r="H155" s="161"/>
      <c r="I155" s="162" t="str">
        <f t="shared" si="52"/>
        <v/>
      </c>
      <c r="J155" s="163" t="str">
        <f t="shared" si="56"/>
        <v/>
      </c>
      <c r="K155" s="163" t="str">
        <f t="shared" si="57"/>
        <v/>
      </c>
      <c r="L155" s="164"/>
      <c r="M155" s="164"/>
      <c r="N155" s="164"/>
      <c r="O155" s="166"/>
      <c r="P155" s="167">
        <f t="shared" si="53"/>
        <v>1.2106481481481484E-2</v>
      </c>
      <c r="Q155" s="208"/>
      <c r="R155" s="169">
        <v>39355</v>
      </c>
      <c r="S155" s="225"/>
      <c r="T155" s="228" t="str">
        <f t="shared" si="54"/>
        <v/>
      </c>
      <c r="U155" s="229" t="str">
        <f t="shared" si="55"/>
        <v/>
      </c>
      <c r="Y155"/>
      <c r="Z155" s="132"/>
    </row>
    <row r="156" spans="1:26" ht="15" customHeight="1" x14ac:dyDescent="0.25">
      <c r="A156" s="180"/>
      <c r="B156" s="181"/>
      <c r="C156" s="156"/>
      <c r="D156" s="157"/>
      <c r="E156" s="158"/>
      <c r="F156" s="159"/>
      <c r="G156" s="160"/>
      <c r="H156" s="161"/>
      <c r="I156" s="162"/>
      <c r="J156" s="163"/>
      <c r="K156" s="163"/>
      <c r="L156" s="164"/>
      <c r="M156" s="164"/>
      <c r="N156" s="164"/>
      <c r="O156" s="166"/>
      <c r="P156" s="167"/>
      <c r="Q156" s="208"/>
      <c r="R156" s="169"/>
      <c r="S156" s="225"/>
      <c r="T156" s="228"/>
      <c r="U156" s="229"/>
      <c r="Y156"/>
      <c r="Z156" s="132"/>
    </row>
    <row r="157" spans="1:26" ht="15" customHeight="1" x14ac:dyDescent="0.25">
      <c r="A157" s="180"/>
      <c r="B157" s="181"/>
      <c r="C157" s="171"/>
      <c r="D157" s="157"/>
      <c r="E157" s="158"/>
      <c r="F157" s="159"/>
      <c r="G157" s="160"/>
      <c r="H157" s="161"/>
      <c r="I157" s="162"/>
      <c r="J157" s="163"/>
      <c r="K157" s="163"/>
      <c r="L157" s="164"/>
      <c r="M157" s="164"/>
      <c r="N157" s="164"/>
      <c r="O157" s="166"/>
      <c r="P157" s="167"/>
      <c r="Q157" s="208"/>
      <c r="R157" s="169"/>
      <c r="S157" s="225"/>
      <c r="T157" s="228"/>
      <c r="U157" s="229"/>
      <c r="Y157"/>
      <c r="Z157" s="132"/>
    </row>
    <row r="158" spans="1:26" ht="15" customHeight="1" x14ac:dyDescent="0.25">
      <c r="A158" s="178"/>
      <c r="B158" s="179"/>
      <c r="C158" s="156"/>
      <c r="D158" s="157"/>
      <c r="E158" s="158"/>
      <c r="F158" s="159"/>
      <c r="G158" s="160"/>
      <c r="H158" s="161"/>
      <c r="I158" s="162"/>
      <c r="J158" s="163"/>
      <c r="K158" s="163"/>
      <c r="L158" s="164"/>
      <c r="M158" s="164"/>
      <c r="N158" s="164"/>
      <c r="O158" s="166"/>
      <c r="P158" s="167"/>
      <c r="Q158" s="208"/>
      <c r="R158" s="169"/>
      <c r="S158" s="225"/>
      <c r="T158" s="228"/>
      <c r="U158" s="229"/>
      <c r="Y158"/>
      <c r="Z158" s="132"/>
    </row>
    <row r="159" spans="1:26" ht="15" customHeight="1" x14ac:dyDescent="0.25">
      <c r="A159" s="180"/>
      <c r="B159" s="181"/>
      <c r="C159" s="156"/>
      <c r="D159" s="157"/>
      <c r="E159" s="158"/>
      <c r="F159" s="159"/>
      <c r="G159" s="160"/>
      <c r="H159" s="161"/>
      <c r="I159" s="162"/>
      <c r="J159" s="163"/>
      <c r="K159" s="163"/>
      <c r="L159" s="164"/>
      <c r="M159" s="164"/>
      <c r="N159" s="164"/>
      <c r="O159" s="166"/>
      <c r="P159" s="167"/>
      <c r="Q159" s="208"/>
      <c r="R159" s="169"/>
      <c r="S159" s="225"/>
      <c r="T159" s="228"/>
      <c r="U159" s="229"/>
      <c r="Y159"/>
      <c r="Z159" s="132"/>
    </row>
    <row r="160" spans="1:26" ht="15" customHeight="1" x14ac:dyDescent="0.25">
      <c r="A160" s="180"/>
      <c r="B160" s="181"/>
      <c r="C160" s="156"/>
      <c r="D160" s="157"/>
      <c r="E160" s="158"/>
      <c r="F160" s="159"/>
      <c r="G160" s="160"/>
      <c r="H160" s="161"/>
      <c r="I160" s="162"/>
      <c r="J160" s="163"/>
      <c r="K160" s="163"/>
      <c r="L160" s="164"/>
      <c r="M160" s="164"/>
      <c r="N160" s="165"/>
      <c r="O160" s="166"/>
      <c r="P160" s="167"/>
      <c r="Q160" s="208"/>
      <c r="R160" s="169"/>
      <c r="S160" s="225"/>
      <c r="T160" s="228"/>
      <c r="U160" s="229"/>
      <c r="Y160"/>
      <c r="Z160" s="132"/>
    </row>
    <row r="161" spans="1:26" ht="15" customHeight="1" x14ac:dyDescent="0.25">
      <c r="A161" s="180"/>
      <c r="B161" s="181"/>
      <c r="C161" s="156"/>
      <c r="D161" s="157"/>
      <c r="E161" s="158"/>
      <c r="F161" s="159"/>
      <c r="G161" s="160"/>
      <c r="H161" s="161"/>
      <c r="I161" s="162"/>
      <c r="J161" s="163"/>
      <c r="K161" s="163"/>
      <c r="L161" s="164"/>
      <c r="M161" s="164"/>
      <c r="N161" s="164"/>
      <c r="O161" s="166"/>
      <c r="P161" s="167"/>
      <c r="Q161" s="208"/>
      <c r="R161" s="169"/>
      <c r="S161" s="225"/>
      <c r="T161" s="228"/>
      <c r="U161" s="229"/>
      <c r="Y161"/>
      <c r="Z161" s="132"/>
    </row>
    <row r="162" spans="1:26" ht="15" customHeight="1" x14ac:dyDescent="0.25">
      <c r="A162" s="180"/>
      <c r="B162" s="181"/>
      <c r="C162" s="171"/>
      <c r="D162" s="157"/>
      <c r="E162" s="158"/>
      <c r="F162" s="159"/>
      <c r="G162" s="160"/>
      <c r="H162" s="161"/>
      <c r="I162" s="162"/>
      <c r="J162" s="163"/>
      <c r="K162" s="163"/>
      <c r="L162" s="164"/>
      <c r="M162" s="164"/>
      <c r="N162" s="164"/>
      <c r="O162" s="166"/>
      <c r="P162" s="167"/>
      <c r="Q162" s="208"/>
      <c r="R162" s="169"/>
      <c r="S162" s="225"/>
      <c r="T162" s="228"/>
      <c r="U162" s="229"/>
      <c r="Y162"/>
      <c r="Z162" s="132"/>
    </row>
    <row r="163" spans="1:26" ht="15" customHeight="1" x14ac:dyDescent="0.25">
      <c r="A163" s="180"/>
      <c r="B163" s="181"/>
      <c r="C163" s="171"/>
      <c r="D163" s="157"/>
      <c r="E163" s="157"/>
      <c r="F163" s="159"/>
      <c r="G163" s="160"/>
      <c r="H163" s="161"/>
      <c r="I163" s="162"/>
      <c r="J163" s="163"/>
      <c r="K163" s="163"/>
      <c r="L163" s="164"/>
      <c r="M163" s="164"/>
      <c r="N163" s="164"/>
      <c r="O163" s="166"/>
      <c r="P163" s="167"/>
      <c r="Q163" s="208"/>
      <c r="R163" s="169"/>
      <c r="S163" s="225"/>
      <c r="T163" s="228"/>
      <c r="U163" s="229"/>
      <c r="Y163"/>
      <c r="Z163" s="132"/>
    </row>
    <row r="164" spans="1:26" ht="15" customHeight="1" x14ac:dyDescent="0.25">
      <c r="A164" s="180"/>
      <c r="B164" s="181"/>
      <c r="C164" s="156"/>
      <c r="D164" s="157"/>
      <c r="E164" s="158"/>
      <c r="F164" s="159"/>
      <c r="G164" s="160"/>
      <c r="H164" s="161"/>
      <c r="I164" s="162"/>
      <c r="J164" s="163"/>
      <c r="K164" s="163"/>
      <c r="L164" s="164"/>
      <c r="M164" s="164"/>
      <c r="N164" s="164"/>
      <c r="O164" s="166"/>
      <c r="P164" s="167"/>
      <c r="Q164" s="208"/>
      <c r="R164" s="154"/>
      <c r="S164" s="225"/>
      <c r="T164" s="228"/>
      <c r="U164" s="229"/>
      <c r="Y164"/>
      <c r="Z164" s="132"/>
    </row>
    <row r="165" spans="1:26" ht="15" customHeight="1" x14ac:dyDescent="0.25">
      <c r="A165" s="180"/>
      <c r="B165" s="181"/>
      <c r="C165" s="156"/>
      <c r="D165" s="157"/>
      <c r="E165" s="158"/>
      <c r="F165" s="159"/>
      <c r="G165" s="160"/>
      <c r="H165" s="161"/>
      <c r="I165" s="162"/>
      <c r="J165" s="163"/>
      <c r="K165" s="163"/>
      <c r="L165" s="164"/>
      <c r="M165" s="164"/>
      <c r="N165" s="164"/>
      <c r="O165" s="166"/>
      <c r="P165" s="167"/>
      <c r="Q165" s="208"/>
      <c r="R165" s="154"/>
      <c r="S165" s="225"/>
      <c r="T165" s="228"/>
      <c r="U165" s="229"/>
      <c r="Y165"/>
      <c r="Z165" s="132"/>
    </row>
    <row r="166" spans="1:26" ht="15" customHeight="1" x14ac:dyDescent="0.25">
      <c r="A166" s="180"/>
      <c r="B166" s="181"/>
      <c r="C166" s="156"/>
      <c r="D166" s="172"/>
      <c r="E166" s="213"/>
      <c r="F166" s="159"/>
      <c r="G166" s="160"/>
      <c r="H166" s="161"/>
      <c r="I166" s="162"/>
      <c r="J166" s="163"/>
      <c r="K166" s="163"/>
      <c r="L166" s="164"/>
      <c r="M166" s="164"/>
      <c r="N166" s="164"/>
      <c r="O166" s="166"/>
      <c r="P166" s="167"/>
      <c r="Q166" s="208"/>
      <c r="R166" s="154"/>
      <c r="S166" s="225"/>
      <c r="T166" s="228"/>
      <c r="U166" s="229"/>
      <c r="Y166"/>
      <c r="Z166" s="132"/>
    </row>
    <row r="167" spans="1:26" ht="15" customHeight="1" x14ac:dyDescent="0.25">
      <c r="A167" s="178"/>
      <c r="B167" s="179"/>
      <c r="C167" s="171"/>
      <c r="D167" s="157"/>
      <c r="E167" s="158"/>
      <c r="F167" s="159"/>
      <c r="G167" s="160"/>
      <c r="H167" s="161"/>
      <c r="I167" s="162"/>
      <c r="J167" s="163"/>
      <c r="K167" s="163"/>
      <c r="L167" s="164"/>
      <c r="M167" s="164"/>
      <c r="N167" s="164"/>
      <c r="O167" s="174"/>
      <c r="P167" s="167"/>
      <c r="Q167" s="208"/>
      <c r="R167" s="154"/>
      <c r="S167" s="225"/>
      <c r="T167" s="228"/>
      <c r="U167" s="229"/>
      <c r="Y167"/>
      <c r="Z167" s="132"/>
    </row>
    <row r="168" spans="1:26" ht="15" customHeight="1" x14ac:dyDescent="0.25">
      <c r="A168" s="180"/>
      <c r="B168" s="181"/>
      <c r="C168" s="156"/>
      <c r="D168" s="172"/>
      <c r="E168" s="213"/>
      <c r="F168" s="159"/>
      <c r="G168" s="160"/>
      <c r="H168" s="161"/>
      <c r="I168" s="162"/>
      <c r="J168" s="163"/>
      <c r="K168" s="163"/>
      <c r="L168" s="164"/>
      <c r="M168" s="164"/>
      <c r="N168" s="164"/>
      <c r="O168" s="166"/>
      <c r="P168" s="167"/>
      <c r="Q168" s="208"/>
      <c r="R168" s="154"/>
      <c r="S168" s="225"/>
      <c r="T168" s="228"/>
      <c r="U168" s="229"/>
      <c r="Y168"/>
      <c r="Z168" s="132"/>
    </row>
    <row r="169" spans="1:26" ht="15" customHeight="1" x14ac:dyDescent="0.25">
      <c r="A169" s="180"/>
      <c r="B169" s="181"/>
      <c r="C169" s="156"/>
      <c r="D169" s="157"/>
      <c r="E169" s="158"/>
      <c r="F169" s="159"/>
      <c r="G169" s="160"/>
      <c r="H169" s="161"/>
      <c r="I169" s="162"/>
      <c r="J169" s="163"/>
      <c r="K169" s="163"/>
      <c r="L169" s="164"/>
      <c r="M169" s="164"/>
      <c r="N169" s="164"/>
      <c r="O169" s="166"/>
      <c r="P169" s="167"/>
      <c r="Q169" s="208"/>
      <c r="R169" s="169"/>
      <c r="S169" s="225"/>
      <c r="T169" s="228"/>
      <c r="U169" s="229"/>
      <c r="Y169"/>
      <c r="Z169" s="132"/>
    </row>
    <row r="170" spans="1:26" ht="15" x14ac:dyDescent="0.25">
      <c r="A170" s="180"/>
      <c r="B170" s="181"/>
      <c r="C170" s="156"/>
      <c r="D170" s="157"/>
      <c r="E170" s="158"/>
      <c r="F170" s="159"/>
      <c r="G170" s="160"/>
      <c r="H170" s="161"/>
      <c r="I170" s="162"/>
      <c r="J170" s="163"/>
      <c r="K170" s="163"/>
      <c r="L170" s="164"/>
      <c r="M170" s="164"/>
      <c r="N170" s="164"/>
      <c r="O170" s="166"/>
      <c r="P170" s="167"/>
      <c r="Q170" s="208"/>
      <c r="R170" s="154"/>
      <c r="S170" s="225"/>
      <c r="T170" s="228"/>
      <c r="U170" s="229"/>
      <c r="Y170"/>
      <c r="Z170" s="132"/>
    </row>
    <row r="171" spans="1:26" ht="15" x14ac:dyDescent="0.25">
      <c r="A171" s="178"/>
      <c r="B171" s="179"/>
      <c r="C171" s="171"/>
      <c r="D171" s="157"/>
      <c r="E171" s="158"/>
      <c r="F171" s="159"/>
      <c r="G171" s="160"/>
      <c r="H171" s="161"/>
      <c r="I171" s="162"/>
      <c r="J171" s="163"/>
      <c r="K171" s="163"/>
      <c r="L171" s="164"/>
      <c r="M171" s="164"/>
      <c r="N171" s="164"/>
      <c r="O171" s="166"/>
      <c r="P171" s="167"/>
      <c r="Q171" s="208"/>
      <c r="R171" s="154"/>
      <c r="S171" s="225"/>
      <c r="T171" s="228"/>
      <c r="U171" s="229"/>
      <c r="Y171"/>
      <c r="Z171" s="132"/>
    </row>
    <row r="172" spans="1:26" ht="15" customHeight="1" x14ac:dyDescent="0.25">
      <c r="A172" s="180"/>
      <c r="B172" s="181"/>
      <c r="C172" s="171"/>
      <c r="D172" s="157"/>
      <c r="E172" s="158"/>
      <c r="F172" s="159"/>
      <c r="G172" s="160"/>
      <c r="H172" s="161"/>
      <c r="I172" s="162"/>
      <c r="J172" s="163"/>
      <c r="K172" s="163"/>
      <c r="L172" s="164"/>
      <c r="M172" s="164"/>
      <c r="N172" s="164"/>
      <c r="O172" s="166"/>
      <c r="P172" s="167"/>
      <c r="Q172" s="208"/>
      <c r="R172" s="169"/>
      <c r="S172" s="225"/>
      <c r="T172" s="228"/>
      <c r="U172" s="229"/>
      <c r="Y172"/>
      <c r="Z172" s="132"/>
    </row>
    <row r="173" spans="1:26" ht="15" customHeight="1" x14ac:dyDescent="0.25">
      <c r="A173" s="180"/>
      <c r="B173" s="181"/>
      <c r="C173" s="171"/>
      <c r="D173" s="157"/>
      <c r="E173" s="158"/>
      <c r="F173" s="159"/>
      <c r="G173" s="160"/>
      <c r="H173" s="161"/>
      <c r="I173" s="162"/>
      <c r="J173" s="163"/>
      <c r="K173" s="163"/>
      <c r="L173" s="164"/>
      <c r="M173" s="164"/>
      <c r="N173" s="165"/>
      <c r="O173" s="166"/>
      <c r="P173" s="167"/>
      <c r="Q173" s="208"/>
      <c r="R173" s="169"/>
      <c r="S173" s="225"/>
      <c r="T173" s="228"/>
      <c r="U173" s="229"/>
      <c r="Y173"/>
      <c r="Z173" s="132"/>
    </row>
    <row r="174" spans="1:26" ht="15" customHeight="1" x14ac:dyDescent="0.25">
      <c r="A174" s="180"/>
      <c r="B174" s="181"/>
      <c r="C174" s="156"/>
      <c r="D174" s="157"/>
      <c r="E174" s="158"/>
      <c r="F174" s="159"/>
      <c r="G174" s="160"/>
      <c r="H174" s="161"/>
      <c r="I174" s="162"/>
      <c r="J174" s="163"/>
      <c r="K174" s="163"/>
      <c r="L174" s="164"/>
      <c r="M174" s="164"/>
      <c r="N174" s="164"/>
      <c r="O174" s="166"/>
      <c r="P174" s="167"/>
      <c r="Q174" s="208"/>
      <c r="R174" s="169"/>
      <c r="S174" s="225"/>
      <c r="T174" s="228"/>
      <c r="U174" s="229"/>
      <c r="Y174"/>
      <c r="Z174" s="132"/>
    </row>
    <row r="175" spans="1:26" ht="15" customHeight="1" x14ac:dyDescent="0.25">
      <c r="A175" s="178"/>
      <c r="B175" s="179"/>
      <c r="C175" s="171"/>
      <c r="D175" s="157"/>
      <c r="E175" s="158"/>
      <c r="F175" s="159"/>
      <c r="G175" s="160"/>
      <c r="H175" s="161"/>
      <c r="I175" s="162"/>
      <c r="J175" s="163"/>
      <c r="K175" s="163"/>
      <c r="L175" s="164"/>
      <c r="M175" s="164"/>
      <c r="N175" s="164"/>
      <c r="O175" s="166"/>
      <c r="P175" s="167"/>
      <c r="Q175" s="208"/>
      <c r="R175" s="169"/>
      <c r="S175" s="225"/>
      <c r="T175" s="228"/>
      <c r="U175" s="229"/>
      <c r="Y175"/>
      <c r="Z175" s="132"/>
    </row>
    <row r="176" spans="1:26" ht="15" customHeight="1" x14ac:dyDescent="0.25">
      <c r="A176" s="180"/>
      <c r="B176" s="181"/>
      <c r="C176" s="156"/>
      <c r="D176" s="157"/>
      <c r="E176" s="158"/>
      <c r="F176" s="159"/>
      <c r="G176" s="160"/>
      <c r="H176" s="161"/>
      <c r="I176" s="162"/>
      <c r="J176" s="163"/>
      <c r="K176" s="163"/>
      <c r="L176" s="164"/>
      <c r="M176" s="164"/>
      <c r="N176" s="164"/>
      <c r="O176" s="166"/>
      <c r="P176" s="167"/>
      <c r="Q176" s="208"/>
      <c r="R176" s="169"/>
      <c r="S176" s="225"/>
      <c r="T176" s="228"/>
      <c r="U176" s="229"/>
      <c r="Y176"/>
      <c r="Z176" s="132"/>
    </row>
    <row r="177" spans="1:26" ht="15" customHeight="1" x14ac:dyDescent="0.25">
      <c r="A177" s="178"/>
      <c r="B177" s="179"/>
      <c r="C177" s="171"/>
      <c r="D177" s="157"/>
      <c r="E177" s="157"/>
      <c r="F177" s="159"/>
      <c r="G177" s="160"/>
      <c r="H177" s="161"/>
      <c r="I177" s="162"/>
      <c r="J177" s="163"/>
      <c r="K177" s="163"/>
      <c r="L177" s="164"/>
      <c r="M177" s="164"/>
      <c r="N177" s="164"/>
      <c r="O177" s="166"/>
      <c r="P177" s="167"/>
      <c r="Q177" s="208"/>
      <c r="R177" s="169"/>
      <c r="S177" s="225"/>
      <c r="T177" s="228"/>
      <c r="U177" s="229"/>
      <c r="Y177"/>
      <c r="Z177" s="132"/>
    </row>
    <row r="178" spans="1:26" ht="15" customHeight="1" x14ac:dyDescent="0.25">
      <c r="A178" s="180"/>
      <c r="B178" s="181"/>
      <c r="C178" s="156"/>
      <c r="D178" s="157"/>
      <c r="E178" s="157"/>
      <c r="F178" s="159"/>
      <c r="G178" s="160"/>
      <c r="H178" s="161"/>
      <c r="I178" s="162"/>
      <c r="J178" s="163"/>
      <c r="K178" s="163"/>
      <c r="L178" s="164"/>
      <c r="M178" s="164"/>
      <c r="N178" s="164"/>
      <c r="O178" s="166"/>
      <c r="P178" s="167"/>
      <c r="Q178" s="208"/>
      <c r="R178" s="169"/>
      <c r="S178" s="225"/>
      <c r="T178" s="228"/>
      <c r="U178" s="229"/>
      <c r="Y178"/>
      <c r="Z178" s="132"/>
    </row>
    <row r="179" spans="1:26" ht="15" customHeight="1" x14ac:dyDescent="0.25">
      <c r="A179" s="180"/>
      <c r="B179" s="181"/>
      <c r="C179" s="156"/>
      <c r="D179" s="157"/>
      <c r="E179" s="158"/>
      <c r="F179" s="159"/>
      <c r="G179" s="160"/>
      <c r="H179" s="161"/>
      <c r="I179" s="162"/>
      <c r="J179" s="163"/>
      <c r="K179" s="163"/>
      <c r="L179" s="164"/>
      <c r="M179" s="164"/>
      <c r="N179" s="164"/>
      <c r="O179" s="166"/>
      <c r="P179" s="167"/>
      <c r="Q179" s="208"/>
      <c r="R179" s="154"/>
      <c r="S179" s="225"/>
      <c r="T179" s="228"/>
      <c r="U179" s="229"/>
      <c r="Y179"/>
      <c r="Z179" s="132"/>
    </row>
    <row r="180" spans="1:26" ht="15" x14ac:dyDescent="0.25">
      <c r="A180" s="180"/>
      <c r="B180" s="181"/>
      <c r="C180" s="156"/>
      <c r="D180" s="172"/>
      <c r="E180" s="213"/>
      <c r="F180" s="159"/>
      <c r="G180" s="160"/>
      <c r="H180" s="161"/>
      <c r="I180" s="162"/>
      <c r="J180" s="163"/>
      <c r="K180" s="163"/>
      <c r="L180" s="164"/>
      <c r="M180" s="164"/>
      <c r="N180" s="164"/>
      <c r="O180" s="166"/>
      <c r="P180" s="167"/>
      <c r="Q180" s="208"/>
      <c r="R180" s="154"/>
      <c r="S180" s="225"/>
      <c r="T180" s="228"/>
      <c r="U180" s="229"/>
      <c r="Y180"/>
      <c r="Z180" s="132"/>
    </row>
    <row r="181" spans="1:26" ht="15" x14ac:dyDescent="0.25">
      <c r="A181" s="180"/>
      <c r="B181" s="181"/>
      <c r="C181" s="156"/>
      <c r="D181" s="172"/>
      <c r="E181" s="213"/>
      <c r="F181" s="159"/>
      <c r="G181" s="160"/>
      <c r="H181" s="161"/>
      <c r="I181" s="162"/>
      <c r="J181" s="163"/>
      <c r="K181" s="163"/>
      <c r="L181" s="164"/>
      <c r="M181" s="164"/>
      <c r="N181" s="164"/>
      <c r="O181" s="166"/>
      <c r="P181" s="167"/>
      <c r="Q181" s="208"/>
      <c r="R181" s="154"/>
      <c r="S181" s="225"/>
      <c r="T181" s="228"/>
      <c r="U181" s="229"/>
      <c r="Y181"/>
      <c r="Z181" s="132"/>
    </row>
    <row r="182" spans="1:26" ht="15" customHeight="1" x14ac:dyDescent="0.25">
      <c r="A182" s="180"/>
      <c r="B182" s="181"/>
      <c r="C182" s="156"/>
      <c r="D182" s="157"/>
      <c r="E182" s="157"/>
      <c r="F182" s="159"/>
      <c r="G182" s="160"/>
      <c r="H182" s="161"/>
      <c r="I182" s="162"/>
      <c r="J182" s="163"/>
      <c r="K182" s="163"/>
      <c r="L182" s="164"/>
      <c r="M182" s="164"/>
      <c r="N182" s="164"/>
      <c r="O182" s="166"/>
      <c r="P182" s="167"/>
      <c r="Q182" s="208"/>
      <c r="R182" s="169"/>
      <c r="S182" s="225"/>
      <c r="T182" s="228"/>
      <c r="U182" s="229"/>
      <c r="Y182"/>
      <c r="Z182" s="132"/>
    </row>
    <row r="183" spans="1:26" ht="15" customHeight="1" x14ac:dyDescent="0.25">
      <c r="A183" s="180"/>
      <c r="B183" s="181"/>
      <c r="C183" s="156"/>
      <c r="D183" s="172"/>
      <c r="E183" s="213"/>
      <c r="F183" s="159"/>
      <c r="G183" s="160"/>
      <c r="H183" s="161"/>
      <c r="I183" s="162"/>
      <c r="J183" s="163"/>
      <c r="K183" s="163"/>
      <c r="L183" s="164"/>
      <c r="M183" s="164"/>
      <c r="N183" s="164"/>
      <c r="O183" s="166"/>
      <c r="P183" s="167"/>
      <c r="Q183" s="208"/>
      <c r="R183" s="169"/>
      <c r="S183" s="225"/>
      <c r="T183" s="228"/>
      <c r="U183" s="229"/>
      <c r="Y183"/>
      <c r="Z183" s="132"/>
    </row>
    <row r="184" spans="1:26" ht="15" customHeight="1" x14ac:dyDescent="0.25">
      <c r="A184" s="180"/>
      <c r="B184" s="181"/>
      <c r="C184" s="156"/>
      <c r="D184" s="157"/>
      <c r="E184" s="158"/>
      <c r="F184" s="159"/>
      <c r="G184" s="160"/>
      <c r="H184" s="161"/>
      <c r="I184" s="162"/>
      <c r="J184" s="163"/>
      <c r="K184" s="163"/>
      <c r="L184" s="164"/>
      <c r="M184" s="164"/>
      <c r="N184" s="164"/>
      <c r="O184" s="166"/>
      <c r="P184" s="167"/>
      <c r="Q184" s="208"/>
      <c r="R184" s="169"/>
      <c r="S184" s="225"/>
      <c r="T184" s="228"/>
      <c r="U184" s="229"/>
      <c r="Y184"/>
      <c r="Z184" s="132"/>
    </row>
    <row r="185" spans="1:26" ht="15" customHeight="1" x14ac:dyDescent="0.25">
      <c r="A185" s="180"/>
      <c r="B185" s="181"/>
      <c r="C185" s="156"/>
      <c r="D185" s="157"/>
      <c r="E185" s="158"/>
      <c r="F185" s="159"/>
      <c r="G185" s="160"/>
      <c r="H185" s="161"/>
      <c r="I185" s="162"/>
      <c r="J185" s="163"/>
      <c r="K185" s="163"/>
      <c r="L185" s="164"/>
      <c r="M185" s="164"/>
      <c r="N185" s="164"/>
      <c r="O185" s="166"/>
      <c r="P185" s="167"/>
      <c r="Q185" s="208"/>
      <c r="R185" s="169"/>
      <c r="S185" s="225"/>
      <c r="T185" s="228"/>
      <c r="U185" s="229"/>
      <c r="Y185"/>
      <c r="Z185" s="132"/>
    </row>
    <row r="186" spans="1:26" ht="15" customHeight="1" x14ac:dyDescent="0.25">
      <c r="A186" s="180"/>
      <c r="B186" s="181"/>
      <c r="C186" s="156"/>
      <c r="D186" s="157"/>
      <c r="E186" s="158"/>
      <c r="F186" s="159"/>
      <c r="G186" s="160"/>
      <c r="H186" s="161"/>
      <c r="I186" s="162"/>
      <c r="J186" s="163"/>
      <c r="K186" s="163"/>
      <c r="L186" s="164"/>
      <c r="M186" s="164"/>
      <c r="N186" s="164"/>
      <c r="O186" s="166"/>
      <c r="P186" s="167"/>
      <c r="Q186" s="208"/>
      <c r="R186" s="169"/>
      <c r="S186" s="225"/>
      <c r="T186" s="228"/>
      <c r="U186" s="229"/>
      <c r="Y186"/>
      <c r="Z186" s="132"/>
    </row>
    <row r="187" spans="1:26" ht="15" customHeight="1" x14ac:dyDescent="0.25">
      <c r="A187" s="180"/>
      <c r="B187" s="181"/>
      <c r="C187" s="156"/>
      <c r="D187" s="157"/>
      <c r="E187" s="158"/>
      <c r="F187" s="159"/>
      <c r="G187" s="160"/>
      <c r="H187" s="161"/>
      <c r="I187" s="162"/>
      <c r="J187" s="163"/>
      <c r="K187" s="163"/>
      <c r="L187" s="164"/>
      <c r="M187" s="164"/>
      <c r="N187" s="164"/>
      <c r="O187" s="166"/>
      <c r="P187" s="167"/>
      <c r="Q187" s="208"/>
      <c r="R187" s="154"/>
      <c r="S187" s="225"/>
      <c r="T187" s="228"/>
      <c r="U187" s="229"/>
      <c r="Y187"/>
      <c r="Z187" s="132"/>
    </row>
    <row r="188" spans="1:26" ht="15" customHeight="1" x14ac:dyDescent="0.25">
      <c r="A188" s="180"/>
      <c r="B188" s="181"/>
      <c r="C188" s="171"/>
      <c r="D188" s="157"/>
      <c r="E188" s="158"/>
      <c r="F188" s="159"/>
      <c r="G188" s="160"/>
      <c r="H188" s="161"/>
      <c r="I188" s="162"/>
      <c r="J188" s="163"/>
      <c r="K188" s="163"/>
      <c r="L188" s="164"/>
      <c r="M188" s="164"/>
      <c r="N188" s="165"/>
      <c r="O188" s="166"/>
      <c r="P188" s="167"/>
      <c r="Q188" s="208"/>
      <c r="R188" s="169"/>
      <c r="S188" s="225"/>
      <c r="T188" s="228"/>
      <c r="U188" s="229"/>
      <c r="Y188"/>
      <c r="Z188" s="132"/>
    </row>
    <row r="189" spans="1:26" ht="15" customHeight="1" x14ac:dyDescent="0.25">
      <c r="A189" s="180"/>
      <c r="B189" s="181"/>
      <c r="C189" s="156"/>
      <c r="D189" s="157"/>
      <c r="E189" s="158"/>
      <c r="F189" s="159"/>
      <c r="G189" s="160"/>
      <c r="H189" s="161"/>
      <c r="I189" s="162"/>
      <c r="J189" s="163"/>
      <c r="K189" s="163"/>
      <c r="L189" s="164"/>
      <c r="M189" s="164"/>
      <c r="N189" s="164"/>
      <c r="O189" s="166"/>
      <c r="P189" s="167"/>
      <c r="Q189" s="208"/>
      <c r="R189" s="169"/>
      <c r="S189" s="225"/>
      <c r="T189" s="228"/>
      <c r="U189" s="229"/>
      <c r="Y189"/>
      <c r="Z189" s="132"/>
    </row>
    <row r="190" spans="1:26" ht="15" customHeight="1" x14ac:dyDescent="0.25">
      <c r="A190" s="180"/>
      <c r="B190" s="181"/>
      <c r="C190" s="156"/>
      <c r="D190" s="157"/>
      <c r="E190" s="158"/>
      <c r="F190" s="159"/>
      <c r="G190" s="160"/>
      <c r="H190" s="161"/>
      <c r="I190" s="162"/>
      <c r="J190" s="163"/>
      <c r="K190" s="163"/>
      <c r="L190" s="164"/>
      <c r="M190" s="164"/>
      <c r="N190" s="165"/>
      <c r="O190" s="166"/>
      <c r="P190" s="167"/>
      <c r="Q190" s="208"/>
      <c r="R190" s="169"/>
      <c r="S190" s="225"/>
      <c r="T190" s="228"/>
      <c r="U190" s="229"/>
      <c r="Y190"/>
      <c r="Z190" s="132"/>
    </row>
    <row r="191" spans="1:26" ht="15" customHeight="1" x14ac:dyDescent="0.25">
      <c r="A191" s="180"/>
      <c r="B191" s="181"/>
      <c r="C191" s="171"/>
      <c r="D191" s="157"/>
      <c r="E191" s="158"/>
      <c r="F191" s="159"/>
      <c r="G191" s="160"/>
      <c r="H191" s="161"/>
      <c r="I191" s="162"/>
      <c r="J191" s="163"/>
      <c r="K191" s="163"/>
      <c r="L191" s="164"/>
      <c r="M191" s="164"/>
      <c r="N191" s="164"/>
      <c r="O191" s="166"/>
      <c r="P191" s="167"/>
      <c r="Q191" s="208"/>
      <c r="R191" s="169"/>
      <c r="S191" s="225"/>
      <c r="T191" s="228"/>
      <c r="U191" s="229"/>
      <c r="Y191"/>
      <c r="Z191" s="132"/>
    </row>
  </sheetData>
  <autoFilter ref="A4:U191"/>
  <mergeCells count="2">
    <mergeCell ref="F2:O2"/>
    <mergeCell ref="L3:O3"/>
  </mergeCells>
  <conditionalFormatting sqref="J17:K191">
    <cfRule type="expression" dxfId="469" priority="8" stopIfTrue="1">
      <formula>J17=0</formula>
    </cfRule>
    <cfRule type="expression" dxfId="468" priority="9" stopIfTrue="1">
      <formula>J17&lt;0</formula>
    </cfRule>
    <cfRule type="expression" dxfId="467" priority="10" stopIfTrue="1">
      <formula>J17&gt;0</formula>
    </cfRule>
  </conditionalFormatting>
  <conditionalFormatting sqref="P17:P127 P131:P150 P152:P191">
    <cfRule type="expression" dxfId="466" priority="7" stopIfTrue="1">
      <formula>K17&lt;0</formula>
    </cfRule>
  </conditionalFormatting>
  <conditionalFormatting sqref="P128:P130">
    <cfRule type="expression" dxfId="465" priority="6" stopIfTrue="1">
      <formula>K128&lt;0</formula>
    </cfRule>
  </conditionalFormatting>
  <conditionalFormatting sqref="P151">
    <cfRule type="expression" dxfId="464" priority="5" stopIfTrue="1">
      <formula>K151&lt;0</formula>
    </cfRule>
  </conditionalFormatting>
  <conditionalFormatting sqref="P5:P16">
    <cfRule type="expression" dxfId="463" priority="1" stopIfTrue="1">
      <formula>K5&lt;0</formula>
    </cfRule>
  </conditionalFormatting>
  <conditionalFormatting sqref="J5:K16">
    <cfRule type="expression" dxfId="462" priority="2" stopIfTrue="1">
      <formula>J5=0</formula>
    </cfRule>
    <cfRule type="expression" dxfId="461" priority="3" stopIfTrue="1">
      <formula>J5&lt;0</formula>
    </cfRule>
    <cfRule type="expression" dxfId="460" priority="4" stopIfTrue="1">
      <formula>J5&gt;0</formula>
    </cfRule>
  </conditionalFormatting>
  <pageMargins left="0.70866141732283472" right="0.70866141732283472" top="0.74803149606299213" bottom="0.74803149606299213" header="0.31496062992125984" footer="0.31496062992125984"/>
  <pageSetup paperSize="9" fitToHeight="7" orientation="portrait" horizontalDpi="4294967293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167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P5" sqref="P5:P26"/>
    </sheetView>
  </sheetViews>
  <sheetFormatPr defaultRowHeight="12.75" x14ac:dyDescent="0.2"/>
  <cols>
    <col min="1" max="1" width="11.28515625" customWidth="1"/>
    <col min="2" max="2" width="18.28515625" customWidth="1"/>
    <col min="3" max="3" width="7.85546875" customWidth="1"/>
    <col min="4" max="7" width="9.140625" customWidth="1"/>
    <col min="8" max="8" width="9.42578125" customWidth="1"/>
    <col min="10" max="11" width="9.140625" customWidth="1"/>
    <col min="17" max="17" width="17.85546875" style="210" customWidth="1"/>
    <col min="24" max="24" width="14.7109375" customWidth="1"/>
    <col min="25" max="25" width="10.7109375" style="5" customWidth="1"/>
    <col min="26" max="26" width="9.7109375" style="5" customWidth="1"/>
    <col min="27" max="27" width="21" customWidth="1"/>
  </cols>
  <sheetData>
    <row r="1" spans="1:27" ht="15.75" thickBot="1" x14ac:dyDescent="0.3">
      <c r="A1" s="143"/>
      <c r="B1" s="143"/>
      <c r="C1" s="211"/>
      <c r="E1" s="3"/>
      <c r="G1" s="183"/>
      <c r="I1" s="119"/>
      <c r="P1" s="71"/>
      <c r="Q1" s="203"/>
      <c r="R1" s="132"/>
      <c r="S1" s="132"/>
      <c r="T1" s="226"/>
    </row>
    <row r="2" spans="1:27" ht="15.75" thickBot="1" x14ac:dyDescent="0.3">
      <c r="A2" s="139" t="s">
        <v>0</v>
      </c>
      <c r="B2" s="146">
        <v>2.1527777777777781E-2</v>
      </c>
      <c r="C2" s="3"/>
      <c r="E2" s="3"/>
      <c r="F2" s="537" t="s">
        <v>446</v>
      </c>
      <c r="G2" s="538"/>
      <c r="H2" s="537"/>
      <c r="I2" s="539"/>
      <c r="J2" s="537"/>
      <c r="K2" s="537"/>
      <c r="L2" s="537"/>
      <c r="M2" s="537"/>
      <c r="N2" s="540"/>
      <c r="O2" s="537"/>
      <c r="P2" s="83"/>
      <c r="Q2" s="204"/>
      <c r="R2" s="132"/>
      <c r="S2" s="132"/>
      <c r="T2" s="226"/>
    </row>
    <row r="3" spans="1:27" ht="15" x14ac:dyDescent="0.25">
      <c r="A3" s="147" t="str">
        <f>F2</f>
        <v>2013 - July - Summer - Nickey Line</v>
      </c>
      <c r="B3" s="148"/>
      <c r="C3" s="109"/>
      <c r="D3" s="110"/>
      <c r="E3" s="111"/>
      <c r="F3" s="9"/>
      <c r="G3" s="136"/>
      <c r="H3" s="10"/>
      <c r="I3" s="120"/>
      <c r="J3" s="10" t="s">
        <v>222</v>
      </c>
      <c r="K3" s="66" t="s">
        <v>223</v>
      </c>
      <c r="L3" s="541" t="s">
        <v>2</v>
      </c>
      <c r="M3" s="542"/>
      <c r="N3" s="542"/>
      <c r="O3" s="543"/>
      <c r="P3" s="83"/>
      <c r="Q3" s="204"/>
      <c r="R3" s="132"/>
      <c r="S3" s="132"/>
      <c r="T3" s="226"/>
    </row>
    <row r="4" spans="1:27" ht="45.75" customHeight="1" thickBot="1" x14ac:dyDescent="0.25">
      <c r="A4" s="73" t="s">
        <v>3</v>
      </c>
      <c r="B4" s="140" t="s">
        <v>4</v>
      </c>
      <c r="C4" s="115" t="s">
        <v>5</v>
      </c>
      <c r="D4" s="115" t="s">
        <v>6</v>
      </c>
      <c r="E4" s="131" t="s">
        <v>273</v>
      </c>
      <c r="F4" s="89" t="s">
        <v>274</v>
      </c>
      <c r="G4" s="137" t="s">
        <v>267</v>
      </c>
      <c r="H4" s="81" t="s">
        <v>275</v>
      </c>
      <c r="I4" s="118" t="s">
        <v>9</v>
      </c>
      <c r="J4" s="78" t="s">
        <v>10</v>
      </c>
      <c r="K4" s="78" t="s">
        <v>10</v>
      </c>
      <c r="L4" s="81" t="s">
        <v>276</v>
      </c>
      <c r="M4" s="81" t="s">
        <v>277</v>
      </c>
      <c r="N4" s="82" t="s">
        <v>278</v>
      </c>
      <c r="O4" s="105" t="s">
        <v>279</v>
      </c>
      <c r="P4" s="102" t="s">
        <v>251</v>
      </c>
      <c r="Q4" s="248"/>
      <c r="R4" s="254" t="s">
        <v>280</v>
      </c>
      <c r="S4" s="224" t="s">
        <v>367</v>
      </c>
      <c r="T4" s="255" t="s">
        <v>369</v>
      </c>
      <c r="U4" s="230" t="s">
        <v>371</v>
      </c>
      <c r="Y4" s="250" t="s">
        <v>435</v>
      </c>
      <c r="Z4" s="251" t="s">
        <v>434</v>
      </c>
      <c r="AA4" s="252" t="s">
        <v>371</v>
      </c>
    </row>
    <row r="5" spans="1:27" ht="15" customHeight="1" x14ac:dyDescent="0.25">
      <c r="A5" s="189" t="s">
        <v>451</v>
      </c>
      <c r="B5" s="190" t="s">
        <v>452</v>
      </c>
      <c r="C5" s="184" t="s">
        <v>30</v>
      </c>
      <c r="D5" s="220"/>
      <c r="E5" s="220"/>
      <c r="F5" s="257">
        <v>1.6400462962962964E-2</v>
      </c>
      <c r="G5" s="258">
        <v>5.1273148148148172E-3</v>
      </c>
      <c r="H5" s="188">
        <v>1.9988425925925927E-2</v>
      </c>
      <c r="I5" s="162">
        <f t="shared" ref="I5:I36" si="0">IF(H5&lt;&gt;"",H5-G5,"")</f>
        <v>1.486111111111111E-2</v>
      </c>
      <c r="J5" s="163"/>
      <c r="K5" s="163"/>
      <c r="L5" s="164">
        <v>1</v>
      </c>
      <c r="M5" s="164"/>
      <c r="N5" s="164"/>
      <c r="O5" s="166"/>
      <c r="P5" s="167">
        <f t="shared" ref="P5:P36" si="1">IF(H5&lt;&gt;"",MIN(D5,I5),D5)</f>
        <v>1.486111111111111E-2</v>
      </c>
      <c r="Q5" s="215" t="s">
        <v>454</v>
      </c>
      <c r="R5" s="154"/>
      <c r="S5" s="225"/>
      <c r="T5" s="228">
        <f t="shared" ref="T5:T36" si="2">IF(OR(NOT(S5=""),NOT(I5="")),5,"")</f>
        <v>5</v>
      </c>
      <c r="U5" s="229" t="str">
        <f t="shared" ref="U5:U36" si="3">IF(T5=5,A5&amp;" "&amp;B5,"")</f>
        <v>Gordon  Ray</v>
      </c>
      <c r="Y5" s="256">
        <f>I5</f>
        <v>1.486111111111111E-2</v>
      </c>
      <c r="Z5" s="141">
        <f>+L5</f>
        <v>1</v>
      </c>
      <c r="AA5" s="138" t="str">
        <f>A5&amp;" "&amp;B5</f>
        <v>Gordon  Ray</v>
      </c>
    </row>
    <row r="6" spans="1:27" ht="15" customHeight="1" x14ac:dyDescent="0.25">
      <c r="A6" s="189" t="s">
        <v>416</v>
      </c>
      <c r="B6" s="190" t="s">
        <v>417</v>
      </c>
      <c r="C6" s="184" t="s">
        <v>30</v>
      </c>
      <c r="D6" s="186">
        <v>1.8807870370370371E-2</v>
      </c>
      <c r="E6" s="186">
        <v>1.8807870370370371E-2</v>
      </c>
      <c r="F6" s="159">
        <f>IF(E6&lt;&gt;"",(E6+D6)/2,D6)</f>
        <v>1.8807870370370371E-2</v>
      </c>
      <c r="G6" s="160">
        <f>$B$2-F6</f>
        <v>2.7199074074074105E-3</v>
      </c>
      <c r="H6" s="188">
        <v>2.0335648148148148E-2</v>
      </c>
      <c r="I6" s="162">
        <f t="shared" si="0"/>
        <v>1.7615740740740737E-2</v>
      </c>
      <c r="J6" s="163">
        <f>IF(H6&lt;&gt;"",I6-F6,"")</f>
        <v>-1.1921296296296333E-3</v>
      </c>
      <c r="K6" s="163">
        <f>IF(H6&lt;&gt;"",I6-D6,"")</f>
        <v>-1.1921296296296333E-3</v>
      </c>
      <c r="L6" s="164">
        <v>2</v>
      </c>
      <c r="M6" s="164">
        <v>1</v>
      </c>
      <c r="N6" s="164"/>
      <c r="O6" s="166"/>
      <c r="P6" s="167">
        <f t="shared" si="1"/>
        <v>1.7615740740740737E-2</v>
      </c>
      <c r="Q6" s="206" t="s">
        <v>355</v>
      </c>
      <c r="R6" s="154">
        <v>39933</v>
      </c>
      <c r="S6" s="225"/>
      <c r="T6" s="228">
        <f t="shared" si="2"/>
        <v>5</v>
      </c>
      <c r="U6" s="229" t="str">
        <f t="shared" si="3"/>
        <v>Derek Lambert</v>
      </c>
      <c r="Y6" s="256">
        <f t="shared" ref="Y6:Y26" si="4">I6</f>
        <v>1.7615740740740737E-2</v>
      </c>
      <c r="Z6" s="141">
        <f t="shared" ref="Z6:Z26" si="5">+L6</f>
        <v>2</v>
      </c>
      <c r="AA6" s="138" t="str">
        <f t="shared" ref="AA6:AA26" si="6">A6&amp;" "&amp;B6</f>
        <v>Derek Lambert</v>
      </c>
    </row>
    <row r="7" spans="1:27" ht="15" customHeight="1" x14ac:dyDescent="0.25">
      <c r="A7" s="198" t="s">
        <v>351</v>
      </c>
      <c r="B7" s="199" t="s">
        <v>233</v>
      </c>
      <c r="C7" s="202" t="s">
        <v>30</v>
      </c>
      <c r="D7" s="186">
        <v>1.684027777777778E-2</v>
      </c>
      <c r="E7" s="186">
        <v>1.684027777777778E-2</v>
      </c>
      <c r="F7" s="159">
        <f>IF(E7&lt;&gt;"",(E7+D7)/2,D7)</f>
        <v>1.684027777777778E-2</v>
      </c>
      <c r="G7" s="160">
        <f>$B$2-F7</f>
        <v>4.6875000000000007E-3</v>
      </c>
      <c r="H7" s="188">
        <v>2.0474537037037038E-2</v>
      </c>
      <c r="I7" s="162">
        <f t="shared" si="0"/>
        <v>1.5787037037037037E-2</v>
      </c>
      <c r="J7" s="163">
        <f>IF(H7&lt;&gt;"",I7-F7,"")</f>
        <v>-1.0532407407407435E-3</v>
      </c>
      <c r="K7" s="163">
        <f>IF(H7&lt;&gt;"",I7-D7,"")</f>
        <v>-1.0532407407407435E-3</v>
      </c>
      <c r="L7" s="164">
        <v>3</v>
      </c>
      <c r="M7" s="164">
        <v>2</v>
      </c>
      <c r="N7" s="164"/>
      <c r="O7" s="166"/>
      <c r="P7" s="167">
        <f t="shared" si="1"/>
        <v>1.5787037037037037E-2</v>
      </c>
      <c r="Q7" s="216" t="s">
        <v>453</v>
      </c>
      <c r="R7" s="154">
        <v>39752</v>
      </c>
      <c r="S7" s="225"/>
      <c r="T7" s="228">
        <f t="shared" si="2"/>
        <v>5</v>
      </c>
      <c r="U7" s="229" t="str">
        <f t="shared" si="3"/>
        <v>Paul Geary</v>
      </c>
      <c r="Y7" s="256">
        <f t="shared" si="4"/>
        <v>1.5787037037037037E-2</v>
      </c>
      <c r="Z7" s="141">
        <f t="shared" si="5"/>
        <v>3</v>
      </c>
      <c r="AA7" s="138" t="str">
        <f t="shared" si="6"/>
        <v>Paul Geary</v>
      </c>
    </row>
    <row r="8" spans="1:27" ht="15" customHeight="1" x14ac:dyDescent="0.25">
      <c r="A8" s="198" t="s">
        <v>18</v>
      </c>
      <c r="B8" s="199" t="s">
        <v>449</v>
      </c>
      <c r="C8" s="202" t="s">
        <v>14</v>
      </c>
      <c r="D8" s="186"/>
      <c r="E8" s="186"/>
      <c r="F8" s="257">
        <v>1.6782407407407409E-2</v>
      </c>
      <c r="G8" s="259">
        <v>4.745370370370372E-3</v>
      </c>
      <c r="H8" s="188">
        <v>2.0590277777777777E-2</v>
      </c>
      <c r="I8" s="162">
        <f t="shared" si="0"/>
        <v>1.5844907407407405E-2</v>
      </c>
      <c r="J8" s="163"/>
      <c r="K8" s="163"/>
      <c r="L8" s="164">
        <v>4</v>
      </c>
      <c r="M8" s="164"/>
      <c r="N8" s="164">
        <v>2</v>
      </c>
      <c r="O8" s="166"/>
      <c r="P8" s="167">
        <f t="shared" si="1"/>
        <v>1.5844907407407405E-2</v>
      </c>
      <c r="Q8" s="216"/>
      <c r="R8" s="154"/>
      <c r="S8" s="225"/>
      <c r="T8" s="228">
        <f t="shared" si="2"/>
        <v>5</v>
      </c>
      <c r="U8" s="229" t="str">
        <f t="shared" si="3"/>
        <v>Helen McFarlane</v>
      </c>
      <c r="Y8" s="256">
        <f t="shared" si="4"/>
        <v>1.5844907407407405E-2</v>
      </c>
      <c r="Z8" s="141">
        <f t="shared" si="5"/>
        <v>4</v>
      </c>
      <c r="AA8" s="138" t="str">
        <f t="shared" si="6"/>
        <v>Helen McFarlane</v>
      </c>
    </row>
    <row r="9" spans="1:27" ht="15" customHeight="1" x14ac:dyDescent="0.25">
      <c r="A9" s="178" t="s">
        <v>450</v>
      </c>
      <c r="B9" s="179" t="s">
        <v>110</v>
      </c>
      <c r="C9" s="171" t="s">
        <v>30</v>
      </c>
      <c r="D9" s="158"/>
      <c r="E9" s="158"/>
      <c r="F9" s="257">
        <v>1.6782407407407409E-2</v>
      </c>
      <c r="G9" s="259">
        <v>4.745370370370372E-3</v>
      </c>
      <c r="H9" s="161">
        <v>2.0798611111111111E-2</v>
      </c>
      <c r="I9" s="162">
        <f t="shared" si="0"/>
        <v>1.6053240740740739E-2</v>
      </c>
      <c r="J9" s="163"/>
      <c r="K9" s="163"/>
      <c r="L9" s="164">
        <v>5</v>
      </c>
      <c r="M9" s="164"/>
      <c r="N9" s="164"/>
      <c r="O9" s="166"/>
      <c r="P9" s="167">
        <f t="shared" si="1"/>
        <v>1.6053240740740739E-2</v>
      </c>
      <c r="Q9" s="216" t="s">
        <v>432</v>
      </c>
      <c r="R9" s="154"/>
      <c r="S9" s="225"/>
      <c r="T9" s="228">
        <f t="shared" si="2"/>
        <v>5</v>
      </c>
      <c r="U9" s="229" t="str">
        <f t="shared" si="3"/>
        <v>Theo Green</v>
      </c>
      <c r="Y9" s="256">
        <f t="shared" si="4"/>
        <v>1.6053240740740739E-2</v>
      </c>
      <c r="Z9" s="141">
        <f t="shared" si="5"/>
        <v>5</v>
      </c>
      <c r="AA9" s="138" t="str">
        <f t="shared" si="6"/>
        <v>Theo Green</v>
      </c>
    </row>
    <row r="10" spans="1:27" ht="15" customHeight="1" x14ac:dyDescent="0.25">
      <c r="A10" s="180" t="s">
        <v>162</v>
      </c>
      <c r="B10" s="181" t="s">
        <v>161</v>
      </c>
      <c r="C10" s="156" t="s">
        <v>30</v>
      </c>
      <c r="D10" s="158">
        <v>1.501157407407408E-2</v>
      </c>
      <c r="E10" s="158">
        <v>1.7471064814814818E-2</v>
      </c>
      <c r="F10" s="159">
        <f>IF(E10&lt;&gt;"",(E10+D10)/2,D10)</f>
        <v>1.6241319444444451E-2</v>
      </c>
      <c r="G10" s="160">
        <f>$B$2-F10</f>
        <v>5.2864583333333305E-3</v>
      </c>
      <c r="H10" s="161">
        <v>2.101851851851852E-2</v>
      </c>
      <c r="I10" s="162">
        <f t="shared" si="0"/>
        <v>1.5732060185185189E-2</v>
      </c>
      <c r="J10" s="163">
        <f>IF(H10&lt;&gt;"",I10-F10,"")</f>
        <v>-5.0925925925926138E-4</v>
      </c>
      <c r="K10" s="163">
        <f>IF(H10&lt;&gt;"",I10-D10,"")</f>
        <v>7.2048611111110925E-4</v>
      </c>
      <c r="L10" s="164">
        <v>6</v>
      </c>
      <c r="M10" s="164"/>
      <c r="N10" s="165"/>
      <c r="O10" s="166"/>
      <c r="P10" s="167">
        <f t="shared" si="1"/>
        <v>1.501157407407408E-2</v>
      </c>
      <c r="Q10" s="216"/>
      <c r="R10" s="154">
        <v>39872</v>
      </c>
      <c r="S10" s="225"/>
      <c r="T10" s="228">
        <f t="shared" si="2"/>
        <v>5</v>
      </c>
      <c r="U10" s="229" t="str">
        <f t="shared" si="3"/>
        <v>Graham Harper</v>
      </c>
      <c r="Y10" s="256">
        <f t="shared" si="4"/>
        <v>1.5732060185185189E-2</v>
      </c>
      <c r="Z10" s="141">
        <f t="shared" si="5"/>
        <v>6</v>
      </c>
      <c r="AA10" s="138" t="str">
        <f t="shared" si="6"/>
        <v>Graham Harper</v>
      </c>
    </row>
    <row r="11" spans="1:27" ht="15" customHeight="1" x14ac:dyDescent="0.25">
      <c r="A11" s="180" t="s">
        <v>115</v>
      </c>
      <c r="B11" s="181" t="s">
        <v>316</v>
      </c>
      <c r="C11" s="156" t="s">
        <v>30</v>
      </c>
      <c r="D11" s="158">
        <v>1.3796296296296294E-2</v>
      </c>
      <c r="E11" s="158">
        <v>1.3796296296296294E-2</v>
      </c>
      <c r="F11" s="159">
        <f>IF(E11&lt;&gt;"",(E11+D11)/2,D11)</f>
        <v>1.3796296296296294E-2</v>
      </c>
      <c r="G11" s="160">
        <f>$B$2-F11</f>
        <v>7.7314814814814867E-3</v>
      </c>
      <c r="H11" s="161">
        <v>2.1157407407407406E-2</v>
      </c>
      <c r="I11" s="162">
        <f t="shared" si="0"/>
        <v>1.3425925925925919E-2</v>
      </c>
      <c r="J11" s="163">
        <f>IF(H11&lt;&gt;"",I11-F11,"")</f>
        <v>-3.7037037037037507E-4</v>
      </c>
      <c r="K11" s="163">
        <f>IF(H11&lt;&gt;"",I11-D11,"")</f>
        <v>-3.7037037037037507E-4</v>
      </c>
      <c r="L11" s="164">
        <v>7</v>
      </c>
      <c r="M11" s="164">
        <v>3</v>
      </c>
      <c r="N11" s="164"/>
      <c r="O11" s="166">
        <v>2</v>
      </c>
      <c r="P11" s="167">
        <f t="shared" si="1"/>
        <v>1.3425925925925919E-2</v>
      </c>
      <c r="Q11" s="216" t="s">
        <v>455</v>
      </c>
      <c r="R11" s="154">
        <v>39964</v>
      </c>
      <c r="S11" s="225"/>
      <c r="T11" s="228">
        <f t="shared" si="2"/>
        <v>5</v>
      </c>
      <c r="U11" s="229" t="str">
        <f t="shared" si="3"/>
        <v>Andy Jordan</v>
      </c>
      <c r="Y11" s="256">
        <f t="shared" si="4"/>
        <v>1.3425925925925919E-2</v>
      </c>
      <c r="Z11" s="141">
        <f t="shared" si="5"/>
        <v>7</v>
      </c>
      <c r="AA11" s="138" t="str">
        <f t="shared" si="6"/>
        <v>Andy Jordan</v>
      </c>
    </row>
    <row r="12" spans="1:27" ht="15" customHeight="1" x14ac:dyDescent="0.25">
      <c r="A12" s="180" t="s">
        <v>90</v>
      </c>
      <c r="B12" s="181" t="s">
        <v>420</v>
      </c>
      <c r="C12" s="156" t="s">
        <v>30</v>
      </c>
      <c r="D12" s="158">
        <v>1.5358796296296294E-2</v>
      </c>
      <c r="E12" s="158">
        <v>1.5358796296296294E-2</v>
      </c>
      <c r="F12" s="159">
        <f>IF(E12&lt;&gt;"",(E12+D12)/2,D12)</f>
        <v>1.5358796296296294E-2</v>
      </c>
      <c r="G12" s="160">
        <f>$B$2-F12</f>
        <v>6.1689814814814871E-3</v>
      </c>
      <c r="H12" s="161">
        <v>2.1168981481481483E-2</v>
      </c>
      <c r="I12" s="162">
        <f t="shared" si="0"/>
        <v>1.4999999999999996E-2</v>
      </c>
      <c r="J12" s="163">
        <f>IF(H12&lt;&gt;"",I12-F12,"")</f>
        <v>-3.5879629629629803E-4</v>
      </c>
      <c r="K12" s="163">
        <f>IF(H12&lt;&gt;"",I12-D12,"")</f>
        <v>-3.5879629629629803E-4</v>
      </c>
      <c r="L12" s="164">
        <v>8</v>
      </c>
      <c r="M12" s="164">
        <v>4</v>
      </c>
      <c r="N12" s="164"/>
      <c r="O12" s="166"/>
      <c r="P12" s="167">
        <f t="shared" si="1"/>
        <v>1.4999999999999996E-2</v>
      </c>
      <c r="Q12" s="216" t="s">
        <v>455</v>
      </c>
      <c r="R12" s="154">
        <v>39933</v>
      </c>
      <c r="S12" s="225"/>
      <c r="T12" s="228">
        <f t="shared" si="2"/>
        <v>5</v>
      </c>
      <c r="U12" s="229" t="str">
        <f t="shared" si="3"/>
        <v>Richard Morton</v>
      </c>
      <c r="Y12" s="256">
        <f t="shared" si="4"/>
        <v>1.4999999999999996E-2</v>
      </c>
      <c r="Z12" s="141">
        <f t="shared" si="5"/>
        <v>8</v>
      </c>
      <c r="AA12" s="138" t="str">
        <f t="shared" si="6"/>
        <v>Richard Morton</v>
      </c>
    </row>
    <row r="13" spans="1:27" ht="15" customHeight="1" x14ac:dyDescent="0.25">
      <c r="A13" s="180" t="s">
        <v>447</v>
      </c>
      <c r="B13" s="181" t="s">
        <v>448</v>
      </c>
      <c r="C13" s="171" t="s">
        <v>14</v>
      </c>
      <c r="D13" s="158"/>
      <c r="E13" s="158"/>
      <c r="F13" s="257">
        <v>1.7685185185185189E-2</v>
      </c>
      <c r="G13" s="258">
        <v>3.8425925925925919E-3</v>
      </c>
      <c r="H13" s="161">
        <v>2.1180555555555553E-2</v>
      </c>
      <c r="I13" s="162">
        <f t="shared" si="0"/>
        <v>1.7337962962962961E-2</v>
      </c>
      <c r="J13" s="163"/>
      <c r="K13" s="163"/>
      <c r="L13" s="164">
        <v>9</v>
      </c>
      <c r="M13" s="164"/>
      <c r="N13" s="164">
        <v>3</v>
      </c>
      <c r="O13" s="166"/>
      <c r="P13" s="167">
        <f t="shared" si="1"/>
        <v>1.7337962962962961E-2</v>
      </c>
      <c r="Q13" s="216"/>
      <c r="R13" s="154"/>
      <c r="S13" s="225"/>
      <c r="T13" s="228">
        <f t="shared" si="2"/>
        <v>5</v>
      </c>
      <c r="U13" s="229" t="str">
        <f t="shared" si="3"/>
        <v>Iona Aitken</v>
      </c>
      <c r="Y13" s="256">
        <f t="shared" si="4"/>
        <v>1.7337962962962961E-2</v>
      </c>
      <c r="Z13" s="141">
        <f t="shared" si="5"/>
        <v>9</v>
      </c>
      <c r="AA13" s="138" t="str">
        <f t="shared" si="6"/>
        <v>Iona Aitken</v>
      </c>
    </row>
    <row r="14" spans="1:27" ht="15" customHeight="1" x14ac:dyDescent="0.25">
      <c r="A14" s="180" t="s">
        <v>155</v>
      </c>
      <c r="B14" s="181" t="s">
        <v>361</v>
      </c>
      <c r="C14" s="156" t="s">
        <v>30</v>
      </c>
      <c r="D14" s="213">
        <v>1.6099537037037037E-2</v>
      </c>
      <c r="E14" s="213">
        <v>1.6099537037037037E-2</v>
      </c>
      <c r="F14" s="159">
        <f t="shared" ref="F14:F45" si="7">IF(E14&lt;&gt;"",(E14+D14)/2,D14)</f>
        <v>1.6099537037037037E-2</v>
      </c>
      <c r="G14" s="160">
        <f t="shared" ref="G14:G45" si="8">$B$2-F14</f>
        <v>5.4282407407407439E-3</v>
      </c>
      <c r="H14" s="161">
        <v>2.1284722222222222E-2</v>
      </c>
      <c r="I14" s="162">
        <f t="shared" si="0"/>
        <v>1.5856481481481478E-2</v>
      </c>
      <c r="J14" s="163">
        <f t="shared" ref="J14:J29" si="9">IF(H14&lt;&gt;"",I14-F14,"")</f>
        <v>-2.4305555555555886E-4</v>
      </c>
      <c r="K14" s="163">
        <f t="shared" ref="K14:K29" si="10">IF(H14&lt;&gt;"",I14-D14,"")</f>
        <v>-2.4305555555555886E-4</v>
      </c>
      <c r="L14" s="164">
        <v>10</v>
      </c>
      <c r="M14" s="164">
        <v>5</v>
      </c>
      <c r="N14" s="164"/>
      <c r="O14" s="166"/>
      <c r="P14" s="167">
        <f t="shared" si="1"/>
        <v>1.5856481481481478E-2</v>
      </c>
      <c r="Q14" s="216" t="s">
        <v>455</v>
      </c>
      <c r="R14" s="154">
        <v>39964</v>
      </c>
      <c r="S14" s="225"/>
      <c r="T14" s="228">
        <f t="shared" si="2"/>
        <v>5</v>
      </c>
      <c r="U14" s="229" t="str">
        <f t="shared" si="3"/>
        <v>John Mercer</v>
      </c>
      <c r="Y14" s="256">
        <f t="shared" si="4"/>
        <v>1.5856481481481478E-2</v>
      </c>
      <c r="Z14" s="141">
        <f t="shared" si="5"/>
        <v>10</v>
      </c>
      <c r="AA14" s="138" t="str">
        <f t="shared" si="6"/>
        <v>John Mercer</v>
      </c>
    </row>
    <row r="15" spans="1:27" ht="15" customHeight="1" x14ac:dyDescent="0.25">
      <c r="A15" s="180" t="s">
        <v>409</v>
      </c>
      <c r="B15" s="181" t="s">
        <v>410</v>
      </c>
      <c r="C15" s="171" t="s">
        <v>14</v>
      </c>
      <c r="D15" s="213">
        <v>1.502314814814815E-2</v>
      </c>
      <c r="E15" s="213">
        <v>1.502314814814815E-2</v>
      </c>
      <c r="F15" s="159">
        <f t="shared" si="7"/>
        <v>1.502314814814815E-2</v>
      </c>
      <c r="G15" s="160">
        <f t="shared" si="8"/>
        <v>6.504629629629631E-3</v>
      </c>
      <c r="H15" s="161">
        <v>2.146990740740741E-2</v>
      </c>
      <c r="I15" s="162">
        <f t="shared" si="0"/>
        <v>1.4965277777777779E-2</v>
      </c>
      <c r="J15" s="163">
        <f t="shared" si="9"/>
        <v>-5.7870370370371321E-5</v>
      </c>
      <c r="K15" s="163">
        <f t="shared" si="10"/>
        <v>-5.7870370370371321E-5</v>
      </c>
      <c r="L15" s="164">
        <v>11</v>
      </c>
      <c r="M15" s="164">
        <v>6</v>
      </c>
      <c r="N15" s="164">
        <v>1</v>
      </c>
      <c r="O15" s="166"/>
      <c r="P15" s="167">
        <f t="shared" si="1"/>
        <v>1.4965277777777779E-2</v>
      </c>
      <c r="Q15" s="216" t="s">
        <v>455</v>
      </c>
      <c r="R15" s="154">
        <v>39903</v>
      </c>
      <c r="S15" s="225"/>
      <c r="T15" s="228">
        <f t="shared" si="2"/>
        <v>5</v>
      </c>
      <c r="U15" s="229" t="str">
        <f t="shared" si="3"/>
        <v>Alison Cole</v>
      </c>
      <c r="Y15" s="256">
        <f t="shared" si="4"/>
        <v>1.4965277777777779E-2</v>
      </c>
      <c r="Z15" s="141">
        <f t="shared" si="5"/>
        <v>11</v>
      </c>
      <c r="AA15" s="138" t="str">
        <f t="shared" si="6"/>
        <v>Alison Cole</v>
      </c>
    </row>
    <row r="16" spans="1:27" ht="15" x14ac:dyDescent="0.25">
      <c r="A16" s="180" t="s">
        <v>326</v>
      </c>
      <c r="B16" s="181" t="s">
        <v>327</v>
      </c>
      <c r="C16" s="156" t="s">
        <v>30</v>
      </c>
      <c r="D16" s="158">
        <v>1.650462962962963E-2</v>
      </c>
      <c r="E16" s="158">
        <v>1.6770833333333325E-2</v>
      </c>
      <c r="F16" s="159">
        <f t="shared" si="7"/>
        <v>1.6637731481481476E-2</v>
      </c>
      <c r="G16" s="160">
        <f t="shared" si="8"/>
        <v>4.8900462962963055E-3</v>
      </c>
      <c r="H16" s="161">
        <v>2.1527777777777781E-2</v>
      </c>
      <c r="I16" s="162">
        <f t="shared" si="0"/>
        <v>1.6637731481481476E-2</v>
      </c>
      <c r="J16" s="163">
        <f t="shared" si="9"/>
        <v>0</v>
      </c>
      <c r="K16" s="163">
        <f t="shared" si="10"/>
        <v>1.3310185185184606E-4</v>
      </c>
      <c r="L16" s="164">
        <v>12</v>
      </c>
      <c r="M16" s="164"/>
      <c r="N16" s="164"/>
      <c r="O16" s="166"/>
      <c r="P16" s="167">
        <f t="shared" si="1"/>
        <v>1.650462962962963E-2</v>
      </c>
      <c r="Q16" s="206"/>
      <c r="R16" s="154">
        <v>39964</v>
      </c>
      <c r="S16" s="225"/>
      <c r="T16" s="228">
        <f t="shared" si="2"/>
        <v>5</v>
      </c>
      <c r="U16" s="229" t="str">
        <f t="shared" si="3"/>
        <v>Chitra Dunn</v>
      </c>
      <c r="Y16" s="256">
        <f t="shared" si="4"/>
        <v>1.6637731481481476E-2</v>
      </c>
      <c r="Z16" s="141">
        <f t="shared" si="5"/>
        <v>12</v>
      </c>
      <c r="AA16" s="138" t="str">
        <f t="shared" si="6"/>
        <v>Chitra Dunn</v>
      </c>
    </row>
    <row r="17" spans="1:27" ht="15" x14ac:dyDescent="0.25">
      <c r="A17" s="180" t="s">
        <v>408</v>
      </c>
      <c r="B17" s="181" t="s">
        <v>421</v>
      </c>
      <c r="C17" s="171" t="s">
        <v>30</v>
      </c>
      <c r="D17" s="158">
        <v>1.7384259259259259E-2</v>
      </c>
      <c r="E17" s="158">
        <v>1.7384259259259259E-2</v>
      </c>
      <c r="F17" s="159">
        <f t="shared" si="7"/>
        <v>1.7384259259259259E-2</v>
      </c>
      <c r="G17" s="160">
        <f t="shared" si="8"/>
        <v>4.1435185185185221E-3</v>
      </c>
      <c r="H17" s="161">
        <v>2.1574074074074075E-2</v>
      </c>
      <c r="I17" s="162">
        <f t="shared" si="0"/>
        <v>1.7430555555555553E-2</v>
      </c>
      <c r="J17" s="163">
        <f t="shared" si="9"/>
        <v>4.6296296296294281E-5</v>
      </c>
      <c r="K17" s="163">
        <f t="shared" si="10"/>
        <v>4.6296296296294281E-5</v>
      </c>
      <c r="L17" s="164">
        <v>13</v>
      </c>
      <c r="M17" s="164"/>
      <c r="N17" s="164"/>
      <c r="O17" s="166"/>
      <c r="P17" s="167">
        <f t="shared" si="1"/>
        <v>1.7384259259259259E-2</v>
      </c>
      <c r="Q17" s="206"/>
      <c r="R17" s="154">
        <v>39933</v>
      </c>
      <c r="S17" s="225"/>
      <c r="T17" s="228">
        <f t="shared" si="2"/>
        <v>5</v>
      </c>
      <c r="U17" s="229" t="str">
        <f t="shared" si="3"/>
        <v>Phil  Wigg</v>
      </c>
      <c r="Y17" s="256">
        <f t="shared" si="4"/>
        <v>1.7430555555555553E-2</v>
      </c>
      <c r="Z17" s="141">
        <f t="shared" si="5"/>
        <v>13</v>
      </c>
      <c r="AA17" s="138" t="str">
        <f t="shared" si="6"/>
        <v>Phil  Wigg</v>
      </c>
    </row>
    <row r="18" spans="1:27" ht="15" customHeight="1" x14ac:dyDescent="0.25">
      <c r="A18" s="180" t="s">
        <v>203</v>
      </c>
      <c r="B18" s="181" t="s">
        <v>110</v>
      </c>
      <c r="C18" s="156" t="s">
        <v>30</v>
      </c>
      <c r="D18" s="158">
        <v>1.2259837962962958E-2</v>
      </c>
      <c r="E18" s="158">
        <v>1.3217592592592586E-2</v>
      </c>
      <c r="F18" s="159">
        <f t="shared" si="7"/>
        <v>1.2738715277777772E-2</v>
      </c>
      <c r="G18" s="160">
        <f t="shared" si="8"/>
        <v>8.7890625000000087E-3</v>
      </c>
      <c r="H18" s="161">
        <v>2.1608796296296296E-2</v>
      </c>
      <c r="I18" s="162">
        <f t="shared" si="0"/>
        <v>1.2819733796296287E-2</v>
      </c>
      <c r="J18" s="163">
        <f t="shared" si="9"/>
        <v>8.1018518518514993E-5</v>
      </c>
      <c r="K18" s="163">
        <f t="shared" si="10"/>
        <v>5.5989583333332892E-4</v>
      </c>
      <c r="L18" s="164">
        <v>14</v>
      </c>
      <c r="M18" s="164"/>
      <c r="N18" s="164"/>
      <c r="O18" s="166">
        <v>1</v>
      </c>
      <c r="P18" s="167">
        <f t="shared" si="1"/>
        <v>1.2259837962962958E-2</v>
      </c>
      <c r="Q18" s="206"/>
      <c r="R18" s="154">
        <v>39933</v>
      </c>
      <c r="S18" s="225"/>
      <c r="T18" s="228">
        <f t="shared" si="2"/>
        <v>5</v>
      </c>
      <c r="U18" s="229" t="str">
        <f t="shared" si="3"/>
        <v>David Green</v>
      </c>
      <c r="Y18" s="256">
        <f t="shared" si="4"/>
        <v>1.2819733796296287E-2</v>
      </c>
      <c r="Z18" s="141">
        <f t="shared" si="5"/>
        <v>14</v>
      </c>
      <c r="AA18" s="138" t="str">
        <f t="shared" si="6"/>
        <v>David Green</v>
      </c>
    </row>
    <row r="19" spans="1:27" ht="15" customHeight="1" x14ac:dyDescent="0.25">
      <c r="A19" s="180" t="s">
        <v>346</v>
      </c>
      <c r="B19" s="181" t="s">
        <v>209</v>
      </c>
      <c r="C19" s="171" t="s">
        <v>30</v>
      </c>
      <c r="D19" s="158">
        <v>1.3981481481481482E-2</v>
      </c>
      <c r="E19" s="158">
        <v>1.4050925925925923E-2</v>
      </c>
      <c r="F19" s="159">
        <f t="shared" si="7"/>
        <v>1.4016203703703703E-2</v>
      </c>
      <c r="G19" s="160">
        <f t="shared" si="8"/>
        <v>7.5115740740740785E-3</v>
      </c>
      <c r="H19" s="161">
        <v>2.1736111111111112E-2</v>
      </c>
      <c r="I19" s="162">
        <f t="shared" si="0"/>
        <v>1.4224537037037034E-2</v>
      </c>
      <c r="J19" s="163">
        <f t="shared" si="9"/>
        <v>2.0833333333333121E-4</v>
      </c>
      <c r="K19" s="163">
        <f t="shared" si="10"/>
        <v>2.4305555555555192E-4</v>
      </c>
      <c r="L19" s="164">
        <v>15</v>
      </c>
      <c r="M19" s="164"/>
      <c r="N19" s="164"/>
      <c r="O19" s="166">
        <v>3</v>
      </c>
      <c r="P19" s="167">
        <f t="shared" si="1"/>
        <v>1.3981481481481482E-2</v>
      </c>
      <c r="Q19" s="216"/>
      <c r="R19" s="154">
        <v>39964</v>
      </c>
      <c r="S19" s="225"/>
      <c r="T19" s="228">
        <f t="shared" si="2"/>
        <v>5</v>
      </c>
      <c r="U19" s="229" t="str">
        <f t="shared" si="3"/>
        <v>Julian Jones</v>
      </c>
      <c r="Y19" s="256">
        <f t="shared" si="4"/>
        <v>1.4224537037037034E-2</v>
      </c>
      <c r="Z19" s="141">
        <f t="shared" si="5"/>
        <v>15</v>
      </c>
      <c r="AA19" s="138" t="str">
        <f t="shared" si="6"/>
        <v>Julian Jones</v>
      </c>
    </row>
    <row r="20" spans="1:27" ht="15" customHeight="1" x14ac:dyDescent="0.25">
      <c r="A20" s="180" t="s">
        <v>199</v>
      </c>
      <c r="B20" s="181" t="s">
        <v>243</v>
      </c>
      <c r="C20" s="156" t="s">
        <v>30</v>
      </c>
      <c r="D20" s="158">
        <v>1.6927083333333336E-2</v>
      </c>
      <c r="E20" s="158">
        <v>1.6927083333333336E-2</v>
      </c>
      <c r="F20" s="159">
        <f t="shared" si="7"/>
        <v>1.6927083333333336E-2</v>
      </c>
      <c r="G20" s="160">
        <f t="shared" si="8"/>
        <v>4.6006944444444454E-3</v>
      </c>
      <c r="H20" s="161">
        <v>2.2094907407407407E-2</v>
      </c>
      <c r="I20" s="162">
        <f t="shared" si="0"/>
        <v>1.7494212962962961E-2</v>
      </c>
      <c r="J20" s="163">
        <f t="shared" si="9"/>
        <v>5.6712962962962576E-4</v>
      </c>
      <c r="K20" s="163">
        <f t="shared" si="10"/>
        <v>5.6712962962962576E-4</v>
      </c>
      <c r="L20" s="164">
        <v>16</v>
      </c>
      <c r="M20" s="164"/>
      <c r="N20" s="165"/>
      <c r="O20" s="166"/>
      <c r="P20" s="167">
        <f t="shared" si="1"/>
        <v>1.6927083333333336E-2</v>
      </c>
      <c r="Q20" s="206"/>
      <c r="R20" s="154">
        <v>39933</v>
      </c>
      <c r="S20" s="225"/>
      <c r="T20" s="228">
        <f t="shared" si="2"/>
        <v>5</v>
      </c>
      <c r="U20" s="229" t="str">
        <f t="shared" si="3"/>
        <v>Jamie Davies</v>
      </c>
      <c r="Y20" s="256">
        <f t="shared" si="4"/>
        <v>1.7494212962962961E-2</v>
      </c>
      <c r="Z20" s="141">
        <f t="shared" si="5"/>
        <v>16</v>
      </c>
      <c r="AA20" s="138" t="str">
        <f t="shared" si="6"/>
        <v>Jamie Davies</v>
      </c>
    </row>
    <row r="21" spans="1:27" ht="15" customHeight="1" x14ac:dyDescent="0.25">
      <c r="A21" s="180" t="s">
        <v>44</v>
      </c>
      <c r="B21" s="181" t="s">
        <v>25</v>
      </c>
      <c r="C21" s="156" t="s">
        <v>14</v>
      </c>
      <c r="D21" s="158">
        <v>1.8874421296296292E-2</v>
      </c>
      <c r="E21" s="158">
        <v>1.8874421296296292E-2</v>
      </c>
      <c r="F21" s="159">
        <f t="shared" si="7"/>
        <v>1.8874421296296292E-2</v>
      </c>
      <c r="G21" s="160">
        <f t="shared" si="8"/>
        <v>2.6533564814814892E-3</v>
      </c>
      <c r="H21" s="161">
        <v>2.2164351851851852E-2</v>
      </c>
      <c r="I21" s="162">
        <f t="shared" si="0"/>
        <v>1.9510995370370363E-2</v>
      </c>
      <c r="J21" s="163">
        <f t="shared" si="9"/>
        <v>6.3657407407407066E-4</v>
      </c>
      <c r="K21" s="163">
        <f t="shared" si="10"/>
        <v>6.3657407407407066E-4</v>
      </c>
      <c r="L21" s="164">
        <v>17</v>
      </c>
      <c r="M21" s="164"/>
      <c r="N21" s="164"/>
      <c r="O21" s="166"/>
      <c r="P21" s="167">
        <f t="shared" si="1"/>
        <v>1.8874421296296292E-2</v>
      </c>
      <c r="Q21" s="206"/>
      <c r="R21" s="154">
        <v>39933</v>
      </c>
      <c r="S21" s="225"/>
      <c r="T21" s="228">
        <f t="shared" si="2"/>
        <v>5</v>
      </c>
      <c r="U21" s="229" t="str">
        <f t="shared" si="3"/>
        <v>Collette Pidgeon</v>
      </c>
      <c r="Y21" s="256">
        <f t="shared" si="4"/>
        <v>1.9510995370370363E-2</v>
      </c>
      <c r="Z21" s="141">
        <f t="shared" si="5"/>
        <v>17</v>
      </c>
      <c r="AA21" s="138" t="str">
        <f t="shared" si="6"/>
        <v>Collette Pidgeon</v>
      </c>
    </row>
    <row r="22" spans="1:27" ht="15" customHeight="1" x14ac:dyDescent="0.25">
      <c r="A22" s="180" t="s">
        <v>36</v>
      </c>
      <c r="B22" s="181" t="s">
        <v>81</v>
      </c>
      <c r="C22" s="156" t="s">
        <v>14</v>
      </c>
      <c r="D22" s="158">
        <v>1.9710648148148144E-2</v>
      </c>
      <c r="E22" s="158">
        <v>1.9710648148148144E-2</v>
      </c>
      <c r="F22" s="159">
        <f t="shared" si="7"/>
        <v>1.9710648148148144E-2</v>
      </c>
      <c r="G22" s="160">
        <f t="shared" si="8"/>
        <v>1.8171296296296373E-3</v>
      </c>
      <c r="H22" s="161">
        <v>2.2222222222222223E-2</v>
      </c>
      <c r="I22" s="162">
        <f t="shared" si="0"/>
        <v>2.0405092592592586E-2</v>
      </c>
      <c r="J22" s="163">
        <f t="shared" si="9"/>
        <v>6.9444444444444198E-4</v>
      </c>
      <c r="K22" s="163">
        <f t="shared" si="10"/>
        <v>6.9444444444444198E-4</v>
      </c>
      <c r="L22" s="164">
        <v>18</v>
      </c>
      <c r="M22" s="164"/>
      <c r="N22" s="164"/>
      <c r="O22" s="166"/>
      <c r="P22" s="167">
        <f t="shared" si="1"/>
        <v>1.9710648148148144E-2</v>
      </c>
      <c r="Q22" s="206"/>
      <c r="R22" s="154">
        <v>39933</v>
      </c>
      <c r="S22" s="225"/>
      <c r="T22" s="228">
        <f t="shared" si="2"/>
        <v>5</v>
      </c>
      <c r="U22" s="229" t="str">
        <f t="shared" si="3"/>
        <v>Joanne Curtis</v>
      </c>
      <c r="Y22" s="256">
        <f t="shared" si="4"/>
        <v>2.0405092592592586E-2</v>
      </c>
      <c r="Z22" s="141">
        <f t="shared" si="5"/>
        <v>18</v>
      </c>
      <c r="AA22" s="138" t="str">
        <f t="shared" si="6"/>
        <v>Joanne Curtis</v>
      </c>
    </row>
    <row r="23" spans="1:27" ht="15" customHeight="1" x14ac:dyDescent="0.25">
      <c r="A23" s="180" t="s">
        <v>28</v>
      </c>
      <c r="B23" s="181" t="s">
        <v>29</v>
      </c>
      <c r="C23" s="156" t="s">
        <v>30</v>
      </c>
      <c r="D23" s="158">
        <v>1.7824074074074076E-2</v>
      </c>
      <c r="E23" s="158">
        <v>2.0157696759259255E-2</v>
      </c>
      <c r="F23" s="159">
        <f t="shared" si="7"/>
        <v>1.8990885416666665E-2</v>
      </c>
      <c r="G23" s="160">
        <f t="shared" si="8"/>
        <v>2.5368923611111156E-3</v>
      </c>
      <c r="H23" s="161">
        <v>2.2268518518518521E-2</v>
      </c>
      <c r="I23" s="162">
        <f t="shared" si="0"/>
        <v>1.9731626157407405E-2</v>
      </c>
      <c r="J23" s="163">
        <f t="shared" si="9"/>
        <v>7.4074074074073973E-4</v>
      </c>
      <c r="K23" s="163">
        <f t="shared" si="10"/>
        <v>1.9075520833333297E-3</v>
      </c>
      <c r="L23" s="164">
        <v>19</v>
      </c>
      <c r="M23" s="164"/>
      <c r="N23" s="164"/>
      <c r="O23" s="166"/>
      <c r="P23" s="167">
        <f t="shared" si="1"/>
        <v>1.7824074074074076E-2</v>
      </c>
      <c r="Q23" s="216"/>
      <c r="R23" s="154">
        <v>39964</v>
      </c>
      <c r="S23" s="225"/>
      <c r="T23" s="228">
        <f t="shared" si="2"/>
        <v>5</v>
      </c>
      <c r="U23" s="229" t="str">
        <f t="shared" si="3"/>
        <v>Brian Yates</v>
      </c>
      <c r="Y23" s="256">
        <f t="shared" si="4"/>
        <v>1.9731626157407405E-2</v>
      </c>
      <c r="Z23" s="141">
        <f t="shared" si="5"/>
        <v>19</v>
      </c>
      <c r="AA23" s="138" t="str">
        <f t="shared" si="6"/>
        <v>Brian Yates</v>
      </c>
    </row>
    <row r="24" spans="1:27" ht="15" customHeight="1" x14ac:dyDescent="0.25">
      <c r="A24" s="180" t="s">
        <v>189</v>
      </c>
      <c r="B24" s="181" t="s">
        <v>192</v>
      </c>
      <c r="C24" s="156" t="s">
        <v>30</v>
      </c>
      <c r="D24" s="157">
        <v>1.3408564814814811E-2</v>
      </c>
      <c r="E24" s="158">
        <v>1.4198495370370365E-2</v>
      </c>
      <c r="F24" s="159">
        <f t="shared" si="7"/>
        <v>1.3803530092592588E-2</v>
      </c>
      <c r="G24" s="160">
        <f t="shared" si="8"/>
        <v>7.7242476851851934E-3</v>
      </c>
      <c r="H24" s="161">
        <v>2.2777777777777775E-2</v>
      </c>
      <c r="I24" s="162">
        <f t="shared" si="0"/>
        <v>1.5053530092592582E-2</v>
      </c>
      <c r="J24" s="163">
        <f t="shared" si="9"/>
        <v>1.2499999999999942E-3</v>
      </c>
      <c r="K24" s="163">
        <f t="shared" si="10"/>
        <v>1.6449652777777712E-3</v>
      </c>
      <c r="L24" s="164">
        <v>20</v>
      </c>
      <c r="M24" s="164"/>
      <c r="N24" s="164"/>
      <c r="O24" s="166"/>
      <c r="P24" s="167">
        <f t="shared" si="1"/>
        <v>1.3408564814814811E-2</v>
      </c>
      <c r="Q24" s="216"/>
      <c r="R24" s="154">
        <v>39629</v>
      </c>
      <c r="S24" s="225"/>
      <c r="T24" s="228">
        <f t="shared" si="2"/>
        <v>5</v>
      </c>
      <c r="U24" s="229" t="str">
        <f t="shared" si="3"/>
        <v>Phil Jacobs</v>
      </c>
      <c r="Y24" s="256">
        <f t="shared" si="4"/>
        <v>1.5053530092592582E-2</v>
      </c>
      <c r="Z24" s="141">
        <f t="shared" si="5"/>
        <v>20</v>
      </c>
      <c r="AA24" s="138" t="str">
        <f t="shared" si="6"/>
        <v>Phil Jacobs</v>
      </c>
    </row>
    <row r="25" spans="1:27" ht="15" customHeight="1" x14ac:dyDescent="0.25">
      <c r="A25" s="180" t="s">
        <v>121</v>
      </c>
      <c r="B25" s="181" t="s">
        <v>259</v>
      </c>
      <c r="C25" s="156" t="s">
        <v>14</v>
      </c>
      <c r="D25" s="158">
        <v>1.7180266203703703E-2</v>
      </c>
      <c r="E25" s="158">
        <v>1.7195095486111107E-2</v>
      </c>
      <c r="F25" s="159">
        <f t="shared" si="7"/>
        <v>1.7187680844907405E-2</v>
      </c>
      <c r="G25" s="160">
        <f t="shared" si="8"/>
        <v>4.3400969328703763E-3</v>
      </c>
      <c r="H25" s="161">
        <v>2.2824074074074076E-2</v>
      </c>
      <c r="I25" s="162">
        <f t="shared" si="0"/>
        <v>1.84839771412037E-2</v>
      </c>
      <c r="J25" s="163">
        <f t="shared" si="9"/>
        <v>1.2962962962962954E-3</v>
      </c>
      <c r="K25" s="163">
        <f t="shared" si="10"/>
        <v>1.3037109374999974E-3</v>
      </c>
      <c r="L25" s="164">
        <v>21</v>
      </c>
      <c r="M25" s="164"/>
      <c r="N25" s="164"/>
      <c r="O25" s="166"/>
      <c r="P25" s="167">
        <f t="shared" si="1"/>
        <v>1.7180266203703703E-2</v>
      </c>
      <c r="Q25" s="216"/>
      <c r="R25" s="154">
        <v>39964</v>
      </c>
      <c r="S25" s="225"/>
      <c r="T25" s="228">
        <f t="shared" si="2"/>
        <v>5</v>
      </c>
      <c r="U25" s="229" t="str">
        <f t="shared" si="3"/>
        <v>Jen Cunniff</v>
      </c>
      <c r="Y25" s="256">
        <f t="shared" si="4"/>
        <v>1.84839771412037E-2</v>
      </c>
      <c r="Z25" s="141">
        <f t="shared" si="5"/>
        <v>21</v>
      </c>
      <c r="AA25" s="138" t="str">
        <f t="shared" si="6"/>
        <v>Jen Cunniff</v>
      </c>
    </row>
    <row r="26" spans="1:27" ht="15" x14ac:dyDescent="0.25">
      <c r="A26" s="180" t="s">
        <v>155</v>
      </c>
      <c r="B26" s="181" t="s">
        <v>216</v>
      </c>
      <c r="C26" s="156" t="s">
        <v>30</v>
      </c>
      <c r="D26" s="158">
        <v>1.5810185185185184E-2</v>
      </c>
      <c r="E26" s="158">
        <v>1.6168981481481479E-2</v>
      </c>
      <c r="F26" s="159">
        <f t="shared" si="7"/>
        <v>1.5989583333333331E-2</v>
      </c>
      <c r="G26" s="160">
        <f t="shared" si="8"/>
        <v>5.5381944444444497E-3</v>
      </c>
      <c r="H26" s="161">
        <v>2.3587962962962963E-2</v>
      </c>
      <c r="I26" s="162">
        <f t="shared" si="0"/>
        <v>1.8049768518518514E-2</v>
      </c>
      <c r="J26" s="163">
        <f t="shared" si="9"/>
        <v>2.0601851851851823E-3</v>
      </c>
      <c r="K26" s="163">
        <f t="shared" si="10"/>
        <v>2.2395833333333295E-3</v>
      </c>
      <c r="L26" s="164">
        <v>22</v>
      </c>
      <c r="M26" s="164"/>
      <c r="N26" s="164"/>
      <c r="O26" s="166"/>
      <c r="P26" s="167">
        <f t="shared" si="1"/>
        <v>1.5810185185185184E-2</v>
      </c>
      <c r="Q26" s="216"/>
      <c r="R26" s="154">
        <v>39691</v>
      </c>
      <c r="S26" s="225"/>
      <c r="T26" s="228">
        <f t="shared" si="2"/>
        <v>5</v>
      </c>
      <c r="U26" s="229" t="str">
        <f t="shared" si="3"/>
        <v>John Rowlands</v>
      </c>
      <c r="Y26" s="256">
        <f t="shared" si="4"/>
        <v>1.8049768518518514E-2</v>
      </c>
      <c r="Z26" s="141">
        <f t="shared" si="5"/>
        <v>22</v>
      </c>
      <c r="AA26" s="138" t="str">
        <f t="shared" si="6"/>
        <v>John Rowlands</v>
      </c>
    </row>
    <row r="27" spans="1:27" ht="15" x14ac:dyDescent="0.25">
      <c r="A27" s="180" t="s">
        <v>40</v>
      </c>
      <c r="B27" s="181" t="s">
        <v>41</v>
      </c>
      <c r="C27" s="156" t="s">
        <v>14</v>
      </c>
      <c r="D27" s="158">
        <v>1.9398148148148147E-2</v>
      </c>
      <c r="E27" s="158">
        <v>1.9398148148148147E-2</v>
      </c>
      <c r="F27" s="159">
        <f t="shared" si="7"/>
        <v>1.9398148148148147E-2</v>
      </c>
      <c r="G27" s="160">
        <f t="shared" si="8"/>
        <v>2.1296296296296341E-3</v>
      </c>
      <c r="H27" s="161"/>
      <c r="I27" s="162" t="str">
        <f t="shared" si="0"/>
        <v/>
      </c>
      <c r="J27" s="163" t="str">
        <f t="shared" si="9"/>
        <v/>
      </c>
      <c r="K27" s="163" t="str">
        <f t="shared" si="10"/>
        <v/>
      </c>
      <c r="L27" s="164"/>
      <c r="M27" s="164"/>
      <c r="N27" s="164"/>
      <c r="O27" s="166"/>
      <c r="P27" s="167">
        <f t="shared" si="1"/>
        <v>1.9398148148148147E-2</v>
      </c>
      <c r="Q27" s="206"/>
      <c r="R27" s="154">
        <v>38564</v>
      </c>
      <c r="S27" s="225" t="s">
        <v>30</v>
      </c>
      <c r="T27" s="228">
        <f t="shared" si="2"/>
        <v>5</v>
      </c>
      <c r="U27" s="229" t="str">
        <f t="shared" si="3"/>
        <v xml:space="preserve">Georgie Hamilton </v>
      </c>
      <c r="Y27"/>
      <c r="Z27" s="132"/>
    </row>
    <row r="28" spans="1:27" ht="15" customHeight="1" x14ac:dyDescent="0.25">
      <c r="A28" s="180" t="s">
        <v>64</v>
      </c>
      <c r="B28" s="181" t="s">
        <v>65</v>
      </c>
      <c r="C28" s="156" t="s">
        <v>14</v>
      </c>
      <c r="D28" s="213">
        <v>1.7638888888888888E-2</v>
      </c>
      <c r="E28" s="158">
        <v>1.8101851851851855E-2</v>
      </c>
      <c r="F28" s="159">
        <f t="shared" si="7"/>
        <v>1.787037037037037E-2</v>
      </c>
      <c r="G28" s="160">
        <f t="shared" si="8"/>
        <v>3.6574074074074113E-3</v>
      </c>
      <c r="H28" s="161"/>
      <c r="I28" s="162" t="str">
        <f t="shared" si="0"/>
        <v/>
      </c>
      <c r="J28" s="163" t="str">
        <f t="shared" si="9"/>
        <v/>
      </c>
      <c r="K28" s="163" t="str">
        <f t="shared" si="10"/>
        <v/>
      </c>
      <c r="L28" s="164"/>
      <c r="M28" s="164"/>
      <c r="N28" s="165"/>
      <c r="O28" s="166"/>
      <c r="P28" s="167">
        <f t="shared" si="1"/>
        <v>1.7638888888888888E-2</v>
      </c>
      <c r="Q28" s="206"/>
      <c r="R28" s="154">
        <v>39872</v>
      </c>
      <c r="S28" s="225" t="s">
        <v>30</v>
      </c>
      <c r="T28" s="228">
        <f t="shared" si="2"/>
        <v>5</v>
      </c>
      <c r="U28" s="229" t="str">
        <f t="shared" si="3"/>
        <v>Jenny  Birch</v>
      </c>
      <c r="Y28"/>
      <c r="Z28" s="132"/>
    </row>
    <row r="29" spans="1:27" ht="15" customHeight="1" x14ac:dyDescent="0.25">
      <c r="A29" s="180" t="s">
        <v>106</v>
      </c>
      <c r="B29" s="181" t="s">
        <v>426</v>
      </c>
      <c r="C29" s="156" t="s">
        <v>14</v>
      </c>
      <c r="D29" s="158">
        <v>1.6782407407407409E-2</v>
      </c>
      <c r="E29" s="158">
        <v>1.8466435185185186E-2</v>
      </c>
      <c r="F29" s="159">
        <f t="shared" si="7"/>
        <v>1.7624421296296298E-2</v>
      </c>
      <c r="G29" s="160">
        <f t="shared" si="8"/>
        <v>3.9033564814814833E-3</v>
      </c>
      <c r="H29" s="161"/>
      <c r="I29" s="162" t="str">
        <f t="shared" si="0"/>
        <v/>
      </c>
      <c r="J29" s="163" t="str">
        <f t="shared" si="9"/>
        <v/>
      </c>
      <c r="K29" s="163" t="str">
        <f t="shared" si="10"/>
        <v/>
      </c>
      <c r="L29" s="164"/>
      <c r="M29" s="164"/>
      <c r="N29" s="165"/>
      <c r="O29" s="166"/>
      <c r="P29" s="167">
        <f t="shared" si="1"/>
        <v>1.6782407407407409E-2</v>
      </c>
      <c r="Q29" s="206"/>
      <c r="R29" s="154">
        <v>39933</v>
      </c>
      <c r="S29" s="225" t="s">
        <v>30</v>
      </c>
      <c r="T29" s="228">
        <f t="shared" si="2"/>
        <v>5</v>
      </c>
      <c r="U29" s="229" t="str">
        <f t="shared" si="3"/>
        <v>Julia Duscherer-Scott</v>
      </c>
      <c r="Y29" s="249" t="str">
        <f>+I29</f>
        <v/>
      </c>
      <c r="Z29" s="132"/>
    </row>
    <row r="30" spans="1:27" ht="15" customHeight="1" x14ac:dyDescent="0.25">
      <c r="A30" s="180" t="s">
        <v>96</v>
      </c>
      <c r="B30" s="181" t="s">
        <v>141</v>
      </c>
      <c r="C30" s="156" t="s">
        <v>14</v>
      </c>
      <c r="D30" s="158">
        <v>1.5740740740740736E-2</v>
      </c>
      <c r="E30" s="158">
        <v>1.5960648148148147E-2</v>
      </c>
      <c r="F30" s="159">
        <f t="shared" si="7"/>
        <v>1.5850694444444442E-2</v>
      </c>
      <c r="G30" s="160">
        <f t="shared" si="8"/>
        <v>5.6770833333333395E-3</v>
      </c>
      <c r="H30" s="161"/>
      <c r="I30" s="162" t="str">
        <f t="shared" si="0"/>
        <v/>
      </c>
      <c r="J30" s="163"/>
      <c r="K30" s="163"/>
      <c r="L30" s="164"/>
      <c r="M30" s="164"/>
      <c r="N30" s="164"/>
      <c r="O30" s="174"/>
      <c r="P30" s="167">
        <f t="shared" si="1"/>
        <v>1.5740740740740736E-2</v>
      </c>
      <c r="Q30" s="206"/>
      <c r="R30" s="154">
        <v>39721</v>
      </c>
      <c r="S30" s="225" t="s">
        <v>30</v>
      </c>
      <c r="T30" s="228">
        <f t="shared" si="2"/>
        <v>5</v>
      </c>
      <c r="U30" s="229" t="str">
        <f t="shared" si="3"/>
        <v>Sarah Dumbrill</v>
      </c>
      <c r="Y30" s="249"/>
      <c r="Z30" s="132"/>
    </row>
    <row r="31" spans="1:27" ht="15" customHeight="1" x14ac:dyDescent="0.25">
      <c r="A31" s="180" t="s">
        <v>53</v>
      </c>
      <c r="B31" s="181" t="s">
        <v>102</v>
      </c>
      <c r="C31" s="156" t="s">
        <v>14</v>
      </c>
      <c r="D31" s="158">
        <v>1.5254629629629628E-2</v>
      </c>
      <c r="E31" s="158">
        <v>1.5254629629629628E-2</v>
      </c>
      <c r="F31" s="159">
        <f t="shared" si="7"/>
        <v>1.5254629629629628E-2</v>
      </c>
      <c r="G31" s="160">
        <f t="shared" si="8"/>
        <v>6.2731481481481527E-3</v>
      </c>
      <c r="H31" s="161"/>
      <c r="I31" s="162" t="str">
        <f t="shared" si="0"/>
        <v/>
      </c>
      <c r="J31" s="163" t="str">
        <f>IF(H31&lt;&gt;"",I31-F31,"")</f>
        <v/>
      </c>
      <c r="K31" s="163" t="str">
        <f>IF(H31&lt;&gt;"",I31-D31,"")</f>
        <v/>
      </c>
      <c r="L31" s="164"/>
      <c r="M31" s="164"/>
      <c r="N31" s="164"/>
      <c r="O31" s="174"/>
      <c r="P31" s="167">
        <f t="shared" si="1"/>
        <v>1.5254629629629628E-2</v>
      </c>
      <c r="Q31" s="206"/>
      <c r="R31" s="154">
        <v>39507</v>
      </c>
      <c r="S31" s="225" t="s">
        <v>30</v>
      </c>
      <c r="T31" s="228">
        <f t="shared" si="2"/>
        <v>5</v>
      </c>
      <c r="U31" s="229" t="str">
        <f t="shared" si="3"/>
        <v>Louise Crosby</v>
      </c>
      <c r="Y31" s="249" t="str">
        <f t="shared" ref="Y31:Y39" si="11">+I31</f>
        <v/>
      </c>
      <c r="Z31" s="132"/>
    </row>
    <row r="32" spans="1:27" ht="15" customHeight="1" x14ac:dyDescent="0.25">
      <c r="A32" s="180" t="s">
        <v>422</v>
      </c>
      <c r="B32" s="181" t="s">
        <v>423</v>
      </c>
      <c r="C32" s="156" t="s">
        <v>30</v>
      </c>
      <c r="D32" s="158">
        <v>1.3900462962962962E-2</v>
      </c>
      <c r="E32" s="158">
        <v>1.3900462962962962E-2</v>
      </c>
      <c r="F32" s="159">
        <f t="shared" si="7"/>
        <v>1.3900462962962962E-2</v>
      </c>
      <c r="G32" s="160">
        <f t="shared" si="8"/>
        <v>7.6273148148148194E-3</v>
      </c>
      <c r="H32" s="161"/>
      <c r="I32" s="162" t="str">
        <f t="shared" si="0"/>
        <v/>
      </c>
      <c r="J32" s="163" t="str">
        <f>IF(H32&lt;&gt;"",I32-F32,"")</f>
        <v/>
      </c>
      <c r="K32" s="163" t="str">
        <f>IF(H32&lt;&gt;"",I32-D32,"")</f>
        <v/>
      </c>
      <c r="L32" s="164"/>
      <c r="M32" s="164"/>
      <c r="N32" s="164"/>
      <c r="O32" s="166"/>
      <c r="P32" s="167">
        <f t="shared" si="1"/>
        <v>1.3900462962962962E-2</v>
      </c>
      <c r="Q32" s="206"/>
      <c r="R32" s="154">
        <v>39964</v>
      </c>
      <c r="S32" s="225" t="s">
        <v>30</v>
      </c>
      <c r="T32" s="228">
        <f t="shared" si="2"/>
        <v>5</v>
      </c>
      <c r="U32" s="229" t="str">
        <f t="shared" si="3"/>
        <v>Patrick McGuinness</v>
      </c>
      <c r="Y32" s="249" t="str">
        <f t="shared" si="11"/>
        <v/>
      </c>
      <c r="Z32" s="132"/>
    </row>
    <row r="33" spans="1:26" ht="15" customHeight="1" x14ac:dyDescent="0.25">
      <c r="A33" s="178" t="s">
        <v>49</v>
      </c>
      <c r="B33" s="179" t="s">
        <v>311</v>
      </c>
      <c r="C33" s="156" t="s">
        <v>14</v>
      </c>
      <c r="D33" s="157">
        <v>2.6863425925925926E-2</v>
      </c>
      <c r="E33" s="158">
        <v>2.6863425925925926E-2</v>
      </c>
      <c r="F33" s="159">
        <f t="shared" si="7"/>
        <v>2.6863425925925926E-2</v>
      </c>
      <c r="G33" s="160">
        <f t="shared" si="8"/>
        <v>-5.3356481481481449E-3</v>
      </c>
      <c r="H33" s="161"/>
      <c r="I33" s="162" t="str">
        <f t="shared" si="0"/>
        <v/>
      </c>
      <c r="J33" s="163"/>
      <c r="K33" s="163"/>
      <c r="L33" s="164"/>
      <c r="M33" s="164"/>
      <c r="N33" s="165"/>
      <c r="O33" s="166"/>
      <c r="P33" s="167">
        <f t="shared" si="1"/>
        <v>2.6863425925925926E-2</v>
      </c>
      <c r="Q33" s="219"/>
      <c r="R33" s="154">
        <v>39691</v>
      </c>
      <c r="S33" s="225"/>
      <c r="T33" s="228" t="str">
        <f t="shared" si="2"/>
        <v/>
      </c>
      <c r="U33" s="229" t="str">
        <f t="shared" si="3"/>
        <v/>
      </c>
      <c r="Y33" s="249" t="str">
        <f t="shared" si="11"/>
        <v/>
      </c>
      <c r="Z33" s="132"/>
    </row>
    <row r="34" spans="1:26" ht="15" customHeight="1" x14ac:dyDescent="0.25">
      <c r="A34" s="178" t="s">
        <v>18</v>
      </c>
      <c r="B34" s="179" t="s">
        <v>19</v>
      </c>
      <c r="C34" s="156" t="s">
        <v>14</v>
      </c>
      <c r="D34" s="157">
        <v>2.1203703703703707E-2</v>
      </c>
      <c r="E34" s="158">
        <v>2.5358796296296296E-2</v>
      </c>
      <c r="F34" s="159">
        <f t="shared" si="7"/>
        <v>2.3281250000000003E-2</v>
      </c>
      <c r="G34" s="160">
        <f t="shared" si="8"/>
        <v>-1.7534722222222222E-3</v>
      </c>
      <c r="H34" s="161"/>
      <c r="I34" s="162" t="str">
        <f t="shared" si="0"/>
        <v/>
      </c>
      <c r="J34" s="163" t="str">
        <f t="shared" ref="J34:J46" si="12">IF(H34&lt;&gt;"",I34-F34,"")</f>
        <v/>
      </c>
      <c r="K34" s="163" t="str">
        <f t="shared" ref="K34:K46" si="13">IF(H34&lt;&gt;"",I34-D34,"")</f>
        <v/>
      </c>
      <c r="L34" s="164"/>
      <c r="M34" s="164"/>
      <c r="N34" s="165"/>
      <c r="O34" s="166"/>
      <c r="P34" s="167">
        <f t="shared" si="1"/>
        <v>2.1203703703703707E-2</v>
      </c>
      <c r="Q34" s="216"/>
      <c r="R34" s="154">
        <v>39478</v>
      </c>
      <c r="S34" s="225"/>
      <c r="T34" s="228" t="str">
        <f t="shared" si="2"/>
        <v/>
      </c>
      <c r="U34" s="229" t="str">
        <f t="shared" si="3"/>
        <v/>
      </c>
      <c r="Y34" s="249"/>
      <c r="Z34" s="132"/>
    </row>
    <row r="35" spans="1:26" ht="15" customHeight="1" x14ac:dyDescent="0.25">
      <c r="A35" s="178" t="s">
        <v>269</v>
      </c>
      <c r="B35" s="179" t="s">
        <v>270</v>
      </c>
      <c r="C35" s="156" t="s">
        <v>14</v>
      </c>
      <c r="D35" s="157">
        <v>2.2881944444444444E-2</v>
      </c>
      <c r="E35" s="158">
        <v>2.2881944444444444E-2</v>
      </c>
      <c r="F35" s="159">
        <f t="shared" si="7"/>
        <v>2.2881944444444444E-2</v>
      </c>
      <c r="G35" s="160">
        <f t="shared" si="8"/>
        <v>-1.3541666666666632E-3</v>
      </c>
      <c r="H35" s="161"/>
      <c r="I35" s="162" t="str">
        <f t="shared" si="0"/>
        <v/>
      </c>
      <c r="J35" s="163" t="str">
        <f t="shared" si="12"/>
        <v/>
      </c>
      <c r="K35" s="163" t="str">
        <f t="shared" si="13"/>
        <v/>
      </c>
      <c r="L35" s="164"/>
      <c r="M35" s="164"/>
      <c r="N35" s="165"/>
      <c r="O35" s="166"/>
      <c r="P35" s="167">
        <f t="shared" si="1"/>
        <v>2.2881944444444444E-2</v>
      </c>
      <c r="Q35" s="216"/>
      <c r="R35" s="154">
        <v>39538</v>
      </c>
      <c r="S35" s="225"/>
      <c r="T35" s="228" t="str">
        <f t="shared" si="2"/>
        <v/>
      </c>
      <c r="U35" s="229" t="str">
        <f t="shared" si="3"/>
        <v/>
      </c>
      <c r="Y35" s="249" t="str">
        <f t="shared" si="11"/>
        <v/>
      </c>
      <c r="Z35" s="132"/>
    </row>
    <row r="36" spans="1:26" ht="15" customHeight="1" x14ac:dyDescent="0.25">
      <c r="A36" s="180" t="s">
        <v>17</v>
      </c>
      <c r="B36" s="181" t="s">
        <v>258</v>
      </c>
      <c r="C36" s="156" t="s">
        <v>14</v>
      </c>
      <c r="D36" s="157">
        <v>1.9710648148148147E-2</v>
      </c>
      <c r="E36" s="158">
        <v>2.4976851851851851E-2</v>
      </c>
      <c r="F36" s="159">
        <f t="shared" si="7"/>
        <v>2.2343749999999999E-2</v>
      </c>
      <c r="G36" s="160">
        <f t="shared" si="8"/>
        <v>-8.1597222222221794E-4</v>
      </c>
      <c r="H36" s="161"/>
      <c r="I36" s="162" t="str">
        <f t="shared" si="0"/>
        <v/>
      </c>
      <c r="J36" s="163" t="str">
        <f t="shared" si="12"/>
        <v/>
      </c>
      <c r="K36" s="163" t="str">
        <f t="shared" si="13"/>
        <v/>
      </c>
      <c r="L36" s="164"/>
      <c r="M36" s="164"/>
      <c r="N36" s="164"/>
      <c r="O36" s="166"/>
      <c r="P36" s="167">
        <f t="shared" si="1"/>
        <v>1.9710648148148147E-2</v>
      </c>
      <c r="Q36" s="216"/>
      <c r="R36" s="154">
        <v>39478</v>
      </c>
      <c r="S36" s="225"/>
      <c r="T36" s="228" t="str">
        <f t="shared" si="2"/>
        <v/>
      </c>
      <c r="U36" s="229" t="str">
        <f t="shared" si="3"/>
        <v/>
      </c>
      <c r="Y36" s="249" t="str">
        <f t="shared" si="11"/>
        <v/>
      </c>
      <c r="Z36" s="132"/>
    </row>
    <row r="37" spans="1:26" ht="15" customHeight="1" x14ac:dyDescent="0.25">
      <c r="A37" s="180" t="s">
        <v>56</v>
      </c>
      <c r="B37" s="181" t="s">
        <v>57</v>
      </c>
      <c r="C37" s="156" t="s">
        <v>30</v>
      </c>
      <c r="D37" s="157">
        <v>1.8518518518518521E-2</v>
      </c>
      <c r="E37" s="158">
        <v>2.4664351851851851E-2</v>
      </c>
      <c r="F37" s="159">
        <f t="shared" si="7"/>
        <v>2.1591435185185186E-2</v>
      </c>
      <c r="G37" s="160">
        <f t="shared" si="8"/>
        <v>-6.3657407407404637E-5</v>
      </c>
      <c r="H37" s="161"/>
      <c r="I37" s="162" t="str">
        <f t="shared" ref="I37:I68" si="14">IF(H37&lt;&gt;"",H37-G37,"")</f>
        <v/>
      </c>
      <c r="J37" s="163" t="str">
        <f t="shared" si="12"/>
        <v/>
      </c>
      <c r="K37" s="163" t="str">
        <f t="shared" si="13"/>
        <v/>
      </c>
      <c r="L37" s="164"/>
      <c r="M37" s="164"/>
      <c r="N37" s="164"/>
      <c r="O37" s="166"/>
      <c r="P37" s="167">
        <f t="shared" ref="P37:P68" si="15">IF(H37&lt;&gt;"",MIN(D37,I37),D37)</f>
        <v>1.8518518518518521E-2</v>
      </c>
      <c r="Q37" s="216"/>
      <c r="R37" s="154">
        <v>39478</v>
      </c>
      <c r="S37" s="225"/>
      <c r="T37" s="228" t="str">
        <f t="shared" ref="T37:T68" si="16">IF(OR(NOT(S37=""),NOT(I37="")),5,"")</f>
        <v/>
      </c>
      <c r="U37" s="229" t="str">
        <f t="shared" ref="U37:U68" si="17">IF(T37=5,A37&amp;" "&amp;B37,"")</f>
        <v/>
      </c>
      <c r="Y37" s="249" t="str">
        <f t="shared" si="11"/>
        <v/>
      </c>
      <c r="Z37" s="132"/>
    </row>
    <row r="38" spans="1:26" ht="15" customHeight="1" x14ac:dyDescent="0.25">
      <c r="A38" s="180" t="s">
        <v>358</v>
      </c>
      <c r="B38" s="181" t="s">
        <v>359</v>
      </c>
      <c r="C38" s="156" t="s">
        <v>14</v>
      </c>
      <c r="D38" s="157">
        <v>2.1504629629629624E-2</v>
      </c>
      <c r="E38" s="158">
        <v>2.1504629629629624E-2</v>
      </c>
      <c r="F38" s="159">
        <f t="shared" si="7"/>
        <v>2.1504629629629624E-2</v>
      </c>
      <c r="G38" s="160">
        <f t="shared" si="8"/>
        <v>2.3148148148157549E-5</v>
      </c>
      <c r="H38" s="161"/>
      <c r="I38" s="162" t="str">
        <f t="shared" si="14"/>
        <v/>
      </c>
      <c r="J38" s="163" t="str">
        <f t="shared" si="12"/>
        <v/>
      </c>
      <c r="K38" s="163" t="str">
        <f t="shared" si="13"/>
        <v/>
      </c>
      <c r="L38" s="164"/>
      <c r="M38" s="164"/>
      <c r="N38" s="164"/>
      <c r="O38" s="166"/>
      <c r="P38" s="167">
        <f t="shared" si="15"/>
        <v>2.1504629629629624E-2</v>
      </c>
      <c r="Q38" s="206"/>
      <c r="R38" s="154">
        <v>39933</v>
      </c>
      <c r="S38" s="225"/>
      <c r="T38" s="228" t="str">
        <f t="shared" si="16"/>
        <v/>
      </c>
      <c r="U38" s="229" t="str">
        <f t="shared" si="17"/>
        <v/>
      </c>
      <c r="Y38" s="249" t="str">
        <f t="shared" si="11"/>
        <v/>
      </c>
      <c r="Z38" s="132"/>
    </row>
    <row r="39" spans="1:26" ht="15" x14ac:dyDescent="0.25">
      <c r="A39" s="178" t="s">
        <v>66</v>
      </c>
      <c r="B39" s="179" t="s">
        <v>165</v>
      </c>
      <c r="C39" s="171" t="s">
        <v>14</v>
      </c>
      <c r="D39" s="157">
        <v>1.9652777777777779E-2</v>
      </c>
      <c r="E39" s="158">
        <v>2.282407407407408E-2</v>
      </c>
      <c r="F39" s="159">
        <f t="shared" si="7"/>
        <v>2.1238425925925931E-2</v>
      </c>
      <c r="G39" s="160">
        <f t="shared" si="8"/>
        <v>2.8935185185184967E-4</v>
      </c>
      <c r="H39" s="161"/>
      <c r="I39" s="162" t="str">
        <f t="shared" si="14"/>
        <v/>
      </c>
      <c r="J39" s="163" t="str">
        <f t="shared" si="12"/>
        <v/>
      </c>
      <c r="K39" s="163" t="str">
        <f t="shared" si="13"/>
        <v/>
      </c>
      <c r="L39" s="164"/>
      <c r="M39" s="164"/>
      <c r="N39" s="164"/>
      <c r="O39" s="166"/>
      <c r="P39" s="167">
        <f t="shared" si="15"/>
        <v>1.9652777777777779E-2</v>
      </c>
      <c r="Q39" s="216"/>
      <c r="R39" s="154">
        <v>39872</v>
      </c>
      <c r="S39" s="225"/>
      <c r="T39" s="228" t="str">
        <f t="shared" si="16"/>
        <v/>
      </c>
      <c r="U39" s="229" t="str">
        <f t="shared" si="17"/>
        <v/>
      </c>
      <c r="Y39" s="249" t="str">
        <f t="shared" si="11"/>
        <v/>
      </c>
      <c r="Z39" s="132"/>
    </row>
    <row r="40" spans="1:26" ht="15" x14ac:dyDescent="0.25">
      <c r="A40" s="178" t="s">
        <v>224</v>
      </c>
      <c r="B40" s="179" t="s">
        <v>192</v>
      </c>
      <c r="C40" s="171" t="s">
        <v>14</v>
      </c>
      <c r="D40" s="157">
        <v>2.0833333333333332E-2</v>
      </c>
      <c r="E40" s="158">
        <v>2.0833333333333332E-2</v>
      </c>
      <c r="F40" s="159">
        <f t="shared" si="7"/>
        <v>2.0833333333333332E-2</v>
      </c>
      <c r="G40" s="160">
        <f t="shared" si="8"/>
        <v>6.9444444444444892E-4</v>
      </c>
      <c r="H40" s="161"/>
      <c r="I40" s="162" t="str">
        <f t="shared" si="14"/>
        <v/>
      </c>
      <c r="J40" s="163" t="str">
        <f t="shared" si="12"/>
        <v/>
      </c>
      <c r="K40" s="163" t="str">
        <f t="shared" si="13"/>
        <v/>
      </c>
      <c r="L40" s="164"/>
      <c r="M40" s="164"/>
      <c r="N40" s="164"/>
      <c r="O40" s="166"/>
      <c r="P40" s="167">
        <f t="shared" si="15"/>
        <v>2.0833333333333332E-2</v>
      </c>
      <c r="Q40" s="216"/>
      <c r="R40" s="155" t="s">
        <v>212</v>
      </c>
      <c r="S40" s="225"/>
      <c r="T40" s="228" t="str">
        <f t="shared" si="16"/>
        <v/>
      </c>
      <c r="U40" s="229" t="str">
        <f t="shared" si="17"/>
        <v/>
      </c>
      <c r="Y40" s="249"/>
      <c r="Z40" s="132"/>
    </row>
    <row r="41" spans="1:26" ht="15" x14ac:dyDescent="0.25">
      <c r="A41" s="180" t="s">
        <v>20</v>
      </c>
      <c r="B41" s="181" t="s">
        <v>21</v>
      </c>
      <c r="C41" s="156" t="s">
        <v>14</v>
      </c>
      <c r="D41" s="157">
        <v>2.0821759259259259E-2</v>
      </c>
      <c r="E41" s="158">
        <v>2.0821759259259259E-2</v>
      </c>
      <c r="F41" s="159">
        <f t="shared" si="7"/>
        <v>2.0821759259259259E-2</v>
      </c>
      <c r="G41" s="160">
        <f t="shared" si="8"/>
        <v>7.0601851851852249E-4</v>
      </c>
      <c r="H41" s="161"/>
      <c r="I41" s="162" t="str">
        <f t="shared" si="14"/>
        <v/>
      </c>
      <c r="J41" s="163" t="str">
        <f t="shared" si="12"/>
        <v/>
      </c>
      <c r="K41" s="163" t="str">
        <f t="shared" si="13"/>
        <v/>
      </c>
      <c r="L41" s="164"/>
      <c r="M41" s="164"/>
      <c r="N41" s="164"/>
      <c r="O41" s="166"/>
      <c r="P41" s="167">
        <f t="shared" si="15"/>
        <v>2.0821759259259259E-2</v>
      </c>
      <c r="Q41" s="216"/>
      <c r="R41" s="154">
        <v>38868</v>
      </c>
      <c r="S41" s="225"/>
      <c r="T41" s="228" t="str">
        <f t="shared" si="16"/>
        <v/>
      </c>
      <c r="U41" s="229" t="str">
        <f t="shared" si="17"/>
        <v/>
      </c>
      <c r="Y41" s="249"/>
      <c r="Z41" s="132"/>
    </row>
    <row r="42" spans="1:26" ht="15" x14ac:dyDescent="0.25">
      <c r="A42" s="180" t="s">
        <v>62</v>
      </c>
      <c r="B42" s="181" t="s">
        <v>63</v>
      </c>
      <c r="C42" s="156" t="s">
        <v>30</v>
      </c>
      <c r="D42" s="157">
        <v>1.8229166666666668E-2</v>
      </c>
      <c r="E42" s="158">
        <v>2.2804904513888894E-2</v>
      </c>
      <c r="F42" s="159">
        <f t="shared" si="7"/>
        <v>2.0517035590277781E-2</v>
      </c>
      <c r="G42" s="160">
        <f t="shared" si="8"/>
        <v>1.0107421875000001E-3</v>
      </c>
      <c r="H42" s="161"/>
      <c r="I42" s="162" t="str">
        <f t="shared" si="14"/>
        <v/>
      </c>
      <c r="J42" s="163" t="str">
        <f t="shared" si="12"/>
        <v/>
      </c>
      <c r="K42" s="163" t="str">
        <f t="shared" si="13"/>
        <v/>
      </c>
      <c r="L42" s="164"/>
      <c r="M42" s="164"/>
      <c r="N42" s="165"/>
      <c r="O42" s="166"/>
      <c r="P42" s="167">
        <f t="shared" si="15"/>
        <v>1.8229166666666668E-2</v>
      </c>
      <c r="Q42" s="206"/>
      <c r="R42" s="169">
        <v>39903</v>
      </c>
      <c r="S42" s="225"/>
      <c r="T42" s="228" t="str">
        <f t="shared" si="16"/>
        <v/>
      </c>
      <c r="U42" s="229" t="str">
        <f t="shared" si="17"/>
        <v/>
      </c>
      <c r="Y42" s="249" t="str">
        <f t="shared" ref="Y42:Y51" si="18">+I42</f>
        <v/>
      </c>
      <c r="Z42" s="132"/>
    </row>
    <row r="43" spans="1:26" ht="15" customHeight="1" x14ac:dyDescent="0.25">
      <c r="A43" s="180" t="s">
        <v>24</v>
      </c>
      <c r="B43" s="181" t="s">
        <v>25</v>
      </c>
      <c r="C43" s="171" t="s">
        <v>14</v>
      </c>
      <c r="D43" s="157">
        <v>2.0023148148148148E-2</v>
      </c>
      <c r="E43" s="158">
        <v>2.0023148148148148E-2</v>
      </c>
      <c r="F43" s="159">
        <f t="shared" si="7"/>
        <v>2.0023148148148148E-2</v>
      </c>
      <c r="G43" s="160">
        <f t="shared" si="8"/>
        <v>1.5046296296296335E-3</v>
      </c>
      <c r="H43" s="161"/>
      <c r="I43" s="162" t="str">
        <f t="shared" si="14"/>
        <v/>
      </c>
      <c r="J43" s="163" t="str">
        <f t="shared" si="12"/>
        <v/>
      </c>
      <c r="K43" s="163" t="str">
        <f t="shared" si="13"/>
        <v/>
      </c>
      <c r="L43" s="164"/>
      <c r="M43" s="164"/>
      <c r="N43" s="164"/>
      <c r="O43" s="166"/>
      <c r="P43" s="167">
        <f t="shared" si="15"/>
        <v>2.0023148148148148E-2</v>
      </c>
      <c r="Q43" s="216"/>
      <c r="R43" s="154">
        <v>39202</v>
      </c>
      <c r="S43" s="225"/>
      <c r="T43" s="228" t="str">
        <f t="shared" si="16"/>
        <v/>
      </c>
      <c r="U43" s="229" t="str">
        <f t="shared" si="17"/>
        <v/>
      </c>
      <c r="Y43" s="249" t="str">
        <f t="shared" si="18"/>
        <v/>
      </c>
      <c r="Z43" s="132"/>
    </row>
    <row r="44" spans="1:26" ht="15" customHeight="1" x14ac:dyDescent="0.25">
      <c r="A44" s="178" t="s">
        <v>31</v>
      </c>
      <c r="B44" s="179" t="s">
        <v>32</v>
      </c>
      <c r="C44" s="156" t="s">
        <v>14</v>
      </c>
      <c r="D44" s="157">
        <v>1.9988425925925927E-2</v>
      </c>
      <c r="E44" s="158">
        <v>1.9988425925925927E-2</v>
      </c>
      <c r="F44" s="159">
        <f t="shared" si="7"/>
        <v>1.9988425925925927E-2</v>
      </c>
      <c r="G44" s="160">
        <f t="shared" si="8"/>
        <v>1.5393518518518542E-3</v>
      </c>
      <c r="H44" s="161"/>
      <c r="I44" s="162" t="str">
        <f t="shared" si="14"/>
        <v/>
      </c>
      <c r="J44" s="163" t="str">
        <f t="shared" si="12"/>
        <v/>
      </c>
      <c r="K44" s="163" t="str">
        <f t="shared" si="13"/>
        <v/>
      </c>
      <c r="L44" s="164"/>
      <c r="M44" s="164"/>
      <c r="N44" s="164"/>
      <c r="O44" s="166"/>
      <c r="P44" s="167">
        <f t="shared" si="15"/>
        <v>1.9988425925925927E-2</v>
      </c>
      <c r="Q44" s="216"/>
      <c r="R44" s="154">
        <v>39172</v>
      </c>
      <c r="S44" s="225"/>
      <c r="T44" s="228" t="str">
        <f t="shared" si="16"/>
        <v/>
      </c>
      <c r="U44" s="229" t="str">
        <f t="shared" si="17"/>
        <v/>
      </c>
      <c r="Y44" s="249" t="str">
        <f t="shared" si="18"/>
        <v/>
      </c>
      <c r="Z44" s="132"/>
    </row>
    <row r="45" spans="1:26" ht="15" customHeight="1" x14ac:dyDescent="0.25">
      <c r="A45" s="178" t="s">
        <v>225</v>
      </c>
      <c r="B45" s="179" t="s">
        <v>232</v>
      </c>
      <c r="C45" s="171" t="s">
        <v>14</v>
      </c>
      <c r="D45" s="157">
        <v>1.9861111111111111E-2</v>
      </c>
      <c r="E45" s="157">
        <v>1.9861111111111111E-2</v>
      </c>
      <c r="F45" s="159">
        <f t="shared" si="7"/>
        <v>1.9861111111111111E-2</v>
      </c>
      <c r="G45" s="160">
        <f t="shared" si="8"/>
        <v>1.6666666666666705E-3</v>
      </c>
      <c r="H45" s="161"/>
      <c r="I45" s="162" t="str">
        <f t="shared" si="14"/>
        <v/>
      </c>
      <c r="J45" s="163" t="str">
        <f t="shared" si="12"/>
        <v/>
      </c>
      <c r="K45" s="163" t="str">
        <f t="shared" si="13"/>
        <v/>
      </c>
      <c r="L45" s="164"/>
      <c r="M45" s="164"/>
      <c r="N45" s="164"/>
      <c r="O45" s="166"/>
      <c r="P45" s="167">
        <f t="shared" si="15"/>
        <v>1.9861111111111111E-2</v>
      </c>
      <c r="Q45" s="216"/>
      <c r="R45" s="154">
        <v>39325</v>
      </c>
      <c r="S45" s="225"/>
      <c r="T45" s="228" t="str">
        <f t="shared" si="16"/>
        <v/>
      </c>
      <c r="U45" s="229" t="str">
        <f t="shared" si="17"/>
        <v/>
      </c>
      <c r="Y45" s="249" t="str">
        <f t="shared" si="18"/>
        <v/>
      </c>
      <c r="Z45" s="132"/>
    </row>
    <row r="46" spans="1:26" ht="15" customHeight="1" x14ac:dyDescent="0.25">
      <c r="A46" s="180" t="s">
        <v>33</v>
      </c>
      <c r="B46" s="181" t="s">
        <v>34</v>
      </c>
      <c r="C46" s="156" t="s">
        <v>14</v>
      </c>
      <c r="D46" s="157">
        <v>1.9814814814814816E-2</v>
      </c>
      <c r="E46" s="158">
        <v>1.9814814814814816E-2</v>
      </c>
      <c r="F46" s="159">
        <f t="shared" ref="F46:F77" si="19">IF(E46&lt;&gt;"",(E46+D46)/2,D46)</f>
        <v>1.9814814814814816E-2</v>
      </c>
      <c r="G46" s="160">
        <f t="shared" ref="G46:G77" si="20">$B$2-F46</f>
        <v>1.7129629629629647E-3</v>
      </c>
      <c r="H46" s="161"/>
      <c r="I46" s="162" t="str">
        <f t="shared" si="14"/>
        <v/>
      </c>
      <c r="J46" s="163" t="str">
        <f t="shared" si="12"/>
        <v/>
      </c>
      <c r="K46" s="163" t="str">
        <f t="shared" si="13"/>
        <v/>
      </c>
      <c r="L46" s="164"/>
      <c r="M46" s="164"/>
      <c r="N46" s="164"/>
      <c r="O46" s="166"/>
      <c r="P46" s="167">
        <f t="shared" si="15"/>
        <v>1.9814814814814816E-2</v>
      </c>
      <c r="Q46" s="216"/>
      <c r="R46" s="154">
        <v>38748</v>
      </c>
      <c r="S46" s="225"/>
      <c r="T46" s="228" t="str">
        <f t="shared" si="16"/>
        <v/>
      </c>
      <c r="U46" s="229" t="str">
        <f t="shared" si="17"/>
        <v/>
      </c>
      <c r="Y46" s="249" t="str">
        <f t="shared" si="18"/>
        <v/>
      </c>
      <c r="Z46" s="132"/>
    </row>
    <row r="47" spans="1:26" ht="15" customHeight="1" x14ac:dyDescent="0.25">
      <c r="A47" s="180" t="s">
        <v>96</v>
      </c>
      <c r="B47" s="181" t="s">
        <v>58</v>
      </c>
      <c r="C47" s="171" t="s">
        <v>14</v>
      </c>
      <c r="D47" s="157">
        <v>1.9774305555555555E-2</v>
      </c>
      <c r="E47" s="158">
        <v>1.9774305555555555E-2</v>
      </c>
      <c r="F47" s="159">
        <f t="shared" si="19"/>
        <v>1.9774305555555555E-2</v>
      </c>
      <c r="G47" s="160">
        <f t="shared" si="20"/>
        <v>1.7534722222222257E-3</v>
      </c>
      <c r="H47" s="161"/>
      <c r="I47" s="162" t="str">
        <f t="shared" si="14"/>
        <v/>
      </c>
      <c r="J47" s="163"/>
      <c r="K47" s="163"/>
      <c r="L47" s="164"/>
      <c r="M47" s="164"/>
      <c r="N47" s="164"/>
      <c r="O47" s="166"/>
      <c r="P47" s="167">
        <f t="shared" si="15"/>
        <v>1.9774305555555555E-2</v>
      </c>
      <c r="Q47" s="216"/>
      <c r="R47" s="154">
        <v>39721</v>
      </c>
      <c r="S47" s="225"/>
      <c r="T47" s="228" t="str">
        <f t="shared" si="16"/>
        <v/>
      </c>
      <c r="U47" s="229" t="str">
        <f t="shared" si="17"/>
        <v/>
      </c>
      <c r="Y47" s="249"/>
      <c r="Z47" s="132"/>
    </row>
    <row r="48" spans="1:26" ht="15" x14ac:dyDescent="0.25">
      <c r="A48" s="178" t="s">
        <v>15</v>
      </c>
      <c r="B48" s="179" t="s">
        <v>35</v>
      </c>
      <c r="C48" s="156" t="s">
        <v>14</v>
      </c>
      <c r="D48" s="157">
        <v>1.9710648148148147E-2</v>
      </c>
      <c r="E48" s="158">
        <v>1.9710648148148147E-2</v>
      </c>
      <c r="F48" s="159">
        <f t="shared" si="19"/>
        <v>1.9710648148148147E-2</v>
      </c>
      <c r="G48" s="160">
        <f t="shared" si="20"/>
        <v>1.8171296296296338E-3</v>
      </c>
      <c r="H48" s="161"/>
      <c r="I48" s="162" t="str">
        <f t="shared" si="14"/>
        <v/>
      </c>
      <c r="J48" s="163" t="str">
        <f>IF(H48&lt;&gt;"",I48-F48,"")</f>
        <v/>
      </c>
      <c r="K48" s="163" t="str">
        <f>IF(H48&lt;&gt;"",I48-D48,"")</f>
        <v/>
      </c>
      <c r="L48" s="164"/>
      <c r="M48" s="164"/>
      <c r="N48" s="164"/>
      <c r="O48" s="166"/>
      <c r="P48" s="167">
        <f t="shared" si="15"/>
        <v>1.9710648148148147E-2</v>
      </c>
      <c r="Q48" s="216"/>
      <c r="R48" s="169">
        <v>39172</v>
      </c>
      <c r="S48" s="225"/>
      <c r="T48" s="228" t="str">
        <f t="shared" si="16"/>
        <v/>
      </c>
      <c r="U48" s="229" t="str">
        <f t="shared" si="17"/>
        <v/>
      </c>
      <c r="Y48" s="249" t="str">
        <f t="shared" si="18"/>
        <v/>
      </c>
      <c r="Z48" s="132"/>
    </row>
    <row r="49" spans="1:26" ht="15" x14ac:dyDescent="0.25">
      <c r="A49" s="180" t="s">
        <v>36</v>
      </c>
      <c r="B49" s="181" t="s">
        <v>37</v>
      </c>
      <c r="C49" s="156" t="s">
        <v>14</v>
      </c>
      <c r="D49" s="157">
        <v>1.9699074074074074E-2</v>
      </c>
      <c r="E49" s="158">
        <v>1.9699074074074074E-2</v>
      </c>
      <c r="F49" s="159">
        <f t="shared" si="19"/>
        <v>1.9699074074074074E-2</v>
      </c>
      <c r="G49" s="160">
        <f t="shared" si="20"/>
        <v>1.8287037037037074E-3</v>
      </c>
      <c r="H49" s="161"/>
      <c r="I49" s="162" t="str">
        <f t="shared" si="14"/>
        <v/>
      </c>
      <c r="J49" s="163" t="str">
        <f>IF(H49&lt;&gt;"",I49-F49,"")</f>
        <v/>
      </c>
      <c r="K49" s="163" t="str">
        <f>IF(H49&lt;&gt;"",I49-D49,"")</f>
        <v/>
      </c>
      <c r="L49" s="164"/>
      <c r="M49" s="164"/>
      <c r="N49" s="164"/>
      <c r="O49" s="166"/>
      <c r="P49" s="167">
        <f t="shared" si="15"/>
        <v>1.9699074074074074E-2</v>
      </c>
      <c r="Q49" s="221"/>
      <c r="R49" s="169">
        <v>38868</v>
      </c>
      <c r="S49" s="225"/>
      <c r="T49" s="228" t="str">
        <f t="shared" si="16"/>
        <v/>
      </c>
      <c r="U49" s="229" t="str">
        <f t="shared" si="17"/>
        <v/>
      </c>
      <c r="Y49" s="249" t="str">
        <f t="shared" si="18"/>
        <v/>
      </c>
      <c r="Z49" s="132"/>
    </row>
    <row r="50" spans="1:26" ht="15" customHeight="1" x14ac:dyDescent="0.25">
      <c r="A50" s="178" t="s">
        <v>38</v>
      </c>
      <c r="B50" s="179" t="s">
        <v>39</v>
      </c>
      <c r="C50" s="156" t="s">
        <v>14</v>
      </c>
      <c r="D50" s="158">
        <v>1.96875E-2</v>
      </c>
      <c r="E50" s="158">
        <v>1.96875E-2</v>
      </c>
      <c r="F50" s="159">
        <f t="shared" si="19"/>
        <v>1.96875E-2</v>
      </c>
      <c r="G50" s="160">
        <f t="shared" si="20"/>
        <v>1.840277777777781E-3</v>
      </c>
      <c r="H50" s="161"/>
      <c r="I50" s="162" t="str">
        <f t="shared" si="14"/>
        <v/>
      </c>
      <c r="J50" s="163" t="str">
        <f>IF(H50&lt;&gt;"",I50-F50,"")</f>
        <v/>
      </c>
      <c r="K50" s="163" t="str">
        <f>IF(H50&lt;&gt;"",I50-D50,"")</f>
        <v/>
      </c>
      <c r="L50" s="164"/>
      <c r="M50" s="164"/>
      <c r="N50" s="164"/>
      <c r="O50" s="166"/>
      <c r="P50" s="167">
        <f t="shared" si="15"/>
        <v>1.96875E-2</v>
      </c>
      <c r="Q50" s="221"/>
      <c r="R50" s="154">
        <v>39172</v>
      </c>
      <c r="S50" s="225"/>
      <c r="T50" s="228" t="str">
        <f t="shared" si="16"/>
        <v/>
      </c>
      <c r="U50" s="229" t="str">
        <f t="shared" si="17"/>
        <v/>
      </c>
      <c r="Y50" s="249" t="str">
        <f t="shared" si="18"/>
        <v/>
      </c>
      <c r="Z50" s="132"/>
    </row>
    <row r="51" spans="1:26" ht="15" customHeight="1" x14ac:dyDescent="0.25">
      <c r="A51" s="180" t="s">
        <v>262</v>
      </c>
      <c r="B51" s="181" t="s">
        <v>46</v>
      </c>
      <c r="C51" s="156" t="s">
        <v>14</v>
      </c>
      <c r="D51" s="158">
        <v>1.8819444444444444E-2</v>
      </c>
      <c r="E51" s="158">
        <v>2.0295138888888887E-2</v>
      </c>
      <c r="F51" s="159">
        <f t="shared" si="19"/>
        <v>1.9557291666666664E-2</v>
      </c>
      <c r="G51" s="160">
        <f t="shared" si="20"/>
        <v>1.9704861111111173E-3</v>
      </c>
      <c r="H51" s="161"/>
      <c r="I51" s="162" t="str">
        <f t="shared" si="14"/>
        <v/>
      </c>
      <c r="J51" s="163" t="str">
        <f>IF(H51&lt;&gt;"",I51-F51,"")</f>
        <v/>
      </c>
      <c r="K51" s="163" t="str">
        <f>IF(H51&lt;&gt;"",I51-D51,"")</f>
        <v/>
      </c>
      <c r="L51" s="164"/>
      <c r="M51" s="164"/>
      <c r="N51" s="164"/>
      <c r="O51" s="166"/>
      <c r="P51" s="167">
        <f t="shared" si="15"/>
        <v>1.8819444444444444E-2</v>
      </c>
      <c r="Q51" s="221"/>
      <c r="R51" s="154">
        <v>39568</v>
      </c>
      <c r="S51" s="225"/>
      <c r="T51" s="228" t="str">
        <f t="shared" si="16"/>
        <v/>
      </c>
      <c r="U51" s="229" t="str">
        <f t="shared" si="17"/>
        <v/>
      </c>
      <c r="Y51" s="249" t="str">
        <f t="shared" si="18"/>
        <v/>
      </c>
      <c r="Z51" s="132"/>
    </row>
    <row r="52" spans="1:26" ht="15" customHeight="1" x14ac:dyDescent="0.25">
      <c r="A52" s="178" t="s">
        <v>111</v>
      </c>
      <c r="B52" s="179" t="s">
        <v>313</v>
      </c>
      <c r="C52" s="171" t="s">
        <v>30</v>
      </c>
      <c r="D52" s="158">
        <v>1.9432870370370371E-2</v>
      </c>
      <c r="E52" s="158">
        <v>1.9432870370370371E-2</v>
      </c>
      <c r="F52" s="159">
        <f t="shared" si="19"/>
        <v>1.9432870370370371E-2</v>
      </c>
      <c r="G52" s="160">
        <f t="shared" si="20"/>
        <v>2.0949074074074099E-3</v>
      </c>
      <c r="H52" s="161"/>
      <c r="I52" s="162" t="str">
        <f t="shared" si="14"/>
        <v/>
      </c>
      <c r="J52" s="163"/>
      <c r="K52" s="163"/>
      <c r="L52" s="164"/>
      <c r="M52" s="164"/>
      <c r="N52" s="164"/>
      <c r="O52" s="166"/>
      <c r="P52" s="167">
        <f t="shared" si="15"/>
        <v>1.9432870370370371E-2</v>
      </c>
      <c r="Q52" s="242"/>
      <c r="R52" s="154">
        <v>39691</v>
      </c>
      <c r="S52" s="225"/>
      <c r="T52" s="228" t="str">
        <f t="shared" si="16"/>
        <v/>
      </c>
      <c r="U52" s="229" t="str">
        <f t="shared" si="17"/>
        <v/>
      </c>
      <c r="Y52" s="249"/>
      <c r="Z52" s="132"/>
    </row>
    <row r="53" spans="1:26" ht="15" customHeight="1" x14ac:dyDescent="0.25">
      <c r="A53" s="178" t="s">
        <v>312</v>
      </c>
      <c r="B53" s="179" t="s">
        <v>239</v>
      </c>
      <c r="C53" s="171" t="s">
        <v>14</v>
      </c>
      <c r="D53" s="158">
        <v>1.9432870370370371E-2</v>
      </c>
      <c r="E53" s="158">
        <v>1.9432870370370371E-2</v>
      </c>
      <c r="F53" s="159">
        <f t="shared" si="19"/>
        <v>1.9432870370370371E-2</v>
      </c>
      <c r="G53" s="160">
        <f t="shared" si="20"/>
        <v>2.0949074074074099E-3</v>
      </c>
      <c r="H53" s="161"/>
      <c r="I53" s="162" t="str">
        <f t="shared" si="14"/>
        <v/>
      </c>
      <c r="J53" s="163"/>
      <c r="K53" s="163"/>
      <c r="L53" s="164"/>
      <c r="M53" s="164"/>
      <c r="N53" s="164"/>
      <c r="O53" s="166"/>
      <c r="P53" s="167">
        <f t="shared" si="15"/>
        <v>1.9432870370370371E-2</v>
      </c>
      <c r="Q53" s="242"/>
      <c r="R53" s="154">
        <v>39691</v>
      </c>
      <c r="S53" s="225"/>
      <c r="T53" s="228" t="str">
        <f t="shared" si="16"/>
        <v/>
      </c>
      <c r="U53" s="229" t="str">
        <f t="shared" si="17"/>
        <v/>
      </c>
      <c r="Y53" s="249" t="str">
        <f>+I53</f>
        <v/>
      </c>
      <c r="Z53" s="132"/>
    </row>
    <row r="54" spans="1:26" ht="15" customHeight="1" x14ac:dyDescent="0.25">
      <c r="A54" s="180" t="s">
        <v>42</v>
      </c>
      <c r="B54" s="181" t="s">
        <v>43</v>
      </c>
      <c r="C54" s="156" t="s">
        <v>14</v>
      </c>
      <c r="D54" s="158">
        <v>1.9398148148148147E-2</v>
      </c>
      <c r="E54" s="158">
        <v>1.9398148148148147E-2</v>
      </c>
      <c r="F54" s="159">
        <f t="shared" si="19"/>
        <v>1.9398148148148147E-2</v>
      </c>
      <c r="G54" s="160">
        <f t="shared" si="20"/>
        <v>2.1296296296296341E-3</v>
      </c>
      <c r="H54" s="161"/>
      <c r="I54" s="162" t="str">
        <f t="shared" si="14"/>
        <v/>
      </c>
      <c r="J54" s="163" t="str">
        <f t="shared" ref="J54:J61" si="21">IF(H54&lt;&gt;"",I54-F54,"")</f>
        <v/>
      </c>
      <c r="K54" s="163" t="str">
        <f t="shared" ref="K54:K61" si="22">IF(H54&lt;&gt;"",I54-D54,"")</f>
        <v/>
      </c>
      <c r="L54" s="164"/>
      <c r="M54" s="164"/>
      <c r="N54" s="164"/>
      <c r="O54" s="166"/>
      <c r="P54" s="167">
        <f t="shared" si="15"/>
        <v>1.9398148148148147E-2</v>
      </c>
      <c r="Q54" s="221"/>
      <c r="R54" s="154">
        <v>38533</v>
      </c>
      <c r="S54" s="225"/>
      <c r="T54" s="228" t="str">
        <f t="shared" si="16"/>
        <v/>
      </c>
      <c r="U54" s="229" t="str">
        <f t="shared" si="17"/>
        <v/>
      </c>
      <c r="Y54" s="249" t="str">
        <f>+I54</f>
        <v/>
      </c>
      <c r="Z54" s="132"/>
    </row>
    <row r="55" spans="1:26" ht="15" customHeight="1" x14ac:dyDescent="0.25">
      <c r="A55" s="180" t="s">
        <v>292</v>
      </c>
      <c r="B55" s="181" t="s">
        <v>293</v>
      </c>
      <c r="C55" s="156" t="s">
        <v>14</v>
      </c>
      <c r="D55" s="158">
        <v>1.8854166666666661E-2</v>
      </c>
      <c r="E55" s="158">
        <v>1.8854166666666661E-2</v>
      </c>
      <c r="F55" s="159">
        <f t="shared" si="19"/>
        <v>1.8854166666666661E-2</v>
      </c>
      <c r="G55" s="160">
        <f t="shared" si="20"/>
        <v>2.6736111111111197E-3</v>
      </c>
      <c r="H55" s="161"/>
      <c r="I55" s="162" t="str">
        <f t="shared" si="14"/>
        <v/>
      </c>
      <c r="J55" s="163" t="str">
        <f t="shared" si="21"/>
        <v/>
      </c>
      <c r="K55" s="163" t="str">
        <f t="shared" si="22"/>
        <v/>
      </c>
      <c r="L55" s="164"/>
      <c r="M55" s="164"/>
      <c r="N55" s="164"/>
      <c r="O55" s="166"/>
      <c r="P55" s="167">
        <f t="shared" si="15"/>
        <v>1.8854166666666661E-2</v>
      </c>
      <c r="Q55" s="221"/>
      <c r="R55" s="154">
        <v>39629</v>
      </c>
      <c r="S55" s="225"/>
      <c r="T55" s="228" t="str">
        <f t="shared" si="16"/>
        <v/>
      </c>
      <c r="U55" s="229" t="str">
        <f t="shared" si="17"/>
        <v/>
      </c>
      <c r="Y55" s="249"/>
      <c r="Z55" s="132"/>
    </row>
    <row r="56" spans="1:26" ht="15" customHeight="1" x14ac:dyDescent="0.25">
      <c r="A56" s="180" t="s">
        <v>53</v>
      </c>
      <c r="B56" s="181" t="s">
        <v>54</v>
      </c>
      <c r="C56" s="156" t="s">
        <v>14</v>
      </c>
      <c r="D56" s="158">
        <v>1.8692129629629631E-2</v>
      </c>
      <c r="E56" s="158">
        <v>1.8692129629629631E-2</v>
      </c>
      <c r="F56" s="159">
        <f t="shared" si="19"/>
        <v>1.8692129629629631E-2</v>
      </c>
      <c r="G56" s="160">
        <f t="shared" si="20"/>
        <v>2.8356481481481496E-3</v>
      </c>
      <c r="H56" s="161"/>
      <c r="I56" s="162" t="str">
        <f t="shared" si="14"/>
        <v/>
      </c>
      <c r="J56" s="163" t="str">
        <f t="shared" si="21"/>
        <v/>
      </c>
      <c r="K56" s="163" t="str">
        <f t="shared" si="22"/>
        <v/>
      </c>
      <c r="L56" s="164"/>
      <c r="M56" s="164"/>
      <c r="N56" s="164"/>
      <c r="O56" s="166"/>
      <c r="P56" s="167">
        <f t="shared" si="15"/>
        <v>1.8692129629629631E-2</v>
      </c>
      <c r="Q56" s="243"/>
      <c r="R56" s="154">
        <v>38990</v>
      </c>
      <c r="S56" s="225"/>
      <c r="T56" s="228" t="str">
        <f t="shared" si="16"/>
        <v/>
      </c>
      <c r="U56" s="229" t="str">
        <f t="shared" si="17"/>
        <v/>
      </c>
      <c r="Y56" s="249" t="str">
        <f>+I56</f>
        <v/>
      </c>
      <c r="Z56" s="132"/>
    </row>
    <row r="57" spans="1:26" ht="15" customHeight="1" x14ac:dyDescent="0.25">
      <c r="A57" s="180" t="s">
        <v>284</v>
      </c>
      <c r="B57" s="181" t="s">
        <v>285</v>
      </c>
      <c r="C57" s="156" t="s">
        <v>30</v>
      </c>
      <c r="D57" s="157">
        <v>1.864583333333333E-2</v>
      </c>
      <c r="E57" s="158">
        <v>1.864583333333333E-2</v>
      </c>
      <c r="F57" s="159">
        <f t="shared" si="19"/>
        <v>1.864583333333333E-2</v>
      </c>
      <c r="G57" s="160">
        <f t="shared" si="20"/>
        <v>2.8819444444444509E-3</v>
      </c>
      <c r="H57" s="161"/>
      <c r="I57" s="162" t="str">
        <f t="shared" si="14"/>
        <v/>
      </c>
      <c r="J57" s="163" t="str">
        <f t="shared" si="21"/>
        <v/>
      </c>
      <c r="K57" s="163" t="str">
        <f t="shared" si="22"/>
        <v/>
      </c>
      <c r="L57" s="164"/>
      <c r="M57" s="164"/>
      <c r="N57" s="165"/>
      <c r="O57" s="166"/>
      <c r="P57" s="167">
        <f t="shared" si="15"/>
        <v>1.864583333333333E-2</v>
      </c>
      <c r="Q57" s="217"/>
      <c r="R57" s="154">
        <v>39660</v>
      </c>
      <c r="S57" s="225"/>
      <c r="T57" s="228" t="str">
        <f t="shared" si="16"/>
        <v/>
      </c>
      <c r="U57" s="229" t="str">
        <f t="shared" si="17"/>
        <v/>
      </c>
      <c r="Z57" s="132"/>
    </row>
    <row r="58" spans="1:26" ht="15" x14ac:dyDescent="0.25">
      <c r="A58" s="178" t="s">
        <v>418</v>
      </c>
      <c r="B58" s="179" t="s">
        <v>419</v>
      </c>
      <c r="C58" s="171" t="s">
        <v>14</v>
      </c>
      <c r="D58" s="157">
        <v>1.846064814814815E-2</v>
      </c>
      <c r="E58" s="157">
        <v>1.847222222222222E-2</v>
      </c>
      <c r="F58" s="159">
        <f t="shared" si="19"/>
        <v>1.8466435185185183E-2</v>
      </c>
      <c r="G58" s="160">
        <f t="shared" si="20"/>
        <v>3.0613425925925981E-3</v>
      </c>
      <c r="H58" s="161"/>
      <c r="I58" s="162" t="str">
        <f t="shared" si="14"/>
        <v/>
      </c>
      <c r="J58" s="163" t="str">
        <f t="shared" si="21"/>
        <v/>
      </c>
      <c r="K58" s="163" t="str">
        <f t="shared" si="22"/>
        <v/>
      </c>
      <c r="L58" s="164"/>
      <c r="M58" s="164"/>
      <c r="N58" s="164"/>
      <c r="O58" s="166"/>
      <c r="P58" s="167">
        <f t="shared" si="15"/>
        <v>1.846064814814815E-2</v>
      </c>
      <c r="Q58" s="208"/>
      <c r="R58" s="169">
        <v>39964</v>
      </c>
      <c r="S58" s="225"/>
      <c r="T58" s="228" t="str">
        <f t="shared" si="16"/>
        <v/>
      </c>
      <c r="U58" s="229" t="str">
        <f t="shared" si="17"/>
        <v/>
      </c>
      <c r="Z58" s="132"/>
    </row>
    <row r="59" spans="1:26" ht="15" customHeight="1" x14ac:dyDescent="0.25">
      <c r="A59" s="180" t="s">
        <v>368</v>
      </c>
      <c r="B59" s="181" t="s">
        <v>271</v>
      </c>
      <c r="C59" s="171" t="s">
        <v>14</v>
      </c>
      <c r="D59" s="157">
        <v>1.7800925925925925E-2</v>
      </c>
      <c r="E59" s="158">
        <v>1.8987268518518514E-2</v>
      </c>
      <c r="F59" s="159">
        <f t="shared" si="19"/>
        <v>1.8394097222222218E-2</v>
      </c>
      <c r="G59" s="160">
        <f t="shared" si="20"/>
        <v>3.1336805555555632E-3</v>
      </c>
      <c r="H59" s="161"/>
      <c r="I59" s="162" t="str">
        <f t="shared" si="14"/>
        <v/>
      </c>
      <c r="J59" s="163" t="str">
        <f t="shared" si="21"/>
        <v/>
      </c>
      <c r="K59" s="163" t="str">
        <f t="shared" si="22"/>
        <v/>
      </c>
      <c r="L59" s="164"/>
      <c r="M59" s="164"/>
      <c r="N59" s="164"/>
      <c r="O59" s="166"/>
      <c r="P59" s="167">
        <f t="shared" si="15"/>
        <v>1.7800925925925925E-2</v>
      </c>
      <c r="Q59" s="217"/>
      <c r="R59" s="154">
        <v>39964</v>
      </c>
      <c r="S59" s="225"/>
      <c r="T59" s="228" t="str">
        <f t="shared" si="16"/>
        <v/>
      </c>
      <c r="U59" s="229" t="str">
        <f t="shared" si="17"/>
        <v/>
      </c>
      <c r="Z59" s="132"/>
    </row>
    <row r="60" spans="1:26" ht="15" customHeight="1" x14ac:dyDescent="0.25">
      <c r="A60" s="178" t="s">
        <v>155</v>
      </c>
      <c r="B60" s="179" t="s">
        <v>257</v>
      </c>
      <c r="C60" s="171" t="s">
        <v>30</v>
      </c>
      <c r="D60" s="157">
        <v>1.8206018518518514E-2</v>
      </c>
      <c r="E60" s="158">
        <v>1.8206018518518517E-2</v>
      </c>
      <c r="F60" s="159">
        <f t="shared" si="19"/>
        <v>1.8206018518518517E-2</v>
      </c>
      <c r="G60" s="160">
        <f t="shared" si="20"/>
        <v>3.3217592592592639E-3</v>
      </c>
      <c r="H60" s="161"/>
      <c r="I60" s="162" t="str">
        <f t="shared" si="14"/>
        <v/>
      </c>
      <c r="J60" s="163" t="str">
        <f t="shared" si="21"/>
        <v/>
      </c>
      <c r="K60" s="163" t="str">
        <f t="shared" si="22"/>
        <v/>
      </c>
      <c r="L60" s="164"/>
      <c r="M60" s="164"/>
      <c r="N60" s="164"/>
      <c r="O60" s="166"/>
      <c r="P60" s="167">
        <f t="shared" si="15"/>
        <v>1.8206018518518514E-2</v>
      </c>
      <c r="Q60" s="217"/>
      <c r="R60" s="154">
        <v>39478</v>
      </c>
      <c r="S60" s="225"/>
      <c r="T60" s="228" t="str">
        <f t="shared" si="16"/>
        <v/>
      </c>
      <c r="U60" s="229" t="str">
        <f t="shared" si="17"/>
        <v/>
      </c>
      <c r="Y60"/>
      <c r="Z60" s="132"/>
    </row>
    <row r="61" spans="1:26" ht="15" customHeight="1" x14ac:dyDescent="0.25">
      <c r="A61" s="180" t="s">
        <v>68</v>
      </c>
      <c r="B61" s="181" t="s">
        <v>69</v>
      </c>
      <c r="C61" s="156" t="s">
        <v>14</v>
      </c>
      <c r="D61" s="157">
        <v>1.8055555555555557E-2</v>
      </c>
      <c r="E61" s="158">
        <v>1.8055555555555557E-2</v>
      </c>
      <c r="F61" s="159">
        <f t="shared" si="19"/>
        <v>1.8055555555555557E-2</v>
      </c>
      <c r="G61" s="160">
        <f t="shared" si="20"/>
        <v>3.4722222222222238E-3</v>
      </c>
      <c r="H61" s="161"/>
      <c r="I61" s="162" t="str">
        <f t="shared" si="14"/>
        <v/>
      </c>
      <c r="J61" s="163" t="str">
        <f t="shared" si="21"/>
        <v/>
      </c>
      <c r="K61" s="163" t="str">
        <f t="shared" si="22"/>
        <v/>
      </c>
      <c r="L61" s="164"/>
      <c r="M61" s="164"/>
      <c r="N61" s="164"/>
      <c r="O61" s="166"/>
      <c r="P61" s="167">
        <f t="shared" si="15"/>
        <v>1.8055555555555557E-2</v>
      </c>
      <c r="Q61" s="217"/>
      <c r="R61" s="154">
        <v>38960</v>
      </c>
      <c r="S61" s="225"/>
      <c r="T61" s="228" t="str">
        <f t="shared" si="16"/>
        <v/>
      </c>
      <c r="U61" s="229" t="str">
        <f t="shared" si="17"/>
        <v/>
      </c>
      <c r="Z61" s="132"/>
    </row>
    <row r="62" spans="1:26" ht="15" customHeight="1" x14ac:dyDescent="0.25">
      <c r="A62" s="178" t="s">
        <v>340</v>
      </c>
      <c r="B62" s="179" t="s">
        <v>341</v>
      </c>
      <c r="C62" s="171" t="s">
        <v>14</v>
      </c>
      <c r="D62" s="157">
        <v>1.802083333333333E-2</v>
      </c>
      <c r="E62" s="157">
        <v>1.802083333333333E-2</v>
      </c>
      <c r="F62" s="159">
        <f t="shared" si="19"/>
        <v>1.802083333333333E-2</v>
      </c>
      <c r="G62" s="160">
        <f t="shared" si="20"/>
        <v>3.5069444444444514E-3</v>
      </c>
      <c r="H62" s="161"/>
      <c r="I62" s="162" t="str">
        <f t="shared" si="14"/>
        <v/>
      </c>
      <c r="J62" s="163"/>
      <c r="K62" s="163"/>
      <c r="L62" s="164"/>
      <c r="M62" s="164"/>
      <c r="N62" s="164"/>
      <c r="O62" s="166"/>
      <c r="P62" s="167">
        <f t="shared" si="15"/>
        <v>1.802083333333333E-2</v>
      </c>
      <c r="Q62" s="217"/>
      <c r="R62" s="154">
        <v>39752</v>
      </c>
      <c r="S62" s="225"/>
      <c r="T62" s="228" t="str">
        <f t="shared" si="16"/>
        <v/>
      </c>
      <c r="U62" s="229" t="str">
        <f t="shared" si="17"/>
        <v/>
      </c>
      <c r="Y62"/>
      <c r="Z62" s="132"/>
    </row>
    <row r="63" spans="1:26" ht="15" customHeight="1" x14ac:dyDescent="0.25">
      <c r="A63" s="180" t="s">
        <v>70</v>
      </c>
      <c r="B63" s="181" t="s">
        <v>71</v>
      </c>
      <c r="C63" s="156" t="s">
        <v>30</v>
      </c>
      <c r="D63" s="157">
        <v>1.7974537037037039E-2</v>
      </c>
      <c r="E63" s="158">
        <v>1.7974537037037039E-2</v>
      </c>
      <c r="F63" s="159">
        <f t="shared" si="19"/>
        <v>1.7974537037037039E-2</v>
      </c>
      <c r="G63" s="160">
        <f t="shared" si="20"/>
        <v>3.5532407407407422E-3</v>
      </c>
      <c r="H63" s="161"/>
      <c r="I63" s="162" t="str">
        <f t="shared" si="14"/>
        <v/>
      </c>
      <c r="J63" s="163" t="str">
        <f t="shared" ref="J63:J74" si="23">IF(H63&lt;&gt;"",I63-F63,"")</f>
        <v/>
      </c>
      <c r="K63" s="163" t="str">
        <f t="shared" ref="K63:K74" si="24">IF(H63&lt;&gt;"",I63-D63,"")</f>
        <v/>
      </c>
      <c r="L63" s="164"/>
      <c r="M63" s="164"/>
      <c r="N63" s="164"/>
      <c r="O63" s="166"/>
      <c r="P63" s="167">
        <f t="shared" si="15"/>
        <v>1.7974537037037039E-2</v>
      </c>
      <c r="Q63" s="217"/>
      <c r="R63" s="154">
        <v>39172</v>
      </c>
      <c r="S63" s="225"/>
      <c r="T63" s="228" t="str">
        <f t="shared" si="16"/>
        <v/>
      </c>
      <c r="U63" s="229" t="str">
        <f t="shared" si="17"/>
        <v/>
      </c>
      <c r="Y63"/>
      <c r="Z63" s="132"/>
    </row>
    <row r="64" spans="1:26" ht="15" x14ac:dyDescent="0.25">
      <c r="A64" s="180" t="s">
        <v>49</v>
      </c>
      <c r="B64" s="181" t="s">
        <v>81</v>
      </c>
      <c r="C64" s="156" t="s">
        <v>14</v>
      </c>
      <c r="D64" s="157">
        <v>1.758101851851852E-2</v>
      </c>
      <c r="E64" s="158">
        <v>1.8078703703703704E-2</v>
      </c>
      <c r="F64" s="159">
        <f t="shared" si="19"/>
        <v>1.7829861111111112E-2</v>
      </c>
      <c r="G64" s="160">
        <f t="shared" si="20"/>
        <v>3.6979166666666688E-3</v>
      </c>
      <c r="H64" s="161"/>
      <c r="I64" s="162" t="str">
        <f t="shared" si="14"/>
        <v/>
      </c>
      <c r="J64" s="163" t="str">
        <f t="shared" si="23"/>
        <v/>
      </c>
      <c r="K64" s="163" t="str">
        <f t="shared" si="24"/>
        <v/>
      </c>
      <c r="L64" s="164"/>
      <c r="M64" s="164"/>
      <c r="N64" s="164"/>
      <c r="O64" s="166"/>
      <c r="P64" s="167">
        <f t="shared" si="15"/>
        <v>1.758101851851852E-2</v>
      </c>
      <c r="Q64" s="217"/>
      <c r="R64" s="169">
        <v>39903</v>
      </c>
      <c r="S64" s="225"/>
      <c r="T64" s="228" t="str">
        <f t="shared" si="16"/>
        <v/>
      </c>
      <c r="U64" s="229" t="str">
        <f t="shared" si="17"/>
        <v/>
      </c>
      <c r="Y64"/>
      <c r="Z64" s="132"/>
    </row>
    <row r="65" spans="1:26" ht="15" x14ac:dyDescent="0.25">
      <c r="A65" s="180" t="s">
        <v>229</v>
      </c>
      <c r="B65" s="181" t="s">
        <v>281</v>
      </c>
      <c r="C65" s="171" t="s">
        <v>30</v>
      </c>
      <c r="D65" s="157">
        <v>1.7719907407407406E-2</v>
      </c>
      <c r="E65" s="158">
        <v>1.7719907407407406E-2</v>
      </c>
      <c r="F65" s="159">
        <f t="shared" si="19"/>
        <v>1.7719907407407406E-2</v>
      </c>
      <c r="G65" s="160">
        <f t="shared" si="20"/>
        <v>3.8078703703703747E-3</v>
      </c>
      <c r="H65" s="161"/>
      <c r="I65" s="162" t="str">
        <f t="shared" si="14"/>
        <v/>
      </c>
      <c r="J65" s="163" t="str">
        <f t="shared" si="23"/>
        <v/>
      </c>
      <c r="K65" s="163" t="str">
        <f t="shared" si="24"/>
        <v/>
      </c>
      <c r="L65" s="164"/>
      <c r="M65" s="164"/>
      <c r="N65" s="164"/>
      <c r="O65" s="166"/>
      <c r="P65" s="167">
        <f t="shared" si="15"/>
        <v>1.7719907407407406E-2</v>
      </c>
      <c r="Q65" s="217"/>
      <c r="R65" s="169">
        <v>39294</v>
      </c>
      <c r="S65" s="225"/>
      <c r="T65" s="228" t="str">
        <f t="shared" si="16"/>
        <v/>
      </c>
      <c r="U65" s="229" t="str">
        <f t="shared" si="17"/>
        <v/>
      </c>
      <c r="Y65"/>
      <c r="Z65" s="132"/>
    </row>
    <row r="66" spans="1:26" ht="15" customHeight="1" x14ac:dyDescent="0.25">
      <c r="A66" s="178" t="s">
        <v>374</v>
      </c>
      <c r="B66" s="179" t="s">
        <v>375</v>
      </c>
      <c r="C66" s="171" t="s">
        <v>14</v>
      </c>
      <c r="D66" s="157">
        <v>1.7685185185185189E-2</v>
      </c>
      <c r="E66" s="158">
        <v>1.7685185185185189E-2</v>
      </c>
      <c r="F66" s="159">
        <f t="shared" si="19"/>
        <v>1.7685185185185189E-2</v>
      </c>
      <c r="G66" s="160">
        <f t="shared" si="20"/>
        <v>3.8425925925925919E-3</v>
      </c>
      <c r="H66" s="161"/>
      <c r="I66" s="162" t="str">
        <f t="shared" si="14"/>
        <v/>
      </c>
      <c r="J66" s="163" t="str">
        <f t="shared" si="23"/>
        <v/>
      </c>
      <c r="K66" s="163" t="str">
        <f t="shared" si="24"/>
        <v/>
      </c>
      <c r="L66" s="164"/>
      <c r="M66" s="164"/>
      <c r="N66" s="164"/>
      <c r="O66" s="166"/>
      <c r="P66" s="167">
        <f t="shared" si="15"/>
        <v>1.7685185185185189E-2</v>
      </c>
      <c r="Q66" s="218"/>
      <c r="R66" s="154">
        <v>39844</v>
      </c>
      <c r="S66" s="225"/>
      <c r="T66" s="228" t="str">
        <f t="shared" si="16"/>
        <v/>
      </c>
      <c r="U66" s="229" t="str">
        <f t="shared" si="17"/>
        <v/>
      </c>
      <c r="Y66"/>
      <c r="Z66" s="132"/>
    </row>
    <row r="67" spans="1:26" ht="15" customHeight="1" x14ac:dyDescent="0.25">
      <c r="A67" s="180" t="s">
        <v>377</v>
      </c>
      <c r="B67" s="181" t="s">
        <v>378</v>
      </c>
      <c r="C67" s="171" t="s">
        <v>30</v>
      </c>
      <c r="D67" s="157">
        <v>1.7685185185185182E-2</v>
      </c>
      <c r="E67" s="158">
        <v>1.7685185185185182E-2</v>
      </c>
      <c r="F67" s="159">
        <f t="shared" si="19"/>
        <v>1.7685185185185182E-2</v>
      </c>
      <c r="G67" s="160">
        <f t="shared" si="20"/>
        <v>3.8425925925925988E-3</v>
      </c>
      <c r="H67" s="161"/>
      <c r="I67" s="162" t="str">
        <f t="shared" si="14"/>
        <v/>
      </c>
      <c r="J67" s="163" t="str">
        <f t="shared" si="23"/>
        <v/>
      </c>
      <c r="K67" s="163" t="str">
        <f t="shared" si="24"/>
        <v/>
      </c>
      <c r="L67" s="164"/>
      <c r="M67" s="164"/>
      <c r="N67" s="164"/>
      <c r="O67" s="166"/>
      <c r="P67" s="167">
        <f t="shared" si="15"/>
        <v>1.7685185185185182E-2</v>
      </c>
      <c r="Q67" s="217"/>
      <c r="R67" s="154">
        <v>39844</v>
      </c>
      <c r="S67" s="225"/>
      <c r="T67" s="228" t="str">
        <f t="shared" si="16"/>
        <v/>
      </c>
      <c r="U67" s="229" t="str">
        <f t="shared" si="17"/>
        <v/>
      </c>
      <c r="Y67"/>
      <c r="Z67" s="132"/>
    </row>
    <row r="68" spans="1:26" ht="15" customHeight="1" x14ac:dyDescent="0.25">
      <c r="A68" s="180" t="s">
        <v>84</v>
      </c>
      <c r="B68" s="181" t="s">
        <v>85</v>
      </c>
      <c r="C68" s="156" t="s">
        <v>14</v>
      </c>
      <c r="D68" s="157">
        <v>1.7557870370370373E-2</v>
      </c>
      <c r="E68" s="158">
        <v>1.7557870370370373E-2</v>
      </c>
      <c r="F68" s="159">
        <f t="shared" si="19"/>
        <v>1.7557870370370373E-2</v>
      </c>
      <c r="G68" s="160">
        <f t="shared" si="20"/>
        <v>3.9699074074074081E-3</v>
      </c>
      <c r="H68" s="161"/>
      <c r="I68" s="162" t="str">
        <f t="shared" si="14"/>
        <v/>
      </c>
      <c r="J68" s="163" t="str">
        <f t="shared" si="23"/>
        <v/>
      </c>
      <c r="K68" s="163" t="str">
        <f t="shared" si="24"/>
        <v/>
      </c>
      <c r="L68" s="164"/>
      <c r="M68" s="164"/>
      <c r="N68" s="164"/>
      <c r="O68" s="166"/>
      <c r="P68" s="167">
        <f t="shared" si="15"/>
        <v>1.7557870370370373E-2</v>
      </c>
      <c r="Q68" s="239"/>
      <c r="R68" s="154">
        <v>38929</v>
      </c>
      <c r="S68" s="225"/>
      <c r="T68" s="228" t="str">
        <f t="shared" si="16"/>
        <v/>
      </c>
      <c r="U68" s="229" t="str">
        <f t="shared" si="17"/>
        <v/>
      </c>
      <c r="Y68"/>
      <c r="Z68" s="132"/>
    </row>
    <row r="69" spans="1:26" ht="15" customHeight="1" x14ac:dyDescent="0.25">
      <c r="A69" s="180" t="s">
        <v>82</v>
      </c>
      <c r="B69" s="181" t="s">
        <v>83</v>
      </c>
      <c r="C69" s="156" t="s">
        <v>14</v>
      </c>
      <c r="D69" s="157">
        <v>1.7557870370370373E-2</v>
      </c>
      <c r="E69" s="158">
        <v>1.7557870370370373E-2</v>
      </c>
      <c r="F69" s="159">
        <f t="shared" si="19"/>
        <v>1.7557870370370373E-2</v>
      </c>
      <c r="G69" s="160">
        <f t="shared" si="20"/>
        <v>3.9699074074074081E-3</v>
      </c>
      <c r="H69" s="161"/>
      <c r="I69" s="162" t="str">
        <f t="shared" ref="I69:I100" si="25">IF(H69&lt;&gt;"",H69-G69,"")</f>
        <v/>
      </c>
      <c r="J69" s="163" t="str">
        <f t="shared" si="23"/>
        <v/>
      </c>
      <c r="K69" s="163" t="str">
        <f t="shared" si="24"/>
        <v/>
      </c>
      <c r="L69" s="164"/>
      <c r="M69" s="164"/>
      <c r="N69" s="164"/>
      <c r="O69" s="166"/>
      <c r="P69" s="167">
        <f t="shared" ref="P69:P100" si="26">IF(H69&lt;&gt;"",MIN(D69,I69),D69)</f>
        <v>1.7557870370370373E-2</v>
      </c>
      <c r="Q69" s="239"/>
      <c r="R69" s="154">
        <v>38748</v>
      </c>
      <c r="S69" s="225"/>
      <c r="T69" s="228" t="str">
        <f t="shared" ref="T69:T100" si="27">IF(OR(NOT(S69=""),NOT(I69="")),5,"")</f>
        <v/>
      </c>
      <c r="U69" s="229" t="str">
        <f t="shared" ref="U69:U100" si="28">IF(T69=5,A69&amp;" "&amp;B69,"")</f>
        <v/>
      </c>
      <c r="Y69"/>
      <c r="Z69" s="132"/>
    </row>
    <row r="70" spans="1:26" ht="15" customHeight="1" x14ac:dyDescent="0.25">
      <c r="A70" s="180" t="s">
        <v>74</v>
      </c>
      <c r="B70" s="181" t="s">
        <v>86</v>
      </c>
      <c r="C70" s="156" t="s">
        <v>30</v>
      </c>
      <c r="D70" s="158">
        <v>1.6805555555555556E-2</v>
      </c>
      <c r="E70" s="158">
        <v>1.8162615740740736E-2</v>
      </c>
      <c r="F70" s="159">
        <f t="shared" si="19"/>
        <v>1.7484085648148146E-2</v>
      </c>
      <c r="G70" s="160">
        <f t="shared" si="20"/>
        <v>4.0436921296296349E-3</v>
      </c>
      <c r="H70" s="161"/>
      <c r="I70" s="162" t="str">
        <f t="shared" si="25"/>
        <v/>
      </c>
      <c r="J70" s="163" t="str">
        <f t="shared" si="23"/>
        <v/>
      </c>
      <c r="K70" s="163" t="str">
        <f t="shared" si="24"/>
        <v/>
      </c>
      <c r="L70" s="164"/>
      <c r="M70" s="164"/>
      <c r="N70" s="165"/>
      <c r="O70" s="166"/>
      <c r="P70" s="167">
        <f t="shared" si="26"/>
        <v>1.6805555555555556E-2</v>
      </c>
      <c r="Q70" s="216"/>
      <c r="R70" s="154">
        <v>39752</v>
      </c>
      <c r="S70" s="225"/>
      <c r="T70" s="228" t="str">
        <f t="shared" si="27"/>
        <v/>
      </c>
      <c r="U70" s="229" t="str">
        <f t="shared" si="28"/>
        <v/>
      </c>
      <c r="Y70"/>
      <c r="Z70" s="132"/>
    </row>
    <row r="71" spans="1:26" ht="15" customHeight="1" x14ac:dyDescent="0.25">
      <c r="A71" s="180" t="s">
        <v>96</v>
      </c>
      <c r="B71" s="181" t="s">
        <v>396</v>
      </c>
      <c r="C71" s="156" t="s">
        <v>14</v>
      </c>
      <c r="D71" s="158">
        <v>1.7442129629629627E-2</v>
      </c>
      <c r="E71" s="158">
        <v>1.7442129629629627E-2</v>
      </c>
      <c r="F71" s="159">
        <f t="shared" si="19"/>
        <v>1.7442129629629627E-2</v>
      </c>
      <c r="G71" s="160">
        <f t="shared" si="20"/>
        <v>4.0856481481481542E-3</v>
      </c>
      <c r="H71" s="161"/>
      <c r="I71" s="162" t="str">
        <f t="shared" si="25"/>
        <v/>
      </c>
      <c r="J71" s="163" t="str">
        <f t="shared" si="23"/>
        <v/>
      </c>
      <c r="K71" s="163" t="str">
        <f t="shared" si="24"/>
        <v/>
      </c>
      <c r="L71" s="164"/>
      <c r="M71" s="164"/>
      <c r="N71" s="164"/>
      <c r="O71" s="166"/>
      <c r="P71" s="167">
        <f t="shared" si="26"/>
        <v>1.7442129629629627E-2</v>
      </c>
      <c r="Q71" s="216"/>
      <c r="R71" s="154">
        <v>39964</v>
      </c>
      <c r="S71" s="225"/>
      <c r="T71" s="228" t="str">
        <f t="shared" si="27"/>
        <v/>
      </c>
      <c r="U71" s="229" t="str">
        <f t="shared" si="28"/>
        <v/>
      </c>
      <c r="Y71"/>
      <c r="Z71" s="132"/>
    </row>
    <row r="72" spans="1:26" ht="15" customHeight="1" x14ac:dyDescent="0.25">
      <c r="A72" s="180" t="s">
        <v>90</v>
      </c>
      <c r="B72" s="181" t="s">
        <v>91</v>
      </c>
      <c r="C72" s="156" t="s">
        <v>30</v>
      </c>
      <c r="D72" s="158">
        <v>1.7384259259259256E-2</v>
      </c>
      <c r="E72" s="158">
        <v>1.7384259259259256E-2</v>
      </c>
      <c r="F72" s="159">
        <f t="shared" si="19"/>
        <v>1.7384259259259256E-2</v>
      </c>
      <c r="G72" s="160">
        <f t="shared" si="20"/>
        <v>4.1435185185185255E-3</v>
      </c>
      <c r="H72" s="161"/>
      <c r="I72" s="162" t="str">
        <f t="shared" si="25"/>
        <v/>
      </c>
      <c r="J72" s="163" t="str">
        <f t="shared" si="23"/>
        <v/>
      </c>
      <c r="K72" s="163" t="str">
        <f t="shared" si="24"/>
        <v/>
      </c>
      <c r="L72" s="164"/>
      <c r="M72" s="164"/>
      <c r="N72" s="164"/>
      <c r="O72" s="166"/>
      <c r="P72" s="167">
        <f t="shared" si="26"/>
        <v>1.7384259259259256E-2</v>
      </c>
      <c r="Q72" s="216"/>
      <c r="R72" s="155" t="s">
        <v>212</v>
      </c>
      <c r="S72" s="225"/>
      <c r="T72" s="228" t="str">
        <f t="shared" si="27"/>
        <v/>
      </c>
      <c r="U72" s="229" t="str">
        <f t="shared" si="28"/>
        <v/>
      </c>
      <c r="Y72"/>
      <c r="Z72" s="132"/>
    </row>
    <row r="73" spans="1:26" ht="15" customHeight="1" x14ac:dyDescent="0.25">
      <c r="A73" s="180" t="s">
        <v>92</v>
      </c>
      <c r="B73" s="181" t="s">
        <v>93</v>
      </c>
      <c r="C73" s="156" t="s">
        <v>30</v>
      </c>
      <c r="D73" s="158">
        <v>1.7361111111111112E-2</v>
      </c>
      <c r="E73" s="158">
        <v>1.7361111111111112E-2</v>
      </c>
      <c r="F73" s="159">
        <f t="shared" si="19"/>
        <v>1.7361111111111112E-2</v>
      </c>
      <c r="G73" s="160">
        <f t="shared" si="20"/>
        <v>4.1666666666666692E-3</v>
      </c>
      <c r="H73" s="161"/>
      <c r="I73" s="162" t="str">
        <f t="shared" si="25"/>
        <v/>
      </c>
      <c r="J73" s="163" t="str">
        <f t="shared" si="23"/>
        <v/>
      </c>
      <c r="K73" s="163" t="str">
        <f t="shared" si="24"/>
        <v/>
      </c>
      <c r="L73" s="164"/>
      <c r="M73" s="164"/>
      <c r="N73" s="164"/>
      <c r="O73" s="166"/>
      <c r="P73" s="167">
        <f t="shared" si="26"/>
        <v>1.7361111111111112E-2</v>
      </c>
      <c r="Q73" s="216"/>
      <c r="R73" s="154">
        <v>39082</v>
      </c>
      <c r="S73" s="225"/>
      <c r="T73" s="228" t="str">
        <f t="shared" si="27"/>
        <v/>
      </c>
      <c r="U73" s="229" t="str">
        <f t="shared" si="28"/>
        <v/>
      </c>
      <c r="Y73"/>
      <c r="Z73" s="132"/>
    </row>
    <row r="74" spans="1:26" ht="15" customHeight="1" x14ac:dyDescent="0.25">
      <c r="A74" s="178" t="s">
        <v>342</v>
      </c>
      <c r="B74" s="179" t="s">
        <v>315</v>
      </c>
      <c r="C74" s="171" t="s">
        <v>14</v>
      </c>
      <c r="D74" s="158">
        <v>1.6967592592592593E-2</v>
      </c>
      <c r="E74" s="158">
        <v>1.7662037037037035E-2</v>
      </c>
      <c r="F74" s="159">
        <f t="shared" si="19"/>
        <v>1.7314814814814814E-2</v>
      </c>
      <c r="G74" s="160">
        <f t="shared" si="20"/>
        <v>4.212962962962967E-3</v>
      </c>
      <c r="H74" s="161"/>
      <c r="I74" s="162" t="str">
        <f t="shared" si="25"/>
        <v/>
      </c>
      <c r="J74" s="163" t="str">
        <f t="shared" si="23"/>
        <v/>
      </c>
      <c r="K74" s="163" t="str">
        <f t="shared" si="24"/>
        <v/>
      </c>
      <c r="L74" s="164"/>
      <c r="M74" s="164"/>
      <c r="N74" s="164"/>
      <c r="O74" s="166"/>
      <c r="P74" s="167">
        <f t="shared" si="26"/>
        <v>1.6967592592592593E-2</v>
      </c>
      <c r="Q74" s="242"/>
      <c r="R74" s="154">
        <v>39752</v>
      </c>
      <c r="S74" s="225"/>
      <c r="T74" s="228" t="str">
        <f t="shared" si="27"/>
        <v/>
      </c>
      <c r="U74" s="229" t="str">
        <f t="shared" si="28"/>
        <v/>
      </c>
      <c r="Y74"/>
      <c r="Z74" s="132"/>
    </row>
    <row r="75" spans="1:26" ht="15" x14ac:dyDescent="0.25">
      <c r="A75" s="180" t="s">
        <v>111</v>
      </c>
      <c r="B75" s="181" t="s">
        <v>360</v>
      </c>
      <c r="C75" s="156" t="s">
        <v>30</v>
      </c>
      <c r="D75" s="158">
        <v>1.7303240740740741E-2</v>
      </c>
      <c r="E75" s="158">
        <v>1.7303240740740741E-2</v>
      </c>
      <c r="F75" s="159">
        <f t="shared" si="19"/>
        <v>1.7303240740740741E-2</v>
      </c>
      <c r="G75" s="160">
        <f t="shared" si="20"/>
        <v>4.2245370370370405E-3</v>
      </c>
      <c r="H75" s="161"/>
      <c r="I75" s="162" t="str">
        <f t="shared" si="25"/>
        <v/>
      </c>
      <c r="J75" s="163"/>
      <c r="K75" s="163"/>
      <c r="L75" s="164"/>
      <c r="M75" s="164"/>
      <c r="N75" s="164"/>
      <c r="O75" s="166"/>
      <c r="P75" s="167">
        <f t="shared" si="26"/>
        <v>1.7303240740740741E-2</v>
      </c>
      <c r="Q75" s="221"/>
      <c r="R75" s="169"/>
      <c r="S75" s="225"/>
      <c r="T75" s="228" t="str">
        <f t="shared" si="27"/>
        <v/>
      </c>
      <c r="U75" s="229" t="str">
        <f t="shared" si="28"/>
        <v/>
      </c>
      <c r="Y75"/>
      <c r="Z75" s="132"/>
    </row>
    <row r="76" spans="1:26" ht="15" x14ac:dyDescent="0.25">
      <c r="A76" s="180" t="s">
        <v>98</v>
      </c>
      <c r="B76" s="181" t="s">
        <v>99</v>
      </c>
      <c r="C76" s="156" t="s">
        <v>14</v>
      </c>
      <c r="D76" s="158">
        <v>1.7256944444444443E-2</v>
      </c>
      <c r="E76" s="158">
        <v>1.7256944444444443E-2</v>
      </c>
      <c r="F76" s="159">
        <f t="shared" si="19"/>
        <v>1.7256944444444443E-2</v>
      </c>
      <c r="G76" s="160">
        <f t="shared" si="20"/>
        <v>4.2708333333333383E-3</v>
      </c>
      <c r="H76" s="161"/>
      <c r="I76" s="162" t="str">
        <f t="shared" si="25"/>
        <v/>
      </c>
      <c r="J76" s="163" t="str">
        <f t="shared" ref="J76:J93" si="29">IF(H76&lt;&gt;"",I76-F76,"")</f>
        <v/>
      </c>
      <c r="K76" s="163" t="str">
        <f t="shared" ref="K76:K93" si="30">IF(H76&lt;&gt;"",I76-D76,"")</f>
        <v/>
      </c>
      <c r="L76" s="164"/>
      <c r="M76" s="164"/>
      <c r="N76" s="164"/>
      <c r="O76" s="166"/>
      <c r="P76" s="167">
        <f t="shared" si="26"/>
        <v>1.7256944444444443E-2</v>
      </c>
      <c r="Q76" s="221"/>
      <c r="R76" s="154">
        <v>39141</v>
      </c>
      <c r="S76" s="225"/>
      <c r="T76" s="228" t="str">
        <f t="shared" si="27"/>
        <v/>
      </c>
      <c r="U76" s="229" t="str">
        <f t="shared" si="28"/>
        <v/>
      </c>
      <c r="Y76"/>
      <c r="Z76" s="132"/>
    </row>
    <row r="77" spans="1:26" ht="15" customHeight="1" x14ac:dyDescent="0.25">
      <c r="A77" s="180" t="s">
        <v>125</v>
      </c>
      <c r="B77" s="181" t="s">
        <v>132</v>
      </c>
      <c r="C77" s="156" t="s">
        <v>30</v>
      </c>
      <c r="D77" s="158">
        <v>1.6041666666666673E-2</v>
      </c>
      <c r="E77" s="158">
        <v>1.8402777777777785E-2</v>
      </c>
      <c r="F77" s="159">
        <f t="shared" si="19"/>
        <v>1.7222222222222229E-2</v>
      </c>
      <c r="G77" s="160">
        <f t="shared" si="20"/>
        <v>4.3055555555555521E-3</v>
      </c>
      <c r="H77" s="161"/>
      <c r="I77" s="162" t="str">
        <f t="shared" si="25"/>
        <v/>
      </c>
      <c r="J77" s="163" t="str">
        <f t="shared" si="29"/>
        <v/>
      </c>
      <c r="K77" s="163" t="str">
        <f t="shared" si="30"/>
        <v/>
      </c>
      <c r="L77" s="164"/>
      <c r="M77" s="164"/>
      <c r="N77" s="164"/>
      <c r="O77" s="166"/>
      <c r="P77" s="167">
        <f t="shared" si="26"/>
        <v>1.6041666666666673E-2</v>
      </c>
      <c r="Q77" s="221"/>
      <c r="R77" s="154">
        <v>39325</v>
      </c>
      <c r="S77" s="225"/>
      <c r="T77" s="228" t="str">
        <f t="shared" si="27"/>
        <v/>
      </c>
      <c r="U77" s="229" t="str">
        <f t="shared" si="28"/>
        <v/>
      </c>
      <c r="Y77"/>
      <c r="Z77" s="132"/>
    </row>
    <row r="78" spans="1:26" ht="15" customHeight="1" x14ac:dyDescent="0.25">
      <c r="A78" s="180" t="s">
        <v>100</v>
      </c>
      <c r="B78" s="181" t="s">
        <v>101</v>
      </c>
      <c r="C78" s="156" t="s">
        <v>14</v>
      </c>
      <c r="D78" s="158">
        <v>1.7152777777777781E-2</v>
      </c>
      <c r="E78" s="158">
        <v>1.7152777777777781E-2</v>
      </c>
      <c r="F78" s="159">
        <f t="shared" ref="F78:F109" si="31">IF(E78&lt;&gt;"",(E78+D78)/2,D78)</f>
        <v>1.7152777777777781E-2</v>
      </c>
      <c r="G78" s="160">
        <f t="shared" ref="G78:G109" si="32">$B$2-F78</f>
        <v>4.3750000000000004E-3</v>
      </c>
      <c r="H78" s="161"/>
      <c r="I78" s="162" t="str">
        <f t="shared" si="25"/>
        <v/>
      </c>
      <c r="J78" s="163" t="str">
        <f t="shared" si="29"/>
        <v/>
      </c>
      <c r="K78" s="163" t="str">
        <f t="shared" si="30"/>
        <v/>
      </c>
      <c r="L78" s="164"/>
      <c r="M78" s="164"/>
      <c r="N78" s="164"/>
      <c r="O78" s="166"/>
      <c r="P78" s="167">
        <f t="shared" si="26"/>
        <v>1.7152777777777781E-2</v>
      </c>
      <c r="Q78" s="221"/>
      <c r="R78" s="154">
        <v>39141</v>
      </c>
      <c r="S78" s="225"/>
      <c r="T78" s="228" t="str">
        <f t="shared" si="27"/>
        <v/>
      </c>
      <c r="U78" s="229" t="str">
        <f t="shared" si="28"/>
        <v/>
      </c>
      <c r="Y78"/>
      <c r="Z78" s="132"/>
    </row>
    <row r="79" spans="1:26" ht="15" customHeight="1" x14ac:dyDescent="0.25">
      <c r="A79" s="180" t="s">
        <v>49</v>
      </c>
      <c r="B79" s="181" t="s">
        <v>294</v>
      </c>
      <c r="C79" s="156" t="s">
        <v>14</v>
      </c>
      <c r="D79" s="158">
        <v>1.7013888888888891E-2</v>
      </c>
      <c r="E79" s="158">
        <v>1.7013888888888891E-2</v>
      </c>
      <c r="F79" s="159">
        <f t="shared" si="31"/>
        <v>1.7013888888888891E-2</v>
      </c>
      <c r="G79" s="160">
        <f t="shared" si="32"/>
        <v>4.5138888888888902E-3</v>
      </c>
      <c r="H79" s="161"/>
      <c r="I79" s="162" t="str">
        <f t="shared" si="25"/>
        <v/>
      </c>
      <c r="J79" s="163" t="str">
        <f t="shared" si="29"/>
        <v/>
      </c>
      <c r="K79" s="163" t="str">
        <f t="shared" si="30"/>
        <v/>
      </c>
      <c r="L79" s="164"/>
      <c r="M79" s="164"/>
      <c r="N79" s="164"/>
      <c r="O79" s="166"/>
      <c r="P79" s="167">
        <f t="shared" si="26"/>
        <v>1.7013888888888891E-2</v>
      </c>
      <c r="Q79" s="221"/>
      <c r="R79" s="154">
        <v>39629</v>
      </c>
      <c r="S79" s="225"/>
      <c r="T79" s="228" t="str">
        <f t="shared" si="27"/>
        <v/>
      </c>
      <c r="U79" s="229" t="str">
        <f t="shared" si="28"/>
        <v/>
      </c>
      <c r="Y79"/>
      <c r="Z79" s="132"/>
    </row>
    <row r="80" spans="1:26" ht="15" customHeight="1" x14ac:dyDescent="0.25">
      <c r="A80" s="180" t="s">
        <v>49</v>
      </c>
      <c r="B80" s="181" t="s">
        <v>105</v>
      </c>
      <c r="C80" s="156" t="s">
        <v>14</v>
      </c>
      <c r="D80" s="157">
        <v>1.6886574074074075E-2</v>
      </c>
      <c r="E80" s="157">
        <v>1.6886574074074075E-2</v>
      </c>
      <c r="F80" s="159">
        <f t="shared" si="31"/>
        <v>1.6886574074074075E-2</v>
      </c>
      <c r="G80" s="160">
        <f t="shared" si="32"/>
        <v>4.6412037037037064E-3</v>
      </c>
      <c r="H80" s="161"/>
      <c r="I80" s="162" t="str">
        <f t="shared" si="25"/>
        <v/>
      </c>
      <c r="J80" s="163" t="str">
        <f t="shared" si="29"/>
        <v/>
      </c>
      <c r="K80" s="163" t="str">
        <f t="shared" si="30"/>
        <v/>
      </c>
      <c r="L80" s="164"/>
      <c r="M80" s="164"/>
      <c r="N80" s="164"/>
      <c r="O80" s="166"/>
      <c r="P80" s="167">
        <f t="shared" si="26"/>
        <v>1.6886574074074075E-2</v>
      </c>
      <c r="Q80" s="217"/>
      <c r="R80" s="154">
        <v>38990</v>
      </c>
      <c r="S80" s="225"/>
      <c r="T80" s="228" t="str">
        <f t="shared" si="27"/>
        <v/>
      </c>
      <c r="U80" s="229" t="str">
        <f t="shared" si="28"/>
        <v/>
      </c>
      <c r="Y80"/>
      <c r="Z80" s="132"/>
    </row>
    <row r="81" spans="1:26" ht="15" customHeight="1" x14ac:dyDescent="0.25">
      <c r="A81" s="180" t="s">
        <v>324</v>
      </c>
      <c r="B81" s="181" t="s">
        <v>325</v>
      </c>
      <c r="C81" s="156" t="s">
        <v>30</v>
      </c>
      <c r="D81" s="157">
        <v>1.6782407407407409E-2</v>
      </c>
      <c r="E81" s="158">
        <v>1.6782407407407409E-2</v>
      </c>
      <c r="F81" s="159">
        <f t="shared" si="31"/>
        <v>1.6782407407407409E-2</v>
      </c>
      <c r="G81" s="160">
        <f t="shared" si="32"/>
        <v>4.745370370370372E-3</v>
      </c>
      <c r="H81" s="161"/>
      <c r="I81" s="162" t="str">
        <f t="shared" si="25"/>
        <v/>
      </c>
      <c r="J81" s="163" t="str">
        <f t="shared" si="29"/>
        <v/>
      </c>
      <c r="K81" s="163" t="str">
        <f t="shared" si="30"/>
        <v/>
      </c>
      <c r="L81" s="164"/>
      <c r="M81" s="164"/>
      <c r="N81" s="164"/>
      <c r="O81" s="166"/>
      <c r="P81" s="167">
        <f t="shared" si="26"/>
        <v>1.6782407407407409E-2</v>
      </c>
      <c r="Q81" s="217"/>
      <c r="R81" s="154">
        <v>39721</v>
      </c>
      <c r="S81" s="225"/>
      <c r="T81" s="228" t="str">
        <f t="shared" si="27"/>
        <v/>
      </c>
      <c r="U81" s="229" t="str">
        <f t="shared" si="28"/>
        <v/>
      </c>
      <c r="Y81"/>
      <c r="Z81" s="132"/>
    </row>
    <row r="82" spans="1:26" ht="15" customHeight="1" x14ac:dyDescent="0.25">
      <c r="A82" s="180" t="s">
        <v>114</v>
      </c>
      <c r="B82" s="181" t="s">
        <v>220</v>
      </c>
      <c r="C82" s="156" t="s">
        <v>14</v>
      </c>
      <c r="D82" s="172">
        <v>1.6678240740740743E-2</v>
      </c>
      <c r="E82" s="213">
        <v>1.6678240740740743E-2</v>
      </c>
      <c r="F82" s="159">
        <f t="shared" si="31"/>
        <v>1.6678240740740743E-2</v>
      </c>
      <c r="G82" s="160">
        <f t="shared" si="32"/>
        <v>4.8495370370370376E-3</v>
      </c>
      <c r="H82" s="161"/>
      <c r="I82" s="162" t="str">
        <f t="shared" si="25"/>
        <v/>
      </c>
      <c r="J82" s="163" t="str">
        <f t="shared" si="29"/>
        <v/>
      </c>
      <c r="K82" s="163" t="str">
        <f t="shared" si="30"/>
        <v/>
      </c>
      <c r="L82" s="164"/>
      <c r="M82" s="164"/>
      <c r="N82" s="164"/>
      <c r="O82" s="166"/>
      <c r="P82" s="167">
        <f t="shared" si="26"/>
        <v>1.6678240740740743E-2</v>
      </c>
      <c r="Q82" s="217"/>
      <c r="R82" s="154">
        <v>38776</v>
      </c>
      <c r="S82" s="225"/>
      <c r="T82" s="228" t="str">
        <f t="shared" si="27"/>
        <v/>
      </c>
      <c r="U82" s="229" t="str">
        <f t="shared" si="28"/>
        <v/>
      </c>
      <c r="Y82"/>
      <c r="Z82" s="132"/>
    </row>
    <row r="83" spans="1:26" ht="15" customHeight="1" x14ac:dyDescent="0.25">
      <c r="A83" s="180" t="s">
        <v>125</v>
      </c>
      <c r="B83" s="181" t="s">
        <v>444</v>
      </c>
      <c r="C83" s="171" t="s">
        <v>30</v>
      </c>
      <c r="D83" s="157">
        <v>1.6660879629629633E-2</v>
      </c>
      <c r="E83" s="158">
        <v>1.6660879629629633E-2</v>
      </c>
      <c r="F83" s="159">
        <f t="shared" si="31"/>
        <v>1.6660879629629633E-2</v>
      </c>
      <c r="G83" s="160">
        <f t="shared" si="32"/>
        <v>4.866898148148148E-3</v>
      </c>
      <c r="H83" s="161"/>
      <c r="I83" s="162" t="str">
        <f t="shared" si="25"/>
        <v/>
      </c>
      <c r="J83" s="163" t="str">
        <f t="shared" si="29"/>
        <v/>
      </c>
      <c r="K83" s="163" t="str">
        <f t="shared" si="30"/>
        <v/>
      </c>
      <c r="L83" s="164"/>
      <c r="M83" s="164"/>
      <c r="N83" s="164"/>
      <c r="O83" s="166"/>
      <c r="P83" s="167">
        <f t="shared" si="26"/>
        <v>1.6660879629629633E-2</v>
      </c>
      <c r="Q83" s="217"/>
      <c r="R83" s="154">
        <v>39325</v>
      </c>
      <c r="S83" s="225"/>
      <c r="T83" s="228" t="str">
        <f t="shared" si="27"/>
        <v/>
      </c>
      <c r="U83" s="229" t="str">
        <f t="shared" si="28"/>
        <v/>
      </c>
      <c r="Y83"/>
      <c r="Z83" s="132"/>
    </row>
    <row r="84" spans="1:26" ht="15" customHeight="1" x14ac:dyDescent="0.25">
      <c r="A84" s="178" t="s">
        <v>242</v>
      </c>
      <c r="B84" s="179" t="s">
        <v>395</v>
      </c>
      <c r="C84" s="156" t="s">
        <v>14</v>
      </c>
      <c r="D84" s="157">
        <v>1.6643518518518519E-2</v>
      </c>
      <c r="E84" s="158">
        <v>1.6643518518518519E-2</v>
      </c>
      <c r="F84" s="159">
        <f t="shared" si="31"/>
        <v>1.6643518518518519E-2</v>
      </c>
      <c r="G84" s="160">
        <f t="shared" si="32"/>
        <v>4.8842592592592618E-3</v>
      </c>
      <c r="H84" s="161"/>
      <c r="I84" s="162" t="str">
        <f t="shared" si="25"/>
        <v/>
      </c>
      <c r="J84" s="163" t="str">
        <f t="shared" si="29"/>
        <v/>
      </c>
      <c r="K84" s="163" t="str">
        <f t="shared" si="30"/>
        <v/>
      </c>
      <c r="L84" s="165"/>
      <c r="M84" s="164"/>
      <c r="N84" s="165"/>
      <c r="O84" s="166"/>
      <c r="P84" s="167">
        <f t="shared" si="26"/>
        <v>1.6643518518518519E-2</v>
      </c>
      <c r="Q84" s="217"/>
      <c r="R84" s="169">
        <v>39844</v>
      </c>
      <c r="S84" s="225"/>
      <c r="T84" s="228" t="str">
        <f t="shared" si="27"/>
        <v/>
      </c>
      <c r="U84" s="229" t="str">
        <f t="shared" si="28"/>
        <v/>
      </c>
      <c r="Y84"/>
      <c r="Z84" s="132"/>
    </row>
    <row r="85" spans="1:26" ht="15" customHeight="1" x14ac:dyDescent="0.25">
      <c r="A85" s="180" t="s">
        <v>182</v>
      </c>
      <c r="B85" s="181" t="s">
        <v>295</v>
      </c>
      <c r="C85" s="156" t="s">
        <v>30</v>
      </c>
      <c r="D85" s="157">
        <v>1.6527777777777773E-2</v>
      </c>
      <c r="E85" s="158">
        <v>1.6527777777777773E-2</v>
      </c>
      <c r="F85" s="159">
        <f t="shared" si="31"/>
        <v>1.6527777777777773E-2</v>
      </c>
      <c r="G85" s="160">
        <f t="shared" si="32"/>
        <v>5.0000000000000079E-3</v>
      </c>
      <c r="H85" s="161"/>
      <c r="I85" s="162" t="str">
        <f t="shared" si="25"/>
        <v/>
      </c>
      <c r="J85" s="163" t="str">
        <f t="shared" si="29"/>
        <v/>
      </c>
      <c r="K85" s="163" t="str">
        <f t="shared" si="30"/>
        <v/>
      </c>
      <c r="L85" s="164"/>
      <c r="M85" s="164"/>
      <c r="N85" s="164"/>
      <c r="O85" s="166"/>
      <c r="P85" s="167">
        <f t="shared" si="26"/>
        <v>1.6527777777777773E-2</v>
      </c>
      <c r="Q85" s="217"/>
      <c r="R85" s="154">
        <v>39629</v>
      </c>
      <c r="S85" s="225"/>
      <c r="T85" s="228" t="str">
        <f t="shared" si="27"/>
        <v/>
      </c>
      <c r="U85" s="229" t="str">
        <f t="shared" si="28"/>
        <v/>
      </c>
      <c r="Y85"/>
      <c r="Z85" s="132"/>
    </row>
    <row r="86" spans="1:26" ht="15" customHeight="1" x14ac:dyDescent="0.25">
      <c r="A86" s="180" t="s">
        <v>115</v>
      </c>
      <c r="B86" s="181" t="s">
        <v>116</v>
      </c>
      <c r="C86" s="156" t="s">
        <v>30</v>
      </c>
      <c r="D86" s="172">
        <v>1.6516203703703703E-2</v>
      </c>
      <c r="E86" s="213">
        <v>1.6516203703703703E-2</v>
      </c>
      <c r="F86" s="159">
        <f t="shared" si="31"/>
        <v>1.6516203703703703E-2</v>
      </c>
      <c r="G86" s="160">
        <f t="shared" si="32"/>
        <v>5.011574074074078E-3</v>
      </c>
      <c r="H86" s="161"/>
      <c r="I86" s="162" t="str">
        <f t="shared" si="25"/>
        <v/>
      </c>
      <c r="J86" s="163" t="str">
        <f t="shared" si="29"/>
        <v/>
      </c>
      <c r="K86" s="163" t="str">
        <f t="shared" si="30"/>
        <v/>
      </c>
      <c r="L86" s="164"/>
      <c r="M86" s="164"/>
      <c r="N86" s="164"/>
      <c r="O86" s="166"/>
      <c r="P86" s="167">
        <f t="shared" si="26"/>
        <v>1.6516203703703703E-2</v>
      </c>
      <c r="Q86" s="217"/>
      <c r="R86" s="169">
        <v>38990</v>
      </c>
      <c r="S86" s="225"/>
      <c r="T86" s="228" t="str">
        <f t="shared" si="27"/>
        <v/>
      </c>
      <c r="U86" s="229" t="str">
        <f t="shared" si="28"/>
        <v/>
      </c>
      <c r="Y86"/>
      <c r="Z86" s="132"/>
    </row>
    <row r="87" spans="1:26" ht="15" customHeight="1" x14ac:dyDescent="0.25">
      <c r="A87" s="180" t="s">
        <v>55</v>
      </c>
      <c r="B87" s="181" t="s">
        <v>226</v>
      </c>
      <c r="C87" s="156" t="s">
        <v>30</v>
      </c>
      <c r="D87" s="172">
        <v>1.6516203703703703E-2</v>
      </c>
      <c r="E87" s="158">
        <v>1.6516203703703703E-2</v>
      </c>
      <c r="F87" s="159">
        <f t="shared" si="31"/>
        <v>1.6516203703703703E-2</v>
      </c>
      <c r="G87" s="160">
        <f t="shared" si="32"/>
        <v>5.011574074074078E-3</v>
      </c>
      <c r="H87" s="161"/>
      <c r="I87" s="162" t="str">
        <f t="shared" si="25"/>
        <v/>
      </c>
      <c r="J87" s="163" t="str">
        <f t="shared" si="29"/>
        <v/>
      </c>
      <c r="K87" s="163" t="str">
        <f t="shared" si="30"/>
        <v/>
      </c>
      <c r="L87" s="164"/>
      <c r="M87" s="164"/>
      <c r="N87" s="164"/>
      <c r="O87" s="166"/>
      <c r="P87" s="167">
        <f t="shared" si="26"/>
        <v>1.6516203703703703E-2</v>
      </c>
      <c r="Q87" s="208"/>
      <c r="R87" s="169">
        <v>39964</v>
      </c>
      <c r="S87" s="225"/>
      <c r="T87" s="228" t="str">
        <f t="shared" si="27"/>
        <v/>
      </c>
      <c r="U87" s="229" t="str">
        <f t="shared" si="28"/>
        <v/>
      </c>
      <c r="Y87"/>
      <c r="Z87" s="132"/>
    </row>
    <row r="88" spans="1:26" ht="15" customHeight="1" x14ac:dyDescent="0.25">
      <c r="A88" s="180" t="s">
        <v>117</v>
      </c>
      <c r="B88" s="181" t="s">
        <v>118</v>
      </c>
      <c r="C88" s="156" t="s">
        <v>14</v>
      </c>
      <c r="D88" s="172">
        <v>1.6446759259259258E-2</v>
      </c>
      <c r="E88" s="172">
        <v>1.6446759259259258E-2</v>
      </c>
      <c r="F88" s="159">
        <f t="shared" si="31"/>
        <v>1.6446759259259258E-2</v>
      </c>
      <c r="G88" s="160">
        <f t="shared" si="32"/>
        <v>5.0810185185185229E-3</v>
      </c>
      <c r="H88" s="161"/>
      <c r="I88" s="162" t="str">
        <f t="shared" si="25"/>
        <v/>
      </c>
      <c r="J88" s="163" t="str">
        <f t="shared" si="29"/>
        <v/>
      </c>
      <c r="K88" s="163" t="str">
        <f t="shared" si="30"/>
        <v/>
      </c>
      <c r="L88" s="164"/>
      <c r="M88" s="164"/>
      <c r="N88" s="164"/>
      <c r="O88" s="166"/>
      <c r="P88" s="167">
        <f t="shared" si="26"/>
        <v>1.6446759259259258E-2</v>
      </c>
      <c r="Q88" s="217"/>
      <c r="R88" s="169">
        <v>39141</v>
      </c>
      <c r="S88" s="225"/>
      <c r="T88" s="228" t="str">
        <f t="shared" si="27"/>
        <v/>
      </c>
      <c r="U88" s="229" t="str">
        <f t="shared" si="28"/>
        <v/>
      </c>
      <c r="Y88"/>
      <c r="Z88" s="132"/>
    </row>
    <row r="89" spans="1:26" ht="15" customHeight="1" x14ac:dyDescent="0.25">
      <c r="A89" s="180" t="s">
        <v>119</v>
      </c>
      <c r="B89" s="181" t="s">
        <v>120</v>
      </c>
      <c r="C89" s="156" t="s">
        <v>30</v>
      </c>
      <c r="D89" s="157">
        <v>1.6400462962962964E-2</v>
      </c>
      <c r="E89" s="158">
        <v>1.6400462962962964E-2</v>
      </c>
      <c r="F89" s="159">
        <f t="shared" si="31"/>
        <v>1.6400462962962964E-2</v>
      </c>
      <c r="G89" s="160">
        <f t="shared" si="32"/>
        <v>5.1273148148148172E-3</v>
      </c>
      <c r="H89" s="161"/>
      <c r="I89" s="162" t="str">
        <f t="shared" si="25"/>
        <v/>
      </c>
      <c r="J89" s="163" t="str">
        <f t="shared" si="29"/>
        <v/>
      </c>
      <c r="K89" s="163" t="str">
        <f t="shared" si="30"/>
        <v/>
      </c>
      <c r="L89" s="164"/>
      <c r="M89" s="164"/>
      <c r="N89" s="164"/>
      <c r="O89" s="166"/>
      <c r="P89" s="167">
        <f t="shared" si="26"/>
        <v>1.6400462962962964E-2</v>
      </c>
      <c r="Q89" s="217"/>
      <c r="R89" s="169">
        <v>39113</v>
      </c>
      <c r="S89" s="225"/>
      <c r="T89" s="228" t="str">
        <f t="shared" si="27"/>
        <v/>
      </c>
      <c r="U89" s="229" t="str">
        <f t="shared" si="28"/>
        <v/>
      </c>
      <c r="Y89"/>
      <c r="Z89" s="132"/>
    </row>
    <row r="90" spans="1:26" ht="15" customHeight="1" x14ac:dyDescent="0.25">
      <c r="A90" s="180" t="s">
        <v>96</v>
      </c>
      <c r="B90" s="181" t="s">
        <v>97</v>
      </c>
      <c r="C90" s="156" t="s">
        <v>14</v>
      </c>
      <c r="D90" s="157">
        <v>1.622685185185185E-2</v>
      </c>
      <c r="E90" s="158">
        <v>1.622685185185185E-2</v>
      </c>
      <c r="F90" s="159">
        <f t="shared" si="31"/>
        <v>1.622685185185185E-2</v>
      </c>
      <c r="G90" s="160">
        <f t="shared" si="32"/>
        <v>5.3009259259259311E-3</v>
      </c>
      <c r="H90" s="161"/>
      <c r="I90" s="162" t="str">
        <f t="shared" si="25"/>
        <v/>
      </c>
      <c r="J90" s="163" t="str">
        <f t="shared" si="29"/>
        <v/>
      </c>
      <c r="K90" s="163" t="str">
        <f t="shared" si="30"/>
        <v/>
      </c>
      <c r="L90" s="165"/>
      <c r="M90" s="164"/>
      <c r="N90" s="165"/>
      <c r="O90" s="166"/>
      <c r="P90" s="167">
        <f t="shared" si="26"/>
        <v>1.622685185185185E-2</v>
      </c>
      <c r="Q90" s="217"/>
      <c r="R90" s="169">
        <v>39447</v>
      </c>
      <c r="S90" s="225"/>
      <c r="T90" s="228" t="str">
        <f t="shared" si="27"/>
        <v/>
      </c>
      <c r="U90" s="229" t="str">
        <f t="shared" si="28"/>
        <v/>
      </c>
      <c r="Y90"/>
      <c r="Z90" s="132"/>
    </row>
    <row r="91" spans="1:26" ht="15" customHeight="1" x14ac:dyDescent="0.25">
      <c r="A91" s="180" t="s">
        <v>199</v>
      </c>
      <c r="B91" s="181" t="s">
        <v>43</v>
      </c>
      <c r="C91" s="156" t="s">
        <v>30</v>
      </c>
      <c r="D91" s="157">
        <v>1.6096643518518517E-2</v>
      </c>
      <c r="E91" s="157">
        <v>1.6096643518518517E-2</v>
      </c>
      <c r="F91" s="159">
        <f t="shared" si="31"/>
        <v>1.6096643518518517E-2</v>
      </c>
      <c r="G91" s="160">
        <f t="shared" si="32"/>
        <v>5.431134259259264E-3</v>
      </c>
      <c r="H91" s="161"/>
      <c r="I91" s="162" t="str">
        <f t="shared" si="25"/>
        <v/>
      </c>
      <c r="J91" s="163" t="str">
        <f t="shared" si="29"/>
        <v/>
      </c>
      <c r="K91" s="163" t="str">
        <f t="shared" si="30"/>
        <v/>
      </c>
      <c r="L91" s="164"/>
      <c r="M91" s="164"/>
      <c r="N91" s="165"/>
      <c r="O91" s="166"/>
      <c r="P91" s="167">
        <f t="shared" si="26"/>
        <v>1.6096643518518517E-2</v>
      </c>
      <c r="Q91" s="217"/>
      <c r="R91" s="169">
        <v>39660</v>
      </c>
      <c r="S91" s="225"/>
      <c r="T91" s="228" t="str">
        <f t="shared" si="27"/>
        <v/>
      </c>
      <c r="U91" s="229" t="str">
        <f t="shared" si="28"/>
        <v/>
      </c>
      <c r="Y91"/>
      <c r="Z91" s="132"/>
    </row>
    <row r="92" spans="1:26" ht="15" customHeight="1" x14ac:dyDescent="0.25">
      <c r="A92" s="180" t="s">
        <v>128</v>
      </c>
      <c r="B92" s="181" t="s">
        <v>129</v>
      </c>
      <c r="C92" s="156" t="s">
        <v>30</v>
      </c>
      <c r="D92" s="157">
        <v>1.6064814814814816E-2</v>
      </c>
      <c r="E92" s="158">
        <v>1.6064814814814816E-2</v>
      </c>
      <c r="F92" s="159">
        <f t="shared" si="31"/>
        <v>1.6064814814814816E-2</v>
      </c>
      <c r="G92" s="160">
        <f t="shared" si="32"/>
        <v>5.4629629629629646E-3</v>
      </c>
      <c r="H92" s="161"/>
      <c r="I92" s="162" t="str">
        <f t="shared" si="25"/>
        <v/>
      </c>
      <c r="J92" s="163" t="str">
        <f t="shared" si="29"/>
        <v/>
      </c>
      <c r="K92" s="163" t="str">
        <f t="shared" si="30"/>
        <v/>
      </c>
      <c r="L92" s="164"/>
      <c r="M92" s="164"/>
      <c r="N92" s="164"/>
      <c r="O92" s="166"/>
      <c r="P92" s="167">
        <f t="shared" si="26"/>
        <v>1.6064814814814816E-2</v>
      </c>
      <c r="Q92" s="217"/>
      <c r="R92" s="169">
        <v>38837</v>
      </c>
      <c r="S92" s="225"/>
      <c r="T92" s="228" t="str">
        <f t="shared" si="27"/>
        <v/>
      </c>
      <c r="U92" s="229" t="str">
        <f t="shared" si="28"/>
        <v/>
      </c>
      <c r="Y92"/>
      <c r="Z92" s="132"/>
    </row>
    <row r="93" spans="1:26" ht="15" customHeight="1" x14ac:dyDescent="0.25">
      <c r="A93" s="180" t="s">
        <v>130</v>
      </c>
      <c r="B93" s="181" t="s">
        <v>131</v>
      </c>
      <c r="C93" s="156" t="s">
        <v>30</v>
      </c>
      <c r="D93" s="157">
        <v>1.6064814814814813E-2</v>
      </c>
      <c r="E93" s="158">
        <v>1.6064814814814813E-2</v>
      </c>
      <c r="F93" s="159">
        <f t="shared" si="31"/>
        <v>1.6064814814814813E-2</v>
      </c>
      <c r="G93" s="160">
        <f t="shared" si="32"/>
        <v>5.4629629629629681E-3</v>
      </c>
      <c r="H93" s="161"/>
      <c r="I93" s="162" t="str">
        <f t="shared" si="25"/>
        <v/>
      </c>
      <c r="J93" s="163" t="str">
        <f t="shared" si="29"/>
        <v/>
      </c>
      <c r="K93" s="163" t="str">
        <f t="shared" si="30"/>
        <v/>
      </c>
      <c r="L93" s="164"/>
      <c r="M93" s="164"/>
      <c r="N93" s="164"/>
      <c r="O93" s="166"/>
      <c r="P93" s="167">
        <f t="shared" si="26"/>
        <v>1.6064814814814813E-2</v>
      </c>
      <c r="Q93" s="217"/>
      <c r="R93" s="169">
        <v>38960</v>
      </c>
      <c r="S93" s="225"/>
      <c r="T93" s="228" t="str">
        <f t="shared" si="27"/>
        <v/>
      </c>
      <c r="U93" s="229" t="str">
        <f t="shared" si="28"/>
        <v/>
      </c>
      <c r="Y93"/>
      <c r="Z93" s="132"/>
    </row>
    <row r="94" spans="1:26" ht="15" customHeight="1" x14ac:dyDescent="0.25">
      <c r="A94" s="180" t="s">
        <v>343</v>
      </c>
      <c r="B94" s="181" t="s">
        <v>315</v>
      </c>
      <c r="C94" s="156" t="s">
        <v>14</v>
      </c>
      <c r="D94" s="157">
        <v>1.5949074074074077E-2</v>
      </c>
      <c r="E94" s="158">
        <v>1.5949074074074077E-2</v>
      </c>
      <c r="F94" s="159">
        <f t="shared" si="31"/>
        <v>1.5949074074074077E-2</v>
      </c>
      <c r="G94" s="160">
        <f t="shared" si="32"/>
        <v>5.5787037037037038E-3</v>
      </c>
      <c r="H94" s="161"/>
      <c r="I94" s="162" t="str">
        <f t="shared" si="25"/>
        <v/>
      </c>
      <c r="J94" s="163"/>
      <c r="K94" s="163"/>
      <c r="L94" s="164"/>
      <c r="M94" s="164"/>
      <c r="N94" s="164"/>
      <c r="O94" s="166"/>
      <c r="P94" s="167">
        <f t="shared" si="26"/>
        <v>1.5949074074074077E-2</v>
      </c>
      <c r="Q94" s="217"/>
      <c r="R94" s="169">
        <v>39752</v>
      </c>
      <c r="S94" s="225"/>
      <c r="T94" s="228" t="str">
        <f t="shared" si="27"/>
        <v/>
      </c>
      <c r="U94" s="229" t="str">
        <f t="shared" si="28"/>
        <v/>
      </c>
      <c r="Y94"/>
      <c r="Z94" s="132"/>
    </row>
    <row r="95" spans="1:26" ht="15" customHeight="1" x14ac:dyDescent="0.25">
      <c r="A95" s="180" t="s">
        <v>125</v>
      </c>
      <c r="B95" s="181" t="s">
        <v>126</v>
      </c>
      <c r="C95" s="156" t="s">
        <v>30</v>
      </c>
      <c r="D95" s="157">
        <v>1.5949074074074074E-2</v>
      </c>
      <c r="E95" s="157">
        <v>1.5949074074074074E-2</v>
      </c>
      <c r="F95" s="159">
        <f t="shared" si="31"/>
        <v>1.5949074074074074E-2</v>
      </c>
      <c r="G95" s="160">
        <f t="shared" si="32"/>
        <v>5.5787037037037072E-3</v>
      </c>
      <c r="H95" s="161"/>
      <c r="I95" s="162" t="str">
        <f t="shared" si="25"/>
        <v/>
      </c>
      <c r="J95" s="163" t="str">
        <f>IF(H95&lt;&gt;"",I95-F95,"")</f>
        <v/>
      </c>
      <c r="K95" s="163" t="str">
        <f>IF(H95&lt;&gt;"",I95-D95,"")</f>
        <v/>
      </c>
      <c r="L95" s="164"/>
      <c r="M95" s="164"/>
      <c r="N95" s="164"/>
      <c r="O95" s="166"/>
      <c r="P95" s="167">
        <f t="shared" si="26"/>
        <v>1.5949074074074074E-2</v>
      </c>
      <c r="Q95" s="217"/>
      <c r="R95" s="169">
        <v>39202</v>
      </c>
      <c r="S95" s="225"/>
      <c r="T95" s="228" t="str">
        <f t="shared" si="27"/>
        <v/>
      </c>
      <c r="U95" s="229" t="str">
        <f t="shared" si="28"/>
        <v/>
      </c>
      <c r="Y95"/>
      <c r="Z95" s="132"/>
    </row>
    <row r="96" spans="1:26" ht="15" x14ac:dyDescent="0.25">
      <c r="A96" s="180" t="s">
        <v>149</v>
      </c>
      <c r="B96" s="181" t="s">
        <v>150</v>
      </c>
      <c r="C96" s="156" t="s">
        <v>14</v>
      </c>
      <c r="D96" s="157">
        <v>1.5370370370370368E-2</v>
      </c>
      <c r="E96" s="158">
        <v>1.6513310185185183E-2</v>
      </c>
      <c r="F96" s="159">
        <f t="shared" si="31"/>
        <v>1.5941840277777775E-2</v>
      </c>
      <c r="G96" s="160">
        <f t="shared" si="32"/>
        <v>5.5859375000000058E-3</v>
      </c>
      <c r="H96" s="161"/>
      <c r="I96" s="162" t="str">
        <f t="shared" si="25"/>
        <v/>
      </c>
      <c r="J96" s="163"/>
      <c r="K96" s="163"/>
      <c r="L96" s="164"/>
      <c r="M96" s="164"/>
      <c r="N96" s="164"/>
      <c r="O96" s="174"/>
      <c r="P96" s="167">
        <f t="shared" si="26"/>
        <v>1.5370370370370368E-2</v>
      </c>
      <c r="Q96" s="217"/>
      <c r="R96" s="169">
        <v>39721</v>
      </c>
      <c r="S96" s="225"/>
      <c r="T96" s="228" t="str">
        <f t="shared" si="27"/>
        <v/>
      </c>
      <c r="U96" s="229" t="str">
        <f t="shared" si="28"/>
        <v/>
      </c>
      <c r="Y96"/>
      <c r="Z96" s="132"/>
    </row>
    <row r="97" spans="1:26" ht="15" customHeight="1" x14ac:dyDescent="0.25">
      <c r="A97" s="180" t="s">
        <v>130</v>
      </c>
      <c r="B97" s="181" t="s">
        <v>133</v>
      </c>
      <c r="C97" s="156" t="s">
        <v>30</v>
      </c>
      <c r="D97" s="157">
        <v>1.5898437499999991E-2</v>
      </c>
      <c r="E97" s="158">
        <v>1.5855758101851841E-2</v>
      </c>
      <c r="F97" s="159">
        <f t="shared" si="31"/>
        <v>1.5877097800925916E-2</v>
      </c>
      <c r="G97" s="160">
        <f t="shared" si="32"/>
        <v>5.6506799768518655E-3</v>
      </c>
      <c r="H97" s="161"/>
      <c r="I97" s="162" t="str">
        <f t="shared" si="25"/>
        <v/>
      </c>
      <c r="J97" s="163" t="str">
        <f t="shared" ref="J97:J102" si="33">IF(H97&lt;&gt;"",I97-F97,"")</f>
        <v/>
      </c>
      <c r="K97" s="163" t="str">
        <f t="shared" ref="K97:K102" si="34">IF(H97&lt;&gt;"",I97-D97,"")</f>
        <v/>
      </c>
      <c r="L97" s="165"/>
      <c r="M97" s="164"/>
      <c r="N97" s="164"/>
      <c r="O97" s="166"/>
      <c r="P97" s="167">
        <f t="shared" si="26"/>
        <v>1.5898437499999991E-2</v>
      </c>
      <c r="Q97" s="217"/>
      <c r="R97" s="154">
        <v>39844</v>
      </c>
      <c r="S97" s="225"/>
      <c r="T97" s="228" t="str">
        <f t="shared" si="27"/>
        <v/>
      </c>
      <c r="U97" s="229" t="str">
        <f t="shared" si="28"/>
        <v/>
      </c>
      <c r="Y97"/>
      <c r="Z97" s="132"/>
    </row>
    <row r="98" spans="1:26" ht="15" customHeight="1" x14ac:dyDescent="0.25">
      <c r="A98" s="180" t="s">
        <v>134</v>
      </c>
      <c r="B98" s="181" t="s">
        <v>135</v>
      </c>
      <c r="C98" s="156" t="s">
        <v>30</v>
      </c>
      <c r="D98" s="157">
        <v>1.5706018518518518E-2</v>
      </c>
      <c r="E98" s="158">
        <v>1.5706018518518518E-2</v>
      </c>
      <c r="F98" s="159">
        <f t="shared" si="31"/>
        <v>1.5706018518518518E-2</v>
      </c>
      <c r="G98" s="160">
        <f t="shared" si="32"/>
        <v>5.8217592592592626E-3</v>
      </c>
      <c r="H98" s="161"/>
      <c r="I98" s="162" t="str">
        <f t="shared" si="25"/>
        <v/>
      </c>
      <c r="J98" s="163" t="str">
        <f t="shared" si="33"/>
        <v/>
      </c>
      <c r="K98" s="163" t="str">
        <f t="shared" si="34"/>
        <v/>
      </c>
      <c r="L98" s="164"/>
      <c r="M98" s="164"/>
      <c r="N98" s="164"/>
      <c r="O98" s="166"/>
      <c r="P98" s="167">
        <f t="shared" si="26"/>
        <v>1.5706018518518518E-2</v>
      </c>
      <c r="Q98" s="217"/>
      <c r="R98" s="175">
        <v>39294</v>
      </c>
      <c r="S98" s="225"/>
      <c r="T98" s="228" t="str">
        <f t="shared" si="27"/>
        <v/>
      </c>
      <c r="U98" s="229" t="str">
        <f t="shared" si="28"/>
        <v/>
      </c>
      <c r="Y98"/>
      <c r="Z98" s="132"/>
    </row>
    <row r="99" spans="1:26" ht="15" customHeight="1" x14ac:dyDescent="0.25">
      <c r="A99" s="180" t="s">
        <v>173</v>
      </c>
      <c r="B99" s="181" t="s">
        <v>445</v>
      </c>
      <c r="C99" s="156" t="s">
        <v>14</v>
      </c>
      <c r="D99" s="157">
        <v>1.4895833333333332E-2</v>
      </c>
      <c r="E99" s="158">
        <v>1.6481481481481479E-2</v>
      </c>
      <c r="F99" s="159">
        <f t="shared" si="31"/>
        <v>1.5688657407407405E-2</v>
      </c>
      <c r="G99" s="160">
        <f t="shared" si="32"/>
        <v>5.8391203703703765E-3</v>
      </c>
      <c r="H99" s="161"/>
      <c r="I99" s="162" t="str">
        <f t="shared" si="25"/>
        <v/>
      </c>
      <c r="J99" s="163" t="str">
        <f t="shared" si="33"/>
        <v/>
      </c>
      <c r="K99" s="163" t="str">
        <f t="shared" si="34"/>
        <v/>
      </c>
      <c r="L99" s="164"/>
      <c r="M99" s="164"/>
      <c r="N99" s="164"/>
      <c r="O99" s="166"/>
      <c r="P99" s="167">
        <f t="shared" si="26"/>
        <v>1.4895833333333332E-2</v>
      </c>
      <c r="Q99" s="217"/>
      <c r="R99" s="169">
        <v>39233</v>
      </c>
      <c r="S99" s="225"/>
      <c r="T99" s="228" t="str">
        <f t="shared" si="27"/>
        <v/>
      </c>
      <c r="U99" s="229" t="str">
        <f t="shared" si="28"/>
        <v/>
      </c>
      <c r="Y99"/>
      <c r="Z99" s="132"/>
    </row>
    <row r="100" spans="1:26" ht="15" customHeight="1" x14ac:dyDescent="0.25">
      <c r="A100" s="180" t="s">
        <v>147</v>
      </c>
      <c r="B100" s="181" t="s">
        <v>148</v>
      </c>
      <c r="C100" s="156" t="s">
        <v>30</v>
      </c>
      <c r="D100" s="157">
        <v>1.5405092592592592E-2</v>
      </c>
      <c r="E100" s="158">
        <v>1.5613425925925926E-2</v>
      </c>
      <c r="F100" s="159">
        <f t="shared" si="31"/>
        <v>1.5509259259259259E-2</v>
      </c>
      <c r="G100" s="160">
        <f t="shared" si="32"/>
        <v>6.018518518518522E-3</v>
      </c>
      <c r="H100" s="161"/>
      <c r="I100" s="162" t="str">
        <f t="shared" si="25"/>
        <v/>
      </c>
      <c r="J100" s="163" t="str">
        <f t="shared" si="33"/>
        <v/>
      </c>
      <c r="K100" s="163" t="str">
        <f t="shared" si="34"/>
        <v/>
      </c>
      <c r="L100" s="164"/>
      <c r="M100" s="164"/>
      <c r="N100" s="164"/>
      <c r="O100" s="166"/>
      <c r="P100" s="167">
        <f t="shared" si="26"/>
        <v>1.5405092592592592E-2</v>
      </c>
      <c r="Q100" s="217"/>
      <c r="R100" s="169">
        <v>39202</v>
      </c>
      <c r="S100" s="225"/>
      <c r="T100" s="228" t="str">
        <f t="shared" si="27"/>
        <v/>
      </c>
      <c r="U100" s="229" t="str">
        <f t="shared" si="28"/>
        <v/>
      </c>
      <c r="Y100"/>
      <c r="Z100" s="132"/>
    </row>
    <row r="101" spans="1:26" ht="15" customHeight="1" x14ac:dyDescent="0.25">
      <c r="A101" s="180" t="s">
        <v>143</v>
      </c>
      <c r="B101" s="181" t="s">
        <v>144</v>
      </c>
      <c r="C101" s="156" t="s">
        <v>14</v>
      </c>
      <c r="D101" s="172">
        <v>1.5497685185185186E-2</v>
      </c>
      <c r="E101" s="213">
        <v>1.5497685185185186E-2</v>
      </c>
      <c r="F101" s="159">
        <f t="shared" si="31"/>
        <v>1.5497685185185186E-2</v>
      </c>
      <c r="G101" s="160">
        <f t="shared" si="32"/>
        <v>6.0300925925925956E-3</v>
      </c>
      <c r="H101" s="161"/>
      <c r="I101" s="162" t="str">
        <f t="shared" ref="I101:I132" si="35">IF(H101&lt;&gt;"",H101-G101,"")</f>
        <v/>
      </c>
      <c r="J101" s="163" t="str">
        <f t="shared" si="33"/>
        <v/>
      </c>
      <c r="K101" s="163" t="str">
        <f t="shared" si="34"/>
        <v/>
      </c>
      <c r="L101" s="164"/>
      <c r="M101" s="164"/>
      <c r="N101" s="164"/>
      <c r="O101" s="166"/>
      <c r="P101" s="167">
        <f t="shared" ref="P101:P132" si="36">IF(H101&lt;&gt;"",MIN(D101,I101),D101)</f>
        <v>1.5497685185185186E-2</v>
      </c>
      <c r="Q101" s="217"/>
      <c r="R101" s="169">
        <v>38776</v>
      </c>
      <c r="S101" s="225"/>
      <c r="T101" s="228" t="str">
        <f t="shared" ref="T101:T132" si="37">IF(OR(NOT(S101=""),NOT(I101="")),5,"")</f>
        <v/>
      </c>
      <c r="U101" s="229" t="str">
        <f t="shared" ref="U101:U132" si="38">IF(T101=5,A101&amp;" "&amp;B101,"")</f>
        <v/>
      </c>
      <c r="Y101"/>
      <c r="Z101" s="132"/>
    </row>
    <row r="102" spans="1:26" ht="15" customHeight="1" x14ac:dyDescent="0.25">
      <c r="A102" s="180" t="s">
        <v>121</v>
      </c>
      <c r="B102" s="181" t="s">
        <v>122</v>
      </c>
      <c r="C102" s="156" t="s">
        <v>14</v>
      </c>
      <c r="D102" s="157">
        <v>1.5405092592592588E-2</v>
      </c>
      <c r="E102" s="158">
        <v>1.5405092592592588E-2</v>
      </c>
      <c r="F102" s="159">
        <f t="shared" si="31"/>
        <v>1.5405092592592588E-2</v>
      </c>
      <c r="G102" s="160">
        <f t="shared" si="32"/>
        <v>6.1226851851851928E-3</v>
      </c>
      <c r="H102" s="161"/>
      <c r="I102" s="162" t="str">
        <f t="shared" si="35"/>
        <v/>
      </c>
      <c r="J102" s="163" t="str">
        <f t="shared" si="33"/>
        <v/>
      </c>
      <c r="K102" s="163" t="str">
        <f t="shared" si="34"/>
        <v/>
      </c>
      <c r="L102" s="164"/>
      <c r="M102" s="164"/>
      <c r="N102" s="164"/>
      <c r="O102" s="166"/>
      <c r="P102" s="167">
        <f t="shared" si="36"/>
        <v>1.5405092592592588E-2</v>
      </c>
      <c r="Q102" s="208"/>
      <c r="R102" s="169">
        <v>39964</v>
      </c>
      <c r="S102" s="225"/>
      <c r="T102" s="228" t="str">
        <f t="shared" si="37"/>
        <v/>
      </c>
      <c r="U102" s="229" t="str">
        <f t="shared" si="38"/>
        <v/>
      </c>
      <c r="Y102"/>
      <c r="Z102" s="132"/>
    </row>
    <row r="103" spans="1:26" ht="15" customHeight="1" x14ac:dyDescent="0.25">
      <c r="A103" s="178" t="s">
        <v>328</v>
      </c>
      <c r="B103" s="179" t="s">
        <v>226</v>
      </c>
      <c r="C103" s="171" t="s">
        <v>30</v>
      </c>
      <c r="D103" s="157">
        <v>1.5393518518518518E-2</v>
      </c>
      <c r="E103" s="157">
        <v>1.5393518518518518E-2</v>
      </c>
      <c r="F103" s="159">
        <f t="shared" si="31"/>
        <v>1.5393518518518518E-2</v>
      </c>
      <c r="G103" s="160">
        <f t="shared" si="32"/>
        <v>6.1342592592592629E-3</v>
      </c>
      <c r="H103" s="161"/>
      <c r="I103" s="162" t="str">
        <f t="shared" si="35"/>
        <v/>
      </c>
      <c r="J103" s="163"/>
      <c r="K103" s="163"/>
      <c r="L103" s="164"/>
      <c r="M103" s="164"/>
      <c r="N103" s="164"/>
      <c r="O103" s="174"/>
      <c r="P103" s="167">
        <f t="shared" si="36"/>
        <v>1.5393518518518518E-2</v>
      </c>
      <c r="Q103" s="217"/>
      <c r="R103" s="169">
        <v>39721</v>
      </c>
      <c r="S103" s="225"/>
      <c r="T103" s="228" t="str">
        <f t="shared" si="37"/>
        <v/>
      </c>
      <c r="U103" s="229" t="str">
        <f t="shared" si="38"/>
        <v/>
      </c>
      <c r="Y103"/>
      <c r="Z103" s="132"/>
    </row>
    <row r="104" spans="1:26" ht="15" customHeight="1" x14ac:dyDescent="0.25">
      <c r="A104" s="178" t="s">
        <v>115</v>
      </c>
      <c r="B104" s="179" t="s">
        <v>303</v>
      </c>
      <c r="C104" s="171" t="s">
        <v>30</v>
      </c>
      <c r="D104" s="157">
        <v>1.5358796296296297E-2</v>
      </c>
      <c r="E104" s="158">
        <v>1.5358796296296297E-2</v>
      </c>
      <c r="F104" s="159">
        <f t="shared" si="31"/>
        <v>1.5358796296296297E-2</v>
      </c>
      <c r="G104" s="160">
        <f t="shared" si="32"/>
        <v>6.1689814814814836E-3</v>
      </c>
      <c r="H104" s="161"/>
      <c r="I104" s="162" t="str">
        <f t="shared" si="35"/>
        <v/>
      </c>
      <c r="J104" s="163" t="str">
        <f t="shared" ref="J104:J113" si="39">IF(H104&lt;&gt;"",I104-F104,"")</f>
        <v/>
      </c>
      <c r="K104" s="163" t="str">
        <f t="shared" ref="K104:K113" si="40">IF(H104&lt;&gt;"",I104-D104,"")</f>
        <v/>
      </c>
      <c r="L104" s="164"/>
      <c r="M104" s="164"/>
      <c r="N104" s="164"/>
      <c r="O104" s="166"/>
      <c r="P104" s="167">
        <f t="shared" si="36"/>
        <v>1.5358796296296297E-2</v>
      </c>
      <c r="Q104" s="217"/>
      <c r="R104" s="169">
        <v>39752</v>
      </c>
      <c r="S104" s="225"/>
      <c r="T104" s="228" t="str">
        <f t="shared" si="37"/>
        <v/>
      </c>
      <c r="U104" s="229" t="str">
        <f t="shared" si="38"/>
        <v/>
      </c>
      <c r="Y104"/>
      <c r="Z104" s="132"/>
    </row>
    <row r="105" spans="1:26" ht="15" customHeight="1" x14ac:dyDescent="0.25">
      <c r="A105" s="178" t="s">
        <v>153</v>
      </c>
      <c r="B105" s="179" t="s">
        <v>154</v>
      </c>
      <c r="C105" s="176" t="s">
        <v>14</v>
      </c>
      <c r="D105" s="157">
        <v>1.5208333333333339E-2</v>
      </c>
      <c r="E105" s="158">
        <v>1.5509259259259257E-2</v>
      </c>
      <c r="F105" s="159">
        <f t="shared" si="31"/>
        <v>1.5358796296296297E-2</v>
      </c>
      <c r="G105" s="160">
        <f t="shared" si="32"/>
        <v>6.1689814814814836E-3</v>
      </c>
      <c r="H105" s="161"/>
      <c r="I105" s="162" t="str">
        <f t="shared" si="35"/>
        <v/>
      </c>
      <c r="J105" s="163" t="str">
        <f t="shared" si="39"/>
        <v/>
      </c>
      <c r="K105" s="163" t="str">
        <f t="shared" si="40"/>
        <v/>
      </c>
      <c r="L105" s="164"/>
      <c r="M105" s="164"/>
      <c r="N105" s="164"/>
      <c r="O105" s="166"/>
      <c r="P105" s="167">
        <f t="shared" si="36"/>
        <v>1.5208333333333339E-2</v>
      </c>
      <c r="Q105" s="217"/>
      <c r="R105" s="169">
        <v>39872</v>
      </c>
      <c r="S105" s="225"/>
      <c r="T105" s="228" t="str">
        <f t="shared" si="37"/>
        <v/>
      </c>
      <c r="U105" s="229" t="str">
        <f t="shared" si="38"/>
        <v/>
      </c>
      <c r="Y105"/>
      <c r="Z105" s="132"/>
    </row>
    <row r="106" spans="1:26" ht="15" customHeight="1" x14ac:dyDescent="0.25">
      <c r="A106" s="178" t="s">
        <v>90</v>
      </c>
      <c r="B106" s="179" t="s">
        <v>362</v>
      </c>
      <c r="C106" s="171" t="s">
        <v>30</v>
      </c>
      <c r="D106" s="157">
        <v>1.5335648148148147E-2</v>
      </c>
      <c r="E106" s="158">
        <v>1.5335648148148147E-2</v>
      </c>
      <c r="F106" s="159">
        <f t="shared" si="31"/>
        <v>1.5335648148148147E-2</v>
      </c>
      <c r="G106" s="160">
        <f t="shared" si="32"/>
        <v>6.1921296296296342E-3</v>
      </c>
      <c r="H106" s="161"/>
      <c r="I106" s="162" t="str">
        <f t="shared" si="35"/>
        <v/>
      </c>
      <c r="J106" s="163" t="str">
        <f t="shared" si="39"/>
        <v/>
      </c>
      <c r="K106" s="163" t="str">
        <f t="shared" si="40"/>
        <v/>
      </c>
      <c r="L106" s="164"/>
      <c r="M106" s="164"/>
      <c r="N106" s="164"/>
      <c r="O106" s="166"/>
      <c r="P106" s="167">
        <f t="shared" si="36"/>
        <v>1.5335648148148147E-2</v>
      </c>
      <c r="Q106" s="217"/>
      <c r="R106" s="169"/>
      <c r="S106" s="225"/>
      <c r="T106" s="228" t="str">
        <f t="shared" si="37"/>
        <v/>
      </c>
      <c r="U106" s="229" t="str">
        <f t="shared" si="38"/>
        <v/>
      </c>
      <c r="Y106"/>
      <c r="Z106" s="132"/>
    </row>
    <row r="107" spans="1:26" ht="15" x14ac:dyDescent="0.25">
      <c r="A107" s="180" t="s">
        <v>94</v>
      </c>
      <c r="B107" s="181" t="s">
        <v>165</v>
      </c>
      <c r="C107" s="156" t="s">
        <v>30</v>
      </c>
      <c r="D107" s="157">
        <v>1.4699074074074074E-2</v>
      </c>
      <c r="E107" s="158">
        <v>1.5833333333333338E-2</v>
      </c>
      <c r="F107" s="159">
        <f t="shared" si="31"/>
        <v>1.5266203703703705E-2</v>
      </c>
      <c r="G107" s="160">
        <f t="shared" si="32"/>
        <v>6.2615740740740757E-3</v>
      </c>
      <c r="H107" s="161"/>
      <c r="I107" s="162" t="str">
        <f t="shared" si="35"/>
        <v/>
      </c>
      <c r="J107" s="163" t="str">
        <f t="shared" si="39"/>
        <v/>
      </c>
      <c r="K107" s="163" t="str">
        <f t="shared" si="40"/>
        <v/>
      </c>
      <c r="L107" s="164"/>
      <c r="M107" s="164"/>
      <c r="N107" s="164"/>
      <c r="O107" s="166"/>
      <c r="P107" s="167">
        <f t="shared" si="36"/>
        <v>1.4699074074074074E-2</v>
      </c>
      <c r="Q107" s="217"/>
      <c r="R107" s="169">
        <v>39872</v>
      </c>
      <c r="S107" s="225"/>
      <c r="T107" s="228" t="str">
        <f t="shared" si="37"/>
        <v/>
      </c>
      <c r="U107" s="229" t="str">
        <f t="shared" si="38"/>
        <v/>
      </c>
      <c r="Y107"/>
      <c r="Z107" s="132"/>
    </row>
    <row r="108" spans="1:26" ht="15" customHeight="1" x14ac:dyDescent="0.25">
      <c r="A108" s="180" t="s">
        <v>155</v>
      </c>
      <c r="B108" s="181" t="s">
        <v>156</v>
      </c>
      <c r="C108" s="156" t="s">
        <v>30</v>
      </c>
      <c r="D108" s="172">
        <v>1.5196759259259264E-2</v>
      </c>
      <c r="E108" s="172">
        <v>1.5196759259259264E-2</v>
      </c>
      <c r="F108" s="159">
        <f t="shared" si="31"/>
        <v>1.5196759259259264E-2</v>
      </c>
      <c r="G108" s="160">
        <f t="shared" si="32"/>
        <v>6.3310185185185171E-3</v>
      </c>
      <c r="H108" s="161"/>
      <c r="I108" s="162" t="str">
        <f t="shared" si="35"/>
        <v/>
      </c>
      <c r="J108" s="163" t="str">
        <f t="shared" si="39"/>
        <v/>
      </c>
      <c r="K108" s="163" t="str">
        <f t="shared" si="40"/>
        <v/>
      </c>
      <c r="L108" s="164"/>
      <c r="M108" s="164"/>
      <c r="N108" s="164"/>
      <c r="O108" s="166"/>
      <c r="P108" s="167">
        <f t="shared" si="36"/>
        <v>1.5196759259259264E-2</v>
      </c>
      <c r="Q108" s="217"/>
      <c r="R108" s="169">
        <v>39113</v>
      </c>
      <c r="S108" s="225"/>
      <c r="T108" s="228" t="str">
        <f t="shared" si="37"/>
        <v/>
      </c>
      <c r="U108" s="229" t="str">
        <f t="shared" si="38"/>
        <v/>
      </c>
      <c r="Y108"/>
      <c r="Z108" s="132"/>
    </row>
    <row r="109" spans="1:26" ht="15" x14ac:dyDescent="0.25">
      <c r="A109" s="180" t="s">
        <v>166</v>
      </c>
      <c r="B109" s="181" t="s">
        <v>27</v>
      </c>
      <c r="C109" s="156" t="s">
        <v>30</v>
      </c>
      <c r="D109" s="157">
        <v>1.4956597222222232E-2</v>
      </c>
      <c r="E109" s="158">
        <v>1.5321180555555565E-2</v>
      </c>
      <c r="F109" s="159">
        <f t="shared" si="31"/>
        <v>1.51388888888889E-2</v>
      </c>
      <c r="G109" s="160">
        <f t="shared" si="32"/>
        <v>6.3888888888888815E-3</v>
      </c>
      <c r="H109" s="161"/>
      <c r="I109" s="162" t="str">
        <f t="shared" si="35"/>
        <v/>
      </c>
      <c r="J109" s="163" t="str">
        <f t="shared" si="39"/>
        <v/>
      </c>
      <c r="K109" s="163" t="str">
        <f t="shared" si="40"/>
        <v/>
      </c>
      <c r="L109" s="164"/>
      <c r="M109" s="164"/>
      <c r="N109" s="164"/>
      <c r="O109" s="166"/>
      <c r="P109" s="167">
        <f t="shared" si="36"/>
        <v>1.4956597222222232E-2</v>
      </c>
      <c r="Q109" s="217"/>
      <c r="R109" s="154">
        <v>39903</v>
      </c>
      <c r="S109" s="225"/>
      <c r="T109" s="228" t="str">
        <f t="shared" si="37"/>
        <v/>
      </c>
      <c r="U109" s="229" t="str">
        <f t="shared" si="38"/>
        <v/>
      </c>
      <c r="Y109"/>
      <c r="Z109" s="132"/>
    </row>
    <row r="110" spans="1:26" ht="15" x14ac:dyDescent="0.25">
      <c r="A110" s="180" t="s">
        <v>145</v>
      </c>
      <c r="B110" s="181" t="s">
        <v>159</v>
      </c>
      <c r="C110" s="156" t="s">
        <v>14</v>
      </c>
      <c r="D110" s="157">
        <v>1.5115740740740742E-2</v>
      </c>
      <c r="E110" s="158">
        <v>1.5115740740740742E-2</v>
      </c>
      <c r="F110" s="159">
        <f t="shared" ref="F110:F141" si="41">IF(E110&lt;&gt;"",(E110+D110)/2,D110)</f>
        <v>1.5115740740740742E-2</v>
      </c>
      <c r="G110" s="160">
        <f t="shared" ref="G110:G141" si="42">$B$2-F110</f>
        <v>6.412037037037039E-3</v>
      </c>
      <c r="H110" s="161"/>
      <c r="I110" s="162" t="str">
        <f t="shared" si="35"/>
        <v/>
      </c>
      <c r="J110" s="163" t="str">
        <f t="shared" si="39"/>
        <v/>
      </c>
      <c r="K110" s="163" t="str">
        <f t="shared" si="40"/>
        <v/>
      </c>
      <c r="L110" s="164"/>
      <c r="M110" s="164"/>
      <c r="N110" s="164"/>
      <c r="O110" s="166"/>
      <c r="P110" s="167">
        <f t="shared" si="36"/>
        <v>1.5115740740740742E-2</v>
      </c>
      <c r="Q110" s="217"/>
      <c r="R110" s="154">
        <v>39141</v>
      </c>
      <c r="S110" s="225"/>
      <c r="T110" s="228" t="str">
        <f t="shared" si="37"/>
        <v/>
      </c>
      <c r="U110" s="229" t="str">
        <f t="shared" si="38"/>
        <v/>
      </c>
      <c r="Y110"/>
      <c r="Z110" s="132"/>
    </row>
    <row r="111" spans="1:26" ht="15" customHeight="1" x14ac:dyDescent="0.25">
      <c r="A111" s="180" t="s">
        <v>157</v>
      </c>
      <c r="B111" s="181" t="s">
        <v>158</v>
      </c>
      <c r="C111" s="156" t="s">
        <v>30</v>
      </c>
      <c r="D111" s="157">
        <v>1.5081018518518518E-2</v>
      </c>
      <c r="E111" s="157">
        <v>1.5081018518518518E-2</v>
      </c>
      <c r="F111" s="159">
        <f t="shared" si="41"/>
        <v>1.5081018518518518E-2</v>
      </c>
      <c r="G111" s="160">
        <f t="shared" si="42"/>
        <v>6.4467592592592632E-3</v>
      </c>
      <c r="H111" s="161"/>
      <c r="I111" s="162" t="str">
        <f t="shared" si="35"/>
        <v/>
      </c>
      <c r="J111" s="163" t="str">
        <f t="shared" si="39"/>
        <v/>
      </c>
      <c r="K111" s="163" t="str">
        <f t="shared" si="40"/>
        <v/>
      </c>
      <c r="L111" s="164"/>
      <c r="M111" s="164"/>
      <c r="N111" s="164"/>
      <c r="O111" s="166"/>
      <c r="P111" s="167">
        <f t="shared" si="36"/>
        <v>1.5081018518518518E-2</v>
      </c>
      <c r="Q111" s="208"/>
      <c r="R111" s="169">
        <v>39933</v>
      </c>
      <c r="S111" s="225"/>
      <c r="T111" s="228" t="str">
        <f t="shared" si="37"/>
        <v/>
      </c>
      <c r="U111" s="229" t="str">
        <f t="shared" si="38"/>
        <v/>
      </c>
      <c r="Y111"/>
      <c r="Z111" s="132"/>
    </row>
    <row r="112" spans="1:26" ht="15" customHeight="1" x14ac:dyDescent="0.25">
      <c r="A112" s="180" t="s">
        <v>286</v>
      </c>
      <c r="B112" s="181" t="s">
        <v>287</v>
      </c>
      <c r="C112" s="156" t="s">
        <v>14</v>
      </c>
      <c r="D112" s="157">
        <v>1.4840856481481476E-2</v>
      </c>
      <c r="E112" s="157">
        <v>1.5257523148148142E-2</v>
      </c>
      <c r="F112" s="159">
        <f t="shared" si="41"/>
        <v>1.5049189814814809E-2</v>
      </c>
      <c r="G112" s="160">
        <f t="shared" si="42"/>
        <v>6.4785879629629724E-3</v>
      </c>
      <c r="H112" s="161"/>
      <c r="I112" s="162" t="str">
        <f t="shared" si="35"/>
        <v/>
      </c>
      <c r="J112" s="163" t="str">
        <f t="shared" si="39"/>
        <v/>
      </c>
      <c r="K112" s="163" t="str">
        <f t="shared" si="40"/>
        <v/>
      </c>
      <c r="L112" s="164"/>
      <c r="M112" s="164"/>
      <c r="N112" s="164"/>
      <c r="O112" s="166"/>
      <c r="P112" s="167">
        <f t="shared" si="36"/>
        <v>1.4840856481481476E-2</v>
      </c>
      <c r="Q112" s="217"/>
      <c r="R112" s="169">
        <v>39752</v>
      </c>
      <c r="S112" s="225"/>
      <c r="T112" s="228" t="str">
        <f t="shared" si="37"/>
        <v/>
      </c>
      <c r="U112" s="229" t="str">
        <f t="shared" si="38"/>
        <v/>
      </c>
      <c r="Y112"/>
      <c r="Z112" s="132"/>
    </row>
    <row r="113" spans="1:26" ht="15" customHeight="1" x14ac:dyDescent="0.25">
      <c r="A113" s="180" t="s">
        <v>268</v>
      </c>
      <c r="B113" s="181" t="s">
        <v>215</v>
      </c>
      <c r="C113" s="156" t="s">
        <v>30</v>
      </c>
      <c r="D113" s="157">
        <v>1.4583333333333332E-2</v>
      </c>
      <c r="E113" s="157">
        <v>1.5416666666666667E-2</v>
      </c>
      <c r="F113" s="159">
        <f t="shared" si="41"/>
        <v>1.4999999999999999E-2</v>
      </c>
      <c r="G113" s="160">
        <f t="shared" si="42"/>
        <v>6.5277777777777816E-3</v>
      </c>
      <c r="H113" s="161"/>
      <c r="I113" s="162" t="str">
        <f t="shared" si="35"/>
        <v/>
      </c>
      <c r="J113" s="163" t="str">
        <f t="shared" si="39"/>
        <v/>
      </c>
      <c r="K113" s="163" t="str">
        <f t="shared" si="40"/>
        <v/>
      </c>
      <c r="L113" s="164"/>
      <c r="M113" s="164"/>
      <c r="N113" s="164"/>
      <c r="O113" s="166"/>
      <c r="P113" s="167">
        <f t="shared" si="36"/>
        <v>1.4583333333333332E-2</v>
      </c>
      <c r="Q113" s="217"/>
      <c r="R113" s="169">
        <v>39507</v>
      </c>
      <c r="S113" s="225"/>
      <c r="T113" s="228" t="str">
        <f t="shared" si="37"/>
        <v/>
      </c>
      <c r="U113" s="229" t="str">
        <f t="shared" si="38"/>
        <v/>
      </c>
      <c r="Y113"/>
      <c r="Z113" s="132"/>
    </row>
    <row r="114" spans="1:26" ht="15" customHeight="1" x14ac:dyDescent="0.25">
      <c r="A114" s="180" t="s">
        <v>155</v>
      </c>
      <c r="B114" s="181" t="s">
        <v>425</v>
      </c>
      <c r="C114" s="156" t="s">
        <v>30</v>
      </c>
      <c r="D114" s="157">
        <v>1.4976851851851852E-2</v>
      </c>
      <c r="E114" s="158">
        <v>1.4976851851851852E-2</v>
      </c>
      <c r="F114" s="159">
        <f t="shared" si="41"/>
        <v>1.4976851851851852E-2</v>
      </c>
      <c r="G114" s="160">
        <f t="shared" si="42"/>
        <v>6.5509259259259288E-3</v>
      </c>
      <c r="H114" s="161"/>
      <c r="I114" s="162" t="str">
        <f t="shared" si="35"/>
        <v/>
      </c>
      <c r="J114" s="163"/>
      <c r="K114" s="163"/>
      <c r="L114" s="164"/>
      <c r="M114" s="164"/>
      <c r="N114" s="164"/>
      <c r="O114" s="166"/>
      <c r="P114" s="167">
        <f t="shared" si="36"/>
        <v>1.4976851851851852E-2</v>
      </c>
      <c r="Q114" s="208"/>
      <c r="R114" s="169">
        <v>39933</v>
      </c>
      <c r="S114" s="225"/>
      <c r="T114" s="228" t="str">
        <f t="shared" si="37"/>
        <v/>
      </c>
      <c r="U114" s="229" t="str">
        <f t="shared" si="38"/>
        <v/>
      </c>
      <c r="Y114"/>
      <c r="Z114" s="132"/>
    </row>
    <row r="115" spans="1:26" ht="15" customHeight="1" x14ac:dyDescent="0.25">
      <c r="A115" s="180" t="s">
        <v>169</v>
      </c>
      <c r="B115" s="181" t="s">
        <v>170</v>
      </c>
      <c r="C115" s="156" t="s">
        <v>30</v>
      </c>
      <c r="D115" s="157">
        <v>1.4895833333333337E-2</v>
      </c>
      <c r="E115" s="158">
        <v>1.5011574074074078E-2</v>
      </c>
      <c r="F115" s="159">
        <f t="shared" si="41"/>
        <v>1.4953703703703709E-2</v>
      </c>
      <c r="G115" s="160">
        <f t="shared" si="42"/>
        <v>6.5740740740740725E-3</v>
      </c>
      <c r="H115" s="161"/>
      <c r="I115" s="162" t="str">
        <f t="shared" si="35"/>
        <v/>
      </c>
      <c r="J115" s="163" t="str">
        <f t="shared" ref="J115:J138" si="43">IF(H115&lt;&gt;"",I115-F115,"")</f>
        <v/>
      </c>
      <c r="K115" s="163" t="str">
        <f t="shared" ref="K115:K134" si="44">IF(H115&lt;&gt;"",I115-D115,"")</f>
        <v/>
      </c>
      <c r="L115" s="164"/>
      <c r="M115" s="164"/>
      <c r="N115" s="164"/>
      <c r="O115" s="166"/>
      <c r="P115" s="167">
        <f t="shared" si="36"/>
        <v>1.4895833333333337E-2</v>
      </c>
      <c r="Q115" s="217"/>
      <c r="R115" s="169">
        <v>39568</v>
      </c>
      <c r="S115" s="225"/>
      <c r="T115" s="228" t="str">
        <f t="shared" si="37"/>
        <v/>
      </c>
      <c r="U115" s="229" t="str">
        <f t="shared" si="38"/>
        <v/>
      </c>
      <c r="Y115"/>
      <c r="Z115" s="132"/>
    </row>
    <row r="116" spans="1:26" ht="15" customHeight="1" x14ac:dyDescent="0.25">
      <c r="A116" s="180" t="s">
        <v>227</v>
      </c>
      <c r="B116" s="181" t="s">
        <v>228</v>
      </c>
      <c r="C116" s="171" t="s">
        <v>30</v>
      </c>
      <c r="D116" s="157">
        <v>1.4930555555555556E-2</v>
      </c>
      <c r="E116" s="158">
        <v>1.4930555555555556E-2</v>
      </c>
      <c r="F116" s="159">
        <f t="shared" si="41"/>
        <v>1.4930555555555556E-2</v>
      </c>
      <c r="G116" s="160">
        <f t="shared" si="42"/>
        <v>6.5972222222222248E-3</v>
      </c>
      <c r="H116" s="161"/>
      <c r="I116" s="162" t="str">
        <f t="shared" si="35"/>
        <v/>
      </c>
      <c r="J116" s="163" t="str">
        <f t="shared" si="43"/>
        <v/>
      </c>
      <c r="K116" s="163" t="str">
        <f t="shared" si="44"/>
        <v/>
      </c>
      <c r="L116" s="164"/>
      <c r="M116" s="164"/>
      <c r="N116" s="164"/>
      <c r="O116" s="166"/>
      <c r="P116" s="167">
        <f t="shared" si="36"/>
        <v>1.4930555555555556E-2</v>
      </c>
      <c r="Q116" s="217"/>
      <c r="R116" s="169">
        <v>39263</v>
      </c>
      <c r="S116" s="225"/>
      <c r="T116" s="228" t="str">
        <f t="shared" si="37"/>
        <v/>
      </c>
      <c r="U116" s="229" t="str">
        <f t="shared" si="38"/>
        <v/>
      </c>
      <c r="Y116"/>
      <c r="Z116" s="132"/>
    </row>
    <row r="117" spans="1:26" ht="15" customHeight="1" x14ac:dyDescent="0.25">
      <c r="A117" s="180" t="s">
        <v>115</v>
      </c>
      <c r="B117" s="181" t="s">
        <v>196</v>
      </c>
      <c r="C117" s="156" t="s">
        <v>30</v>
      </c>
      <c r="D117" s="157">
        <v>1.3738425925925923E-2</v>
      </c>
      <c r="E117" s="158">
        <v>1.609953703703703E-2</v>
      </c>
      <c r="F117" s="159">
        <f t="shared" si="41"/>
        <v>1.4918981481481478E-2</v>
      </c>
      <c r="G117" s="160">
        <f t="shared" si="42"/>
        <v>6.6087962962963036E-3</v>
      </c>
      <c r="H117" s="161"/>
      <c r="I117" s="162" t="str">
        <f t="shared" si="35"/>
        <v/>
      </c>
      <c r="J117" s="163" t="str">
        <f t="shared" si="43"/>
        <v/>
      </c>
      <c r="K117" s="163" t="str">
        <f t="shared" si="44"/>
        <v/>
      </c>
      <c r="L117" s="164"/>
      <c r="M117" s="164"/>
      <c r="N117" s="164"/>
      <c r="O117" s="166"/>
      <c r="P117" s="167">
        <f t="shared" si="36"/>
        <v>1.3738425925925923E-2</v>
      </c>
      <c r="Q117" s="208"/>
      <c r="R117" s="169">
        <v>39964</v>
      </c>
      <c r="S117" s="225"/>
      <c r="T117" s="228" t="str">
        <f t="shared" si="37"/>
        <v/>
      </c>
      <c r="U117" s="229" t="str">
        <f t="shared" si="38"/>
        <v/>
      </c>
      <c r="Y117"/>
      <c r="Z117" s="132"/>
    </row>
    <row r="118" spans="1:26" ht="15" x14ac:dyDescent="0.25">
      <c r="A118" s="180" t="s">
        <v>176</v>
      </c>
      <c r="B118" s="181" t="s">
        <v>177</v>
      </c>
      <c r="C118" s="156" t="s">
        <v>30</v>
      </c>
      <c r="D118" s="157">
        <v>1.4745370370370372E-2</v>
      </c>
      <c r="E118" s="158">
        <v>1.5011574074074076E-2</v>
      </c>
      <c r="F118" s="159">
        <f t="shared" si="41"/>
        <v>1.4878472222222223E-2</v>
      </c>
      <c r="G118" s="160">
        <f t="shared" si="42"/>
        <v>6.6493055555555576E-3</v>
      </c>
      <c r="H118" s="161"/>
      <c r="I118" s="162" t="str">
        <f t="shared" si="35"/>
        <v/>
      </c>
      <c r="J118" s="163" t="str">
        <f t="shared" si="43"/>
        <v/>
      </c>
      <c r="K118" s="163" t="str">
        <f t="shared" si="44"/>
        <v/>
      </c>
      <c r="L118" s="164"/>
      <c r="M118" s="164"/>
      <c r="N118" s="164"/>
      <c r="O118" s="166"/>
      <c r="P118" s="167">
        <f t="shared" si="36"/>
        <v>1.4745370370370372E-2</v>
      </c>
      <c r="Q118" s="217"/>
      <c r="R118" s="169">
        <v>39660</v>
      </c>
      <c r="S118" s="225"/>
      <c r="T118" s="228" t="str">
        <f t="shared" si="37"/>
        <v/>
      </c>
      <c r="U118" s="229" t="str">
        <f t="shared" si="38"/>
        <v/>
      </c>
      <c r="Y118"/>
      <c r="Z118" s="132"/>
    </row>
    <row r="119" spans="1:26" ht="15" customHeight="1" x14ac:dyDescent="0.25">
      <c r="A119" s="180" t="s">
        <v>130</v>
      </c>
      <c r="B119" s="181" t="s">
        <v>239</v>
      </c>
      <c r="C119" s="156" t="s">
        <v>30</v>
      </c>
      <c r="D119" s="157">
        <v>1.4826388888888885E-2</v>
      </c>
      <c r="E119" s="158">
        <v>1.4826388888888885E-2</v>
      </c>
      <c r="F119" s="159">
        <f t="shared" si="41"/>
        <v>1.4826388888888885E-2</v>
      </c>
      <c r="G119" s="160">
        <f t="shared" si="42"/>
        <v>6.7013888888888956E-3</v>
      </c>
      <c r="H119" s="161"/>
      <c r="I119" s="162" t="str">
        <f t="shared" si="35"/>
        <v/>
      </c>
      <c r="J119" s="163" t="str">
        <f t="shared" si="43"/>
        <v/>
      </c>
      <c r="K119" s="163" t="str">
        <f t="shared" si="44"/>
        <v/>
      </c>
      <c r="L119" s="164"/>
      <c r="M119" s="164"/>
      <c r="N119" s="164"/>
      <c r="O119" s="166"/>
      <c r="P119" s="167">
        <f t="shared" si="36"/>
        <v>1.4826388888888885E-2</v>
      </c>
      <c r="Q119" s="217"/>
      <c r="R119" s="169">
        <v>39872</v>
      </c>
      <c r="S119" s="225"/>
      <c r="T119" s="228" t="str">
        <f t="shared" si="37"/>
        <v/>
      </c>
      <c r="U119" s="229" t="str">
        <f t="shared" si="38"/>
        <v/>
      </c>
      <c r="Y119"/>
      <c r="Z119" s="132"/>
    </row>
    <row r="120" spans="1:26" ht="15" customHeight="1" x14ac:dyDescent="0.25">
      <c r="A120" s="180" t="s">
        <v>167</v>
      </c>
      <c r="B120" s="181" t="s">
        <v>168</v>
      </c>
      <c r="C120" s="156" t="s">
        <v>30</v>
      </c>
      <c r="D120" s="157">
        <v>1.4814814814814814E-2</v>
      </c>
      <c r="E120" s="157">
        <v>1.4814814814814814E-2</v>
      </c>
      <c r="F120" s="159">
        <f t="shared" si="41"/>
        <v>1.4814814814814814E-2</v>
      </c>
      <c r="G120" s="160">
        <f t="shared" si="42"/>
        <v>6.7129629629629674E-3</v>
      </c>
      <c r="H120" s="161"/>
      <c r="I120" s="162" t="str">
        <f t="shared" si="35"/>
        <v/>
      </c>
      <c r="J120" s="163" t="str">
        <f t="shared" si="43"/>
        <v/>
      </c>
      <c r="K120" s="163" t="str">
        <f t="shared" si="44"/>
        <v/>
      </c>
      <c r="L120" s="164"/>
      <c r="M120" s="164"/>
      <c r="N120" s="164"/>
      <c r="O120" s="166"/>
      <c r="P120" s="167">
        <f t="shared" si="36"/>
        <v>1.4814814814814814E-2</v>
      </c>
      <c r="Q120" s="217"/>
      <c r="R120" s="169">
        <v>39294</v>
      </c>
      <c r="S120" s="225"/>
      <c r="T120" s="228" t="str">
        <f t="shared" si="37"/>
        <v/>
      </c>
      <c r="U120" s="229" t="str">
        <f t="shared" si="38"/>
        <v/>
      </c>
      <c r="Y120"/>
      <c r="Z120" s="132"/>
    </row>
    <row r="121" spans="1:26" ht="15" customHeight="1" x14ac:dyDescent="0.25">
      <c r="A121" s="180" t="s">
        <v>163</v>
      </c>
      <c r="B121" s="181" t="s">
        <v>164</v>
      </c>
      <c r="C121" s="156" t="s">
        <v>30</v>
      </c>
      <c r="D121" s="157">
        <v>1.4814814814814814E-2</v>
      </c>
      <c r="E121" s="157">
        <v>1.4814814814814814E-2</v>
      </c>
      <c r="F121" s="159">
        <f t="shared" si="41"/>
        <v>1.4814814814814814E-2</v>
      </c>
      <c r="G121" s="160">
        <f t="shared" si="42"/>
        <v>6.7129629629629674E-3</v>
      </c>
      <c r="H121" s="161"/>
      <c r="I121" s="162" t="str">
        <f t="shared" si="35"/>
        <v/>
      </c>
      <c r="J121" s="163" t="str">
        <f t="shared" si="43"/>
        <v/>
      </c>
      <c r="K121" s="163" t="str">
        <f t="shared" si="44"/>
        <v/>
      </c>
      <c r="L121" s="164"/>
      <c r="M121" s="164"/>
      <c r="N121" s="164"/>
      <c r="O121" s="166"/>
      <c r="P121" s="167">
        <f t="shared" si="36"/>
        <v>1.4814814814814814E-2</v>
      </c>
      <c r="Q121" s="217"/>
      <c r="R121" s="169">
        <v>39599</v>
      </c>
      <c r="S121" s="225"/>
      <c r="T121" s="228" t="str">
        <f t="shared" si="37"/>
        <v/>
      </c>
      <c r="U121" s="229" t="str">
        <f t="shared" si="38"/>
        <v/>
      </c>
      <c r="Y121"/>
      <c r="Z121" s="132"/>
    </row>
    <row r="122" spans="1:26" ht="15" customHeight="1" x14ac:dyDescent="0.25">
      <c r="A122" s="180" t="s">
        <v>94</v>
      </c>
      <c r="B122" s="181" t="s">
        <v>186</v>
      </c>
      <c r="C122" s="156" t="s">
        <v>30</v>
      </c>
      <c r="D122" s="157">
        <v>1.4398148148148148E-2</v>
      </c>
      <c r="E122" s="157">
        <v>1.4965277777777779E-2</v>
      </c>
      <c r="F122" s="159">
        <f t="shared" si="41"/>
        <v>1.4681712962962962E-2</v>
      </c>
      <c r="G122" s="160">
        <f t="shared" si="42"/>
        <v>6.8460648148148187E-3</v>
      </c>
      <c r="H122" s="161"/>
      <c r="I122" s="162" t="str">
        <f t="shared" si="35"/>
        <v/>
      </c>
      <c r="J122" s="163" t="str">
        <f t="shared" si="43"/>
        <v/>
      </c>
      <c r="K122" s="163" t="str">
        <f t="shared" si="44"/>
        <v/>
      </c>
      <c r="L122" s="164"/>
      <c r="M122" s="164"/>
      <c r="N122" s="164"/>
      <c r="O122" s="166"/>
      <c r="P122" s="167">
        <f t="shared" si="36"/>
        <v>1.4398148148148148E-2</v>
      </c>
      <c r="Q122" s="217"/>
      <c r="R122" s="169">
        <v>39294</v>
      </c>
      <c r="S122" s="225"/>
      <c r="T122" s="228" t="str">
        <f t="shared" si="37"/>
        <v/>
      </c>
      <c r="U122" s="229" t="str">
        <f t="shared" si="38"/>
        <v/>
      </c>
      <c r="Y122"/>
      <c r="Z122" s="132"/>
    </row>
    <row r="123" spans="1:26" ht="15" x14ac:dyDescent="0.25">
      <c r="A123" s="178" t="s">
        <v>268</v>
      </c>
      <c r="B123" s="179" t="s">
        <v>385</v>
      </c>
      <c r="C123" s="171" t="s">
        <v>30</v>
      </c>
      <c r="D123" s="157">
        <v>1.4652777777777778E-2</v>
      </c>
      <c r="E123" s="158">
        <v>1.4652777777777778E-2</v>
      </c>
      <c r="F123" s="159">
        <f t="shared" si="41"/>
        <v>1.4652777777777778E-2</v>
      </c>
      <c r="G123" s="160">
        <f t="shared" si="42"/>
        <v>6.8750000000000026E-3</v>
      </c>
      <c r="H123" s="161"/>
      <c r="I123" s="162" t="str">
        <f t="shared" si="35"/>
        <v/>
      </c>
      <c r="J123" s="163" t="str">
        <f t="shared" si="43"/>
        <v/>
      </c>
      <c r="K123" s="163" t="str">
        <f t="shared" si="44"/>
        <v/>
      </c>
      <c r="L123" s="164"/>
      <c r="M123" s="164"/>
      <c r="N123" s="164"/>
      <c r="O123" s="166"/>
      <c r="P123" s="167">
        <f t="shared" si="36"/>
        <v>1.4652777777777778E-2</v>
      </c>
      <c r="Q123" s="217"/>
      <c r="R123" s="169">
        <v>39844</v>
      </c>
      <c r="S123" s="225"/>
      <c r="T123" s="228" t="str">
        <f t="shared" si="37"/>
        <v/>
      </c>
      <c r="U123" s="229" t="str">
        <f t="shared" si="38"/>
        <v/>
      </c>
      <c r="Y123"/>
      <c r="Z123" s="132"/>
    </row>
    <row r="124" spans="1:26" ht="15" x14ac:dyDescent="0.25">
      <c r="A124" s="180" t="s">
        <v>155</v>
      </c>
      <c r="B124" s="181" t="s">
        <v>424</v>
      </c>
      <c r="C124" s="156" t="s">
        <v>30</v>
      </c>
      <c r="D124" s="172">
        <v>1.4560185185185179E-2</v>
      </c>
      <c r="E124" s="213">
        <v>1.4560185185185179E-2</v>
      </c>
      <c r="F124" s="159">
        <f t="shared" si="41"/>
        <v>1.4560185185185179E-2</v>
      </c>
      <c r="G124" s="160">
        <f t="shared" si="42"/>
        <v>6.9675925925926016E-3</v>
      </c>
      <c r="H124" s="161"/>
      <c r="I124" s="162" t="str">
        <f t="shared" si="35"/>
        <v/>
      </c>
      <c r="J124" s="163" t="str">
        <f t="shared" si="43"/>
        <v/>
      </c>
      <c r="K124" s="163" t="str">
        <f t="shared" si="44"/>
        <v/>
      </c>
      <c r="L124" s="164"/>
      <c r="M124" s="164"/>
      <c r="N124" s="164"/>
      <c r="O124" s="166"/>
      <c r="P124" s="167">
        <f t="shared" si="36"/>
        <v>1.4560185185185179E-2</v>
      </c>
      <c r="Q124" s="208"/>
      <c r="R124" s="169">
        <v>39933</v>
      </c>
      <c r="S124" s="225"/>
      <c r="T124" s="228" t="str">
        <f t="shared" si="37"/>
        <v/>
      </c>
      <c r="U124" s="229" t="str">
        <f t="shared" si="38"/>
        <v/>
      </c>
      <c r="Y124"/>
      <c r="Z124" s="132"/>
    </row>
    <row r="125" spans="1:26" ht="15" customHeight="1" x14ac:dyDescent="0.25">
      <c r="A125" s="180" t="s">
        <v>155</v>
      </c>
      <c r="B125" s="181" t="s">
        <v>191</v>
      </c>
      <c r="C125" s="156" t="s">
        <v>30</v>
      </c>
      <c r="D125" s="157">
        <v>1.4189814814814815E-2</v>
      </c>
      <c r="E125" s="158">
        <v>1.4918981481481479E-2</v>
      </c>
      <c r="F125" s="159">
        <f t="shared" si="41"/>
        <v>1.4554398148148146E-2</v>
      </c>
      <c r="G125" s="160">
        <f t="shared" si="42"/>
        <v>6.9733796296296349E-3</v>
      </c>
      <c r="H125" s="161"/>
      <c r="I125" s="162" t="str">
        <f t="shared" si="35"/>
        <v/>
      </c>
      <c r="J125" s="163" t="str">
        <f t="shared" si="43"/>
        <v/>
      </c>
      <c r="K125" s="163" t="str">
        <f t="shared" si="44"/>
        <v/>
      </c>
      <c r="L125" s="164"/>
      <c r="M125" s="164"/>
      <c r="N125" s="164"/>
      <c r="O125" s="166"/>
      <c r="P125" s="167">
        <f t="shared" si="36"/>
        <v>1.4189814814814815E-2</v>
      </c>
      <c r="Q125" s="217"/>
      <c r="R125" s="169">
        <v>39721</v>
      </c>
      <c r="S125" s="225"/>
      <c r="T125" s="228" t="str">
        <f t="shared" si="37"/>
        <v/>
      </c>
      <c r="U125" s="229" t="str">
        <f t="shared" si="38"/>
        <v/>
      </c>
      <c r="Y125"/>
      <c r="Z125" s="132"/>
    </row>
    <row r="126" spans="1:26" ht="15" customHeight="1" x14ac:dyDescent="0.25">
      <c r="A126" s="180" t="s">
        <v>180</v>
      </c>
      <c r="B126" s="181" t="s">
        <v>261</v>
      </c>
      <c r="C126" s="156" t="s">
        <v>30</v>
      </c>
      <c r="D126" s="157">
        <v>1.4537037037037032E-2</v>
      </c>
      <c r="E126" s="158">
        <v>1.4537037037037032E-2</v>
      </c>
      <c r="F126" s="159">
        <f t="shared" si="41"/>
        <v>1.4537037037037032E-2</v>
      </c>
      <c r="G126" s="160">
        <f t="shared" si="42"/>
        <v>6.9907407407407487E-3</v>
      </c>
      <c r="H126" s="161"/>
      <c r="I126" s="162" t="str">
        <f t="shared" si="35"/>
        <v/>
      </c>
      <c r="J126" s="163" t="str">
        <f t="shared" si="43"/>
        <v/>
      </c>
      <c r="K126" s="163" t="str">
        <f t="shared" si="44"/>
        <v/>
      </c>
      <c r="L126" s="164"/>
      <c r="M126" s="164"/>
      <c r="N126" s="164"/>
      <c r="O126" s="166"/>
      <c r="P126" s="167">
        <f t="shared" si="36"/>
        <v>1.4537037037037032E-2</v>
      </c>
      <c r="Q126" s="208"/>
      <c r="R126" s="169">
        <v>39964</v>
      </c>
      <c r="S126" s="225"/>
      <c r="T126" s="228" t="str">
        <f t="shared" si="37"/>
        <v/>
      </c>
      <c r="U126" s="229" t="str">
        <f t="shared" si="38"/>
        <v/>
      </c>
      <c r="Y126"/>
      <c r="Z126" s="132"/>
    </row>
    <row r="127" spans="1:26" ht="15" customHeight="1" x14ac:dyDescent="0.25">
      <c r="A127" s="180" t="s">
        <v>107</v>
      </c>
      <c r="B127" s="181" t="s">
        <v>46</v>
      </c>
      <c r="C127" s="156" t="s">
        <v>30</v>
      </c>
      <c r="D127" s="157">
        <v>1.4479166666666668E-2</v>
      </c>
      <c r="E127" s="158">
        <v>1.4479166666666668E-2</v>
      </c>
      <c r="F127" s="159">
        <f t="shared" si="41"/>
        <v>1.4479166666666668E-2</v>
      </c>
      <c r="G127" s="160">
        <f t="shared" si="42"/>
        <v>7.0486111111111131E-3</v>
      </c>
      <c r="H127" s="161"/>
      <c r="I127" s="162" t="str">
        <f t="shared" si="35"/>
        <v/>
      </c>
      <c r="J127" s="163" t="str">
        <f t="shared" si="43"/>
        <v/>
      </c>
      <c r="K127" s="163" t="str">
        <f t="shared" si="44"/>
        <v/>
      </c>
      <c r="L127" s="164"/>
      <c r="M127" s="164"/>
      <c r="N127" s="164"/>
      <c r="O127" s="166"/>
      <c r="P127" s="167">
        <f t="shared" si="36"/>
        <v>1.4479166666666668E-2</v>
      </c>
      <c r="Q127" s="217"/>
      <c r="R127" s="169">
        <v>39021</v>
      </c>
      <c r="S127" s="225"/>
      <c r="T127" s="228" t="str">
        <f t="shared" si="37"/>
        <v/>
      </c>
      <c r="U127" s="229" t="str">
        <f t="shared" si="38"/>
        <v/>
      </c>
      <c r="Y127"/>
      <c r="Z127" s="132"/>
    </row>
    <row r="128" spans="1:26" ht="15" customHeight="1" x14ac:dyDescent="0.25">
      <c r="A128" s="180" t="s">
        <v>134</v>
      </c>
      <c r="B128" s="181" t="s">
        <v>387</v>
      </c>
      <c r="C128" s="171" t="s">
        <v>30</v>
      </c>
      <c r="D128" s="157">
        <v>1.4409722222222223E-2</v>
      </c>
      <c r="E128" s="158">
        <v>1.4409722222222223E-2</v>
      </c>
      <c r="F128" s="159">
        <f t="shared" si="41"/>
        <v>1.4409722222222223E-2</v>
      </c>
      <c r="G128" s="160">
        <f t="shared" si="42"/>
        <v>7.118055555555558E-3</v>
      </c>
      <c r="H128" s="161"/>
      <c r="I128" s="162" t="str">
        <f t="shared" si="35"/>
        <v/>
      </c>
      <c r="J128" s="163" t="str">
        <f t="shared" si="43"/>
        <v/>
      </c>
      <c r="K128" s="163" t="str">
        <f t="shared" si="44"/>
        <v/>
      </c>
      <c r="L128" s="164"/>
      <c r="M128" s="164"/>
      <c r="N128" s="164"/>
      <c r="O128" s="166"/>
      <c r="P128" s="167">
        <f t="shared" si="36"/>
        <v>1.4409722222222223E-2</v>
      </c>
      <c r="Q128" s="217"/>
      <c r="R128" s="169">
        <v>39844</v>
      </c>
      <c r="S128" s="225"/>
      <c r="T128" s="228" t="str">
        <f t="shared" si="37"/>
        <v/>
      </c>
      <c r="U128" s="229" t="str">
        <f t="shared" si="38"/>
        <v/>
      </c>
      <c r="Y128"/>
      <c r="Z128" s="132"/>
    </row>
    <row r="129" spans="1:26" ht="15" customHeight="1" x14ac:dyDescent="0.25">
      <c r="A129" s="180" t="s">
        <v>160</v>
      </c>
      <c r="B129" s="181" t="s">
        <v>161</v>
      </c>
      <c r="C129" s="171" t="s">
        <v>30</v>
      </c>
      <c r="D129" s="157">
        <v>1.4370298032407408E-2</v>
      </c>
      <c r="E129" s="158">
        <v>1.4370298032407408E-2</v>
      </c>
      <c r="F129" s="159">
        <f t="shared" si="41"/>
        <v>1.4370298032407408E-2</v>
      </c>
      <c r="G129" s="160">
        <f t="shared" si="42"/>
        <v>7.1574797453703726E-3</v>
      </c>
      <c r="H129" s="161"/>
      <c r="I129" s="162" t="str">
        <f t="shared" si="35"/>
        <v/>
      </c>
      <c r="J129" s="163" t="str">
        <f t="shared" si="43"/>
        <v/>
      </c>
      <c r="K129" s="163" t="str">
        <f t="shared" si="44"/>
        <v/>
      </c>
      <c r="L129" s="164"/>
      <c r="M129" s="164"/>
      <c r="N129" s="164"/>
      <c r="O129" s="166"/>
      <c r="P129" s="167">
        <f t="shared" si="36"/>
        <v>1.4370298032407408E-2</v>
      </c>
      <c r="Q129" s="217"/>
      <c r="R129" s="169">
        <v>39660</v>
      </c>
      <c r="S129" s="225"/>
      <c r="T129" s="228" t="str">
        <f t="shared" si="37"/>
        <v/>
      </c>
      <c r="U129" s="229" t="str">
        <f t="shared" si="38"/>
        <v/>
      </c>
      <c r="Y129"/>
      <c r="Z129" s="132"/>
    </row>
    <row r="130" spans="1:26" ht="15" customHeight="1" x14ac:dyDescent="0.25">
      <c r="A130" s="180" t="s">
        <v>90</v>
      </c>
      <c r="B130" s="181" t="s">
        <v>231</v>
      </c>
      <c r="C130" s="171" t="s">
        <v>30</v>
      </c>
      <c r="D130" s="157">
        <v>1.4137731481481484E-2</v>
      </c>
      <c r="E130" s="158">
        <v>1.4474826388888883E-2</v>
      </c>
      <c r="F130" s="159">
        <f t="shared" si="41"/>
        <v>1.4306278935185183E-2</v>
      </c>
      <c r="G130" s="160">
        <f t="shared" si="42"/>
        <v>7.2214988425925979E-3</v>
      </c>
      <c r="H130" s="161"/>
      <c r="I130" s="162" t="str">
        <f t="shared" si="35"/>
        <v/>
      </c>
      <c r="J130" s="163" t="str">
        <f t="shared" si="43"/>
        <v/>
      </c>
      <c r="K130" s="163" t="str">
        <f t="shared" si="44"/>
        <v/>
      </c>
      <c r="L130" s="164"/>
      <c r="M130" s="164"/>
      <c r="N130" s="164"/>
      <c r="O130" s="166"/>
      <c r="P130" s="167">
        <f t="shared" si="36"/>
        <v>1.4137731481481484E-2</v>
      </c>
      <c r="Q130" s="208"/>
      <c r="R130" s="169">
        <v>39933</v>
      </c>
      <c r="S130" s="225"/>
      <c r="T130" s="228" t="str">
        <f t="shared" si="37"/>
        <v/>
      </c>
      <c r="U130" s="229" t="str">
        <f t="shared" si="38"/>
        <v/>
      </c>
      <c r="Y130"/>
      <c r="Z130" s="132"/>
    </row>
    <row r="131" spans="1:26" ht="15" customHeight="1" x14ac:dyDescent="0.25">
      <c r="A131" s="180" t="s">
        <v>214</v>
      </c>
      <c r="B131" s="181" t="s">
        <v>215</v>
      </c>
      <c r="C131" s="156" t="s">
        <v>14</v>
      </c>
      <c r="D131" s="157">
        <v>1.4120370370370372E-2</v>
      </c>
      <c r="E131" s="158">
        <v>1.4120370370370372E-2</v>
      </c>
      <c r="F131" s="159">
        <f t="shared" si="41"/>
        <v>1.4120370370370372E-2</v>
      </c>
      <c r="G131" s="160">
        <f t="shared" si="42"/>
        <v>7.4074074074074094E-3</v>
      </c>
      <c r="H131" s="161"/>
      <c r="I131" s="162" t="str">
        <f t="shared" si="35"/>
        <v/>
      </c>
      <c r="J131" s="163" t="str">
        <f t="shared" si="43"/>
        <v/>
      </c>
      <c r="K131" s="163" t="str">
        <f t="shared" si="44"/>
        <v/>
      </c>
      <c r="L131" s="164"/>
      <c r="M131" s="164"/>
      <c r="N131" s="164"/>
      <c r="O131" s="166"/>
      <c r="P131" s="167">
        <f t="shared" si="36"/>
        <v>1.4120370370370372E-2</v>
      </c>
      <c r="Q131" s="217"/>
      <c r="R131" s="154">
        <v>39507</v>
      </c>
      <c r="S131" s="225"/>
      <c r="T131" s="228" t="str">
        <f t="shared" si="37"/>
        <v/>
      </c>
      <c r="U131" s="229" t="str">
        <f t="shared" si="38"/>
        <v/>
      </c>
      <c r="Y131"/>
      <c r="Z131" s="132"/>
    </row>
    <row r="132" spans="1:26" ht="15" customHeight="1" x14ac:dyDescent="0.25">
      <c r="A132" s="180" t="s">
        <v>187</v>
      </c>
      <c r="B132" s="181" t="s">
        <v>188</v>
      </c>
      <c r="C132" s="156" t="s">
        <v>30</v>
      </c>
      <c r="D132" s="157">
        <v>1.4104365596064813E-2</v>
      </c>
      <c r="E132" s="158">
        <v>1.4104365596064813E-2</v>
      </c>
      <c r="F132" s="159">
        <f t="shared" si="41"/>
        <v>1.4104365596064813E-2</v>
      </c>
      <c r="G132" s="160">
        <f t="shared" si="42"/>
        <v>7.4234121817129683E-3</v>
      </c>
      <c r="H132" s="161"/>
      <c r="I132" s="162" t="str">
        <f t="shared" si="35"/>
        <v/>
      </c>
      <c r="J132" s="163" t="str">
        <f t="shared" si="43"/>
        <v/>
      </c>
      <c r="K132" s="163" t="str">
        <f t="shared" si="44"/>
        <v/>
      </c>
      <c r="L132" s="164"/>
      <c r="M132" s="164"/>
      <c r="N132" s="164"/>
      <c r="O132" s="166"/>
      <c r="P132" s="167">
        <f t="shared" si="36"/>
        <v>1.4104365596064813E-2</v>
      </c>
      <c r="Q132" s="208"/>
      <c r="R132" s="169">
        <v>39933</v>
      </c>
      <c r="S132" s="225"/>
      <c r="T132" s="228" t="str">
        <f t="shared" si="37"/>
        <v/>
      </c>
      <c r="U132" s="229" t="str">
        <f t="shared" si="38"/>
        <v/>
      </c>
      <c r="Y132"/>
      <c r="Z132" s="132"/>
    </row>
    <row r="133" spans="1:26" ht="15" customHeight="1" x14ac:dyDescent="0.25">
      <c r="A133" s="180" t="s">
        <v>304</v>
      </c>
      <c r="B133" s="181" t="s">
        <v>305</v>
      </c>
      <c r="C133" s="156" t="s">
        <v>30</v>
      </c>
      <c r="D133" s="157">
        <v>1.4004629629629629E-2</v>
      </c>
      <c r="E133" s="158">
        <v>1.4097222222222218E-2</v>
      </c>
      <c r="F133" s="159">
        <f t="shared" si="41"/>
        <v>1.4050925925925923E-2</v>
      </c>
      <c r="G133" s="160">
        <f t="shared" si="42"/>
        <v>7.4768518518518578E-3</v>
      </c>
      <c r="H133" s="161"/>
      <c r="I133" s="162" t="str">
        <f t="shared" ref="I133:I150" si="45">IF(H133&lt;&gt;"",H133-G133,"")</f>
        <v/>
      </c>
      <c r="J133" s="163" t="str">
        <f t="shared" si="43"/>
        <v/>
      </c>
      <c r="K133" s="163" t="str">
        <f t="shared" si="44"/>
        <v/>
      </c>
      <c r="L133" s="164"/>
      <c r="M133" s="164"/>
      <c r="N133" s="164"/>
      <c r="O133" s="166"/>
      <c r="P133" s="167">
        <f t="shared" ref="P133:P150" si="46">IF(H133&lt;&gt;"",MIN(D133,I133),D133)</f>
        <v>1.4004629629629629E-2</v>
      </c>
      <c r="Q133" s="217"/>
      <c r="R133" s="169">
        <v>39964</v>
      </c>
      <c r="S133" s="225"/>
      <c r="T133" s="228" t="str">
        <f t="shared" ref="T133:T150" si="47">IF(OR(NOT(S133=""),NOT(I133="")),5,"")</f>
        <v/>
      </c>
      <c r="U133" s="229" t="str">
        <f t="shared" ref="U133:U150" si="48">IF(T133=5,A133&amp;" "&amp;B133,"")</f>
        <v/>
      </c>
      <c r="Y133"/>
      <c r="Z133" s="132"/>
    </row>
    <row r="134" spans="1:26" ht="15" customHeight="1" x14ac:dyDescent="0.25">
      <c r="A134" s="180" t="s">
        <v>403</v>
      </c>
      <c r="B134" s="181" t="s">
        <v>35</v>
      </c>
      <c r="C134" s="171" t="s">
        <v>30</v>
      </c>
      <c r="D134" s="157">
        <v>1.3975694444444454E-2</v>
      </c>
      <c r="E134" s="158">
        <v>1.411458333333334E-2</v>
      </c>
      <c r="F134" s="159">
        <f t="shared" si="41"/>
        <v>1.4045138888888897E-2</v>
      </c>
      <c r="G134" s="160">
        <f t="shared" si="42"/>
        <v>7.4826388888888842E-3</v>
      </c>
      <c r="H134" s="161"/>
      <c r="I134" s="162" t="str">
        <f t="shared" si="45"/>
        <v/>
      </c>
      <c r="J134" s="163" t="str">
        <f t="shared" si="43"/>
        <v/>
      </c>
      <c r="K134" s="163" t="str">
        <f t="shared" si="44"/>
        <v/>
      </c>
      <c r="L134" s="164"/>
      <c r="M134" s="164"/>
      <c r="N134" s="165"/>
      <c r="O134" s="166"/>
      <c r="P134" s="167">
        <f t="shared" si="46"/>
        <v>1.3975694444444454E-2</v>
      </c>
      <c r="Q134" s="208"/>
      <c r="R134" s="169">
        <v>39933</v>
      </c>
      <c r="S134" s="225"/>
      <c r="T134" s="228" t="str">
        <f t="shared" si="47"/>
        <v/>
      </c>
      <c r="U134" s="229" t="str">
        <f t="shared" si="48"/>
        <v/>
      </c>
      <c r="Y134"/>
      <c r="Z134" s="132"/>
    </row>
    <row r="135" spans="1:26" ht="15" customHeight="1" x14ac:dyDescent="0.25">
      <c r="A135" s="180" t="s">
        <v>389</v>
      </c>
      <c r="B135" s="181" t="s">
        <v>390</v>
      </c>
      <c r="C135" s="171" t="s">
        <v>30</v>
      </c>
      <c r="D135" s="157">
        <v>1.3946759259259258E-2</v>
      </c>
      <c r="E135" s="158">
        <v>1.3946759259259258E-2</v>
      </c>
      <c r="F135" s="159">
        <f t="shared" si="41"/>
        <v>1.3946759259259258E-2</v>
      </c>
      <c r="G135" s="160">
        <f t="shared" si="42"/>
        <v>7.5810185185185234E-3</v>
      </c>
      <c r="H135" s="161"/>
      <c r="I135" s="162" t="str">
        <f t="shared" si="45"/>
        <v/>
      </c>
      <c r="J135" s="163" t="str">
        <f t="shared" si="43"/>
        <v/>
      </c>
      <c r="K135" s="163"/>
      <c r="L135" s="164"/>
      <c r="M135" s="164"/>
      <c r="N135" s="164"/>
      <c r="O135" s="166"/>
      <c r="P135" s="167">
        <f t="shared" si="46"/>
        <v>1.3946759259259258E-2</v>
      </c>
      <c r="Q135" s="217"/>
      <c r="R135" s="169">
        <v>39844</v>
      </c>
      <c r="S135" s="225"/>
      <c r="T135" s="228" t="str">
        <f t="shared" si="47"/>
        <v/>
      </c>
      <c r="U135" s="229" t="str">
        <f t="shared" si="48"/>
        <v/>
      </c>
      <c r="Y135"/>
      <c r="Z135" s="132"/>
    </row>
    <row r="136" spans="1:26" ht="15" customHeight="1" x14ac:dyDescent="0.25">
      <c r="A136" s="180" t="s">
        <v>125</v>
      </c>
      <c r="B136" s="181" t="s">
        <v>185</v>
      </c>
      <c r="C136" s="156" t="s">
        <v>30</v>
      </c>
      <c r="D136" s="157">
        <v>1.3900462962962962E-2</v>
      </c>
      <c r="E136" s="158">
        <v>1.3900462962962962E-2</v>
      </c>
      <c r="F136" s="159">
        <f t="shared" si="41"/>
        <v>1.3900462962962962E-2</v>
      </c>
      <c r="G136" s="160">
        <f t="shared" si="42"/>
        <v>7.6273148148148194E-3</v>
      </c>
      <c r="H136" s="161"/>
      <c r="I136" s="162" t="str">
        <f t="shared" si="45"/>
        <v/>
      </c>
      <c r="J136" s="163" t="str">
        <f t="shared" si="43"/>
        <v/>
      </c>
      <c r="K136" s="163" t="str">
        <f>IF(H136&lt;&gt;"",I136-D136,"")</f>
        <v/>
      </c>
      <c r="L136" s="164"/>
      <c r="M136" s="164"/>
      <c r="N136" s="164"/>
      <c r="O136" s="166"/>
      <c r="P136" s="167">
        <f t="shared" si="46"/>
        <v>1.3900462962962962E-2</v>
      </c>
      <c r="Q136" s="217"/>
      <c r="R136" s="169">
        <v>39355</v>
      </c>
      <c r="S136" s="225"/>
      <c r="T136" s="228" t="str">
        <f t="shared" si="47"/>
        <v/>
      </c>
      <c r="U136" s="229" t="str">
        <f t="shared" si="48"/>
        <v/>
      </c>
      <c r="Y136"/>
      <c r="Z136" s="132"/>
    </row>
    <row r="137" spans="1:26" ht="15" customHeight="1" x14ac:dyDescent="0.25">
      <c r="A137" s="180" t="s">
        <v>128</v>
      </c>
      <c r="B137" s="181" t="s">
        <v>195</v>
      </c>
      <c r="C137" s="156" t="s">
        <v>30</v>
      </c>
      <c r="D137" s="157">
        <v>1.3877314814814811E-2</v>
      </c>
      <c r="E137" s="158">
        <v>1.3877314814814811E-2</v>
      </c>
      <c r="F137" s="159">
        <f t="shared" si="41"/>
        <v>1.3877314814814811E-2</v>
      </c>
      <c r="G137" s="160">
        <f t="shared" si="42"/>
        <v>7.65046296296297E-3</v>
      </c>
      <c r="H137" s="161"/>
      <c r="I137" s="162" t="str">
        <f t="shared" si="45"/>
        <v/>
      </c>
      <c r="J137" s="163" t="str">
        <f t="shared" si="43"/>
        <v/>
      </c>
      <c r="K137" s="163" t="str">
        <f>IF(H137&lt;&gt;"",I137-D137,"")</f>
        <v/>
      </c>
      <c r="L137" s="164"/>
      <c r="M137" s="164"/>
      <c r="N137" s="164"/>
      <c r="O137" s="166"/>
      <c r="P137" s="167">
        <f t="shared" si="46"/>
        <v>1.3877314814814811E-2</v>
      </c>
      <c r="Q137" s="217"/>
      <c r="R137" s="169">
        <v>38990</v>
      </c>
      <c r="S137" s="225"/>
      <c r="T137" s="228" t="str">
        <f t="shared" si="47"/>
        <v/>
      </c>
      <c r="U137" s="229" t="str">
        <f t="shared" si="48"/>
        <v/>
      </c>
      <c r="Y137"/>
      <c r="Z137" s="132"/>
    </row>
    <row r="138" spans="1:26" ht="15" customHeight="1" x14ac:dyDescent="0.25">
      <c r="A138" s="180" t="s">
        <v>296</v>
      </c>
      <c r="B138" s="181" t="s">
        <v>297</v>
      </c>
      <c r="C138" s="156" t="s">
        <v>30</v>
      </c>
      <c r="D138" s="157">
        <v>1.3553240740740737E-2</v>
      </c>
      <c r="E138" s="158">
        <v>1.4195601851851845E-2</v>
      </c>
      <c r="F138" s="159">
        <f t="shared" si="41"/>
        <v>1.3874421296296291E-2</v>
      </c>
      <c r="G138" s="160">
        <f t="shared" si="42"/>
        <v>7.6533564814814901E-3</v>
      </c>
      <c r="H138" s="161"/>
      <c r="I138" s="162" t="str">
        <f t="shared" si="45"/>
        <v/>
      </c>
      <c r="J138" s="163" t="str">
        <f t="shared" si="43"/>
        <v/>
      </c>
      <c r="K138" s="163" t="str">
        <f>IF(H138&lt;&gt;"",I138-D138,"")</f>
        <v/>
      </c>
      <c r="L138" s="164"/>
      <c r="M138" s="164"/>
      <c r="N138" s="164"/>
      <c r="O138" s="166"/>
      <c r="P138" s="167">
        <f t="shared" si="46"/>
        <v>1.3553240740740737E-2</v>
      </c>
      <c r="Q138" s="208"/>
      <c r="R138" s="169">
        <v>39691</v>
      </c>
      <c r="S138" s="225"/>
      <c r="T138" s="228" t="str">
        <f t="shared" si="47"/>
        <v/>
      </c>
      <c r="U138" s="229" t="str">
        <f t="shared" si="48"/>
        <v/>
      </c>
      <c r="Y138"/>
      <c r="Z138" s="132"/>
    </row>
    <row r="139" spans="1:26" ht="15" customHeight="1" x14ac:dyDescent="0.25">
      <c r="A139" s="180" t="s">
        <v>344</v>
      </c>
      <c r="B139" s="181" t="s">
        <v>345</v>
      </c>
      <c r="C139" s="156" t="s">
        <v>30</v>
      </c>
      <c r="D139" s="157">
        <v>1.3871527777777778E-2</v>
      </c>
      <c r="E139" s="158">
        <v>1.3871527777777778E-2</v>
      </c>
      <c r="F139" s="159">
        <f t="shared" si="41"/>
        <v>1.3871527777777778E-2</v>
      </c>
      <c r="G139" s="160">
        <f t="shared" si="42"/>
        <v>7.6562500000000033E-3</v>
      </c>
      <c r="H139" s="161"/>
      <c r="I139" s="162" t="str">
        <f t="shared" si="45"/>
        <v/>
      </c>
      <c r="J139" s="163"/>
      <c r="K139" s="163"/>
      <c r="L139" s="164"/>
      <c r="M139" s="164"/>
      <c r="N139" s="164"/>
      <c r="O139" s="166"/>
      <c r="P139" s="167">
        <f t="shared" si="46"/>
        <v>1.3871527777777778E-2</v>
      </c>
      <c r="Q139" s="217"/>
      <c r="R139" s="169">
        <v>39752</v>
      </c>
      <c r="S139" s="225"/>
      <c r="T139" s="228" t="str">
        <f t="shared" si="47"/>
        <v/>
      </c>
      <c r="U139" s="229" t="str">
        <f t="shared" si="48"/>
        <v/>
      </c>
      <c r="Y139"/>
      <c r="Z139" s="132"/>
    </row>
    <row r="140" spans="1:26" ht="15" customHeight="1" x14ac:dyDescent="0.25">
      <c r="A140" s="180" t="s">
        <v>392</v>
      </c>
      <c r="B140" s="181" t="s">
        <v>393</v>
      </c>
      <c r="C140" s="171" t="s">
        <v>30</v>
      </c>
      <c r="D140" s="157">
        <v>1.3726851851851853E-2</v>
      </c>
      <c r="E140" s="157">
        <v>1.3726851851851853E-2</v>
      </c>
      <c r="F140" s="159">
        <f t="shared" si="41"/>
        <v>1.3726851851851853E-2</v>
      </c>
      <c r="G140" s="160">
        <f t="shared" si="42"/>
        <v>7.8009259259259282E-3</v>
      </c>
      <c r="H140" s="161"/>
      <c r="I140" s="162" t="str">
        <f t="shared" si="45"/>
        <v/>
      </c>
      <c r="J140" s="163" t="str">
        <f>IF(H140&lt;&gt;"",I140-F140,"")</f>
        <v/>
      </c>
      <c r="K140" s="163"/>
      <c r="L140" s="164"/>
      <c r="M140" s="164"/>
      <c r="N140" s="164"/>
      <c r="O140" s="166"/>
      <c r="P140" s="167">
        <f t="shared" si="46"/>
        <v>1.3726851851851853E-2</v>
      </c>
      <c r="Q140" s="217"/>
      <c r="R140" s="169">
        <v>39844</v>
      </c>
      <c r="S140" s="225"/>
      <c r="T140" s="228" t="str">
        <f t="shared" si="47"/>
        <v/>
      </c>
      <c r="U140" s="229" t="str">
        <f t="shared" si="48"/>
        <v/>
      </c>
      <c r="Y140"/>
      <c r="Z140" s="132"/>
    </row>
    <row r="141" spans="1:26" ht="15" customHeight="1" x14ac:dyDescent="0.25">
      <c r="A141" s="180" t="s">
        <v>178</v>
      </c>
      <c r="B141" s="181" t="s">
        <v>260</v>
      </c>
      <c r="C141" s="156" t="s">
        <v>30</v>
      </c>
      <c r="D141" s="157">
        <v>1.3605324074074075E-2</v>
      </c>
      <c r="E141" s="158">
        <v>1.3605324074074075E-2</v>
      </c>
      <c r="F141" s="159">
        <f t="shared" si="41"/>
        <v>1.3605324074074075E-2</v>
      </c>
      <c r="G141" s="160">
        <f t="shared" si="42"/>
        <v>7.9224537037037059E-3</v>
      </c>
      <c r="H141" s="161"/>
      <c r="I141" s="162" t="str">
        <f t="shared" si="45"/>
        <v/>
      </c>
      <c r="J141" s="163" t="str">
        <f>IF(H141&lt;&gt;"",I141-F141,"")</f>
        <v/>
      </c>
      <c r="K141" s="163" t="str">
        <f>IF(H141&lt;&gt;"",I141-D141,"")</f>
        <v/>
      </c>
      <c r="L141" s="164"/>
      <c r="M141" s="164"/>
      <c r="N141" s="164"/>
      <c r="O141" s="166"/>
      <c r="P141" s="167">
        <f t="shared" si="46"/>
        <v>1.3605324074074075E-2</v>
      </c>
      <c r="Q141" s="208"/>
      <c r="R141" s="154">
        <v>39933</v>
      </c>
      <c r="S141" s="225"/>
      <c r="T141" s="228" t="str">
        <f t="shared" si="47"/>
        <v/>
      </c>
      <c r="U141" s="229" t="str">
        <f t="shared" si="48"/>
        <v/>
      </c>
      <c r="Y141"/>
      <c r="Z141" s="132"/>
    </row>
    <row r="142" spans="1:26" ht="15" customHeight="1" x14ac:dyDescent="0.25">
      <c r="A142" s="180" t="s">
        <v>201</v>
      </c>
      <c r="B142" s="181" t="s">
        <v>202</v>
      </c>
      <c r="C142" s="156" t="s">
        <v>30</v>
      </c>
      <c r="D142" s="172">
        <v>1.2719907407407411E-2</v>
      </c>
      <c r="E142" s="158">
        <v>1.4456018518518524E-2</v>
      </c>
      <c r="F142" s="159">
        <f t="shared" ref="F142:F150" si="49">IF(E142&lt;&gt;"",(E142+D142)/2,D142)</f>
        <v>1.3587962962962968E-2</v>
      </c>
      <c r="G142" s="160">
        <f t="shared" ref="G142:G150" si="50">$B$2-F142</f>
        <v>7.9398148148148127E-3</v>
      </c>
      <c r="H142" s="161"/>
      <c r="I142" s="162" t="str">
        <f t="shared" si="45"/>
        <v/>
      </c>
      <c r="J142" s="163"/>
      <c r="K142" s="163"/>
      <c r="L142" s="164"/>
      <c r="M142" s="164"/>
      <c r="N142" s="165"/>
      <c r="O142" s="166"/>
      <c r="P142" s="167">
        <f t="shared" si="46"/>
        <v>1.2719907407407411E-2</v>
      </c>
      <c r="Q142" s="217"/>
      <c r="R142" s="154">
        <v>39721</v>
      </c>
      <c r="S142" s="225"/>
      <c r="T142" s="228" t="str">
        <f t="shared" si="47"/>
        <v/>
      </c>
      <c r="U142" s="229" t="str">
        <f t="shared" si="48"/>
        <v/>
      </c>
      <c r="Y142"/>
      <c r="Z142" s="132"/>
    </row>
    <row r="143" spans="1:26" ht="15" customHeight="1" x14ac:dyDescent="0.25">
      <c r="A143" s="180" t="s">
        <v>199</v>
      </c>
      <c r="B143" s="181" t="s">
        <v>200</v>
      </c>
      <c r="C143" s="156" t="s">
        <v>30</v>
      </c>
      <c r="D143" s="157">
        <v>1.292824074074074E-2</v>
      </c>
      <c r="E143" s="158">
        <v>1.292824074074074E-2</v>
      </c>
      <c r="F143" s="159">
        <f t="shared" si="49"/>
        <v>1.292824074074074E-2</v>
      </c>
      <c r="G143" s="160">
        <f t="shared" si="50"/>
        <v>8.5995370370370409E-3</v>
      </c>
      <c r="H143" s="161"/>
      <c r="I143" s="162" t="str">
        <f t="shared" si="45"/>
        <v/>
      </c>
      <c r="J143" s="163" t="str">
        <f>IF(H143&lt;&gt;"",I143-F143,"")</f>
        <v/>
      </c>
      <c r="K143" s="163" t="str">
        <f>IF(H143&lt;&gt;"",I143-D143,"")</f>
        <v/>
      </c>
      <c r="L143" s="164"/>
      <c r="M143" s="164"/>
      <c r="N143" s="164"/>
      <c r="O143" s="166"/>
      <c r="P143" s="167">
        <f t="shared" si="46"/>
        <v>1.292824074074074E-2</v>
      </c>
      <c r="Q143" s="217"/>
      <c r="R143" s="154">
        <v>38929</v>
      </c>
      <c r="S143" s="225"/>
      <c r="T143" s="228" t="str">
        <f t="shared" si="47"/>
        <v/>
      </c>
      <c r="U143" s="229" t="str">
        <f t="shared" si="48"/>
        <v/>
      </c>
      <c r="Y143"/>
      <c r="Z143" s="132"/>
    </row>
    <row r="144" spans="1:26" ht="15" customHeight="1" x14ac:dyDescent="0.25">
      <c r="A144" s="180" t="s">
        <v>204</v>
      </c>
      <c r="B144" s="181" t="s">
        <v>205</v>
      </c>
      <c r="C144" s="156" t="s">
        <v>30</v>
      </c>
      <c r="D144" s="157">
        <v>1.2638888888888892E-2</v>
      </c>
      <c r="E144" s="158">
        <v>1.312409577546296E-2</v>
      </c>
      <c r="F144" s="159">
        <f t="shared" si="49"/>
        <v>1.2881492332175927E-2</v>
      </c>
      <c r="G144" s="160">
        <f t="shared" si="50"/>
        <v>8.6462854456018541E-3</v>
      </c>
      <c r="H144" s="161"/>
      <c r="I144" s="162" t="str">
        <f t="shared" si="45"/>
        <v/>
      </c>
      <c r="J144" s="163" t="str">
        <f>IF(H144&lt;&gt;"",I144-F144,"")</f>
        <v/>
      </c>
      <c r="K144" s="163" t="str">
        <f>IF(H144&lt;&gt;"",I144-D144,"")</f>
        <v/>
      </c>
      <c r="L144" s="164"/>
      <c r="M144" s="164"/>
      <c r="N144" s="165"/>
      <c r="O144" s="166"/>
      <c r="P144" s="167">
        <f t="shared" si="46"/>
        <v>1.2638888888888892E-2</v>
      </c>
      <c r="Q144" s="208"/>
      <c r="R144" s="154">
        <v>39964</v>
      </c>
      <c r="S144" s="225"/>
      <c r="T144" s="228" t="str">
        <f t="shared" si="47"/>
        <v/>
      </c>
      <c r="U144" s="229" t="str">
        <f t="shared" si="48"/>
        <v/>
      </c>
      <c r="Y144"/>
      <c r="Z144" s="132"/>
    </row>
    <row r="145" spans="1:26" ht="15" customHeight="1" x14ac:dyDescent="0.25">
      <c r="A145" s="180" t="s">
        <v>115</v>
      </c>
      <c r="B145" s="181" t="s">
        <v>221</v>
      </c>
      <c r="C145" s="156" t="s">
        <v>30</v>
      </c>
      <c r="D145" s="157">
        <v>1.2719907407407411E-2</v>
      </c>
      <c r="E145" s="158">
        <v>1.2719907407407411E-2</v>
      </c>
      <c r="F145" s="159">
        <f t="shared" si="49"/>
        <v>1.2719907407407411E-2</v>
      </c>
      <c r="G145" s="160">
        <f t="shared" si="50"/>
        <v>8.8078703703703704E-3</v>
      </c>
      <c r="H145" s="161"/>
      <c r="I145" s="162" t="str">
        <f t="shared" si="45"/>
        <v/>
      </c>
      <c r="J145" s="163"/>
      <c r="K145" s="163"/>
      <c r="L145" s="164"/>
      <c r="M145" s="164"/>
      <c r="N145" s="164"/>
      <c r="O145" s="166"/>
      <c r="P145" s="167">
        <f t="shared" si="46"/>
        <v>1.2719907407407411E-2</v>
      </c>
      <c r="Q145" s="217"/>
      <c r="R145" s="169">
        <v>39721</v>
      </c>
      <c r="S145" s="225"/>
      <c r="T145" s="228" t="str">
        <f t="shared" si="47"/>
        <v/>
      </c>
      <c r="U145" s="229" t="str">
        <f t="shared" si="48"/>
        <v/>
      </c>
      <c r="Y145"/>
      <c r="Z145" s="132"/>
    </row>
    <row r="146" spans="1:26" ht="15" x14ac:dyDescent="0.25">
      <c r="A146" s="180" t="s">
        <v>244</v>
      </c>
      <c r="B146" s="181" t="s">
        <v>245</v>
      </c>
      <c r="C146" s="156" t="s">
        <v>30</v>
      </c>
      <c r="D146" s="172">
        <v>1.2499999999999999E-2</v>
      </c>
      <c r="E146" s="158">
        <v>1.255787037037037E-2</v>
      </c>
      <c r="F146" s="159">
        <f t="shared" si="49"/>
        <v>1.2528935185185185E-2</v>
      </c>
      <c r="G146" s="160">
        <f t="shared" si="50"/>
        <v>8.9988425925925965E-3</v>
      </c>
      <c r="H146" s="161"/>
      <c r="I146" s="162" t="str">
        <f t="shared" si="45"/>
        <v/>
      </c>
      <c r="J146" s="163" t="str">
        <f>IF(H146&lt;&gt;"",I146-F146,"")</f>
        <v/>
      </c>
      <c r="K146" s="163" t="str">
        <f>IF(H146&lt;&gt;"",I146-D146,"")</f>
        <v/>
      </c>
      <c r="L146" s="165"/>
      <c r="M146" s="164"/>
      <c r="N146" s="165"/>
      <c r="O146" s="166"/>
      <c r="P146" s="167">
        <f t="shared" si="46"/>
        <v>1.2499999999999999E-2</v>
      </c>
      <c r="Q146" s="217"/>
      <c r="R146" s="154">
        <v>39568</v>
      </c>
      <c r="S146" s="225"/>
      <c r="T146" s="228" t="str">
        <f t="shared" si="47"/>
        <v/>
      </c>
      <c r="U146" s="229" t="str">
        <f t="shared" si="48"/>
        <v/>
      </c>
      <c r="Y146"/>
      <c r="Z146" s="132"/>
    </row>
    <row r="147" spans="1:26" ht="15" x14ac:dyDescent="0.25">
      <c r="A147" s="180" t="s">
        <v>55</v>
      </c>
      <c r="B147" s="181" t="s">
        <v>206</v>
      </c>
      <c r="C147" s="156" t="s">
        <v>30</v>
      </c>
      <c r="D147" s="157">
        <v>1.2442129629629629E-2</v>
      </c>
      <c r="E147" s="158">
        <v>1.2442129629629629E-2</v>
      </c>
      <c r="F147" s="159">
        <f t="shared" si="49"/>
        <v>1.2442129629629629E-2</v>
      </c>
      <c r="G147" s="160">
        <f t="shared" si="50"/>
        <v>9.0856481481481517E-3</v>
      </c>
      <c r="H147" s="161"/>
      <c r="I147" s="162" t="str">
        <f t="shared" si="45"/>
        <v/>
      </c>
      <c r="J147" s="163" t="str">
        <f>IF(H147&lt;&gt;"",I147-F147,"")</f>
        <v/>
      </c>
      <c r="K147" s="163" t="str">
        <f>IF(H147&lt;&gt;"",I147-D147,"")</f>
        <v/>
      </c>
      <c r="L147" s="164"/>
      <c r="M147" s="164"/>
      <c r="N147" s="164"/>
      <c r="O147" s="166"/>
      <c r="P147" s="167">
        <f t="shared" si="46"/>
        <v>1.2442129629629629E-2</v>
      </c>
      <c r="Q147" s="217"/>
      <c r="R147" s="154">
        <v>38960</v>
      </c>
      <c r="S147" s="225"/>
      <c r="T147" s="228" t="str">
        <f t="shared" si="47"/>
        <v/>
      </c>
      <c r="U147" s="229" t="str">
        <f t="shared" si="48"/>
        <v/>
      </c>
      <c r="Y147"/>
      <c r="Z147" s="132"/>
    </row>
    <row r="148" spans="1:26" ht="15" customHeight="1" x14ac:dyDescent="0.25">
      <c r="A148" s="180" t="s">
        <v>155</v>
      </c>
      <c r="B148" s="181" t="s">
        <v>207</v>
      </c>
      <c r="C148" s="156" t="s">
        <v>30</v>
      </c>
      <c r="D148" s="157">
        <v>1.2326388888888895E-2</v>
      </c>
      <c r="E148" s="158">
        <v>1.2442129629629629E-2</v>
      </c>
      <c r="F148" s="159">
        <f t="shared" si="49"/>
        <v>1.2384259259259262E-2</v>
      </c>
      <c r="G148" s="160">
        <f t="shared" si="50"/>
        <v>9.1435185185185196E-3</v>
      </c>
      <c r="H148" s="161"/>
      <c r="I148" s="162" t="str">
        <f t="shared" si="45"/>
        <v/>
      </c>
      <c r="J148" s="163" t="str">
        <f>IF(H148&lt;&gt;"",I148-F148,"")</f>
        <v/>
      </c>
      <c r="K148" s="163" t="str">
        <f>IF(H148&lt;&gt;"",I148-D148,"")</f>
        <v/>
      </c>
      <c r="L148" s="164"/>
      <c r="M148" s="164"/>
      <c r="N148" s="164"/>
      <c r="O148" s="166"/>
      <c r="P148" s="167">
        <f t="shared" si="46"/>
        <v>1.2326388888888895E-2</v>
      </c>
      <c r="Q148" s="217"/>
      <c r="R148" s="169">
        <v>39386</v>
      </c>
      <c r="S148" s="225"/>
      <c r="T148" s="228" t="str">
        <f t="shared" si="47"/>
        <v/>
      </c>
      <c r="U148" s="229" t="str">
        <f t="shared" si="48"/>
        <v/>
      </c>
      <c r="Y148"/>
      <c r="Z148" s="132"/>
    </row>
    <row r="149" spans="1:26" ht="15" customHeight="1" x14ac:dyDescent="0.25">
      <c r="A149" s="180" t="s">
        <v>130</v>
      </c>
      <c r="B149" s="181" t="s">
        <v>211</v>
      </c>
      <c r="C149" s="156" t="s">
        <v>30</v>
      </c>
      <c r="D149" s="157">
        <v>1.1979166666666666E-2</v>
      </c>
      <c r="E149" s="158">
        <v>1.2631293402777778E-2</v>
      </c>
      <c r="F149" s="159">
        <f t="shared" si="49"/>
        <v>1.2305230034722222E-2</v>
      </c>
      <c r="G149" s="160">
        <f t="shared" si="50"/>
        <v>9.2225477430555591E-3</v>
      </c>
      <c r="H149" s="161"/>
      <c r="I149" s="162" t="str">
        <f t="shared" si="45"/>
        <v/>
      </c>
      <c r="J149" s="163" t="str">
        <f>IF(H149&lt;&gt;"",I149-F149,"")</f>
        <v/>
      </c>
      <c r="K149" s="163" t="str">
        <f>IF(H149&lt;&gt;"",I149-D149,"")</f>
        <v/>
      </c>
      <c r="L149" s="164"/>
      <c r="M149" s="164"/>
      <c r="N149" s="164"/>
      <c r="O149" s="166"/>
      <c r="P149" s="167">
        <f t="shared" si="46"/>
        <v>1.1979166666666666E-2</v>
      </c>
      <c r="Q149" s="208"/>
      <c r="R149" s="169">
        <v>39933</v>
      </c>
      <c r="S149" s="225"/>
      <c r="T149" s="228" t="str">
        <f t="shared" si="47"/>
        <v/>
      </c>
      <c r="U149" s="229" t="str">
        <f t="shared" si="48"/>
        <v/>
      </c>
      <c r="Y149"/>
      <c r="Z149" s="132"/>
    </row>
    <row r="150" spans="1:26" ht="15" customHeight="1" x14ac:dyDescent="0.25">
      <c r="A150" s="180" t="s">
        <v>79</v>
      </c>
      <c r="B150" s="181" t="s">
        <v>210</v>
      </c>
      <c r="C150" s="156" t="s">
        <v>30</v>
      </c>
      <c r="D150" s="157">
        <v>1.2106481481481484E-2</v>
      </c>
      <c r="E150" s="158">
        <v>1.238425925925926E-2</v>
      </c>
      <c r="F150" s="159">
        <f t="shared" si="49"/>
        <v>1.2245370370370372E-2</v>
      </c>
      <c r="G150" s="160">
        <f t="shared" si="50"/>
        <v>9.2824074074074094E-3</v>
      </c>
      <c r="H150" s="161"/>
      <c r="I150" s="162" t="str">
        <f t="shared" si="45"/>
        <v/>
      </c>
      <c r="J150" s="163" t="str">
        <f>IF(H150&lt;&gt;"",I150-F150,"")</f>
        <v/>
      </c>
      <c r="K150" s="163" t="str">
        <f>IF(H150&lt;&gt;"",I150-D150,"")</f>
        <v/>
      </c>
      <c r="L150" s="164"/>
      <c r="M150" s="164"/>
      <c r="N150" s="164"/>
      <c r="O150" s="166"/>
      <c r="P150" s="167">
        <f t="shared" si="46"/>
        <v>1.2106481481481484E-2</v>
      </c>
      <c r="Q150" s="217"/>
      <c r="R150" s="169">
        <v>39355</v>
      </c>
      <c r="S150" s="225"/>
      <c r="T150" s="228" t="str">
        <f t="shared" si="47"/>
        <v/>
      </c>
      <c r="U150" s="229" t="str">
        <f t="shared" si="48"/>
        <v/>
      </c>
      <c r="Y150"/>
      <c r="Z150" s="132"/>
    </row>
    <row r="151" spans="1:26" ht="15" customHeight="1" x14ac:dyDescent="0.25">
      <c r="A151" s="178"/>
      <c r="B151" s="179"/>
      <c r="C151" s="171"/>
      <c r="D151" s="157"/>
      <c r="E151" s="158"/>
      <c r="F151" s="159"/>
      <c r="G151" s="160"/>
      <c r="H151" s="161"/>
      <c r="I151" s="162"/>
      <c r="J151" s="163"/>
      <c r="K151" s="163"/>
      <c r="L151" s="164"/>
      <c r="M151" s="164"/>
      <c r="N151" s="164"/>
      <c r="O151" s="166"/>
      <c r="P151" s="167"/>
      <c r="Q151" s="217"/>
      <c r="R151" s="169"/>
      <c r="S151" s="225"/>
      <c r="T151" s="228"/>
      <c r="U151" s="229"/>
      <c r="Y151"/>
      <c r="Z151" s="132"/>
    </row>
    <row r="152" spans="1:26" ht="15" customHeight="1" x14ac:dyDescent="0.25">
      <c r="A152" s="180"/>
      <c r="B152" s="181"/>
      <c r="C152" s="156"/>
      <c r="D152" s="157"/>
      <c r="E152" s="158"/>
      <c r="F152" s="159"/>
      <c r="G152" s="160"/>
      <c r="H152" s="161"/>
      <c r="I152" s="162"/>
      <c r="J152" s="163"/>
      <c r="K152" s="163"/>
      <c r="L152" s="164"/>
      <c r="M152" s="164"/>
      <c r="N152" s="164"/>
      <c r="O152" s="166"/>
      <c r="P152" s="167"/>
      <c r="Q152" s="217"/>
      <c r="R152" s="169"/>
      <c r="S152" s="225"/>
      <c r="T152" s="228"/>
      <c r="U152" s="229"/>
      <c r="Y152"/>
      <c r="Z152" s="132"/>
    </row>
    <row r="153" spans="1:26" ht="15" customHeight="1" x14ac:dyDescent="0.25">
      <c r="A153" s="178"/>
      <c r="B153" s="179"/>
      <c r="C153" s="171"/>
      <c r="D153" s="157"/>
      <c r="E153" s="157"/>
      <c r="F153" s="159"/>
      <c r="G153" s="160"/>
      <c r="H153" s="161"/>
      <c r="I153" s="162"/>
      <c r="J153" s="163"/>
      <c r="K153" s="163"/>
      <c r="L153" s="164"/>
      <c r="M153" s="164"/>
      <c r="N153" s="164"/>
      <c r="O153" s="166"/>
      <c r="P153" s="167"/>
      <c r="Q153" s="217"/>
      <c r="R153" s="169"/>
      <c r="S153" s="225"/>
      <c r="T153" s="228"/>
      <c r="U153" s="229"/>
      <c r="Y153"/>
      <c r="Z153" s="132"/>
    </row>
    <row r="154" spans="1:26" ht="15" customHeight="1" x14ac:dyDescent="0.25">
      <c r="A154" s="180"/>
      <c r="B154" s="181"/>
      <c r="C154" s="156"/>
      <c r="D154" s="157"/>
      <c r="E154" s="157"/>
      <c r="F154" s="159"/>
      <c r="G154" s="160"/>
      <c r="H154" s="161"/>
      <c r="I154" s="162"/>
      <c r="J154" s="163"/>
      <c r="K154" s="163"/>
      <c r="L154" s="164"/>
      <c r="M154" s="164"/>
      <c r="N154" s="164"/>
      <c r="O154" s="166"/>
      <c r="P154" s="167"/>
      <c r="Q154" s="217"/>
      <c r="R154" s="169"/>
      <c r="S154" s="225"/>
      <c r="T154" s="228"/>
      <c r="U154" s="229"/>
      <c r="Y154"/>
      <c r="Z154" s="132"/>
    </row>
    <row r="155" spans="1:26" ht="15" customHeight="1" x14ac:dyDescent="0.25">
      <c r="A155" s="180"/>
      <c r="B155" s="181"/>
      <c r="C155" s="156"/>
      <c r="D155" s="157"/>
      <c r="E155" s="158"/>
      <c r="F155" s="159"/>
      <c r="G155" s="160"/>
      <c r="H155" s="161"/>
      <c r="I155" s="162"/>
      <c r="J155" s="163"/>
      <c r="K155" s="163"/>
      <c r="L155" s="164"/>
      <c r="M155" s="164"/>
      <c r="N155" s="164"/>
      <c r="O155" s="166"/>
      <c r="P155" s="167"/>
      <c r="Q155" s="217"/>
      <c r="R155" s="154"/>
      <c r="S155" s="225"/>
      <c r="T155" s="228"/>
      <c r="U155" s="229"/>
      <c r="Y155"/>
      <c r="Z155" s="132"/>
    </row>
    <row r="156" spans="1:26" ht="15" x14ac:dyDescent="0.25">
      <c r="A156" s="180"/>
      <c r="B156" s="181"/>
      <c r="C156" s="156"/>
      <c r="D156" s="172"/>
      <c r="E156" s="213"/>
      <c r="F156" s="159"/>
      <c r="G156" s="160"/>
      <c r="H156" s="161"/>
      <c r="I156" s="162"/>
      <c r="J156" s="163"/>
      <c r="K156" s="163"/>
      <c r="L156" s="164"/>
      <c r="M156" s="164"/>
      <c r="N156" s="164"/>
      <c r="O156" s="166"/>
      <c r="P156" s="167"/>
      <c r="Q156" s="217"/>
      <c r="R156" s="154"/>
      <c r="S156" s="225"/>
      <c r="T156" s="228"/>
      <c r="U156" s="229"/>
      <c r="Y156"/>
      <c r="Z156" s="132"/>
    </row>
    <row r="157" spans="1:26" ht="15" x14ac:dyDescent="0.25">
      <c r="A157" s="180"/>
      <c r="B157" s="181"/>
      <c r="C157" s="156"/>
      <c r="D157" s="172"/>
      <c r="E157" s="213"/>
      <c r="F157" s="159"/>
      <c r="G157" s="160"/>
      <c r="H157" s="161"/>
      <c r="I157" s="162"/>
      <c r="J157" s="163"/>
      <c r="K157" s="163"/>
      <c r="L157" s="164"/>
      <c r="M157" s="164"/>
      <c r="N157" s="164"/>
      <c r="O157" s="166"/>
      <c r="P157" s="167"/>
      <c r="Q157" s="208"/>
      <c r="R157" s="154"/>
      <c r="S157" s="225"/>
      <c r="T157" s="228"/>
      <c r="U157" s="229"/>
      <c r="Y157"/>
      <c r="Z157" s="132"/>
    </row>
    <row r="158" spans="1:26" ht="15" customHeight="1" x14ac:dyDescent="0.25">
      <c r="A158" s="180"/>
      <c r="B158" s="181"/>
      <c r="C158" s="156"/>
      <c r="D158" s="157"/>
      <c r="E158" s="157"/>
      <c r="F158" s="159"/>
      <c r="G158" s="160"/>
      <c r="H158" s="161"/>
      <c r="I158" s="162"/>
      <c r="J158" s="163"/>
      <c r="K158" s="163"/>
      <c r="L158" s="164"/>
      <c r="M158" s="164"/>
      <c r="N158" s="164"/>
      <c r="O158" s="166"/>
      <c r="P158" s="167"/>
      <c r="Q158" s="217"/>
      <c r="R158" s="169"/>
      <c r="S158" s="225"/>
      <c r="T158" s="228"/>
      <c r="U158" s="229"/>
      <c r="Y158"/>
      <c r="Z158" s="132"/>
    </row>
    <row r="159" spans="1:26" ht="15" customHeight="1" x14ac:dyDescent="0.25">
      <c r="A159" s="180"/>
      <c r="B159" s="181"/>
      <c r="C159" s="156"/>
      <c r="D159" s="172"/>
      <c r="E159" s="213"/>
      <c r="F159" s="159"/>
      <c r="G159" s="160"/>
      <c r="H159" s="161"/>
      <c r="I159" s="162"/>
      <c r="J159" s="163"/>
      <c r="K159" s="163"/>
      <c r="L159" s="164"/>
      <c r="M159" s="164"/>
      <c r="N159" s="164"/>
      <c r="O159" s="166"/>
      <c r="P159" s="167"/>
      <c r="Q159" s="217"/>
      <c r="R159" s="169"/>
      <c r="S159" s="225"/>
      <c r="T159" s="228"/>
      <c r="U159" s="229"/>
      <c r="Y159"/>
      <c r="Z159" s="132"/>
    </row>
    <row r="160" spans="1:26" ht="15" customHeight="1" x14ac:dyDescent="0.25">
      <c r="A160" s="180"/>
      <c r="B160" s="181"/>
      <c r="C160" s="156"/>
      <c r="D160" s="157"/>
      <c r="E160" s="158"/>
      <c r="F160" s="159"/>
      <c r="G160" s="160"/>
      <c r="H160" s="161"/>
      <c r="I160" s="162"/>
      <c r="J160" s="163"/>
      <c r="K160" s="163"/>
      <c r="L160" s="164"/>
      <c r="M160" s="164"/>
      <c r="N160" s="164"/>
      <c r="O160" s="166"/>
      <c r="P160" s="167"/>
      <c r="Q160" s="217"/>
      <c r="R160" s="169"/>
      <c r="S160" s="225"/>
      <c r="T160" s="228"/>
      <c r="U160" s="229"/>
      <c r="Y160"/>
      <c r="Z160" s="132"/>
    </row>
    <row r="161" spans="1:26" ht="15" customHeight="1" x14ac:dyDescent="0.25">
      <c r="A161" s="180"/>
      <c r="B161" s="181"/>
      <c r="C161" s="156"/>
      <c r="D161" s="157"/>
      <c r="E161" s="158"/>
      <c r="F161" s="159"/>
      <c r="G161" s="160"/>
      <c r="H161" s="161"/>
      <c r="I161" s="162"/>
      <c r="J161" s="163"/>
      <c r="K161" s="163"/>
      <c r="L161" s="164"/>
      <c r="M161" s="164"/>
      <c r="N161" s="164"/>
      <c r="O161" s="166"/>
      <c r="P161" s="167"/>
      <c r="Q161" s="217"/>
      <c r="R161" s="169"/>
      <c r="S161" s="225"/>
      <c r="T161" s="228"/>
      <c r="U161" s="229"/>
      <c r="Y161"/>
      <c r="Z161" s="132"/>
    </row>
    <row r="162" spans="1:26" ht="15" customHeight="1" x14ac:dyDescent="0.25">
      <c r="A162" s="180"/>
      <c r="B162" s="181"/>
      <c r="C162" s="156"/>
      <c r="D162" s="157"/>
      <c r="E162" s="158"/>
      <c r="F162" s="159"/>
      <c r="G162" s="160"/>
      <c r="H162" s="161"/>
      <c r="I162" s="162"/>
      <c r="J162" s="163"/>
      <c r="K162" s="163"/>
      <c r="L162" s="164"/>
      <c r="M162" s="164"/>
      <c r="N162" s="164"/>
      <c r="O162" s="166"/>
      <c r="P162" s="167"/>
      <c r="Q162" s="217"/>
      <c r="R162" s="169"/>
      <c r="S162" s="225"/>
      <c r="T162" s="228"/>
      <c r="U162" s="229"/>
      <c r="Y162"/>
      <c r="Z162" s="132"/>
    </row>
    <row r="163" spans="1:26" ht="15" customHeight="1" x14ac:dyDescent="0.25">
      <c r="A163" s="180"/>
      <c r="B163" s="181"/>
      <c r="C163" s="156"/>
      <c r="D163" s="157"/>
      <c r="E163" s="158"/>
      <c r="F163" s="159"/>
      <c r="G163" s="160"/>
      <c r="H163" s="161"/>
      <c r="I163" s="162"/>
      <c r="J163" s="163"/>
      <c r="K163" s="163"/>
      <c r="L163" s="164"/>
      <c r="M163" s="164"/>
      <c r="N163" s="164"/>
      <c r="O163" s="166"/>
      <c r="P163" s="167"/>
      <c r="Q163" s="217"/>
      <c r="R163" s="154"/>
      <c r="S163" s="225"/>
      <c r="T163" s="228"/>
      <c r="U163" s="229"/>
      <c r="Y163"/>
      <c r="Z163" s="132"/>
    </row>
    <row r="164" spans="1:26" ht="15" customHeight="1" x14ac:dyDescent="0.25">
      <c r="A164" s="180"/>
      <c r="B164" s="181"/>
      <c r="C164" s="171"/>
      <c r="D164" s="157"/>
      <c r="E164" s="158"/>
      <c r="F164" s="159"/>
      <c r="G164" s="160"/>
      <c r="H164" s="161"/>
      <c r="I164" s="162"/>
      <c r="J164" s="163"/>
      <c r="K164" s="163"/>
      <c r="L164" s="164"/>
      <c r="M164" s="164"/>
      <c r="N164" s="165"/>
      <c r="O164" s="166"/>
      <c r="P164" s="167"/>
      <c r="Q164" s="208"/>
      <c r="R164" s="169"/>
      <c r="S164" s="225"/>
      <c r="T164" s="228"/>
      <c r="U164" s="229"/>
      <c r="Y164"/>
      <c r="Z164" s="132"/>
    </row>
    <row r="165" spans="1:26" ht="15" customHeight="1" x14ac:dyDescent="0.25">
      <c r="A165" s="180"/>
      <c r="B165" s="181"/>
      <c r="C165" s="156"/>
      <c r="D165" s="157"/>
      <c r="E165" s="158"/>
      <c r="F165" s="159"/>
      <c r="G165" s="160"/>
      <c r="H165" s="161"/>
      <c r="I165" s="162"/>
      <c r="J165" s="163"/>
      <c r="K165" s="163"/>
      <c r="L165" s="164"/>
      <c r="M165" s="164"/>
      <c r="N165" s="164"/>
      <c r="O165" s="166"/>
      <c r="P165" s="167"/>
      <c r="Q165" s="217"/>
      <c r="R165" s="169"/>
      <c r="S165" s="225"/>
      <c r="T165" s="228"/>
      <c r="U165" s="229"/>
      <c r="Y165"/>
      <c r="Z165" s="132"/>
    </row>
    <row r="166" spans="1:26" ht="15" customHeight="1" x14ac:dyDescent="0.25">
      <c r="A166" s="180"/>
      <c r="B166" s="181"/>
      <c r="C166" s="156"/>
      <c r="D166" s="157"/>
      <c r="E166" s="158"/>
      <c r="F166" s="159"/>
      <c r="G166" s="160"/>
      <c r="H166" s="161"/>
      <c r="I166" s="162"/>
      <c r="J166" s="163"/>
      <c r="K166" s="163"/>
      <c r="L166" s="164"/>
      <c r="M166" s="164"/>
      <c r="N166" s="165"/>
      <c r="O166" s="166"/>
      <c r="P166" s="167"/>
      <c r="Q166" s="208"/>
      <c r="R166" s="169"/>
      <c r="S166" s="225"/>
      <c r="T166" s="228"/>
      <c r="U166" s="229"/>
      <c r="Y166"/>
      <c r="Z166" s="132"/>
    </row>
    <row r="167" spans="1:26" ht="15" customHeight="1" x14ac:dyDescent="0.25">
      <c r="A167" s="180"/>
      <c r="B167" s="181"/>
      <c r="C167" s="171"/>
      <c r="D167" s="157"/>
      <c r="E167" s="158"/>
      <c r="F167" s="159"/>
      <c r="G167" s="160"/>
      <c r="H167" s="161"/>
      <c r="I167" s="162"/>
      <c r="J167" s="163"/>
      <c r="K167" s="163"/>
      <c r="L167" s="164"/>
      <c r="M167" s="164"/>
      <c r="N167" s="164"/>
      <c r="O167" s="166"/>
      <c r="P167" s="167"/>
      <c r="Q167" s="217"/>
      <c r="R167" s="169"/>
      <c r="S167" s="225"/>
      <c r="T167" s="228"/>
      <c r="U167" s="229"/>
      <c r="Y167"/>
      <c r="Z167" s="132"/>
    </row>
  </sheetData>
  <autoFilter ref="A4:U167"/>
  <mergeCells count="2">
    <mergeCell ref="F2:O2"/>
    <mergeCell ref="L3:O3"/>
  </mergeCells>
  <conditionalFormatting sqref="J5:K167">
    <cfRule type="expression" dxfId="459" priority="5" stopIfTrue="1">
      <formula>J5=0</formula>
    </cfRule>
    <cfRule type="expression" dxfId="458" priority="6" stopIfTrue="1">
      <formula>J5&lt;0</formula>
    </cfRule>
    <cfRule type="expression" dxfId="457" priority="7" stopIfTrue="1">
      <formula>J5&gt;0</formula>
    </cfRule>
  </conditionalFormatting>
  <conditionalFormatting sqref="P113:P129 P5:P110 P131:P167">
    <cfRule type="expression" dxfId="456" priority="4" stopIfTrue="1">
      <formula>K5&lt;0</formula>
    </cfRule>
  </conditionalFormatting>
  <conditionalFormatting sqref="P111:P112">
    <cfRule type="expression" dxfId="455" priority="3" stopIfTrue="1">
      <formula>K111&lt;0</formula>
    </cfRule>
  </conditionalFormatting>
  <conditionalFormatting sqref="P130">
    <cfRule type="expression" dxfId="454" priority="2" stopIfTrue="1">
      <formula>K130&lt;0</formula>
    </cfRule>
  </conditionalFormatting>
  <pageMargins left="0.70866141732283472" right="0.70866141732283472" top="0.74803149606299213" bottom="0.74803149606299213" header="0.31496062992125984" footer="0.31496062992125984"/>
  <pageSetup paperSize="9" fitToHeight="7" orientation="portrait" horizontalDpi="4294967293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74</vt:i4>
      </vt:variant>
    </vt:vector>
  </HeadingPairs>
  <TitlesOfParts>
    <vt:vector size="121" baseType="lpstr">
      <vt:lpstr>Apr 2014</vt:lpstr>
      <vt:lpstr>Mar 2014</vt:lpstr>
      <vt:lpstr>Feb 2014</vt:lpstr>
      <vt:lpstr>Jan 2014</vt:lpstr>
      <vt:lpstr>Nov 2013</vt:lpstr>
      <vt:lpstr>Oct 2013</vt:lpstr>
      <vt:lpstr>Sep 2013</vt:lpstr>
      <vt:lpstr>Aug 2013</vt:lpstr>
      <vt:lpstr>July 2013</vt:lpstr>
      <vt:lpstr>June 2013</vt:lpstr>
      <vt:lpstr>May 2013</vt:lpstr>
      <vt:lpstr>April 2013</vt:lpstr>
      <vt:lpstr>Mar 2013</vt:lpstr>
      <vt:lpstr>Feb 2013</vt:lpstr>
      <vt:lpstr>Jan 2013</vt:lpstr>
      <vt:lpstr>Nov 2012</vt:lpstr>
      <vt:lpstr>Oct 2012</vt:lpstr>
      <vt:lpstr>Sep 2012</vt:lpstr>
      <vt:lpstr>Aug 2012</vt:lpstr>
      <vt:lpstr>Jul 2012</vt:lpstr>
      <vt:lpstr>Jun 2012</vt:lpstr>
      <vt:lpstr>May 2012</vt:lpstr>
      <vt:lpstr>Apr 2012</vt:lpstr>
      <vt:lpstr>Mar 2012</vt:lpstr>
      <vt:lpstr>Feb 2012</vt:lpstr>
      <vt:lpstr>Jan 2012</vt:lpstr>
      <vt:lpstr>Lapsed</vt:lpstr>
      <vt:lpstr>May 2014</vt:lpstr>
      <vt:lpstr>Jun 2014</vt:lpstr>
      <vt:lpstr>Jul 2014</vt:lpstr>
      <vt:lpstr>Aug 2014</vt:lpstr>
      <vt:lpstr>Sep 2014</vt:lpstr>
      <vt:lpstr>Oct 2014</vt:lpstr>
      <vt:lpstr>Nov 2014</vt:lpstr>
      <vt:lpstr>Dec 2014 </vt:lpstr>
      <vt:lpstr>Jan 2015</vt:lpstr>
      <vt:lpstr>Feb 2015</vt:lpstr>
      <vt:lpstr>Mar 2015</vt:lpstr>
      <vt:lpstr>Apr 2015</vt:lpstr>
      <vt:lpstr>May 2015</vt:lpstr>
      <vt:lpstr>June-15</vt:lpstr>
      <vt:lpstr>July'15</vt:lpstr>
      <vt:lpstr>August '15</vt:lpstr>
      <vt:lpstr>September 15</vt:lpstr>
      <vt:lpstr>Oct 15</vt:lpstr>
      <vt:lpstr>Nov 15</vt:lpstr>
      <vt:lpstr>For FB</vt:lpstr>
      <vt:lpstr>'Apr 2012'!Print_Area</vt:lpstr>
      <vt:lpstr>'Apr 2014'!Print_Area</vt:lpstr>
      <vt:lpstr>'Apr 2015'!Print_Area</vt:lpstr>
      <vt:lpstr>'Aug 2012'!Print_Area</vt:lpstr>
      <vt:lpstr>'Aug 2013'!Print_Area</vt:lpstr>
      <vt:lpstr>'Aug 2014'!Print_Area</vt:lpstr>
      <vt:lpstr>'Feb 2012'!Print_Area</vt:lpstr>
      <vt:lpstr>'Feb 2014'!Print_Area</vt:lpstr>
      <vt:lpstr>'Feb 2015'!Print_Area</vt:lpstr>
      <vt:lpstr>'Jan 2012'!Print_Area</vt:lpstr>
      <vt:lpstr>'Jan 2013'!Print_Area</vt:lpstr>
      <vt:lpstr>'Jan 2014'!Print_Area</vt:lpstr>
      <vt:lpstr>'Jan 2015'!Print_Area</vt:lpstr>
      <vt:lpstr>'Jul 2012'!Print_Area</vt:lpstr>
      <vt:lpstr>'Jul 2014'!Print_Area</vt:lpstr>
      <vt:lpstr>'July 2013'!Print_Area</vt:lpstr>
      <vt:lpstr>'July''15'!Print_Area</vt:lpstr>
      <vt:lpstr>'Jun 2012'!Print_Area</vt:lpstr>
      <vt:lpstr>'Jun 2014'!Print_Area</vt:lpstr>
      <vt:lpstr>'June 2013'!Print_Area</vt:lpstr>
      <vt:lpstr>'June-15'!Print_Area</vt:lpstr>
      <vt:lpstr>Lapsed!Print_Area</vt:lpstr>
      <vt:lpstr>'Mar 2012'!Print_Area</vt:lpstr>
      <vt:lpstr>'Mar 2014'!Print_Area</vt:lpstr>
      <vt:lpstr>'May 2012'!Print_Area</vt:lpstr>
      <vt:lpstr>'May 2013'!Print_Area</vt:lpstr>
      <vt:lpstr>'May 2014'!Print_Area</vt:lpstr>
      <vt:lpstr>'Nov 15'!Print_Area</vt:lpstr>
      <vt:lpstr>'Nov 2012'!Print_Area</vt:lpstr>
      <vt:lpstr>'Nov 2013'!Print_Area</vt:lpstr>
      <vt:lpstr>'Nov 2014'!Print_Area</vt:lpstr>
      <vt:lpstr>'Oct 15'!Print_Area</vt:lpstr>
      <vt:lpstr>'Oct 2012'!Print_Area</vt:lpstr>
      <vt:lpstr>'Oct 2013'!Print_Area</vt:lpstr>
      <vt:lpstr>'Oct 2014'!Print_Area</vt:lpstr>
      <vt:lpstr>'Sep 2012'!Print_Area</vt:lpstr>
      <vt:lpstr>'Sep 2013'!Print_Area</vt:lpstr>
      <vt:lpstr>'Sep 2014'!Print_Area</vt:lpstr>
      <vt:lpstr>'Apr 2012'!Print_Titles</vt:lpstr>
      <vt:lpstr>'Apr 2014'!Print_Titles</vt:lpstr>
      <vt:lpstr>'Apr 2015'!Print_Titles</vt:lpstr>
      <vt:lpstr>'April 2013'!Print_Titles</vt:lpstr>
      <vt:lpstr>'Aug 2012'!Print_Titles</vt:lpstr>
      <vt:lpstr>'Aug 2013'!Print_Titles</vt:lpstr>
      <vt:lpstr>'Aug 2014'!Print_Titles</vt:lpstr>
      <vt:lpstr>'Feb 2012'!Print_Titles</vt:lpstr>
      <vt:lpstr>'Feb 2014'!Print_Titles</vt:lpstr>
      <vt:lpstr>'Feb 2015'!Print_Titles</vt:lpstr>
      <vt:lpstr>'Jan 2012'!Print_Titles</vt:lpstr>
      <vt:lpstr>'Jan 2013'!Print_Titles</vt:lpstr>
      <vt:lpstr>'Jan 2014'!Print_Titles</vt:lpstr>
      <vt:lpstr>'Jan 2015'!Print_Titles</vt:lpstr>
      <vt:lpstr>'Jul 2012'!Print_Titles</vt:lpstr>
      <vt:lpstr>'Jul 2014'!Print_Titles</vt:lpstr>
      <vt:lpstr>'July 2013'!Print_Titles</vt:lpstr>
      <vt:lpstr>'Jun 2012'!Print_Titles</vt:lpstr>
      <vt:lpstr>'Jun 2014'!Print_Titles</vt:lpstr>
      <vt:lpstr>'June 2013'!Print_Titles</vt:lpstr>
      <vt:lpstr>Lapsed!Print_Titles</vt:lpstr>
      <vt:lpstr>'Mar 2012'!Print_Titles</vt:lpstr>
      <vt:lpstr>'Mar 2013'!Print_Titles</vt:lpstr>
      <vt:lpstr>'Mar 2014'!Print_Titles</vt:lpstr>
      <vt:lpstr>'May 2012'!Print_Titles</vt:lpstr>
      <vt:lpstr>'May 2013'!Print_Titles</vt:lpstr>
      <vt:lpstr>'May 2014'!Print_Titles</vt:lpstr>
      <vt:lpstr>'Nov 2012'!Print_Titles</vt:lpstr>
      <vt:lpstr>'Nov 2013'!Print_Titles</vt:lpstr>
      <vt:lpstr>'Nov 2014'!Print_Titles</vt:lpstr>
      <vt:lpstr>'Oct 2012'!Print_Titles</vt:lpstr>
      <vt:lpstr>'Oct 2013'!Print_Titles</vt:lpstr>
      <vt:lpstr>'Oct 2014'!Print_Titles</vt:lpstr>
      <vt:lpstr>'Sep 2012'!Print_Titles</vt:lpstr>
      <vt:lpstr>'Sep 2013'!Print_Titles</vt:lpstr>
      <vt:lpstr>'Sep 2014'!Print_Titles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</dc:creator>
  <cp:lastModifiedBy>Richard M</cp:lastModifiedBy>
  <cp:revision>1</cp:revision>
  <cp:lastPrinted>2015-11-25T21:21:44Z</cp:lastPrinted>
  <dcterms:created xsi:type="dcterms:W3CDTF">2007-04-03T12:15:24Z</dcterms:created>
  <dcterms:modified xsi:type="dcterms:W3CDTF">2015-11-29T17:47:05Z</dcterms:modified>
</cp:coreProperties>
</file>